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ellingen" sheetId="1" state="visible" r:id="rId1"/>
    <sheet name="Registry-check" sheetId="2" state="visible" r:id="rId2"/>
    <sheet name="Instagram Org" sheetId="3" state="visible" r:id="rId3"/>
    <sheet name="Facebook Org" sheetId="4" state="visible" r:id="rId4"/>
    <sheet name="Meta Ads campagnes" sheetId="5" state="visible" r:id="rId5"/>
    <sheet name="Meta Ads advertenties" sheetId="6" state="visible" r:id="rId6"/>
    <sheet name="Meta Ads doelgroep" sheetId="7" state="visible" r:id="rId7"/>
    <sheet name="Meta Ads regio" sheetId="8" state="visible" r:id="rId8"/>
    <sheet name="Meta Ads asset titel" sheetId="9" state="visible" r:id="rId9"/>
    <sheet name="Meta Ads asset body" sheetId="10" state="visible" r:id="rId10"/>
    <sheet name="Meta Ads asset CTA" sheetId="11" state="visible" r:id="rId11"/>
    <sheet name="Meta Ads asset image" sheetId="12" state="visible" r:id="rId12"/>
    <sheet name="Meta Ads asset video" sheetId="13" state="visible" r:id="rId13"/>
    <sheet name="GA4 dag" sheetId="14" state="visible" r:id="rId14"/>
    <sheet name="GA4 kanaal" sheetId="15" state="visible" r:id="rId15"/>
    <sheet name="GA4 landing" sheetId="16" state="visible" r:id="rId16"/>
    <sheet name="GA4 doelgroep" sheetId="17" state="visible" r:id="rId17"/>
    <sheet name="Search Console dag" sheetId="18" state="visible" r:id="rId18"/>
    <sheet name="Search Console query" sheetId="19" state="visible" r:id="rId19"/>
    <sheet name="Search Console pagina" sheetId="20" state="visible" r:id="rId20"/>
    <sheet name="Google Ads campagnes" sheetId="21" state="visible" r:id="rId21"/>
    <sheet name="Google Ads vertoningsaandeel" sheetId="22" state="visible" r:id="rId22"/>
    <sheet name="Google Ads zoektermen" sheetId="23" state="visible" r:id="rId23"/>
    <sheet name="Google Ads apparaat" sheetId="24" state="visible" r:id="rId24"/>
    <sheet name="Google Ads conversieacties" sheetId="25" state="visible" r:id="rId25"/>
    <sheet name="Klaviyo" sheetId="26" state="visible" r:id="rId26"/>
    <sheet name="Mailerlite" sheetId="27" state="visible" r:id="rId27"/>
    <sheet name="Convertkit broadcasts" sheetId="28" state="visible" r:id="rId28"/>
    <sheet name="Convertkit subscribers" sheetId="29" state="visible" r:id="rId29"/>
    <sheet name="TikTok Ads" sheetId="30" state="visible" r:id="rId30"/>
    <sheet name="Pinterest Ads" sheetId="31" state="visible" r:id="rId31"/>
    <sheet name="Snapchat Ads" sheetId="32" state="visible" r:id="rId32"/>
    <sheet name="LinkedIn Ads" sheetId="33" state="visible" r:id="rId33"/>
    <sheet name="Microsoft Ads (Bing)" sheetId="34" state="visible" r:id="rId34"/>
    <sheet name="Amazon Ads" sheetId="35" state="visible" r:id="rId35"/>
    <sheet name="ChatGPT Ads" sheetId="36" state="visible" r:id="rId36"/>
    <sheet name="Reddit Ads" sheetId="37" state="visible" r:id="rId37"/>
    <sheet name="TikTok Org video" sheetId="38" state="visible" r:id="rId38"/>
    <sheet name="TikTok Org account" sheetId="39" state="visible" r:id="rId39"/>
    <sheet name="LinkedIn Org posts" sheetId="40" state="visible" r:id="rId40"/>
    <sheet name="LinkedIn Org pagina" sheetId="41" state="visible" r:id="rId41"/>
    <sheet name="Pinterest Org" sheetId="42" state="visible" r:id="rId42"/>
    <sheet name="YouTube" sheetId="43" state="visible" r:id="rId43"/>
    <sheet name="Threads" sheetId="44" state="visible" r:id="rId44"/>
    <sheet name="X Org" sheetId="45" state="visible" r:id="rId45"/>
    <sheet name="Google Business Profile" sheetId="46" state="visible" r:id="rId46"/>
    <sheet name="Plausible" sheetId="47" state="visible" r:id="rId47"/>
    <sheet name="Shopify orders" sheetId="48" state="visible" r:id="rId48"/>
    <sheet name="Shopify line items" sheetId="49" state="visible" r:id="rId49"/>
    <sheet name="WooCommerce orders" sheetId="50" state="visible" r:id="rId50"/>
    <sheet name="WooCommerce line items" sheetId="51" state="visible" r:id="rId51"/>
    <sheet name="Magento orders" sheetId="52" state="visible" r:id="rId52"/>
    <sheet name="Magento items" sheetId="53" state="visible" r:id="rId53"/>
    <sheet name="Mailchimp" sheetId="54" state="visible" r:id="rId54"/>
    <sheet name="Brevo" sheetId="55" state="visible" r:id="rId55"/>
    <sheet name="Omnisend" sheetId="56" state="visible" r:id="rId56"/>
    <sheet name="ActiveCampaign" sheetId="57" state="visible" r:id="rId57"/>
    <sheet name="HubSpot e-mail" sheetId="58" state="visible" r:id="rId58"/>
    <sheet name="HubSpot deals" sheetId="59" state="visible" r:id="rId59"/>
    <sheet name="HubSpot contacten" sheetId="60" state="visible" r:id="rId60"/>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sz val="14"/>
    </font>
    <font>
      <name val="Arial"/>
      <i val="1"/>
      <sz val="10"/>
    </font>
    <font>
      <name val="Arial"/>
      <b val="1"/>
      <sz val="10"/>
    </font>
    <font>
      <name val="Arial"/>
      <color rgb="000000FF"/>
      <sz val="10"/>
    </font>
    <font>
      <name val="Arial"/>
      <color rgb="00595959"/>
      <sz val="10"/>
    </font>
    <font>
      <name val="Arial"/>
      <sz val="10"/>
    </font>
    <font>
      <name val="Arial"/>
      <i val="1"/>
      <color rgb="00C00000"/>
      <sz val="10"/>
    </font>
    <font>
      <name val="Arial"/>
      <i val="1"/>
      <color rgb="00595959"/>
      <sz val="10"/>
    </font>
    <font>
      <name val="Arial"/>
      <b val="1"/>
      <sz val="12"/>
    </font>
    <font>
      <name val="Arial"/>
      <color rgb="00008000"/>
      <sz val="10"/>
    </font>
    <font>
      <name val="Arial"/>
      <b val="1"/>
      <sz val="13"/>
    </font>
    <font>
      <name val="Arial"/>
      <color rgb="00000000"/>
    </font>
    <font>
      <name val="Arial"/>
      <color rgb="00008000"/>
    </font>
    <font>
      <name val="Arial"/>
      <color rgb="00C00000"/>
    </font>
    <font>
      <name val="Arial"/>
      <color rgb="00808080"/>
      <sz val="10"/>
    </font>
  </fonts>
  <fills count="5">
    <fill>
      <patternFill/>
    </fill>
    <fill>
      <patternFill patternType="gray125"/>
    </fill>
    <fill>
      <patternFill patternType="solid">
        <fgColor rgb="00FFFF00"/>
      </patternFill>
    </fill>
    <fill>
      <patternFill patternType="solid">
        <fgColor rgb="00D9E1F2"/>
      </patternFill>
    </fill>
    <fill>
      <patternFill patternType="solid">
        <fgColor rgb="00E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49" fontId="4" fillId="2"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7" fillId="0" borderId="0" applyAlignment="1" pivotButton="0" quotePrefix="0" xfId="0">
      <alignment vertical="top"/>
    </xf>
    <xf numFmtId="0" fontId="8" fillId="0" borderId="0" applyAlignment="1" pivotButton="0" quotePrefix="0" xfId="0">
      <alignment vertical="top" wrapText="1"/>
    </xf>
    <xf numFmtId="0" fontId="9" fillId="0" borderId="0" applyAlignment="1" pivotButton="0" quotePrefix="0" xfId="0">
      <alignment vertical="top"/>
    </xf>
    <xf numFmtId="0" fontId="3" fillId="3" borderId="1" applyAlignment="1" pivotButton="0" quotePrefix="0" xfId="0">
      <alignment vertical="top"/>
    </xf>
    <xf numFmtId="0" fontId="0" fillId="0" borderId="4" pivotButton="0" quotePrefix="0" xfId="0"/>
    <xf numFmtId="0" fontId="0" fillId="0" borderId="5" pivotButton="0" quotePrefix="0" xfId="0"/>
    <xf numFmtId="0" fontId="6" fillId="0" borderId="1" applyAlignment="1" pivotButton="0" quotePrefix="0" xfId="0">
      <alignment vertical="top" wrapText="1"/>
    </xf>
    <xf numFmtId="0" fontId="3" fillId="0" borderId="1"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xf>
    <xf numFmtId="0" fontId="10" fillId="0" borderId="1" applyAlignment="1" pivotButton="0" quotePrefix="0" xfId="0">
      <alignment vertical="top"/>
    </xf>
    <xf numFmtId="0" fontId="11" fillId="0" borderId="0" applyAlignment="1" pivotButton="0" quotePrefix="0" xfId="0">
      <alignment vertical="top"/>
    </xf>
    <xf numFmtId="0" fontId="12" fillId="0"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8" fillId="0" borderId="0" applyAlignment="1" pivotButton="0" quotePrefix="0" xfId="0">
      <alignment vertical="top"/>
    </xf>
    <xf numFmtId="0" fontId="13" fillId="0" borderId="0" applyAlignment="1" pivotButton="0" quotePrefix="0" xfId="0">
      <alignment vertical="top"/>
    </xf>
    <xf numFmtId="0" fontId="6" fillId="4" borderId="0" applyAlignment="1" pivotButton="0" quotePrefix="0" xfId="0">
      <alignment vertical="top" wrapText="1"/>
    </xf>
    <xf numFmtId="0" fontId="5" fillId="0" borderId="1" applyAlignment="1" pivotButton="0" quotePrefix="0" xfId="0">
      <alignment vertical="top"/>
    </xf>
    <xf numFmtId="0" fontId="4" fillId="2" borderId="1" applyAlignment="1" pivotButton="0" quotePrefix="0" xfId="0">
      <alignment horizontal="center"/>
    </xf>
    <xf numFmtId="0" fontId="15" fillId="0" borderId="0" applyAlignment="1" pivotButton="0" quotePrefix="0" xfId="0">
      <alignment vertical="top"/>
    </xf>
    <xf numFmtId="0" fontId="3" fillId="4" borderId="0" applyAlignment="1" pivotButton="0" quotePrefix="0" xfId="0">
      <alignment vertical="top"/>
    </xf>
    <xf numFmtId="0" fontId="15" fillId="0" borderId="1" applyAlignment="1" pivotButton="0" quotePrefix="0" xfId="0">
      <alignment vertical="top"/>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24"/>
  <sheetViews>
    <sheetView workbookViewId="0">
      <pane ySplit="2" topLeftCell="A3" activePane="bottomLeft" state="frozen"/>
      <selection pane="bottomLeft" activeCell="A1" sqref="A1"/>
    </sheetView>
  </sheetViews>
  <sheetFormatPr baseColWidth="8" defaultRowHeight="15"/>
  <cols>
    <col width="34" customWidth="1" min="1" max="1"/>
    <col width="44" customWidth="1" min="2" max="2"/>
    <col width="36" customWidth="1" min="3" max="3"/>
    <col width="48" customWidth="1" min="4" max="4"/>
    <col width="46" customWidth="1" min="5" max="5"/>
    <col width="44" customWidth="1" min="6" max="6"/>
  </cols>
  <sheetData>
    <row r="1">
      <c r="A1" s="1" t="inlineStr">
        <is>
          <t>Windsor.ai-querybuilder — nieuwe klant</t>
        </is>
      </c>
    </row>
    <row r="2" ht="30" customHeight="1">
      <c r="A2" s="2" t="inlineStr">
        <is>
          <t>Vul de gele cellen in. Elk exporttabblad bouwt daaruit de URL, de taaknaam en de tabnaam. De api_key blijft altijd leeg: plak die pas in Windsor.</t>
        </is>
      </c>
    </row>
    <row r="3">
      <c r="A3" s="3" t="inlineStr">
        <is>
          <t>Klantcode</t>
        </is>
      </c>
      <c r="B3" s="4" t="inlineStr">
        <is>
          <t>mayday</t>
        </is>
      </c>
      <c r="C3" s="5" t="inlineStr">
        <is>
          <t>Kleine letters, zoals in CLIENTS. Komt in taaknaam en tabnaam.</t>
        </is>
      </c>
    </row>
    <row r="4">
      <c r="A4" s="3" t="inlineStr">
        <is>
          <t>date_preset</t>
        </is>
      </c>
      <c r="B4" s="4" t="inlineStr">
        <is>
          <t>last_30d</t>
        </is>
      </c>
      <c r="C4" s="5" t="inlineStr">
        <is>
          <t>Windsor-periode per run (bv. last_30d, last_90d). Leeg = geen periode in de URL.</t>
        </is>
      </c>
    </row>
    <row r="5">
      <c r="A5" s="3" t="inlineStr">
        <is>
          <t>_field_headers</t>
        </is>
      </c>
      <c r="B5" s="4" t="inlineStr">
        <is>
          <t>names</t>
        </is>
      </c>
      <c r="C5" s="5" t="inlineStr">
        <is>
          <t>names = leesbare koppen (zoals de bestaande exports), ids = veld-id's als kop. Het dashboard leest beide.</t>
        </is>
      </c>
    </row>
    <row r="6">
      <c r="A6" s="3" t="inlineStr">
        <is>
          <t>Conversiedoel (GA4-eventnaam)</t>
        </is>
      </c>
      <c r="B6" s="4" t="inlineStr"/>
      <c r="C6" s="5" t="inlineStr">
        <is>
          <t>Zelfde waarde als 'Conversiedoel' in de Config-tab. Vult het veld conversions_&lt;event&gt; in de GA4-tabs.</t>
        </is>
      </c>
    </row>
    <row r="8">
      <c r="A8" s="3" t="inlineStr">
        <is>
          <t>Account-id's (Windsor select_accounts) — leeg laten = geen select_accounts in de URL. Vul alleen in wat de klant heeft.</t>
        </is>
      </c>
    </row>
    <row r="9">
      <c r="A9" s="3" t="inlineStr">
        <is>
          <t>Instagram account-id</t>
        </is>
      </c>
      <c r="B9" s="4" t="inlineStr">
        <is>
          <t>17841452604543901</t>
        </is>
      </c>
      <c r="C9" s="5" t="inlineStr">
        <is>
          <t>Numerieke IG-id (Windsor select_accounts), niet de gebruikersnaam.</t>
        </is>
      </c>
    </row>
    <row r="10">
      <c r="A10" s="3" t="inlineStr">
        <is>
          <t>Facebook pagina-id</t>
        </is>
      </c>
      <c r="B10" s="4" t="inlineStr"/>
      <c r="C10" s="5" t="inlineStr">
        <is>
          <t>Connector facebook_organic.</t>
        </is>
      </c>
    </row>
    <row r="11">
      <c r="A11" s="3" t="inlineStr">
        <is>
          <t>Meta Ads account-id</t>
        </is>
      </c>
      <c r="B11" s="4" t="inlineStr"/>
      <c r="C11" s="5" t="inlineStr">
        <is>
          <t>Zoals Windsor hem toont, zonder act_.</t>
        </is>
      </c>
    </row>
    <row r="12">
      <c r="A12" s="3" t="inlineStr">
        <is>
          <t>GA4 property-id</t>
        </is>
      </c>
      <c r="B12" s="4" t="inlineStr"/>
      <c r="C12" s="5" t="inlineStr">
        <is>
          <t>Cijferreeks, bv. 491908260. Zelfde als 'GA4 property' in de Config-tab.</t>
        </is>
      </c>
    </row>
    <row r="13">
      <c r="A13" s="3" t="inlineStr">
        <is>
          <t>Search Console site</t>
        </is>
      </c>
      <c r="B13" s="4" t="inlineStr"/>
      <c r="C13" s="5" t="inlineStr">
        <is>
          <t>sc-domain:merk.be of https://www.merk.be/ — exact zoals Windsor hem toont.</t>
        </is>
      </c>
    </row>
    <row r="14">
      <c r="A14" s="3" t="inlineStr">
        <is>
          <t>Google Ads customer-id</t>
        </is>
      </c>
      <c r="B14" s="4" t="inlineStr"/>
      <c r="C14" s="5" t="inlineStr">
        <is>
          <t>Zoals Windsor hem toont (met of zonder streepjes, volg Windsor).</t>
        </is>
      </c>
    </row>
    <row r="15">
      <c r="A15" s="3" t="inlineStr">
        <is>
          <t>Klaviyo account-id</t>
        </is>
      </c>
      <c r="B15" s="4" t="inlineStr"/>
      <c r="C15" s="5" t="inlineStr">
        <is>
          <t>Alleen bij Klaviyo.</t>
        </is>
      </c>
    </row>
    <row r="16">
      <c r="A16" s="3" t="inlineStr">
        <is>
          <t>Mailerlite account-id</t>
        </is>
      </c>
      <c r="B16" s="4" t="inlineStr"/>
      <c r="C16" s="5" t="inlineStr">
        <is>
          <t>Alleen bij Mailerlite.</t>
        </is>
      </c>
    </row>
    <row r="17">
      <c r="A17" s="3" t="inlineStr">
        <is>
          <t>TikTok Ads account-id</t>
        </is>
      </c>
      <c r="B17" s="4" t="inlineStr"/>
      <c r="C17" s="5" t="inlineStr">
        <is>
          <t>Advertiser-id zoals Windsor hem toont.</t>
        </is>
      </c>
    </row>
    <row r="18">
      <c r="A18" s="3" t="inlineStr">
        <is>
          <t>Pinterest Ads account-id</t>
        </is>
      </c>
      <c r="B18" s="4" t="inlineStr"/>
      <c r="C18" s="5" t="inlineStr">
        <is>
          <t>Advertiser-id.</t>
        </is>
      </c>
    </row>
    <row r="19">
      <c r="A19" s="3" t="inlineStr">
        <is>
          <t>Snapchat Ads account-id</t>
        </is>
      </c>
      <c r="B19" s="4" t="inlineStr"/>
      <c r="C19" s="5" t="inlineStr">
        <is>
          <t>Ad account-id.</t>
        </is>
      </c>
    </row>
    <row r="20">
      <c r="A20" s="3" t="inlineStr">
        <is>
          <t>LinkedIn Ads account-id</t>
        </is>
      </c>
      <c r="B20" s="4" t="inlineStr"/>
      <c r="C20" s="5" t="inlineStr">
        <is>
          <t>Ad account-id (cijfers).</t>
        </is>
      </c>
    </row>
    <row r="21">
      <c r="A21" s="3" t="inlineStr">
        <is>
          <t>Microsoft Ads (Bing) account-id</t>
        </is>
      </c>
      <c r="B21" s="4" t="inlineStr"/>
      <c r="C21" s="5" t="inlineStr">
        <is>
          <t>Account-id.</t>
        </is>
      </c>
    </row>
    <row r="22">
      <c r="A22" s="3" t="inlineStr">
        <is>
          <t>Amazon Ads profile-id</t>
        </is>
      </c>
      <c r="B22" s="4" t="inlineStr"/>
      <c r="C22" s="5" t="inlineStr">
        <is>
          <t>Windsor account_id = profile.</t>
        </is>
      </c>
    </row>
    <row r="23">
      <c r="A23" s="3" t="inlineStr">
        <is>
          <t>ChatGPT Ads (openai_ads) account-id</t>
        </is>
      </c>
      <c r="B23" s="4" t="inlineStr"/>
      <c r="C23" s="5" t="inlineStr">
        <is>
          <t>Ad account-id.</t>
        </is>
      </c>
    </row>
    <row r="24">
      <c r="A24" s="3" t="inlineStr">
        <is>
          <t>Reddit Ads account-id</t>
        </is>
      </c>
      <c r="B24" s="4" t="inlineStr"/>
      <c r="C24" s="5" t="inlineStr">
        <is>
          <t>Ad account-id.</t>
        </is>
      </c>
    </row>
    <row r="25">
      <c r="A25" s="3" t="inlineStr">
        <is>
          <t>TikTok organisch account-id</t>
        </is>
      </c>
      <c r="B25" s="4" t="inlineStr"/>
      <c r="C25" s="5" t="inlineStr">
        <is>
          <t>Connector tiktok_organic.</t>
        </is>
      </c>
    </row>
    <row r="26">
      <c r="A26" s="3" t="inlineStr">
        <is>
          <t>LinkedIn pagina-id (organisch)</t>
        </is>
      </c>
      <c r="B26" s="4" t="inlineStr"/>
      <c r="C26" s="5" t="inlineStr">
        <is>
          <t>Connector linkedin_organic: organization-id.</t>
        </is>
      </c>
    </row>
    <row r="27">
      <c r="A27" s="3" t="inlineStr">
        <is>
          <t>Pinterest organisch account-id</t>
        </is>
      </c>
      <c r="B27" s="4" t="inlineStr"/>
      <c r="C27" s="5" t="inlineStr">
        <is>
          <t>Connector pinterest_organic.</t>
        </is>
      </c>
    </row>
    <row r="28">
      <c r="A28" s="3" t="inlineStr">
        <is>
          <t>YouTube kanaal-id</t>
        </is>
      </c>
      <c r="B28" s="4" t="inlineStr"/>
      <c r="C28" s="5" t="inlineStr">
        <is>
          <t>Connector youtube.</t>
        </is>
      </c>
    </row>
    <row r="29">
      <c r="A29" s="3" t="inlineStr">
        <is>
          <t>Threads account-id</t>
        </is>
      </c>
      <c r="B29" s="4" t="inlineStr"/>
      <c r="C29" s="5" t="inlineStr">
        <is>
          <t>Connector threads.</t>
        </is>
      </c>
    </row>
    <row r="30">
      <c r="A30" s="3" t="inlineStr">
        <is>
          <t>X (Twitter) account-id</t>
        </is>
      </c>
      <c r="B30" s="4" t="inlineStr"/>
      <c r="C30" s="5" t="inlineStr">
        <is>
          <t>Connector x_organic.</t>
        </is>
      </c>
    </row>
    <row r="31">
      <c r="A31" s="3" t="inlineStr">
        <is>
          <t>Google Business Profile account-id</t>
        </is>
      </c>
      <c r="B31" s="4" t="inlineStr"/>
      <c r="C31" s="5" t="inlineStr">
        <is>
          <t>Connector google_my_business (locatie of account).</t>
        </is>
      </c>
    </row>
    <row r="32">
      <c r="A32" s="3" t="inlineStr">
        <is>
          <t>Plausible site</t>
        </is>
      </c>
      <c r="B32" s="4" t="inlineStr"/>
      <c r="C32" s="5" t="inlineStr">
        <is>
          <t>Connector plausible: site-id (domein).</t>
        </is>
      </c>
    </row>
    <row r="33">
      <c r="A33" s="3" t="inlineStr">
        <is>
          <t>Shopify shop-id</t>
        </is>
      </c>
      <c r="B33" s="4" t="inlineStr"/>
      <c r="C33" s="5" t="inlineStr">
        <is>
          <t>Connector shopify.</t>
        </is>
      </c>
    </row>
    <row r="34">
      <c r="A34" s="3" t="inlineStr">
        <is>
          <t>WooCommerce store-id</t>
        </is>
      </c>
      <c r="B34" s="4" t="inlineStr"/>
      <c r="C34" s="5" t="inlineStr">
        <is>
          <t>Connector woocommerce.</t>
        </is>
      </c>
    </row>
    <row r="35">
      <c r="A35" s="3" t="inlineStr">
        <is>
          <t>Magento store-id</t>
        </is>
      </c>
      <c r="B35" s="4" t="inlineStr"/>
      <c r="C35" s="5" t="inlineStr">
        <is>
          <t>Connector magento.</t>
        </is>
      </c>
    </row>
    <row r="36">
      <c r="A36" s="3" t="inlineStr">
        <is>
          <t>Mailchimp account-id</t>
        </is>
      </c>
      <c r="B36" s="4" t="inlineStr"/>
      <c r="C36" s="5" t="inlineStr">
        <is>
          <t>Connector mailchimp.</t>
        </is>
      </c>
    </row>
    <row r="37">
      <c r="A37" s="3" t="inlineStr">
        <is>
          <t>Omnisend account-id</t>
        </is>
      </c>
      <c r="B37" s="4" t="inlineStr"/>
      <c r="C37" s="5" t="inlineStr">
        <is>
          <t>Connector omnisend.</t>
        </is>
      </c>
    </row>
    <row r="38">
      <c r="A38" s="3" t="inlineStr">
        <is>
          <t>ActiveCampaign account-id</t>
        </is>
      </c>
      <c r="B38" s="4" t="inlineStr"/>
      <c r="C38" s="5" t="inlineStr">
        <is>
          <t>Connector activecampaign.</t>
        </is>
      </c>
    </row>
    <row r="40">
      <c r="A40" s="3" t="inlineStr">
        <is>
          <t>Delen met het service-account (Viewer):</t>
        </is>
      </c>
      <c r="B40" s="6" t="inlineStr">
        <is>
          <t>performance-agent@performance-agent-493301.iam.gserviceaccount.com</t>
        </is>
      </c>
    </row>
    <row r="41">
      <c r="A41" s="7" t="inlineStr">
        <is>
          <t>Deel een Windsor-datasheet nooit met een klant: de Queries-tab bevat de api_key.</t>
        </is>
      </c>
    </row>
    <row r="42" ht="30" customHeight="1">
      <c r="A42" s="8" t="inlineStr">
        <is>
          <t>Geverifieerd 14-10-2026: alle connector-slugs staan op windsor.ai/data-field/all. Veld-id's van de gekoppelde connectors bevestigd via Windsor get_fields; van de niet-gekoppelde via windsor.ai/data-field/&lt;slug&gt;. Onder de dashboardselectie staat per tabblad de volledige Windsor-catalogus van die connector (niet aangevinkt). Tabblad 'Registry-check' zet de kandidaat-velden uit api/_channels.js daarnaast.</t>
        </is>
      </c>
    </row>
    <row r="43">
      <c r="A43" s="9" t="inlineStr">
        <is>
          <t>Advies: hoeveel bestemmingstabbladen per bron</t>
        </is>
      </c>
    </row>
    <row r="44">
      <c r="A44" s="10" t="inlineStr">
        <is>
          <t>Bron (connector)</t>
        </is>
      </c>
      <c r="B44" s="10" t="inlineStr">
        <is>
          <t>Tabbladen</t>
        </is>
      </c>
      <c r="C44" s="10" t="inlineStr">
        <is>
          <t>Waarom</t>
        </is>
      </c>
      <c r="D44" s="11" t="n"/>
      <c r="E44" s="11" t="n"/>
      <c r="F44" s="12" t="n"/>
    </row>
    <row r="45" ht="30" customHeight="1">
      <c r="A45" s="13" t="inlineStr">
        <is>
          <t>Instagram (instagram)</t>
        </is>
      </c>
      <c r="B45" s="14" t="inlineStr">
        <is>
          <t>1 tabblad: Instagram Org</t>
        </is>
      </c>
      <c r="C45" s="15" t="inlineStr">
        <is>
          <t>Eén rij per post per dag; posts en reels zitten in dezelfde export (media_product_type).</t>
        </is>
      </c>
      <c r="D45" s="11" t="n"/>
      <c r="E45" s="11" t="n"/>
      <c r="F45" s="12" t="n"/>
    </row>
    <row r="46" ht="30" customHeight="1">
      <c r="A46" s="13" t="inlineStr">
        <is>
          <t>Facebook organisch (facebook_organic)</t>
        </is>
      </c>
      <c r="B46" s="14" t="inlineStr">
        <is>
          <t>1 tabblad: Facebook Org</t>
        </is>
      </c>
      <c r="C46" s="15" t="inlineStr">
        <is>
          <t>Eén rij per post per dag.</t>
        </is>
      </c>
      <c r="D46" s="11" t="n"/>
      <c r="E46" s="11" t="n"/>
      <c r="F46" s="12" t="n"/>
    </row>
    <row r="47" ht="45" customHeight="1">
      <c r="A47" s="13" t="inlineStr">
        <is>
          <t>Meta Ads (facebook)</t>
        </is>
      </c>
      <c r="B47" s="14" t="inlineStr">
        <is>
          <t>2 verplichte tabbladen: campagnes + advertenties. 7 optionele: doelgroep, regio, 5 asset-breakdowns</t>
        </is>
      </c>
      <c r="C47" s="15" t="inlineStr">
        <is>
          <t>Campagneniveau voedt trend en KPI's over de hele periode; advertentieniveau de bibliotheek, creatie, video en conversies. Meta weigert omni-velden naast leeftijd/geslacht/regio/assets en staat één asset-breakdown per call toe, dus elk een eigen export. Zonder optionele tab haalt het dashboard dat blok live op.</t>
        </is>
      </c>
      <c r="D47" s="11" t="n"/>
      <c r="E47" s="11" t="n"/>
      <c r="F47" s="12" t="n"/>
    </row>
    <row r="48" ht="45" customHeight="1">
      <c r="A48" s="13" t="inlineStr">
        <is>
          <t>Google Analytics 4 (googleanalytics4)</t>
        </is>
      </c>
      <c r="B48" s="14" t="inlineStr">
        <is>
          <t>3 verplichte tabbladen: dag + kanaal + landing. 1 optioneel: doelgroep</t>
        </is>
      </c>
      <c r="C48" s="15" t="inlineStr">
        <is>
          <t>Dezelfde omzet staat in elke tab, anders uitgesplitst; in één tab zou elke vraag dubbel tellen. De dag-tab draagt de totalen, kanaal de donut/bronnen/ROAS-split, landing de pagina's. Doelgroep alleen voor klanten zonder eigen Windsor-sleutel: per dag valt te veel weg onder GA4's privacydrempel.</t>
        </is>
      </c>
      <c r="D48" s="11" t="n"/>
      <c r="E48" s="11" t="n"/>
      <c r="F48" s="12" t="n"/>
    </row>
    <row r="49" ht="30" customHeight="1">
      <c r="A49" s="13" t="inlineStr">
        <is>
          <t>Search Console (searchconsole)</t>
        </is>
      </c>
      <c r="B49" s="14" t="inlineStr">
        <is>
          <t>2 verplichte tabbladen: dag + query. 1 optioneel: pagina</t>
        </is>
      </c>
      <c r="C49" s="15" t="inlineStr">
        <is>
          <t>De querytabel telt nooit op tot het totaal (privacydrempel, max 5.000 rijen/dag), dus het totaal moet uit een eigen dag-tab komen.</t>
        </is>
      </c>
      <c r="D49" s="11" t="n"/>
      <c r="E49" s="11" t="n"/>
      <c r="F49" s="12" t="n"/>
    </row>
    <row r="50" ht="30" customHeight="1">
      <c r="A50" s="13" t="inlineStr">
        <is>
          <t>Google Ads (google_ads)</t>
        </is>
      </c>
      <c r="B50" s="14" t="inlineStr">
        <is>
          <t>5 tabbladen: campagnes, vertoningsaandeel, zoektermen, apparaat, conversieacties</t>
        </is>
      </c>
      <c r="C50" s="15" t="inlineStr">
        <is>
          <t>Dezelfde tellers op een andere korrel; Google weigert impressions/clicks naast conversion_action_name, en vertoningsaandeel heeft een eigen noemer. Eén tab zou elke campagnevraag per zoekterm meetellen.</t>
        </is>
      </c>
      <c r="D50" s="11" t="n"/>
      <c r="E50" s="11" t="n"/>
      <c r="F50" s="12" t="n"/>
    </row>
    <row r="51" ht="30" customHeight="1">
      <c r="A51" s="13" t="inlineStr">
        <is>
          <t>Klaviyo / Mailerlite</t>
        </is>
      </c>
      <c r="B51" s="14" t="inlineStr">
        <is>
          <t>1 tabblad per connector</t>
        </is>
      </c>
      <c r="C51" s="15" t="inlineStr">
        <is>
          <t>Eén rij per campagne.</t>
        </is>
      </c>
      <c r="D51" s="11" t="n"/>
      <c r="E51" s="11" t="n"/>
      <c r="F51" s="12" t="n"/>
    </row>
    <row r="52" ht="30" customHeight="1">
      <c r="A52" s="13" t="inlineStr">
        <is>
          <t>ConvertKit (convertkit)</t>
        </is>
      </c>
      <c r="B52" s="14" t="inlineStr">
        <is>
          <t>2 tabbladen: broadcasts + subscribers</t>
        </is>
      </c>
      <c r="C52" s="15" t="inlineStr">
        <is>
          <t>Twee losse entiteiten zonder gemeenschappelijke sleutel; geen account_id-veld.</t>
        </is>
      </c>
      <c r="D52" s="11" t="n"/>
      <c r="E52" s="11" t="n"/>
      <c r="F52" s="12" t="n"/>
    </row>
    <row r="53" ht="30" customHeight="1">
      <c r="A53" s="13" t="inlineStr">
        <is>
          <t>TikTok, Pinterest, Snapchat, LinkedIn, Microsoft, Amazon, ChatGPT, Reddit Ads</t>
        </is>
      </c>
      <c r="B53" s="14" t="inlineStr">
        <is>
          <t>1 tabblad per connector: campagnes</t>
        </is>
      </c>
      <c r="C53" s="15" t="inlineStr">
        <is>
          <t>De ROAS-tab rekent op campagneniveau. Een advertentieniveau-tab heeft pas zin als het dashboard dat leest (nu alleen bij Meta).</t>
        </is>
      </c>
      <c r="D53" s="11" t="n"/>
      <c r="E53" s="11" t="n"/>
      <c r="F53" s="12" t="n"/>
    </row>
    <row r="54" ht="30" customHeight="1">
      <c r="A54" s="13" t="inlineStr">
        <is>
          <t>TikTok organisch (tiktok_organic)</t>
        </is>
      </c>
      <c r="B54" s="14" t="inlineStr">
        <is>
          <t>2 tabbladen: video + account</t>
        </is>
      </c>
      <c r="C54" s="15" t="inlineStr">
        <is>
          <t>Video-rijen en accountcijfers (volgers, profielweergaven) zijn verschillende rapporten; samen in één tab vermengen ze per-video- en per-dagcijfers.</t>
        </is>
      </c>
      <c r="D54" s="11" t="n"/>
      <c r="E54" s="11" t="n"/>
      <c r="F54" s="12" t="n"/>
    </row>
    <row r="55" ht="30" customHeight="1">
      <c r="A55" s="13" t="inlineStr">
        <is>
          <t>LinkedIn organisch (linkedin_organic)</t>
        </is>
      </c>
      <c r="B55" s="14" t="inlineStr">
        <is>
          <t>2 tabbladen: posts + pagina</t>
        </is>
      </c>
      <c r="C55" s="15" t="inlineStr">
        <is>
          <t>Idem: share_*-velden per post, account_analytics_*-velden en volgers per dag.</t>
        </is>
      </c>
      <c r="D55" s="11" t="n"/>
      <c r="E55" s="11" t="n"/>
      <c r="F55" s="12" t="n"/>
    </row>
    <row r="56" ht="30" customHeight="1">
      <c r="A56" s="13" t="inlineStr">
        <is>
          <t>Pinterest organisch, YouTube, Threads, X</t>
        </is>
      </c>
      <c r="B56" s="14" t="inlineStr">
        <is>
          <t>1 tabblad per connector (posts/video's)</t>
        </is>
      </c>
      <c r="C56" s="15" t="inlineStr">
        <is>
          <t>Accountniveau-velden (volgers, profielweergaven) hebben geen postsleutel; wil je die volgen, maak dan een tweede tab zonder postvelden.</t>
        </is>
      </c>
      <c r="D56" s="11" t="n"/>
      <c r="E56" s="11" t="n"/>
      <c r="F56" s="12" t="n"/>
    </row>
    <row r="57" ht="30" customHeight="1">
      <c r="A57" s="13" t="inlineStr">
        <is>
          <t>Google Business Profile (google_my_business)</t>
        </is>
      </c>
      <c r="B57" s="14" t="inlineStr">
        <is>
          <t>1 tabblad: dag per locatie. Optioneel 2e: posts</t>
        </is>
      </c>
      <c r="C57" s="15" t="inlineStr">
        <is>
          <t>Vertoningen en acties zijn per locatie per dag; posts zijn een aparte entiteit.</t>
        </is>
      </c>
      <c r="D57" s="11" t="n"/>
      <c r="E57" s="11" t="n"/>
      <c r="F57" s="12" t="n"/>
    </row>
    <row r="58" ht="30" customHeight="1">
      <c r="A58" s="13" t="inlineStr">
        <is>
          <t>Plausible (plausible)</t>
        </is>
      </c>
      <c r="B58" s="14" t="inlineStr">
        <is>
          <t>1 tabblad: dag</t>
        </is>
      </c>
      <c r="C58" s="15" t="inlineStr">
        <is>
          <t>Windsor biedt alleen stats__*-totalen en een landuitsplitsing (stats_by_country__*); geen bron-, pagina- of apparaatdimensies. Als 2e tab kan de landsplitsing, apart, anders telt alles dubbel.</t>
        </is>
      </c>
      <c r="D58" s="11" t="n"/>
      <c r="E58" s="11" t="n"/>
      <c r="F58" s="12" t="n"/>
    </row>
    <row r="59" ht="30" customHeight="1">
      <c r="A59" s="13" t="inlineStr">
        <is>
          <t>Shopify, WooCommerce, Magento</t>
        </is>
      </c>
      <c r="B59" s="14" t="inlineStr">
        <is>
          <t>2 tabbladen per shop: orders + line items/items</t>
        </is>
      </c>
      <c r="C59" s="15" t="inlineStr">
        <is>
          <t>Ordertotalen en orderregels mogen nooit in één tab: elke regel zou het ordertotaal herhalen en de omzet vermenigvuldigen.</t>
        </is>
      </c>
      <c r="D59" s="11" t="n"/>
      <c r="E59" s="11" t="n"/>
      <c r="F59" s="12" t="n"/>
    </row>
    <row r="60" ht="30" customHeight="1">
      <c r="A60" s="13" t="inlineStr">
        <is>
          <t>Mailchimp, Brevo, Omnisend, ActiveCampaign</t>
        </is>
      </c>
      <c r="B60" s="14" t="inlineStr">
        <is>
          <t>1 tabblad per connector: campagnes</t>
        </is>
      </c>
      <c r="C60" s="15" t="inlineStr">
        <is>
          <t>Eén rij per campagne. Brevo en HubSpot hebben geen account_id-veld, dus geen select_accounts.</t>
        </is>
      </c>
      <c r="D60" s="11" t="n"/>
      <c r="E60" s="11" t="n"/>
      <c r="F60" s="12" t="n"/>
    </row>
    <row r="61" ht="30" customHeight="1">
      <c r="A61" s="13" t="inlineStr">
        <is>
          <t>HubSpot (hubspot)</t>
        </is>
      </c>
      <c r="B61" s="14" t="inlineStr">
        <is>
          <t>3 tabbladen: e-mail + deals + contacten</t>
        </is>
      </c>
      <c r="C61" s="15" t="inlineStr">
        <is>
          <t>Drie objecten zonder gemeenschappelijke sleutel; Windsor markeert de marketingemail_*-velden als deprecated, dus controleer de eerste run.</t>
        </is>
      </c>
      <c r="D61" s="11" t="n"/>
      <c r="E61" s="11" t="n"/>
      <c r="F61" s="12" t="n"/>
    </row>
    <row r="63">
      <c r="A63" s="9" t="inlineStr">
        <is>
          <t>Alle exporttabbladen in dit werkboek</t>
        </is>
      </c>
    </row>
    <row r="64">
      <c r="A64" s="10" t="inlineStr">
        <is>
          <t>Exporttab</t>
        </is>
      </c>
      <c r="B64" s="10" t="inlineStr">
        <is>
          <t>Connector</t>
        </is>
      </c>
      <c r="C64" s="10" t="inlineStr">
        <is>
          <t>Status</t>
        </is>
      </c>
      <c r="D64" s="10" t="inlineStr">
        <is>
          <t>Dashboardblok</t>
        </is>
      </c>
      <c r="E64" s="10" t="inlineStr">
        <is>
          <t>Taaknaam (Task name)</t>
        </is>
      </c>
      <c r="F64" s="10" t="inlineStr">
        <is>
          <t>Tabnaam (Sheet Name)</t>
        </is>
      </c>
    </row>
    <row r="65">
      <c r="A65" s="16" t="inlineStr">
        <is>
          <t>Instagram Org</t>
        </is>
      </c>
      <c r="B65" s="16" t="inlineStr">
        <is>
          <t>instagram</t>
        </is>
      </c>
      <c r="C65" s="13" t="inlineStr">
        <is>
          <t>Aanbevolen</t>
        </is>
      </c>
      <c r="D65" s="13" t="inlineStr">
        <is>
          <t>Social → Instagram</t>
        </is>
      </c>
      <c r="E65" s="17">
        <f>'Instagram Org'!$B$4</f>
        <v/>
      </c>
      <c r="F65" s="17">
        <f>'Instagram Org'!$B$5</f>
        <v/>
      </c>
    </row>
    <row r="66">
      <c r="A66" s="16" t="inlineStr">
        <is>
          <t>Facebook Org</t>
        </is>
      </c>
      <c r="B66" s="16" t="inlineStr">
        <is>
          <t>facebook_organic</t>
        </is>
      </c>
      <c r="C66" s="13" t="inlineStr">
        <is>
          <t>Aanbevolen</t>
        </is>
      </c>
      <c r="D66" s="13" t="inlineStr">
        <is>
          <t>Social → Facebook</t>
        </is>
      </c>
      <c r="E66" s="17">
        <f>'Facebook Org'!$B$4</f>
        <v/>
      </c>
      <c r="F66" s="17">
        <f>'Facebook Org'!$B$5</f>
        <v/>
      </c>
    </row>
    <row r="67">
      <c r="A67" s="16" t="inlineStr">
        <is>
          <t>Meta Ads campagnes</t>
        </is>
      </c>
      <c r="B67" s="16" t="inlineStr">
        <is>
          <t>facebook</t>
        </is>
      </c>
      <c r="C67" s="13" t="inlineStr">
        <is>
          <t>Aanbevolen</t>
        </is>
      </c>
      <c r="D67" s="13" t="inlineStr">
        <is>
          <t>Ads → Meta (trend, KPI's, funnel) + ROAS</t>
        </is>
      </c>
      <c r="E67" s="17">
        <f>'Meta Ads campagnes'!$B$4</f>
        <v/>
      </c>
      <c r="F67" s="17">
        <f>'Meta Ads campagnes'!$B$5</f>
        <v/>
      </c>
    </row>
    <row r="68">
      <c r="A68" s="16" t="inlineStr">
        <is>
          <t>Meta Ads advertenties</t>
        </is>
      </c>
      <c r="B68" s="16" t="inlineStr">
        <is>
          <t>facebook</t>
        </is>
      </c>
      <c r="C68" s="13" t="inlineStr">
        <is>
          <t>Aanbevolen</t>
        </is>
      </c>
      <c r="D68" s="13" t="inlineStr">
        <is>
          <t>Ads → Meta (advertenties, creatie, video, conversies)</t>
        </is>
      </c>
      <c r="E68" s="17">
        <f>'Meta Ads advertenties'!$B$4</f>
        <v/>
      </c>
      <c r="F68" s="17">
        <f>'Meta Ads advertenties'!$B$5</f>
        <v/>
      </c>
    </row>
    <row r="69">
      <c r="A69" s="16" t="inlineStr">
        <is>
          <t>Meta Ads doelgroep</t>
        </is>
      </c>
      <c r="B69" s="16" t="inlineStr">
        <is>
          <t>facebook</t>
        </is>
      </c>
      <c r="C69" s="13" t="inlineStr">
        <is>
          <t>Optioneel (anders live)</t>
        </is>
      </c>
      <c r="D69" s="13" t="inlineStr">
        <is>
          <t>Ads → Meta doelgroepblok (aandelen)</t>
        </is>
      </c>
      <c r="E69" s="17">
        <f>'Meta Ads doelgroep'!$B$4</f>
        <v/>
      </c>
      <c r="F69" s="17">
        <f>'Meta Ads doelgroep'!$B$5</f>
        <v/>
      </c>
    </row>
    <row r="70">
      <c r="A70" s="16" t="inlineStr">
        <is>
          <t>Meta Ads regio</t>
        </is>
      </c>
      <c r="B70" s="16" t="inlineStr">
        <is>
          <t>facebook</t>
        </is>
      </c>
      <c r="C70" s="13" t="inlineStr">
        <is>
          <t>Optioneel (anders live)</t>
        </is>
      </c>
      <c r="D70" s="13" t="inlineStr">
        <is>
          <t>Ads → Meta regio</t>
        </is>
      </c>
      <c r="E70" s="17">
        <f>'Meta Ads regio'!$B$4</f>
        <v/>
      </c>
      <c r="F70" s="17">
        <f>'Meta Ads regio'!$B$5</f>
        <v/>
      </c>
    </row>
    <row r="71">
      <c r="A71" s="16" t="inlineStr">
        <is>
          <t>Meta Ads asset titel</t>
        </is>
      </c>
      <c r="B71" s="16" t="inlineStr">
        <is>
          <t>facebook</t>
        </is>
      </c>
      <c r="C71" s="13" t="inlineStr">
        <is>
          <t>Optioneel (anders live)</t>
        </is>
      </c>
      <c r="D71" s="13" t="inlineStr">
        <is>
          <t>Ads → Meta creatieve varianten</t>
        </is>
      </c>
      <c r="E71" s="17">
        <f>'Meta Ads asset titel'!$B$4</f>
        <v/>
      </c>
      <c r="F71" s="17">
        <f>'Meta Ads asset titel'!$B$5</f>
        <v/>
      </c>
    </row>
    <row r="72">
      <c r="A72" s="16" t="inlineStr">
        <is>
          <t>Meta Ads asset body</t>
        </is>
      </c>
      <c r="B72" s="16" t="inlineStr">
        <is>
          <t>facebook</t>
        </is>
      </c>
      <c r="C72" s="13" t="inlineStr">
        <is>
          <t>Optioneel (anders live)</t>
        </is>
      </c>
      <c r="D72" s="13" t="inlineStr">
        <is>
          <t>Ads → Meta creatieve varianten</t>
        </is>
      </c>
      <c r="E72" s="17">
        <f>'Meta Ads asset body'!$B$4</f>
        <v/>
      </c>
      <c r="F72" s="17">
        <f>'Meta Ads asset body'!$B$5</f>
        <v/>
      </c>
    </row>
    <row r="73">
      <c r="A73" s="16" t="inlineStr">
        <is>
          <t>Meta Ads asset CTA</t>
        </is>
      </c>
      <c r="B73" s="16" t="inlineStr">
        <is>
          <t>facebook</t>
        </is>
      </c>
      <c r="C73" s="13" t="inlineStr">
        <is>
          <t>Optioneel (anders live)</t>
        </is>
      </c>
      <c r="D73" s="13" t="inlineStr">
        <is>
          <t>Ads → Meta creatieve varianten</t>
        </is>
      </c>
      <c r="E73" s="17">
        <f>'Meta Ads asset CTA'!$B$4</f>
        <v/>
      </c>
      <c r="F73" s="17">
        <f>'Meta Ads asset CTA'!$B$5</f>
        <v/>
      </c>
    </row>
    <row r="74">
      <c r="A74" s="16" t="inlineStr">
        <is>
          <t>Meta Ads asset image</t>
        </is>
      </c>
      <c r="B74" s="16" t="inlineStr">
        <is>
          <t>facebook</t>
        </is>
      </c>
      <c r="C74" s="13" t="inlineStr">
        <is>
          <t>Optioneel (anders live)</t>
        </is>
      </c>
      <c r="D74" s="13" t="inlineStr">
        <is>
          <t>Ads → Meta creatieve varianten</t>
        </is>
      </c>
      <c r="E74" s="17">
        <f>'Meta Ads asset image'!$B$4</f>
        <v/>
      </c>
      <c r="F74" s="17">
        <f>'Meta Ads asset image'!$B$5</f>
        <v/>
      </c>
    </row>
    <row r="75">
      <c r="A75" s="16" t="inlineStr">
        <is>
          <t>Meta Ads asset video</t>
        </is>
      </c>
      <c r="B75" s="16" t="inlineStr">
        <is>
          <t>facebook</t>
        </is>
      </c>
      <c r="C75" s="13" t="inlineStr">
        <is>
          <t>Optioneel (anders live)</t>
        </is>
      </c>
      <c r="D75" s="13" t="inlineStr">
        <is>
          <t>Ads → Meta creatieve varianten</t>
        </is>
      </c>
      <c r="E75" s="17">
        <f>'Meta Ads asset video'!$B$4</f>
        <v/>
      </c>
      <c r="F75" s="17">
        <f>'Meta Ads asset video'!$B$5</f>
        <v/>
      </c>
    </row>
    <row r="76">
      <c r="A76" s="16" t="inlineStr">
        <is>
          <t>GA4 dag</t>
        </is>
      </c>
      <c r="B76" s="16" t="inlineStr">
        <is>
          <t>googleanalytics4</t>
        </is>
      </c>
      <c r="C76" s="13" t="inlineStr">
        <is>
          <t>Aanbevolen</t>
        </is>
      </c>
      <c r="D76" s="13" t="inlineStr">
        <is>
          <t>Website (totalen, dagreeks) + ROAS (GA4-omzet) + Doelen</t>
        </is>
      </c>
      <c r="E76" s="17">
        <f>'GA4 dag'!$B$4</f>
        <v/>
      </c>
      <c r="F76" s="17">
        <f>'GA4 dag'!$B$5</f>
        <v/>
      </c>
    </row>
    <row r="77">
      <c r="A77" s="16" t="inlineStr">
        <is>
          <t>GA4 kanaal</t>
        </is>
      </c>
      <c r="B77" s="16" t="inlineStr">
        <is>
          <t>googleanalytics4</t>
        </is>
      </c>
      <c r="C77" s="13" t="inlineStr">
        <is>
          <t>Aanbevolen</t>
        </is>
      </c>
      <c r="D77" s="13" t="inlineStr">
        <is>
          <t>Website (donut, bronnen) + ROAS-kanaalsplitsing + AI-verkeer</t>
        </is>
      </c>
      <c r="E77" s="17">
        <f>'GA4 kanaal'!$B$4</f>
        <v/>
      </c>
      <c r="F77" s="17">
        <f>'GA4 kanaal'!$B$5</f>
        <v/>
      </c>
    </row>
    <row r="78">
      <c r="A78" s="16" t="inlineStr">
        <is>
          <t>GA4 landing</t>
        </is>
      </c>
      <c r="B78" s="16" t="inlineStr">
        <is>
          <t>googleanalytics4</t>
        </is>
      </c>
      <c r="C78" s="13" t="inlineStr">
        <is>
          <t>Aanbevolen</t>
        </is>
      </c>
      <c r="D78" s="13" t="inlineStr">
        <is>
          <t>Website → landingspagina's</t>
        </is>
      </c>
      <c r="E78" s="17">
        <f>'GA4 landing'!$B$4</f>
        <v/>
      </c>
      <c r="F78" s="17">
        <f>'GA4 landing'!$B$5</f>
        <v/>
      </c>
    </row>
    <row r="79">
      <c r="A79" s="16" t="inlineStr">
        <is>
          <t>GA4 doelgroep</t>
        </is>
      </c>
      <c r="B79" s="16" t="inlineStr">
        <is>
          <t>googleanalytics4</t>
        </is>
      </c>
      <c r="C79" s="13" t="inlineStr">
        <is>
          <t>Alleen klanten zonder Windsor-sleutel</t>
        </is>
      </c>
      <c r="D79" s="13" t="inlineStr">
        <is>
          <t>Website → Doelgroep (dashboard haalt dit normaal live)</t>
        </is>
      </c>
      <c r="E79" s="17">
        <f>'GA4 doelgroep'!$B$4</f>
        <v/>
      </c>
      <c r="F79" s="17">
        <f>'GA4 doelgroep'!$B$5</f>
        <v/>
      </c>
    </row>
    <row r="80">
      <c r="A80" s="16" t="inlineStr">
        <is>
          <t>Search Console dag</t>
        </is>
      </c>
      <c r="B80" s="16" t="inlineStr">
        <is>
          <t>searchconsole</t>
        </is>
      </c>
      <c r="C80" s="13" t="inlineStr">
        <is>
          <t>Aanbevolen</t>
        </is>
      </c>
      <c r="D80" s="13" t="inlineStr">
        <is>
          <t>Website → organisch zoeken (totalen)</t>
        </is>
      </c>
      <c r="E80" s="17">
        <f>'Search Console dag'!$B$4</f>
        <v/>
      </c>
      <c r="F80" s="17">
        <f>'Search Console dag'!$B$5</f>
        <v/>
      </c>
    </row>
    <row r="81">
      <c r="A81" s="16" t="inlineStr">
        <is>
          <t>Search Console query</t>
        </is>
      </c>
      <c r="B81" s="16" t="inlineStr">
        <is>
          <t>searchconsole</t>
        </is>
      </c>
      <c r="C81" s="13" t="inlineStr">
        <is>
          <t>Aanbevolen</t>
        </is>
      </c>
      <c r="D81" s="13" t="inlineStr">
        <is>
          <t>Website → zoekopdrachten</t>
        </is>
      </c>
      <c r="E81" s="17">
        <f>'Search Console query'!$B$4</f>
        <v/>
      </c>
      <c r="F81" s="17">
        <f>'Search Console query'!$B$5</f>
        <v/>
      </c>
    </row>
    <row r="82">
      <c r="A82" s="16" t="inlineStr">
        <is>
          <t>Search Console pagina</t>
        </is>
      </c>
      <c r="B82" s="16" t="inlineStr">
        <is>
          <t>searchconsole</t>
        </is>
      </c>
      <c r="C82" s="13" t="inlineStr">
        <is>
          <t>Optioneel (anders live)</t>
        </is>
      </c>
      <c r="D82" s="13" t="inlineStr">
        <is>
          <t>Website → pagina's</t>
        </is>
      </c>
      <c r="E82" s="17">
        <f>'Search Console pagina'!$B$4</f>
        <v/>
      </c>
      <c r="F82" s="17">
        <f>'Search Console pagina'!$B$5</f>
        <v/>
      </c>
    </row>
    <row r="83">
      <c r="A83" s="16" t="inlineStr">
        <is>
          <t>Google Ads campagnes</t>
        </is>
      </c>
      <c r="B83" s="16" t="inlineStr">
        <is>
          <t>google_ads</t>
        </is>
      </c>
      <c r="C83" s="13" t="inlineStr">
        <is>
          <t>Aanbevolen</t>
        </is>
      </c>
      <c r="D83" s="13" t="inlineStr">
        <is>
          <t>Ads → Google Ads + ROAS</t>
        </is>
      </c>
      <c r="E83" s="17">
        <f>'Google Ads campagnes'!$B$4</f>
        <v/>
      </c>
      <c r="F83" s="17">
        <f>'Google Ads campagnes'!$B$5</f>
        <v/>
      </c>
    </row>
    <row r="84">
      <c r="A84" s="16" t="inlineStr">
        <is>
          <t>Google Ads vertoningsaandeel</t>
        </is>
      </c>
      <c r="B84" s="16" t="inlineStr">
        <is>
          <t>google_ads</t>
        </is>
      </c>
      <c r="C84" s="13" t="inlineStr">
        <is>
          <t>Aanbevolen</t>
        </is>
      </c>
      <c r="D84" s="13" t="inlineStr">
        <is>
          <t>Ads → Google Ads vertoningsaandeel</t>
        </is>
      </c>
      <c r="E84" s="17">
        <f>'Google Ads vertoningsaandeel'!$B$4</f>
        <v/>
      </c>
      <c r="F84" s="17">
        <f>'Google Ads vertoningsaandeel'!$B$5</f>
        <v/>
      </c>
    </row>
    <row r="85">
      <c r="A85" s="16" t="inlineStr">
        <is>
          <t>Google Ads zoektermen</t>
        </is>
      </c>
      <c r="B85" s="16" t="inlineStr">
        <is>
          <t>google_ads</t>
        </is>
      </c>
      <c r="C85" s="13" t="inlineStr">
        <is>
          <t>Aanbevolen</t>
        </is>
      </c>
      <c r="D85" s="13" t="inlineStr">
        <is>
          <t>Ads → Google Ads zoektermen (30 d)</t>
        </is>
      </c>
      <c r="E85" s="17">
        <f>'Google Ads zoektermen'!$B$4</f>
        <v/>
      </c>
      <c r="F85" s="17">
        <f>'Google Ads zoektermen'!$B$5</f>
        <v/>
      </c>
    </row>
    <row r="86">
      <c r="A86" s="16" t="inlineStr">
        <is>
          <t>Google Ads apparaat</t>
        </is>
      </c>
      <c r="B86" s="16" t="inlineStr">
        <is>
          <t>google_ads</t>
        </is>
      </c>
      <c r="C86" s="13" t="inlineStr">
        <is>
          <t>Aanbevolen</t>
        </is>
      </c>
      <c r="D86" s="13" t="inlineStr">
        <is>
          <t>Ads → Google Ads apparaten</t>
        </is>
      </c>
      <c r="E86" s="17">
        <f>'Google Ads apparaat'!$B$4</f>
        <v/>
      </c>
      <c r="F86" s="17">
        <f>'Google Ads apparaat'!$B$5</f>
        <v/>
      </c>
    </row>
    <row r="87">
      <c r="A87" s="16" t="inlineStr">
        <is>
          <t>Google Ads conversieacties</t>
        </is>
      </c>
      <c r="B87" s="16" t="inlineStr">
        <is>
          <t>google_ads</t>
        </is>
      </c>
      <c r="C87" s="13" t="inlineStr">
        <is>
          <t>Aanbevolen</t>
        </is>
      </c>
      <c r="D87" s="13" t="inlineStr">
        <is>
          <t>Ads → Google Ads conversieacties</t>
        </is>
      </c>
      <c r="E87" s="17">
        <f>'Google Ads conversieacties'!$B$4</f>
        <v/>
      </c>
      <c r="F87" s="17">
        <f>'Google Ads conversieacties'!$B$5</f>
        <v/>
      </c>
    </row>
    <row r="88">
      <c r="A88" s="16" t="inlineStr">
        <is>
          <t>Klaviyo</t>
        </is>
      </c>
      <c r="B88" s="16" t="inlineStr">
        <is>
          <t>klaviyo</t>
        </is>
      </c>
      <c r="C88" s="13" t="inlineStr">
        <is>
          <t>Alleen bij Klaviyo</t>
        </is>
      </c>
      <c r="D88" s="13" t="inlineStr">
        <is>
          <t>E-mail</t>
        </is>
      </c>
      <c r="E88" s="17">
        <f>'Klaviyo'!$B$4</f>
        <v/>
      </c>
      <c r="F88" s="17">
        <f>'Klaviyo'!$B$5</f>
        <v/>
      </c>
    </row>
    <row r="89">
      <c r="A89" s="16" t="inlineStr">
        <is>
          <t>Mailerlite</t>
        </is>
      </c>
      <c r="B89" s="16" t="inlineStr">
        <is>
          <t>mailerlite</t>
        </is>
      </c>
      <c r="C89" s="13" t="inlineStr">
        <is>
          <t>Alleen bij Mailerlite</t>
        </is>
      </c>
      <c r="D89" s="13" t="inlineStr">
        <is>
          <t>E-mail</t>
        </is>
      </c>
      <c r="E89" s="17">
        <f>'Mailerlite'!$B$4</f>
        <v/>
      </c>
      <c r="F89" s="17">
        <f>'Mailerlite'!$B$5</f>
        <v/>
      </c>
    </row>
    <row r="90">
      <c r="A90" s="16" t="inlineStr">
        <is>
          <t>Convertkit broadcasts</t>
        </is>
      </c>
      <c r="B90" s="16" t="inlineStr">
        <is>
          <t>convertkit</t>
        </is>
      </c>
      <c r="C90" s="13" t="inlineStr">
        <is>
          <t>Alleen bij ConvertKit</t>
        </is>
      </c>
      <c r="D90" s="13" t="inlineStr">
        <is>
          <t>E-mail</t>
        </is>
      </c>
      <c r="E90" s="17">
        <f>'Convertkit broadcasts'!$B$4</f>
        <v/>
      </c>
      <c r="F90" s="17">
        <f>'Convertkit broadcasts'!$B$5</f>
        <v/>
      </c>
    </row>
    <row r="91">
      <c r="A91" s="16" t="inlineStr">
        <is>
          <t>Convertkit subscribers</t>
        </is>
      </c>
      <c r="B91" s="16" t="inlineStr">
        <is>
          <t>convertkit</t>
        </is>
      </c>
      <c r="C91" s="13" t="inlineStr">
        <is>
          <t>Alleen bij ConvertKit</t>
        </is>
      </c>
      <c r="D91" s="13" t="inlineStr">
        <is>
          <t>E-mail</t>
        </is>
      </c>
      <c r="E91" s="17">
        <f>'Convertkit subscribers'!$B$4</f>
        <v/>
      </c>
      <c r="F91" s="17">
        <f>'Convertkit subscribers'!$B$5</f>
        <v/>
      </c>
    </row>
    <row r="92">
      <c r="A92" s="16" t="inlineStr">
        <is>
          <t>TikTok Ads</t>
        </is>
      </c>
      <c r="B92" s="16" t="inlineStr">
        <is>
          <t>tiktok</t>
        </is>
      </c>
      <c r="C92" s="13" t="inlineStr">
        <is>
          <t>ROAS-registry (live); sheet nog niet gelezen</t>
        </is>
      </c>
      <c r="D92" s="13" t="inlineStr">
        <is>
          <t>Ads → ROAS kanalen</t>
        </is>
      </c>
      <c r="E92" s="17">
        <f>'TikTok Ads'!$B$4</f>
        <v/>
      </c>
      <c r="F92" s="17">
        <f>'TikTok Ads'!$B$5</f>
        <v/>
      </c>
    </row>
    <row r="93">
      <c r="A93" s="16" t="inlineStr">
        <is>
          <t>Pinterest Ads</t>
        </is>
      </c>
      <c r="B93" s="16" t="inlineStr">
        <is>
          <t>pinterest</t>
        </is>
      </c>
      <c r="C93" s="13" t="inlineStr">
        <is>
          <t>ROAS-registry (live); sheet nog niet gelezen</t>
        </is>
      </c>
      <c r="D93" s="13" t="inlineStr">
        <is>
          <t>Ads → ROAS kanalen</t>
        </is>
      </c>
      <c r="E93" s="17">
        <f>'Pinterest Ads'!$B$4</f>
        <v/>
      </c>
      <c r="F93" s="17">
        <f>'Pinterest Ads'!$B$5</f>
        <v/>
      </c>
    </row>
    <row r="94">
      <c r="A94" s="16" t="inlineStr">
        <is>
          <t>Snapchat Ads</t>
        </is>
      </c>
      <c r="B94" s="16" t="inlineStr">
        <is>
          <t>snapchat</t>
        </is>
      </c>
      <c r="C94" s="13" t="inlineStr">
        <is>
          <t>ROAS-registry (live); sheet nog niet gelezen</t>
        </is>
      </c>
      <c r="D94" s="13" t="inlineStr">
        <is>
          <t>Ads → ROAS kanalen</t>
        </is>
      </c>
      <c r="E94" s="17">
        <f>'Snapchat Ads'!$B$4</f>
        <v/>
      </c>
      <c r="F94" s="17">
        <f>'Snapchat Ads'!$B$5</f>
        <v/>
      </c>
    </row>
    <row r="95">
      <c r="A95" s="16" t="inlineStr">
        <is>
          <t>LinkedIn Ads</t>
        </is>
      </c>
      <c r="B95" s="16" t="inlineStr">
        <is>
          <t>linkedin</t>
        </is>
      </c>
      <c r="C95" s="13" t="inlineStr">
        <is>
          <t>ROAS-registry (live); sheet nog niet gelezen</t>
        </is>
      </c>
      <c r="D95" s="13" t="inlineStr">
        <is>
          <t>Ads → ROAS kanalen + Ads → LinkedIn (nog zonder fetch)</t>
        </is>
      </c>
      <c r="E95" s="17">
        <f>'LinkedIn Ads'!$B$4</f>
        <v/>
      </c>
      <c r="F95" s="17">
        <f>'LinkedIn Ads'!$B$5</f>
        <v/>
      </c>
    </row>
    <row r="96">
      <c r="A96" s="16" t="inlineStr">
        <is>
          <t>Microsoft Ads (Bing)</t>
        </is>
      </c>
      <c r="B96" s="16" t="inlineStr">
        <is>
          <t>bing</t>
        </is>
      </c>
      <c r="C96" s="13" t="inlineStr">
        <is>
          <t>ROAS-registry (live); sheet nog niet gelezen</t>
        </is>
      </c>
      <c r="D96" s="13" t="inlineStr">
        <is>
          <t>Ads → ROAS kanalen</t>
        </is>
      </c>
      <c r="E96" s="17">
        <f>'Microsoft Ads (Bing)'!$B$4</f>
        <v/>
      </c>
      <c r="F96" s="17">
        <f>'Microsoft Ads (Bing)'!$B$5</f>
        <v/>
      </c>
    </row>
    <row r="97">
      <c r="A97" s="16" t="inlineStr">
        <is>
          <t>Amazon Ads</t>
        </is>
      </c>
      <c r="B97" s="16" t="inlineStr">
        <is>
          <t>amazon_ads</t>
        </is>
      </c>
      <c r="C97" s="13" t="inlineStr">
        <is>
          <t>ROAS-registry (live); sheet nog niet gelezen</t>
        </is>
      </c>
      <c r="D97" s="13" t="inlineStr">
        <is>
          <t>Ads → ROAS kanalen</t>
        </is>
      </c>
      <c r="E97" s="17">
        <f>'Amazon Ads'!$B$4</f>
        <v/>
      </c>
      <c r="F97" s="17">
        <f>'Amazon Ads'!$B$5</f>
        <v/>
      </c>
    </row>
    <row r="98">
      <c r="A98" s="16" t="inlineStr">
        <is>
          <t>ChatGPT Ads</t>
        </is>
      </c>
      <c r="B98" s="16" t="inlineStr">
        <is>
          <t>openai_ads</t>
        </is>
      </c>
      <c r="C98" s="13" t="inlineStr">
        <is>
          <t>Nieuw — nog niet in de ROAS-registry (connector: null)</t>
        </is>
      </c>
      <c r="D98" s="13" t="inlineStr">
        <is>
          <t>Ads → ChatGPT (nog zonder fetch)</t>
        </is>
      </c>
      <c r="E98" s="17">
        <f>'ChatGPT Ads'!$B$4</f>
        <v/>
      </c>
      <c r="F98" s="17">
        <f>'ChatGPT Ads'!$B$5</f>
        <v/>
      </c>
    </row>
    <row r="99">
      <c r="A99" s="16" t="inlineStr">
        <is>
          <t>Reddit Ads</t>
        </is>
      </c>
      <c r="B99" s="16" t="inlineStr">
        <is>
          <t>reddit</t>
        </is>
      </c>
      <c r="C99" s="13" t="inlineStr">
        <is>
          <t>Nieuw — nog niet in de ROAS-registry</t>
        </is>
      </c>
      <c r="D99" s="13" t="inlineStr">
        <is>
          <t>Ads (geen tab)</t>
        </is>
      </c>
      <c r="E99" s="17">
        <f>'Reddit Ads'!$B$4</f>
        <v/>
      </c>
      <c r="F99" s="17">
        <f>'Reddit Ads'!$B$5</f>
        <v/>
      </c>
    </row>
    <row r="100">
      <c r="A100" s="16" t="inlineStr">
        <is>
          <t>TikTok Org video</t>
        </is>
      </c>
      <c r="B100" s="16" t="inlineStr">
        <is>
          <t>tiktok_organic</t>
        </is>
      </c>
      <c r="C100" s="13" t="inlineStr">
        <is>
          <t>Nieuw — dashboard leest dit nog niet</t>
        </is>
      </c>
      <c r="D100" s="13" t="inlineStr">
        <is>
          <t>Social → TikTok (nog zonder fetch)</t>
        </is>
      </c>
      <c r="E100" s="17">
        <f>'TikTok Org video'!$B$4</f>
        <v/>
      </c>
      <c r="F100" s="17">
        <f>'TikTok Org video'!$B$5</f>
        <v/>
      </c>
    </row>
    <row r="101">
      <c r="A101" s="16" t="inlineStr">
        <is>
          <t>TikTok Org account</t>
        </is>
      </c>
      <c r="B101" s="16" t="inlineStr">
        <is>
          <t>tiktok_organic</t>
        </is>
      </c>
      <c r="C101" s="13" t="inlineStr">
        <is>
          <t>Nieuw — dashboard leest dit nog niet</t>
        </is>
      </c>
      <c r="D101" s="13" t="inlineStr">
        <is>
          <t>Social → TikTok (nog zonder fetch)</t>
        </is>
      </c>
      <c r="E101" s="17">
        <f>'TikTok Org account'!$B$4</f>
        <v/>
      </c>
      <c r="F101" s="17">
        <f>'TikTok Org account'!$B$5</f>
        <v/>
      </c>
    </row>
    <row r="102">
      <c r="A102" s="16" t="inlineStr">
        <is>
          <t>LinkedIn Org posts</t>
        </is>
      </c>
      <c r="B102" s="16" t="inlineStr">
        <is>
          <t>linkedin_organic</t>
        </is>
      </c>
      <c r="C102" s="13" t="inlineStr">
        <is>
          <t>Nieuw — dashboard leest dit nog niet</t>
        </is>
      </c>
      <c r="D102" s="13" t="inlineStr">
        <is>
          <t>Social → LinkedIn (nog zonder fetch)</t>
        </is>
      </c>
      <c r="E102" s="17">
        <f>'LinkedIn Org posts'!$B$4</f>
        <v/>
      </c>
      <c r="F102" s="17">
        <f>'LinkedIn Org posts'!$B$5</f>
        <v/>
      </c>
    </row>
    <row r="103">
      <c r="A103" s="16" t="inlineStr">
        <is>
          <t>LinkedIn Org pagina</t>
        </is>
      </c>
      <c r="B103" s="16" t="inlineStr">
        <is>
          <t>linkedin_organic</t>
        </is>
      </c>
      <c r="C103" s="13" t="inlineStr">
        <is>
          <t>Nieuw — dashboard leest dit nog niet</t>
        </is>
      </c>
      <c r="D103" s="13" t="inlineStr">
        <is>
          <t>Social → LinkedIn (nog zonder fetch)</t>
        </is>
      </c>
      <c r="E103" s="17">
        <f>'LinkedIn Org pagina'!$B$4</f>
        <v/>
      </c>
      <c r="F103" s="17">
        <f>'LinkedIn Org pagina'!$B$5</f>
        <v/>
      </c>
    </row>
    <row r="104">
      <c r="A104" s="16" t="inlineStr">
        <is>
          <t>Pinterest Org</t>
        </is>
      </c>
      <c r="B104" s="16" t="inlineStr">
        <is>
          <t>pinterest_organic</t>
        </is>
      </c>
      <c r="C104" s="13" t="inlineStr">
        <is>
          <t>Nieuw — dashboard leest dit nog niet</t>
        </is>
      </c>
      <c r="D104" s="13" t="inlineStr">
        <is>
          <t>Social (geen tab)</t>
        </is>
      </c>
      <c r="E104" s="17">
        <f>'Pinterest Org'!$B$4</f>
        <v/>
      </c>
      <c r="F104" s="17">
        <f>'Pinterest Org'!$B$5</f>
        <v/>
      </c>
    </row>
    <row r="105">
      <c r="A105" s="16" t="inlineStr">
        <is>
          <t>YouTube</t>
        </is>
      </c>
      <c r="B105" s="16" t="inlineStr">
        <is>
          <t>youtube</t>
        </is>
      </c>
      <c r="C105" s="13" t="inlineStr">
        <is>
          <t>Nieuw — dashboard leest dit nog niet</t>
        </is>
      </c>
      <c r="D105" s="13" t="inlineStr">
        <is>
          <t>Social (geen tab)</t>
        </is>
      </c>
      <c r="E105" s="17">
        <f>'YouTube'!$B$4</f>
        <v/>
      </c>
      <c r="F105" s="17">
        <f>'YouTube'!$B$5</f>
        <v/>
      </c>
    </row>
    <row r="106">
      <c r="A106" s="16" t="inlineStr">
        <is>
          <t>Threads</t>
        </is>
      </c>
      <c r="B106" s="16" t="inlineStr">
        <is>
          <t>threads</t>
        </is>
      </c>
      <c r="C106" s="13" t="inlineStr">
        <is>
          <t>Nieuw — dashboard leest dit nog niet</t>
        </is>
      </c>
      <c r="D106" s="13" t="inlineStr">
        <is>
          <t>Social (geen tab)</t>
        </is>
      </c>
      <c r="E106" s="17">
        <f>'Threads'!$B$4</f>
        <v/>
      </c>
      <c r="F106" s="17">
        <f>'Threads'!$B$5</f>
        <v/>
      </c>
    </row>
    <row r="107">
      <c r="A107" s="16" t="inlineStr">
        <is>
          <t>X Org</t>
        </is>
      </c>
      <c r="B107" s="16" t="inlineStr">
        <is>
          <t>x_organic</t>
        </is>
      </c>
      <c r="C107" s="13" t="inlineStr">
        <is>
          <t>Nieuw — dashboard leest dit nog niet</t>
        </is>
      </c>
      <c r="D107" s="13" t="inlineStr">
        <is>
          <t>Social (geen tab)</t>
        </is>
      </c>
      <c r="E107" s="17">
        <f>'X Org'!$B$4</f>
        <v/>
      </c>
      <c r="F107" s="17">
        <f>'X Org'!$B$5</f>
        <v/>
      </c>
    </row>
    <row r="108">
      <c r="A108" s="16" t="inlineStr">
        <is>
          <t>Google Business Profile</t>
        </is>
      </c>
      <c r="B108" s="16" t="inlineStr">
        <is>
          <t>google_my_business</t>
        </is>
      </c>
      <c r="C108" s="13" t="inlineStr">
        <is>
          <t>Nieuw — dashboard leest dit nog niet</t>
        </is>
      </c>
      <c r="D108" s="13" t="inlineStr">
        <is>
          <t>Website / lokaal (geen tab)</t>
        </is>
      </c>
      <c r="E108" s="17">
        <f>'Google Business Profile'!$B$4</f>
        <v/>
      </c>
      <c r="F108" s="17">
        <f>'Google Business Profile'!$B$5</f>
        <v/>
      </c>
    </row>
    <row r="109">
      <c r="A109" s="16" t="inlineStr">
        <is>
          <t>Plausible</t>
        </is>
      </c>
      <c r="B109" s="16" t="inlineStr">
        <is>
          <t>plausible</t>
        </is>
      </c>
      <c r="C109" s="13" t="inlineStr">
        <is>
          <t>Nieuw — dashboard leest dit nog niet</t>
        </is>
      </c>
      <c r="D109" s="13" t="inlineStr">
        <is>
          <t>Website (alternatief voor GA4; geen bron-/paginadimensies in Windsor)</t>
        </is>
      </c>
      <c r="E109" s="17">
        <f>'Plausible'!$B$4</f>
        <v/>
      </c>
      <c r="F109" s="17">
        <f>'Plausible'!$B$5</f>
        <v/>
      </c>
    </row>
    <row r="110">
      <c r="A110" s="16" t="inlineStr">
        <is>
          <t>Shopify orders</t>
        </is>
      </c>
      <c r="B110" s="16" t="inlineStr">
        <is>
          <t>shopify</t>
        </is>
      </c>
      <c r="C110" s="13" t="inlineStr">
        <is>
          <t>Nieuw — dashboard leest dit nog niet</t>
        </is>
      </c>
      <c r="D110" s="13" t="inlineStr">
        <is>
          <t>ROAS (omzetbron naast GA4)</t>
        </is>
      </c>
      <c r="E110" s="17">
        <f>'Shopify orders'!$B$4</f>
        <v/>
      </c>
      <c r="F110" s="17">
        <f>'Shopify orders'!$B$5</f>
        <v/>
      </c>
    </row>
    <row r="111">
      <c r="A111" s="16" t="inlineStr">
        <is>
          <t>Shopify line items</t>
        </is>
      </c>
      <c r="B111" s="16" t="inlineStr">
        <is>
          <t>shopify</t>
        </is>
      </c>
      <c r="C111" s="13" t="inlineStr">
        <is>
          <t>Nieuw — dashboard leest dit nog niet</t>
        </is>
      </c>
      <c r="D111" s="13" t="inlineStr">
        <is>
          <t>ROAS / producten</t>
        </is>
      </c>
      <c r="E111" s="17">
        <f>'Shopify line items'!$B$4</f>
        <v/>
      </c>
      <c r="F111" s="17">
        <f>'Shopify line items'!$B$5</f>
        <v/>
      </c>
    </row>
    <row r="112">
      <c r="A112" s="16" t="inlineStr">
        <is>
          <t>WooCommerce orders</t>
        </is>
      </c>
      <c r="B112" s="16" t="inlineStr">
        <is>
          <t>woocommerce</t>
        </is>
      </c>
      <c r="C112" s="13" t="inlineStr">
        <is>
          <t>Nieuw — dashboard leest dit nog niet</t>
        </is>
      </c>
      <c r="D112" s="13" t="inlineStr">
        <is>
          <t>ROAS (omzetbron naast GA4)</t>
        </is>
      </c>
      <c r="E112" s="17">
        <f>'WooCommerce orders'!$B$4</f>
        <v/>
      </c>
      <c r="F112" s="17">
        <f>'WooCommerce orders'!$B$5</f>
        <v/>
      </c>
    </row>
    <row r="113">
      <c r="A113" s="16" t="inlineStr">
        <is>
          <t>WooCommerce line items</t>
        </is>
      </c>
      <c r="B113" s="16" t="inlineStr">
        <is>
          <t>woocommerce</t>
        </is>
      </c>
      <c r="C113" s="13" t="inlineStr">
        <is>
          <t>Nieuw — dashboard leest dit nog niet</t>
        </is>
      </c>
      <c r="D113" s="13" t="inlineStr">
        <is>
          <t>ROAS / producten</t>
        </is>
      </c>
      <c r="E113" s="17">
        <f>'WooCommerce line items'!$B$4</f>
        <v/>
      </c>
      <c r="F113" s="17">
        <f>'WooCommerce line items'!$B$5</f>
        <v/>
      </c>
    </row>
    <row r="114">
      <c r="A114" s="16" t="inlineStr">
        <is>
          <t>Magento orders</t>
        </is>
      </c>
      <c r="B114" s="16" t="inlineStr">
        <is>
          <t>magento</t>
        </is>
      </c>
      <c r="C114" s="13" t="inlineStr">
        <is>
          <t>Nieuw — dashboard leest dit nog niet</t>
        </is>
      </c>
      <c r="D114" s="13" t="inlineStr">
        <is>
          <t>ROAS (omzetbron naast GA4)</t>
        </is>
      </c>
      <c r="E114" s="17">
        <f>'Magento orders'!$B$4</f>
        <v/>
      </c>
      <c r="F114" s="17">
        <f>'Magento orders'!$B$5</f>
        <v/>
      </c>
    </row>
    <row r="115">
      <c r="A115" s="16" t="inlineStr">
        <is>
          <t>Magento items</t>
        </is>
      </c>
      <c r="B115" s="16" t="inlineStr">
        <is>
          <t>magento</t>
        </is>
      </c>
      <c r="C115" s="13" t="inlineStr">
        <is>
          <t>Nieuw — dashboard leest dit nog niet</t>
        </is>
      </c>
      <c r="D115" s="13" t="inlineStr">
        <is>
          <t>ROAS / producten</t>
        </is>
      </c>
      <c r="E115" s="17">
        <f>'Magento items'!$B$4</f>
        <v/>
      </c>
      <c r="F115" s="17">
        <f>'Magento items'!$B$5</f>
        <v/>
      </c>
    </row>
    <row r="116">
      <c r="A116" s="16" t="inlineStr">
        <is>
          <t>Mailchimp</t>
        </is>
      </c>
      <c r="B116" s="16" t="inlineStr">
        <is>
          <t>mailchimp</t>
        </is>
      </c>
      <c r="C116" s="13" t="inlineStr">
        <is>
          <t>Nieuw — dashboard leest dit nog niet</t>
        </is>
      </c>
      <c r="D116" s="13" t="inlineStr">
        <is>
          <t>E-mail (nog geen connector in getEmail)</t>
        </is>
      </c>
      <c r="E116" s="17">
        <f>'Mailchimp'!$B$4</f>
        <v/>
      </c>
      <c r="F116" s="17">
        <f>'Mailchimp'!$B$5</f>
        <v/>
      </c>
    </row>
    <row r="117">
      <c r="A117" s="16" t="inlineStr">
        <is>
          <t>Brevo</t>
        </is>
      </c>
      <c r="B117" s="16" t="inlineStr">
        <is>
          <t>sendinblue</t>
        </is>
      </c>
      <c r="C117" s="13" t="inlineStr">
        <is>
          <t>Nieuw — dashboard leest dit nog niet</t>
        </is>
      </c>
      <c r="D117" s="13" t="inlineStr">
        <is>
          <t>E-mail (nog geen connector in getEmail)</t>
        </is>
      </c>
      <c r="E117" s="17">
        <f>'Brevo'!$B$4</f>
        <v/>
      </c>
      <c r="F117" s="17">
        <f>'Brevo'!$B$5</f>
        <v/>
      </c>
    </row>
    <row r="118">
      <c r="A118" s="16" t="inlineStr">
        <is>
          <t>Omnisend</t>
        </is>
      </c>
      <c r="B118" s="16" t="inlineStr">
        <is>
          <t>omnisend</t>
        </is>
      </c>
      <c r="C118" s="13" t="inlineStr">
        <is>
          <t>Nieuw — dashboard leest dit nog niet</t>
        </is>
      </c>
      <c r="D118" s="13" t="inlineStr">
        <is>
          <t>E-mail (nog geen connector in getEmail)</t>
        </is>
      </c>
      <c r="E118" s="17">
        <f>'Omnisend'!$B$4</f>
        <v/>
      </c>
      <c r="F118" s="17">
        <f>'Omnisend'!$B$5</f>
        <v/>
      </c>
    </row>
    <row r="119">
      <c r="A119" s="16" t="inlineStr">
        <is>
          <t>ActiveCampaign</t>
        </is>
      </c>
      <c r="B119" s="16" t="inlineStr">
        <is>
          <t>activecampaign</t>
        </is>
      </c>
      <c r="C119" s="13" t="inlineStr">
        <is>
          <t>Nieuw — dashboard leest dit nog niet</t>
        </is>
      </c>
      <c r="D119" s="13" t="inlineStr">
        <is>
          <t>E-mail (nog geen connector in getEmail)</t>
        </is>
      </c>
      <c r="E119" s="17">
        <f>'ActiveCampaign'!$B$4</f>
        <v/>
      </c>
      <c r="F119" s="17">
        <f>'ActiveCampaign'!$B$5</f>
        <v/>
      </c>
    </row>
    <row r="120">
      <c r="A120" s="16" t="inlineStr">
        <is>
          <t>HubSpot e-mail</t>
        </is>
      </c>
      <c r="B120" s="16" t="inlineStr">
        <is>
          <t>hubspot</t>
        </is>
      </c>
      <c r="C120" s="13" t="inlineStr">
        <is>
          <t>Nieuw — dashboard leest dit nog niet</t>
        </is>
      </c>
      <c r="D120" s="13" t="inlineStr">
        <is>
          <t>E-mail / CRM</t>
        </is>
      </c>
      <c r="E120" s="17">
        <f>'HubSpot e-mail'!$B$4</f>
        <v/>
      </c>
      <c r="F120" s="17">
        <f>'HubSpot e-mail'!$B$5</f>
        <v/>
      </c>
    </row>
    <row r="121">
      <c r="A121" s="16" t="inlineStr">
        <is>
          <t>HubSpot deals</t>
        </is>
      </c>
      <c r="B121" s="16" t="inlineStr">
        <is>
          <t>hubspot</t>
        </is>
      </c>
      <c r="C121" s="13" t="inlineStr">
        <is>
          <t>Nieuw — dashboard leest dit nog niet</t>
        </is>
      </c>
      <c r="D121" s="13" t="inlineStr">
        <is>
          <t>CRM</t>
        </is>
      </c>
      <c r="E121" s="17">
        <f>'HubSpot deals'!$B$4</f>
        <v/>
      </c>
      <c r="F121" s="17">
        <f>'HubSpot deals'!$B$5</f>
        <v/>
      </c>
    </row>
    <row r="122">
      <c r="A122" s="16" t="inlineStr">
        <is>
          <t>HubSpot contacten</t>
        </is>
      </c>
      <c r="B122" s="16" t="inlineStr">
        <is>
          <t>hubspot</t>
        </is>
      </c>
      <c r="C122" s="13" t="inlineStr">
        <is>
          <t>Nieuw — dashboard leest dit nog niet</t>
        </is>
      </c>
      <c r="D122" s="13" t="inlineStr">
        <is>
          <t>CRM</t>
        </is>
      </c>
      <c r="E122" s="17">
        <f>'HubSpot contacten'!$B$4</f>
        <v/>
      </c>
      <c r="F122" s="17">
        <f>'HubSpot contacten'!$B$5</f>
        <v/>
      </c>
    </row>
    <row r="124" ht="58" customHeight="1">
      <c r="A124" s="8" t="inlineStr">
        <is>
          <t>Status: 'Aanbevolen' = het dashboard leest dit blok uit de sheet en gaat alleen live als de tab ontbreekt of de periode niet dekt. 'Optioneel' = zonder tab haalt het dashboard dit blok live op. 'ROAS-registry (live)' = het kanaal verschijnt zodra het account-id in de Config-tab staat, maar de datasheet wordt voor deze connector nog niet gelezen. 'Nieuw' = geen fetch in het dashboard; de export is een voorbereiding en de tabnaam een voorstel.</t>
        </is>
      </c>
    </row>
  </sheetData>
  <mergeCells count="23">
    <mergeCell ref="A41:F41"/>
    <mergeCell ref="C52:F52"/>
    <mergeCell ref="C48:F48"/>
    <mergeCell ref="C61:F61"/>
    <mergeCell ref="C57:F57"/>
    <mergeCell ref="C53:F53"/>
    <mergeCell ref="A42:F42"/>
    <mergeCell ref="C49:F49"/>
    <mergeCell ref="A8:F8"/>
    <mergeCell ref="C58:F58"/>
    <mergeCell ref="C45:F45"/>
    <mergeCell ref="C54:F54"/>
    <mergeCell ref="C47:F47"/>
    <mergeCell ref="C55:F55"/>
    <mergeCell ref="C50:F50"/>
    <mergeCell ref="C44:F44"/>
    <mergeCell ref="C56:F56"/>
    <mergeCell ref="C46:F46"/>
    <mergeCell ref="C59:F59"/>
    <mergeCell ref="A2:D2"/>
    <mergeCell ref="C51:F51"/>
    <mergeCell ref="A124:F124"/>
    <mergeCell ref="C60:F6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6" customWidth="1" min="1" max="1"/>
    <col width="48" customWidth="1" min="2" max="2"/>
    <col width="22" customWidth="1" min="3" max="3"/>
    <col width="40" customWidth="1" min="4" max="4"/>
    <col width="52" customWidth="1" min="5" max="5"/>
  </cols>
  <sheetData>
    <row r="1">
      <c r="A1" s="18" t="inlineStr">
        <is>
          <t>Kandidaat-velden in api/_channels.js tegenover de Windsor-catalogus (14-10-2026)</t>
        </is>
      </c>
    </row>
    <row r="2" ht="44" customHeight="1">
      <c r="A2" s="8" t="inlineStr">
        <is>
          <t>fetchChannel() in windsor.js vraagt base + revenueFields + convFields op; wijst Windsor één veld af, dan valt het kanaal terug op alleen spend en krijgt het geen platform-ROAS. Een veld dat wél bestaat maar 0 geeft (Bing 'conversions') valt niet op en toont stil nul.</t>
        </is>
      </c>
    </row>
    <row r="4">
      <c r="A4" s="10" t="inlineStr">
        <is>
          <t>Kanaal</t>
        </is>
      </c>
      <c r="B4" s="10" t="inlineStr">
        <is>
          <t>Veld in code</t>
        </is>
      </c>
      <c r="C4" s="10" t="inlineStr">
        <is>
          <t>Rol in registry</t>
        </is>
      </c>
      <c r="D4" s="10" t="inlineStr">
        <is>
          <t>Bestaat in Windsor?</t>
        </is>
      </c>
      <c r="E4" s="10" t="inlineStr">
        <is>
          <t>Gebruik in plaats daarvan</t>
        </is>
      </c>
    </row>
    <row r="5">
      <c r="A5" s="13" t="inlineStr">
        <is>
          <t>meta (facebook)</t>
        </is>
      </c>
      <c r="B5" s="13" t="inlineStr">
        <is>
          <t>campaign_name</t>
        </is>
      </c>
      <c r="C5" s="13" t="inlineStr">
        <is>
          <t>campaignField</t>
        </is>
      </c>
      <c r="D5" s="19" t="inlineStr">
        <is>
          <t>Niet in get_fields; API accepteert het als alias</t>
        </is>
      </c>
      <c r="E5" s="13" t="inlineStr">
        <is>
          <t>campaign</t>
        </is>
      </c>
    </row>
    <row r="6">
      <c r="A6" s="13" t="inlineStr">
        <is>
          <t>meta (facebook)</t>
        </is>
      </c>
      <c r="B6" s="13" t="inlineStr">
        <is>
          <t>spend / action_values_omni_purchase / actions_omni_purchase</t>
        </is>
      </c>
      <c r="C6" s="13" t="inlineStr">
        <is>
          <t>spend / omzet / conversies</t>
        </is>
      </c>
      <c r="D6" s="20" t="inlineStr">
        <is>
          <t>Ja (get_fields)</t>
        </is>
      </c>
      <c r="E6" s="13" t="inlineStr">
        <is>
          <t>—</t>
        </is>
      </c>
    </row>
    <row r="7">
      <c r="A7" s="13" t="inlineStr">
        <is>
          <t>google_ads</t>
        </is>
      </c>
      <c r="B7" s="13" t="inlineStr">
        <is>
          <t>campaign / totalcost / conversion_value / conversions</t>
        </is>
      </c>
      <c r="C7" s="13" t="inlineStr">
        <is>
          <t>alles</t>
        </is>
      </c>
      <c r="D7" s="20" t="inlineStr">
        <is>
          <t>Ja (get_fields)</t>
        </is>
      </c>
      <c r="E7" s="13" t="inlineStr">
        <is>
          <t>—</t>
        </is>
      </c>
    </row>
    <row r="8">
      <c r="A8" s="13" t="inlineStr">
        <is>
          <t>tiktok</t>
        </is>
      </c>
      <c r="B8" s="13" t="inlineStr">
        <is>
          <t>totalcost</t>
        </is>
      </c>
      <c r="C8" s="13" t="inlineStr">
        <is>
          <t>spendField</t>
        </is>
      </c>
      <c r="D8" s="20" t="inlineStr">
        <is>
          <t>Ja (duplicaat van spend)</t>
        </is>
      </c>
      <c r="E8" s="13" t="inlineStr">
        <is>
          <t>spend</t>
        </is>
      </c>
    </row>
    <row r="9">
      <c r="A9" s="13" t="inlineStr">
        <is>
          <t>tiktok</t>
        </is>
      </c>
      <c r="B9" s="13" t="inlineStr">
        <is>
          <t>conversion_value</t>
        </is>
      </c>
      <c r="C9" s="13" t="inlineStr">
        <is>
          <t>revenueFields[0]</t>
        </is>
      </c>
      <c r="D9" s="21" t="inlineStr">
        <is>
          <t>Nee</t>
        </is>
      </c>
      <c r="E9" s="13" t="inlineStr">
        <is>
          <t>total_purchase_value (app)</t>
        </is>
      </c>
    </row>
    <row r="10">
      <c r="A10" s="13" t="inlineStr">
        <is>
          <t>tiktok</t>
        </is>
      </c>
      <c r="B10" s="13" t="inlineStr">
        <is>
          <t>total_complete_payment</t>
        </is>
      </c>
      <c r="C10" s="13" t="inlineStr">
        <is>
          <t>revenueFields[2]</t>
        </is>
      </c>
      <c r="D10" s="21" t="inlineStr">
        <is>
          <t>Nee</t>
        </is>
      </c>
      <c r="E10" s="13" t="inlineStr">
        <is>
          <t>complete_payment (website-aankopen, een aantal)</t>
        </is>
      </c>
    </row>
    <row r="11">
      <c r="A11" s="13" t="inlineStr">
        <is>
          <t>tiktok</t>
        </is>
      </c>
      <c r="B11" s="13" t="inlineStr">
        <is>
          <t>conversions / total_purchase</t>
        </is>
      </c>
      <c r="C11" s="13" t="inlineStr">
        <is>
          <t>convFields</t>
        </is>
      </c>
      <c r="D11" s="20" t="inlineStr">
        <is>
          <t>Ja</t>
        </is>
      </c>
      <c r="E11" s="13" t="inlineStr">
        <is>
          <t>—</t>
        </is>
      </c>
    </row>
    <row r="12">
      <c r="A12" s="13" t="inlineStr">
        <is>
          <t>pinterest</t>
        </is>
      </c>
      <c r="B12" s="13" t="inlineStr">
        <is>
          <t>conversion_value</t>
        </is>
      </c>
      <c r="C12" s="13" t="inlineStr">
        <is>
          <t>revenueFields[0]</t>
        </is>
      </c>
      <c r="D12" s="21" t="inlineStr">
        <is>
          <t>Nee</t>
        </is>
      </c>
      <c r="E12" s="13" t="inlineStr">
        <is>
          <t>total_conversions_value</t>
        </is>
      </c>
    </row>
    <row r="13">
      <c r="A13" s="13" t="inlineStr">
        <is>
          <t>pinterest</t>
        </is>
      </c>
      <c r="B13" s="13" t="inlineStr">
        <is>
          <t>total_conversion_value</t>
        </is>
      </c>
      <c r="C13" s="13" t="inlineStr">
        <is>
          <t>revenueFields[1]</t>
        </is>
      </c>
      <c r="D13" s="21" t="inlineStr">
        <is>
          <t>Nee (zonder s)</t>
        </is>
      </c>
      <c r="E13" s="13" t="inlineStr">
        <is>
          <t>total_conversions_value</t>
        </is>
      </c>
    </row>
    <row r="14">
      <c r="A14" s="13" t="inlineStr">
        <is>
          <t>pinterest</t>
        </is>
      </c>
      <c r="B14" s="13" t="inlineStr">
        <is>
          <t>conversions</t>
        </is>
      </c>
      <c r="C14" s="13" t="inlineStr">
        <is>
          <t>convFields[0]</t>
        </is>
      </c>
      <c r="D14" s="21" t="inlineStr">
        <is>
          <t>Nee</t>
        </is>
      </c>
      <c r="E14" s="13" t="inlineStr">
        <is>
          <t>total_conversions</t>
        </is>
      </c>
    </row>
    <row r="15">
      <c r="A15" s="13" t="inlineStr">
        <is>
          <t>snapchat</t>
        </is>
      </c>
      <c r="B15" s="13" t="inlineStr">
        <is>
          <t>conversion_purchases_value / conversion_purchases</t>
        </is>
      </c>
      <c r="C15" s="13" t="inlineStr">
        <is>
          <t>omzet / conversies</t>
        </is>
      </c>
      <c r="D15" s="20" t="inlineStr">
        <is>
          <t>Ja</t>
        </is>
      </c>
      <c r="E15" s="13" t="inlineStr">
        <is>
          <t>—</t>
        </is>
      </c>
    </row>
    <row r="16">
      <c r="A16" s="13" t="inlineStr">
        <is>
          <t>snapchat</t>
        </is>
      </c>
      <c r="B16" s="13" t="inlineStr">
        <is>
          <t>conversion_value</t>
        </is>
      </c>
      <c r="C16" s="13" t="inlineStr">
        <is>
          <t>revenueFields[1]</t>
        </is>
      </c>
      <c r="D16" s="21" t="inlineStr">
        <is>
          <t>Nee</t>
        </is>
      </c>
      <c r="E16" s="13" t="inlineStr">
        <is>
          <t>(overbodig: eerste kandidaat bestaat)</t>
        </is>
      </c>
    </row>
    <row r="17">
      <c r="A17" s="13" t="inlineStr">
        <is>
          <t>linkedin</t>
        </is>
      </c>
      <c r="B17" s="13" t="inlineStr">
        <is>
          <t>conversion_value</t>
        </is>
      </c>
      <c r="C17" s="13" t="inlineStr">
        <is>
          <t>revenueFields[0]</t>
        </is>
      </c>
      <c r="D17" s="21" t="inlineStr">
        <is>
          <t>Nee</t>
        </is>
      </c>
      <c r="E17" s="13" t="inlineStr">
        <is>
          <t>conversionvalueinlocalcurrency</t>
        </is>
      </c>
    </row>
    <row r="18">
      <c r="A18" s="13" t="inlineStr">
        <is>
          <t>linkedin</t>
        </is>
      </c>
      <c r="B18" s="13" t="inlineStr">
        <is>
          <t>external_website_conversions_value</t>
        </is>
      </c>
      <c r="C18" s="13" t="inlineStr">
        <is>
          <t>revenueFields[1]</t>
        </is>
      </c>
      <c r="D18" s="21" t="inlineStr">
        <is>
          <t>Nee</t>
        </is>
      </c>
      <c r="E18" s="13" t="inlineStr">
        <is>
          <t>(bestaat niet)</t>
        </is>
      </c>
    </row>
    <row r="19">
      <c r="A19" s="13" t="inlineStr">
        <is>
          <t>linkedin</t>
        </is>
      </c>
      <c r="B19" s="13" t="inlineStr">
        <is>
          <t>external_website_conversions</t>
        </is>
      </c>
      <c r="C19" s="13" t="inlineStr">
        <is>
          <t>convFields[1]</t>
        </is>
      </c>
      <c r="D19" s="21" t="inlineStr">
        <is>
          <t>Nee</t>
        </is>
      </c>
      <c r="E19" s="13" t="inlineStr">
        <is>
          <t>externalwebsiteconversions</t>
        </is>
      </c>
    </row>
    <row r="20">
      <c r="A20" s="13" t="inlineStr">
        <is>
          <t>linkedin</t>
        </is>
      </c>
      <c r="B20" s="13" t="inlineStr">
        <is>
          <t>conversions</t>
        </is>
      </c>
      <c r="C20" s="13" t="inlineStr">
        <is>
          <t>convFields[0]</t>
        </is>
      </c>
      <c r="D20" s="20" t="inlineStr">
        <is>
          <t>Ja</t>
        </is>
      </c>
      <c r="E20" s="13" t="inlineStr">
        <is>
          <t>—</t>
        </is>
      </c>
    </row>
    <row r="21">
      <c r="A21" s="13" t="inlineStr">
        <is>
          <t>bing</t>
        </is>
      </c>
      <c r="B21" s="13" t="inlineStr">
        <is>
          <t>revenue</t>
        </is>
      </c>
      <c r="C21" s="13" t="inlineStr">
        <is>
          <t>revenueFields[0]</t>
        </is>
      </c>
      <c r="D21" s="20" t="inlineStr">
        <is>
          <t>Ja</t>
        </is>
      </c>
      <c r="E21" s="13" t="inlineStr">
        <is>
          <t>—</t>
        </is>
      </c>
    </row>
    <row r="22">
      <c r="A22" s="13" t="inlineStr">
        <is>
          <t>bing</t>
        </is>
      </c>
      <c r="B22" s="13" t="inlineStr">
        <is>
          <t>conversion_value</t>
        </is>
      </c>
      <c r="C22" s="13" t="inlineStr">
        <is>
          <t>revenueFields[1]</t>
        </is>
      </c>
      <c r="D22" s="21" t="inlineStr">
        <is>
          <t>Nee</t>
        </is>
      </c>
      <c r="E22" s="13" t="inlineStr">
        <is>
          <t>transactionrevenue</t>
        </is>
      </c>
    </row>
    <row r="23">
      <c r="A23" s="13" t="inlineStr">
        <is>
          <t>bing</t>
        </is>
      </c>
      <c r="B23" s="13" t="inlineStr">
        <is>
          <t>conversions</t>
        </is>
      </c>
      <c r="C23" s="13" t="inlineStr">
        <is>
          <t>convFields[0]</t>
        </is>
      </c>
      <c r="D23" s="21" t="inlineStr">
        <is>
          <t>Deprecated: bestaat maar geeft altijd 0</t>
        </is>
      </c>
      <c r="E23" s="13" t="inlineStr">
        <is>
          <t>conversions_qualified</t>
        </is>
      </c>
    </row>
    <row r="24">
      <c r="A24" s="13" t="inlineStr">
        <is>
          <t>amazon_ads</t>
        </is>
      </c>
      <c r="B24" s="13" t="inlineStr">
        <is>
          <t>campaign</t>
        </is>
      </c>
      <c r="C24" s="13" t="inlineStr">
        <is>
          <t>campaignField</t>
        </is>
      </c>
      <c r="D24" s="21" t="inlineStr">
        <is>
          <t>Nee (alleen met rapportvoorvoegsel)</t>
        </is>
      </c>
      <c r="E24" s="13" t="inlineStr">
        <is>
          <t>sponsored_products_campaign__campaign</t>
        </is>
      </c>
    </row>
    <row r="25">
      <c r="A25" s="13" t="inlineStr">
        <is>
          <t>amazon_ads</t>
        </is>
      </c>
      <c r="B25" s="13" t="inlineStr">
        <is>
          <t>totalcost</t>
        </is>
      </c>
      <c r="C25" s="13" t="inlineStr">
        <is>
          <t>spendField</t>
        </is>
      </c>
      <c r="D25" s="21" t="inlineStr">
        <is>
          <t>Nee</t>
        </is>
      </c>
      <c r="E25" s="13" t="inlineStr">
        <is>
          <t>sponsored_products_campaign__cost</t>
        </is>
      </c>
    </row>
    <row r="26">
      <c r="A26" s="13" t="inlineStr">
        <is>
          <t>amazon_ads</t>
        </is>
      </c>
      <c r="B26" s="13" t="inlineStr">
        <is>
          <t>attributed_sales14d / sales / conversion_value</t>
        </is>
      </c>
      <c r="C26" s="13" t="inlineStr">
        <is>
          <t>revenueFields</t>
        </is>
      </c>
      <c r="D26" s="21" t="inlineStr">
        <is>
          <t>Nee</t>
        </is>
      </c>
      <c r="E26" s="13" t="inlineStr">
        <is>
          <t>sponsored_products_campaign__attributedsales14d</t>
        </is>
      </c>
    </row>
    <row r="27">
      <c r="A27" s="13" t="inlineStr">
        <is>
          <t>amazon_ads</t>
        </is>
      </c>
      <c r="B27" s="13" t="inlineStr">
        <is>
          <t>attributed_conversions14d / conversions</t>
        </is>
      </c>
      <c r="C27" s="13" t="inlineStr">
        <is>
          <t>convFields</t>
        </is>
      </c>
      <c r="D27" s="21" t="inlineStr">
        <is>
          <t>Nee</t>
        </is>
      </c>
      <c r="E27" s="13" t="inlineStr">
        <is>
          <t>sponsored_products_campaign__attributedconversions14d</t>
        </is>
      </c>
    </row>
    <row r="28">
      <c r="A28" s="13" t="inlineStr">
        <is>
          <t>chatgpt_ads</t>
        </is>
      </c>
      <c r="B28" s="13" t="inlineStr">
        <is>
          <t>connector: null</t>
        </is>
      </c>
      <c r="C28" s="13" t="inlineStr">
        <is>
          <t>connector</t>
        </is>
      </c>
      <c r="D28" s="19" t="inlineStr">
        <is>
          <t>Windsor heeft nu 'openai_ads'</t>
        </is>
      </c>
      <c r="E28" s="13" t="inlineStr">
        <is>
          <t>openai_ads · spend · order_created_attributed_sales · conversions</t>
        </is>
      </c>
    </row>
    <row r="29">
      <c r="A29" s="13" t="inlineStr">
        <is>
          <t>reddit (niet in registry)</t>
        </is>
      </c>
      <c r="B29" s="13" t="inlineStr">
        <is>
          <t>—</t>
        </is>
      </c>
      <c r="C29" s="13" t="inlineStr">
        <is>
          <t>—</t>
        </is>
      </c>
      <c r="D29" s="19" t="inlineStr">
        <is>
          <t>Windsor-slug 'reddit' = Reddit Ads</t>
        </is>
      </c>
      <c r="E29" s="13" t="inlineStr">
        <is>
          <t>spend · purchase_total_value · conversion_purchase_clicks</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8"/>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Instagram Organic</t>
        </is>
      </c>
      <c r="C1" s="22" t="inlineStr">
        <is>
          <t>Status: Aanbevolen · Social → Instagram</t>
        </is>
      </c>
    </row>
    <row r="2">
      <c r="A2" s="3" t="inlineStr">
        <is>
          <t>Connector</t>
        </is>
      </c>
      <c r="B2" s="6" t="inlineStr">
        <is>
          <t>instagram</t>
        </is>
      </c>
    </row>
    <row r="3">
      <c r="A3" s="3" t="inlineStr">
        <is>
          <t>Account-id (uit Instellingen)</t>
        </is>
      </c>
      <c r="B3" s="23">
        <f>IF(Instellingen!$B$9="","",Instellingen!$B$9)</f>
        <v/>
      </c>
      <c r="C3" s="8" t="inlineStr">
        <is>
          <t>Leeg = geen select_accounts in de URL</t>
        </is>
      </c>
    </row>
    <row r="4">
      <c r="A4" s="3" t="inlineStr">
        <is>
          <t>Taaknaam (Task name)</t>
        </is>
      </c>
      <c r="B4" s="23">
        <f>"Windsor - Sheets - Instagram Organic - "&amp;Instellingen!$B$3</f>
        <v/>
      </c>
    </row>
    <row r="5">
      <c r="A5" s="3" t="inlineStr">
        <is>
          <t>Tabnaam (Sheet Name)</t>
        </is>
      </c>
      <c r="B5" s="23">
        <f>"Instagram Org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$158)&amp;IF($B$3&lt;&gt;"","&amp;select_accounts="&amp;$B$3,"")&amp;IF(Instellingen!$B$5&lt;&gt;"","&amp;_field_headers="&amp;Instellingen!$B$5,"")</f>
        <v/>
      </c>
    </row>
    <row r="9">
      <c r="A9" s="3" t="inlineStr">
        <is>
          <t>Aantal velden in de query</t>
        </is>
      </c>
      <c r="B9" s="6">
        <f>COUNTIF($C$12:$C$158,"x")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media_id</t>
        </is>
      </c>
      <c r="B15" s="25" t="inlineStr">
        <is>
          <t>Identiteit van de post (verplicht voor de sheet) · Windsor: Media ID · TEXT</t>
        </is>
      </c>
      <c r="C15" s="26" t="inlineStr">
        <is>
          <t>x</t>
        </is>
      </c>
      <c r="D15" s="27">
        <f>IF(AND($C15="x",$A15&lt;&gt;""),$A15,"")</f>
        <v/>
      </c>
    </row>
    <row r="16">
      <c r="A16" s="16" t="inlineStr">
        <is>
          <t>timestamp</t>
        </is>
      </c>
      <c r="B16" s="25" t="inlineStr">
        <is>
          <t>Publicatiedatum (verplicht voor de sheet) · Windsor: Media created · TIMESTAMP</t>
        </is>
      </c>
      <c r="C16" s="26" t="inlineStr">
        <is>
          <t>x</t>
        </is>
      </c>
      <c r="D16" s="27">
        <f>IF(AND($C16="x",$A16&lt;&gt;""),$A16,"")</f>
        <v/>
      </c>
    </row>
    <row r="17">
      <c r="A17" s="16" t="inlineStr">
        <is>
          <t>media_caption</t>
        </is>
      </c>
      <c r="B17" s="25" t="inlineStr">
        <is>
          <t>Caption in de bibliotheek · Windsor: Media caption · TEXT</t>
        </is>
      </c>
      <c r="C17" s="26" t="inlineStr">
        <is>
          <t>x</t>
        </is>
      </c>
      <c r="D17" s="27">
        <f>IF(AND($C17="x",$A17&lt;&gt;""),$A17,"")</f>
        <v/>
      </c>
    </row>
    <row r="18">
      <c r="A18" s="16" t="inlineStr">
        <is>
          <t>media_type</t>
        </is>
      </c>
      <c r="B18" s="25" t="inlineStr">
        <is>
          <t>IMAGE / VIDEO / CAROUSEL_ALBUM · Windsor: Media type · TEXT</t>
        </is>
      </c>
      <c r="C18" s="26" t="inlineStr">
        <is>
          <t>x</t>
        </is>
      </c>
      <c r="D18" s="27">
        <f>IF(AND($C18="x",$A18&lt;&gt;""),$A18,"")</f>
        <v/>
      </c>
    </row>
    <row r="19">
      <c r="A19" s="16" t="inlineStr">
        <is>
          <t>media_product_type</t>
        </is>
      </c>
      <c r="B19" s="25" t="inlineStr">
        <is>
          <t>FEED / REELS / STORY — stuurt post vs. reel (verplicht) · Windsor: Media product type · TEXT</t>
        </is>
      </c>
      <c r="C19" s="26" t="inlineStr">
        <is>
          <t>x</t>
        </is>
      </c>
      <c r="D19" s="27">
        <f>IF(AND($C19="x",$A19&lt;&gt;""),$A19,"")</f>
        <v/>
      </c>
    </row>
    <row r="20">
      <c r="A20" s="16" t="inlineStr">
        <is>
          <t>media_thumbnail_url</t>
        </is>
      </c>
      <c r="B20" s="25" t="inlineStr">
        <is>
          <t>Thumbnail · Windsor: Video thumbnail URL · IMAGE_URL</t>
        </is>
      </c>
      <c r="C20" s="26" t="inlineStr">
        <is>
          <t>x</t>
        </is>
      </c>
      <c r="D20" s="27">
        <f>IF(AND($C20="x",$A20&lt;&gt;""),$A20,"")</f>
        <v/>
      </c>
    </row>
    <row r="21">
      <c r="A21" s="16" t="inlineStr">
        <is>
          <t>media_url</t>
        </is>
      </c>
      <c r="B21" s="25" t="inlineStr">
        <is>
          <t>Media-URL · Windsor: Media URL · IMAGE_URL</t>
        </is>
      </c>
      <c r="C21" s="26" t="inlineStr">
        <is>
          <t>x</t>
        </is>
      </c>
      <c r="D21" s="27">
        <f>IF(AND($C21="x",$A21&lt;&gt;""),$A21,"")</f>
        <v/>
      </c>
    </row>
    <row r="22">
      <c r="A22" s="16" t="inlineStr">
        <is>
          <t>media_permalink</t>
        </is>
      </c>
      <c r="B22" s="25" t="inlineStr">
        <is>
          <t>Link naar de post · Windsor: Media permalink · TEXT</t>
        </is>
      </c>
      <c r="C22" s="26" t="inlineStr">
        <is>
          <t>x</t>
        </is>
      </c>
      <c r="D22" s="27">
        <f>IF(AND($C22="x",$A22&lt;&gt;""),$A22,"")</f>
        <v/>
      </c>
    </row>
    <row r="23">
      <c r="A23" s="16" t="inlineStr">
        <is>
          <t>media_like_count</t>
        </is>
      </c>
      <c r="B23" s="25" t="inlineStr">
        <is>
          <t>Likes · Windsor: Media Like Count · NUMERIC</t>
        </is>
      </c>
      <c r="C23" s="26" t="inlineStr">
        <is>
          <t>x</t>
        </is>
      </c>
      <c r="D23" s="27">
        <f>IF(AND($C23="x",$A23&lt;&gt;""),$A23,"")</f>
        <v/>
      </c>
    </row>
    <row r="24">
      <c r="A24" s="16" t="inlineStr">
        <is>
          <t>media_comments_count</t>
        </is>
      </c>
      <c r="B24" s="25" t="inlineStr">
        <is>
          <t>Reacties · Windsor: Comments count · NUMERIC</t>
        </is>
      </c>
      <c r="C24" s="26" t="inlineStr">
        <is>
          <t>x</t>
        </is>
      </c>
      <c r="D24" s="27">
        <f>IF(AND($C24="x",$A24&lt;&gt;""),$A24,"")</f>
        <v/>
      </c>
    </row>
    <row r="25">
      <c r="A25" s="16" t="inlineStr">
        <is>
          <t>media_reach</t>
        </is>
      </c>
      <c r="B25" s="25" t="inlineStr">
        <is>
          <t>Bereik per post · Windsor: Media reach · NUMERIC</t>
        </is>
      </c>
      <c r="C25" s="26" t="inlineStr">
        <is>
          <t>x</t>
        </is>
      </c>
      <c r="D25" s="27">
        <f>IF(AND($C25="x",$A25&lt;&gt;""),$A25,"")</f>
        <v/>
      </c>
    </row>
    <row r="26">
      <c r="A26" s="16" t="inlineStr">
        <is>
          <t>media_views</t>
        </is>
      </c>
      <c r="B26" s="25" t="inlineStr">
        <is>
          <t>Weergaven · Windsor: Media views · NUMERIC</t>
        </is>
      </c>
      <c r="C26" s="26" t="inlineStr">
        <is>
          <t>x</t>
        </is>
      </c>
      <c r="D26" s="27">
        <f>IF(AND($C26="x",$A26&lt;&gt;""),$A26,"")</f>
        <v/>
      </c>
    </row>
    <row r="27">
      <c r="A27" s="16" t="inlineStr">
        <is>
          <t>media_saved</t>
        </is>
      </c>
      <c r="B27" s="25" t="inlineStr">
        <is>
          <t>Opgeslagen · Windsor: Media saved · NUMERIC</t>
        </is>
      </c>
      <c r="C27" s="26" t="inlineStr">
        <is>
          <t>x</t>
        </is>
      </c>
      <c r="D27" s="27">
        <f>IF(AND($C27="x",$A27&lt;&gt;""),$A27,"")</f>
        <v/>
      </c>
    </row>
    <row r="28">
      <c r="A28" s="16" t="inlineStr">
        <is>
          <t>media_shares</t>
        </is>
      </c>
      <c r="B28" s="25" t="inlineStr">
        <is>
          <t>Gedeeld · Windsor: Media shares · NUMERIC</t>
        </is>
      </c>
      <c r="C28" s="26" t="inlineStr">
        <is>
          <t>x</t>
        </is>
      </c>
      <c r="D28" s="27">
        <f>IF(AND($C28="x",$A28&lt;&gt;""),$A28,"")</f>
        <v/>
      </c>
    </row>
    <row r="29">
      <c r="A29" s="16" t="inlineStr">
        <is>
          <t>media_engagement</t>
        </is>
      </c>
      <c r="B29" s="25" t="inlineStr">
        <is>
          <t>Engagement (KPI + benchmark) · Windsor: Media engagement · NUMERIC</t>
        </is>
      </c>
      <c r="C29" s="26" t="inlineStr">
        <is>
          <t>x</t>
        </is>
      </c>
      <c r="D29" s="27">
        <f>IF(AND($C29="x",$A29&lt;&gt;""),$A29,"")</f>
        <v/>
      </c>
    </row>
    <row r="30">
      <c r="A30" s="16" t="inlineStr">
        <is>
          <t>media_reel_total_watch_time</t>
        </is>
      </c>
      <c r="B30" s="25" t="inlineStr">
        <is>
          <t>Reels: totale kijktijd · Windsor: Media reel total watch time · NUMERIC</t>
        </is>
      </c>
      <c r="C30" s="26" t="inlineStr">
        <is>
          <t>x</t>
        </is>
      </c>
      <c r="D30" s="27">
        <f>IF(AND($C30="x",$A30&lt;&gt;""),$A30,"")</f>
        <v/>
      </c>
    </row>
    <row r="31">
      <c r="A31" s="16" t="inlineStr">
        <is>
          <t>media_reel_avg_watch_time</t>
        </is>
      </c>
      <c r="B31" s="25" t="inlineStr">
        <is>
          <t>Reels: gemiddelde kijktijd · Windsor: Media reel average watch time · NUMERIC</t>
        </is>
      </c>
      <c r="C31" s="26" t="inlineStr">
        <is>
          <t>x</t>
        </is>
      </c>
      <c r="D31" s="27">
        <f>IF(AND($C31="x",$A31&lt;&gt;""),$A31,"")</f>
        <v/>
      </c>
    </row>
    <row r="32">
      <c r="A32" s="16" t="inlineStr">
        <is>
          <t>media_reel_total_interactions</t>
        </is>
      </c>
      <c r="B32" s="25" t="inlineStr">
        <is>
          <t>Reels: interacties · Windsor: Media reel total interactions · NUMERIC</t>
        </is>
      </c>
      <c r="C32" s="26" t="inlineStr">
        <is>
          <t>x</t>
        </is>
      </c>
      <c r="D32" s="27">
        <f>IF(AND($C32="x",$A32&lt;&gt;""),$A32,"")</f>
        <v/>
      </c>
    </row>
    <row r="33">
      <c r="A33" s="16" t="inlineStr">
        <is>
          <t>followers_count</t>
        </is>
      </c>
      <c r="B33" s="25" t="inlineStr">
        <is>
          <t>Optioneel: volgers (niet gebruikt door het dashboard) · Windsor: Profile followers · NUMERIC</t>
        </is>
      </c>
      <c r="C33" s="26" t="n"/>
      <c r="D33" s="27">
        <f>IF(AND($C33="x",$A33&lt;&gt;""),$A33,"")</f>
        <v/>
      </c>
    </row>
    <row r="34">
      <c r="A34" s="16" t="inlineStr">
        <is>
          <t>source</t>
        </is>
      </c>
      <c r="B34" s="25" t="inlineStr">
        <is>
          <t>Optioneel: bron (niet gebruikt) · Windsor: Source · TEXT</t>
        </is>
      </c>
      <c r="C34" s="26" t="n"/>
      <c r="D34" s="27">
        <f>IF(AND($C34="x",$A34&lt;&gt;""),$A34,"")</f>
        <v/>
      </c>
    </row>
    <row r="35">
      <c r="A35" s="16" t="inlineStr">
        <is>
          <t>media_profile_visits</t>
        </is>
      </c>
      <c r="B35" s="25" t="inlineStr">
        <is>
          <t>Optioneel: profielbezoeken (niet gebruikt) · Windsor: Media profile visits · NUMERIC</t>
        </is>
      </c>
      <c r="C35" s="26" t="n"/>
      <c r="D35" s="27">
        <f>IF(AND($C35="x",$A35&lt;&gt;""),$A35,"")</f>
        <v/>
      </c>
    </row>
    <row r="36">
      <c r="A36" s="16" t="inlineStr">
        <is>
          <t>media_shortcode</t>
        </is>
      </c>
      <c r="B36" s="25" t="inlineStr">
        <is>
          <t>Optioneel: shortcode (niet gebruikt) · Windsor: Media shortcode · TEXT</t>
        </is>
      </c>
      <c r="C36" s="26" t="n"/>
      <c r="D36" s="27">
        <f>IF(AND($C36="x",$A36&lt;&gt;""),$A36,"")</f>
        <v/>
      </c>
    </row>
    <row r="37">
      <c r="A37" s="28" t="inlineStr">
        <is>
          <t>— Overige Windsor-velden van connector 'instagram' (110; weergavenaam · type · rapport). Zet een x om ze op te nemen. —</t>
        </is>
      </c>
      <c r="D37" s="27" t="inlineStr"/>
    </row>
    <row r="38">
      <c r="A38" s="25" t="inlineStr">
        <is>
          <t>media_collaborator_id</t>
        </is>
      </c>
      <c r="B38" s="29" t="inlineStr">
        <is>
          <t>Media collaborator ID · TEXT · Instagram Insights collaborators</t>
        </is>
      </c>
      <c r="C38" s="26" t="n"/>
      <c r="D38" s="27">
        <f>IF(AND($C38="x",$A38&lt;&gt;""),$A38,"")</f>
        <v/>
      </c>
    </row>
    <row r="39">
      <c r="A39" s="25" t="inlineStr">
        <is>
          <t>media_collaborator_invite_status</t>
        </is>
      </c>
      <c r="B39" s="29" t="inlineStr">
        <is>
          <t>Media collaborator invite status · TEXT · Instagram Insights collaborators</t>
        </is>
      </c>
      <c r="C39" s="26" t="n"/>
      <c r="D39" s="27">
        <f>IF(AND($C39="x",$A39&lt;&gt;""),$A39,"")</f>
        <v/>
      </c>
    </row>
    <row r="40">
      <c r="A40" s="25" t="inlineStr">
        <is>
          <t>media_collaborator_username</t>
        </is>
      </c>
      <c r="B40" s="29" t="inlineStr">
        <is>
          <t>Media collaborator username · TEXT · Instagram Insights collaborators</t>
        </is>
      </c>
      <c r="C40" s="26" t="n"/>
      <c r="D40" s="27">
        <f>IF(AND($C40="x",$A40&lt;&gt;""),$A40,"")</f>
        <v/>
      </c>
    </row>
    <row r="41">
      <c r="A41" s="25" t="inlineStr">
        <is>
          <t>comment_id</t>
        </is>
      </c>
      <c r="B41" s="29" t="inlineStr">
        <is>
          <t>Comment ID · TEXT · Instagram Insights comments</t>
        </is>
      </c>
      <c r="C41" s="26" t="n"/>
      <c r="D41" s="27">
        <f>IF(AND($C41="x",$A41&lt;&gt;""),$A41,"")</f>
        <v/>
      </c>
    </row>
    <row r="42">
      <c r="A42" s="25" t="inlineStr">
        <is>
          <t>comment_like_count</t>
        </is>
      </c>
      <c r="B42" s="29" t="inlineStr">
        <is>
          <t>Comment Like Count · NUMERIC · Instagram Insights comments</t>
        </is>
      </c>
      <c r="C42" s="26" t="n"/>
      <c r="D42" s="27">
        <f>IF(AND($C42="x",$A42&lt;&gt;""),$A42,"")</f>
        <v/>
      </c>
    </row>
    <row r="43">
      <c r="A43" s="25" t="inlineStr">
        <is>
          <t>comment_parent_id</t>
        </is>
      </c>
      <c r="B43" s="29" t="inlineStr">
        <is>
          <t>Comment Parent ID · TEXT · Instagram Insights comments</t>
        </is>
      </c>
      <c r="C43" s="26" t="n"/>
      <c r="D43" s="27">
        <f>IF(AND($C43="x",$A43&lt;&gt;""),$A43,"")</f>
        <v/>
      </c>
    </row>
    <row r="44">
      <c r="A44" s="25" t="inlineStr">
        <is>
          <t>comment_reply_count</t>
        </is>
      </c>
      <c r="B44" s="29" t="inlineStr">
        <is>
          <t>Comment Reply Count · NUMERIC · Instagram Insights comments</t>
        </is>
      </c>
      <c r="C44" s="26" t="n"/>
      <c r="D44" s="27">
        <f>IF(AND($C44="x",$A44&lt;&gt;""),$A44,"")</f>
        <v/>
      </c>
    </row>
    <row r="45">
      <c r="A45" s="25" t="inlineStr">
        <is>
          <t>comment_text</t>
        </is>
      </c>
      <c r="B45" s="29" t="inlineStr">
        <is>
          <t>Comment Text · TEXT · Instagram Insights comments</t>
        </is>
      </c>
      <c r="C45" s="26" t="n"/>
      <c r="D45" s="27">
        <f>IF(AND($C45="x",$A45&lt;&gt;""),$A45,"")</f>
        <v/>
      </c>
    </row>
    <row r="46">
      <c r="A46" s="25" t="inlineStr">
        <is>
          <t>comment_timestamp</t>
        </is>
      </c>
      <c r="B46" s="29" t="inlineStr">
        <is>
          <t>Comment Timestamp · TIMESTAMP · Instagram Insights comments</t>
        </is>
      </c>
      <c r="C46" s="26" t="n"/>
      <c r="D46" s="27">
        <f>IF(AND($C46="x",$A46&lt;&gt;""),$A46,"")</f>
        <v/>
      </c>
    </row>
    <row r="47">
      <c r="A47" s="25" t="inlineStr">
        <is>
          <t>comment_username</t>
        </is>
      </c>
      <c r="B47" s="29" t="inlineStr">
        <is>
          <t>Comment Username · TEXT · Instagram Insights comments</t>
        </is>
      </c>
      <c r="C47" s="26" t="n"/>
      <c r="D47" s="27">
        <f>IF(AND($C47="x",$A47&lt;&gt;""),$A47,"")</f>
        <v/>
      </c>
    </row>
    <row r="48">
      <c r="A48" s="25" t="inlineStr">
        <is>
          <t>media_collaborators</t>
        </is>
      </c>
      <c r="B48" s="29" t="inlineStr">
        <is>
          <t>Media collaborators · TEXT · Instagram Insights media_info</t>
        </is>
      </c>
      <c r="C48" s="26" t="n"/>
      <c r="D48" s="27">
        <f>IF(AND($C48="x",$A48&lt;&gt;""),$A48,"")</f>
        <v/>
      </c>
    </row>
    <row r="49">
      <c r="A49" s="25" t="inlineStr">
        <is>
          <t>media_is_comment_enabled</t>
        </is>
      </c>
      <c r="B49" s="29" t="inlineStr">
        <is>
          <t>Media comments enabled · TEXT · Instagram Insights media_info</t>
        </is>
      </c>
      <c r="C49" s="26" t="n"/>
      <c r="D49" s="27">
        <f>IF(AND($C49="x",$A49&lt;&gt;""),$A49,"")</f>
        <v/>
      </c>
    </row>
    <row r="50">
      <c r="A50" s="25" t="inlineStr">
        <is>
          <t>media_total_comments_count</t>
        </is>
      </c>
      <c r="B50" s="29" t="inlineStr">
        <is>
          <t>Media Total Comments Count · NUMERIC · Instagram Insights media_info</t>
        </is>
      </c>
      <c r="C50" s="26" t="n"/>
      <c r="D50" s="27">
        <f>IF(AND($C50="x",$A50&lt;&gt;""),$A50,"")</f>
        <v/>
      </c>
    </row>
    <row r="51">
      <c r="A51" s="25" t="inlineStr">
        <is>
          <t>media_total_like_count</t>
        </is>
      </c>
      <c r="B51" s="29" t="inlineStr">
        <is>
          <t>Media Total Like Count · NUMERIC · Instagram Insights media_info</t>
        </is>
      </c>
      <c r="C51" s="26" t="n"/>
      <c r="D51" s="27">
        <f>IF(AND($C51="x",$A51&lt;&gt;""),$A51,"")</f>
        <v/>
      </c>
    </row>
    <row r="52">
      <c r="A52" s="25" t="inlineStr">
        <is>
          <t>carousel_album_engagement</t>
        </is>
      </c>
      <c r="B52" s="29" t="inlineStr">
        <is>
          <t>Carousel album engagement · NUMERIC · Instagram Insights media_insights</t>
        </is>
      </c>
      <c r="C52" s="26" t="n"/>
      <c r="D52" s="27">
        <f>IF(AND($C52="x",$A52&lt;&gt;""),$A52,"")</f>
        <v/>
      </c>
    </row>
    <row r="53">
      <c r="A53" s="25" t="inlineStr">
        <is>
          <t>carousel_album_impressions</t>
        </is>
      </c>
      <c r="B53" s="29" t="inlineStr">
        <is>
          <t>(Deprecated) Carousel album impressions · NUMERIC · Instagram Insights media_insights</t>
        </is>
      </c>
      <c r="C53" s="26" t="n"/>
      <c r="D53" s="27">
        <f>IF(AND($C53="x",$A53&lt;&gt;""),$A53,"")</f>
        <v/>
      </c>
    </row>
    <row r="54">
      <c r="A54" s="25" t="inlineStr">
        <is>
          <t>carousel_album_reach</t>
        </is>
      </c>
      <c r="B54" s="29" t="inlineStr">
        <is>
          <t>Carousel album reach · NUMERIC · Instagram Insights media_insights</t>
        </is>
      </c>
      <c r="C54" s="26" t="n"/>
      <c r="D54" s="27">
        <f>IF(AND($C54="x",$A54&lt;&gt;""),$A54,"")</f>
        <v/>
      </c>
    </row>
    <row r="55">
      <c r="A55" s="25" t="inlineStr">
        <is>
          <t>carousel_album_saved</t>
        </is>
      </c>
      <c r="B55" s="29" t="inlineStr">
        <is>
          <t>Carousel album saved · NUMERIC · Instagram Insights media_insights</t>
        </is>
      </c>
      <c r="C55" s="26" t="n"/>
      <c r="D55" s="27">
        <f>IF(AND($C55="x",$A55&lt;&gt;""),$A55,"")</f>
        <v/>
      </c>
    </row>
    <row r="56">
      <c r="A56" s="25" t="inlineStr">
        <is>
          <t>carousel_album_video_views</t>
        </is>
      </c>
      <c r="B56" s="29" t="inlineStr">
        <is>
          <t>(Deprecated) Carousel album video views · NUMERIC · Instagram Insights media_insights</t>
        </is>
      </c>
      <c r="C56" s="26" t="n"/>
      <c r="D56" s="27">
        <f>IF(AND($C56="x",$A56&lt;&gt;""),$A56,"")</f>
        <v/>
      </c>
    </row>
    <row r="57">
      <c r="A57" s="25" t="inlineStr">
        <is>
          <t>media_all_plays</t>
        </is>
      </c>
      <c r="B57" s="29" t="inlineStr">
        <is>
          <t>(Deprecated) Media plays + replays · NUMERIC · Instagram Insights media_insights</t>
        </is>
      </c>
      <c r="C57" s="26" t="n"/>
      <c r="D57" s="27">
        <f>IF(AND($C57="x",$A57&lt;&gt;""),$A57,"")</f>
        <v/>
      </c>
    </row>
    <row r="58">
      <c r="A58" s="25" t="inlineStr">
        <is>
          <t>media_follows</t>
        </is>
      </c>
      <c r="B58" s="29" t="inlineStr">
        <is>
          <t>Media follows · NUMERIC · Instagram Insights media_insights</t>
        </is>
      </c>
      <c r="C58" s="26" t="n"/>
      <c r="D58" s="27">
        <f>IF(AND($C58="x",$A58&lt;&gt;""),$A58,"")</f>
        <v/>
      </c>
    </row>
    <row r="59">
      <c r="A59" s="25" t="inlineStr">
        <is>
          <t>media_impressions</t>
        </is>
      </c>
      <c r="B59" s="29" t="inlineStr">
        <is>
          <t>(Deprecated) Media impressions · NUMERIC · Instagram Insights media_insights</t>
        </is>
      </c>
      <c r="C59" s="26" t="n"/>
      <c r="D59" s="27">
        <f>IF(AND($C59="x",$A59&lt;&gt;""),$A59,"")</f>
        <v/>
      </c>
    </row>
    <row r="60">
      <c r="A60" s="25" t="inlineStr">
        <is>
          <t>media_plays</t>
        </is>
      </c>
      <c r="B60" s="29" t="inlineStr">
        <is>
          <t>(Deprecated) Media plays · NUMERIC · Instagram Insights media_insights</t>
        </is>
      </c>
      <c r="C60" s="26" t="n"/>
      <c r="D60" s="27">
        <f>IF(AND($C60="x",$A60&lt;&gt;""),$A60,"")</f>
        <v/>
      </c>
    </row>
    <row r="61">
      <c r="A61" s="25" t="inlineStr">
        <is>
          <t>media_profile_activity</t>
        </is>
      </c>
      <c r="B61" s="29" t="inlineStr">
        <is>
          <t>Media profile activity · NUMERIC · Instagram Insights media_insights</t>
        </is>
      </c>
      <c r="C61" s="26" t="n"/>
      <c r="D61" s="27">
        <f>IF(AND($C61="x",$A61&lt;&gt;""),$A61,"")</f>
        <v/>
      </c>
    </row>
    <row r="62">
      <c r="A62" s="25" t="inlineStr">
        <is>
          <t>media_reel_skip_rate</t>
        </is>
      </c>
      <c r="B62" s="29" t="inlineStr">
        <is>
          <t>Media reel skip rate · PERCENT · Instagram Insights media_insights</t>
        </is>
      </c>
      <c r="C62" s="26" t="n"/>
      <c r="D62" s="27">
        <f>IF(AND($C62="x",$A62&lt;&gt;""),$A62,"")</f>
        <v/>
      </c>
    </row>
    <row r="63">
      <c r="A63" s="25" t="inlineStr">
        <is>
          <t>media_reel_video_views</t>
        </is>
      </c>
      <c r="B63" s="29" t="inlineStr">
        <is>
          <t>(Deprecated) Media reel video views · NUMERIC · Instagram Insights media_insights</t>
        </is>
      </c>
      <c r="C63" s="26" t="n"/>
      <c r="D63" s="27">
        <f>IF(AND($C63="x",$A63&lt;&gt;""),$A63,"")</f>
        <v/>
      </c>
    </row>
    <row r="64">
      <c r="A64" s="25" t="inlineStr">
        <is>
          <t>media_reposts</t>
        </is>
      </c>
      <c r="B64" s="29" t="inlineStr">
        <is>
          <t>Media reposts · NUMERIC · Instagram Insights media_insights</t>
        </is>
      </c>
      <c r="C64" s="26" t="n"/>
      <c r="D64" s="27">
        <f>IF(AND($C64="x",$A64&lt;&gt;""),$A64,"")</f>
        <v/>
      </c>
    </row>
    <row r="65">
      <c r="A65" s="25" t="inlineStr">
        <is>
          <t>media_video_views</t>
        </is>
      </c>
      <c r="B65" s="29" t="inlineStr">
        <is>
          <t>(Deprecated) Media video views · NUMERIC · Instagram Insights media_insights</t>
        </is>
      </c>
      <c r="C65" s="26" t="n"/>
      <c r="D65" s="27">
        <f>IF(AND($C65="x",$A65&lt;&gt;""),$A65,"")</f>
        <v/>
      </c>
    </row>
    <row r="66">
      <c r="A66" s="25" t="inlineStr">
        <is>
          <t>audience_age_name</t>
        </is>
      </c>
      <c r="B66" s="29" t="inlineStr">
        <is>
          <t>Age group name · TEXT · Instagram Insights other</t>
        </is>
      </c>
      <c r="C66" s="26" t="n"/>
      <c r="D66" s="27">
        <f>IF(AND($C66="x",$A66&lt;&gt;""),$A66,"")</f>
        <v/>
      </c>
    </row>
    <row r="67">
      <c r="A67" s="25" t="inlineStr">
        <is>
          <t>audience_age_size</t>
        </is>
      </c>
      <c r="B67" s="29" t="inlineStr">
        <is>
          <t>Number of followers of a age group · NUMERIC · Instagram Insights other</t>
        </is>
      </c>
      <c r="C67" s="26" t="n"/>
      <c r="D67" s="27">
        <f>IF(AND($C67="x",$A67&lt;&gt;""),$A67,"")</f>
        <v/>
      </c>
    </row>
    <row r="68">
      <c r="A68" s="25" t="inlineStr">
        <is>
          <t>audience_city_size</t>
        </is>
      </c>
      <c r="B68" s="29" t="inlineStr">
        <is>
          <t>Number of followers from a city · NUMERIC · Instagram Insights other</t>
        </is>
      </c>
      <c r="C68" s="26" t="n"/>
      <c r="D68" s="27">
        <f>IF(AND($C68="x",$A68&lt;&gt;""),$A68,"")</f>
        <v/>
      </c>
    </row>
    <row r="69">
      <c r="A69" s="25" t="inlineStr">
        <is>
          <t>audience_country_name</t>
        </is>
      </c>
      <c r="B69" s="29" t="inlineStr">
        <is>
          <t>Audience Country Name · COUNTRY · Instagram Insights other</t>
        </is>
      </c>
      <c r="C69" s="26" t="n"/>
      <c r="D69" s="27">
        <f>IF(AND($C69="x",$A69&lt;&gt;""),$A69,"")</f>
        <v/>
      </c>
    </row>
    <row r="70">
      <c r="A70" s="25" t="inlineStr">
        <is>
          <t>audience_country_size</t>
        </is>
      </c>
      <c r="B70" s="29" t="inlineStr">
        <is>
          <t>Number of followers from a country · NUMERIC · Instagram Insights other</t>
        </is>
      </c>
      <c r="C70" s="26" t="n"/>
      <c r="D70" s="27">
        <f>IF(AND($C70="x",$A70&lt;&gt;""),$A70,"")</f>
        <v/>
      </c>
    </row>
    <row r="71">
      <c r="A71" s="25" t="inlineStr">
        <is>
          <t>audience_gender_age_name</t>
        </is>
      </c>
      <c r="B71" s="29" t="inlineStr">
        <is>
          <t>Gender/Age group name · TEXT · Instagram Insights other</t>
        </is>
      </c>
      <c r="C71" s="26" t="n"/>
      <c r="D71" s="27">
        <f>IF(AND($C71="x",$A71&lt;&gt;""),$A71,"")</f>
        <v/>
      </c>
    </row>
    <row r="72">
      <c r="A72" s="25" t="inlineStr">
        <is>
          <t>audience_gender_age_size</t>
        </is>
      </c>
      <c r="B72" s="29" t="inlineStr">
        <is>
          <t>Number of followers of a gender/age group · NUMERIC · Instagram Insights other</t>
        </is>
      </c>
      <c r="C72" s="26" t="n"/>
      <c r="D72" s="27">
        <f>IF(AND($C72="x",$A72&lt;&gt;""),$A72,"")</f>
        <v/>
      </c>
    </row>
    <row r="73">
      <c r="A73" s="25" t="inlineStr">
        <is>
          <t>audience_gender_name</t>
        </is>
      </c>
      <c r="B73" s="29" t="inlineStr">
        <is>
          <t>Gender group name · TEXT · Instagram Insights other</t>
        </is>
      </c>
      <c r="C73" s="26" t="n"/>
      <c r="D73" s="27">
        <f>IF(AND($C73="x",$A73&lt;&gt;""),$A73,"")</f>
        <v/>
      </c>
    </row>
    <row r="74">
      <c r="A74" s="25" t="inlineStr">
        <is>
          <t>audience_gender_size</t>
        </is>
      </c>
      <c r="B74" s="29" t="inlineStr">
        <is>
          <t>Number of followers of a gender group · NUMERIC · Instagram Insights other</t>
        </is>
      </c>
      <c r="C74" s="26" t="n"/>
      <c r="D74" s="27">
        <f>IF(AND($C74="x",$A74&lt;&gt;""),$A74,"")</f>
        <v/>
      </c>
    </row>
    <row r="75">
      <c r="A75" s="25" t="inlineStr">
        <is>
          <t>audience_locale_name</t>
        </is>
      </c>
      <c r="B75" s="29" t="inlineStr">
        <is>
          <t>(Deprecated) Locale name · TEXT · Instagram Insights other</t>
        </is>
      </c>
      <c r="C75" s="26" t="n"/>
      <c r="D75" s="27">
        <f>IF(AND($C75="x",$A75&lt;&gt;""),$A75,"")</f>
        <v/>
      </c>
    </row>
    <row r="76">
      <c r="A76" s="25" t="inlineStr">
        <is>
          <t>audience_locale_size</t>
        </is>
      </c>
      <c r="B76" s="29" t="inlineStr">
        <is>
          <t>(Deprecated) Number of followers for a locale · NUMERIC · Instagram Insights other</t>
        </is>
      </c>
      <c r="C76" s="26" t="n"/>
      <c r="D76" s="27">
        <f>IF(AND($C76="x",$A76&lt;&gt;""),$A76,"")</f>
        <v/>
      </c>
    </row>
    <row r="77">
      <c r="A77" s="25" t="inlineStr">
        <is>
          <t>city</t>
        </is>
      </c>
      <c r="B77" s="29" t="inlineStr">
        <is>
          <t>City · CITY · Instagram Insights other</t>
        </is>
      </c>
      <c r="C77" s="26" t="n"/>
      <c r="D77" s="27">
        <f>IF(AND($C77="x",$A77&lt;&gt;""),$A77,"")</f>
        <v/>
      </c>
    </row>
    <row r="78">
      <c r="A78" s="25" t="inlineStr">
        <is>
          <t>data_fetched_at</t>
        </is>
      </c>
      <c r="B78" s="29" t="inlineStr">
        <is>
          <t>Data fetched at · TIMESTAMP · Instagram Insights other</t>
        </is>
      </c>
      <c r="C78" s="26" t="n"/>
      <c r="D78" s="27">
        <f>IF(AND($C78="x",$A78&lt;&gt;""),$A78,"")</f>
        <v/>
      </c>
    </row>
    <row r="79">
      <c r="A79" s="25" t="inlineStr">
        <is>
          <t>datasource</t>
        </is>
      </c>
      <c r="B79" s="29" t="inlineStr">
        <is>
          <t>Data Source · TEXT · Instagram Insights other</t>
        </is>
      </c>
      <c r="C79" s="26" t="n"/>
      <c r="D79" s="27">
        <f>IF(AND($C79="x",$A79&lt;&gt;""),$A79,"")</f>
        <v/>
      </c>
    </row>
    <row r="80">
      <c r="A80" s="25" t="inlineStr">
        <is>
          <t>day_of_month</t>
        </is>
      </c>
      <c r="B80" s="29" t="inlineStr">
        <is>
          <t>Day of month · TEXT · Instagram Insights other</t>
        </is>
      </c>
      <c r="C80" s="26" t="n"/>
      <c r="D80" s="27">
        <f>IF(AND($C80="x",$A80&lt;&gt;""),$A80,"")</f>
        <v/>
      </c>
    </row>
    <row r="81">
      <c r="A81" s="25" t="inlineStr">
        <is>
          <t>end_date</t>
        </is>
      </c>
      <c r="B81" s="29" t="inlineStr">
        <is>
          <t>The current latest date of a lifetime period · DATE · Instagram Insights other</t>
        </is>
      </c>
      <c r="C81" s="26" t="n"/>
      <c r="D81" s="27">
        <f>IF(AND($C81="x",$A81&lt;&gt;""),$A81,"")</f>
        <v/>
      </c>
    </row>
    <row r="82">
      <c r="A82" s="25" t="inlineStr">
        <is>
          <t>month</t>
        </is>
      </c>
      <c r="B82" s="29" t="inlineStr">
        <is>
          <t>Month · TEXT · Instagram Insights other</t>
        </is>
      </c>
      <c r="C82" s="26" t="n"/>
      <c r="D82" s="27">
        <f>IF(AND($C82="x",$A82&lt;&gt;""),$A82,"")</f>
        <v/>
      </c>
    </row>
    <row r="83">
      <c r="A83" s="25" t="inlineStr">
        <is>
          <t>now</t>
        </is>
      </c>
      <c r="B83" s="29" t="inlineStr">
        <is>
          <t>Now · TIMESTAMP · Instagram Insights other</t>
        </is>
      </c>
      <c r="C83" s="26" t="n"/>
      <c r="D83" s="27">
        <f>IF(AND($C83="x",$A83&lt;&gt;""),$A83,"")</f>
        <v/>
      </c>
    </row>
    <row r="84">
      <c r="A84" s="25" t="inlineStr">
        <is>
          <t>story_id</t>
        </is>
      </c>
      <c r="B84" s="29" t="inlineStr">
        <is>
          <t>Story ID · TEXT · Instagram Insights other</t>
        </is>
      </c>
      <c r="C84" s="26" t="n"/>
      <c r="D84" s="27">
        <f>IF(AND($C84="x",$A84&lt;&gt;""),$A84,"")</f>
        <v/>
      </c>
    </row>
    <row r="85">
      <c r="A85" s="25" t="inlineStr">
        <is>
          <t>story_permalink</t>
        </is>
      </c>
      <c r="B85" s="29" t="inlineStr">
        <is>
          <t>Permanent URL to the media. · TEXT · Instagram Insights other</t>
        </is>
      </c>
      <c r="C85" s="26" t="n"/>
      <c r="D85" s="27">
        <f>IF(AND($C85="x",$A85&lt;&gt;""),$A85,"")</f>
        <v/>
      </c>
    </row>
    <row r="86">
      <c r="A86" s="25" t="inlineStr">
        <is>
          <t>story_thumbnail_url</t>
        </is>
      </c>
      <c r="B86" s="29" t="inlineStr">
        <is>
          <t>Story thumbnail URL · IMAGE_URL · Instagram Insights other</t>
        </is>
      </c>
      <c r="C86" s="26" t="n"/>
      <c r="D86" s="27">
        <f>IF(AND($C86="x",$A86&lt;&gt;""),$A86,"")</f>
        <v/>
      </c>
    </row>
    <row r="87">
      <c r="A87" s="25" t="inlineStr">
        <is>
          <t>story_timestamp</t>
        </is>
      </c>
      <c r="B87" s="29" t="inlineStr">
        <is>
          <t>Story Created · TIMESTAMP · Instagram Insights other</t>
        </is>
      </c>
      <c r="C87" s="26" t="n"/>
      <c r="D87" s="27">
        <f>IF(AND($C87="x",$A87&lt;&gt;""),$A87,"")</f>
        <v/>
      </c>
    </row>
    <row r="88">
      <c r="A88" s="25" t="inlineStr">
        <is>
          <t>today</t>
        </is>
      </c>
      <c r="B88" s="29" t="inlineStr">
        <is>
          <t>Today · DATE · Instagram Insights other</t>
        </is>
      </c>
      <c r="C88" s="26" t="n"/>
      <c r="D88" s="27">
        <f>IF(AND($C88="x",$A88&lt;&gt;""),$A88,"")</f>
        <v/>
      </c>
    </row>
    <row r="89">
      <c r="A89" s="25" t="inlineStr">
        <is>
          <t>week</t>
        </is>
      </c>
      <c r="B89" s="29" t="inlineStr">
        <is>
          <t>Week · TEXT · Instagram Insights other</t>
        </is>
      </c>
      <c r="C89" s="26" t="n"/>
      <c r="D89" s="27">
        <f>IF(AND($C89="x",$A89&lt;&gt;""),$A89,"")</f>
        <v/>
      </c>
    </row>
    <row r="90">
      <c r="A90" s="25" t="inlineStr">
        <is>
          <t>week_day</t>
        </is>
      </c>
      <c r="B90" s="29" t="inlineStr">
        <is>
          <t>Day of week and day number · TEXT · Instagram Insights other</t>
        </is>
      </c>
      <c r="C90" s="26" t="n"/>
      <c r="D90" s="27">
        <f>IF(AND($C90="x",$A90&lt;&gt;""),$A90,"")</f>
        <v/>
      </c>
    </row>
    <row r="91">
      <c r="A91" s="25" t="inlineStr">
        <is>
          <t>week_day_iso</t>
        </is>
      </c>
      <c r="B91" s="29" t="inlineStr">
        <is>
          <t>Day of week and day number, ISO · TEXT · Instagram Insights other</t>
        </is>
      </c>
      <c r="C91" s="26" t="n"/>
      <c r="D91" s="27">
        <f>IF(AND($C91="x",$A91&lt;&gt;""),$A91,"")</f>
        <v/>
      </c>
    </row>
    <row r="92">
      <c r="A92" s="25" t="inlineStr">
        <is>
          <t>week_iso</t>
        </is>
      </c>
      <c r="B92" s="29" t="inlineStr">
        <is>
          <t>Week ISO · TEXT · Instagram Insights other</t>
        </is>
      </c>
      <c r="C92" s="26" t="n"/>
      <c r="D92" s="27">
        <f>IF(AND($C92="x",$A92&lt;&gt;""),$A92,"")</f>
        <v/>
      </c>
    </row>
    <row r="93">
      <c r="A93" s="25" t="inlineStr">
        <is>
          <t>year</t>
        </is>
      </c>
      <c r="B93" s="29" t="inlineStr">
        <is>
          <t>Year · TEXT · Instagram Insights other</t>
        </is>
      </c>
      <c r="C93" s="26" t="n"/>
      <c r="D93" s="27">
        <f>IF(AND($C93="x",$A93&lt;&gt;""),$A93,"")</f>
        <v/>
      </c>
    </row>
    <row r="94">
      <c r="A94" s="25" t="inlineStr">
        <is>
          <t>year_month</t>
        </is>
      </c>
      <c r="B94" s="29" t="inlineStr">
        <is>
          <t>Yearmonth · TEXT · Instagram Insights other</t>
        </is>
      </c>
      <c r="C94" s="26" t="n"/>
      <c r="D94" s="27">
        <f>IF(AND($C94="x",$A94&lt;&gt;""),$A94,"")</f>
        <v/>
      </c>
    </row>
    <row r="95">
      <c r="A95" s="25" t="inlineStr">
        <is>
          <t>year_month_name</t>
        </is>
      </c>
      <c r="B95" s="29" t="inlineStr">
        <is>
          <t>Year month name · TEXT · Instagram Insights other</t>
        </is>
      </c>
      <c r="C95" s="26" t="n"/>
      <c r="D95" s="27">
        <f>IF(AND($C95="x",$A95&lt;&gt;""),$A95,"")</f>
        <v/>
      </c>
    </row>
    <row r="96">
      <c r="A96" s="25" t="inlineStr">
        <is>
          <t>year_of_week</t>
        </is>
      </c>
      <c r="B96" s="29" t="inlineStr">
        <is>
          <t>Year of week · TEXT · Instagram Insights other</t>
        </is>
      </c>
      <c r="C96" s="26" t="n"/>
      <c r="D96" s="27">
        <f>IF(AND($C96="x",$A96&lt;&gt;""),$A96,"")</f>
        <v/>
      </c>
    </row>
    <row r="97">
      <c r="A97" s="25" t="inlineStr">
        <is>
          <t>year_of_week_iso</t>
        </is>
      </c>
      <c r="B97" s="29" t="inlineStr">
        <is>
          <t>Year of week, ISO · TEXT · Instagram Insights other</t>
        </is>
      </c>
      <c r="C97" s="26" t="n"/>
      <c r="D97" s="27">
        <f>IF(AND($C97="x",$A97&lt;&gt;""),$A97,"")</f>
        <v/>
      </c>
    </row>
    <row r="98">
      <c r="A98" s="25" t="inlineStr">
        <is>
          <t>year_week</t>
        </is>
      </c>
      <c r="B98" s="29" t="inlineStr">
        <is>
          <t>Year week · TEXT · Instagram Insights other</t>
        </is>
      </c>
      <c r="C98" s="26" t="n"/>
      <c r="D98" s="27">
        <f>IF(AND($C98="x",$A98&lt;&gt;""),$A98,"")</f>
        <v/>
      </c>
    </row>
    <row r="99">
      <c r="A99" s="25" t="inlineStr">
        <is>
          <t>year_week_iso</t>
        </is>
      </c>
      <c r="B99" s="29" t="inlineStr">
        <is>
          <t>Year week ISO · TEXT · Instagram Insights other</t>
        </is>
      </c>
      <c r="C99" s="26" t="n"/>
      <c r="D99" s="27">
        <f>IF(AND($C99="x",$A99&lt;&gt;""),$A99,"")</f>
        <v/>
      </c>
    </row>
    <row r="100">
      <c r="A100" s="25" t="inlineStr">
        <is>
          <t>story_impressions</t>
        </is>
      </c>
      <c r="B100" s="29" t="inlineStr">
        <is>
          <t>(Deprecated) Story impressions · NUMERIC · Instagram Insights story_insights</t>
        </is>
      </c>
      <c r="C100" s="26" t="n"/>
      <c r="D100" s="27">
        <f>IF(AND($C100="x",$A100&lt;&gt;""),$A100,"")</f>
        <v/>
      </c>
    </row>
    <row r="101">
      <c r="A101" s="25" t="inlineStr">
        <is>
          <t>story_interactions</t>
        </is>
      </c>
      <c r="B101" s="29" t="inlineStr">
        <is>
          <t>Story Interactions · NUMERIC · Instagram Insights story_insights</t>
        </is>
      </c>
      <c r="C101" s="26" t="n"/>
      <c r="D101" s="27">
        <f>IF(AND($C101="x",$A101&lt;&gt;""),$A101,"")</f>
        <v/>
      </c>
    </row>
    <row r="102">
      <c r="A102" s="25" t="inlineStr">
        <is>
          <t>story_reach</t>
        </is>
      </c>
      <c r="B102" s="29" t="inlineStr">
        <is>
          <t>Story reach · NUMERIC · Instagram Insights story_insights</t>
        </is>
      </c>
      <c r="C102" s="26" t="n"/>
      <c r="D102" s="27">
        <f>IF(AND($C102="x",$A102&lt;&gt;""),$A102,"")</f>
        <v/>
      </c>
    </row>
    <row r="103">
      <c r="A103" s="25" t="inlineStr">
        <is>
          <t>story_replies</t>
        </is>
      </c>
      <c r="B103" s="29" t="inlineStr">
        <is>
          <t>Story replies · NUMERIC · Instagram Insights story_insights</t>
        </is>
      </c>
      <c r="C103" s="26" t="n"/>
      <c r="D103" s="27">
        <f>IF(AND($C103="x",$A103&lt;&gt;""),$A103,"")</f>
        <v/>
      </c>
    </row>
    <row r="104">
      <c r="A104" s="25" t="inlineStr">
        <is>
          <t>story_shares</t>
        </is>
      </c>
      <c r="B104" s="29" t="inlineStr">
        <is>
          <t>Story shares · NUMERIC · Instagram Insights story_insights</t>
        </is>
      </c>
      <c r="C104" s="26" t="n"/>
      <c r="D104" s="27">
        <f>IF(AND($C104="x",$A104&lt;&gt;""),$A104,"")</f>
        <v/>
      </c>
    </row>
    <row r="105">
      <c r="A105" s="25" t="inlineStr">
        <is>
          <t>story_views</t>
        </is>
      </c>
      <c r="B105" s="29" t="inlineStr">
        <is>
          <t>Story views · NUMERIC · Instagram Insights story_insights</t>
        </is>
      </c>
      <c r="C105" s="26" t="n"/>
      <c r="D105" s="27">
        <f>IF(AND($C105="x",$A105&lt;&gt;""),$A105,"")</f>
        <v/>
      </c>
    </row>
    <row r="106">
      <c r="A106" s="25" t="inlineStr">
        <is>
          <t>story_exits</t>
        </is>
      </c>
      <c r="B106" s="29" t="inlineStr">
        <is>
          <t>Story exits · NUMERIC · Instagram Insights story_insights (navigation)</t>
        </is>
      </c>
      <c r="C106" s="26" t="n"/>
      <c r="D106" s="27">
        <f>IF(AND($C106="x",$A106&lt;&gt;""),$A106,"")</f>
        <v/>
      </c>
    </row>
    <row r="107">
      <c r="A107" s="25" t="inlineStr">
        <is>
          <t>story_swipe_forward</t>
        </is>
      </c>
      <c r="B107" s="29" t="inlineStr">
        <is>
          <t>Story swipe forward · NUMERIC · Instagram Insights story_insights (navigation)</t>
        </is>
      </c>
      <c r="C107" s="26" t="n"/>
      <c r="D107" s="27">
        <f>IF(AND($C107="x",$A107&lt;&gt;""),$A107,"")</f>
        <v/>
      </c>
    </row>
    <row r="108">
      <c r="A108" s="25" t="inlineStr">
        <is>
          <t>story_taps_back</t>
        </is>
      </c>
      <c r="B108" s="29" t="inlineStr">
        <is>
          <t>Story taps back · NUMERIC · Instagram Insights story_insights (navigation)</t>
        </is>
      </c>
      <c r="C108" s="26" t="n"/>
      <c r="D108" s="27">
        <f>IF(AND($C108="x",$A108&lt;&gt;""),$A108,"")</f>
        <v/>
      </c>
    </row>
    <row r="109">
      <c r="A109" s="25" t="inlineStr">
        <is>
          <t>story_taps_forward</t>
        </is>
      </c>
      <c r="B109" s="29" t="inlineStr">
        <is>
          <t>Story taps forward · NUMERIC · Instagram Insights story_insights (navigation)</t>
        </is>
      </c>
      <c r="C109" s="26" t="n"/>
      <c r="D109" s="27">
        <f>IF(AND($C109="x",$A109&lt;&gt;""),$A109,"")</f>
        <v/>
      </c>
    </row>
    <row r="110">
      <c r="A110" s="25" t="inlineStr">
        <is>
          <t>biography</t>
        </is>
      </c>
      <c r="B110" s="29" t="inlineStr">
        <is>
          <t>Instagram profile (account) biography · TEXT · Instagram Insights user_info</t>
        </is>
      </c>
      <c r="C110" s="26" t="n"/>
      <c r="D110" s="27">
        <f>IF(AND($C110="x",$A110&lt;&gt;""),$A110,"")</f>
        <v/>
      </c>
    </row>
    <row r="111">
      <c r="A111" s="25" t="inlineStr">
        <is>
          <t>follows_count</t>
        </is>
      </c>
      <c r="B111" s="29" t="inlineStr">
        <is>
          <t>Profile follows · NUMERIC · Instagram Insights user_info</t>
        </is>
      </c>
      <c r="C111" s="26" t="n"/>
      <c r="D111" s="27">
        <f>IF(AND($C111="x",$A111&lt;&gt;""),$A111,"")</f>
        <v/>
      </c>
    </row>
    <row r="112">
      <c r="A112" s="25" t="inlineStr">
        <is>
          <t>legacy_user_id</t>
        </is>
      </c>
      <c r="B112" s="29" t="inlineStr">
        <is>
          <t>Legacy Instagram user ID · TEXT · Instagram Insights user_info</t>
        </is>
      </c>
      <c r="C112" s="26" t="n"/>
      <c r="D112" s="27">
        <f>IF(AND($C112="x",$A112&lt;&gt;""),$A112,"")</f>
        <v/>
      </c>
    </row>
    <row r="113">
      <c r="A113" s="25" t="inlineStr">
        <is>
          <t>media_count</t>
        </is>
      </c>
      <c r="B113" s="29" t="inlineStr">
        <is>
          <t>Profile media count · NUMERIC · Instagram Insights user_info</t>
        </is>
      </c>
      <c r="C113" s="26" t="n"/>
      <c r="D113" s="27">
        <f>IF(AND($C113="x",$A113&lt;&gt;""),$A113,"")</f>
        <v/>
      </c>
    </row>
    <row r="114">
      <c r="A114" s="25" t="inlineStr">
        <is>
          <t>name</t>
        </is>
      </c>
      <c r="B114" s="29" t="inlineStr">
        <is>
          <t>Instagram profile (account) name · TEXT · Instagram Insights user_info</t>
        </is>
      </c>
      <c r="C114" s="26" t="n"/>
      <c r="D114" s="27">
        <f>IF(AND($C114="x",$A114&lt;&gt;""),$A114,"")</f>
        <v/>
      </c>
    </row>
    <row r="115">
      <c r="A115" s="25" t="inlineStr">
        <is>
          <t>user_id</t>
        </is>
      </c>
      <c r="B115" s="29" t="inlineStr">
        <is>
          <t>Instagram user ID · TEXT · Instagram Insights user_info</t>
        </is>
      </c>
      <c r="C115" s="26" t="n"/>
      <c r="D115" s="27">
        <f>IF(AND($C115="x",$A115&lt;&gt;""),$A115,"")</f>
        <v/>
      </c>
    </row>
    <row r="116">
      <c r="A116" s="25" t="inlineStr">
        <is>
          <t>user_name</t>
        </is>
      </c>
      <c r="B116" s="29" t="inlineStr">
        <is>
          <t>Instagram user name (alias) · TEXT · Instagram Insights user_info</t>
        </is>
      </c>
      <c r="C116" s="26" t="n"/>
      <c r="D116" s="27">
        <f>IF(AND($C116="x",$A116&lt;&gt;""),$A116,"")</f>
        <v/>
      </c>
    </row>
    <row r="117">
      <c r="A117" s="25" t="inlineStr">
        <is>
          <t>username</t>
        </is>
      </c>
      <c r="B117" s="29" t="inlineStr">
        <is>
          <t>Instagram user name · TEXT · Instagram Insights user_info</t>
        </is>
      </c>
      <c r="C117" s="26" t="n"/>
      <c r="D117" s="27">
        <f>IF(AND($C117="x",$A117&lt;&gt;""),$A117,"")</f>
        <v/>
      </c>
    </row>
    <row r="118">
      <c r="A118" s="25" t="inlineStr">
        <is>
          <t>website</t>
        </is>
      </c>
      <c r="B118" s="29" t="inlineStr">
        <is>
          <t>Linked website · TEXT · Instagram Insights user_info</t>
        </is>
      </c>
      <c r="C118" s="26" t="n"/>
      <c r="D118" s="27">
        <f>IF(AND($C118="x",$A118&lt;&gt;""),$A118,"")</f>
        <v/>
      </c>
    </row>
    <row r="119">
      <c r="A119" s="25" t="inlineStr">
        <is>
          <t>clicks</t>
        </is>
      </c>
      <c r="B119" s="29" t="inlineStr">
        <is>
          <t>(Deprecated) Total clicks · NUMERIC · Instagram Insights user_insights_day</t>
        </is>
      </c>
      <c r="C119" s="26" t="n"/>
      <c r="D119" s="27">
        <f>IF(AND($C119="x",$A119&lt;&gt;""),$A119,"")</f>
        <v/>
      </c>
    </row>
    <row r="120">
      <c r="A120" s="25" t="inlineStr">
        <is>
          <t>email_contacts_1d</t>
        </is>
      </c>
      <c r="B120" s="29" t="inlineStr">
        <is>
          <t>(Deprecated) Email contacts (1 day) · NUMERIC · Instagram Insights user_insights_day</t>
        </is>
      </c>
      <c r="C120" s="26" t="n"/>
      <c r="D120" s="27">
        <f>IF(AND($C120="x",$A120&lt;&gt;""),$A120,"")</f>
        <v/>
      </c>
    </row>
    <row r="121">
      <c r="A121" s="25" t="inlineStr">
        <is>
          <t>follower_count</t>
        </is>
      </c>
      <c r="B121" s="29" t="inlineStr">
        <is>
          <t>New followers · NUMERIC · Instagram Insights user_insights_day</t>
        </is>
      </c>
      <c r="C121" s="26" t="n"/>
      <c r="D121" s="27">
        <f>IF(AND($C121="x",$A121&lt;&gt;""),$A121,"")</f>
        <v/>
      </c>
    </row>
    <row r="122">
      <c r="A122" s="25" t="inlineStr">
        <is>
          <t>follower_count_1d</t>
        </is>
      </c>
      <c r="B122" s="29" t="inlineStr">
        <is>
          <t>New followers (1 day) · NUMERIC · Instagram Insights user_insights_day</t>
        </is>
      </c>
      <c r="C122" s="26" t="n"/>
      <c r="D122" s="27">
        <f>IF(AND($C122="x",$A122&lt;&gt;""),$A122,"")</f>
        <v/>
      </c>
    </row>
    <row r="123">
      <c r="A123" s="25" t="inlineStr">
        <is>
          <t>get_directions_clicks_1d</t>
        </is>
      </c>
      <c r="B123" s="29" t="inlineStr">
        <is>
          <t>(Deprecated) Get directions clicks (1 day) · NUMERIC · Instagram Insights user_insights_day</t>
        </is>
      </c>
      <c r="C123" s="26" t="n"/>
      <c r="D123" s="27">
        <f>IF(AND($C123="x",$A123&lt;&gt;""),$A123,"")</f>
        <v/>
      </c>
    </row>
    <row r="124">
      <c r="A124" s="25" t="inlineStr">
        <is>
          <t>impressions</t>
        </is>
      </c>
      <c r="B124" s="29" t="inlineStr">
        <is>
          <t>(Deprecated) Alias for Impressions (1 day) · NUMERIC · Instagram Insights user_insights_day</t>
        </is>
      </c>
      <c r="C124" s="26" t="n"/>
      <c r="D124" s="27">
        <f>IF(AND($C124="x",$A124&lt;&gt;""),$A124,"")</f>
        <v/>
      </c>
    </row>
    <row r="125">
      <c r="A125" s="25" t="inlineStr">
        <is>
          <t>impressions_1d</t>
        </is>
      </c>
      <c r="B125" s="29" t="inlineStr">
        <is>
          <t>(Deprecated) Impressions (1 day) · NUMERIC · Instagram Insights user_insights_day</t>
        </is>
      </c>
      <c r="C125" s="26" t="n"/>
      <c r="D125" s="27">
        <f>IF(AND($C125="x",$A125&lt;&gt;""),$A125,"")</f>
        <v/>
      </c>
    </row>
    <row r="126">
      <c r="A126" s="25" t="inlineStr">
        <is>
          <t>phone_call_clicks_1d</t>
        </is>
      </c>
      <c r="B126" s="29" t="inlineStr">
        <is>
          <t>(Deprecated) Phone call clicks (1 day) · NUMERIC · Instagram Insights user_insights_day</t>
        </is>
      </c>
      <c r="C126" s="26" t="n"/>
      <c r="D126" s="27">
        <f>IF(AND($C126="x",$A126&lt;&gt;""),$A126,"")</f>
        <v/>
      </c>
    </row>
    <row r="127">
      <c r="A127" s="25" t="inlineStr">
        <is>
          <t>profile_views</t>
        </is>
      </c>
      <c r="B127" s="29" t="inlineStr">
        <is>
          <t>(Deprecated) Profile Views (1 day) · NUMERIC · Instagram Insights user_insights_day</t>
        </is>
      </c>
      <c r="C127" s="26" t="n"/>
      <c r="D127" s="27">
        <f>IF(AND($C127="x",$A127&lt;&gt;""),$A127,"")</f>
        <v/>
      </c>
    </row>
    <row r="128">
      <c r="A128" s="25" t="inlineStr">
        <is>
          <t>profile_views_1d</t>
        </is>
      </c>
      <c r="B128" s="29" t="inlineStr">
        <is>
          <t>(Deprecated) Profile views (1 day) · NUMERIC · Instagram Insights user_insights_day</t>
        </is>
      </c>
      <c r="C128" s="26" t="n"/>
      <c r="D128" s="27">
        <f>IF(AND($C128="x",$A128&lt;&gt;""),$A128,"")</f>
        <v/>
      </c>
    </row>
    <row r="129">
      <c r="A129" s="25" t="inlineStr">
        <is>
          <t>reach</t>
        </is>
      </c>
      <c r="B129" s="29" t="inlineStr">
        <is>
          <t>Reach · NUMERIC · Instagram Insights user_insights_day</t>
        </is>
      </c>
      <c r="C129" s="26" t="n"/>
      <c r="D129" s="27">
        <f>IF(AND($C129="x",$A129&lt;&gt;""),$A129,"")</f>
        <v/>
      </c>
    </row>
    <row r="130">
      <c r="A130" s="25" t="inlineStr">
        <is>
          <t>reach_1d</t>
        </is>
      </c>
      <c r="B130" s="29" t="inlineStr">
        <is>
          <t>Profile reach (1 day) · NUMERIC · Instagram Insights user_insights_day</t>
        </is>
      </c>
      <c r="C130" s="26" t="n"/>
      <c r="D130" s="27">
        <f>IF(AND($C130="x",$A130&lt;&gt;""),$A130,"")</f>
        <v/>
      </c>
    </row>
    <row r="131">
      <c r="A131" s="25" t="inlineStr">
        <is>
          <t>text_message_clicks_1d</t>
        </is>
      </c>
      <c r="B131" s="29" t="inlineStr">
        <is>
          <t>(Deprecated) Text message clicks (1 day) · NUMERIC · Instagram Insights user_insights_day</t>
        </is>
      </c>
      <c r="C131" s="26" t="n"/>
      <c r="D131" s="27">
        <f>IF(AND($C131="x",$A131&lt;&gt;""),$A131,"")</f>
        <v/>
      </c>
    </row>
    <row r="132">
      <c r="A132" s="25" t="inlineStr">
        <is>
          <t>website_clicks_1d</t>
        </is>
      </c>
      <c r="B132" s="29" t="inlineStr">
        <is>
          <t>(Deprecated) Linked website clicks (1 day) · NUMERIC · Instagram Insights user_insights_day</t>
        </is>
      </c>
      <c r="C132" s="26" t="n"/>
      <c r="D132" s="27">
        <f>IF(AND($C132="x",$A132&lt;&gt;""),$A132,"")</f>
        <v/>
      </c>
    </row>
    <row r="133">
      <c r="A133" s="25" t="inlineStr">
        <is>
          <t>accounts_engaged</t>
        </is>
      </c>
      <c r="B133" s="29" t="inlineStr">
        <is>
          <t>Accounts engaged · NUMERIC · Instagram Insights user_insights_day_total_value</t>
        </is>
      </c>
      <c r="C133" s="26" t="n"/>
      <c r="D133" s="27">
        <f>IF(AND($C133="x",$A133&lt;&gt;""),$A133,"")</f>
        <v/>
      </c>
    </row>
    <row r="134">
      <c r="A134" s="25" t="inlineStr">
        <is>
          <t>comments</t>
        </is>
      </c>
      <c r="B134" s="29" t="inlineStr">
        <is>
          <t>Comments · NUMERIC · Instagram Insights user_insights_day_total_value</t>
        </is>
      </c>
      <c r="C134" s="26" t="n"/>
      <c r="D134" s="27">
        <f>IF(AND($C134="x",$A134&lt;&gt;""),$A134,"")</f>
        <v/>
      </c>
    </row>
    <row r="135">
      <c r="A135" s="25" t="inlineStr">
        <is>
          <t>likes</t>
        </is>
      </c>
      <c r="B135" s="29" t="inlineStr">
        <is>
          <t>Likes · NUMERIC · Instagram Insights user_insights_day_total_value</t>
        </is>
      </c>
      <c r="C135" s="26" t="n"/>
      <c r="D135" s="27">
        <f>IF(AND($C135="x",$A135&lt;&gt;""),$A135,"")</f>
        <v/>
      </c>
    </row>
    <row r="136">
      <c r="A136" s="25" t="inlineStr">
        <is>
          <t>profile_links_taps</t>
        </is>
      </c>
      <c r="B136" s="29" t="inlineStr">
        <is>
          <t>Profile links taps · NUMERIC · Instagram Insights user_insights_day_total_value</t>
        </is>
      </c>
      <c r="C136" s="26" t="n"/>
      <c r="D136" s="27">
        <f>IF(AND($C136="x",$A136&lt;&gt;""),$A136,"")</f>
        <v/>
      </c>
    </row>
    <row r="137">
      <c r="A137" s="25" t="inlineStr">
        <is>
          <t>replies</t>
        </is>
      </c>
      <c r="B137" s="29" t="inlineStr">
        <is>
          <t>Replies · NUMERIC · Instagram Insights user_insights_day_total_value</t>
        </is>
      </c>
      <c r="C137" s="26" t="n"/>
      <c r="D137" s="27">
        <f>IF(AND($C137="x",$A137&lt;&gt;""),$A137,"")</f>
        <v/>
      </c>
    </row>
    <row r="138">
      <c r="A138" s="25" t="inlineStr">
        <is>
          <t>reposts</t>
        </is>
      </c>
      <c r="B138" s="29" t="inlineStr">
        <is>
          <t>Reposts · NUMERIC · Instagram Insights user_insights_day_total_value</t>
        </is>
      </c>
      <c r="C138" s="26" t="n"/>
      <c r="D138" s="27">
        <f>IF(AND($C138="x",$A138&lt;&gt;""),$A138,"")</f>
        <v/>
      </c>
    </row>
    <row r="139">
      <c r="A139" s="25" t="inlineStr">
        <is>
          <t>saves</t>
        </is>
      </c>
      <c r="B139" s="29" t="inlineStr">
        <is>
          <t>Saves · NUMERIC · Instagram Insights user_insights_day_total_value</t>
        </is>
      </c>
      <c r="C139" s="26" t="n"/>
      <c r="D139" s="27">
        <f>IF(AND($C139="x",$A139&lt;&gt;""),$A139,"")</f>
        <v/>
      </c>
    </row>
    <row r="140">
      <c r="A140" s="25" t="inlineStr">
        <is>
          <t>shares</t>
        </is>
      </c>
      <c r="B140" s="29" t="inlineStr">
        <is>
          <t>Shares · NUMERIC · Instagram Insights user_insights_day_total_value</t>
        </is>
      </c>
      <c r="C140" s="26" t="n"/>
      <c r="D140" s="27">
        <f>IF(AND($C140="x",$A140&lt;&gt;""),$A140,"")</f>
        <v/>
      </c>
    </row>
    <row r="141">
      <c r="A141" s="25" t="inlineStr">
        <is>
          <t>total_interactions</t>
        </is>
      </c>
      <c r="B141" s="29" t="inlineStr">
        <is>
          <t>Total interactions · NUMERIC · Instagram Insights user_insights_day_total_value</t>
        </is>
      </c>
      <c r="C141" s="26" t="n"/>
      <c r="D141" s="27">
        <f>IF(AND($C141="x",$A141&lt;&gt;""),$A141,"")</f>
        <v/>
      </c>
    </row>
    <row r="142">
      <c r="A142" s="25" t="inlineStr">
        <is>
          <t>views</t>
        </is>
      </c>
      <c r="B142" s="29" t="inlineStr">
        <is>
          <t>Views · NUMERIC · Instagram Insights user_insights_day_total_value</t>
        </is>
      </c>
      <c r="C142" s="26" t="n"/>
      <c r="D142" s="27">
        <f>IF(AND($C142="x",$A142&lt;&gt;""),$A142,"")</f>
        <v/>
      </c>
    </row>
    <row r="143">
      <c r="A143" s="25" t="inlineStr">
        <is>
          <t>follows_and_unfollows</t>
        </is>
      </c>
      <c r="B143" s="29" t="inlineStr">
        <is>
          <t>Follows and unfollows · NUMERIC · Instagram Insights user_insights_day_total_value_breakdown</t>
        </is>
      </c>
      <c r="C143" s="26" t="n"/>
      <c r="D143" s="27">
        <f>IF(AND($C143="x",$A143&lt;&gt;""),$A143,"")</f>
        <v/>
      </c>
    </row>
    <row r="144">
      <c r="A144" s="25" t="inlineStr">
        <is>
          <t>reach_followers</t>
        </is>
      </c>
      <c r="B144" s="29" t="inlineStr">
        <is>
          <t>Reach from followers · NUMERIC · Instagram Insights user_insights_day_total_value_breakdown</t>
        </is>
      </c>
      <c r="C144" s="26" t="n"/>
      <c r="D144" s="27">
        <f>IF(AND($C144="x",$A144&lt;&gt;""),$A144,"")</f>
        <v/>
      </c>
    </row>
    <row r="145">
      <c r="A145" s="25" t="inlineStr">
        <is>
          <t>reach_non_followers</t>
        </is>
      </c>
      <c r="B145" s="29" t="inlineStr">
        <is>
          <t>Reach from non-followers · NUMERIC · Instagram Insights user_insights_day_total_value_breakdown</t>
        </is>
      </c>
      <c r="C145" s="26" t="n"/>
      <c r="D145" s="27">
        <f>IF(AND($C145="x",$A145&lt;&gt;""),$A145,"")</f>
        <v/>
      </c>
    </row>
    <row r="146">
      <c r="A146" s="25" t="inlineStr">
        <is>
          <t>views_followers</t>
        </is>
      </c>
      <c r="B146" s="29" t="inlineStr">
        <is>
          <t>Views from followers · NUMERIC · Instagram Insights user_insights_day_total_value_breakdown</t>
        </is>
      </c>
      <c r="C146" s="26" t="n"/>
      <c r="D146" s="27">
        <f>IF(AND($C146="x",$A146&lt;&gt;""),$A146,"")</f>
        <v/>
      </c>
    </row>
    <row r="147">
      <c r="A147" s="25" t="inlineStr">
        <is>
          <t>views_non_followers</t>
        </is>
      </c>
      <c r="B147" s="29" t="inlineStr">
        <is>
          <t>Views from non-followers · NUMERIC · Instagram Insights user_insights_day_total_value_breakdown</t>
        </is>
      </c>
      <c r="C147" s="26" t="n"/>
      <c r="D147" s="27">
        <f>IF(AND($C147="x",$A147&lt;&gt;""),$A147,"")</f>
        <v/>
      </c>
    </row>
    <row r="148">
      <c r="A148" s="22" t="inlineStr">
        <is>
          <t>Eigen veld toevoegen: zet hieronder het Windsor-veld-id in kolom A en een x in kolom C (tot rij 158).</t>
        </is>
      </c>
    </row>
    <row r="149">
      <c r="A149" s="30" t="n"/>
      <c r="C149" s="30" t="n"/>
      <c r="D149" s="27">
        <f>IF(AND($C149="x",$A149&lt;&gt;""),$A149,"")</f>
        <v/>
      </c>
    </row>
    <row r="150">
      <c r="A150" s="30" t="n"/>
      <c r="C150" s="30" t="n"/>
      <c r="D150" s="27">
        <f>IF(AND($C150="x",$A150&lt;&gt;""),$A150,"")</f>
        <v/>
      </c>
    </row>
    <row r="151">
      <c r="A151" s="30" t="n"/>
      <c r="C151" s="30" t="n"/>
      <c r="D151" s="27">
        <f>IF(AND($C151="x",$A151&lt;&gt;""),$A151,"")</f>
        <v/>
      </c>
    </row>
    <row r="152">
      <c r="A152" s="30" t="n"/>
      <c r="C152" s="30" t="n"/>
      <c r="D152" s="27">
        <f>IF(AND($C152="x",$A152&lt;&gt;""),$A152,"")</f>
        <v/>
      </c>
    </row>
    <row r="153">
      <c r="A153" s="30" t="n"/>
      <c r="C153" s="30" t="n"/>
      <c r="D153" s="27">
        <f>IF(AND($C153="x",$A153&lt;&gt;""),$A153,"")</f>
        <v/>
      </c>
    </row>
    <row r="154">
      <c r="A154" s="30" t="n"/>
      <c r="C154" s="30" t="n"/>
      <c r="D154" s="27">
        <f>IF(AND($C154="x",$A154&lt;&gt;""),$A154,"")</f>
        <v/>
      </c>
    </row>
    <row r="155">
      <c r="A155" s="30" t="n"/>
      <c r="C155" s="30" t="n"/>
      <c r="D155" s="27">
        <f>IF(AND($C155="x",$A155&lt;&gt;""),$A155,"")</f>
        <v/>
      </c>
    </row>
    <row r="156">
      <c r="A156" s="30" t="n"/>
      <c r="C156" s="30" t="n"/>
      <c r="D156" s="27">
        <f>IF(AND($C156="x",$A156&lt;&gt;""),$A156,"")</f>
        <v/>
      </c>
    </row>
    <row r="157">
      <c r="A157" s="30" t="n"/>
      <c r="C157" s="30" t="n"/>
      <c r="D157" s="27">
        <f>IF(AND($C157="x",$A157&lt;&gt;""),$A157,"")</f>
        <v/>
      </c>
    </row>
    <row r="158">
      <c r="A158" s="30" t="n"/>
      <c r="C158" s="30" t="n"/>
      <c r="D158" s="27">
        <f>IF(AND($C158="x",$A158&lt;&gt;""),$A158,"")</f>
        <v/>
      </c>
    </row>
  </sheetData>
  <mergeCells count="3">
    <mergeCell ref="A148:C148"/>
    <mergeCell ref="A37:C37"/>
    <mergeCell ref="B8:D8"/>
  </mergeCells>
  <dataValidations count="1">
    <dataValidation sqref="C12 C13 C14 C15 C16 C17 C18 C19 C20 C21 C22 C23 C24 C25 C26 C27 C28 C29 C30 C31 C32 C33 C34 C35 C36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9 C150 C151 C152 C153 C154 C155 C156 C157 C158"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4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Facebook Organic</t>
        </is>
      </c>
      <c r="C1" s="22" t="inlineStr">
        <is>
          <t>Status: Aanbevolen · Social → Facebook</t>
        </is>
      </c>
    </row>
    <row r="2">
      <c r="A2" s="3" t="inlineStr">
        <is>
          <t>Connector</t>
        </is>
      </c>
      <c r="B2" s="6" t="inlineStr">
        <is>
          <t>facebook_organic</t>
        </is>
      </c>
    </row>
    <row r="3">
      <c r="A3" s="3" t="inlineStr">
        <is>
          <t>Account-id (uit Instellingen)</t>
        </is>
      </c>
      <c r="B3" s="23">
        <f>IF(Instellingen!$B$10="","",Instellingen!$B$10)</f>
        <v/>
      </c>
      <c r="C3" s="8" t="inlineStr">
        <is>
          <t>Leeg = geen select_accounts in de URL</t>
        </is>
      </c>
    </row>
    <row r="4">
      <c r="A4" s="3" t="inlineStr">
        <is>
          <t>Taaknaam (Task name)</t>
        </is>
      </c>
      <c r="B4" s="23">
        <f>"Windsor - Sheets - Facebook Organic - "&amp;Instellingen!$B$3</f>
        <v/>
      </c>
    </row>
    <row r="5">
      <c r="A5" s="3" t="inlineStr">
        <is>
          <t>Tabnaam (Sheet Name)</t>
        </is>
      </c>
      <c r="B5" s="23">
        <f>"Facebook Org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$346)&amp;IF($B$3&lt;&gt;"","&amp;select_accounts="&amp;$B$3,"")&amp;IF(Instellingen!$B$5&lt;&gt;"","&amp;_field_headers="&amp;Instellingen!$B$5,"")</f>
        <v/>
      </c>
    </row>
    <row r="9">
      <c r="A9" s="3" t="inlineStr">
        <is>
          <t>Aantal velden in de query</t>
        </is>
      </c>
      <c r="B9" s="6">
        <f>COUNTIF($C$12:$C$346,"x")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post_id</t>
        </is>
      </c>
      <c r="B15" s="25" t="inlineStr">
        <is>
          <t>Identiteit van de post (verplicht) · Windsor: Post Id · TEXT</t>
        </is>
      </c>
      <c r="C15" s="26" t="inlineStr">
        <is>
          <t>x</t>
        </is>
      </c>
      <c r="D15" s="27">
        <f>IF(AND($C15="x",$A15&lt;&gt;""),$A15,"")</f>
        <v/>
      </c>
    </row>
    <row r="16">
      <c r="A16" s="16" t="inlineStr">
        <is>
          <t>post_created_time</t>
        </is>
      </c>
      <c r="B16" s="25" t="inlineStr">
        <is>
          <t>Publicatiedatum (verplicht) · Windsor: Post Created Time · TIMESTAMP</t>
        </is>
      </c>
      <c r="C16" s="26" t="inlineStr">
        <is>
          <t>x</t>
        </is>
      </c>
      <c r="D16" s="27">
        <f>IF(AND($C16="x",$A16&lt;&gt;""),$A16,"")</f>
        <v/>
      </c>
    </row>
    <row r="17">
      <c r="A17" s="16" t="inlineStr">
        <is>
          <t>type</t>
        </is>
      </c>
      <c r="B17" s="25" t="inlineStr">
        <is>
          <t>photo / album / video_inline / video_direct_response — reels = video · Windsor: Post type · TEXT</t>
        </is>
      </c>
      <c r="C17" s="26" t="inlineStr">
        <is>
          <t>x</t>
        </is>
      </c>
      <c r="D17" s="27">
        <f>IF(AND($C17="x",$A17&lt;&gt;""),$A17,"")</f>
        <v/>
      </c>
    </row>
    <row r="18">
      <c r="A18" s="16" t="inlineStr">
        <is>
          <t>post_message</t>
        </is>
      </c>
      <c r="B18" s="25" t="inlineStr">
        <is>
          <t>Tekst van de post · Windsor: Post Message · TEXT</t>
        </is>
      </c>
      <c r="C18" s="26" t="inlineStr">
        <is>
          <t>x</t>
        </is>
      </c>
      <c r="D18" s="27">
        <f>IF(AND($C18="x",$A18&lt;&gt;""),$A18,"")</f>
        <v/>
      </c>
    </row>
    <row r="19">
      <c r="A19" s="16" t="inlineStr">
        <is>
          <t>permalink_url</t>
        </is>
      </c>
      <c r="B19" s="25" t="inlineStr">
        <is>
          <t>Link · Windsor: Post permalink URL · TEXT</t>
        </is>
      </c>
      <c r="C19" s="26" t="inlineStr">
        <is>
          <t>x</t>
        </is>
      </c>
      <c r="D19" s="27">
        <f>IF(AND($C19="x",$A19&lt;&gt;""),$A19,"")</f>
        <v/>
      </c>
    </row>
    <row r="20">
      <c r="A20" s="16" t="inlineStr">
        <is>
          <t>full_picture</t>
        </is>
      </c>
      <c r="B20" s="25" t="inlineStr">
        <is>
          <t>Afbeelding · Windsor: Post full picture · IMAGE_URL</t>
        </is>
      </c>
      <c r="C20" s="26" t="inlineStr">
        <is>
          <t>x</t>
        </is>
      </c>
      <c r="D20" s="27">
        <f>IF(AND($C20="x",$A20&lt;&gt;""),$A20,"")</f>
        <v/>
      </c>
    </row>
    <row r="21">
      <c r="A21" s="16" t="inlineStr">
        <is>
          <t>post_impressions</t>
        </is>
      </c>
      <c r="B21" s="25" t="inlineStr">
        <is>
          <t>Vertoningen · Windsor: Post Impressions · NUMERIC</t>
        </is>
      </c>
      <c r="C21" s="26" t="inlineStr">
        <is>
          <t>x</t>
        </is>
      </c>
      <c r="D21" s="27">
        <f>IF(AND($C21="x",$A21&lt;&gt;""),$A21,"")</f>
        <v/>
      </c>
    </row>
    <row r="22">
      <c r="A22" s="16" t="inlineStr">
        <is>
          <t>post_impressions_unique</t>
        </is>
      </c>
      <c r="B22" s="25" t="inlineStr">
        <is>
          <t>Bereik · Windsor: Post Impressions Unique · NUMERIC</t>
        </is>
      </c>
      <c r="C22" s="26" t="inlineStr">
        <is>
          <t>x</t>
        </is>
      </c>
      <c r="D22" s="27">
        <f>IF(AND($C22="x",$A22&lt;&gt;""),$A22,"")</f>
        <v/>
      </c>
    </row>
    <row r="23">
      <c r="A23" s="16" t="inlineStr">
        <is>
          <t>post_reactions_total</t>
        </is>
      </c>
      <c r="B23" s="25" t="inlineStr">
        <is>
          <t>Reacties (likes e.d.) · Windsor: Post Reactions Total · NUMERIC</t>
        </is>
      </c>
      <c r="C23" s="26" t="inlineStr">
        <is>
          <t>x</t>
        </is>
      </c>
      <c r="D23" s="27">
        <f>IF(AND($C23="x",$A23&lt;&gt;""),$A23,"")</f>
        <v/>
      </c>
    </row>
    <row r="24">
      <c r="A24" s="16" t="inlineStr">
        <is>
          <t>post_comments_total</t>
        </is>
      </c>
      <c r="B24" s="25" t="inlineStr">
        <is>
          <t>Opmerkingen · Windsor: Post Total Comments · NUMERIC</t>
        </is>
      </c>
      <c r="C24" s="26" t="inlineStr">
        <is>
          <t>x</t>
        </is>
      </c>
      <c r="D24" s="27">
        <f>IF(AND($C24="x",$A24&lt;&gt;""),$A24,"")</f>
        <v/>
      </c>
    </row>
    <row r="25">
      <c r="A25" s="16" t="inlineStr">
        <is>
          <t>post_activity_by_action_type_share</t>
        </is>
      </c>
      <c r="B25" s="25" t="inlineStr">
        <is>
          <t>Gedeeld · Windsor: Post Activity (times stories have been shared). · NUMERIC</t>
        </is>
      </c>
      <c r="C25" s="26" t="inlineStr">
        <is>
          <t>x</t>
        </is>
      </c>
      <c r="D25" s="27">
        <f>IF(AND($C25="x",$A25&lt;&gt;""),$A25,"")</f>
        <v/>
      </c>
    </row>
    <row r="26">
      <c r="A26" s="16" t="inlineStr">
        <is>
          <t>post_video_views</t>
        </is>
      </c>
      <c r="B26" s="25" t="inlineStr">
        <is>
          <t>Videoweergaven · Windsor: Post Video Views · NUMERIC</t>
        </is>
      </c>
      <c r="C26" s="26" t="inlineStr">
        <is>
          <t>x</t>
        </is>
      </c>
      <c r="D26" s="27">
        <f>IF(AND($C26="x",$A26&lt;&gt;""),$A26,"")</f>
        <v/>
      </c>
    </row>
    <row r="27">
      <c r="A27" s="28" t="inlineStr">
        <is>
          <t>— Overige Windsor-velden van connector 'facebook_organic' (308; weergavenaam · type · rapport). Zet een x om ze op te nemen. —</t>
        </is>
      </c>
      <c r="D27" s="27" t="inlineStr"/>
    </row>
    <row r="28">
      <c r="A28" s="25" t="inlineStr">
        <is>
          <t>comment_attachment_description</t>
        </is>
      </c>
      <c r="B28" s="29" t="inlineStr">
        <is>
          <t>Comment Link Attachment Description · TEXT · Facebook Page Insights (Meta) Comments</t>
        </is>
      </c>
      <c r="C28" s="26" t="n"/>
      <c r="D28" s="27">
        <f>IF(AND($C28="x",$A28&lt;&gt;""),$A28,"")</f>
        <v/>
      </c>
    </row>
    <row r="29">
      <c r="A29" s="25" t="inlineStr">
        <is>
          <t>comment_attachment_title</t>
        </is>
      </c>
      <c r="B29" s="29" t="inlineStr">
        <is>
          <t>Comment Attachment Title · TEXT · Facebook Page Insights (Meta) Comments</t>
        </is>
      </c>
      <c r="C29" s="26" t="n"/>
      <c r="D29" s="27">
        <f>IF(AND($C29="x",$A29&lt;&gt;""),$A29,"")</f>
        <v/>
      </c>
    </row>
    <row r="30">
      <c r="A30" s="25" t="inlineStr">
        <is>
          <t>comment_attachment_type</t>
        </is>
      </c>
      <c r="B30" s="29" t="inlineStr">
        <is>
          <t>Comment Attachment Type · TEXT · Facebook Page Insights (Meta) Comments</t>
        </is>
      </c>
      <c r="C30" s="26" t="n"/>
      <c r="D30" s="27">
        <f>IF(AND($C30="x",$A30&lt;&gt;""),$A30,"")</f>
        <v/>
      </c>
    </row>
    <row r="31">
      <c r="A31" s="25" t="inlineStr">
        <is>
          <t>comment_attachment_url</t>
        </is>
      </c>
      <c r="B31" s="29" t="inlineStr">
        <is>
          <t>Comment Attachment URL · TEXT · Facebook Page Insights (Meta) Comments</t>
        </is>
      </c>
      <c r="C31" s="26" t="n"/>
      <c r="D31" s="27">
        <f>IF(AND($C31="x",$A31&lt;&gt;""),$A31,"")</f>
        <v/>
      </c>
    </row>
    <row r="32">
      <c r="A32" s="25" t="inlineStr">
        <is>
          <t>comment_id</t>
        </is>
      </c>
      <c r="B32" s="29" t="inlineStr">
        <is>
          <t>Comment ID · TEXT · Facebook Page Insights (Meta) Comments</t>
        </is>
      </c>
      <c r="C32" s="26" t="n"/>
      <c r="D32" s="27">
        <f>IF(AND($C32="x",$A32&lt;&gt;""),$A32,"")</f>
        <v/>
      </c>
    </row>
    <row r="33">
      <c r="A33" s="25" t="inlineStr">
        <is>
          <t>comment_is_hidden</t>
        </is>
      </c>
      <c r="B33" s="29" t="inlineStr">
        <is>
          <t>Comment Is Hidden · BOOLEAN · Facebook Page Insights (Meta) Comments</t>
        </is>
      </c>
      <c r="C33" s="26" t="n"/>
      <c r="D33" s="27">
        <f>IF(AND($C33="x",$A33&lt;&gt;""),$A33,"")</f>
        <v/>
      </c>
    </row>
    <row r="34">
      <c r="A34" s="25" t="inlineStr">
        <is>
          <t>comment_like_count</t>
        </is>
      </c>
      <c r="B34" s="29" t="inlineStr">
        <is>
          <t>Comment Like Count · NUMERIC · Facebook Page Insights (Meta) Comments</t>
        </is>
      </c>
      <c r="C34" s="26" t="n"/>
      <c r="D34" s="27">
        <f>IF(AND($C34="x",$A34&lt;&gt;""),$A34,"")</f>
        <v/>
      </c>
    </row>
    <row r="35">
      <c r="A35" s="25" t="inlineStr">
        <is>
          <t>comment_parent_id</t>
        </is>
      </c>
      <c r="B35" s="29" t="inlineStr">
        <is>
          <t>Comment Parent ID · TEXT · Facebook Page Insights (Meta) Comments</t>
        </is>
      </c>
      <c r="C35" s="26" t="n"/>
      <c r="D35" s="27">
        <f>IF(AND($C35="x",$A35&lt;&gt;""),$A35,"")</f>
        <v/>
      </c>
    </row>
    <row r="36">
      <c r="A36" s="25" t="inlineStr">
        <is>
          <t>comment_reply_count</t>
        </is>
      </c>
      <c r="B36" s="29" t="inlineStr">
        <is>
          <t>Comment Reply Count · NUMERIC · Facebook Page Insights (Meta) Comments</t>
        </is>
      </c>
      <c r="C36" s="26" t="n"/>
      <c r="D36" s="27">
        <f>IF(AND($C36="x",$A36&lt;&gt;""),$A36,"")</f>
        <v/>
      </c>
    </row>
    <row r="37">
      <c r="A37" s="25" t="inlineStr">
        <is>
          <t>comment_text</t>
        </is>
      </c>
      <c r="B37" s="29" t="inlineStr">
        <is>
          <t>Comment Text · TEXT · Facebook Page Insights (Meta) Comments</t>
        </is>
      </c>
      <c r="C37" s="26" t="n"/>
      <c r="D37" s="27">
        <f>IF(AND($C37="x",$A37&lt;&gt;""),$A37,"")</f>
        <v/>
      </c>
    </row>
    <row r="38">
      <c r="A38" s="25" t="inlineStr">
        <is>
          <t>comment_timestamp</t>
        </is>
      </c>
      <c r="B38" s="29" t="inlineStr">
        <is>
          <t>Comment Timestamp · TIMESTAMP · Facebook Page Insights (Meta) Comments</t>
        </is>
      </c>
      <c r="C38" s="26" t="n"/>
      <c r="D38" s="27">
        <f>IF(AND($C38="x",$A38&lt;&gt;""),$A38,"")</f>
        <v/>
      </c>
    </row>
    <row r="39">
      <c r="A39" s="25" t="inlineStr">
        <is>
          <t>page_call_phone_clicks_by_age_gender_logged_in_unique</t>
        </is>
      </c>
      <c r="B39" s="29" t="inlineStr">
        <is>
          <t>(Deprecated) Page Call Phone Clicks By Age Gender Logged In Unique · TEXT · Facebook Page Insights (Meta) Deprecated</t>
        </is>
      </c>
      <c r="C39" s="26" t="n"/>
      <c r="D39" s="27">
        <f>IF(AND($C39="x",$A39&lt;&gt;""),$A39,"")</f>
        <v/>
      </c>
    </row>
    <row r="40">
      <c r="A40" s="25" t="inlineStr">
        <is>
          <t>page_call_phone_clicks_by_site_logged_in_unique</t>
        </is>
      </c>
      <c r="B40" s="29" t="inlineStr">
        <is>
          <t>(Deprecated) Page Call Phone Clicks By Site Logged In Unique · TEXT · Facebook Page Insights (Meta) Deprecated</t>
        </is>
      </c>
      <c r="C40" s="26" t="n"/>
      <c r="D40" s="27">
        <f>IF(AND($C40="x",$A40&lt;&gt;""),$A40,"")</f>
        <v/>
      </c>
    </row>
    <row r="41">
      <c r="A41" s="25" t="inlineStr">
        <is>
          <t>page_call_phone_clicks_logged_in_by_city_unique</t>
        </is>
      </c>
      <c r="B41" s="29" t="inlineStr">
        <is>
          <t>(Deprecated) Page Call Phone Clicks Logged In By City Unique · TEXT · Facebook Page Insights (Meta) Deprecated</t>
        </is>
      </c>
      <c r="C41" s="26" t="n"/>
      <c r="D41" s="27">
        <f>IF(AND($C41="x",$A41&lt;&gt;""),$A41,"")</f>
        <v/>
      </c>
    </row>
    <row r="42">
      <c r="A42" s="25" t="inlineStr">
        <is>
          <t>page_call_phone_clicks_logged_in_by_country_unique</t>
        </is>
      </c>
      <c r="B42" s="29" t="inlineStr">
        <is>
          <t>(Deprecated) Page Call Phone Clicks Logged In By Country Unique · TEXT · Facebook Page Insights (Meta) Deprecated</t>
        </is>
      </c>
      <c r="C42" s="26" t="n"/>
      <c r="D42" s="27">
        <f>IF(AND($C42="x",$A42&lt;&gt;""),$A42,"")</f>
        <v/>
      </c>
    </row>
    <row r="43">
      <c r="A43" s="25" t="inlineStr">
        <is>
          <t>page_call_phone_clicks_logged_in_unique</t>
        </is>
      </c>
      <c r="B43" s="29" t="inlineStr">
        <is>
          <t>(Deprecated) Page Call Phone Clicks Logged In Unique · TEXT · Facebook Page Insights (Meta) Deprecated</t>
        </is>
      </c>
      <c r="C43" s="26" t="n"/>
      <c r="D43" s="27">
        <f>IF(AND($C43="x",$A43&lt;&gt;""),$A43,"")</f>
        <v/>
      </c>
    </row>
    <row r="44">
      <c r="A44" s="25" t="inlineStr">
        <is>
          <t>page_consumptions</t>
        </is>
      </c>
      <c r="B44" s="29" t="inlineStr">
        <is>
          <t>(Deprecated) Page Consumptions · NUMERIC · Facebook Page Insights (Meta) Deprecated</t>
        </is>
      </c>
      <c r="C44" s="26" t="n"/>
      <c r="D44" s="27">
        <f>IF(AND($C44="x",$A44&lt;&gt;""),$A44,"")</f>
        <v/>
      </c>
    </row>
    <row r="45">
      <c r="A45" s="25" t="inlineStr">
        <is>
          <t>page_consumptions_by_consumption_type</t>
        </is>
      </c>
      <c r="B45" s="29" t="inlineStr">
        <is>
          <t>(Deprecated) Page Consumptions By Consumption Type · OBJECT · Facebook Page Insights (Meta) Deprecated</t>
        </is>
      </c>
      <c r="C45" s="26" t="n"/>
      <c r="D45" s="27">
        <f>IF(AND($C45="x",$A45&lt;&gt;""),$A45,"")</f>
        <v/>
      </c>
    </row>
    <row r="46">
      <c r="A46" s="25" t="inlineStr">
        <is>
          <t>page_consumptions_by_consumption_type_link_clicks</t>
        </is>
      </c>
      <c r="B46" s="29" t="inlineStr">
        <is>
          <t>(Deprecated) Page Consumptions By Link Click Type · NUMERIC · Facebook Page Insights (Meta) Deprecated</t>
        </is>
      </c>
      <c r="C46" s="26" t="n"/>
      <c r="D46" s="27">
        <f>IF(AND($C46="x",$A46&lt;&gt;""),$A46,"")</f>
        <v/>
      </c>
    </row>
    <row r="47">
      <c r="A47" s="25" t="inlineStr">
        <is>
          <t>page_consumptions_by_consumption_type_other_clicks</t>
        </is>
      </c>
      <c r="B47" s="29" t="inlineStr">
        <is>
          <t>(Deprecated) Page Consumptions By Other Click Type · NUMERIC · Facebook Page Insights (Meta) Deprecated</t>
        </is>
      </c>
      <c r="C47" s="26" t="n"/>
      <c r="D47" s="27">
        <f>IF(AND($C47="x",$A47&lt;&gt;""),$A47,"")</f>
        <v/>
      </c>
    </row>
    <row r="48">
      <c r="A48" s="25" t="inlineStr">
        <is>
          <t>page_consumptions_by_consumption_type_photo_view</t>
        </is>
      </c>
      <c r="B48" s="29" t="inlineStr">
        <is>
          <t>(Deprecated) Page Consumptions By Photo View Type · NUMERIC · Facebook Page Insights (Meta) Deprecated</t>
        </is>
      </c>
      <c r="C48" s="26" t="n"/>
      <c r="D48" s="27">
        <f>IF(AND($C48="x",$A48&lt;&gt;""),$A48,"")</f>
        <v/>
      </c>
    </row>
    <row r="49">
      <c r="A49" s="25" t="inlineStr">
        <is>
          <t>page_consumptions_by_consumption_type_unique</t>
        </is>
      </c>
      <c r="B49" s="29" t="inlineStr">
        <is>
          <t>(Deprecated) Page Consumptions By Consumption Type Unique · OBJECT · Facebook Page Insights (Meta) Deprecated</t>
        </is>
      </c>
      <c r="C49" s="26" t="n"/>
      <c r="D49" s="27">
        <f>IF(AND($C49="x",$A49&lt;&gt;""),$A49,"")</f>
        <v/>
      </c>
    </row>
    <row r="50">
      <c r="A50" s="25" t="inlineStr">
        <is>
          <t>page_consumptions_by_consumption_type_unique_link_clicks</t>
        </is>
      </c>
      <c r="B50" s="29" t="inlineStr">
        <is>
          <t>(Deprecated) Page Consumptions By Link Click Type Unique · NUMERIC · Facebook Page Insights (Meta) Deprecated</t>
        </is>
      </c>
      <c r="C50" s="26" t="n"/>
      <c r="D50" s="27">
        <f>IF(AND($C50="x",$A50&lt;&gt;""),$A50,"")</f>
        <v/>
      </c>
    </row>
    <row r="51">
      <c r="A51" s="25" t="inlineStr">
        <is>
          <t>page_consumptions_by_consumption_type_unique_other_clicks</t>
        </is>
      </c>
      <c r="B51" s="29" t="inlineStr">
        <is>
          <t>(Deprecated) Page Consumptions By Other Click Type Unique · NUMERIC · Facebook Page Insights (Meta) Deprecated</t>
        </is>
      </c>
      <c r="C51" s="26" t="n"/>
      <c r="D51" s="27">
        <f>IF(AND($C51="x",$A51&lt;&gt;""),$A51,"")</f>
        <v/>
      </c>
    </row>
    <row r="52">
      <c r="A52" s="25" t="inlineStr">
        <is>
          <t>page_consumptions_by_consumption_type_unique_photo_view</t>
        </is>
      </c>
      <c r="B52" s="29" t="inlineStr">
        <is>
          <t>(Deprecated) Page Consumptions By Photo View Type Unique · NUMERIC · Facebook Page Insights (Meta) Deprecated</t>
        </is>
      </c>
      <c r="C52" s="26" t="n"/>
      <c r="D52" s="27">
        <f>IF(AND($C52="x",$A52&lt;&gt;""),$A52,"")</f>
        <v/>
      </c>
    </row>
    <row r="53">
      <c r="A53" s="25" t="inlineStr">
        <is>
          <t>page_consumptions_by_consumption_type_unique_video_view</t>
        </is>
      </c>
      <c r="B53" s="29" t="inlineStr">
        <is>
          <t>(Deprecated) Page Consumptions By Video View Type Unique · NUMERIC · Facebook Page Insights (Meta) Deprecated</t>
        </is>
      </c>
      <c r="C53" s="26" t="n"/>
      <c r="D53" s="27">
        <f>IF(AND($C53="x",$A53&lt;&gt;""),$A53,"")</f>
        <v/>
      </c>
    </row>
    <row r="54">
      <c r="A54" s="25" t="inlineStr">
        <is>
          <t>page_consumptions_by_consumption_type_video_view</t>
        </is>
      </c>
      <c r="B54" s="29" t="inlineStr">
        <is>
          <t>(Deprecated) Page Consumptions By Video View Type · NUMERIC · Facebook Page Insights (Meta) Deprecated</t>
        </is>
      </c>
      <c r="C54" s="26" t="n"/>
      <c r="D54" s="27">
        <f>IF(AND($C54="x",$A54&lt;&gt;""),$A54,"")</f>
        <v/>
      </c>
    </row>
    <row r="55">
      <c r="A55" s="25" t="inlineStr">
        <is>
          <t>page_consumptions_unique</t>
        </is>
      </c>
      <c r="B55" s="29" t="inlineStr">
        <is>
          <t>(Deprecated) Page Consumptions Unique · NUMERIC · Facebook Page Insights (Meta) Deprecated</t>
        </is>
      </c>
      <c r="C55" s="26" t="n"/>
      <c r="D55" s="27">
        <f>IF(AND($C55="x",$A55&lt;&gt;""),$A55,"")</f>
        <v/>
      </c>
    </row>
    <row r="56">
      <c r="A56" s="25" t="inlineStr">
        <is>
          <t>page_cta_clicks_by_age_gender_logged_in_unique</t>
        </is>
      </c>
      <c r="B56" s="29" t="inlineStr">
        <is>
          <t>(Deprecated) Page CTA Clicks By Age Gender Logged In Unique · TEXT · Facebook Page Insights (Meta) Deprecated</t>
        </is>
      </c>
      <c r="C56" s="26" t="n"/>
      <c r="D56" s="27">
        <f>IF(AND($C56="x",$A56&lt;&gt;""),$A56,"")</f>
        <v/>
      </c>
    </row>
    <row r="57">
      <c r="A57" s="25" t="inlineStr">
        <is>
          <t>page_cta_clicks_by_site_logged_in_unique</t>
        </is>
      </c>
      <c r="B57" s="29" t="inlineStr">
        <is>
          <t>(Deprecated) Page CTA Clicks By Site Logged In Unique · TEXT · Facebook Page Insights (Meta) Deprecated</t>
        </is>
      </c>
      <c r="C57" s="26" t="n"/>
      <c r="D57" s="27">
        <f>IF(AND($C57="x",$A57&lt;&gt;""),$A57,"")</f>
        <v/>
      </c>
    </row>
    <row r="58">
      <c r="A58" s="25" t="inlineStr">
        <is>
          <t>page_cta_clicks_logged_in_by_city_unique</t>
        </is>
      </c>
      <c r="B58" s="29" t="inlineStr">
        <is>
          <t>(Deprecated) Page CTA Clicks Logged In By City Unique · TEXT · Facebook Page Insights (Meta) Deprecated</t>
        </is>
      </c>
      <c r="C58" s="26" t="n"/>
      <c r="D58" s="27">
        <f>IF(AND($C58="x",$A58&lt;&gt;""),$A58,"")</f>
        <v/>
      </c>
    </row>
    <row r="59">
      <c r="A59" s="25" t="inlineStr">
        <is>
          <t>page_cta_clicks_logged_in_by_country_unique</t>
        </is>
      </c>
      <c r="B59" s="29" t="inlineStr">
        <is>
          <t>(Deprecated) Page CTA Clicks Logged In By Country Unique · TEXT · Facebook Page Insights (Meta) Deprecated</t>
        </is>
      </c>
      <c r="C59" s="26" t="n"/>
      <c r="D59" s="27">
        <f>IF(AND($C59="x",$A59&lt;&gt;""),$A59,"")</f>
        <v/>
      </c>
    </row>
    <row r="60">
      <c r="A60" s="25" t="inlineStr">
        <is>
          <t>page_cta_clicks_logged_in_total</t>
        </is>
      </c>
      <c r="B60" s="29" t="inlineStr">
        <is>
          <t>(Deprecated) Page CTA Clicks Logged In Total · NUMERIC · Facebook Page Insights (Meta) Deprecated</t>
        </is>
      </c>
      <c r="C60" s="26" t="n"/>
      <c r="D60" s="27">
        <f>IF(AND($C60="x",$A60&lt;&gt;""),$A60,"")</f>
        <v/>
      </c>
    </row>
    <row r="61">
      <c r="A61" s="25" t="inlineStr">
        <is>
          <t>page_cta_clicks_logged_in_unique</t>
        </is>
      </c>
      <c r="B61" s="29" t="inlineStr">
        <is>
          <t>(Deprecated) Page CTA Clicks Logged In Unique · NUMERIC · Facebook Page Insights (Meta) Deprecated</t>
        </is>
      </c>
      <c r="C61" s="26" t="n"/>
      <c r="D61" s="27">
        <f>IF(AND($C61="x",$A61&lt;&gt;""),$A61,"")</f>
        <v/>
      </c>
    </row>
    <row r="62">
      <c r="A62" s="25" t="inlineStr">
        <is>
          <t>page_engaged_users</t>
        </is>
      </c>
      <c r="B62" s="29" t="inlineStr">
        <is>
          <t>(Deprecated) Page Engaged Users · NUMERIC · Facebook Page Insights (Meta) Deprecated</t>
        </is>
      </c>
      <c r="C62" s="26" t="n"/>
      <c r="D62" s="27">
        <f>IF(AND($C62="x",$A62&lt;&gt;""),$A62,"")</f>
        <v/>
      </c>
    </row>
    <row r="63">
      <c r="A63" s="25" t="inlineStr">
        <is>
          <t>page_fans_age</t>
        </is>
      </c>
      <c r="B63" s="29" t="inlineStr">
        <is>
          <t>(Deprecated) Page Fans Age · TEXT · Facebook Page Insights (Meta) Deprecated</t>
        </is>
      </c>
      <c r="C63" s="26" t="n"/>
      <c r="D63" s="27">
        <f>IF(AND($C63="x",$A63&lt;&gt;""),$A63,"")</f>
        <v/>
      </c>
    </row>
    <row r="64">
      <c r="A64" s="25" t="inlineStr">
        <is>
          <t>page_fans_gender</t>
        </is>
      </c>
      <c r="B64" s="29" t="inlineStr">
        <is>
          <t>(Deprecated) Page Fans Gender · TEXT · Facebook Page Insights (Meta) Deprecated</t>
        </is>
      </c>
      <c r="C64" s="26" t="n"/>
      <c r="D64" s="27">
        <f>IF(AND($C64="x",$A64&lt;&gt;""),$A64,"")</f>
        <v/>
      </c>
    </row>
    <row r="65">
      <c r="A65" s="25" t="inlineStr">
        <is>
          <t>page_fans_gender_age</t>
        </is>
      </c>
      <c r="B65" s="29" t="inlineStr">
        <is>
          <t>(Deprecated) Page Fans Gender and Age · TEXT · Facebook Page Insights (Meta) Deprecated</t>
        </is>
      </c>
      <c r="C65" s="26" t="n"/>
      <c r="D65" s="27">
        <f>IF(AND($C65="x",$A65&lt;&gt;""),$A65,"")</f>
        <v/>
      </c>
    </row>
    <row r="66">
      <c r="A66" s="25" t="inlineStr">
        <is>
          <t>page_fans_online</t>
        </is>
      </c>
      <c r="B66" s="29" t="inlineStr">
        <is>
          <t>(Deprecated) Page Fans Online · TEXT · Facebook Page Insights (Meta) Deprecated</t>
        </is>
      </c>
      <c r="C66" s="26" t="n"/>
      <c r="D66" s="27">
        <f>IF(AND($C66="x",$A66&lt;&gt;""),$A66,"")</f>
        <v/>
      </c>
    </row>
    <row r="67">
      <c r="A67" s="25" t="inlineStr">
        <is>
          <t>page_fans_online_per_day</t>
        </is>
      </c>
      <c r="B67" s="29" t="inlineStr">
        <is>
          <t>(Deprecated) Page Fans Online Per Day · NUMERIC · Facebook Page Insights (Meta) Deprecated</t>
        </is>
      </c>
      <c r="C67" s="26" t="n"/>
      <c r="D67" s="27">
        <f>IF(AND($C67="x",$A67&lt;&gt;""),$A67,"")</f>
        <v/>
      </c>
    </row>
    <row r="68">
      <c r="A68" s="25" t="inlineStr">
        <is>
          <t>page_get_directions_clicks_by_age_gender_logged_in_unique</t>
        </is>
      </c>
      <c r="B68" s="29" t="inlineStr">
        <is>
          <t>(Deprecated) Page Get Directions Clicks By Age Gender Logged In Unique · TEXT · Facebook Page Insights (Meta) Deprecated</t>
        </is>
      </c>
      <c r="C68" s="26" t="n"/>
      <c r="D68" s="27">
        <f>IF(AND($C68="x",$A68&lt;&gt;""),$A68,"")</f>
        <v/>
      </c>
    </row>
    <row r="69">
      <c r="A69" s="25" t="inlineStr">
        <is>
          <t>page_get_directions_clicks_by_site_logged_in_unique</t>
        </is>
      </c>
      <c r="B69" s="29" t="inlineStr">
        <is>
          <t>(Deprecated) Page Get Directions Clicks By Site Logged In Unique · TEXT · Facebook Page Insights (Meta) Deprecated</t>
        </is>
      </c>
      <c r="C69" s="26" t="n"/>
      <c r="D69" s="27">
        <f>IF(AND($C69="x",$A69&lt;&gt;""),$A69,"")</f>
        <v/>
      </c>
    </row>
    <row r="70">
      <c r="A70" s="25" t="inlineStr">
        <is>
          <t>page_get_directions_clicks_logged_in_by_city_unique</t>
        </is>
      </c>
      <c r="B70" s="29" t="inlineStr">
        <is>
          <t>(Deprecated) Page Get Directions Clicks Logged In By City Unique · TEXT · Facebook Page Insights (Meta) Deprecated</t>
        </is>
      </c>
      <c r="C70" s="26" t="n"/>
      <c r="D70" s="27">
        <f>IF(AND($C70="x",$A70&lt;&gt;""),$A70,"")</f>
        <v/>
      </c>
    </row>
    <row r="71">
      <c r="A71" s="25" t="inlineStr">
        <is>
          <t>page_get_directions_clicks_logged_in_by_country_unique</t>
        </is>
      </c>
      <c r="B71" s="29" t="inlineStr">
        <is>
          <t>(Deprecated) Page Get Directions Clicks Logged In By Country Unique · TEXT · Facebook Page Insights (Meta) Deprecated</t>
        </is>
      </c>
      <c r="C71" s="26" t="n"/>
      <c r="D71" s="27">
        <f>IF(AND($C71="x",$A71&lt;&gt;""),$A71,"")</f>
        <v/>
      </c>
    </row>
    <row r="72">
      <c r="A72" s="25" t="inlineStr">
        <is>
          <t>page_get_directions_clicks_logged_in_unique</t>
        </is>
      </c>
      <c r="B72" s="29" t="inlineStr">
        <is>
          <t>(Deprecated) Page Get Directions Clicks Logged In Unique · NUMERIC · Facebook Page Insights (Meta) Deprecated</t>
        </is>
      </c>
      <c r="C72" s="26" t="n"/>
      <c r="D72" s="27">
        <f>IF(AND($C72="x",$A72&lt;&gt;""),$A72,"")</f>
        <v/>
      </c>
    </row>
    <row r="73">
      <c r="A73" s="25" t="inlineStr">
        <is>
          <t>page_impressions_organic_unique_v2</t>
        </is>
      </c>
      <c r="B73" s="29" t="inlineStr">
        <is>
          <t>(Deprecated) Page Impressions Organic Unique · NUMERIC · Facebook Page Insights (Meta) Deprecated</t>
        </is>
      </c>
      <c r="C73" s="26" t="n"/>
      <c r="D73" s="27">
        <f>IF(AND($C73="x",$A73&lt;&gt;""),$A73,"")</f>
        <v/>
      </c>
    </row>
    <row r="74">
      <c r="A74" s="25" t="inlineStr">
        <is>
          <t>page_impressions_organic_v2</t>
        </is>
      </c>
      <c r="B74" s="29" t="inlineStr">
        <is>
          <t>(Deprecated) Page Impressions Organic · NUMERIC · Facebook Page Insights (Meta) Deprecated</t>
        </is>
      </c>
      <c r="C74" s="26" t="n"/>
      <c r="D74" s="27">
        <f>IF(AND($C74="x",$A74&lt;&gt;""),$A74,"")</f>
        <v/>
      </c>
    </row>
    <row r="75">
      <c r="A75" s="25" t="inlineStr">
        <is>
          <t>page_negative_feedback</t>
        </is>
      </c>
      <c r="B75" s="29" t="inlineStr">
        <is>
          <t>(Deprecated) Page Negative Feedback · NUMERIC · Facebook Page Insights (Meta) Deprecated</t>
        </is>
      </c>
      <c r="C75" s="26" t="n"/>
      <c r="D75" s="27">
        <f>IF(AND($C75="x",$A75&lt;&gt;""),$A75,"")</f>
        <v/>
      </c>
    </row>
    <row r="76">
      <c r="A76" s="25" t="inlineStr">
        <is>
          <t>page_negative_feedback_by_type</t>
        </is>
      </c>
      <c r="B76" s="29" t="inlineStr">
        <is>
          <t>(Deprecated) Page Negative Fedback By Type · OBJECT · Facebook Page Insights (Meta) Deprecated</t>
        </is>
      </c>
      <c r="C76" s="26" t="n"/>
      <c r="D76" s="27">
        <f>IF(AND($C76="x",$A76&lt;&gt;""),$A76,"")</f>
        <v/>
      </c>
    </row>
    <row r="77">
      <c r="A77" s="25" t="inlineStr">
        <is>
          <t>page_negative_feedback_by_type_hide_all_clicks</t>
        </is>
      </c>
      <c r="B77" s="29" t="inlineStr">
        <is>
          <t>(Deprecated) Page Negative Feedback By Hide All Clicks Type · NUMERIC · Facebook Page Insights (Meta) Deprecated</t>
        </is>
      </c>
      <c r="C77" s="26" t="n"/>
      <c r="D77" s="27">
        <f>IF(AND($C77="x",$A77&lt;&gt;""),$A77,"")</f>
        <v/>
      </c>
    </row>
    <row r="78">
      <c r="A78" s="25" t="inlineStr">
        <is>
          <t>page_negative_feedback_by_type_hide_clicks</t>
        </is>
      </c>
      <c r="B78" s="29" t="inlineStr">
        <is>
          <t>(Deprecated) Page Negative Feedback By Hide Clicks Type · NUMERIC · Facebook Page Insights (Meta) Deprecated</t>
        </is>
      </c>
      <c r="C78" s="26" t="n"/>
      <c r="D78" s="27">
        <f>IF(AND($C78="x",$A78&lt;&gt;""),$A78,"")</f>
        <v/>
      </c>
    </row>
    <row r="79">
      <c r="A79" s="25" t="inlineStr">
        <is>
          <t>page_negative_feedback_by_type_report_spam_clicks</t>
        </is>
      </c>
      <c r="B79" s="29" t="inlineStr">
        <is>
          <t>(Deprecated) Page Negative Feedback By Report Spam Clicks Type · NUMERIC · Facebook Page Insights (Meta) Deprecated</t>
        </is>
      </c>
      <c r="C79" s="26" t="n"/>
      <c r="D79" s="27">
        <f>IF(AND($C79="x",$A79&lt;&gt;""),$A79,"")</f>
        <v/>
      </c>
    </row>
    <row r="80">
      <c r="A80" s="25" t="inlineStr">
        <is>
          <t>page_negative_feedback_by_type_unique</t>
        </is>
      </c>
      <c r="B80" s="29" t="inlineStr">
        <is>
          <t>(Deprecated) Page Negative Fedback By Type Unique · OBJECT · Facebook Page Insights (Meta) Deprecated</t>
        </is>
      </c>
      <c r="C80" s="26" t="n"/>
      <c r="D80" s="27">
        <f>IF(AND($C80="x",$A80&lt;&gt;""),$A80,"")</f>
        <v/>
      </c>
    </row>
    <row r="81">
      <c r="A81" s="25" t="inlineStr">
        <is>
          <t>page_negative_feedback_by_type_unique_hide_all_clicks</t>
        </is>
      </c>
      <c r="B81" s="29" t="inlineStr">
        <is>
          <t>(Deprecated) Page Negative Feedback By Hide All Clicks Type Unique · NUMERIC · Facebook Page Insights (Meta) Deprecated</t>
        </is>
      </c>
      <c r="C81" s="26" t="n"/>
      <c r="D81" s="27">
        <f>IF(AND($C81="x",$A81&lt;&gt;""),$A81,"")</f>
        <v/>
      </c>
    </row>
    <row r="82">
      <c r="A82" s="25" t="inlineStr">
        <is>
          <t>page_negative_feedback_by_type_unique_hide_clicks</t>
        </is>
      </c>
      <c r="B82" s="29" t="inlineStr">
        <is>
          <t>(Deprecated) Page Negative Feedback By Hide Clicks Type Unique · NUMERIC · Facebook Page Insights (Meta) Deprecated</t>
        </is>
      </c>
      <c r="C82" s="26" t="n"/>
      <c r="D82" s="27">
        <f>IF(AND($C82="x",$A82&lt;&gt;""),$A82,"")</f>
        <v/>
      </c>
    </row>
    <row r="83">
      <c r="A83" s="25" t="inlineStr">
        <is>
          <t>page_negative_feedback_by_type_unique_report_spam_clicks</t>
        </is>
      </c>
      <c r="B83" s="29" t="inlineStr">
        <is>
          <t>(Deprecated) Page Negative Feedback By Report Spam Type Unique · NUMERIC · Facebook Page Insights (Meta) Deprecated</t>
        </is>
      </c>
      <c r="C83" s="26" t="n"/>
      <c r="D83" s="27">
        <f>IF(AND($C83="x",$A83&lt;&gt;""),$A83,"")</f>
        <v/>
      </c>
    </row>
    <row r="84">
      <c r="A84" s="25" t="inlineStr">
        <is>
          <t>page_negative_feedback_by_type_unique_unlike_page_clicks</t>
        </is>
      </c>
      <c r="B84" s="29" t="inlineStr">
        <is>
          <t>(Deprecated) Page Negative Feedback By Unlike Page Clicks Type Unique · NUMERIC · Facebook Page Insights (Meta) Deprecated</t>
        </is>
      </c>
      <c r="C84" s="26" t="n"/>
      <c r="D84" s="27">
        <f>IF(AND($C84="x",$A84&lt;&gt;""),$A84,"")</f>
        <v/>
      </c>
    </row>
    <row r="85">
      <c r="A85" s="25" t="inlineStr">
        <is>
          <t>page_negative_feedback_by_type_unlike_page_clicks</t>
        </is>
      </c>
      <c r="B85" s="29" t="inlineStr">
        <is>
          <t>(Deprecated) Page Negative Feedback By Unlike Page Clicks Type · NUMERIC · Facebook Page Insights (Meta) Deprecated</t>
        </is>
      </c>
      <c r="C85" s="26" t="n"/>
      <c r="D85" s="27">
        <f>IF(AND($C85="x",$A85&lt;&gt;""),$A85,"")</f>
        <v/>
      </c>
    </row>
    <row r="86">
      <c r="A86" s="25" t="inlineStr">
        <is>
          <t>page_negative_feedback_unique</t>
        </is>
      </c>
      <c r="B86" s="29" t="inlineStr">
        <is>
          <t>(Deprecated) Page Negative Feedback Unique · NUMERIC · Facebook Page Insights (Meta) Deprecated</t>
        </is>
      </c>
      <c r="C86" s="26" t="n"/>
      <c r="D86" s="27">
        <f>IF(AND($C86="x",$A86&lt;&gt;""),$A86,"")</f>
        <v/>
      </c>
    </row>
    <row r="87">
      <c r="A87" s="25" t="inlineStr">
        <is>
          <t>page_places_checkin_mobile</t>
        </is>
      </c>
      <c r="B87" s="29" t="inlineStr">
        <is>
          <t>(Deprecated) Page Places Checkin Mobile · NUMERIC · Facebook Page Insights (Meta) Deprecated</t>
        </is>
      </c>
      <c r="C87" s="26" t="n"/>
      <c r="D87" s="27">
        <f>IF(AND($C87="x",$A87&lt;&gt;""),$A87,"")</f>
        <v/>
      </c>
    </row>
    <row r="88">
      <c r="A88" s="25" t="inlineStr">
        <is>
          <t>page_places_checkin_mobile_unique</t>
        </is>
      </c>
      <c r="B88" s="29" t="inlineStr">
        <is>
          <t>(Deprecated) Page Places Checkin Mobile Unique · NUMERIC · Facebook Page Insights (Meta) Deprecated</t>
        </is>
      </c>
      <c r="C88" s="26" t="n"/>
      <c r="D88" s="27">
        <f>IF(AND($C88="x",$A88&lt;&gt;""),$A88,"")</f>
        <v/>
      </c>
    </row>
    <row r="89">
      <c r="A89" s="25" t="inlineStr">
        <is>
          <t>page_places_checkin_total</t>
        </is>
      </c>
      <c r="B89" s="29" t="inlineStr">
        <is>
          <t>(Deprecated) Page Places Checkin Total · NUMERIC · Facebook Page Insights (Meta) Deprecated</t>
        </is>
      </c>
      <c r="C89" s="26" t="n"/>
      <c r="D89" s="27">
        <f>IF(AND($C89="x",$A89&lt;&gt;""),$A89,"")</f>
        <v/>
      </c>
    </row>
    <row r="90">
      <c r="A90" s="25" t="inlineStr">
        <is>
          <t>page_places_checkin_total_unique</t>
        </is>
      </c>
      <c r="B90" s="29" t="inlineStr">
        <is>
          <t>(Deprecated) Page Places Checkin Total Unique · NUMERIC · Facebook Page Insights (Meta) Deprecated</t>
        </is>
      </c>
      <c r="C90" s="26" t="n"/>
      <c r="D90" s="27">
        <f>IF(AND($C90="x",$A90&lt;&gt;""),$A90,"")</f>
        <v/>
      </c>
    </row>
    <row r="91">
      <c r="A91" s="25" t="inlineStr">
        <is>
          <t>page_places_checkins_by_age_gender</t>
        </is>
      </c>
      <c r="B91" s="29" t="inlineStr">
        <is>
          <t>(Deprecated) Page Places Checkin By Age Gender · NUMERIC · Facebook Page Insights (Meta) Deprecated</t>
        </is>
      </c>
      <c r="C91" s="26" t="n"/>
      <c r="D91" s="27">
        <f>IF(AND($C91="x",$A91&lt;&gt;""),$A91,"")</f>
        <v/>
      </c>
    </row>
    <row r="92">
      <c r="A92" s="25" t="inlineStr">
        <is>
          <t>page_places_checkins_by_country</t>
        </is>
      </c>
      <c r="B92" s="29" t="inlineStr">
        <is>
          <t>(Deprecated) Page Places Checkins By Country · NUMERIC · Facebook Page Insights (Meta) Deprecated</t>
        </is>
      </c>
      <c r="C92" s="26" t="n"/>
      <c r="D92" s="27">
        <f>IF(AND($C92="x",$A92&lt;&gt;""),$A92,"")</f>
        <v/>
      </c>
    </row>
    <row r="93">
      <c r="A93" s="25" t="inlineStr">
        <is>
          <t>page_places_checkins_by_locale</t>
        </is>
      </c>
      <c r="B93" s="29" t="inlineStr">
        <is>
          <t>(Deprecated) Page Places Checkin By Locale · NUMERIC · Facebook Page Insights (Meta) Deprecated</t>
        </is>
      </c>
      <c r="C93" s="26" t="n"/>
      <c r="D93" s="27">
        <f>IF(AND($C93="x",$A93&lt;&gt;""),$A93,"")</f>
        <v/>
      </c>
    </row>
    <row r="94">
      <c r="A94" s="25" t="inlineStr">
        <is>
          <t>page_positive_feedback_by_type</t>
        </is>
      </c>
      <c r="B94" s="29" t="inlineStr">
        <is>
          <t>(Deprecated) Page Positive Feedback By Type · TEXT · Facebook Page Insights (Meta) Deprecated</t>
        </is>
      </c>
      <c r="C94" s="26" t="n"/>
      <c r="D94" s="27">
        <f>IF(AND($C94="x",$A94&lt;&gt;""),$A94,"")</f>
        <v/>
      </c>
    </row>
    <row r="95">
      <c r="A95" s="25" t="inlineStr">
        <is>
          <t>page_positive_feedback_by_type_unique</t>
        </is>
      </c>
      <c r="B95" s="29" t="inlineStr">
        <is>
          <t>(Deprecated) Page Positive Feedback By Type Unique · TEXT · Facebook Page Insights (Meta) Deprecated</t>
        </is>
      </c>
      <c r="C95" s="26" t="n"/>
      <c r="D95" s="27">
        <f>IF(AND($C95="x",$A95&lt;&gt;""),$A95,"")</f>
        <v/>
      </c>
    </row>
    <row r="96">
      <c r="A96" s="25" t="inlineStr">
        <is>
          <t>page_website_clicks_by_age_gender_logged_in_unique</t>
        </is>
      </c>
      <c r="B96" s="29" t="inlineStr">
        <is>
          <t>(Deprecated) Page Website Clicks By Age Gender Logged In Unique · TEXT · Facebook Page Insights (Meta) Deprecated</t>
        </is>
      </c>
      <c r="C96" s="26" t="n"/>
      <c r="D96" s="27">
        <f>IF(AND($C96="x",$A96&lt;&gt;""),$A96,"")</f>
        <v/>
      </c>
    </row>
    <row r="97">
      <c r="A97" s="25" t="inlineStr">
        <is>
          <t>page_website_clicks_by_site_logged_in_unique</t>
        </is>
      </c>
      <c r="B97" s="29" t="inlineStr">
        <is>
          <t>(Deprecated) Page Website Clicks By Site Logged In Unique · TEXT · Facebook Page Insights (Meta) Deprecated</t>
        </is>
      </c>
      <c r="C97" s="26" t="n"/>
      <c r="D97" s="27">
        <f>IF(AND($C97="x",$A97&lt;&gt;""),$A97,"")</f>
        <v/>
      </c>
    </row>
    <row r="98">
      <c r="A98" s="25" t="inlineStr">
        <is>
          <t>page_website_clicks_logged_in_by_city_unique</t>
        </is>
      </c>
      <c r="B98" s="29" t="inlineStr">
        <is>
          <t>(Deprecated) Page Website Clicks Logged In By City Unique · TEXT · Facebook Page Insights (Meta) Deprecated</t>
        </is>
      </c>
      <c r="C98" s="26" t="n"/>
      <c r="D98" s="27">
        <f>IF(AND($C98="x",$A98&lt;&gt;""),$A98,"")</f>
        <v/>
      </c>
    </row>
    <row r="99">
      <c r="A99" s="25" t="inlineStr">
        <is>
          <t>page_website_clicks_logged_in_by_country_unique</t>
        </is>
      </c>
      <c r="B99" s="29" t="inlineStr">
        <is>
          <t>(Deprecated) Page Website Clicks Logged In By Country Unique · TEXT · Facebook Page Insights (Meta) Deprecated</t>
        </is>
      </c>
      <c r="C99" s="26" t="n"/>
      <c r="D99" s="27">
        <f>IF(AND($C99="x",$A99&lt;&gt;""),$A99,"")</f>
        <v/>
      </c>
    </row>
    <row r="100">
      <c r="A100" s="25" t="inlineStr">
        <is>
          <t>page_website_clicks_logged_in_unique</t>
        </is>
      </c>
      <c r="B100" s="29" t="inlineStr">
        <is>
          <t>(Deprecated) Page Website Clicks Logged In Unique · NUMERIC · Facebook Page Insights (Meta) Deprecated</t>
        </is>
      </c>
      <c r="C100" s="26" t="n"/>
      <c r="D100" s="27">
        <f>IF(AND($C100="x",$A100&lt;&gt;""),$A100,"")</f>
        <v/>
      </c>
    </row>
    <row r="101">
      <c r="A101" s="25" t="inlineStr">
        <is>
          <t>post_clicks_unique</t>
        </is>
      </c>
      <c r="B101" s="29" t="inlineStr">
        <is>
          <t>(Deprecated) Post Clicks Unique · NUMERIC · Facebook Page Insights (Meta) Deprecated</t>
        </is>
      </c>
      <c r="C101" s="26" t="n"/>
      <c r="D101" s="27">
        <f>IF(AND($C101="x",$A101&lt;&gt;""),$A101,"")</f>
        <v/>
      </c>
    </row>
    <row r="102">
      <c r="A102" s="25" t="inlineStr">
        <is>
          <t>post_negative_feedback_by_type_hide_all_clicks</t>
        </is>
      </c>
      <c r="B102" s="29" t="inlineStr">
        <is>
          <t>(Deprecated) Post Negative Feedback By Type Hide All Clicks · NUMERIC · Facebook Page Insights (Meta) Deprecated</t>
        </is>
      </c>
      <c r="C102" s="26" t="n"/>
      <c r="D102" s="27">
        <f>IF(AND($C102="x",$A102&lt;&gt;""),$A102,"")</f>
        <v/>
      </c>
    </row>
    <row r="103">
      <c r="A103" s="25" t="inlineStr">
        <is>
          <t>post_negative_feedback_by_type_hide_clicks</t>
        </is>
      </c>
      <c r="B103" s="29" t="inlineStr">
        <is>
          <t>(Deprecated) Post Negative Feedback By Type Hide Clicks · NUMERIC · Facebook Page Insights (Meta) Deprecated</t>
        </is>
      </c>
      <c r="C103" s="26" t="n"/>
      <c r="D103" s="27">
        <f>IF(AND($C103="x",$A103&lt;&gt;""),$A103,"")</f>
        <v/>
      </c>
    </row>
    <row r="104">
      <c r="A104" s="25" t="inlineStr">
        <is>
          <t>post_negative_feedback_by_type_unique_hide_all_clicks</t>
        </is>
      </c>
      <c r="B104" s="29" t="inlineStr">
        <is>
          <t>(Deprecated) Post Negative Feedback By Type Unique Hide All Clicks · NUMERIC · Facebook Page Insights (Meta) Deprecated</t>
        </is>
      </c>
      <c r="C104" s="26" t="n"/>
      <c r="D104" s="27">
        <f>IF(AND($C104="x",$A104&lt;&gt;""),$A104,"")</f>
        <v/>
      </c>
    </row>
    <row r="105">
      <c r="A105" s="25" t="inlineStr">
        <is>
          <t>current_location</t>
        </is>
      </c>
      <c r="B105" s="29" t="inlineStr">
        <is>
          <t>Current Location · TEXT · Facebook Page Insights (Meta) Page</t>
        </is>
      </c>
      <c r="C105" s="26" t="n"/>
      <c r="D105" s="27">
        <f>IF(AND($C105="x",$A105&lt;&gt;""),$A105,"")</f>
        <v/>
      </c>
    </row>
    <row r="106">
      <c r="A106" s="25" t="inlineStr">
        <is>
          <t>name_with_location_descriptor</t>
        </is>
      </c>
      <c r="B106" s="29" t="inlineStr">
        <is>
          <t>Name With Location Descriptor · TEXT · Facebook Page Insights (Meta) Page</t>
        </is>
      </c>
      <c r="C106" s="26" t="n"/>
      <c r="D106" s="27">
        <f>IF(AND($C106="x",$A106&lt;&gt;""),$A106,"")</f>
        <v/>
      </c>
    </row>
    <row r="107">
      <c r="A107" s="25" t="inlineStr">
        <is>
          <t>page_actions_post_reactions_anger_total</t>
        </is>
      </c>
      <c r="B107" s="29" t="inlineStr">
        <is>
          <t>Page Actions Post Reactions Anger Total · NUMERIC · Facebook Page Insights (Meta) Page</t>
        </is>
      </c>
      <c r="C107" s="26" t="n"/>
      <c r="D107" s="27">
        <f>IF(AND($C107="x",$A107&lt;&gt;""),$A107,"")</f>
        <v/>
      </c>
    </row>
    <row r="108">
      <c r="A108" s="25" t="inlineStr">
        <is>
          <t>page_actions_post_reactions_haha_total</t>
        </is>
      </c>
      <c r="B108" s="29" t="inlineStr">
        <is>
          <t>Page Actions Post Reactions Haha Total · NUMERIC · Facebook Page Insights (Meta) Page</t>
        </is>
      </c>
      <c r="C108" s="26" t="n"/>
      <c r="D108" s="27">
        <f>IF(AND($C108="x",$A108&lt;&gt;""),$A108,"")</f>
        <v/>
      </c>
    </row>
    <row r="109">
      <c r="A109" s="25" t="inlineStr">
        <is>
          <t>page_actions_post_reactions_like_total</t>
        </is>
      </c>
      <c r="B109" s="29" t="inlineStr">
        <is>
          <t>Page Actions Post Reactions Like Total · NUMERIC · Facebook Page Insights (Meta) Page</t>
        </is>
      </c>
      <c r="C109" s="26" t="n"/>
      <c r="D109" s="27">
        <f>IF(AND($C109="x",$A109&lt;&gt;""),$A109,"")</f>
        <v/>
      </c>
    </row>
    <row r="110">
      <c r="A110" s="25" t="inlineStr">
        <is>
          <t>page_actions_post_reactions_love_total</t>
        </is>
      </c>
      <c r="B110" s="29" t="inlineStr">
        <is>
          <t>Page Actions Post Reactions Love Total · NUMERIC · Facebook Page Insights (Meta) Page</t>
        </is>
      </c>
      <c r="C110" s="26" t="n"/>
      <c r="D110" s="27">
        <f>IF(AND($C110="x",$A110&lt;&gt;""),$A110,"")</f>
        <v/>
      </c>
    </row>
    <row r="111">
      <c r="A111" s="25" t="inlineStr">
        <is>
          <t>page_actions_post_reactions_sorry_total</t>
        </is>
      </c>
      <c r="B111" s="29" t="inlineStr">
        <is>
          <t>Page Actions Post Reactions Sorry Total · NUMERIC · Facebook Page Insights (Meta) Page</t>
        </is>
      </c>
      <c r="C111" s="26" t="n"/>
      <c r="D111" s="27">
        <f>IF(AND($C111="x",$A111&lt;&gt;""),$A111,"")</f>
        <v/>
      </c>
    </row>
    <row r="112">
      <c r="A112" s="25" t="inlineStr">
        <is>
          <t>page_actions_post_reactions_total</t>
        </is>
      </c>
      <c r="B112" s="29" t="inlineStr">
        <is>
          <t>Page Reactions Total · NUMERIC · Facebook Page Insights (Meta) Page</t>
        </is>
      </c>
      <c r="C112" s="26" t="n"/>
      <c r="D112" s="27">
        <f>IF(AND($C112="x",$A112&lt;&gt;""),$A112,"")</f>
        <v/>
      </c>
    </row>
    <row r="113">
      <c r="A113" s="25" t="inlineStr">
        <is>
          <t>page_actions_post_reactions_wow_total</t>
        </is>
      </c>
      <c r="B113" s="29" t="inlineStr">
        <is>
          <t>Page Actions Post Reactions Wow Total · NUMERIC · Facebook Page Insights (Meta) Page</t>
        </is>
      </c>
      <c r="C113" s="26" t="n"/>
      <c r="D113" s="27">
        <f>IF(AND($C113="x",$A113&lt;&gt;""),$A113,"")</f>
        <v/>
      </c>
    </row>
    <row r="114">
      <c r="A114" s="25" t="inlineStr">
        <is>
          <t>page_daily_follows</t>
        </is>
      </c>
      <c r="B114" s="29" t="inlineStr">
        <is>
          <t>Daily Follows · NUMERIC · Facebook Page Insights (Meta) Page</t>
        </is>
      </c>
      <c r="C114" s="26" t="n"/>
      <c r="D114" s="27">
        <f>IF(AND($C114="x",$A114&lt;&gt;""),$A114,"")</f>
        <v/>
      </c>
    </row>
    <row r="115">
      <c r="A115" s="25" t="inlineStr">
        <is>
          <t>page_daily_follows_unique</t>
        </is>
      </c>
      <c r="B115" s="29" t="inlineStr">
        <is>
          <t>Daily Follows Unique · NUMERIC · Facebook Page Insights (Meta) Page</t>
        </is>
      </c>
      <c r="C115" s="26" t="n"/>
      <c r="D115" s="27">
        <f>IF(AND($C115="x",$A115&lt;&gt;""),$A115,"")</f>
        <v/>
      </c>
    </row>
    <row r="116">
      <c r="A116" s="25" t="inlineStr">
        <is>
          <t>page_daily_unfollows</t>
        </is>
      </c>
      <c r="B116" s="29" t="inlineStr">
        <is>
          <t>Daily Unfollows · NUMERIC · Facebook Page Insights (Meta) Page</t>
        </is>
      </c>
      <c r="C116" s="26" t="n"/>
      <c r="D116" s="27">
        <f>IF(AND($C116="x",$A116&lt;&gt;""),$A116,"")</f>
        <v/>
      </c>
    </row>
    <row r="117">
      <c r="A117" s="25" t="inlineStr">
        <is>
          <t>page_daily_unfollows_unique</t>
        </is>
      </c>
      <c r="B117" s="29" t="inlineStr">
        <is>
          <t>Daily Unfollows Unique · NUMERIC · Facebook Page Insights (Meta) Page</t>
        </is>
      </c>
      <c r="C117" s="26" t="n"/>
      <c r="D117" s="27">
        <f>IF(AND($C117="x",$A117&lt;&gt;""),$A117,"")</f>
        <v/>
      </c>
    </row>
    <row r="118">
      <c r="A118" s="25" t="inlineStr">
        <is>
          <t>page_fan_adds</t>
        </is>
      </c>
      <c r="B118" s="29" t="inlineStr">
        <is>
          <t>(Deprecated) New likes · NUMERIC · Facebook Page Insights (Meta) Page</t>
        </is>
      </c>
      <c r="C118" s="26" t="n"/>
      <c r="D118" s="27">
        <f>IF(AND($C118="x",$A118&lt;&gt;""),$A118,"")</f>
        <v/>
      </c>
    </row>
    <row r="119">
      <c r="A119" s="25" t="inlineStr">
        <is>
          <t>page_fan_adds_unique</t>
        </is>
      </c>
      <c r="B119" s="29" t="inlineStr">
        <is>
          <t>(Deprecated) New likes (unique users) · NUMERIC · Facebook Page Insights (Meta) Page</t>
        </is>
      </c>
      <c r="C119" s="26" t="n"/>
      <c r="D119" s="27">
        <f>IF(AND($C119="x",$A119&lt;&gt;""),$A119,"")</f>
        <v/>
      </c>
    </row>
    <row r="120">
      <c r="A120" s="25" t="inlineStr">
        <is>
          <t>page_fan_removes</t>
        </is>
      </c>
      <c r="B120" s="29" t="inlineStr">
        <is>
          <t>(Deprecated) New unlikes · NUMERIC · Facebook Page Insights (Meta) Page</t>
        </is>
      </c>
      <c r="C120" s="26" t="n"/>
      <c r="D120" s="27">
        <f>IF(AND($C120="x",$A120&lt;&gt;""),$A120,"")</f>
        <v/>
      </c>
    </row>
    <row r="121">
      <c r="A121" s="25" t="inlineStr">
        <is>
          <t>page_fan_removes_unique</t>
        </is>
      </c>
      <c r="B121" s="29" t="inlineStr">
        <is>
          <t>(Deprecated) Unlikes (unique users) · NUMERIC · Facebook Page Insights (Meta) Page</t>
        </is>
      </c>
      <c r="C121" s="26" t="n"/>
      <c r="D121" s="27">
        <f>IF(AND($C121="x",$A121&lt;&gt;""),$A121,"")</f>
        <v/>
      </c>
    </row>
    <row r="122">
      <c r="A122" s="25" t="inlineStr">
        <is>
          <t>page_fans</t>
        </is>
      </c>
      <c r="B122" s="29" t="inlineStr">
        <is>
          <t>Page Fans total page likes · NUMERIC · Facebook Page Insights (Meta) Page</t>
        </is>
      </c>
      <c r="C122" s="26" t="n"/>
      <c r="D122" s="27">
        <f>IF(AND($C122="x",$A122&lt;&gt;""),$A122,"")</f>
        <v/>
      </c>
    </row>
    <row r="123">
      <c r="A123" s="25" t="inlineStr">
        <is>
          <t>page_fans_daily</t>
        </is>
      </c>
      <c r="B123" s="29" t="inlineStr">
        <is>
          <t>Page Fans total page likes (daily) · NUMERIC · Facebook Page Insights (Meta) Page</t>
        </is>
      </c>
      <c r="C123" s="26" t="n"/>
      <c r="D123" s="27">
        <f>IF(AND($C123="x",$A123&lt;&gt;""),$A123,"")</f>
        <v/>
      </c>
    </row>
    <row r="124">
      <c r="A124" s="25" t="inlineStr">
        <is>
          <t>page_fans_likes</t>
        </is>
      </c>
      <c r="B124" s="29" t="inlineStr">
        <is>
          <t>Page Fans Likes (for dimensions) · NUMERIC · Facebook Page Insights (Meta) Page</t>
        </is>
      </c>
      <c r="C124" s="26" t="n"/>
      <c r="D124" s="27">
        <f>IF(AND($C124="x",$A124&lt;&gt;""),$A124,"")</f>
        <v/>
      </c>
    </row>
    <row r="125">
      <c r="A125" s="25" t="inlineStr">
        <is>
          <t>page_fans_likes_daily</t>
        </is>
      </c>
      <c r="B125" s="29" t="inlineStr">
        <is>
          <t>Page Fans Likes (for dimensions - daily) · NUMERIC · Facebook Page Insights (Meta) Page</t>
        </is>
      </c>
      <c r="C125" s="26" t="n"/>
      <c r="D125" s="27">
        <f>IF(AND($C125="x",$A125&lt;&gt;""),$A125,"")</f>
        <v/>
      </c>
    </row>
    <row r="126">
      <c r="A126" s="25" t="inlineStr">
        <is>
          <t>page_follows</t>
        </is>
      </c>
      <c r="B126" s="29" t="inlineStr">
        <is>
          <t>Lifetime Total Follows · NUMERIC · Facebook Page Insights (Meta) Page</t>
        </is>
      </c>
      <c r="C126" s="26" t="n"/>
      <c r="D126" s="27">
        <f>IF(AND($C126="x",$A126&lt;&gt;""),$A126,"")</f>
        <v/>
      </c>
    </row>
    <row r="127">
      <c r="A127" s="25" t="inlineStr">
        <is>
          <t>page_follows_daily</t>
        </is>
      </c>
      <c r="B127" s="29" t="inlineStr">
        <is>
          <t>Lifetime Total Follows daily · NUMERIC · Facebook Page Insights (Meta) Page</t>
        </is>
      </c>
      <c r="C127" s="26" t="n"/>
      <c r="D127" s="27">
        <f>IF(AND($C127="x",$A127&lt;&gt;""),$A127,"")</f>
        <v/>
      </c>
    </row>
    <row r="128">
      <c r="A128" s="25" t="inlineStr">
        <is>
          <t>page_id</t>
        </is>
      </c>
      <c r="B128" s="29" t="inlineStr">
        <is>
          <t>Page Id · TEXT · Facebook Page Insights (Meta) Page</t>
        </is>
      </c>
      <c r="C128" s="26" t="n"/>
      <c r="D128" s="27">
        <f>IF(AND($C128="x",$A128&lt;&gt;""),$A128,"")</f>
        <v/>
      </c>
    </row>
    <row r="129">
      <c r="A129" s="25" t="inlineStr">
        <is>
          <t>page_impressions</t>
        </is>
      </c>
      <c r="B129" s="29" t="inlineStr">
        <is>
          <t>Page Impressions · NUMERIC · Facebook Page Insights (Meta) Page</t>
        </is>
      </c>
      <c r="C129" s="26" t="n"/>
      <c r="D129" s="27">
        <f>IF(AND($C129="x",$A129&lt;&gt;""),$A129,"")</f>
        <v/>
      </c>
    </row>
    <row r="130">
      <c r="A130" s="25" t="inlineStr">
        <is>
          <t>page_impressions_organic</t>
        </is>
      </c>
      <c r="B130" s="29" t="inlineStr">
        <is>
          <t>Page Impressions Organic · NUMERIC · Facebook Page Insights (Meta) Page</t>
        </is>
      </c>
      <c r="C130" s="26" t="n"/>
      <c r="D130" s="27">
        <f>IF(AND($C130="x",$A130&lt;&gt;""),$A130,"")</f>
        <v/>
      </c>
    </row>
    <row r="131">
      <c r="A131" s="25" t="inlineStr">
        <is>
          <t>page_impressions_organic_unique</t>
        </is>
      </c>
      <c r="B131" s="29" t="inlineStr">
        <is>
          <t>(Deprecated) Page Impressions Organic Unique · NUMERIC · Facebook Page Insights (Meta) Page</t>
        </is>
      </c>
      <c r="C131" s="26" t="n"/>
      <c r="D131" s="27">
        <f>IF(AND($C131="x",$A131&lt;&gt;""),$A131,"")</f>
        <v/>
      </c>
    </row>
    <row r="132">
      <c r="A132" s="25" t="inlineStr">
        <is>
          <t>page_impressions_paid</t>
        </is>
      </c>
      <c r="B132" s="29" t="inlineStr">
        <is>
          <t>Page Impressions Paid · NUMERIC · Facebook Page Insights (Meta) Page</t>
        </is>
      </c>
      <c r="C132" s="26" t="n"/>
      <c r="D132" s="27">
        <f>IF(AND($C132="x",$A132&lt;&gt;""),$A132,"")</f>
        <v/>
      </c>
    </row>
    <row r="133">
      <c r="A133" s="25" t="inlineStr">
        <is>
          <t>page_impressions_paid_unique</t>
        </is>
      </c>
      <c r="B133" s="29" t="inlineStr">
        <is>
          <t>(Deprecated) Page Impressions Paid Unique · NUMERIC · Facebook Page Insights (Meta) Page</t>
        </is>
      </c>
      <c r="C133" s="26" t="n"/>
      <c r="D133" s="27">
        <f>IF(AND($C133="x",$A133&lt;&gt;""),$A133,"")</f>
        <v/>
      </c>
    </row>
    <row r="134">
      <c r="A134" s="25" t="inlineStr">
        <is>
          <t>page_impressions_unique</t>
        </is>
      </c>
      <c r="B134" s="29" t="inlineStr">
        <is>
          <t>Page Impressions Unique · NUMERIC · Facebook Page Insights (Meta) Page</t>
        </is>
      </c>
      <c r="C134" s="26" t="n"/>
      <c r="D134" s="27">
        <f>IF(AND($C134="x",$A134&lt;&gt;""),$A134,"")</f>
        <v/>
      </c>
    </row>
    <row r="135">
      <c r="A135" s="25" t="inlineStr">
        <is>
          <t>page_name</t>
        </is>
      </c>
      <c r="B135" s="29" t="inlineStr">
        <is>
          <t>Page Name · TEXT · Facebook Page Insights (Meta) Page</t>
        </is>
      </c>
      <c r="C135" s="26" t="n"/>
      <c r="D135" s="27">
        <f>IF(AND($C135="x",$A135&lt;&gt;""),$A135,"")</f>
        <v/>
      </c>
    </row>
    <row r="136">
      <c r="A136" s="25" t="inlineStr">
        <is>
          <t>page_post_engagements</t>
        </is>
      </c>
      <c r="B136" s="29" t="inlineStr">
        <is>
          <t>Page Post Engagements · NUMERIC · Facebook Page Insights (Meta) Page</t>
        </is>
      </c>
      <c r="C136" s="26" t="n"/>
      <c r="D136" s="27">
        <f>IF(AND($C136="x",$A136&lt;&gt;""),$A136,"")</f>
        <v/>
      </c>
    </row>
    <row r="137">
      <c r="A137" s="25" t="inlineStr">
        <is>
          <t>page_total_actions</t>
        </is>
      </c>
      <c r="B137" s="29" t="inlineStr">
        <is>
          <t>Page Total Actions · NUMERIC · Facebook Page Insights (Meta) Page</t>
        </is>
      </c>
      <c r="C137" s="26" t="n"/>
      <c r="D137" s="27">
        <f>IF(AND($C137="x",$A137&lt;&gt;""),$A137,"")</f>
        <v/>
      </c>
    </row>
    <row r="138">
      <c r="A138" s="25" t="inlineStr">
        <is>
          <t>page_total_media_view_unique</t>
        </is>
      </c>
      <c r="B138" s="29" t="inlineStr">
        <is>
          <t>Page Total Media View Unique · NUMERIC · Facebook Page Insights (Meta) Page</t>
        </is>
      </c>
      <c r="C138" s="26" t="n"/>
      <c r="D138" s="27">
        <f>IF(AND($C138="x",$A138&lt;&gt;""),$A138,"")</f>
        <v/>
      </c>
    </row>
    <row r="139">
      <c r="A139" s="25" t="inlineStr">
        <is>
          <t>page_video_view_time</t>
        </is>
      </c>
      <c r="B139" s="29" t="inlineStr">
        <is>
          <t>Page Video View Time · NUMERIC · Facebook Page Insights (Meta) Page</t>
        </is>
      </c>
      <c r="C139" s="26" t="n"/>
      <c r="D139" s="27">
        <f>IF(AND($C139="x",$A139&lt;&gt;""),$A139,"")</f>
        <v/>
      </c>
    </row>
    <row r="140">
      <c r="A140" s="25" t="inlineStr">
        <is>
          <t>page_video_views</t>
        </is>
      </c>
      <c r="B140" s="29" t="inlineStr">
        <is>
          <t>Page Video Views · NUMERIC · Facebook Page Insights (Meta) Page</t>
        </is>
      </c>
      <c r="C140" s="26" t="n"/>
      <c r="D140" s="27">
        <f>IF(AND($C140="x",$A140&lt;&gt;""),$A140,"")</f>
        <v/>
      </c>
    </row>
    <row r="141">
      <c r="A141" s="25" t="inlineStr">
        <is>
          <t>page_video_views_autoplayed</t>
        </is>
      </c>
      <c r="B141" s="29" t="inlineStr">
        <is>
          <t>Page Video Views Autoplayed · NUMERIC · Facebook Page Insights (Meta) Page</t>
        </is>
      </c>
      <c r="C141" s="26" t="n"/>
      <c r="D141" s="27">
        <f>IF(AND($C141="x",$A141&lt;&gt;""),$A141,"")</f>
        <v/>
      </c>
    </row>
    <row r="142">
      <c r="A142" s="25" t="inlineStr">
        <is>
          <t>page_video_views_by_paid_non_paid_paid</t>
        </is>
      </c>
      <c r="B142" s="29" t="inlineStr">
        <is>
          <t>Paid Page Video Views By Paid Non Paid · NUMERIC · Facebook Page Insights (Meta) Page</t>
        </is>
      </c>
      <c r="C142" s="26" t="n"/>
      <c r="D142" s="27">
        <f>IF(AND($C142="x",$A142&lt;&gt;""),$A142,"")</f>
        <v/>
      </c>
    </row>
    <row r="143">
      <c r="A143" s="25" t="inlineStr">
        <is>
          <t>page_video_views_by_paid_non_paid_total</t>
        </is>
      </c>
      <c r="B143" s="29" t="inlineStr">
        <is>
          <t>Total Page Video Views By Paid Non Paid · NUMERIC · Facebook Page Insights (Meta) Page</t>
        </is>
      </c>
      <c r="C143" s="26" t="n"/>
      <c r="D143" s="27">
        <f>IF(AND($C143="x",$A143&lt;&gt;""),$A143,"")</f>
        <v/>
      </c>
    </row>
    <row r="144">
      <c r="A144" s="25" t="inlineStr">
        <is>
          <t>page_video_views_by_paid_non_paid_unpaid</t>
        </is>
      </c>
      <c r="B144" s="29" t="inlineStr">
        <is>
          <t>Unpaid Page Video Views By Paid Non Paid · NUMERIC · Facebook Page Insights (Meta) Page</t>
        </is>
      </c>
      <c r="C144" s="26" t="n"/>
      <c r="D144" s="27">
        <f>IF(AND($C144="x",$A144&lt;&gt;""),$A144,"")</f>
        <v/>
      </c>
    </row>
    <row r="145">
      <c r="A145" s="25" t="inlineStr">
        <is>
          <t>page_video_views_click_to_play</t>
        </is>
      </c>
      <c r="B145" s="29" t="inlineStr">
        <is>
          <t>Page Video Views Click To Play · NUMERIC · Facebook Page Insights (Meta) Page</t>
        </is>
      </c>
      <c r="C145" s="26" t="n"/>
      <c r="D145" s="27">
        <f>IF(AND($C145="x",$A145&lt;&gt;""),$A145,"")</f>
        <v/>
      </c>
    </row>
    <row r="146">
      <c r="A146" s="25" t="inlineStr">
        <is>
          <t>page_video_views_organic</t>
        </is>
      </c>
      <c r="B146" s="29" t="inlineStr">
        <is>
          <t>Page Video Views Organic · NUMERIC · Facebook Page Insights (Meta) Page</t>
        </is>
      </c>
      <c r="C146" s="26" t="n"/>
      <c r="D146" s="27">
        <f>IF(AND($C146="x",$A146&lt;&gt;""),$A146,"")</f>
        <v/>
      </c>
    </row>
    <row r="147">
      <c r="A147" s="25" t="inlineStr">
        <is>
          <t>page_video_views_paid</t>
        </is>
      </c>
      <c r="B147" s="29" t="inlineStr">
        <is>
          <t>Page Video Views Paid · NUMERIC · Facebook Page Insights (Meta) Page</t>
        </is>
      </c>
      <c r="C147" s="26" t="n"/>
      <c r="D147" s="27">
        <f>IF(AND($C147="x",$A147&lt;&gt;""),$A147,"")</f>
        <v/>
      </c>
    </row>
    <row r="148">
      <c r="A148" s="25" t="inlineStr">
        <is>
          <t>page_video_views_unique</t>
        </is>
      </c>
      <c r="B148" s="29" t="inlineStr">
        <is>
          <t>Page Video Views Unique · NUMERIC · Facebook Page Insights (Meta) Page</t>
        </is>
      </c>
      <c r="C148" s="26" t="n"/>
      <c r="D148" s="27">
        <f>IF(AND($C148="x",$A148&lt;&gt;""),$A148,"")</f>
        <v/>
      </c>
    </row>
    <row r="149">
      <c r="A149" s="25" t="inlineStr">
        <is>
          <t>page_views_total</t>
        </is>
      </c>
      <c r="B149" s="29" t="inlineStr">
        <is>
          <t>Total Page Views · NUMERIC · Facebook Page Insights (Meta) Page</t>
        </is>
      </c>
      <c r="C149" s="26" t="n"/>
      <c r="D149" s="27">
        <f>IF(AND($C149="x",$A149&lt;&gt;""),$A149,"")</f>
        <v/>
      </c>
    </row>
    <row r="150">
      <c r="A150" s="25" t="inlineStr">
        <is>
          <t>store_location_descriptor</t>
        </is>
      </c>
      <c r="B150" s="29" t="inlineStr">
        <is>
          <t>Store Location Descriptor · TEXT · Facebook Page Insights (Meta) Page</t>
        </is>
      </c>
      <c r="C150" s="26" t="n"/>
      <c r="D150" s="27">
        <f>IF(AND($C150="x",$A150&lt;&gt;""),$A150,"")</f>
        <v/>
      </c>
    </row>
    <row r="151">
      <c r="A151" s="25" t="inlineStr">
        <is>
          <t>clicks</t>
        </is>
      </c>
      <c r="B151" s="29" t="inlineStr">
        <is>
          <t>Post Clicks (duplicate) · NUMERIC · Facebook Page Insights (Meta) Post</t>
        </is>
      </c>
      <c r="C151" s="26" t="n"/>
      <c r="D151" s="27">
        <f>IF(AND($C151="x",$A151&lt;&gt;""),$A151,"")</f>
        <v/>
      </c>
    </row>
    <row r="152">
      <c r="A152" s="25" t="inlineStr">
        <is>
          <t>is_eligible_for_promotion</t>
        </is>
      </c>
      <c r="B152" s="29" t="inlineStr">
        <is>
          <t>Post is Eligible For Promotion · BOOLEAN · Facebook Page Insights (Meta) Post</t>
        </is>
      </c>
      <c r="C152" s="26" t="n"/>
      <c r="D152" s="27">
        <f>IF(AND($C152="x",$A152&lt;&gt;""),$A152,"")</f>
        <v/>
      </c>
    </row>
    <row r="153">
      <c r="A153" s="25" t="inlineStr">
        <is>
          <t>is_expired</t>
        </is>
      </c>
      <c r="B153" s="29" t="inlineStr">
        <is>
          <t>Post is Expired · BOOLEAN · Facebook Page Insights (Meta) Post</t>
        </is>
      </c>
      <c r="C153" s="26" t="n"/>
      <c r="D153" s="27">
        <f>IF(AND($C153="x",$A153&lt;&gt;""),$A153,"")</f>
        <v/>
      </c>
    </row>
    <row r="154">
      <c r="A154" s="25" t="inlineStr">
        <is>
          <t>is_inline_created</t>
        </is>
      </c>
      <c r="B154" s="29" t="inlineStr">
        <is>
          <t>Post is Inline Created · BOOLEAN · Facebook Page Insights (Meta) Post</t>
        </is>
      </c>
      <c r="C154" s="26" t="n"/>
      <c r="D154" s="27">
        <f>IF(AND($C154="x",$A154&lt;&gt;""),$A154,"")</f>
        <v/>
      </c>
    </row>
    <row r="155">
      <c r="A155" s="25" t="inlineStr">
        <is>
          <t>is_popular</t>
        </is>
      </c>
      <c r="B155" s="29" t="inlineStr">
        <is>
          <t>Post is Popular · BOOLEAN · Facebook Page Insights (Meta) Post</t>
        </is>
      </c>
      <c r="C155" s="26" t="n"/>
      <c r="D155" s="27">
        <f>IF(AND($C155="x",$A155&lt;&gt;""),$A155,"")</f>
        <v/>
      </c>
    </row>
    <row r="156">
      <c r="A156" s="25" t="inlineStr">
        <is>
          <t>is_published</t>
        </is>
      </c>
      <c r="B156" s="29" t="inlineStr">
        <is>
          <t>Post is Published · BOOLEAN · Facebook Page Insights (Meta) Post</t>
        </is>
      </c>
      <c r="C156" s="26" t="n"/>
      <c r="D156" s="27">
        <f>IF(AND($C156="x",$A156&lt;&gt;""),$A156,"")</f>
        <v/>
      </c>
    </row>
    <row r="157">
      <c r="A157" s="25" t="inlineStr">
        <is>
          <t>media_type</t>
        </is>
      </c>
      <c r="B157" s="29" t="inlineStr">
        <is>
          <t>(Deprecated) Post media Type · TEXT · Facebook Page Insights (Meta) Post</t>
        </is>
      </c>
      <c r="C157" s="26" t="n"/>
      <c r="D157" s="27">
        <f>IF(AND($C157="x",$A157&lt;&gt;""),$A157,"")</f>
        <v/>
      </c>
    </row>
    <row r="158">
      <c r="A158" s="25" t="inlineStr">
        <is>
          <t>post_activity_by_action_type</t>
        </is>
      </c>
      <c r="B158" s="29" t="inlineStr">
        <is>
          <t>(Deprecated) Post Activity · TEXT · Facebook Page Insights (Meta) Post</t>
        </is>
      </c>
      <c r="C158" s="26" t="n"/>
      <c r="D158" s="27">
        <f>IF(AND($C158="x",$A158&lt;&gt;""),$A158,"")</f>
        <v/>
      </c>
    </row>
    <row r="159">
      <c r="A159" s="25" t="inlineStr">
        <is>
          <t>post_activity_by_action_type_comment</t>
        </is>
      </c>
      <c r="B159" s="29" t="inlineStr">
        <is>
          <t>Post Activity (number of comments). · NUMERIC · Facebook Page Insights (Meta) Post</t>
        </is>
      </c>
      <c r="C159" s="26" t="n"/>
      <c r="D159" s="27">
        <f>IF(AND($C159="x",$A159&lt;&gt;""),$A159,"")</f>
        <v/>
      </c>
    </row>
    <row r="160">
      <c r="A160" s="25" t="inlineStr">
        <is>
          <t>post_activity_by_action_type_like</t>
        </is>
      </c>
      <c r="B160" s="29" t="inlineStr">
        <is>
          <t>Post Activity (number of likes) · NUMERIC · Facebook Page Insights (Meta) Post</t>
        </is>
      </c>
      <c r="C160" s="26" t="n"/>
      <c r="D160" s="27">
        <f>IF(AND($C160="x",$A160&lt;&gt;""),$A160,"")</f>
        <v/>
      </c>
    </row>
    <row r="161">
      <c r="A161" s="25" t="inlineStr">
        <is>
          <t>post_clicks</t>
        </is>
      </c>
      <c r="B161" s="29" t="inlineStr">
        <is>
          <t>Post Clicks · NUMERIC · Facebook Page Insights (Meta) Post</t>
        </is>
      </c>
      <c r="C161" s="26" t="n"/>
      <c r="D161" s="27">
        <f>IF(AND($C161="x",$A161&lt;&gt;""),$A161,"")</f>
        <v/>
      </c>
    </row>
    <row r="162">
      <c r="A162" s="25" t="inlineStr">
        <is>
          <t>post_clicks_by_type_link_clicks</t>
        </is>
      </c>
      <c r="B162" s="29" t="inlineStr">
        <is>
          <t>Post Clicks By Type Link Clicks · NUMERIC · Facebook Page Insights (Meta) Post</t>
        </is>
      </c>
      <c r="C162" s="26" t="n"/>
      <c r="D162" s="27">
        <f>IF(AND($C162="x",$A162&lt;&gt;""),$A162,"")</f>
        <v/>
      </c>
    </row>
    <row r="163">
      <c r="A163" s="25" t="inlineStr">
        <is>
          <t>post_clicks_by_type_other_clicks</t>
        </is>
      </c>
      <c r="B163" s="29" t="inlineStr">
        <is>
          <t>Post Clicks By Type Other clicks · NUMERIC · Facebook Page Insights (Meta) Post</t>
        </is>
      </c>
      <c r="C163" s="26" t="n"/>
      <c r="D163" s="27">
        <f>IF(AND($C163="x",$A163&lt;&gt;""),$A163,"")</f>
        <v/>
      </c>
    </row>
    <row r="164">
      <c r="A164" s="25" t="inlineStr">
        <is>
          <t>post_clicks_by_type_photo_view</t>
        </is>
      </c>
      <c r="B164" s="29" t="inlineStr">
        <is>
          <t>Post Clicks By Type Photo View · NUMERIC · Facebook Page Insights (Meta) Post</t>
        </is>
      </c>
      <c r="C164" s="26" t="n"/>
      <c r="D164" s="27">
        <f>IF(AND($C164="x",$A164&lt;&gt;""),$A164,"")</f>
        <v/>
      </c>
    </row>
    <row r="165">
      <c r="A165" s="25" t="inlineStr">
        <is>
          <t>post_clicks_by_type_video_play</t>
        </is>
      </c>
      <c r="B165" s="29" t="inlineStr">
        <is>
          <t>Post Clicks By Type Video Play · NUMERIC · Facebook Page Insights (Meta) Post</t>
        </is>
      </c>
      <c r="C165" s="26" t="n"/>
      <c r="D165" s="27">
        <f>IF(AND($C165="x",$A165&lt;&gt;""),$A165,"")</f>
        <v/>
      </c>
    </row>
    <row r="166">
      <c r="A166" s="25" t="inlineStr">
        <is>
          <t>post_comments_with_reply</t>
        </is>
      </c>
      <c r="B166" s="29" t="inlineStr">
        <is>
          <t>Post Total Comments With Replies · NUMERIC · Facebook Page Insights (Meta) Post</t>
        </is>
      </c>
      <c r="C166" s="26" t="n"/>
      <c r="D166" s="27">
        <f>IF(AND($C166="x",$A166&lt;&gt;""),$A166,"")</f>
        <v/>
      </c>
    </row>
    <row r="167">
      <c r="A167" s="25" t="inlineStr">
        <is>
          <t>post_description</t>
        </is>
      </c>
      <c r="B167" s="29" t="inlineStr">
        <is>
          <t>Post Description · TEXT · Facebook Page Insights (Meta) Post</t>
        </is>
      </c>
      <c r="C167" s="26" t="n"/>
      <c r="D167" s="27">
        <f>IF(AND($C167="x",$A167&lt;&gt;""),$A167,"")</f>
        <v/>
      </c>
    </row>
    <row r="168">
      <c r="A168" s="25" t="inlineStr">
        <is>
          <t>post_engagements</t>
        </is>
      </c>
      <c r="B168" s="29" t="inlineStr">
        <is>
          <t>Post Engagements · NUMERIC · Facebook Page Insights (Meta) Post</t>
        </is>
      </c>
      <c r="C168" s="26" t="n"/>
      <c r="D168" s="27">
        <f>IF(AND($C168="x",$A168&lt;&gt;""),$A168,"")</f>
        <v/>
      </c>
    </row>
    <row r="169">
      <c r="A169" s="25" t="inlineStr">
        <is>
          <t>post_impressions_fan</t>
        </is>
      </c>
      <c r="B169" s="29" t="inlineStr">
        <is>
          <t>Post Impressions Fan · NUMERIC · Facebook Page Insights (Meta) Post</t>
        </is>
      </c>
      <c r="C169" s="26" t="n"/>
      <c r="D169" s="27">
        <f>IF(AND($C169="x",$A169&lt;&gt;""),$A169,"")</f>
        <v/>
      </c>
    </row>
    <row r="170">
      <c r="A170" s="25" t="inlineStr">
        <is>
          <t>post_impressions_fan_unique</t>
        </is>
      </c>
      <c r="B170" s="29" t="inlineStr">
        <is>
          <t>(Deprecated) Post Impressions Fan Unique · NUMERIC · Facebook Page Insights (Meta) Post</t>
        </is>
      </c>
      <c r="C170" s="26" t="n"/>
      <c r="D170" s="27">
        <f>IF(AND($C170="x",$A170&lt;&gt;""),$A170,"")</f>
        <v/>
      </c>
    </row>
    <row r="171">
      <c r="A171" s="25" t="inlineStr">
        <is>
          <t>post_impressions_organic</t>
        </is>
      </c>
      <c r="B171" s="29" t="inlineStr">
        <is>
          <t>Post impressions Organic · NUMERIC · Facebook Page Insights (Meta) Post</t>
        </is>
      </c>
      <c r="C171" s="26" t="n"/>
      <c r="D171" s="27">
        <f>IF(AND($C171="x",$A171&lt;&gt;""),$A171,"")</f>
        <v/>
      </c>
    </row>
    <row r="172">
      <c r="A172" s="25" t="inlineStr">
        <is>
          <t>post_impressions_organic_unique</t>
        </is>
      </c>
      <c r="B172" s="29" t="inlineStr">
        <is>
          <t>(Deprecated) Post impressions Organic Unique · NUMERIC · Facebook Page Insights (Meta) Post</t>
        </is>
      </c>
      <c r="C172" s="26" t="n"/>
      <c r="D172" s="27">
        <f>IF(AND($C172="x",$A172&lt;&gt;""),$A172,"")</f>
        <v/>
      </c>
    </row>
    <row r="173">
      <c r="A173" s="25" t="inlineStr">
        <is>
          <t>post_impressions_paid</t>
        </is>
      </c>
      <c r="B173" s="29" t="inlineStr">
        <is>
          <t>Post Impressions Paid · NUMERIC · Facebook Page Insights (Meta) Post</t>
        </is>
      </c>
      <c r="C173" s="26" t="n"/>
      <c r="D173" s="27">
        <f>IF(AND($C173="x",$A173&lt;&gt;""),$A173,"")</f>
        <v/>
      </c>
    </row>
    <row r="174">
      <c r="A174" s="25" t="inlineStr">
        <is>
          <t>post_impressions_paid_unique</t>
        </is>
      </c>
      <c r="B174" s="29" t="inlineStr">
        <is>
          <t>(Deprecated) Post Impressions Paid Unique · NUMERIC · Facebook Page Insights (Meta) Post</t>
        </is>
      </c>
      <c r="C174" s="26" t="n"/>
      <c r="D174" s="27">
        <f>IF(AND($C174="x",$A174&lt;&gt;""),$A174,"")</f>
        <v/>
      </c>
    </row>
    <row r="175">
      <c r="A175" s="25" t="inlineStr">
        <is>
          <t>post_message_oneline</t>
        </is>
      </c>
      <c r="B175" s="29" t="inlineStr">
        <is>
          <t>Post Message Oneline · TEXT · Facebook Page Insights (Meta) Post</t>
        </is>
      </c>
      <c r="C175" s="26" t="n"/>
      <c r="D175" s="27">
        <f>IF(AND($C175="x",$A175&lt;&gt;""),$A175,"")</f>
        <v/>
      </c>
    </row>
    <row r="176">
      <c r="A176" s="25" t="inlineStr">
        <is>
          <t>post_picture</t>
        </is>
      </c>
      <c r="B176" s="29" t="inlineStr">
        <is>
          <t>Post Picture · IMAGE_URL · Facebook Page Insights (Meta) Post</t>
        </is>
      </c>
      <c r="C176" s="26" t="n"/>
      <c r="D176" s="27">
        <f>IF(AND($C176="x",$A176&lt;&gt;""),$A176,"")</f>
        <v/>
      </c>
    </row>
    <row r="177">
      <c r="A177" s="25" t="inlineStr">
        <is>
          <t>post_reactions_anger_total</t>
        </is>
      </c>
      <c r="B177" s="29" t="inlineStr">
        <is>
          <t>Post Reactions Anger Total · NUMERIC · Facebook Page Insights (Meta) Post</t>
        </is>
      </c>
      <c r="C177" s="26" t="n"/>
      <c r="D177" s="27">
        <f>IF(AND($C177="x",$A177&lt;&gt;""),$A177,"")</f>
        <v/>
      </c>
    </row>
    <row r="178">
      <c r="A178" s="25" t="inlineStr">
        <is>
          <t>post_reactions_by_type_total</t>
        </is>
      </c>
      <c r="B178" s="29" t="inlineStr">
        <is>
          <t>Post Reactions By Type Total · NUMERIC · Facebook Page Insights (Meta) Post</t>
        </is>
      </c>
      <c r="C178" s="26" t="n"/>
      <c r="D178" s="27">
        <f>IF(AND($C178="x",$A178&lt;&gt;""),$A178,"")</f>
        <v/>
      </c>
    </row>
    <row r="179">
      <c r="A179" s="25" t="inlineStr">
        <is>
          <t>post_reactions_haha_total</t>
        </is>
      </c>
      <c r="B179" s="29" t="inlineStr">
        <is>
          <t>Post Reactions Haha Total · NUMERIC · Facebook Page Insights (Meta) Post</t>
        </is>
      </c>
      <c r="C179" s="26" t="n"/>
      <c r="D179" s="27">
        <f>IF(AND($C179="x",$A179&lt;&gt;""),$A179,"")</f>
        <v/>
      </c>
    </row>
    <row r="180">
      <c r="A180" s="25" t="inlineStr">
        <is>
          <t>post_reactions_like_total</t>
        </is>
      </c>
      <c r="B180" s="29" t="inlineStr">
        <is>
          <t>Post Reactions Like Total · NUMERIC · Facebook Page Insights (Meta) Post</t>
        </is>
      </c>
      <c r="C180" s="26" t="n"/>
      <c r="D180" s="27">
        <f>IF(AND($C180="x",$A180&lt;&gt;""),$A180,"")</f>
        <v/>
      </c>
    </row>
    <row r="181">
      <c r="A181" s="25" t="inlineStr">
        <is>
          <t>post_reactions_love_total</t>
        </is>
      </c>
      <c r="B181" s="29" t="inlineStr">
        <is>
          <t>Post Reactions Love Total · NUMERIC · Facebook Page Insights (Meta) Post</t>
        </is>
      </c>
      <c r="C181" s="26" t="n"/>
      <c r="D181" s="27">
        <f>IF(AND($C181="x",$A181&lt;&gt;""),$A181,"")</f>
        <v/>
      </c>
    </row>
    <row r="182">
      <c r="A182" s="25" t="inlineStr">
        <is>
          <t>post_reactions_no_shares</t>
        </is>
      </c>
      <c r="B182" s="29" t="inlineStr">
        <is>
          <t>Post Reactions No Shares Total · NUMERIC · Facebook Page Insights (Meta) Post</t>
        </is>
      </c>
      <c r="C182" s="26" t="n"/>
      <c r="D182" s="27">
        <f>IF(AND($C182="x",$A182&lt;&gt;""),$A182,"")</f>
        <v/>
      </c>
    </row>
    <row r="183">
      <c r="A183" s="25" t="inlineStr">
        <is>
          <t>post_reactions_sorry_total</t>
        </is>
      </c>
      <c r="B183" s="29" t="inlineStr">
        <is>
          <t>Post Reactions Sorry Total · NUMERIC · Facebook Page Insights (Meta) Post</t>
        </is>
      </c>
      <c r="C183" s="26" t="n"/>
      <c r="D183" s="27">
        <f>IF(AND($C183="x",$A183&lt;&gt;""),$A183,"")</f>
        <v/>
      </c>
    </row>
    <row r="184">
      <c r="A184" s="25" t="inlineStr">
        <is>
          <t>post_reactions_wow_total</t>
        </is>
      </c>
      <c r="B184" s="29" t="inlineStr">
        <is>
          <t>Post Reactions Wow Total · NUMERIC · Facebook Page Insights (Meta) Post</t>
        </is>
      </c>
      <c r="C184" s="26" t="n"/>
      <c r="D184" s="27">
        <f>IF(AND($C184="x",$A184&lt;&gt;""),$A184,"")</f>
        <v/>
      </c>
    </row>
    <row r="185">
      <c r="A185" s="25" t="inlineStr">
        <is>
          <t>post_title</t>
        </is>
      </c>
      <c r="B185" s="29" t="inlineStr">
        <is>
          <t>Post title · TEXT · Facebook Page Insights (Meta) Post</t>
        </is>
      </c>
      <c r="C185" s="26" t="n"/>
      <c r="D185" s="27">
        <f>IF(AND($C185="x",$A185&lt;&gt;""),$A185,"")</f>
        <v/>
      </c>
    </row>
    <row r="186">
      <c r="A186" s="25" t="inlineStr">
        <is>
          <t>post_total_media_view_unique</t>
        </is>
      </c>
      <c r="B186" s="29" t="inlineStr">
        <is>
          <t>Post Total Media View Unique · NUMERIC · Facebook Page Insights (Meta) Post</t>
        </is>
      </c>
      <c r="C186" s="26" t="n"/>
      <c r="D186" s="27">
        <f>IF(AND($C186="x",$A186&lt;&gt;""),$A186,"")</f>
        <v/>
      </c>
    </row>
    <row r="187">
      <c r="A187" s="25" t="inlineStr">
        <is>
          <t>post_video_complete_views_organic</t>
        </is>
      </c>
      <c r="B187" s="29" t="inlineStr">
        <is>
          <t>Post Video Complete Views Organic · NUMERIC · Facebook Page Insights (Meta) Post</t>
        </is>
      </c>
      <c r="C187" s="26" t="n"/>
      <c r="D187" s="27">
        <f>IF(AND($C187="x",$A187&lt;&gt;""),$A187,"")</f>
        <v/>
      </c>
    </row>
    <row r="188">
      <c r="A188" s="25" t="inlineStr">
        <is>
          <t>post_video_complete_views_organic_unique</t>
        </is>
      </c>
      <c r="B188" s="29" t="inlineStr">
        <is>
          <t>Post Video Complete Views Organic Unique · NUMERIC · Facebook Page Insights (Meta) Post</t>
        </is>
      </c>
      <c r="C188" s="26" t="n"/>
      <c r="D188" s="27">
        <f>IF(AND($C188="x",$A188&lt;&gt;""),$A188,"")</f>
        <v/>
      </c>
    </row>
    <row r="189">
      <c r="A189" s="25" t="inlineStr">
        <is>
          <t>post_video_views_autoplayed</t>
        </is>
      </c>
      <c r="B189" s="29" t="inlineStr">
        <is>
          <t>Post Video Views Autoplayed · NUMERIC · Facebook Page Insights (Meta) Post</t>
        </is>
      </c>
      <c r="C189" s="26" t="n"/>
      <c r="D189" s="27">
        <f>IF(AND($C189="x",$A189&lt;&gt;""),$A189,"")</f>
        <v/>
      </c>
    </row>
    <row r="190">
      <c r="A190" s="25" t="inlineStr">
        <is>
          <t>post_video_views_clicked_to_play</t>
        </is>
      </c>
      <c r="B190" s="29" t="inlineStr">
        <is>
          <t>Post Video Views Clicked To Play · NUMERIC · Facebook Page Insights (Meta) Post</t>
        </is>
      </c>
      <c r="C190" s="26" t="n"/>
      <c r="D190" s="27">
        <f>IF(AND($C190="x",$A190&lt;&gt;""),$A190,"")</f>
        <v/>
      </c>
    </row>
    <row r="191">
      <c r="A191" s="25" t="inlineStr">
        <is>
          <t>post_video_views_organic</t>
        </is>
      </c>
      <c r="B191" s="29" t="inlineStr">
        <is>
          <t>Post Vide Views Organic · NUMERIC · Facebook Page Insights (Meta) Post</t>
        </is>
      </c>
      <c r="C191" s="26" t="n"/>
      <c r="D191" s="27">
        <f>IF(AND($C191="x",$A191&lt;&gt;""),$A191,"")</f>
        <v/>
      </c>
    </row>
    <row r="192">
      <c r="A192" s="25" t="inlineStr">
        <is>
          <t>post_video_views_organic_unique</t>
        </is>
      </c>
      <c r="B192" s="29" t="inlineStr">
        <is>
          <t>Post Video Views Organic Unique · NUMERIC · Facebook Page Insights (Meta) Post</t>
        </is>
      </c>
      <c r="C192" s="26" t="n"/>
      <c r="D192" s="27">
        <f>IF(AND($C192="x",$A192&lt;&gt;""),$A192,"")</f>
        <v/>
      </c>
    </row>
    <row r="193">
      <c r="A193" s="25" t="inlineStr">
        <is>
          <t>post_video_views_paid</t>
        </is>
      </c>
      <c r="B193" s="29" t="inlineStr">
        <is>
          <t>Post Video Views Paid · NUMERIC · Facebook Page Insights (Meta) Post</t>
        </is>
      </c>
      <c r="C193" s="26" t="n"/>
      <c r="D193" s="27">
        <f>IF(AND($C193="x",$A193&lt;&gt;""),$A193,"")</f>
        <v/>
      </c>
    </row>
    <row r="194">
      <c r="A194" s="25" t="inlineStr">
        <is>
          <t>post_video_views_paid_unique</t>
        </is>
      </c>
      <c r="B194" s="29" t="inlineStr">
        <is>
          <t>Post Video Views Paid Unique · NUMERIC · Facebook Page Insights (Meta) Post</t>
        </is>
      </c>
      <c r="C194" s="26" t="n"/>
      <c r="D194" s="27">
        <f>IF(AND($C194="x",$A194&lt;&gt;""),$A194,"")</f>
        <v/>
      </c>
    </row>
    <row r="195">
      <c r="A195" s="25" t="inlineStr">
        <is>
          <t>post_video_views_unique</t>
        </is>
      </c>
      <c r="B195" s="29" t="inlineStr">
        <is>
          <t>Post Video Views Unique · NUMERIC · Facebook Page Insights (Meta) Post</t>
        </is>
      </c>
      <c r="C195" s="26" t="n"/>
      <c r="D195" s="27">
        <f>IF(AND($C195="x",$A195&lt;&gt;""),$A195,"")</f>
        <v/>
      </c>
    </row>
    <row r="196">
      <c r="A196" s="25" t="inlineStr">
        <is>
          <t>targeting</t>
        </is>
      </c>
      <c r="B196" s="29" t="inlineStr">
        <is>
          <t>Post targeting · TEXT · Facebook Page Insights (Meta) Post</t>
        </is>
      </c>
      <c r="C196" s="26" t="n"/>
      <c r="D196" s="27">
        <f>IF(AND($C196="x",$A196&lt;&gt;""),$A196,"")</f>
        <v/>
      </c>
    </row>
    <row r="197">
      <c r="A197" s="25" t="inlineStr">
        <is>
          <t>total_video_15s_views</t>
        </is>
      </c>
      <c r="B197" s="29" t="inlineStr">
        <is>
          <t>Lifetime Total 15-Second Views · NUMERIC · Facebook Page Insights (Meta) Post</t>
        </is>
      </c>
      <c r="C197" s="26" t="n"/>
      <c r="D197" s="27">
        <f>IF(AND($C197="x",$A197&lt;&gt;""),$A197,"")</f>
        <v/>
      </c>
    </row>
    <row r="198">
      <c r="A198" s="25" t="inlineStr">
        <is>
          <t>total_video_30s_views</t>
        </is>
      </c>
      <c r="B198" s="29" t="inlineStr">
        <is>
          <t>Lifetime Total 30-Second Views · NUMERIC · Facebook Page Insights (Meta) Post</t>
        </is>
      </c>
      <c r="C198" s="26" t="n"/>
      <c r="D198" s="27">
        <f>IF(AND($C198="x",$A198&lt;&gt;""),$A198,"")</f>
        <v/>
      </c>
    </row>
    <row r="199">
      <c r="A199" s="25" t="inlineStr">
        <is>
          <t>total_video_60s_excludes_shorter_views</t>
        </is>
      </c>
      <c r="B199" s="29" t="inlineStr">
        <is>
          <t>Lifetime Total 60-Second Views for videos 60 seconds or longer · NUMERIC · Facebook Page Insights (Meta) Post</t>
        </is>
      </c>
      <c r="C199" s="26" t="n"/>
      <c r="D199" s="27">
        <f>IF(AND($C199="x",$A199&lt;&gt;""),$A199,"")</f>
        <v/>
      </c>
    </row>
    <row r="200">
      <c r="A200" s="25" t="inlineStr">
        <is>
          <t>total_video_complete_views</t>
        </is>
      </c>
      <c r="B200" s="29" t="inlineStr">
        <is>
          <t>Lifetime Total Video Watches at 95% · NUMERIC · Facebook Page Insights (Meta) Post</t>
        </is>
      </c>
      <c r="C200" s="26" t="n"/>
      <c r="D200" s="27">
        <f>IF(AND($C200="x",$A200&lt;&gt;""),$A200,"")</f>
        <v/>
      </c>
    </row>
    <row r="201">
      <c r="A201" s="25" t="inlineStr">
        <is>
          <t>total_video_complete_views_organic</t>
        </is>
      </c>
      <c r="B201" s="29" t="inlineStr">
        <is>
          <t>Lifetime Organic Watches at 95% · NUMERIC · Facebook Page Insights (Meta) Post</t>
        </is>
      </c>
      <c r="C201" s="26" t="n"/>
      <c r="D201" s="27">
        <f>IF(AND($C201="x",$A201&lt;&gt;""),$A201,"")</f>
        <v/>
      </c>
    </row>
    <row r="202">
      <c r="A202" s="25" t="inlineStr">
        <is>
          <t>total_video_complete_views_organic_unique</t>
        </is>
      </c>
      <c r="B202" s="29" t="inlineStr">
        <is>
          <t>Lifetime Organic Unique Watches at 95% · NUMERIC · Facebook Page Insights (Meta) Post</t>
        </is>
      </c>
      <c r="C202" s="26" t="n"/>
      <c r="D202" s="27">
        <f>IF(AND($C202="x",$A202&lt;&gt;""),$A202,"")</f>
        <v/>
      </c>
    </row>
    <row r="203">
      <c r="A203" s="25" t="inlineStr">
        <is>
          <t>total_video_complete_views_paid</t>
        </is>
      </c>
      <c r="B203" s="29" t="inlineStr">
        <is>
          <t>Lifetime Paid Watches at 95% · NUMERIC · Facebook Page Insights (Meta) Post</t>
        </is>
      </c>
      <c r="C203" s="26" t="n"/>
      <c r="D203" s="27">
        <f>IF(AND($C203="x",$A203&lt;&gt;""),$A203,"")</f>
        <v/>
      </c>
    </row>
    <row r="204">
      <c r="A204" s="25" t="inlineStr">
        <is>
          <t>total_video_complete_views_paid_unique</t>
        </is>
      </c>
      <c r="B204" s="29" t="inlineStr">
        <is>
          <t>Lifetime Paid Unique Watches at 95% · NUMERIC · Facebook Page Insights (Meta) Post</t>
        </is>
      </c>
      <c r="C204" s="26" t="n"/>
      <c r="D204" s="27">
        <f>IF(AND($C204="x",$A204&lt;&gt;""),$A204,"")</f>
        <v/>
      </c>
    </row>
    <row r="205">
      <c r="A205" s="25" t="inlineStr">
        <is>
          <t>url</t>
        </is>
      </c>
      <c r="B205" s="29" t="inlineStr">
        <is>
          <t>Post URL · TEXT · Facebook Page Insights (Meta) Post</t>
        </is>
      </c>
      <c r="C205" s="26" t="n"/>
      <c r="D205" s="27">
        <f>IF(AND($C205="x",$A205&lt;&gt;""),$A205,"")</f>
        <v/>
      </c>
    </row>
    <row r="206">
      <c r="A206" s="25" t="inlineStr">
        <is>
          <t>blue_reels_play_count</t>
        </is>
      </c>
      <c r="B206" s="29" t="inlineStr">
        <is>
          <t>Reels Lifetime Play Count · NUMERIC · Facebook Page Insights (Meta) Reels</t>
        </is>
      </c>
      <c r="C206" s="26" t="n"/>
      <c r="D206" s="27">
        <f>IF(AND($C206="x",$A206&lt;&gt;""),$A206,"")</f>
        <v/>
      </c>
    </row>
    <row r="207">
      <c r="A207" s="25" t="inlineStr">
        <is>
          <t>fb_reels_replay_count</t>
        </is>
      </c>
      <c r="B207" s="29" t="inlineStr">
        <is>
          <t>Reels Replay Count · NUMERIC · Facebook Page Insights (Meta) Reels</t>
        </is>
      </c>
      <c r="C207" s="26" t="n"/>
      <c r="D207" s="27">
        <f>IF(AND($C207="x",$A207&lt;&gt;""),$A207,"")</f>
        <v/>
      </c>
    </row>
    <row r="208">
      <c r="A208" s="25" t="inlineStr">
        <is>
          <t>fb_reels_total_plays</t>
        </is>
      </c>
      <c r="B208" s="29" t="inlineStr">
        <is>
          <t>Reels Total Plays · NUMERIC · Facebook Page Insights (Meta) Reels</t>
        </is>
      </c>
      <c r="C208" s="26" t="n"/>
      <c r="D208" s="27">
        <f>IF(AND($C208="x",$A208&lt;&gt;""),$A208,"")</f>
        <v/>
      </c>
    </row>
    <row r="209">
      <c r="A209" s="25" t="inlineStr">
        <is>
          <t>post_video_avg_time_watched</t>
        </is>
      </c>
      <c r="B209" s="29" t="inlineStr">
        <is>
          <t>Reels Avg Time watched · NUMERIC · Facebook Page Insights (Meta) Reels</t>
        </is>
      </c>
      <c r="C209" s="26" t="n"/>
      <c r="D209" s="27">
        <f>IF(AND($C209="x",$A209&lt;&gt;""),$A209,"")</f>
        <v/>
      </c>
    </row>
    <row r="210">
      <c r="A210" s="25" t="inlineStr">
        <is>
          <t>post_video_followers</t>
        </is>
      </c>
      <c r="B210" s="29" t="inlineStr">
        <is>
          <t>Reels Followers · NUMERIC · Facebook Page Insights (Meta) Reels</t>
        </is>
      </c>
      <c r="C210" s="26" t="n"/>
      <c r="D210" s="27">
        <f>IF(AND($C210="x",$A210&lt;&gt;""),$A210,"")</f>
        <v/>
      </c>
    </row>
    <row r="211">
      <c r="A211" s="25" t="inlineStr">
        <is>
          <t>post_video_likes_by_reaction_type_reaction_angry</t>
        </is>
      </c>
      <c r="B211" s="29" t="inlineStr">
        <is>
          <t>Reels Likes By Reaction Type Angry · NUMERIC · Facebook Page Insights (Meta) Reels</t>
        </is>
      </c>
      <c r="C211" s="26" t="n"/>
      <c r="D211" s="27">
        <f>IF(AND($C211="x",$A211&lt;&gt;""),$A211,"")</f>
        <v/>
      </c>
    </row>
    <row r="212">
      <c r="A212" s="25" t="inlineStr">
        <is>
          <t>post_video_likes_by_reaction_type_reaction_care</t>
        </is>
      </c>
      <c r="B212" s="29" t="inlineStr">
        <is>
          <t>Reels Likes By Reaction Type Care · NUMERIC · Facebook Page Insights (Meta) Reels</t>
        </is>
      </c>
      <c r="C212" s="26" t="n"/>
      <c r="D212" s="27">
        <f>IF(AND($C212="x",$A212&lt;&gt;""),$A212,"")</f>
        <v/>
      </c>
    </row>
    <row r="213">
      <c r="A213" s="25" t="inlineStr">
        <is>
          <t>post_video_likes_by_reaction_type_reaction_haha</t>
        </is>
      </c>
      <c r="B213" s="29" t="inlineStr">
        <is>
          <t>Reels Likes By Reaction Type Haha · NUMERIC · Facebook Page Insights (Meta) Reels</t>
        </is>
      </c>
      <c r="C213" s="26" t="n"/>
      <c r="D213" s="27">
        <f>IF(AND($C213="x",$A213&lt;&gt;""),$A213,"")</f>
        <v/>
      </c>
    </row>
    <row r="214">
      <c r="A214" s="25" t="inlineStr">
        <is>
          <t>post_video_likes_by_reaction_type_reaction_like</t>
        </is>
      </c>
      <c r="B214" s="29" t="inlineStr">
        <is>
          <t>Reels Likes By Reaction Type Like · NUMERIC · Facebook Page Insights (Meta) Reels</t>
        </is>
      </c>
      <c r="C214" s="26" t="n"/>
      <c r="D214" s="27">
        <f>IF(AND($C214="x",$A214&lt;&gt;""),$A214,"")</f>
        <v/>
      </c>
    </row>
    <row r="215">
      <c r="A215" s="25" t="inlineStr">
        <is>
          <t>post_video_likes_by_reaction_type_reaction_love</t>
        </is>
      </c>
      <c r="B215" s="29" t="inlineStr">
        <is>
          <t>Reels Likes By Reaction Type Love · NUMERIC · Facebook Page Insights (Meta) Reels</t>
        </is>
      </c>
      <c r="C215" s="26" t="n"/>
      <c r="D215" s="27">
        <f>IF(AND($C215="x",$A215&lt;&gt;""),$A215,"")</f>
        <v/>
      </c>
    </row>
    <row r="216">
      <c r="A216" s="25" t="inlineStr">
        <is>
          <t>post_video_likes_by_reaction_type_reaction_sad</t>
        </is>
      </c>
      <c r="B216" s="29" t="inlineStr">
        <is>
          <t>Reels Likes By Reaction Type Sad · NUMERIC · Facebook Page Insights (Meta) Reels</t>
        </is>
      </c>
      <c r="C216" s="26" t="n"/>
      <c r="D216" s="27">
        <f>IF(AND($C216="x",$A216&lt;&gt;""),$A216,"")</f>
        <v/>
      </c>
    </row>
    <row r="217">
      <c r="A217" s="25" t="inlineStr">
        <is>
          <t>post_video_likes_by_reaction_type_reaction_wow</t>
        </is>
      </c>
      <c r="B217" s="29" t="inlineStr">
        <is>
          <t>Reels Likes By Reaction Type WOW · NUMERIC · Facebook Page Insights (Meta) Reels</t>
        </is>
      </c>
      <c r="C217" s="26" t="n"/>
      <c r="D217" s="27">
        <f>IF(AND($C217="x",$A217&lt;&gt;""),$A217,"")</f>
        <v/>
      </c>
    </row>
    <row r="218">
      <c r="A218" s="25" t="inlineStr">
        <is>
          <t>post_video_social_actions_comment</t>
        </is>
      </c>
      <c r="B218" s="29" t="inlineStr">
        <is>
          <t>Reels Social Actions Comment · NUMERIC · Facebook Page Insights (Meta) Reels</t>
        </is>
      </c>
      <c r="C218" s="26" t="n"/>
      <c r="D218" s="27">
        <f>IF(AND($C218="x",$A218&lt;&gt;""),$A218,"")</f>
        <v/>
      </c>
    </row>
    <row r="219">
      <c r="A219" s="25" t="inlineStr">
        <is>
          <t>post_video_social_actions_share</t>
        </is>
      </c>
      <c r="B219" s="29" t="inlineStr">
        <is>
          <t>Reels Social Actions Share · NUMERIC · Facebook Page Insights (Meta) Reels</t>
        </is>
      </c>
      <c r="C219" s="26" t="n"/>
      <c r="D219" s="27">
        <f>IF(AND($C219="x",$A219&lt;&gt;""),$A219,"")</f>
        <v/>
      </c>
    </row>
    <row r="220">
      <c r="A220" s="25" t="inlineStr">
        <is>
          <t>post_video_total_reactions</t>
        </is>
      </c>
      <c r="B220" s="29" t="inlineStr">
        <is>
          <t>Reels Total Reactions · NUMERIC · Facebook Page Insights (Meta) Reels</t>
        </is>
      </c>
      <c r="C220" s="26" t="n"/>
      <c r="D220" s="27">
        <f>IF(AND($C220="x",$A220&lt;&gt;""),$A220,"")</f>
        <v/>
      </c>
    </row>
    <row r="221">
      <c r="A221" s="25" t="inlineStr">
        <is>
          <t>post_video_view_time</t>
        </is>
      </c>
      <c r="B221" s="29" t="inlineStr">
        <is>
          <t>Reels View Time · NUMERIC · Facebook Page Insights (Meta) Reels</t>
        </is>
      </c>
      <c r="C221" s="26" t="n"/>
      <c r="D221" s="27">
        <f>IF(AND($C221="x",$A221&lt;&gt;""),$A221,"")</f>
        <v/>
      </c>
    </row>
    <row r="222">
      <c r="A222" s="25" t="inlineStr">
        <is>
          <t>reel_picture_url</t>
        </is>
      </c>
      <c r="B222" s="29" t="inlineStr">
        <is>
          <t>Reel Picture URL · IMAGE_URL · Facebook Page Insights (Meta) Reels</t>
        </is>
      </c>
      <c r="C222" s="26" t="n"/>
      <c r="D222" s="27">
        <f>IF(AND($C222="x",$A222&lt;&gt;""),$A222,"")</f>
        <v/>
      </c>
    </row>
    <row r="223">
      <c r="A223" s="25" t="inlineStr">
        <is>
          <t>reel_thumbnails</t>
        </is>
      </c>
      <c r="B223" s="29" t="inlineStr">
        <is>
          <t>Reel Thumbnails · TEXT · Facebook Page Insights (Meta) Reels</t>
        </is>
      </c>
      <c r="C223" s="26" t="n"/>
      <c r="D223" s="27">
        <f>IF(AND($C223="x",$A223&lt;&gt;""),$A223,"")</f>
        <v/>
      </c>
    </row>
    <row r="224">
      <c r="A224" s="25" t="inlineStr">
        <is>
          <t>reels_description</t>
        </is>
      </c>
      <c r="B224" s="29" t="inlineStr">
        <is>
          <t>Reel Description · TEXT · Facebook Page Insights (Meta) Reels</t>
        </is>
      </c>
      <c r="C224" s="26" t="n"/>
      <c r="D224" s="27">
        <f>IF(AND($C224="x",$A224&lt;&gt;""),$A224,"")</f>
        <v/>
      </c>
    </row>
    <row r="225">
      <c r="A225" s="25" t="inlineStr">
        <is>
          <t>reels_permalink_url</t>
        </is>
      </c>
      <c r="B225" s="29" t="inlineStr">
        <is>
          <t>Reel Permalink URL · TEXT · Facebook Page Insights (Meta) Reels</t>
        </is>
      </c>
      <c r="C225" s="26" t="n"/>
      <c r="D225" s="27">
        <f>IF(AND($C225="x",$A225&lt;&gt;""),$A225,"")</f>
        <v/>
      </c>
    </row>
    <row r="226">
      <c r="A226" s="25" t="inlineStr">
        <is>
          <t>reels_post_impressions_unique</t>
        </is>
      </c>
      <c r="B226" s="29" t="inlineStr">
        <is>
          <t>Reels Post Impressions Unique · NUMERIC · Facebook Page Insights (Meta) Reels</t>
        </is>
      </c>
      <c r="C226" s="26" t="n"/>
      <c r="D226" s="27">
        <f>IF(AND($C226="x",$A226&lt;&gt;""),$A226,"")</f>
        <v/>
      </c>
    </row>
    <row r="227">
      <c r="A227" s="25" t="inlineStr">
        <is>
          <t>reels_post_type</t>
        </is>
      </c>
      <c r="B227" s="29" t="inlineStr">
        <is>
          <t>Reels Post Type · TEXT · Facebook Page Insights (Meta) Reels</t>
        </is>
      </c>
      <c r="C227" s="26" t="n"/>
      <c r="D227" s="27">
        <f>IF(AND($C227="x",$A227&lt;&gt;""),$A227,"")</f>
        <v/>
      </c>
    </row>
    <row r="228">
      <c r="A228" s="25" t="inlineStr">
        <is>
          <t>video_post_impressions_unique</t>
        </is>
      </c>
      <c r="B228" s="29" t="inlineStr">
        <is>
          <t>(Deprecated) Video Post Impressions Unique · NUMERIC · Facebook Page Insights (Meta) Reels</t>
        </is>
      </c>
      <c r="C228" s="26" t="n"/>
      <c r="D228" s="27">
        <f>IF(AND($C228="x",$A228&lt;&gt;""),$A228,"")</f>
        <v/>
      </c>
    </row>
    <row r="229">
      <c r="A229" s="25" t="inlineStr">
        <is>
          <t>backdated_time</t>
        </is>
      </c>
      <c r="B229" s="29" t="inlineStr">
        <is>
          <t>Video Backdated Time · TIMESTAMP · Facebook Page Insights (Meta) Video</t>
        </is>
      </c>
      <c r="C229" s="26" t="n"/>
      <c r="D229" s="27">
        <f>IF(AND($C229="x",$A229&lt;&gt;""),$A229,"")</f>
        <v/>
      </c>
    </row>
    <row r="230">
      <c r="A230" s="25" t="inlineStr">
        <is>
          <t>backdated_time_granularity</t>
        </is>
      </c>
      <c r="B230" s="29" t="inlineStr">
        <is>
          <t>Video Backdated Time Granularity · TEXT · Facebook Page Insights (Meta) Video</t>
        </is>
      </c>
      <c r="C230" s="26" t="n"/>
      <c r="D230" s="27">
        <f>IF(AND($C230="x",$A230&lt;&gt;""),$A230,"")</f>
        <v/>
      </c>
    </row>
    <row r="231">
      <c r="A231" s="25" t="inlineStr">
        <is>
          <t>captions</t>
        </is>
      </c>
      <c r="B231" s="29" t="inlineStr">
        <is>
          <t>Video Captions · TEXT · Facebook Page Insights (Meta) Video</t>
        </is>
      </c>
      <c r="C231" s="26" t="n"/>
      <c r="D231" s="27">
        <f>IF(AND($C231="x",$A231&lt;&gt;""),$A231,"")</f>
        <v/>
      </c>
    </row>
    <row r="232">
      <c r="A232" s="25" t="inlineStr">
        <is>
          <t>content_category</t>
        </is>
      </c>
      <c r="B232" s="29" t="inlineStr">
        <is>
          <t>Video Content Category · TEXT · Facebook Page Insights (Meta) Video</t>
        </is>
      </c>
      <c r="C232" s="26" t="n"/>
      <c r="D232" s="27">
        <f>IF(AND($C232="x",$A232&lt;&gt;""),$A232,"")</f>
        <v/>
      </c>
    </row>
    <row r="233">
      <c r="A233" s="25" t="inlineStr">
        <is>
          <t>created_time</t>
        </is>
      </c>
      <c r="B233" s="29" t="inlineStr">
        <is>
          <t>Created Time · TIMESTAMP · Facebook Page Insights (Meta) Video</t>
        </is>
      </c>
      <c r="C233" s="26" t="n"/>
      <c r="D233" s="27">
        <f>IF(AND($C233="x",$A233&lt;&gt;""),$A233,"")</f>
        <v/>
      </c>
    </row>
    <row r="234">
      <c r="A234" s="25" t="inlineStr">
        <is>
          <t>description</t>
        </is>
      </c>
      <c r="B234" s="29" t="inlineStr">
        <is>
          <t>Video Description · TEXT · Facebook Page Insights (Meta) Video</t>
        </is>
      </c>
      <c r="C234" s="26" t="n"/>
      <c r="D234" s="27">
        <f>IF(AND($C234="x",$A234&lt;&gt;""),$A234,"")</f>
        <v/>
      </c>
    </row>
    <row r="235">
      <c r="A235" s="25" t="inlineStr">
        <is>
          <t>embed_html</t>
        </is>
      </c>
      <c r="B235" s="29" t="inlineStr">
        <is>
          <t>Video Embed HTML · TEXT · Facebook Page Insights (Meta) Video</t>
        </is>
      </c>
      <c r="C235" s="26" t="n"/>
      <c r="D235" s="27">
        <f>IF(AND($C235="x",$A235&lt;&gt;""),$A235,"")</f>
        <v/>
      </c>
    </row>
    <row r="236">
      <c r="A236" s="25" t="inlineStr">
        <is>
          <t>embeddable</t>
        </is>
      </c>
      <c r="B236" s="29" t="inlineStr">
        <is>
          <t>Video Embeddable · BOOLEAN · Facebook Page Insights (Meta) Video</t>
        </is>
      </c>
      <c r="C236" s="26" t="n"/>
      <c r="D236" s="27">
        <f>IF(AND($C236="x",$A236&lt;&gt;""),$A236,"")</f>
        <v/>
      </c>
    </row>
    <row r="237">
      <c r="A237" s="25" t="inlineStr">
        <is>
          <t>event</t>
        </is>
      </c>
      <c r="B237" s="29" t="inlineStr">
        <is>
          <t>Video Event · TEXT · Facebook Page Insights (Meta) Video</t>
        </is>
      </c>
      <c r="C237" s="26" t="n"/>
      <c r="D237" s="27">
        <f>IF(AND($C237="x",$A237&lt;&gt;""),$A237,"")</f>
        <v/>
      </c>
    </row>
    <row r="238">
      <c r="A238" s="25" t="inlineStr">
        <is>
          <t>icon</t>
        </is>
      </c>
      <c r="B238" s="29" t="inlineStr">
        <is>
          <t>Video Icon · TEXT · Facebook Page Insights (Meta) Video</t>
        </is>
      </c>
      <c r="C238" s="26" t="n"/>
      <c r="D238" s="27">
        <f>IF(AND($C238="x",$A238&lt;&gt;""),$A238,"")</f>
        <v/>
      </c>
    </row>
    <row r="239">
      <c r="A239" s="25" t="inlineStr">
        <is>
          <t>id</t>
        </is>
      </c>
      <c r="B239" s="29" t="inlineStr">
        <is>
          <t>Video ID · TEXT · Facebook Page Insights (Meta) Video</t>
        </is>
      </c>
      <c r="C239" s="26" t="n"/>
      <c r="D239" s="27">
        <f>IF(AND($C239="x",$A239&lt;&gt;""),$A239,"")</f>
        <v/>
      </c>
    </row>
    <row r="240">
      <c r="A240" s="25" t="inlineStr">
        <is>
          <t>is_crosspost_video</t>
        </is>
      </c>
      <c r="B240" s="29" t="inlineStr">
        <is>
          <t>Video Is Crosspost Video · BOOLEAN · Facebook Page Insights (Meta) Video</t>
        </is>
      </c>
      <c r="C240" s="26" t="n"/>
      <c r="D240" s="27">
        <f>IF(AND($C240="x",$A240&lt;&gt;""),$A240,"")</f>
        <v/>
      </c>
    </row>
    <row r="241">
      <c r="A241" s="25" t="inlineStr">
        <is>
          <t>is_crossposting_eligible</t>
        </is>
      </c>
      <c r="B241" s="29" t="inlineStr">
        <is>
          <t>Video Is Crossposting Eligible · BOOLEAN · Facebook Page Insights (Meta) Video</t>
        </is>
      </c>
      <c r="C241" s="26" t="n"/>
      <c r="D241" s="27">
        <f>IF(AND($C241="x",$A241&lt;&gt;""),$A241,"")</f>
        <v/>
      </c>
    </row>
    <row r="242">
      <c r="A242" s="25" t="inlineStr">
        <is>
          <t>is_episode</t>
        </is>
      </c>
      <c r="B242" s="29" t="inlineStr">
        <is>
          <t>Video Is Episode · BOOLEAN · Facebook Page Insights (Meta) Video</t>
        </is>
      </c>
      <c r="C242" s="26" t="n"/>
      <c r="D242" s="27">
        <f>IF(AND($C242="x",$A242&lt;&gt;""),$A242,"")</f>
        <v/>
      </c>
    </row>
    <row r="243">
      <c r="A243" s="25" t="inlineStr">
        <is>
          <t>is_instagram_eligible</t>
        </is>
      </c>
      <c r="B243" s="29" t="inlineStr">
        <is>
          <t>Video Is Instagram Eligible · BOOLEAN · Facebook Page Insights (Meta) Video</t>
        </is>
      </c>
      <c r="C243" s="26" t="n"/>
      <c r="D243" s="27">
        <f>IF(AND($C243="x",$A243&lt;&gt;""),$A243,"")</f>
        <v/>
      </c>
    </row>
    <row r="244">
      <c r="A244" s="25" t="inlineStr">
        <is>
          <t>length</t>
        </is>
      </c>
      <c r="B244" s="29" t="inlineStr">
        <is>
          <t>Video Length · TEXT · Facebook Page Insights (Meta) Video</t>
        </is>
      </c>
      <c r="C244" s="26" t="n"/>
      <c r="D244" s="27">
        <f>IF(AND($C244="x",$A244&lt;&gt;""),$A244,"")</f>
        <v/>
      </c>
    </row>
    <row r="245">
      <c r="A245" s="25" t="inlineStr">
        <is>
          <t>live_status</t>
        </is>
      </c>
      <c r="B245" s="29" t="inlineStr">
        <is>
          <t>Video Live Status · TEXT · Facebook Page Insights (Meta) Video</t>
        </is>
      </c>
      <c r="C245" s="26" t="n"/>
      <c r="D245" s="27">
        <f>IF(AND($C245="x",$A245&lt;&gt;""),$A245,"")</f>
        <v/>
      </c>
    </row>
    <row r="246">
      <c r="A246" s="25" t="inlineStr">
        <is>
          <t>picture</t>
        </is>
      </c>
      <c r="B246" s="29" t="inlineStr">
        <is>
          <t>Video Thumbnail Picture · IMAGE_URL · Facebook Page Insights (Meta) Video</t>
        </is>
      </c>
      <c r="C246" s="26" t="n"/>
      <c r="D246" s="27">
        <f>IF(AND($C246="x",$A246&lt;&gt;""),$A246,"")</f>
        <v/>
      </c>
    </row>
    <row r="247">
      <c r="A247" s="25" t="inlineStr">
        <is>
          <t>place</t>
        </is>
      </c>
      <c r="B247" s="29" t="inlineStr">
        <is>
          <t>Video Place · TEXT · Facebook Page Insights (Meta) Video</t>
        </is>
      </c>
      <c r="C247" s="26" t="n"/>
      <c r="D247" s="27">
        <f>IF(AND($C247="x",$A247&lt;&gt;""),$A247,"")</f>
        <v/>
      </c>
    </row>
    <row r="248">
      <c r="A248" s="25" t="inlineStr">
        <is>
          <t>poll_settings</t>
        </is>
      </c>
      <c r="B248" s="29" t="inlineStr">
        <is>
          <t>(Deprecated) Video Poll Settings · TEXT · Facebook Page Insights (Meta) Video</t>
        </is>
      </c>
      <c r="C248" s="26" t="n"/>
      <c r="D248" s="27">
        <f>IF(AND($C248="x",$A248&lt;&gt;""),$A248,"")</f>
        <v/>
      </c>
    </row>
    <row r="249">
      <c r="A249" s="25" t="inlineStr">
        <is>
          <t>polls</t>
        </is>
      </c>
      <c r="B249" s="29" t="inlineStr">
        <is>
          <t>(Deprecated) Video Polls · TEXT · Facebook Page Insights (Meta) Video</t>
        </is>
      </c>
      <c r="C249" s="26" t="n"/>
      <c r="D249" s="27">
        <f>IF(AND($C249="x",$A249&lt;&gt;""),$A249,"")</f>
        <v/>
      </c>
    </row>
    <row r="250">
      <c r="A250" s="25" t="inlineStr">
        <is>
          <t>post_views</t>
        </is>
      </c>
      <c r="B250" s="29" t="inlineStr">
        <is>
          <t>Video Post Views · NUMERIC · Facebook Page Insights (Meta) Video</t>
        </is>
      </c>
      <c r="C250" s="26" t="n"/>
      <c r="D250" s="27">
        <f>IF(AND($C250="x",$A250&lt;&gt;""),$A250,"")</f>
        <v/>
      </c>
    </row>
    <row r="251">
      <c r="A251" s="25" t="inlineStr">
        <is>
          <t>premiere_living_room_status</t>
        </is>
      </c>
      <c r="B251" s="29" t="inlineStr">
        <is>
          <t>Video Premiere Living Room Status · TEXT · Facebook Page Insights (Meta) Video</t>
        </is>
      </c>
      <c r="C251" s="26" t="n"/>
      <c r="D251" s="27">
        <f>IF(AND($C251="x",$A251&lt;&gt;""),$A251,"")</f>
        <v/>
      </c>
    </row>
    <row r="252">
      <c r="A252" s="25" t="inlineStr">
        <is>
          <t>privacy</t>
        </is>
      </c>
      <c r="B252" s="29" t="inlineStr">
        <is>
          <t>Video Privacy · TEXT · Facebook Page Insights (Meta) Video</t>
        </is>
      </c>
      <c r="C252" s="26" t="n"/>
      <c r="D252" s="27">
        <f>IF(AND($C252="x",$A252&lt;&gt;""),$A252,"")</f>
        <v/>
      </c>
    </row>
    <row r="253">
      <c r="A253" s="25" t="inlineStr">
        <is>
          <t>published</t>
        </is>
      </c>
      <c r="B253" s="29" t="inlineStr">
        <is>
          <t>Video Published · BOOLEAN · Facebook Page Insights (Meta) Video</t>
        </is>
      </c>
      <c r="C253" s="26" t="n"/>
      <c r="D253" s="27">
        <f>IF(AND($C253="x",$A253&lt;&gt;""),$A253,"")</f>
        <v/>
      </c>
    </row>
    <row r="254">
      <c r="A254" s="25" t="inlineStr">
        <is>
          <t>scheduled_publish_time</t>
        </is>
      </c>
      <c r="B254" s="29" t="inlineStr">
        <is>
          <t>Video Scheduled Publish Time · TIMESTAMP · Facebook Page Insights (Meta) Video</t>
        </is>
      </c>
      <c r="C254" s="26" t="n"/>
      <c r="D254" s="27">
        <f>IF(AND($C254="x",$A254&lt;&gt;""),$A254,"")</f>
        <v/>
      </c>
    </row>
    <row r="255">
      <c r="A255" s="25" t="inlineStr">
        <is>
          <t>source</t>
        </is>
      </c>
      <c r="B255" s="29" t="inlineStr">
        <is>
          <t>Video Source · TEXT · Facebook Page Insights (Meta) Video</t>
        </is>
      </c>
      <c r="C255" s="26" t="n"/>
      <c r="D255" s="27">
        <f>IF(AND($C255="x",$A255&lt;&gt;""),$A255,"")</f>
        <v/>
      </c>
    </row>
    <row r="256">
      <c r="A256" s="25" t="inlineStr">
        <is>
          <t>sponsor_tags</t>
        </is>
      </c>
      <c r="B256" s="29" t="inlineStr">
        <is>
          <t>Video Sponsor Tags · TEXT · Facebook Page Insights (Meta) Video</t>
        </is>
      </c>
      <c r="C256" s="26" t="n"/>
      <c r="D256" s="27">
        <f>IF(AND($C256="x",$A256&lt;&gt;""),$A256,"")</f>
        <v/>
      </c>
    </row>
    <row r="257">
      <c r="A257" s="25" t="inlineStr">
        <is>
          <t>status</t>
        </is>
      </c>
      <c r="B257" s="29" t="inlineStr">
        <is>
          <t>Video Status · TEXT · Facebook Page Insights (Meta) Video</t>
        </is>
      </c>
      <c r="C257" s="26" t="n"/>
      <c r="D257" s="27">
        <f>IF(AND($C257="x",$A257&lt;&gt;""),$A257,"")</f>
        <v/>
      </c>
    </row>
    <row r="258">
      <c r="A258" s="25" t="inlineStr">
        <is>
          <t>tags</t>
        </is>
      </c>
      <c r="B258" s="29" t="inlineStr">
        <is>
          <t>(Deprecated) Video Tags · OBJECT · Facebook Page Insights (Meta) Video</t>
        </is>
      </c>
      <c r="C258" s="26" t="n"/>
      <c r="D258" s="27">
        <f>IF(AND($C258="x",$A258&lt;&gt;""),$A258,"")</f>
        <v/>
      </c>
    </row>
    <row r="259">
      <c r="A259" s="25" t="inlineStr">
        <is>
          <t>thumbnails</t>
        </is>
      </c>
      <c r="B259" s="29" t="inlineStr">
        <is>
          <t>Video Thumbnails · TEXT · Facebook Page Insights (Meta) Video</t>
        </is>
      </c>
      <c r="C259" s="26" t="n"/>
      <c r="D259" s="27">
        <f>IF(AND($C259="x",$A259&lt;&gt;""),$A259,"")</f>
        <v/>
      </c>
    </row>
    <row r="260">
      <c r="A260" s="25" t="inlineStr">
        <is>
          <t>title</t>
        </is>
      </c>
      <c r="B260" s="29" t="inlineStr">
        <is>
          <t>Video Title · TEXT · Facebook Page Insights (Meta) Video</t>
        </is>
      </c>
      <c r="C260" s="26" t="n"/>
      <c r="D260" s="27">
        <f>IF(AND($C260="x",$A260&lt;&gt;""),$A260,"")</f>
        <v/>
      </c>
    </row>
    <row r="261">
      <c r="A261" s="25" t="inlineStr">
        <is>
          <t>total_video_10s_views</t>
        </is>
      </c>
      <c r="B261" s="29" t="inlineStr">
        <is>
          <t>Lifetime Total 10-Second Views · NUMERIC · Facebook Page Insights (Meta) Video</t>
        </is>
      </c>
      <c r="C261" s="26" t="n"/>
      <c r="D261" s="27">
        <f>IF(AND($C261="x",$A261&lt;&gt;""),$A261,"")</f>
        <v/>
      </c>
    </row>
    <row r="262">
      <c r="A262" s="25" t="inlineStr">
        <is>
          <t>total_video_10s_views_auto_played</t>
        </is>
      </c>
      <c r="B262" s="29" t="inlineStr">
        <is>
          <t>Lifetime Auto-Played 10-Second Views · NUMERIC · Facebook Page Insights (Meta) Video</t>
        </is>
      </c>
      <c r="C262" s="26" t="n"/>
      <c r="D262" s="27">
        <f>IF(AND($C262="x",$A262&lt;&gt;""),$A262,"")</f>
        <v/>
      </c>
    </row>
    <row r="263">
      <c r="A263" s="25" t="inlineStr">
        <is>
          <t>total_video_10s_views_clicked_to_play</t>
        </is>
      </c>
      <c r="B263" s="29" t="inlineStr">
        <is>
          <t>Lifetime Clicked-to-Play 10-Second Views · NUMERIC · Facebook Page Insights (Meta) Video</t>
        </is>
      </c>
      <c r="C263" s="26" t="n"/>
      <c r="D263" s="27">
        <f>IF(AND($C263="x",$A263&lt;&gt;""),$A263,"")</f>
        <v/>
      </c>
    </row>
    <row r="264">
      <c r="A264" s="25" t="inlineStr">
        <is>
          <t>total_video_10s_views_organic</t>
        </is>
      </c>
      <c r="B264" s="29" t="inlineStr">
        <is>
          <t>Lifetime Organic 10-Second Views · NUMERIC · Facebook Page Insights (Meta) Video</t>
        </is>
      </c>
      <c r="C264" s="26" t="n"/>
      <c r="D264" s="27">
        <f>IF(AND($C264="x",$A264&lt;&gt;""),$A264,"")</f>
        <v/>
      </c>
    </row>
    <row r="265">
      <c r="A265" s="25" t="inlineStr">
        <is>
          <t>total_video_10s_views_paid</t>
        </is>
      </c>
      <c r="B265" s="29" t="inlineStr">
        <is>
          <t>Lifetime Paid 10-Second Views · NUMERIC · Facebook Page Insights (Meta) Video</t>
        </is>
      </c>
      <c r="C265" s="26" t="n"/>
      <c r="D265" s="27">
        <f>IF(AND($C265="x",$A265&lt;&gt;""),$A265,"")</f>
        <v/>
      </c>
    </row>
    <row r="266">
      <c r="A266" s="25" t="inlineStr">
        <is>
          <t>total_video_10s_views_sound_on</t>
        </is>
      </c>
      <c r="B266" s="29" t="inlineStr">
        <is>
          <t>Lifetime 10-Second Views with sound on · NUMERIC · Facebook Page Insights (Meta) Video</t>
        </is>
      </c>
      <c r="C266" s="26" t="n"/>
      <c r="D266" s="27">
        <f>IF(AND($C266="x",$A266&lt;&gt;""),$A266,"")</f>
        <v/>
      </c>
    </row>
    <row r="267">
      <c r="A267" s="25" t="inlineStr">
        <is>
          <t>total_video_10s_views_unique</t>
        </is>
      </c>
      <c r="B267" s="29" t="inlineStr">
        <is>
          <t>Lifetime Unique 10-Second Views · NUMERIC · Facebook Page Insights (Meta) Video</t>
        </is>
      </c>
      <c r="C267" s="26" t="n"/>
      <c r="D267" s="27">
        <f>IF(AND($C267="x",$A267&lt;&gt;""),$A267,"")</f>
        <v/>
      </c>
    </row>
    <row r="268">
      <c r="A268" s="25" t="inlineStr">
        <is>
          <t>total_video_30s_views_auto_played</t>
        </is>
      </c>
      <c r="B268" s="29" t="inlineStr">
        <is>
          <t>Lifetime Auto-Played 30-Second Views · NUMERIC · Facebook Page Insights (Meta) Video</t>
        </is>
      </c>
      <c r="C268" s="26" t="n"/>
      <c r="D268" s="27">
        <f>IF(AND($C268="x",$A268&lt;&gt;""),$A268,"")</f>
        <v/>
      </c>
    </row>
    <row r="269">
      <c r="A269" s="25" t="inlineStr">
        <is>
          <t>total_video_30s_views_clicked_to_play</t>
        </is>
      </c>
      <c r="B269" s="29" t="inlineStr">
        <is>
          <t>Lifetime Clicked-to-Play 30-Second Views · NUMERIC · Facebook Page Insights (Meta) Video</t>
        </is>
      </c>
      <c r="C269" s="26" t="n"/>
      <c r="D269" s="27">
        <f>IF(AND($C269="x",$A269&lt;&gt;""),$A269,"")</f>
        <v/>
      </c>
    </row>
    <row r="270">
      <c r="A270" s="25" t="inlineStr">
        <is>
          <t>total_video_30s_views_organic</t>
        </is>
      </c>
      <c r="B270" s="29" t="inlineStr">
        <is>
          <t>Lifetime Organic 30-Second Views · NUMERIC · Facebook Page Insights (Meta) Video</t>
        </is>
      </c>
      <c r="C270" s="26" t="n"/>
      <c r="D270" s="27">
        <f>IF(AND($C270="x",$A270&lt;&gt;""),$A270,"")</f>
        <v/>
      </c>
    </row>
    <row r="271">
      <c r="A271" s="25" t="inlineStr">
        <is>
          <t>total_video_30s_views_paid</t>
        </is>
      </c>
      <c r="B271" s="29" t="inlineStr">
        <is>
          <t>Lifetime Paid 30-Second Views · NUMERIC · Facebook Page Insights (Meta) Video</t>
        </is>
      </c>
      <c r="C271" s="26" t="n"/>
      <c r="D271" s="27">
        <f>IF(AND($C271="x",$A271&lt;&gt;""),$A271,"")</f>
        <v/>
      </c>
    </row>
    <row r="272">
      <c r="A272" s="25" t="inlineStr">
        <is>
          <t>total_video_30s_views_unique</t>
        </is>
      </c>
      <c r="B272" s="29" t="inlineStr">
        <is>
          <t>Lifetime Unique 30-Second Views · NUMERIC · Facebook Page Insights (Meta) Video</t>
        </is>
      </c>
      <c r="C272" s="26" t="n"/>
      <c r="D272" s="27">
        <f>IF(AND($C272="x",$A272&lt;&gt;""),$A272,"")</f>
        <v/>
      </c>
    </row>
    <row r="273">
      <c r="A273" s="25" t="inlineStr">
        <is>
          <t>total_video_avg_time_watched</t>
        </is>
      </c>
      <c r="B273" s="29" t="inlineStr">
        <is>
          <t>Lifetime Average time video viewed · NUMERIC · Facebook Page Insights (Meta) Video</t>
        </is>
      </c>
      <c r="C273" s="26" t="n"/>
      <c r="D273" s="27">
        <f>IF(AND($C273="x",$A273&lt;&gt;""),$A273,"")</f>
        <v/>
      </c>
    </row>
    <row r="274">
      <c r="A274" s="25" t="inlineStr">
        <is>
          <t>total_video_complete_views_auto_played</t>
        </is>
      </c>
      <c r="B274" s="29" t="inlineStr">
        <is>
          <t>Lifetime Auto-Played Video Watches at 95% · NUMERIC · Facebook Page Insights (Meta) Video</t>
        </is>
      </c>
      <c r="C274" s="26" t="n"/>
      <c r="D274" s="27">
        <f>IF(AND($C274="x",$A274&lt;&gt;""),$A274,"")</f>
        <v/>
      </c>
    </row>
    <row r="275">
      <c r="A275" s="25" t="inlineStr">
        <is>
          <t>total_video_complete_views_clicked_to_play</t>
        </is>
      </c>
      <c r="B275" s="29" t="inlineStr">
        <is>
          <t>Lifetime Clicked-to-Play Video Watches at 95% · NUMERIC · Facebook Page Insights (Meta) Video</t>
        </is>
      </c>
      <c r="C275" s="26" t="n"/>
      <c r="D275" s="27">
        <f>IF(AND($C275="x",$A275&lt;&gt;""),$A275,"")</f>
        <v/>
      </c>
    </row>
    <row r="276">
      <c r="A276" s="25" t="inlineStr">
        <is>
          <t>total_video_complete_views_unique</t>
        </is>
      </c>
      <c r="B276" s="29" t="inlineStr">
        <is>
          <t>Lifetime Unique Video Watches at 95% · NUMERIC · Facebook Page Insights (Meta) Video</t>
        </is>
      </c>
      <c r="C276" s="26" t="n"/>
      <c r="D276" s="27">
        <f>IF(AND($C276="x",$A276&lt;&gt;""),$A276,"")</f>
        <v/>
      </c>
    </row>
    <row r="277">
      <c r="A277" s="25" t="inlineStr">
        <is>
          <t>total_video_consumption_rate</t>
        </is>
      </c>
      <c r="B277" s="29" t="inlineStr">
        <is>
          <t>Lifetime Video Consumption Rate · NUMERIC · Facebook Page Insights (Meta) Video</t>
        </is>
      </c>
      <c r="C277" s="26" t="n"/>
      <c r="D277" s="27">
        <f>IF(AND($C277="x",$A277&lt;&gt;""),$A277,"")</f>
        <v/>
      </c>
    </row>
    <row r="278">
      <c r="A278" s="25" t="inlineStr">
        <is>
          <t>total_video_impressions</t>
        </is>
      </c>
      <c r="B278" s="29" t="inlineStr">
        <is>
          <t>Lifetime Video Total Impressions · NUMERIC · Facebook Page Insights (Meta) Video</t>
        </is>
      </c>
      <c r="C278" s="26" t="n"/>
      <c r="D278" s="27">
        <f>IF(AND($C278="x",$A278&lt;&gt;""),$A278,"")</f>
        <v/>
      </c>
    </row>
    <row r="279">
      <c r="A279" s="25" t="inlineStr">
        <is>
          <t>total_video_impressions_fan</t>
        </is>
      </c>
      <c r="B279" s="29" t="inlineStr">
        <is>
          <t>Lifetime Video Impressions by people who have liked your Page · NUMERIC · Facebook Page Insights (Meta) Video</t>
        </is>
      </c>
      <c r="C279" s="26" t="n"/>
      <c r="D279" s="27">
        <f>IF(AND($C279="x",$A279&lt;&gt;""),$A279,"")</f>
        <v/>
      </c>
    </row>
    <row r="280">
      <c r="A280" s="25" t="inlineStr">
        <is>
          <t>total_video_impressions_fan_paid</t>
        </is>
      </c>
      <c r="B280" s="29" t="inlineStr">
        <is>
          <t>Lifetime Video Paid Impressions by people who have liked your Page · NUMERIC · Facebook Page Insights (Meta) Video</t>
        </is>
      </c>
      <c r="C280" s="26" t="n"/>
      <c r="D280" s="27">
        <f>IF(AND($C280="x",$A280&lt;&gt;""),$A280,"")</f>
        <v/>
      </c>
    </row>
    <row r="281">
      <c r="A281" s="25" t="inlineStr">
        <is>
          <t>total_video_impressions_fan_paid_unique</t>
        </is>
      </c>
      <c r="B281" s="29" t="inlineStr">
        <is>
          <t>Lifetime Paid reach of a Video by people who like your Page · NUMERIC · Facebook Page Insights (Meta) Video</t>
        </is>
      </c>
      <c r="C281" s="26" t="n"/>
      <c r="D281" s="27">
        <f>IF(AND($C281="x",$A281&lt;&gt;""),$A281,"")</f>
        <v/>
      </c>
    </row>
    <row r="282">
      <c r="A282" s="25" t="inlineStr">
        <is>
          <t>total_video_impressions_fan_unique</t>
        </is>
      </c>
      <c r="B282" s="29" t="inlineStr">
        <is>
          <t>Lifetime Video reach by people who like your Page · NUMERIC · Facebook Page Insights (Meta) Video</t>
        </is>
      </c>
      <c r="C282" s="26" t="n"/>
      <c r="D282" s="27">
        <f>IF(AND($C282="x",$A282&lt;&gt;""),$A282,"")</f>
        <v/>
      </c>
    </row>
    <row r="283">
      <c r="A283" s="25" t="inlineStr">
        <is>
          <t>total_video_impressions_organic</t>
        </is>
      </c>
      <c r="B283" s="29" t="inlineStr">
        <is>
          <t>Lifetime Video Organic Impressions · NUMERIC · Facebook Page Insights (Meta) Video</t>
        </is>
      </c>
      <c r="C283" s="26" t="n"/>
      <c r="D283" s="27">
        <f>IF(AND($C283="x",$A283&lt;&gt;""),$A283,"")</f>
        <v/>
      </c>
    </row>
    <row r="284">
      <c r="A284" s="25" t="inlineStr">
        <is>
          <t>total_video_impressions_organic_unique</t>
        </is>
      </c>
      <c r="B284" s="29" t="inlineStr">
        <is>
          <t>Lifetime Video organic reach · NUMERIC · Facebook Page Insights (Meta) Video</t>
        </is>
      </c>
      <c r="C284" s="26" t="n"/>
      <c r="D284" s="27">
        <f>IF(AND($C284="x",$A284&lt;&gt;""),$A284,"")</f>
        <v/>
      </c>
    </row>
    <row r="285">
      <c r="A285" s="25" t="inlineStr">
        <is>
          <t>total_video_impressions_paid</t>
        </is>
      </c>
      <c r="B285" s="29" t="inlineStr">
        <is>
          <t>Lifetime Video Paid Impressions · NUMERIC · Facebook Page Insights (Meta) Video</t>
        </is>
      </c>
      <c r="C285" s="26" t="n"/>
      <c r="D285" s="27">
        <f>IF(AND($C285="x",$A285&lt;&gt;""),$A285,"")</f>
        <v/>
      </c>
    </row>
    <row r="286">
      <c r="A286" s="25" t="inlineStr">
        <is>
          <t>total_video_impressions_paid_unique</t>
        </is>
      </c>
      <c r="B286" s="29" t="inlineStr">
        <is>
          <t>Lifetime Video Paid Reach · NUMERIC · Facebook Page Insights (Meta) Video</t>
        </is>
      </c>
      <c r="C286" s="26" t="n"/>
      <c r="D286" s="27">
        <f>IF(AND($C286="x",$A286&lt;&gt;""),$A286,"")</f>
        <v/>
      </c>
    </row>
    <row r="287">
      <c r="A287" s="25" t="inlineStr">
        <is>
          <t>total_video_impressions_unique</t>
        </is>
      </c>
      <c r="B287" s="29" t="inlineStr">
        <is>
          <t>Lifetime Video Total Reach · NUMERIC · Facebook Page Insights (Meta) Video</t>
        </is>
      </c>
      <c r="C287" s="26" t="n"/>
      <c r="D287" s="27">
        <f>IF(AND($C287="x",$A287&lt;&gt;""),$A287,"")</f>
        <v/>
      </c>
    </row>
    <row r="288">
      <c r="A288" s="25" t="inlineStr">
        <is>
          <t>total_video_impressions_viral</t>
        </is>
      </c>
      <c r="B288" s="29" t="inlineStr">
        <is>
          <t>Lifetime Video Viral Impressions · NUMERIC · Facebook Page Insights (Meta) Video</t>
        </is>
      </c>
      <c r="C288" s="26" t="n"/>
      <c r="D288" s="27">
        <f>IF(AND($C288="x",$A288&lt;&gt;""),$A288,"")</f>
        <v/>
      </c>
    </row>
    <row r="289">
      <c r="A289" s="25" t="inlineStr">
        <is>
          <t>total_video_impressions_viral_unique</t>
        </is>
      </c>
      <c r="B289" s="29" t="inlineStr">
        <is>
          <t>Lifetime Video viral reach · NUMERIC · Facebook Page Insights (Meta) Video</t>
        </is>
      </c>
      <c r="C289" s="26" t="n"/>
      <c r="D289" s="27">
        <f>IF(AND($C289="x",$A289&lt;&gt;""),$A289,"")</f>
        <v/>
      </c>
    </row>
    <row r="290">
      <c r="A290" s="25" t="inlineStr">
        <is>
          <t>total_video_play_count</t>
        </is>
      </c>
      <c r="B290" s="29" t="inlineStr">
        <is>
          <t>Lifetime Video Play Count · NUMERIC · Facebook Page Insights (Meta) Video</t>
        </is>
      </c>
      <c r="C290" s="26" t="n"/>
      <c r="D290" s="27">
        <f>IF(AND($C290="x",$A290&lt;&gt;""),$A290,"")</f>
        <v/>
      </c>
    </row>
    <row r="291">
      <c r="A291" s="25" t="inlineStr">
        <is>
          <t>total_video_view_total_time</t>
        </is>
      </c>
      <c r="B291" s="29" t="inlineStr">
        <is>
          <t>Lifetime Total Video View Time (in ms) · NUMERIC · Facebook Page Insights (Meta) Video</t>
        </is>
      </c>
      <c r="C291" s="26" t="n"/>
      <c r="D291" s="27">
        <f>IF(AND($C291="x",$A291&lt;&gt;""),$A291,"")</f>
        <v/>
      </c>
    </row>
    <row r="292">
      <c r="A292" s="25" t="inlineStr">
        <is>
          <t>total_video_view_total_time_organic</t>
        </is>
      </c>
      <c r="B292" s="29" t="inlineStr">
        <is>
          <t>Lifetime Total Organic Video View Time (in ms) · NUMERIC · Facebook Page Insights (Meta) Video</t>
        </is>
      </c>
      <c r="C292" s="26" t="n"/>
      <c r="D292" s="27">
        <f>IF(AND($C292="x",$A292&lt;&gt;""),$A292,"")</f>
        <v/>
      </c>
    </row>
    <row r="293">
      <c r="A293" s="25" t="inlineStr">
        <is>
          <t>total_video_view_total_time_paid</t>
        </is>
      </c>
      <c r="B293" s="29" t="inlineStr">
        <is>
          <t>Lifetime Total Paid Video View Time (in ms) · NUMERIC · Facebook Page Insights (Meta) Video</t>
        </is>
      </c>
      <c r="C293" s="26" t="n"/>
      <c r="D293" s="27">
        <f>IF(AND($C293="x",$A293&lt;&gt;""),$A293,"")</f>
        <v/>
      </c>
    </row>
    <row r="294">
      <c r="A294" s="25" t="inlineStr">
        <is>
          <t>total_video_views</t>
        </is>
      </c>
      <c r="B294" s="29" t="inlineStr">
        <is>
          <t>Total Video Views · NUMERIC · Facebook Page Insights (Meta) Video</t>
        </is>
      </c>
      <c r="C294" s="26" t="n"/>
      <c r="D294" s="27">
        <f>IF(AND($C294="x",$A294&lt;&gt;""),$A294,"")</f>
        <v/>
      </c>
    </row>
    <row r="295">
      <c r="A295" s="25" t="inlineStr">
        <is>
          <t>total_video_views_autoplayed</t>
        </is>
      </c>
      <c r="B295" s="29" t="inlineStr">
        <is>
          <t>Lifetime Auto-Played Video Views · NUMERIC · Facebook Page Insights (Meta) Video</t>
        </is>
      </c>
      <c r="C295" s="26" t="n"/>
      <c r="D295" s="27">
        <f>IF(AND($C295="x",$A295&lt;&gt;""),$A295,"")</f>
        <v/>
      </c>
    </row>
    <row r="296">
      <c r="A296" s="25" t="inlineStr">
        <is>
          <t>total_video_views_clicked_to_play</t>
        </is>
      </c>
      <c r="B296" s="29" t="inlineStr">
        <is>
          <t>Lifetime Clicked-to-Play Video Views · NUMERIC · Facebook Page Insights (Meta) Video</t>
        </is>
      </c>
      <c r="C296" s="26" t="n"/>
      <c r="D296" s="27">
        <f>IF(AND($C296="x",$A296&lt;&gt;""),$A296,"")</f>
        <v/>
      </c>
    </row>
    <row r="297">
      <c r="A297" s="25" t="inlineStr">
        <is>
          <t>total_video_views_organic</t>
        </is>
      </c>
      <c r="B297" s="29" t="inlineStr">
        <is>
          <t>Lifetime Organic Video Views · NUMERIC · Facebook Page Insights (Meta) Video</t>
        </is>
      </c>
      <c r="C297" s="26" t="n"/>
      <c r="D297" s="27">
        <f>IF(AND($C297="x",$A297&lt;&gt;""),$A297,"")</f>
        <v/>
      </c>
    </row>
    <row r="298">
      <c r="A298" s="25" t="inlineStr">
        <is>
          <t>total_video_views_organic_unique</t>
        </is>
      </c>
      <c r="B298" s="29" t="inlineStr">
        <is>
          <t>Lifetime Unique Organic Video Views · NUMERIC · Facebook Page Insights (Meta) Video</t>
        </is>
      </c>
      <c r="C298" s="26" t="n"/>
      <c r="D298" s="27">
        <f>IF(AND($C298="x",$A298&lt;&gt;""),$A298,"")</f>
        <v/>
      </c>
    </row>
    <row r="299">
      <c r="A299" s="25" t="inlineStr">
        <is>
          <t>total_video_views_paid</t>
        </is>
      </c>
      <c r="B299" s="29" t="inlineStr">
        <is>
          <t>Lifetime Paid Video Views · NUMERIC · Facebook Page Insights (Meta) Video</t>
        </is>
      </c>
      <c r="C299" s="26" t="n"/>
      <c r="D299" s="27">
        <f>IF(AND($C299="x",$A299&lt;&gt;""),$A299,"")</f>
        <v/>
      </c>
    </row>
    <row r="300">
      <c r="A300" s="25" t="inlineStr">
        <is>
          <t>total_video_views_paid_unique</t>
        </is>
      </c>
      <c r="B300" s="29" t="inlineStr">
        <is>
          <t>Lifetime Unique Paid Video Views · NUMERIC · Facebook Page Insights (Meta) Video</t>
        </is>
      </c>
      <c r="C300" s="26" t="n"/>
      <c r="D300" s="27">
        <f>IF(AND($C300="x",$A300&lt;&gt;""),$A300,"")</f>
        <v/>
      </c>
    </row>
    <row r="301">
      <c r="A301" s="25" t="inlineStr">
        <is>
          <t>total_video_views_sound_on</t>
        </is>
      </c>
      <c r="B301" s="29" t="inlineStr">
        <is>
          <t>Lifetime Video Views with sound on · NUMERIC · Facebook Page Insights (Meta) Video</t>
        </is>
      </c>
      <c r="C301" s="26" t="n"/>
      <c r="D301" s="27">
        <f>IF(AND($C301="x",$A301&lt;&gt;""),$A301,"")</f>
        <v/>
      </c>
    </row>
    <row r="302">
      <c r="A302" s="25" t="inlineStr">
        <is>
          <t>total_video_views_unique</t>
        </is>
      </c>
      <c r="B302" s="29" t="inlineStr">
        <is>
          <t>Lifetime Unique Video Views · NUMERIC · Facebook Page Insights (Meta) Video</t>
        </is>
      </c>
      <c r="C302" s="26" t="n"/>
      <c r="D302" s="27">
        <f>IF(AND($C302="x",$A302&lt;&gt;""),$A302,"")</f>
        <v/>
      </c>
    </row>
    <row r="303">
      <c r="A303" s="25" t="inlineStr">
        <is>
          <t>universal_video_id</t>
        </is>
      </c>
      <c r="B303" s="29" t="inlineStr">
        <is>
          <t>Video Universal Video ID · TEXT · Facebook Page Insights (Meta) Video</t>
        </is>
      </c>
      <c r="C303" s="26" t="n"/>
      <c r="D303" s="27">
        <f>IF(AND($C303="x",$A303&lt;&gt;""),$A303,"")</f>
        <v/>
      </c>
    </row>
    <row r="304">
      <c r="A304" s="25" t="inlineStr">
        <is>
          <t>updated_time</t>
        </is>
      </c>
      <c r="B304" s="29" t="inlineStr">
        <is>
          <t>Video Updated Time · TIMESTAMP · Facebook Page Insights (Meta) Video</t>
        </is>
      </c>
      <c r="C304" s="26" t="n"/>
      <c r="D304" s="27">
        <f>IF(AND($C304="x",$A304&lt;&gt;""),$A304,"")</f>
        <v/>
      </c>
    </row>
    <row r="305">
      <c r="A305" s="25" t="inlineStr">
        <is>
          <t>video_permalink_url</t>
        </is>
      </c>
      <c r="B305" s="29" t="inlineStr">
        <is>
          <t>Video Permalink URL · TEXT · Facebook Page Insights (Meta) Video</t>
        </is>
      </c>
      <c r="C305" s="26" t="n"/>
      <c r="D305" s="27">
        <f>IF(AND($C305="x",$A305&lt;&gt;""),$A305,"")</f>
        <v/>
      </c>
    </row>
    <row r="306">
      <c r="A306" s="25" t="inlineStr">
        <is>
          <t>video_post_id</t>
        </is>
      </c>
      <c r="B306" s="29" t="inlineStr">
        <is>
          <t>Video Post Id · TEXT · Facebook Page Insights (Meta) Video</t>
        </is>
      </c>
      <c r="C306" s="26" t="n"/>
      <c r="D306" s="27">
        <f>IF(AND($C306="x",$A306&lt;&gt;""),$A306,"")</f>
        <v/>
      </c>
    </row>
    <row r="307">
      <c r="A307" s="25" t="inlineStr">
        <is>
          <t>video_post_type</t>
        </is>
      </c>
      <c r="B307" s="29" t="inlineStr">
        <is>
          <t>Video Post Type · TEXT · Facebook Page Insights (Meta) Video</t>
        </is>
      </c>
      <c r="C307" s="26" t="n"/>
      <c r="D307" s="27">
        <f>IF(AND($C307="x",$A307&lt;&gt;""),$A307,"")</f>
        <v/>
      </c>
    </row>
    <row r="308">
      <c r="A308" s="25" t="inlineStr">
        <is>
          <t>video_total_reactions</t>
        </is>
      </c>
      <c r="B308" s="29" t="inlineStr">
        <is>
          <t>Video Total Reactions · NUMERIC · Facebook Page Insights (Meta) Video</t>
        </is>
      </c>
      <c r="C308" s="26" t="n"/>
      <c r="D308" s="27">
        <f>IF(AND($C308="x",$A308&lt;&gt;""),$A308,"")</f>
        <v/>
      </c>
    </row>
    <row r="309">
      <c r="A309" s="25" t="inlineStr">
        <is>
          <t>views</t>
        </is>
      </c>
      <c r="B309" s="29" t="inlineStr">
        <is>
          <t>Views (video) · NUMERIC · Facebook Page Insights (Meta) Video</t>
        </is>
      </c>
      <c r="C309" s="26" t="n"/>
      <c r="D309" s="27">
        <f>IF(AND($C309="x",$A309&lt;&gt;""),$A309,"")</f>
        <v/>
      </c>
    </row>
    <row r="310">
      <c r="A310" s="25" t="inlineStr">
        <is>
          <t>data_fetched_at</t>
        </is>
      </c>
      <c r="B310" s="29" t="inlineStr">
        <is>
          <t>Data fetched at · TIMESTAMP · Facebook Page Insights (Meta) other</t>
        </is>
      </c>
      <c r="C310" s="26" t="n"/>
      <c r="D310" s="27">
        <f>IF(AND($C310="x",$A310&lt;&gt;""),$A310,"")</f>
        <v/>
      </c>
    </row>
    <row r="311">
      <c r="A311" s="25" t="inlineStr">
        <is>
          <t>datasource</t>
        </is>
      </c>
      <c r="B311" s="29" t="inlineStr">
        <is>
          <t>Data Source · TEXT · Facebook Page Insights (Meta) other</t>
        </is>
      </c>
      <c r="C311" s="26" t="n"/>
      <c r="D311" s="27">
        <f>IF(AND($C311="x",$A311&lt;&gt;""),$A311,"")</f>
        <v/>
      </c>
    </row>
    <row r="312">
      <c r="A312" s="25" t="inlineStr">
        <is>
          <t>day_of_month</t>
        </is>
      </c>
      <c r="B312" s="29" t="inlineStr">
        <is>
          <t>Day of month · TEXT · Facebook Page Insights (Meta) other</t>
        </is>
      </c>
      <c r="C312" s="26" t="n"/>
      <c r="D312" s="27">
        <f>IF(AND($C312="x",$A312&lt;&gt;""),$A312,"")</f>
        <v/>
      </c>
    </row>
    <row r="313">
      <c r="A313" s="25" t="inlineStr">
        <is>
          <t>month</t>
        </is>
      </c>
      <c r="B313" s="29" t="inlineStr">
        <is>
          <t>Month · TEXT · Facebook Page Insights (Meta) other</t>
        </is>
      </c>
      <c r="C313" s="26" t="n"/>
      <c r="D313" s="27">
        <f>IF(AND($C313="x",$A313&lt;&gt;""),$A313,"")</f>
        <v/>
      </c>
    </row>
    <row r="314">
      <c r="A314" s="25" t="inlineStr">
        <is>
          <t>now</t>
        </is>
      </c>
      <c r="B314" s="29" t="inlineStr">
        <is>
          <t>Now · TIMESTAMP · Facebook Page Insights (Meta) other</t>
        </is>
      </c>
      <c r="C314" s="26" t="n"/>
      <c r="D314" s="27">
        <f>IF(AND($C314="x",$A314&lt;&gt;""),$A314,"")</f>
        <v/>
      </c>
    </row>
    <row r="315">
      <c r="A315" s="25" t="inlineStr">
        <is>
          <t>page_fan_adds_by_paid_non_paid_unique</t>
        </is>
      </c>
      <c r="B315" s="29" t="inlineStr">
        <is>
          <t>Page Fans Adds By Paid Non Paid Unique · TEXT · Facebook Page Insights (Meta) other</t>
        </is>
      </c>
      <c r="C315" s="26" t="n"/>
      <c r="D315" s="27">
        <f>IF(AND($C315="x",$A315&lt;&gt;""),$A315,"")</f>
        <v/>
      </c>
    </row>
    <row r="316">
      <c r="A316" s="25" t="inlineStr">
        <is>
          <t>page_fans_city</t>
        </is>
      </c>
      <c r="B316" s="29" t="inlineStr">
        <is>
          <t>Page Fans City · CITY · Facebook Page Insights (Meta) other</t>
        </is>
      </c>
      <c r="C316" s="26" t="n"/>
      <c r="D316" s="27">
        <f>IF(AND($C316="x",$A316&lt;&gt;""),$A316,"")</f>
        <v/>
      </c>
    </row>
    <row r="317">
      <c r="A317" s="25" t="inlineStr">
        <is>
          <t>page_fans_city_name</t>
        </is>
      </c>
      <c r="B317" s="29" t="inlineStr">
        <is>
          <t>Page Fans City Name · CITY · Facebook Page Insights (Meta) other</t>
        </is>
      </c>
      <c r="C317" s="26" t="n"/>
      <c r="D317" s="27">
        <f>IF(AND($C317="x",$A317&lt;&gt;""),$A317,"")</f>
        <v/>
      </c>
    </row>
    <row r="318">
      <c r="A318" s="25" t="inlineStr">
        <is>
          <t>page_fans_city_value</t>
        </is>
      </c>
      <c r="B318" s="29" t="inlineStr">
        <is>
          <t>Page Fans City Value · NUMERIC · Facebook Page Insights (Meta) other</t>
        </is>
      </c>
      <c r="C318" s="26" t="n"/>
      <c r="D318" s="27">
        <f>IF(AND($C318="x",$A318&lt;&gt;""),$A318,"")</f>
        <v/>
      </c>
    </row>
    <row r="319">
      <c r="A319" s="25" t="inlineStr">
        <is>
          <t>page_fans_country</t>
        </is>
      </c>
      <c r="B319" s="29" t="inlineStr">
        <is>
          <t>Page Fans Country · COUNTRY · Facebook Page Insights (Meta) other</t>
        </is>
      </c>
      <c r="C319" s="26" t="n"/>
      <c r="D319" s="27">
        <f>IF(AND($C319="x",$A319&lt;&gt;""),$A319,"")</f>
        <v/>
      </c>
    </row>
    <row r="320">
      <c r="A320" s="25" t="inlineStr">
        <is>
          <t>page_fans_country_name</t>
        </is>
      </c>
      <c r="B320" s="29" t="inlineStr">
        <is>
          <t>Page Fans Country Name · COUNTRY · Facebook Page Insights (Meta) other</t>
        </is>
      </c>
      <c r="C320" s="26" t="n"/>
      <c r="D320" s="27">
        <f>IF(AND($C320="x",$A320&lt;&gt;""),$A320,"")</f>
        <v/>
      </c>
    </row>
    <row r="321">
      <c r="A321" s="25" t="inlineStr">
        <is>
          <t>page_fans_country_value</t>
        </is>
      </c>
      <c r="B321" s="29" t="inlineStr">
        <is>
          <t>Page Fans Country Value · NUMERIC · Facebook Page Insights (Meta) other</t>
        </is>
      </c>
      <c r="C321" s="26" t="n"/>
      <c r="D321" s="27">
        <f>IF(AND($C321="x",$A321&lt;&gt;""),$A321,"")</f>
        <v/>
      </c>
    </row>
    <row r="322">
      <c r="A322" s="25" t="inlineStr">
        <is>
          <t>page_fans_locale</t>
        </is>
      </c>
      <c r="B322" s="29" t="inlineStr">
        <is>
          <t>(Deprecated) Page Fans Locale · TEXT · Facebook Page Insights (Meta) other</t>
        </is>
      </c>
      <c r="C322" s="26" t="n"/>
      <c r="D322" s="27">
        <f>IF(AND($C322="x",$A322&lt;&gt;""),$A322,"")</f>
        <v/>
      </c>
    </row>
    <row r="323">
      <c r="A323" s="25" t="inlineStr">
        <is>
          <t>period</t>
        </is>
      </c>
      <c r="B323" s="29" t="inlineStr">
        <is>
          <t>Period · TEXT · Facebook Page Insights (Meta) other</t>
        </is>
      </c>
      <c r="C323" s="26" t="n"/>
      <c r="D323" s="27">
        <f>IF(AND($C323="x",$A323&lt;&gt;""),$A323,"")</f>
        <v/>
      </c>
    </row>
    <row r="324">
      <c r="A324" s="25" t="inlineStr">
        <is>
          <t>today</t>
        </is>
      </c>
      <c r="B324" s="29" t="inlineStr">
        <is>
          <t>Today · DATE · Facebook Page Insights (Meta) other</t>
        </is>
      </c>
      <c r="C324" s="26" t="n"/>
      <c r="D324" s="27">
        <f>IF(AND($C324="x",$A324&lt;&gt;""),$A324,"")</f>
        <v/>
      </c>
    </row>
    <row r="325">
      <c r="A325" s="25" t="inlineStr">
        <is>
          <t>week</t>
        </is>
      </c>
      <c r="B325" s="29" t="inlineStr">
        <is>
          <t>Week · TEXT · Facebook Page Insights (Meta) other</t>
        </is>
      </c>
      <c r="C325" s="26" t="n"/>
      <c r="D325" s="27">
        <f>IF(AND($C325="x",$A325&lt;&gt;""),$A325,"")</f>
        <v/>
      </c>
    </row>
    <row r="326">
      <c r="A326" s="25" t="inlineStr">
        <is>
          <t>week_day</t>
        </is>
      </c>
      <c r="B326" s="29" t="inlineStr">
        <is>
          <t>Day of week and day number · TEXT · Facebook Page Insights (Meta) other</t>
        </is>
      </c>
      <c r="C326" s="26" t="n"/>
      <c r="D326" s="27">
        <f>IF(AND($C326="x",$A326&lt;&gt;""),$A326,"")</f>
        <v/>
      </c>
    </row>
    <row r="327">
      <c r="A327" s="25" t="inlineStr">
        <is>
          <t>week_day_iso</t>
        </is>
      </c>
      <c r="B327" s="29" t="inlineStr">
        <is>
          <t>Day of week and day number, ISO · TEXT · Facebook Page Insights (Meta) other</t>
        </is>
      </c>
      <c r="C327" s="26" t="n"/>
      <c r="D327" s="27">
        <f>IF(AND($C327="x",$A327&lt;&gt;""),$A327,"")</f>
        <v/>
      </c>
    </row>
    <row r="328">
      <c r="A328" s="25" t="inlineStr">
        <is>
          <t>week_iso</t>
        </is>
      </c>
      <c r="B328" s="29" t="inlineStr">
        <is>
          <t>Week ISO · TEXT · Facebook Page Insights (Meta) other</t>
        </is>
      </c>
      <c r="C328" s="26" t="n"/>
      <c r="D328" s="27">
        <f>IF(AND($C328="x",$A328&lt;&gt;""),$A328,"")</f>
        <v/>
      </c>
    </row>
    <row r="329">
      <c r="A329" s="25" t="inlineStr">
        <is>
          <t>year</t>
        </is>
      </c>
      <c r="B329" s="29" t="inlineStr">
        <is>
          <t>Year · TEXT · Facebook Page Insights (Meta) other</t>
        </is>
      </c>
      <c r="C329" s="26" t="n"/>
      <c r="D329" s="27">
        <f>IF(AND($C329="x",$A329&lt;&gt;""),$A329,"")</f>
        <v/>
      </c>
    </row>
    <row r="330">
      <c r="A330" s="25" t="inlineStr">
        <is>
          <t>year_month</t>
        </is>
      </c>
      <c r="B330" s="29" t="inlineStr">
        <is>
          <t>Yearmonth · TEXT · Facebook Page Insights (Meta) other</t>
        </is>
      </c>
      <c r="C330" s="26" t="n"/>
      <c r="D330" s="27">
        <f>IF(AND($C330="x",$A330&lt;&gt;""),$A330,"")</f>
        <v/>
      </c>
    </row>
    <row r="331">
      <c r="A331" s="25" t="inlineStr">
        <is>
          <t>year_month_name</t>
        </is>
      </c>
      <c r="B331" s="29" t="inlineStr">
        <is>
          <t>Year month name · TEXT · Facebook Page Insights (Meta) other</t>
        </is>
      </c>
      <c r="C331" s="26" t="n"/>
      <c r="D331" s="27">
        <f>IF(AND($C331="x",$A331&lt;&gt;""),$A331,"")</f>
        <v/>
      </c>
    </row>
    <row r="332">
      <c r="A332" s="25" t="inlineStr">
        <is>
          <t>year_of_week</t>
        </is>
      </c>
      <c r="B332" s="29" t="inlineStr">
        <is>
          <t>Year of week · TEXT · Facebook Page Insights (Meta) other</t>
        </is>
      </c>
      <c r="C332" s="26" t="n"/>
      <c r="D332" s="27">
        <f>IF(AND($C332="x",$A332&lt;&gt;""),$A332,"")</f>
        <v/>
      </c>
    </row>
    <row r="333">
      <c r="A333" s="25" t="inlineStr">
        <is>
          <t>year_of_week_iso</t>
        </is>
      </c>
      <c r="B333" s="29" t="inlineStr">
        <is>
          <t>Year of week, ISO · TEXT · Facebook Page Insights (Meta) other</t>
        </is>
      </c>
      <c r="C333" s="26" t="n"/>
      <c r="D333" s="27">
        <f>IF(AND($C333="x",$A333&lt;&gt;""),$A333,"")</f>
        <v/>
      </c>
    </row>
    <row r="334">
      <c r="A334" s="25" t="inlineStr">
        <is>
          <t>year_week</t>
        </is>
      </c>
      <c r="B334" s="29" t="inlineStr">
        <is>
          <t>Year week · TEXT · Facebook Page Insights (Meta) other</t>
        </is>
      </c>
      <c r="C334" s="26" t="n"/>
      <c r="D334" s="27">
        <f>IF(AND($C334="x",$A334&lt;&gt;""),$A334,"")</f>
        <v/>
      </c>
    </row>
    <row r="335">
      <c r="A335" s="25" t="inlineStr">
        <is>
          <t>year_week_iso</t>
        </is>
      </c>
      <c r="B335" s="29" t="inlineStr">
        <is>
          <t>Year week ISO · TEXT · Facebook Page Insights (Meta) other</t>
        </is>
      </c>
      <c r="C335" s="26" t="n"/>
      <c r="D335" s="27">
        <f>IF(AND($C335="x",$A335&lt;&gt;""),$A335,"")</f>
        <v/>
      </c>
    </row>
    <row r="336">
      <c r="A336" s="22" t="inlineStr">
        <is>
          <t>Eigen veld toevoegen: zet hieronder het Windsor-veld-id in kolom A en een x in kolom C (tot rij 346).</t>
        </is>
      </c>
    </row>
    <row r="337">
      <c r="A337" s="30" t="n"/>
      <c r="C337" s="30" t="n"/>
      <c r="D337" s="27">
        <f>IF(AND($C337="x",$A337&lt;&gt;""),$A337,"")</f>
        <v/>
      </c>
    </row>
    <row r="338">
      <c r="A338" s="30" t="n"/>
      <c r="C338" s="30" t="n"/>
      <c r="D338" s="27">
        <f>IF(AND($C338="x",$A338&lt;&gt;""),$A338,"")</f>
        <v/>
      </c>
    </row>
    <row r="339">
      <c r="A339" s="30" t="n"/>
      <c r="C339" s="30" t="n"/>
      <c r="D339" s="27">
        <f>IF(AND($C339="x",$A339&lt;&gt;""),$A339,"")</f>
        <v/>
      </c>
    </row>
    <row r="340">
      <c r="A340" s="30" t="n"/>
      <c r="C340" s="30" t="n"/>
      <c r="D340" s="27">
        <f>IF(AND($C340="x",$A340&lt;&gt;""),$A340,"")</f>
        <v/>
      </c>
    </row>
    <row r="341">
      <c r="A341" s="30" t="n"/>
      <c r="C341" s="30" t="n"/>
      <c r="D341" s="27">
        <f>IF(AND($C341="x",$A341&lt;&gt;""),$A341,"")</f>
        <v/>
      </c>
    </row>
    <row r="342">
      <c r="A342" s="30" t="n"/>
      <c r="C342" s="30" t="n"/>
      <c r="D342" s="27">
        <f>IF(AND($C342="x",$A342&lt;&gt;""),$A342,"")</f>
        <v/>
      </c>
    </row>
    <row r="343">
      <c r="A343" s="30" t="n"/>
      <c r="C343" s="30" t="n"/>
      <c r="D343" s="27">
        <f>IF(AND($C343="x",$A343&lt;&gt;""),$A343,"")</f>
        <v/>
      </c>
    </row>
    <row r="344">
      <c r="A344" s="30" t="n"/>
      <c r="C344" s="30" t="n"/>
      <c r="D344" s="27">
        <f>IF(AND($C344="x",$A344&lt;&gt;""),$A344,"")</f>
        <v/>
      </c>
    </row>
    <row r="345">
      <c r="A345" s="30" t="n"/>
      <c r="C345" s="30" t="n"/>
      <c r="D345" s="27">
        <f>IF(AND($C345="x",$A345&lt;&gt;""),$A345,"")</f>
        <v/>
      </c>
    </row>
    <row r="346">
      <c r="A346" s="30" t="n"/>
      <c r="C346" s="30" t="n"/>
      <c r="D346" s="27">
        <f>IF(AND($C346="x",$A346&lt;&gt;""),$A346,"")</f>
        <v/>
      </c>
    </row>
  </sheetData>
  <mergeCells count="3">
    <mergeCell ref="A336:C336"/>
    <mergeCell ref="A27:C27"/>
    <mergeCell ref="B8:D8"/>
  </mergeCells>
  <dataValidations count="1">
    <dataValidation sqref="C12 C13 C14 C15 C16 C17 C18 C19 C20 C21 C22 C23 C24 C25 C26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7 C338 C339 C340 C341 C342 C343 C344 C345 C34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Meta Ads campagnes</t>
        </is>
      </c>
      <c r="C1" s="22" t="inlineStr">
        <is>
          <t>Status: Aanbevolen · Ads → Meta (trend, KPI's, funnel) + ROAS</t>
        </is>
      </c>
    </row>
    <row r="2">
      <c r="A2" s="3" t="inlineStr">
        <is>
          <t>Connector</t>
        </is>
      </c>
      <c r="B2" s="6" t="inlineStr">
        <is>
          <t>facebook</t>
        </is>
      </c>
    </row>
    <row r="3">
      <c r="A3" s="3" t="inlineStr">
        <is>
          <t>Account-id (uit Instellingen)</t>
        </is>
      </c>
      <c r="B3" s="23">
        <f>IF(Instellingen!$B$11="","",Instellingen!$B$11)</f>
        <v/>
      </c>
      <c r="C3" s="8" t="inlineStr">
        <is>
          <t>Leeg = geen select_accounts in de URL</t>
        </is>
      </c>
    </row>
    <row r="4">
      <c r="A4" s="3" t="inlineStr">
        <is>
          <t>Taaknaam (Task name)</t>
        </is>
      </c>
      <c r="B4" s="23">
        <f>"Windsor - Sheets - Meta Ads campagnes - "&amp;Instellingen!$B$3</f>
        <v/>
      </c>
    </row>
    <row r="5">
      <c r="A5" s="3" t="inlineStr">
        <is>
          <t>Tabnaam (Sheet Name)</t>
        </is>
      </c>
      <c r="B5" s="23">
        <f>"Meta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$881)&amp;IF($B$3&lt;&gt;"","&amp;select_accounts="&amp;$B$3,"")&amp;IF(Instellingen!$B$5&lt;&gt;"","&amp;_field_headers="&amp;Instellingen!$B$5,"")</f>
        <v/>
      </c>
    </row>
    <row r="9">
      <c r="A9" s="3" t="inlineStr">
        <is>
          <t>Aantal velden in de query</t>
        </is>
      </c>
      <c r="B9" s="6">
        <f>COUNTIF($C$12:$C$881,"x")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campaign_id</t>
        </is>
      </c>
      <c r="B15" s="25" t="inlineStr">
        <is>
          <t>Campagne-id · Windsor: Campaign ID · TEXT</t>
        </is>
      </c>
      <c r="C15" s="26" t="inlineStr">
        <is>
          <t>x</t>
        </is>
      </c>
      <c r="D15" s="27">
        <f>IF(AND($C15="x",$A15&lt;&gt;""),$A15,"")</f>
        <v/>
      </c>
    </row>
    <row r="16">
      <c r="A16" s="16" t="inlineStr">
        <is>
          <t>campaign</t>
        </is>
      </c>
      <c r="B16" s="25" t="inlineStr">
        <is>
          <t>Campagnenaam (officieel veld-id; 'campaign_name' is een alias die de API ook slikt). Kop 'Campaign' · Windsor: Campaign · TEXT</t>
        </is>
      </c>
      <c r="C16" s="26" t="inlineStr">
        <is>
          <t>x</t>
        </is>
      </c>
      <c r="D16" s="27">
        <f>IF(AND($C16="x",$A16&lt;&gt;""),$A16,"")</f>
        <v/>
      </c>
    </row>
    <row r="17">
      <c r="A17" s="16" t="inlineStr">
        <is>
          <t>campaign_objective</t>
        </is>
      </c>
      <c r="B17" s="25" t="inlineStr">
        <is>
          <t>Campagnedoel (funnel-blok) · Windsor: Campaign Objective · TEXT</t>
        </is>
      </c>
      <c r="C17" s="26" t="inlineStr">
        <is>
          <t>x</t>
        </is>
      </c>
      <c r="D17" s="27">
        <f>IF(AND($C17="x",$A17&lt;&gt;""),$A17,"")</f>
        <v/>
      </c>
    </row>
    <row r="18">
      <c r="A18" s="16" t="inlineStr">
        <is>
          <t>impressions</t>
        </is>
      </c>
      <c r="B18" s="25" t="inlineStr">
        <is>
          <t>Vertoningen · Windsor: Impressions · NUMERIC</t>
        </is>
      </c>
      <c r="C18" s="26" t="inlineStr">
        <is>
          <t>x</t>
        </is>
      </c>
      <c r="D18" s="27">
        <f>IF(AND($C18="x",$A18&lt;&gt;""),$A18,"")</f>
        <v/>
      </c>
    </row>
    <row r="19">
      <c r="A19" s="16" t="inlineStr">
        <is>
          <t>reach</t>
        </is>
      </c>
      <c r="B19" s="25" t="inlineStr">
        <is>
          <t>Bereik per dag (niet ontdubbeld over de periode) · Windsor: Reach · NUMERIC</t>
        </is>
      </c>
      <c r="C19" s="26" t="inlineStr">
        <is>
          <t>x</t>
        </is>
      </c>
      <c r="D19" s="27">
        <f>IF(AND($C19="x",$A19&lt;&gt;""),$A19,"")</f>
        <v/>
      </c>
    </row>
    <row r="20">
      <c r="A20" s="16" t="inlineStr">
        <is>
          <t>clicks</t>
        </is>
      </c>
      <c r="B20" s="25" t="inlineStr">
        <is>
          <t>Kliks · Windsor: Clicks · NUMERIC</t>
        </is>
      </c>
      <c r="C20" s="26" t="inlineStr">
        <is>
          <t>x</t>
        </is>
      </c>
      <c r="D20" s="27">
        <f>IF(AND($C20="x",$A20&lt;&gt;""),$A20,"")</f>
        <v/>
      </c>
    </row>
    <row r="21">
      <c r="A21" s="16" t="inlineStr">
        <is>
          <t>spend</t>
        </is>
      </c>
      <c r="B21" s="25" t="inlineStr">
        <is>
          <t>Kosten (kop 'Amount Spent') · Windsor: Amount Spent · NUMERIC</t>
        </is>
      </c>
      <c r="C21" s="26" t="inlineStr">
        <is>
          <t>x</t>
        </is>
      </c>
      <c r="D21" s="27">
        <f>IF(AND($C21="x",$A21&lt;&gt;""),$A21,"")</f>
        <v/>
      </c>
    </row>
    <row r="22">
      <c r="A22" s="16" t="inlineStr">
        <is>
          <t>cpm</t>
        </is>
      </c>
      <c r="B22" s="25" t="inlineStr">
        <is>
          <t>CPM · Windsor: CPM · NUMERIC</t>
        </is>
      </c>
      <c r="C22" s="26" t="inlineStr">
        <is>
          <t>x</t>
        </is>
      </c>
      <c r="D22" s="27">
        <f>IF(AND($C22="x",$A22&lt;&gt;""),$A22,"")</f>
        <v/>
      </c>
    </row>
    <row r="23">
      <c r="A23" s="16" t="inlineStr">
        <is>
          <t>cpc</t>
        </is>
      </c>
      <c r="B23" s="25" t="inlineStr">
        <is>
          <t>CPC · Windsor: CPC · NUMERIC</t>
        </is>
      </c>
      <c r="C23" s="26" t="inlineStr">
        <is>
          <t>x</t>
        </is>
      </c>
      <c r="D23" s="27">
        <f>IF(AND($C23="x",$A23&lt;&gt;""),$A23,"")</f>
        <v/>
      </c>
    </row>
    <row r="24">
      <c r="A24" s="16" t="inlineStr">
        <is>
          <t>ctr</t>
        </is>
      </c>
      <c r="B24" s="25" t="inlineStr">
        <is>
          <t>CTR · Windsor: CTR · PERCENT</t>
        </is>
      </c>
      <c r="C24" s="26" t="inlineStr">
        <is>
          <t>x</t>
        </is>
      </c>
      <c r="D24" s="27">
        <f>IF(AND($C24="x",$A24&lt;&gt;""),$A24,"")</f>
        <v/>
      </c>
    </row>
    <row r="25">
      <c r="A25" s="28" t="inlineStr">
        <is>
          <t>— Overige Windsor-velden van connector 'facebook' (845; weergavenaam · type · rapport). Zet een x om ze op te nemen. —</t>
        </is>
      </c>
      <c r="D25" s="27" t="inlineStr"/>
    </row>
    <row r="26">
      <c r="A26" s="25" t="inlineStr">
        <is>
          <t>account_balance</t>
        </is>
      </c>
      <c r="B26" s="29" t="inlineStr">
        <is>
          <t>Account Balance · NUMERIC · Facebook Ads (Meta) Account</t>
        </is>
      </c>
      <c r="C26" s="26" t="n"/>
      <c r="D26" s="27">
        <f>IF(AND($C26="x",$A26&lt;&gt;""),$A26,"")</f>
        <v/>
      </c>
    </row>
    <row r="27">
      <c r="A27" s="25" t="inlineStr">
        <is>
          <t>account_currency</t>
        </is>
      </c>
      <c r="B27" s="29" t="inlineStr">
        <is>
          <t>Account currency · TEXT · Facebook Ads (Meta) Account</t>
        </is>
      </c>
      <c r="C27" s="26" t="n"/>
      <c r="D27" s="27">
        <f>IF(AND($C27="x",$A27&lt;&gt;""),$A27,"")</f>
        <v/>
      </c>
    </row>
    <row r="28">
      <c r="A28" s="25" t="inlineStr">
        <is>
          <t>account_status</t>
        </is>
      </c>
      <c r="B28" s="29" t="inlineStr">
        <is>
          <t>Account Status · TEXT · Facebook Ads (Meta) Account</t>
        </is>
      </c>
      <c r="C28" s="26" t="n"/>
      <c r="D28" s="27">
        <f>IF(AND($C28="x",$A28&lt;&gt;""),$A28,"")</f>
        <v/>
      </c>
    </row>
    <row r="29">
      <c r="A29" s="25" t="inlineStr">
        <is>
          <t>account_timezone</t>
        </is>
      </c>
      <c r="B29" s="29" t="inlineStr">
        <is>
          <t>Account Timezone · TEXT · Facebook Ads (Meta) Account</t>
        </is>
      </c>
      <c r="C29" s="26" t="n"/>
      <c r="D29" s="27">
        <f>IF(AND($C29="x",$A29&lt;&gt;""),$A29,"")</f>
        <v/>
      </c>
    </row>
    <row r="30">
      <c r="A30" s="25" t="inlineStr">
        <is>
          <t>account_timezone_offset_hours_utc</t>
        </is>
      </c>
      <c r="B30" s="29" t="inlineStr">
        <is>
          <t>Account Timezone UTC Offset (Hours) · NUMERIC · Facebook Ads (Meta) Account</t>
        </is>
      </c>
      <c r="C30" s="26" t="n"/>
      <c r="D30" s="27">
        <f>IF(AND($C30="x",$A30&lt;&gt;""),$A30,"")</f>
        <v/>
      </c>
    </row>
    <row r="31">
      <c r="A31" s="25" t="inlineStr">
        <is>
          <t>accountid</t>
        </is>
      </c>
      <c r="B31" s="29" t="inlineStr">
        <is>
          <t>Account ID (Duplicate) · TEXT · Facebook Ads (Meta) Account</t>
        </is>
      </c>
      <c r="C31" s="26" t="n"/>
      <c r="D31" s="27">
        <f>IF(AND($C31="x",$A31&lt;&gt;""),$A31,"")</f>
        <v/>
      </c>
    </row>
    <row r="32">
      <c r="A32" s="25" t="inlineStr">
        <is>
          <t>amount_spent</t>
        </is>
      </c>
      <c r="B32" s="29" t="inlineStr">
        <is>
          <t>Account Amount Spent · NUMERIC · Facebook Ads (Meta) Account</t>
        </is>
      </c>
      <c r="C32" s="26" t="n"/>
      <c r="D32" s="27">
        <f>IF(AND($C32="x",$A32&lt;&gt;""),$A32,"")</f>
        <v/>
      </c>
    </row>
    <row r="33">
      <c r="A33" s="25" t="inlineStr">
        <is>
          <t>campaign_status</t>
        </is>
      </c>
      <c r="B33" s="29" t="inlineStr">
        <is>
          <t>Campaign Status · TEXT · Facebook Ads (Meta) Account</t>
        </is>
      </c>
      <c r="C33" s="26" t="n"/>
      <c r="D33" s="27">
        <f>IF(AND($C33="x",$A33&lt;&gt;""),$A33,"")</f>
        <v/>
      </c>
    </row>
    <row r="34">
      <c r="A34" s="25" t="inlineStr">
        <is>
          <t>currency</t>
        </is>
      </c>
      <c r="B34" s="29" t="inlineStr">
        <is>
          <t>Currency · TEXT · Facebook Ads (Meta) Account</t>
        </is>
      </c>
      <c r="C34" s="26" t="n"/>
      <c r="D34" s="27">
        <f>IF(AND($C34="x",$A34&lt;&gt;""),$A34,"")</f>
        <v/>
      </c>
    </row>
    <row r="35">
      <c r="A35" s="25" t="inlineStr">
        <is>
          <t>spend_cap</t>
        </is>
      </c>
      <c r="B35" s="29" t="inlineStr">
        <is>
          <t>Account Spend Cap · NUMERIC · Facebook Ads (Meta) Account</t>
        </is>
      </c>
      <c r="C35" s="26" t="n"/>
      <c r="D35" s="27">
        <f>IF(AND($C35="x",$A35&lt;&gt;""),$A35,"")</f>
        <v/>
      </c>
    </row>
    <row r="36">
      <c r="A36" s="25" t="inlineStr">
        <is>
          <t>action_values_add_payment_info</t>
        </is>
      </c>
      <c r="B36" s="29" t="inlineStr">
        <is>
          <t>Adds of Payment Info Conversion Value · NUMERIC · Facebook Ads (Meta) Action Values</t>
        </is>
      </c>
      <c r="C36" s="26" t="n"/>
      <c r="D36" s="27">
        <f>IF(AND($C36="x",$A36&lt;&gt;""),$A36,"")</f>
        <v/>
      </c>
    </row>
    <row r="37">
      <c r="A37" s="25" t="inlineStr">
        <is>
          <t>action_values_add_to_cart</t>
        </is>
      </c>
      <c r="B37" s="29" t="inlineStr">
        <is>
          <t>Adds to Cart Conversion Value · NUMERIC · Facebook Ads (Meta) Action Values</t>
        </is>
      </c>
      <c r="C37" s="26" t="n"/>
      <c r="D37" s="27">
        <f>IF(AND($C37="x",$A37&lt;&gt;""),$A37,"")</f>
        <v/>
      </c>
    </row>
    <row r="38">
      <c r="A38" s="25" t="inlineStr">
        <is>
          <t>action_values_add_to_wishlist</t>
        </is>
      </c>
      <c r="B38" s="29" t="inlineStr">
        <is>
          <t>Adds to Wishlist Conversion Value · NUMERIC · Facebook Ads (Meta) Action Values</t>
        </is>
      </c>
      <c r="C38" s="26" t="n"/>
      <c r="D38" s="27">
        <f>IF(AND($C38="x",$A38&lt;&gt;""),$A38,"")</f>
        <v/>
      </c>
    </row>
    <row r="39">
      <c r="A39" s="25" t="inlineStr">
        <is>
          <t>action_values_app_custom_event_fb_mobile_add_to_cart</t>
        </is>
      </c>
      <c r="B39" s="29" t="inlineStr">
        <is>
          <t>Action Values App Custom Event.Fb Mobile Add To Cart · NUMERIC · Facebook Ads (Meta) Action Values</t>
        </is>
      </c>
      <c r="C39" s="26" t="n"/>
      <c r="D39" s="27">
        <f>IF(AND($C39="x",$A39&lt;&gt;""),$A39,"")</f>
        <v/>
      </c>
    </row>
    <row r="40">
      <c r="A40" s="25" t="inlineStr">
        <is>
          <t>action_values_app_custom_event_fb_mobile_add_to_wishlist</t>
        </is>
      </c>
      <c r="B40" s="29" t="inlineStr">
        <is>
          <t>Action Values App Custom Event.Fb Mobile Add To Wishlist · NUMERIC · Facebook Ads (Meta) Action Values</t>
        </is>
      </c>
      <c r="C40" s="26" t="n"/>
      <c r="D40" s="27">
        <f>IF(AND($C40="x",$A40&lt;&gt;""),$A40,"")</f>
        <v/>
      </c>
    </row>
    <row r="41">
      <c r="A41" s="25" t="inlineStr">
        <is>
          <t>action_values_app_custom_event_fb_mobile_content_view</t>
        </is>
      </c>
      <c r="B41" s="29" t="inlineStr">
        <is>
          <t>Action Values App Custom Event.Fb Mobile Content View · NUMERIC · Facebook Ads (Meta) Action Values</t>
        </is>
      </c>
      <c r="C41" s="26" t="n"/>
      <c r="D41" s="27">
        <f>IF(AND($C41="x",$A41&lt;&gt;""),$A41,"")</f>
        <v/>
      </c>
    </row>
    <row r="42">
      <c r="A42" s="25" t="inlineStr">
        <is>
          <t>action_values_app_custom_event_fb_mobile_initiated_checkout</t>
        </is>
      </c>
      <c r="B42" s="29" t="inlineStr">
        <is>
          <t>Action Values App Custom Event.Fb Mobile Initiated Checkout · NUMERIC · Facebook Ads (Meta) Action Values</t>
        </is>
      </c>
      <c r="C42" s="26" t="n"/>
      <c r="D42" s="27">
        <f>IF(AND($C42="x",$A42&lt;&gt;""),$A42,"")</f>
        <v/>
      </c>
    </row>
    <row r="43">
      <c r="A43" s="25" t="inlineStr">
        <is>
          <t>action_values_app_custom_event_fb_mobile_purchase</t>
        </is>
      </c>
      <c r="B43" s="29" t="inlineStr">
        <is>
          <t>Action Values App Custom Event.Fb Mobile Purchase · NUMERIC · Facebook Ads (Meta) Action Values</t>
        </is>
      </c>
      <c r="C43" s="26" t="n"/>
      <c r="D43" s="27">
        <f>IF(AND($C43="x",$A43&lt;&gt;""),$A43,"")</f>
        <v/>
      </c>
    </row>
    <row r="44">
      <c r="A44" s="25" t="inlineStr">
        <is>
          <t>action_values_app_custom_event_other</t>
        </is>
      </c>
      <c r="B44" s="29" t="inlineStr">
        <is>
          <t>Action Values App Custom Event.Other · NUMERIC · Facebook Ads (Meta) Action Values</t>
        </is>
      </c>
      <c r="C44" s="26" t="n"/>
      <c r="D44" s="27">
        <f>IF(AND($C44="x",$A44&lt;&gt;""),$A44,"")</f>
        <v/>
      </c>
    </row>
    <row r="45">
      <c r="A45" s="25" t="inlineStr">
        <is>
          <t>action_values_click_to_call_call_confirm</t>
        </is>
      </c>
      <c r="B45" s="29" t="inlineStr">
        <is>
          <t>Call Confirmation Clicks Conversion Value · NUMERIC · Facebook Ads (Meta) Action Values</t>
        </is>
      </c>
      <c r="C45" s="26" t="n"/>
      <c r="D45" s="27">
        <f>IF(AND($C45="x",$A45&lt;&gt;""),$A45,"")</f>
        <v/>
      </c>
    </row>
    <row r="46">
      <c r="A46" s="25" t="inlineStr">
        <is>
          <t>action_values_complete_registration</t>
        </is>
      </c>
      <c r="B46" s="29" t="inlineStr">
        <is>
          <t>Registrations Completed Conversion Value · NUMERIC · Facebook Ads (Meta) Action Values</t>
        </is>
      </c>
      <c r="C46" s="26" t="n"/>
      <c r="D46" s="27">
        <f>IF(AND($C46="x",$A46&lt;&gt;""),$A46,"")</f>
        <v/>
      </c>
    </row>
    <row r="47">
      <c r="A47" s="25" t="inlineStr">
        <is>
          <t>action_values_initiate_checkout</t>
        </is>
      </c>
      <c r="B47" s="29" t="inlineStr">
        <is>
          <t>Checkouts Initiated Conversion Value · NUMERIC · Facebook Ads (Meta) Action Values</t>
        </is>
      </c>
      <c r="C47" s="26" t="n"/>
      <c r="D47" s="27">
        <f>IF(AND($C47="x",$A47&lt;&gt;""),$A47,"")</f>
        <v/>
      </c>
    </row>
    <row r="48">
      <c r="A48" s="25" t="inlineStr">
        <is>
          <t>action_values_lead</t>
        </is>
      </c>
      <c r="B48" s="29" t="inlineStr">
        <is>
          <t>Leads Conversion Value · NUMERIC · Facebook Ads (Meta) Action Values</t>
        </is>
      </c>
      <c r="C48" s="26" t="n"/>
      <c r="D48" s="27">
        <f>IF(AND($C48="x",$A48&lt;&gt;""),$A48,"")</f>
        <v/>
      </c>
    </row>
    <row r="49">
      <c r="A49" s="25" t="inlineStr">
        <is>
          <t>action_values_leadgen_grouped</t>
        </is>
      </c>
      <c r="B49" s="29" t="inlineStr">
        <is>
          <t>Instant Form Leads Conversion Value · NUMERIC · Facebook Ads (Meta) Action Values</t>
        </is>
      </c>
      <c r="C49" s="26" t="n"/>
      <c r="D49" s="27">
        <f>IF(AND($C49="x",$A49&lt;&gt;""),$A49,"")</f>
        <v/>
      </c>
    </row>
    <row r="50">
      <c r="A50" s="25" t="inlineStr">
        <is>
          <t>action_values_offline_conversion</t>
        </is>
      </c>
      <c r="B50" s="29" t="inlineStr">
        <is>
          <t>Offline Conversions Value (All Events) · NUMERIC · Facebook Ads (Meta) Action Values</t>
        </is>
      </c>
      <c r="C50" s="26" t="n"/>
      <c r="D50" s="27">
        <f>IF(AND($C50="x",$A50&lt;&gt;""),$A50,"")</f>
        <v/>
      </c>
    </row>
    <row r="51">
      <c r="A51" s="25" t="inlineStr">
        <is>
          <t>action_values_offline_conversion_add_payment_info</t>
        </is>
      </c>
      <c r="B51" s="29" t="inlineStr">
        <is>
          <t>Offline Adds of Payment Info Conversion Value · NUMERIC · Facebook Ads (Meta) Action Values</t>
        </is>
      </c>
      <c r="C51" s="26" t="n"/>
      <c r="D51" s="27">
        <f>IF(AND($C51="x",$A51&lt;&gt;""),$A51,"")</f>
        <v/>
      </c>
    </row>
    <row r="52">
      <c r="A52" s="25" t="inlineStr">
        <is>
          <t>action_values_offline_conversion_add_to_cart</t>
        </is>
      </c>
      <c r="B52" s="29" t="inlineStr">
        <is>
          <t>Offline Adds to Cart Conversion Value · NUMERIC · Facebook Ads (Meta) Action Values</t>
        </is>
      </c>
      <c r="C52" s="26" t="n"/>
      <c r="D52" s="27">
        <f>IF(AND($C52="x",$A52&lt;&gt;""),$A52,"")</f>
        <v/>
      </c>
    </row>
    <row r="53">
      <c r="A53" s="25" t="inlineStr">
        <is>
          <t>action_values_offline_conversion_add_to_wishlist</t>
        </is>
      </c>
      <c r="B53" s="29" t="inlineStr">
        <is>
          <t>Offline Adds to Wishlist Conversion Value · NUMERIC · Facebook Ads (Meta) Action Values</t>
        </is>
      </c>
      <c r="C53" s="26" t="n"/>
      <c r="D53" s="27">
        <f>IF(AND($C53="x",$A53&lt;&gt;""),$A53,"")</f>
        <v/>
      </c>
    </row>
    <row r="54">
      <c r="A54" s="25" t="inlineStr">
        <is>
          <t>action_values_offline_conversion_complete_registration</t>
        </is>
      </c>
      <c r="B54" s="29" t="inlineStr">
        <is>
          <t>Offline Registrations Completed Conversion Value · NUMERIC · Facebook Ads (Meta) Action Values</t>
        </is>
      </c>
      <c r="C54" s="26" t="n"/>
      <c r="D54" s="27">
        <f>IF(AND($C54="x",$A54&lt;&gt;""),$A54,"")</f>
        <v/>
      </c>
    </row>
    <row r="55">
      <c r="A55" s="25" t="inlineStr">
        <is>
          <t>action_values_offline_conversion_initiate_checkout</t>
        </is>
      </c>
      <c r="B55" s="29" t="inlineStr">
        <is>
          <t>Offline Checkouts Initiated Conversion Value · NUMERIC · Facebook Ads (Meta) Action Values</t>
        </is>
      </c>
      <c r="C55" s="26" t="n"/>
      <c r="D55" s="27">
        <f>IF(AND($C55="x",$A55&lt;&gt;""),$A55,"")</f>
        <v/>
      </c>
    </row>
    <row r="56">
      <c r="A56" s="25" t="inlineStr">
        <is>
          <t>action_values_offline_conversion_lead</t>
        </is>
      </c>
      <c r="B56" s="29" t="inlineStr">
        <is>
          <t>Offline Leads Conversion Value · NUMERIC · Facebook Ads (Meta) Action Values</t>
        </is>
      </c>
      <c r="C56" s="26" t="n"/>
      <c r="D56" s="27">
        <f>IF(AND($C56="x",$A56&lt;&gt;""),$A56,"")</f>
        <v/>
      </c>
    </row>
    <row r="57">
      <c r="A57" s="25" t="inlineStr">
        <is>
          <t>action_values_offline_conversion_other</t>
        </is>
      </c>
      <c r="B57" s="29" t="inlineStr">
        <is>
          <t>Offline Other Conversions Conversion Value · NUMERIC · Facebook Ads (Meta) Action Values</t>
        </is>
      </c>
      <c r="C57" s="26" t="n"/>
      <c r="D57" s="27">
        <f>IF(AND($C57="x",$A57&lt;&gt;""),$A57,"")</f>
        <v/>
      </c>
    </row>
    <row r="58">
      <c r="A58" s="25" t="inlineStr">
        <is>
          <t>action_values_offline_conversion_purchase</t>
        </is>
      </c>
      <c r="B58" s="29" t="inlineStr">
        <is>
          <t>Offline Purchases Conversion Value · NUMERIC · Facebook Ads (Meta) Action Values</t>
        </is>
      </c>
      <c r="C58" s="26" t="n"/>
      <c r="D58" s="27">
        <f>IF(AND($C58="x",$A58&lt;&gt;""),$A58,"")</f>
        <v/>
      </c>
    </row>
    <row r="59">
      <c r="A59" s="25" t="inlineStr">
        <is>
          <t>action_values_offline_conversion_search</t>
        </is>
      </c>
      <c r="B59" s="29" t="inlineStr">
        <is>
          <t>Offline Searches Conversion Value · NUMERIC · Facebook Ads (Meta) Action Values</t>
        </is>
      </c>
      <c r="C59" s="26" t="n"/>
      <c r="D59" s="27">
        <f>IF(AND($C59="x",$A59&lt;&gt;""),$A59,"")</f>
        <v/>
      </c>
    </row>
    <row r="60">
      <c r="A60" s="25" t="inlineStr">
        <is>
          <t>action_values_offline_conversion_view_content</t>
        </is>
      </c>
      <c r="B60" s="29" t="inlineStr">
        <is>
          <t>Offline Content Views Conversion Value · NUMERIC · Facebook Ads (Meta) Action Values</t>
        </is>
      </c>
      <c r="C60" s="26" t="n"/>
      <c r="D60" s="27">
        <f>IF(AND($C60="x",$A60&lt;&gt;""),$A60,"")</f>
        <v/>
      </c>
    </row>
    <row r="61">
      <c r="A61" s="25" t="inlineStr">
        <is>
          <t>action_values_offsite_conversion_fb_pixel_add_payment_info</t>
        </is>
      </c>
      <c r="B61" s="29" t="inlineStr">
        <is>
          <t>Website Adds of Payment Info Conversion Value · NUMERIC · Facebook Ads (Meta) Action Values</t>
        </is>
      </c>
      <c r="C61" s="26" t="n"/>
      <c r="D61" s="27">
        <f>IF(AND($C61="x",$A61&lt;&gt;""),$A61,"")</f>
        <v/>
      </c>
    </row>
    <row r="62">
      <c r="A62" s="25" t="inlineStr">
        <is>
          <t>action_values_offsite_conversion_fb_pixel_add_to_cart</t>
        </is>
      </c>
      <c r="B62" s="29" t="inlineStr">
        <is>
          <t>Website Adds to Cart Conversion Value · NUMERIC · Facebook Ads (Meta) Action Values</t>
        </is>
      </c>
      <c r="C62" s="26" t="n"/>
      <c r="D62" s="27">
        <f>IF(AND($C62="x",$A62&lt;&gt;""),$A62,"")</f>
        <v/>
      </c>
    </row>
    <row r="63">
      <c r="A63" s="25" t="inlineStr">
        <is>
          <t>action_values_offsite_conversion_fb_pixel_add_to_wishlist</t>
        </is>
      </c>
      <c r="B63" s="29" t="inlineStr">
        <is>
          <t>Website Adds to Wishlist Conversion Value · NUMERIC · Facebook Ads (Meta) Action Values</t>
        </is>
      </c>
      <c r="C63" s="26" t="n"/>
      <c r="D63" s="27">
        <f>IF(AND($C63="x",$A63&lt;&gt;""),$A63,"")</f>
        <v/>
      </c>
    </row>
    <row r="64">
      <c r="A64" s="25" t="inlineStr">
        <is>
          <t>action_values_offsite_conversion_fb_pixel_complete_registration</t>
        </is>
      </c>
      <c r="B64" s="29" t="inlineStr">
        <is>
          <t>Website Registrations Completed Conversion Value · NUMERIC · Facebook Ads (Meta) Action Values</t>
        </is>
      </c>
      <c r="C64" s="26" t="n"/>
      <c r="D64" s="27">
        <f>IF(AND($C64="x",$A64&lt;&gt;""),$A64,"")</f>
        <v/>
      </c>
    </row>
    <row r="65">
      <c r="A65" s="25" t="inlineStr">
        <is>
          <t>action_values_offsite_conversion_fb_pixel_custom</t>
        </is>
      </c>
      <c r="B65" s="29" t="inlineStr">
        <is>
          <t>Action Values Offsite Conversion Fb Pixel Custom · NUMERIC · Facebook Ads (Meta) Action Values</t>
        </is>
      </c>
      <c r="C65" s="26" t="n"/>
      <c r="D65" s="27">
        <f>IF(AND($C65="x",$A65&lt;&gt;""),$A65,"")</f>
        <v/>
      </c>
    </row>
    <row r="66">
      <c r="A66" s="25" t="inlineStr">
        <is>
          <t>action_values_offsite_conversion_fb_pixel_initiate_checkout</t>
        </is>
      </c>
      <c r="B66" s="29" t="inlineStr">
        <is>
          <t>Website Checkouts Initiated Conversion Value · NUMERIC · Facebook Ads (Meta) Action Values</t>
        </is>
      </c>
      <c r="C66" s="26" t="n"/>
      <c r="D66" s="27">
        <f>IF(AND($C66="x",$A66&lt;&gt;""),$A66,"")</f>
        <v/>
      </c>
    </row>
    <row r="67">
      <c r="A67" s="25" t="inlineStr">
        <is>
          <t>action_values_offsite_conversion_fb_pixel_lead</t>
        </is>
      </c>
      <c r="B67" s="29" t="inlineStr">
        <is>
          <t>Website Leads Conversion Value · NUMERIC · Facebook Ads (Meta) Action Values</t>
        </is>
      </c>
      <c r="C67" s="26" t="n"/>
      <c r="D67" s="27">
        <f>IF(AND($C67="x",$A67&lt;&gt;""),$A67,"")</f>
        <v/>
      </c>
    </row>
    <row r="68">
      <c r="A68" s="25" t="inlineStr">
        <is>
          <t>action_values_offsite_conversion_fb_pixel_purchase</t>
        </is>
      </c>
      <c r="B68" s="29" t="inlineStr">
        <is>
          <t>Website Purchases Conversion Value · NUMERIC · Facebook Ads (Meta) Action Values</t>
        </is>
      </c>
      <c r="C68" s="26" t="n"/>
      <c r="D68" s="27">
        <f>IF(AND($C68="x",$A68&lt;&gt;""),$A68,"")</f>
        <v/>
      </c>
    </row>
    <row r="69">
      <c r="A69" s="25" t="inlineStr">
        <is>
          <t>action_values_offsite_conversion_fb_pixel_search</t>
        </is>
      </c>
      <c r="B69" s="29" t="inlineStr">
        <is>
          <t>Website Searches Conversion Value · NUMERIC · Facebook Ads (Meta) Action Values</t>
        </is>
      </c>
      <c r="C69" s="26" t="n"/>
      <c r="D69" s="27">
        <f>IF(AND($C69="x",$A69&lt;&gt;""),$A69,"")</f>
        <v/>
      </c>
    </row>
    <row r="70">
      <c r="A70" s="25" t="inlineStr">
        <is>
          <t>action_values_offsite_conversion_fb_pixel_view_content</t>
        </is>
      </c>
      <c r="B70" s="29" t="inlineStr">
        <is>
          <t>Website Content Views Conversion Value · NUMERIC · Facebook Ads (Meta) Action Values</t>
        </is>
      </c>
      <c r="C70" s="26" t="n"/>
      <c r="D70" s="27">
        <f>IF(AND($C70="x",$A70&lt;&gt;""),$A70,"")</f>
        <v/>
      </c>
    </row>
    <row r="71">
      <c r="A71" s="25" t="inlineStr">
        <is>
          <t>action_values_omni_add_to_cart</t>
        </is>
      </c>
      <c r="B71" s="29" t="inlineStr">
        <is>
          <t>Omni Adds to Cart Conversion Value · NUMERIC · Facebook Ads (Meta) Action Values</t>
        </is>
      </c>
      <c r="C71" s="26" t="n"/>
      <c r="D71" s="27">
        <f>IF(AND($C71="x",$A71&lt;&gt;""),$A71,"")</f>
        <v/>
      </c>
    </row>
    <row r="72">
      <c r="A72" s="25" t="inlineStr">
        <is>
          <t>action_values_omni_complete_registration</t>
        </is>
      </c>
      <c r="B72" s="29" t="inlineStr">
        <is>
          <t>Omni Registrations Completed Conversion Value · NUMERIC · Facebook Ads (Meta) Action Values</t>
        </is>
      </c>
      <c r="C72" s="26" t="n"/>
      <c r="D72" s="27">
        <f>IF(AND($C72="x",$A72&lt;&gt;""),$A72,"")</f>
        <v/>
      </c>
    </row>
    <row r="73">
      <c r="A73" s="25" t="inlineStr">
        <is>
          <t>action_values_omni_custom</t>
        </is>
      </c>
      <c r="B73" s="29" t="inlineStr">
        <is>
          <t>Action Values Omni Custom · NUMERIC · Facebook Ads (Meta) Action Values</t>
        </is>
      </c>
      <c r="C73" s="26" t="n"/>
      <c r="D73" s="27">
        <f>IF(AND($C73="x",$A73&lt;&gt;""),$A73,"")</f>
        <v/>
      </c>
    </row>
    <row r="74">
      <c r="A74" s="25" t="inlineStr">
        <is>
          <t>action_values_omni_initiated_checkout</t>
        </is>
      </c>
      <c r="B74" s="29" t="inlineStr">
        <is>
          <t>Omni Checkouts Initiated Conversion Value · NUMERIC · Facebook Ads (Meta) Action Values</t>
        </is>
      </c>
      <c r="C74" s="26" t="n"/>
      <c r="D74" s="27">
        <f>IF(AND($C74="x",$A74&lt;&gt;""),$A74,"")</f>
        <v/>
      </c>
    </row>
    <row r="75">
      <c r="A75" s="25" t="inlineStr">
        <is>
          <t>action_values_omni_purchase</t>
        </is>
      </c>
      <c r="B75" s="29" t="inlineStr">
        <is>
          <t>Purchases Conversion Value · NUMERIC · Facebook Ads (Meta) Action Values</t>
        </is>
      </c>
      <c r="C75" s="26" t="n"/>
      <c r="D75" s="27">
        <f>IF(AND($C75="x",$A75&lt;&gt;""),$A75,"")</f>
        <v/>
      </c>
    </row>
    <row r="76">
      <c r="A76" s="25" t="inlineStr">
        <is>
          <t>action_values_omni_search</t>
        </is>
      </c>
      <c r="B76" s="29" t="inlineStr">
        <is>
          <t>Omni Searches Conversion Value · NUMERIC · Facebook Ads (Meta) Action Values</t>
        </is>
      </c>
      <c r="C76" s="26" t="n"/>
      <c r="D76" s="27">
        <f>IF(AND($C76="x",$A76&lt;&gt;""),$A76,"")</f>
        <v/>
      </c>
    </row>
    <row r="77">
      <c r="A77" s="25" t="inlineStr">
        <is>
          <t>action_values_omni_spend_credits</t>
        </is>
      </c>
      <c r="B77" s="29" t="inlineStr">
        <is>
          <t>Credit Spends Conversion Value · NUMERIC · Facebook Ads (Meta) Action Values</t>
        </is>
      </c>
      <c r="C77" s="26" t="n"/>
      <c r="D77" s="27">
        <f>IF(AND($C77="x",$A77&lt;&gt;""),$A77,"")</f>
        <v/>
      </c>
    </row>
    <row r="78">
      <c r="A78" s="25" t="inlineStr">
        <is>
          <t>action_values_omni_view_content</t>
        </is>
      </c>
      <c r="B78" s="29" t="inlineStr">
        <is>
          <t>Content Views Conversion Value · NUMERIC · Facebook Ads (Meta) Action Values</t>
        </is>
      </c>
      <c r="C78" s="26" t="n"/>
      <c r="D78" s="27">
        <f>IF(AND($C78="x",$A78&lt;&gt;""),$A78,"")</f>
        <v/>
      </c>
    </row>
    <row r="79">
      <c r="A79" s="25" t="inlineStr">
        <is>
          <t>action_values_onsite_conversion_lead_grouped</t>
        </is>
      </c>
      <c r="B79" s="29" t="inlineStr">
        <is>
          <t>On-Facebook Leads Conversion Value · NUMERIC · Facebook Ads (Meta) Action Values</t>
        </is>
      </c>
      <c r="C79" s="26" t="n"/>
      <c r="D79" s="27">
        <f>IF(AND($C79="x",$A79&lt;&gt;""),$A79,"")</f>
        <v/>
      </c>
    </row>
    <row r="80">
      <c r="A80" s="25" t="inlineStr">
        <is>
          <t>action_values_onsite_conversion_purchase</t>
        </is>
      </c>
      <c r="B80" s="29" t="inlineStr">
        <is>
          <t>Action Values Onsite Conversion.Purchase · NUMERIC · Facebook Ads (Meta) Action Values</t>
        </is>
      </c>
      <c r="C80" s="26" t="n"/>
      <c r="D80" s="27">
        <f>IF(AND($C80="x",$A80&lt;&gt;""),$A80,"")</f>
        <v/>
      </c>
    </row>
    <row r="81">
      <c r="A81" s="25" t="inlineStr">
        <is>
          <t>action_values_onsite_web_add_to_cart</t>
        </is>
      </c>
      <c r="B81" s="29" t="inlineStr">
        <is>
          <t>Action Values Onsite Web Add To Cart · NUMERIC · Facebook Ads (Meta) Action Values</t>
        </is>
      </c>
      <c r="C81" s="26" t="n"/>
      <c r="D81" s="27">
        <f>IF(AND($C81="x",$A81&lt;&gt;""),$A81,"")</f>
        <v/>
      </c>
    </row>
    <row r="82">
      <c r="A82" s="25" t="inlineStr">
        <is>
          <t>action_values_onsite_web_app_add_to_cart</t>
        </is>
      </c>
      <c r="B82" s="29" t="inlineStr">
        <is>
          <t>Action Values Onsite Web App Add To Cart · NUMERIC · Facebook Ads (Meta) Action Values</t>
        </is>
      </c>
      <c r="C82" s="26" t="n"/>
      <c r="D82" s="27">
        <f>IF(AND($C82="x",$A82&lt;&gt;""),$A82,"")</f>
        <v/>
      </c>
    </row>
    <row r="83">
      <c r="A83" s="25" t="inlineStr">
        <is>
          <t>action_values_onsite_web_app_purchase</t>
        </is>
      </c>
      <c r="B83" s="29" t="inlineStr">
        <is>
          <t>Action Values Onsite Web App Purchase · NUMERIC · Facebook Ads (Meta) Action Values</t>
        </is>
      </c>
      <c r="C83" s="26" t="n"/>
      <c r="D83" s="27">
        <f>IF(AND($C83="x",$A83&lt;&gt;""),$A83,"")</f>
        <v/>
      </c>
    </row>
    <row r="84">
      <c r="A84" s="25" t="inlineStr">
        <is>
          <t>action_values_onsite_web_purchase</t>
        </is>
      </c>
      <c r="B84" s="29" t="inlineStr">
        <is>
          <t>Action Values Onsite Web Purchase · NUMERIC · Facebook Ads (Meta) Action Values</t>
        </is>
      </c>
      <c r="C84" s="26" t="n"/>
      <c r="D84" s="27">
        <f>IF(AND($C84="x",$A84&lt;&gt;""),$A84,"")</f>
        <v/>
      </c>
    </row>
    <row r="85">
      <c r="A85" s="25" t="inlineStr">
        <is>
          <t>action_values_purchase</t>
        </is>
      </c>
      <c r="B85" s="29" t="inlineStr">
        <is>
          <t>Action Values Purchase · NUMERIC · Facebook Ads (Meta) Action Values</t>
        </is>
      </c>
      <c r="C85" s="26" t="n"/>
      <c r="D85" s="27">
        <f>IF(AND($C85="x",$A85&lt;&gt;""),$A85,"")</f>
        <v/>
      </c>
    </row>
    <row r="86">
      <c r="A86" s="25" t="inlineStr">
        <is>
          <t>action_values_search</t>
        </is>
      </c>
      <c r="B86" s="29" t="inlineStr">
        <is>
          <t>Searches Conversion Value · NUMERIC · Facebook Ads (Meta) Action Values</t>
        </is>
      </c>
      <c r="C86" s="26" t="n"/>
      <c r="D86" s="27">
        <f>IF(AND($C86="x",$A86&lt;&gt;""),$A86,"")</f>
        <v/>
      </c>
    </row>
    <row r="87">
      <c r="A87" s="25" t="inlineStr">
        <is>
          <t>action_values_signup_event</t>
        </is>
      </c>
      <c r="B87" s="29" t="inlineStr">
        <is>
          <t>Action Values Signup Event · NUMERIC · Facebook Ads (Meta) Action Values</t>
        </is>
      </c>
      <c r="C87" s="26" t="n"/>
      <c r="D87" s="27">
        <f>IF(AND($C87="x",$A87&lt;&gt;""),$A87,"")</f>
        <v/>
      </c>
    </row>
    <row r="88">
      <c r="A88" s="25" t="inlineStr">
        <is>
          <t>action_values_subscription_event</t>
        </is>
      </c>
      <c r="B88" s="29" t="inlineStr">
        <is>
          <t>Action Values Subscription Event · NUMERIC · Facebook Ads (Meta) Action Values</t>
        </is>
      </c>
      <c r="C88" s="26" t="n"/>
      <c r="D88" s="27">
        <f>IF(AND($C88="x",$A88&lt;&gt;""),$A88,"")</f>
        <v/>
      </c>
    </row>
    <row r="89">
      <c r="A89" s="25" t="inlineStr">
        <is>
          <t>action_values_total</t>
        </is>
      </c>
      <c r="B89" s="29" t="inlineStr">
        <is>
          <t>Action Values Total · NUMERIC · Facebook Ads (Meta) Action Values</t>
        </is>
      </c>
      <c r="C89" s="26" t="n"/>
      <c r="D89" s="27">
        <f>IF(AND($C89="x",$A89&lt;&gt;""),$A89,"")</f>
        <v/>
      </c>
    </row>
    <row r="90">
      <c r="A90" s="25" t="inlineStr">
        <is>
          <t>actions_add_payment_info</t>
        </is>
      </c>
      <c r="B90" s="29" t="inlineStr">
        <is>
          <t>Adds of Payment Info · NUMERIC · Facebook Ads (Meta) Actions</t>
        </is>
      </c>
      <c r="C90" s="26" t="n"/>
      <c r="D90" s="27">
        <f>IF(AND($C90="x",$A90&lt;&gt;""),$A90,"")</f>
        <v/>
      </c>
    </row>
    <row r="91">
      <c r="A91" s="25" t="inlineStr">
        <is>
          <t>actions_add_to_cart</t>
        </is>
      </c>
      <c r="B91" s="29" t="inlineStr">
        <is>
          <t>Adds to Cart · NUMERIC · Facebook Ads (Meta) Actions</t>
        </is>
      </c>
      <c r="C91" s="26" t="n"/>
      <c r="D91" s="27">
        <f>IF(AND($C91="x",$A91&lt;&gt;""),$A91,"")</f>
        <v/>
      </c>
    </row>
    <row r="92">
      <c r="A92" s="25" t="inlineStr">
        <is>
          <t>actions_add_to_wishlist</t>
        </is>
      </c>
      <c r="B92" s="29" t="inlineStr">
        <is>
          <t>Adds to Wishlist · NUMERIC · Facebook Ads (Meta) Actions</t>
        </is>
      </c>
      <c r="C92" s="26" t="n"/>
      <c r="D92" s="27">
        <f>IF(AND($C92="x",$A92&lt;&gt;""),$A92,"")</f>
        <v/>
      </c>
    </row>
    <row r="93">
      <c r="A93" s="25" t="inlineStr">
        <is>
          <t>actions_app_custom_event_fb_mobile_activate_app</t>
        </is>
      </c>
      <c r="B93" s="29" t="inlineStr">
        <is>
          <t>Mobile App Activactions · NUMERIC · Facebook Ads (Meta) Actions</t>
        </is>
      </c>
      <c r="C93" s="26" t="n"/>
      <c r="D93" s="27">
        <f>IF(AND($C93="x",$A93&lt;&gt;""),$A93,"")</f>
        <v/>
      </c>
    </row>
    <row r="94">
      <c r="A94" s="25" t="inlineStr">
        <is>
          <t>actions_app_custom_event_fb_mobile_add_payment_info</t>
        </is>
      </c>
      <c r="B94" s="29" t="inlineStr">
        <is>
          <t>Actions App Custom Event.Fb Mobile Add Payment Info · NUMERIC · Facebook Ads (Meta) Actions</t>
        </is>
      </c>
      <c r="C94" s="26" t="n"/>
      <c r="D94" s="27">
        <f>IF(AND($C94="x",$A94&lt;&gt;""),$A94,"")</f>
        <v/>
      </c>
    </row>
    <row r="95">
      <c r="A95" s="25" t="inlineStr">
        <is>
          <t>actions_app_custom_event_fb_mobile_add_to_cart</t>
        </is>
      </c>
      <c r="B95" s="29" t="inlineStr">
        <is>
          <t>Actions App Custom Event.Fb Mobile Add To Cart · NUMERIC · Facebook Ads (Meta) Actions</t>
        </is>
      </c>
      <c r="C95" s="26" t="n"/>
      <c r="D95" s="27">
        <f>IF(AND($C95="x",$A95&lt;&gt;""),$A95,"")</f>
        <v/>
      </c>
    </row>
    <row r="96">
      <c r="A96" s="25" t="inlineStr">
        <is>
          <t>actions_app_custom_event_fb_mobile_add_to_wishlist</t>
        </is>
      </c>
      <c r="B96" s="29" t="inlineStr">
        <is>
          <t>Actions App Custom Event.Fb Mobile Add To Wishlist · NUMERIC · Facebook Ads (Meta) Actions</t>
        </is>
      </c>
      <c r="C96" s="26" t="n"/>
      <c r="D96" s="27">
        <f>IF(AND($C96="x",$A96&lt;&gt;""),$A96,"")</f>
        <v/>
      </c>
    </row>
    <row r="97">
      <c r="A97" s="25" t="inlineStr">
        <is>
          <t>actions_app_custom_event_fb_mobile_complete_registration</t>
        </is>
      </c>
      <c r="B97" s="29" t="inlineStr">
        <is>
          <t>Mobile App Registrations Completed · NUMERIC · Facebook Ads (Meta) Actions</t>
        </is>
      </c>
      <c r="C97" s="26" t="n"/>
      <c r="D97" s="27">
        <f>IF(AND($C97="x",$A97&lt;&gt;""),$A97,"")</f>
        <v/>
      </c>
    </row>
    <row r="98">
      <c r="A98" s="25" t="inlineStr">
        <is>
          <t>actions_app_custom_event_fb_mobile_content_view</t>
        </is>
      </c>
      <c r="B98" s="29" t="inlineStr">
        <is>
          <t>Mobile Content Views · NUMERIC · Facebook Ads (Meta) Actions</t>
        </is>
      </c>
      <c r="C98" s="26" t="n"/>
      <c r="D98" s="27">
        <f>IF(AND($C98="x",$A98&lt;&gt;""),$A98,"")</f>
        <v/>
      </c>
    </row>
    <row r="99">
      <c r="A99" s="25" t="inlineStr">
        <is>
          <t>actions_app_custom_event_fb_mobile_initiated_checkout</t>
        </is>
      </c>
      <c r="B99" s="29" t="inlineStr">
        <is>
          <t>Actions App Custom Event.Fb Mobile Initiated Checkout · NUMERIC · Facebook Ads (Meta) Actions</t>
        </is>
      </c>
      <c r="C99" s="26" t="n"/>
      <c r="D99" s="27">
        <f>IF(AND($C99="x",$A99&lt;&gt;""),$A99,"")</f>
        <v/>
      </c>
    </row>
    <row r="100">
      <c r="A100" s="25" t="inlineStr">
        <is>
          <t>actions_app_custom_event_fb_mobile_level_achieved</t>
        </is>
      </c>
      <c r="B100" s="29" t="inlineStr">
        <is>
          <t>Mobile App Levels Completed · NUMERIC · Facebook Ads (Meta) Actions</t>
        </is>
      </c>
      <c r="C100" s="26" t="n"/>
      <c r="D100" s="27">
        <f>IF(AND($C100="x",$A100&lt;&gt;""),$A100,"")</f>
        <v/>
      </c>
    </row>
    <row r="101">
      <c r="A101" s="25" t="inlineStr">
        <is>
          <t>actions_app_custom_event_fb_mobile_purchase</t>
        </is>
      </c>
      <c r="B101" s="29" t="inlineStr">
        <is>
          <t>Actions App Custom Event.Fb Mobile Purchase · NUMERIC · Facebook Ads (Meta) Actions</t>
        </is>
      </c>
      <c r="C101" s="26" t="n"/>
      <c r="D101" s="27">
        <f>IF(AND($C101="x",$A101&lt;&gt;""),$A101,"")</f>
        <v/>
      </c>
    </row>
    <row r="102">
      <c r="A102" s="25" t="inlineStr">
        <is>
          <t>actions_app_custom_event_fb_mobile_search</t>
        </is>
      </c>
      <c r="B102" s="29" t="inlineStr">
        <is>
          <t>Actions App Custom Event.Fb Mobile Search · NUMERIC · Facebook Ads (Meta) Actions</t>
        </is>
      </c>
      <c r="C102" s="26" t="n"/>
      <c r="D102" s="27">
        <f>IF(AND($C102="x",$A102&lt;&gt;""),$A102,"")</f>
        <v/>
      </c>
    </row>
    <row r="103">
      <c r="A103" s="25" t="inlineStr">
        <is>
          <t>actions_app_custom_event_fb_mobile_tutorial_completion</t>
        </is>
      </c>
      <c r="B103" s="29" t="inlineStr">
        <is>
          <t>Actions App Custom Event.Fb Mobile Tutorial Completion · NUMERIC · Facebook Ads (Meta) Actions</t>
        </is>
      </c>
      <c r="C103" s="26" t="n"/>
      <c r="D103" s="27">
        <f>IF(AND($C103="x",$A103&lt;&gt;""),$A103,"")</f>
        <v/>
      </c>
    </row>
    <row r="104">
      <c r="A104" s="25" t="inlineStr">
        <is>
          <t>actions_app_custom_event_other</t>
        </is>
      </c>
      <c r="B104" s="29" t="inlineStr">
        <is>
          <t>Mobile App - Other · NUMERIC · Facebook Ads (Meta) Actions</t>
        </is>
      </c>
      <c r="C104" s="26" t="n"/>
      <c r="D104" s="27">
        <f>IF(AND($C104="x",$A104&lt;&gt;""),$A104,"")</f>
        <v/>
      </c>
    </row>
    <row r="105">
      <c r="A105" s="25" t="inlineStr">
        <is>
          <t>actions_app_install</t>
        </is>
      </c>
      <c r="B105" s="29" t="inlineStr">
        <is>
          <t>Desktop App Installs · NUMERIC · Facebook Ads (Meta) Actions</t>
        </is>
      </c>
      <c r="C105" s="26" t="n"/>
      <c r="D105" s="27">
        <f>IF(AND($C105="x",$A105&lt;&gt;""),$A105,"")</f>
        <v/>
      </c>
    </row>
    <row r="106">
      <c r="A106" s="25" t="inlineStr">
        <is>
          <t>actions_checkin</t>
        </is>
      </c>
      <c r="B106" s="29" t="inlineStr">
        <is>
          <t>Check-Ins · NUMERIC · Facebook Ads (Meta) Actions</t>
        </is>
      </c>
      <c r="C106" s="26" t="n"/>
      <c r="D106" s="27">
        <f>IF(AND($C106="x",$A106&lt;&gt;""),$A106,"")</f>
        <v/>
      </c>
    </row>
    <row r="107">
      <c r="A107" s="25" t="inlineStr">
        <is>
          <t>actions_click_to_call_call_confirm</t>
        </is>
      </c>
      <c r="B107" s="29" t="inlineStr">
        <is>
          <t>Call Confirmation Clicks · NUMERIC · Facebook Ads (Meta) Actions</t>
        </is>
      </c>
      <c r="C107" s="26" t="n"/>
      <c r="D107" s="27">
        <f>IF(AND($C107="x",$A107&lt;&gt;""),$A107,"")</f>
        <v/>
      </c>
    </row>
    <row r="108">
      <c r="A108" s="25" t="inlineStr">
        <is>
          <t>actions_click_to_call_native_20s_call_connect</t>
        </is>
      </c>
      <c r="B108" s="29" t="inlineStr">
        <is>
          <t>20-second Phone Calls · NUMERIC · Facebook Ads (Meta) Actions</t>
        </is>
      </c>
      <c r="C108" s="26" t="n"/>
      <c r="D108" s="27">
        <f>IF(AND($C108="x",$A108&lt;&gt;""),$A108,"")</f>
        <v/>
      </c>
    </row>
    <row r="109">
      <c r="A109" s="25" t="inlineStr">
        <is>
          <t>actions_click_to_call_native_60s_call_connect</t>
        </is>
      </c>
      <c r="B109" s="29" t="inlineStr">
        <is>
          <t>60-second Phone Calls · NUMERIC · Facebook Ads (Meta) Actions</t>
        </is>
      </c>
      <c r="C109" s="26" t="n"/>
      <c r="D109" s="27">
        <f>IF(AND($C109="x",$A109&lt;&gt;""),$A109,"")</f>
        <v/>
      </c>
    </row>
    <row r="110">
      <c r="A110" s="25" t="inlineStr">
        <is>
          <t>actions_click_to_call_native_call_placed</t>
        </is>
      </c>
      <c r="B110" s="29" t="inlineStr">
        <is>
          <t>Calls Placed · NUMERIC · Facebook Ads (Meta) Actions</t>
        </is>
      </c>
      <c r="C110" s="26" t="n"/>
      <c r="D110" s="27">
        <f>IF(AND($C110="x",$A110&lt;&gt;""),$A110,"")</f>
        <v/>
      </c>
    </row>
    <row r="111">
      <c r="A111" s="25" t="inlineStr">
        <is>
          <t>actions_comment</t>
        </is>
      </c>
      <c r="B111" s="29" t="inlineStr">
        <is>
          <t>Post Comments · NUMERIC · Facebook Ads (Meta) Actions</t>
        </is>
      </c>
      <c r="C111" s="26" t="n"/>
      <c r="D111" s="27">
        <f>IF(AND($C111="x",$A111&lt;&gt;""),$A111,"")</f>
        <v/>
      </c>
    </row>
    <row r="112">
      <c r="A112" s="25" t="inlineStr">
        <is>
          <t>actions_complete_registration</t>
        </is>
      </c>
      <c r="B112" s="29" t="inlineStr">
        <is>
          <t>Registrations Completed · NUMERIC · Facebook Ads (Meta) Actions</t>
        </is>
      </c>
      <c r="C112" s="26" t="n"/>
      <c r="D112" s="27">
        <f>IF(AND($C112="x",$A112&lt;&gt;""),$A112,"")</f>
        <v/>
      </c>
    </row>
    <row r="113">
      <c r="A113" s="25" t="inlineStr">
        <is>
          <t>actions_initiate_checkout</t>
        </is>
      </c>
      <c r="B113" s="29" t="inlineStr">
        <is>
          <t>Checkouts Initiated · NUMERIC · Facebook Ads (Meta) Actions</t>
        </is>
      </c>
      <c r="C113" s="26" t="n"/>
      <c r="D113" s="27">
        <f>IF(AND($C113="x",$A113&lt;&gt;""),$A113,"")</f>
        <v/>
      </c>
    </row>
    <row r="114">
      <c r="A114" s="25" t="inlineStr">
        <is>
          <t>actions_landing_page_view</t>
        </is>
      </c>
      <c r="B114" s="29" t="inlineStr">
        <is>
          <t>Landing Page Views · NUMERIC · Facebook Ads (Meta) Actions</t>
        </is>
      </c>
      <c r="C114" s="26" t="n"/>
      <c r="D114" s="27">
        <f>IF(AND($C114="x",$A114&lt;&gt;""),$A114,"")</f>
        <v/>
      </c>
    </row>
    <row r="115">
      <c r="A115" s="25" t="inlineStr">
        <is>
          <t>actions_lead</t>
        </is>
      </c>
      <c r="B115" s="29" t="inlineStr">
        <is>
          <t>Leads · NUMERIC · Facebook Ads (Meta) Actions</t>
        </is>
      </c>
      <c r="C115" s="26" t="n"/>
      <c r="D115" s="27">
        <f>IF(AND($C115="x",$A115&lt;&gt;""),$A115,"")</f>
        <v/>
      </c>
    </row>
    <row r="116">
      <c r="A116" s="25" t="inlineStr">
        <is>
          <t>actions_leadgen_grouped</t>
        </is>
      </c>
      <c r="B116" s="29" t="inlineStr">
        <is>
          <t>Instant Form Leads · NUMERIC · Facebook Ads (Meta) Actions</t>
        </is>
      </c>
      <c r="C116" s="26" t="n"/>
      <c r="D116" s="27">
        <f>IF(AND($C116="x",$A116&lt;&gt;""),$A116,"")</f>
        <v/>
      </c>
    </row>
    <row r="117">
      <c r="A117" s="25" t="inlineStr">
        <is>
          <t>actions_like</t>
        </is>
      </c>
      <c r="B117" s="29" t="inlineStr">
        <is>
          <t>Page Likes · NUMERIC · Facebook Ads (Meta) Actions</t>
        </is>
      </c>
      <c r="C117" s="26" t="n"/>
      <c r="D117" s="27">
        <f>IF(AND($C117="x",$A117&lt;&gt;""),$A117,"")</f>
        <v/>
      </c>
    </row>
    <row r="118">
      <c r="A118" s="25" t="inlineStr">
        <is>
          <t>actions_link_click</t>
        </is>
      </c>
      <c r="B118" s="29" t="inlineStr">
        <is>
          <t>Actions Link Clicks · NUMERIC · Facebook Ads (Meta) Actions</t>
        </is>
      </c>
      <c r="C118" s="26" t="n"/>
      <c r="D118" s="27">
        <f>IF(AND($C118="x",$A118&lt;&gt;""),$A118,"")</f>
        <v/>
      </c>
    </row>
    <row r="119">
      <c r="A119" s="25" t="inlineStr">
        <is>
          <t>actions_mobile_app_install</t>
        </is>
      </c>
      <c r="B119" s="29" t="inlineStr">
        <is>
          <t>Mobile App Installs · NUMERIC · Facebook Ads (Meta) Actions</t>
        </is>
      </c>
      <c r="C119" s="26" t="n"/>
      <c r="D119" s="27">
        <f>IF(AND($C119="x",$A119&lt;&gt;""),$A119,"")</f>
        <v/>
      </c>
    </row>
    <row r="120">
      <c r="A120" s="25" t="inlineStr">
        <is>
          <t>actions_offline_conversion</t>
        </is>
      </c>
      <c r="B120" s="29" t="inlineStr">
        <is>
          <t>Offline Conversions (All Events) · NUMERIC · Facebook Ads (Meta) Actions</t>
        </is>
      </c>
      <c r="C120" s="26" t="n"/>
      <c r="D120" s="27">
        <f>IF(AND($C120="x",$A120&lt;&gt;""),$A120,"")</f>
        <v/>
      </c>
    </row>
    <row r="121">
      <c r="A121" s="25" t="inlineStr">
        <is>
          <t>actions_offline_conversion_add_payment_info</t>
        </is>
      </c>
      <c r="B121" s="29" t="inlineStr">
        <is>
          <t>Offline Adds of Payment Info · NUMERIC · Facebook Ads (Meta) Actions</t>
        </is>
      </c>
      <c r="C121" s="26" t="n"/>
      <c r="D121" s="27">
        <f>IF(AND($C121="x",$A121&lt;&gt;""),$A121,"")</f>
        <v/>
      </c>
    </row>
    <row r="122">
      <c r="A122" s="25" t="inlineStr">
        <is>
          <t>actions_offline_conversion_add_to_cart</t>
        </is>
      </c>
      <c r="B122" s="29" t="inlineStr">
        <is>
          <t>Offline Adds to Cart · NUMERIC · Facebook Ads (Meta) Actions</t>
        </is>
      </c>
      <c r="C122" s="26" t="n"/>
      <c r="D122" s="27">
        <f>IF(AND($C122="x",$A122&lt;&gt;""),$A122,"")</f>
        <v/>
      </c>
    </row>
    <row r="123">
      <c r="A123" s="25" t="inlineStr">
        <is>
          <t>actions_offline_conversion_add_to_wishlist</t>
        </is>
      </c>
      <c r="B123" s="29" t="inlineStr">
        <is>
          <t>Offline Adds to Wishlist · NUMERIC · Facebook Ads (Meta) Actions</t>
        </is>
      </c>
      <c r="C123" s="26" t="n"/>
      <c r="D123" s="27">
        <f>IF(AND($C123="x",$A123&lt;&gt;""),$A123,"")</f>
        <v/>
      </c>
    </row>
    <row r="124">
      <c r="A124" s="25" t="inlineStr">
        <is>
          <t>actions_offline_conversion_complete_registration</t>
        </is>
      </c>
      <c r="B124" s="29" t="inlineStr">
        <is>
          <t>Offline Registrations Completed · NUMERIC · Facebook Ads (Meta) Actions</t>
        </is>
      </c>
      <c r="C124" s="26" t="n"/>
      <c r="D124" s="27">
        <f>IF(AND($C124="x",$A124&lt;&gt;""),$A124,"")</f>
        <v/>
      </c>
    </row>
    <row r="125">
      <c r="A125" s="25" t="inlineStr">
        <is>
          <t>actions_offline_conversion_initiate_checkout</t>
        </is>
      </c>
      <c r="B125" s="29" t="inlineStr">
        <is>
          <t>Offline Checkouts Initiated · NUMERIC · Facebook Ads (Meta) Actions</t>
        </is>
      </c>
      <c r="C125" s="26" t="n"/>
      <c r="D125" s="27">
        <f>IF(AND($C125="x",$A125&lt;&gt;""),$A125,"")</f>
        <v/>
      </c>
    </row>
    <row r="126">
      <c r="A126" s="25" t="inlineStr">
        <is>
          <t>actions_offline_conversion_lead</t>
        </is>
      </c>
      <c r="B126" s="29" t="inlineStr">
        <is>
          <t>Offline Leads · NUMERIC · Facebook Ads (Meta) Actions</t>
        </is>
      </c>
      <c r="C126" s="26" t="n"/>
      <c r="D126" s="27">
        <f>IF(AND($C126="x",$A126&lt;&gt;""),$A126,"")</f>
        <v/>
      </c>
    </row>
    <row r="127">
      <c r="A127" s="25" t="inlineStr">
        <is>
          <t>actions_offline_conversion_other</t>
        </is>
      </c>
      <c r="B127" s="29" t="inlineStr">
        <is>
          <t>Offline Other Conversions · NUMERIC · Facebook Ads (Meta) Actions</t>
        </is>
      </c>
      <c r="C127" s="26" t="n"/>
      <c r="D127" s="27">
        <f>IF(AND($C127="x",$A127&lt;&gt;""),$A127,"")</f>
        <v/>
      </c>
    </row>
    <row r="128">
      <c r="A128" s="25" t="inlineStr">
        <is>
          <t>actions_offline_conversion_purchase</t>
        </is>
      </c>
      <c r="B128" s="29" t="inlineStr">
        <is>
          <t>Offline Purchases · NUMERIC · Facebook Ads (Meta) Actions</t>
        </is>
      </c>
      <c r="C128" s="26" t="n"/>
      <c r="D128" s="27">
        <f>IF(AND($C128="x",$A128&lt;&gt;""),$A128,"")</f>
        <v/>
      </c>
    </row>
    <row r="129">
      <c r="A129" s="25" t="inlineStr">
        <is>
          <t>actions_offline_conversion_search</t>
        </is>
      </c>
      <c r="B129" s="29" t="inlineStr">
        <is>
          <t>Offline Searches · NUMERIC · Facebook Ads (Meta) Actions</t>
        </is>
      </c>
      <c r="C129" s="26" t="n"/>
      <c r="D129" s="27">
        <f>IF(AND($C129="x",$A129&lt;&gt;""),$A129,"")</f>
        <v/>
      </c>
    </row>
    <row r="130">
      <c r="A130" s="25" t="inlineStr">
        <is>
          <t>actions_offline_conversion_view_content</t>
        </is>
      </c>
      <c r="B130" s="29" t="inlineStr">
        <is>
          <t>Offline Content Views · NUMERIC · Facebook Ads (Meta) Actions</t>
        </is>
      </c>
      <c r="C130" s="26" t="n"/>
      <c r="D130" s="27">
        <f>IF(AND($C130="x",$A130&lt;&gt;""),$A130,"")</f>
        <v/>
      </c>
    </row>
    <row r="131">
      <c r="A131" s="25" t="inlineStr">
        <is>
          <t>actions_offsite_conversion_fb_pixel_add_payment_info</t>
        </is>
      </c>
      <c r="B131" s="29" t="inlineStr">
        <is>
          <t>Website Adds of Payment Info · NUMERIC · Facebook Ads (Meta) Actions</t>
        </is>
      </c>
      <c r="C131" s="26" t="n"/>
      <c r="D131" s="27">
        <f>IF(AND($C131="x",$A131&lt;&gt;""),$A131,"")</f>
        <v/>
      </c>
    </row>
    <row r="132">
      <c r="A132" s="25" t="inlineStr">
        <is>
          <t>actions_offsite_conversion_fb_pixel_add_to_cart</t>
        </is>
      </c>
      <c r="B132" s="29" t="inlineStr">
        <is>
          <t>Website Adds to Cart · NUMERIC · Facebook Ads (Meta) Actions</t>
        </is>
      </c>
      <c r="C132" s="26" t="n"/>
      <c r="D132" s="27">
        <f>IF(AND($C132="x",$A132&lt;&gt;""),$A132,"")</f>
        <v/>
      </c>
    </row>
    <row r="133">
      <c r="A133" s="25" t="inlineStr">
        <is>
          <t>actions_offsite_conversion_fb_pixel_add_to_wishlist</t>
        </is>
      </c>
      <c r="B133" s="29" t="inlineStr">
        <is>
          <t>Website Adds to Wishlist · NUMERIC · Facebook Ads (Meta) Actions</t>
        </is>
      </c>
      <c r="C133" s="26" t="n"/>
      <c r="D133" s="27">
        <f>IF(AND($C133="x",$A133&lt;&gt;""),$A133,"")</f>
        <v/>
      </c>
    </row>
    <row r="134">
      <c r="A134" s="25" t="inlineStr">
        <is>
          <t>actions_offsite_conversion_fb_pixel_complete_registration</t>
        </is>
      </c>
      <c r="B134" s="29" t="inlineStr">
        <is>
          <t>Website Registrations Completed · NUMERIC · Facebook Ads (Meta) Actions</t>
        </is>
      </c>
      <c r="C134" s="26" t="n"/>
      <c r="D134" s="27">
        <f>IF(AND($C134="x",$A134&lt;&gt;""),$A134,"")</f>
        <v/>
      </c>
    </row>
    <row r="135">
      <c r="A135" s="25" t="inlineStr">
        <is>
          <t>actions_offsite_conversion_fb_pixel_custom</t>
        </is>
      </c>
      <c r="B135" s="29" t="inlineStr">
        <is>
          <t>Custom Events · NUMERIC · Facebook Ads (Meta) Actions</t>
        </is>
      </c>
      <c r="C135" s="26" t="n"/>
      <c r="D135" s="27">
        <f>IF(AND($C135="x",$A135&lt;&gt;""),$A135,"")</f>
        <v/>
      </c>
    </row>
    <row r="136">
      <c r="A136" s="25" t="inlineStr">
        <is>
          <t>actions_offsite_conversion_fb_pixel_initiate_checkout</t>
        </is>
      </c>
      <c r="B136" s="29" t="inlineStr">
        <is>
          <t>Website Checkouts Initiated · NUMERIC · Facebook Ads (Meta) Actions</t>
        </is>
      </c>
      <c r="C136" s="26" t="n"/>
      <c r="D136" s="27">
        <f>IF(AND($C136="x",$A136&lt;&gt;""),$A136,"")</f>
        <v/>
      </c>
    </row>
    <row r="137">
      <c r="A137" s="25" t="inlineStr">
        <is>
          <t>actions_offsite_conversion_fb_pixel_lead</t>
        </is>
      </c>
      <c r="B137" s="29" t="inlineStr">
        <is>
          <t>Website Leads · NUMERIC · Facebook Ads (Meta) Actions</t>
        </is>
      </c>
      <c r="C137" s="26" t="n"/>
      <c r="D137" s="27">
        <f>IF(AND($C137="x",$A137&lt;&gt;""),$A137,"")</f>
        <v/>
      </c>
    </row>
    <row r="138">
      <c r="A138" s="25" t="inlineStr">
        <is>
          <t>actions_offsite_conversion_fb_pixel_purchase</t>
        </is>
      </c>
      <c r="B138" s="29" t="inlineStr">
        <is>
          <t>Website Purchases · NUMERIC · Facebook Ads (Meta) Actions</t>
        </is>
      </c>
      <c r="C138" s="26" t="n"/>
      <c r="D138" s="27">
        <f>IF(AND($C138="x",$A138&lt;&gt;""),$A138,"")</f>
        <v/>
      </c>
    </row>
    <row r="139">
      <c r="A139" s="25" t="inlineStr">
        <is>
          <t>actions_offsite_conversion_fb_pixel_search</t>
        </is>
      </c>
      <c r="B139" s="29" t="inlineStr">
        <is>
          <t>Website Searches · NUMERIC · Facebook Ads (Meta) Actions</t>
        </is>
      </c>
      <c r="C139" s="26" t="n"/>
      <c r="D139" s="27">
        <f>IF(AND($C139="x",$A139&lt;&gt;""),$A139,"")</f>
        <v/>
      </c>
    </row>
    <row r="140">
      <c r="A140" s="25" t="inlineStr">
        <is>
          <t>actions_offsite_conversion_fb_pixel_view_content</t>
        </is>
      </c>
      <c r="B140" s="29" t="inlineStr">
        <is>
          <t>Website Content Views · NUMERIC · Facebook Ads (Meta) Actions</t>
        </is>
      </c>
      <c r="C140" s="26" t="n"/>
      <c r="D140" s="27">
        <f>IF(AND($C140="x",$A140&lt;&gt;""),$A140,"")</f>
        <v/>
      </c>
    </row>
    <row r="141">
      <c r="A141" s="25" t="inlineStr">
        <is>
          <t>actions_omni_achievement_unlocked</t>
        </is>
      </c>
      <c r="B141" s="29" t="inlineStr">
        <is>
          <t>Achievements Unlocked · NUMERIC · Facebook Ads (Meta) Actions</t>
        </is>
      </c>
      <c r="C141" s="26" t="n"/>
      <c r="D141" s="27">
        <f>IF(AND($C141="x",$A141&lt;&gt;""),$A141,"")</f>
        <v/>
      </c>
    </row>
    <row r="142">
      <c r="A142" s="25" t="inlineStr">
        <is>
          <t>actions_omni_activate_app</t>
        </is>
      </c>
      <c r="B142" s="29" t="inlineStr">
        <is>
          <t>App Activations · NUMERIC · Facebook Ads (Meta) Actions</t>
        </is>
      </c>
      <c r="C142" s="26" t="n"/>
      <c r="D142" s="27">
        <f>IF(AND($C142="x",$A142&lt;&gt;""),$A142,"")</f>
        <v/>
      </c>
    </row>
    <row r="143">
      <c r="A143" s="25" t="inlineStr">
        <is>
          <t>actions_omni_add_to_cart</t>
        </is>
      </c>
      <c r="B143" s="29" t="inlineStr">
        <is>
          <t>Omni Adds to Cart · NUMERIC · Facebook Ads (Meta) Actions</t>
        </is>
      </c>
      <c r="C143" s="26" t="n"/>
      <c r="D143" s="27">
        <f>IF(AND($C143="x",$A143&lt;&gt;""),$A143,"")</f>
        <v/>
      </c>
    </row>
    <row r="144">
      <c r="A144" s="25" t="inlineStr">
        <is>
          <t>actions_omni_app_install</t>
        </is>
      </c>
      <c r="B144" s="29" t="inlineStr">
        <is>
          <t>App Installs · NUMERIC · Facebook Ads (Meta) Actions</t>
        </is>
      </c>
      <c r="C144" s="26" t="n"/>
      <c r="D144" s="27">
        <f>IF(AND($C144="x",$A144&lt;&gt;""),$A144,"")</f>
        <v/>
      </c>
    </row>
    <row r="145">
      <c r="A145" s="25" t="inlineStr">
        <is>
          <t>actions_omni_complete_registration</t>
        </is>
      </c>
      <c r="B145" s="29" t="inlineStr">
        <is>
          <t>Omni Registrations Completed · NUMERIC · Facebook Ads (Meta) Actions</t>
        </is>
      </c>
      <c r="C145" s="26" t="n"/>
      <c r="D145" s="27">
        <f>IF(AND($C145="x",$A145&lt;&gt;""),$A145,"")</f>
        <v/>
      </c>
    </row>
    <row r="146">
      <c r="A146" s="25" t="inlineStr">
        <is>
          <t>actions_omni_custom</t>
        </is>
      </c>
      <c r="B146" s="29" t="inlineStr">
        <is>
          <t>Actions Omni Custom · NUMERIC · Facebook Ads (Meta) Actions</t>
        </is>
      </c>
      <c r="C146" s="26" t="n"/>
      <c r="D146" s="27">
        <f>IF(AND($C146="x",$A146&lt;&gt;""),$A146,"")</f>
        <v/>
      </c>
    </row>
    <row r="147">
      <c r="A147" s="25" t="inlineStr">
        <is>
          <t>actions_omni_initiated_checkout</t>
        </is>
      </c>
      <c r="B147" s="29" t="inlineStr">
        <is>
          <t>Omni checkouts Initiated · NUMERIC · Facebook Ads (Meta) Actions</t>
        </is>
      </c>
      <c r="C147" s="26" t="n"/>
      <c r="D147" s="27">
        <f>IF(AND($C147="x",$A147&lt;&gt;""),$A147,"")</f>
        <v/>
      </c>
    </row>
    <row r="148">
      <c r="A148" s="25" t="inlineStr">
        <is>
          <t>actions_omni_level_achieved</t>
        </is>
      </c>
      <c r="B148" s="29" t="inlineStr">
        <is>
          <t>Omni Levels Achieved · NUMERIC · Facebook Ads (Meta) Actions</t>
        </is>
      </c>
      <c r="C148" s="26" t="n"/>
      <c r="D148" s="27">
        <f>IF(AND($C148="x",$A148&lt;&gt;""),$A148,"")</f>
        <v/>
      </c>
    </row>
    <row r="149">
      <c r="A149" s="25" t="inlineStr">
        <is>
          <t>actions_omni_purchase</t>
        </is>
      </c>
      <c r="B149" s="29" t="inlineStr">
        <is>
          <t>Omni Purchases · NUMERIC · Facebook Ads (Meta) Actions</t>
        </is>
      </c>
      <c r="C149" s="26" t="n"/>
      <c r="D149" s="27">
        <f>IF(AND($C149="x",$A149&lt;&gt;""),$A149,"")</f>
        <v/>
      </c>
    </row>
    <row r="150">
      <c r="A150" s="25" t="inlineStr">
        <is>
          <t>actions_omni_rate</t>
        </is>
      </c>
      <c r="B150" s="29" t="inlineStr">
        <is>
          <t>Ratings Submitted · NUMERIC · Facebook Ads (Meta) Actions</t>
        </is>
      </c>
      <c r="C150" s="26" t="n"/>
      <c r="D150" s="27">
        <f>IF(AND($C150="x",$A150&lt;&gt;""),$A150,"")</f>
        <v/>
      </c>
    </row>
    <row r="151">
      <c r="A151" s="25" t="inlineStr">
        <is>
          <t>actions_omni_search</t>
        </is>
      </c>
      <c r="B151" s="29" t="inlineStr">
        <is>
          <t>Omni Searches · NUMERIC · Facebook Ads (Meta) Actions</t>
        </is>
      </c>
      <c r="C151" s="26" t="n"/>
      <c r="D151" s="27">
        <f>IF(AND($C151="x",$A151&lt;&gt;""),$A151,"")</f>
        <v/>
      </c>
    </row>
    <row r="152">
      <c r="A152" s="25" t="inlineStr">
        <is>
          <t>actions_omni_spend_credits</t>
        </is>
      </c>
      <c r="B152" s="29" t="inlineStr">
        <is>
          <t>Credit Spends · NUMERIC · Facebook Ads (Meta) Actions</t>
        </is>
      </c>
      <c r="C152" s="26" t="n"/>
      <c r="D152" s="27">
        <f>IF(AND($C152="x",$A152&lt;&gt;""),$A152,"")</f>
        <v/>
      </c>
    </row>
    <row r="153">
      <c r="A153" s="25" t="inlineStr">
        <is>
          <t>actions_omni_tutorial_completion</t>
        </is>
      </c>
      <c r="B153" s="29" t="inlineStr">
        <is>
          <t>Omni Tutorials Completed · NUMERIC · Facebook Ads (Meta) Actions</t>
        </is>
      </c>
      <c r="C153" s="26" t="n"/>
      <c r="D153" s="27">
        <f>IF(AND($C153="x",$A153&lt;&gt;""),$A153,"")</f>
        <v/>
      </c>
    </row>
    <row r="154">
      <c r="A154" s="25" t="inlineStr">
        <is>
          <t>actions_omni_view_content</t>
        </is>
      </c>
      <c r="B154" s="29" t="inlineStr">
        <is>
          <t>Omni Content Views · NUMERIC · Facebook Ads (Meta) Actions</t>
        </is>
      </c>
      <c r="C154" s="26" t="n"/>
      <c r="D154" s="27">
        <f>IF(AND($C154="x",$A154&lt;&gt;""),$A154,"")</f>
        <v/>
      </c>
    </row>
    <row r="155">
      <c r="A155" s="25" t="inlineStr">
        <is>
          <t>actions_onsite_conversion_flow_complete</t>
        </is>
      </c>
      <c r="B155" s="29" t="inlineStr">
        <is>
          <t>On-Facebook Workflow Completions · NUMERIC · Facebook Ads (Meta) Actions</t>
        </is>
      </c>
      <c r="C155" s="26" t="n"/>
      <c r="D155" s="27">
        <f>IF(AND($C155="x",$A155&lt;&gt;""),$A155,"")</f>
        <v/>
      </c>
    </row>
    <row r="156">
      <c r="A156" s="25" t="inlineStr">
        <is>
          <t>actions_onsite_conversion_lead_grouped</t>
        </is>
      </c>
      <c r="B156" s="29" t="inlineStr">
        <is>
          <t>On-Facebook Leads · NUMERIC · Facebook Ads (Meta) Actions</t>
        </is>
      </c>
      <c r="C156" s="26" t="n"/>
      <c r="D156" s="27">
        <f>IF(AND($C156="x",$A156&lt;&gt;""),$A156,"")</f>
        <v/>
      </c>
    </row>
    <row r="157">
      <c r="A157" s="25" t="inlineStr">
        <is>
          <t>actions_onsite_conversion_messaging_block</t>
        </is>
      </c>
      <c r="B157" s="29" t="inlineStr">
        <is>
          <t>Blocked Messaging Connections · NUMERIC · Facebook Ads (Meta) Actions</t>
        </is>
      </c>
      <c r="C157" s="26" t="n"/>
      <c r="D157" s="27">
        <f>IF(AND($C157="x",$A157&lt;&gt;""),$A157,"")</f>
        <v/>
      </c>
    </row>
    <row r="158">
      <c r="A158" s="25" t="inlineStr">
        <is>
          <t>actions_onsite_conversion_messaging_conversation_started_7d</t>
        </is>
      </c>
      <c r="B158" s="29" t="inlineStr">
        <is>
          <t>Messaging conversation started · NUMERIC · Facebook Ads (Meta) Actions</t>
        </is>
      </c>
      <c r="C158" s="26" t="n"/>
      <c r="D158" s="27">
        <f>IF(AND($C158="x",$A158&lt;&gt;""),$A158,"")</f>
        <v/>
      </c>
    </row>
    <row r="159">
      <c r="A159" s="25" t="inlineStr">
        <is>
          <t>actions_onsite_conversion_messaging_first_reply</t>
        </is>
      </c>
      <c r="B159" s="29" t="inlineStr">
        <is>
          <t>Action Onsite Conversion Messaging First Reply · NUMERIC · Facebook Ads (Meta) Actions</t>
        </is>
      </c>
      <c r="C159" s="26" t="n"/>
      <c r="D159" s="27">
        <f>IF(AND($C159="x",$A159&lt;&gt;""),$A159,"")</f>
        <v/>
      </c>
    </row>
    <row r="160">
      <c r="A160" s="25" t="inlineStr">
        <is>
          <t>actions_onsite_conversion_post_save</t>
        </is>
      </c>
      <c r="B160" s="29" t="inlineStr">
        <is>
          <t>Post Saves · NUMERIC · Facebook Ads (Meta) Actions</t>
        </is>
      </c>
      <c r="C160" s="26" t="n"/>
      <c r="D160" s="27">
        <f>IF(AND($C160="x",$A160&lt;&gt;""),$A160,"")</f>
        <v/>
      </c>
    </row>
    <row r="161">
      <c r="A161" s="25" t="inlineStr">
        <is>
          <t>actions_onsite_conversion_purchase</t>
        </is>
      </c>
      <c r="B161" s="29" t="inlineStr">
        <is>
          <t>On-Facebook Purchases · NUMERIC · Facebook Ads (Meta) Actions</t>
        </is>
      </c>
      <c r="C161" s="26" t="n"/>
      <c r="D161" s="27">
        <f>IF(AND($C161="x",$A161&lt;&gt;""),$A161,"")</f>
        <v/>
      </c>
    </row>
    <row r="162">
      <c r="A162" s="25" t="inlineStr">
        <is>
          <t>actions_onsite_conversion_total_messaging_connection</t>
        </is>
      </c>
      <c r="B162" s="29" t="inlineStr">
        <is>
          <t>New Messaging Connections · NUMERIC · Facebook Ads (Meta) Actions</t>
        </is>
      </c>
      <c r="C162" s="26" t="n"/>
      <c r="D162" s="27">
        <f>IF(AND($C162="x",$A162&lt;&gt;""),$A162,"")</f>
        <v/>
      </c>
    </row>
    <row r="163">
      <c r="A163" s="25" t="inlineStr">
        <is>
          <t>actions_onsite_web_add_to_cart</t>
        </is>
      </c>
      <c r="B163" s="29" t="inlineStr">
        <is>
          <t>Actions Onsite Web Add To Cart · NUMERIC · Facebook Ads (Meta) Actions</t>
        </is>
      </c>
      <c r="C163" s="26" t="n"/>
      <c r="D163" s="27">
        <f>IF(AND($C163="x",$A163&lt;&gt;""),$A163,"")</f>
        <v/>
      </c>
    </row>
    <row r="164">
      <c r="A164" s="25" t="inlineStr">
        <is>
          <t>actions_onsite_web_app_add_to_cart</t>
        </is>
      </c>
      <c r="B164" s="29" t="inlineStr">
        <is>
          <t>Actions Onsite Web App Add To Cart · NUMERIC · Facebook Ads (Meta) Actions</t>
        </is>
      </c>
      <c r="C164" s="26" t="n"/>
      <c r="D164" s="27">
        <f>IF(AND($C164="x",$A164&lt;&gt;""),$A164,"")</f>
        <v/>
      </c>
    </row>
    <row r="165">
      <c r="A165" s="25" t="inlineStr">
        <is>
          <t>actions_onsite_web_app_purchase</t>
        </is>
      </c>
      <c r="B165" s="29" t="inlineStr">
        <is>
          <t>Actions Onsite Web App Purchase · NUMERIC · Facebook Ads (Meta) Actions</t>
        </is>
      </c>
      <c r="C165" s="26" t="n"/>
      <c r="D165" s="27">
        <f>IF(AND($C165="x",$A165&lt;&gt;""),$A165,"")</f>
        <v/>
      </c>
    </row>
    <row r="166">
      <c r="A166" s="25" t="inlineStr">
        <is>
          <t>actions_onsite_web_purchase</t>
        </is>
      </c>
      <c r="B166" s="29" t="inlineStr">
        <is>
          <t>Actions Onsite Web Purchase · NUMERIC · Facebook Ads (Meta) Actions</t>
        </is>
      </c>
      <c r="C166" s="26" t="n"/>
      <c r="D166" s="27">
        <f>IF(AND($C166="x",$A166&lt;&gt;""),$A166,"")</f>
        <v/>
      </c>
    </row>
    <row r="167">
      <c r="A167" s="25" t="inlineStr">
        <is>
          <t>actions_page_engagement</t>
        </is>
      </c>
      <c r="B167" s="29" t="inlineStr">
        <is>
          <t>Page Engagement · NUMERIC · Facebook Ads (Meta) Actions</t>
        </is>
      </c>
      <c r="C167" s="26" t="n"/>
      <c r="D167" s="27">
        <f>IF(AND($C167="x",$A167&lt;&gt;""),$A167,"")</f>
        <v/>
      </c>
    </row>
    <row r="168">
      <c r="A168" s="25" t="inlineStr">
        <is>
          <t>actions_photo_view</t>
        </is>
      </c>
      <c r="B168" s="29" t="inlineStr">
        <is>
          <t>Photo Views · NUMERIC · Facebook Ads (Meta) Actions</t>
        </is>
      </c>
      <c r="C168" s="26" t="n"/>
      <c r="D168" s="27">
        <f>IF(AND($C168="x",$A168&lt;&gt;""),$A168,"")</f>
        <v/>
      </c>
    </row>
    <row r="169">
      <c r="A169" s="25" t="inlineStr">
        <is>
          <t>actions_post</t>
        </is>
      </c>
      <c r="B169" s="29" t="inlineStr">
        <is>
          <t>Actions Post Shares · NUMERIC · Facebook Ads (Meta) Actions</t>
        </is>
      </c>
      <c r="C169" s="26" t="n"/>
      <c r="D169" s="27">
        <f>IF(AND($C169="x",$A169&lt;&gt;""),$A169,"")</f>
        <v/>
      </c>
    </row>
    <row r="170">
      <c r="A170" s="25" t="inlineStr">
        <is>
          <t>actions_post_engagement</t>
        </is>
      </c>
      <c r="B170" s="29" t="inlineStr">
        <is>
          <t>Post Engagement · NUMERIC · Facebook Ads (Meta) Actions</t>
        </is>
      </c>
      <c r="C170" s="26" t="n"/>
      <c r="D170" s="27">
        <f>IF(AND($C170="x",$A170&lt;&gt;""),$A170,"")</f>
        <v/>
      </c>
    </row>
    <row r="171">
      <c r="A171" s="25" t="inlineStr">
        <is>
          <t>actions_post_reaction</t>
        </is>
      </c>
      <c r="B171" s="29" t="inlineStr">
        <is>
          <t>Post Reactions · NUMERIC · Facebook Ads (Meta) Actions</t>
        </is>
      </c>
      <c r="C171" s="26" t="n"/>
      <c r="D171" s="27">
        <f>IF(AND($C171="x",$A171&lt;&gt;""),$A171,"")</f>
        <v/>
      </c>
    </row>
    <row r="172">
      <c r="A172" s="25" t="inlineStr">
        <is>
          <t>actions_purchase</t>
        </is>
      </c>
      <c r="B172" s="29" t="inlineStr">
        <is>
          <t>Action Purchase · NUMERIC · Facebook Ads (Meta) Actions</t>
        </is>
      </c>
      <c r="C172" s="26" t="n"/>
      <c r="D172" s="27">
        <f>IF(AND($C172="x",$A172&lt;&gt;""),$A172,"")</f>
        <v/>
      </c>
    </row>
    <row r="173">
      <c r="A173" s="25" t="inlineStr">
        <is>
          <t>actions_rsvp</t>
        </is>
      </c>
      <c r="B173" s="29" t="inlineStr">
        <is>
          <t>Event Responses · NUMERIC · Facebook Ads (Meta) Actions</t>
        </is>
      </c>
      <c r="C173" s="26" t="n"/>
      <c r="D173" s="27">
        <f>IF(AND($C173="x",$A173&lt;&gt;""),$A173,"")</f>
        <v/>
      </c>
    </row>
    <row r="174">
      <c r="A174" s="25" t="inlineStr">
        <is>
          <t>actions_search</t>
        </is>
      </c>
      <c r="B174" s="29" t="inlineStr">
        <is>
          <t>Search Events · NUMERIC · Facebook Ads (Meta) Actions</t>
        </is>
      </c>
      <c r="C174" s="26" t="n"/>
      <c r="D174" s="27">
        <f>IF(AND($C174="x",$A174&lt;&gt;""),$A174,"")</f>
        <v/>
      </c>
    </row>
    <row r="175">
      <c r="A175" s="25" t="inlineStr">
        <is>
          <t>actions_total</t>
        </is>
      </c>
      <c r="B175" s="29" t="inlineStr">
        <is>
          <t>Total Actions · NUMERIC · Facebook Ads (Meta) Actions</t>
        </is>
      </c>
      <c r="C175" s="26" t="n"/>
      <c r="D175" s="27">
        <f>IF(AND($C175="x",$A175&lt;&gt;""),$A175,"")</f>
        <v/>
      </c>
    </row>
    <row r="176">
      <c r="A176" s="25" t="inlineStr">
        <is>
          <t>actions_video_view</t>
        </is>
      </c>
      <c r="B176" s="29" t="inlineStr">
        <is>
          <t>3-Second Video Plays · NUMERIC · Facebook Ads (Meta) Actions</t>
        </is>
      </c>
      <c r="C176" s="26" t="n"/>
      <c r="D176" s="27">
        <f>IF(AND($C176="x",$A176&lt;&gt;""),$A176,"")</f>
        <v/>
      </c>
    </row>
    <row r="177">
      <c r="A177" s="25" t="inlineStr">
        <is>
          <t>actions_view_content</t>
        </is>
      </c>
      <c r="B177" s="29" t="inlineStr">
        <is>
          <t>Content Views · NUMERIC · Facebook Ads (Meta) Actions</t>
        </is>
      </c>
      <c r="C177" s="26" t="n"/>
      <c r="D177" s="27">
        <f>IF(AND($C177="x",$A177&lt;&gt;""),$A177,"")</f>
        <v/>
      </c>
    </row>
    <row r="178">
      <c r="A178" s="25" t="inlineStr">
        <is>
          <t>activity_actor_id</t>
        </is>
      </c>
      <c r="B178" s="29" t="inlineStr">
        <is>
          <t>Activity Actor ID · TEXT · Facebook Ads (Meta) Activities</t>
        </is>
      </c>
      <c r="C178" s="26" t="n"/>
      <c r="D178" s="27">
        <f>IF(AND($C178="x",$A178&lt;&gt;""),$A178,"")</f>
        <v/>
      </c>
    </row>
    <row r="179">
      <c r="A179" s="25" t="inlineStr">
        <is>
          <t>activity_actor_name</t>
        </is>
      </c>
      <c r="B179" s="29" t="inlineStr">
        <is>
          <t>Activity Actor Name · TEXT · Facebook Ads (Meta) Activities</t>
        </is>
      </c>
      <c r="C179" s="26" t="n"/>
      <c r="D179" s="27">
        <f>IF(AND($C179="x",$A179&lt;&gt;""),$A179,"")</f>
        <v/>
      </c>
    </row>
    <row r="180">
      <c r="A180" s="25" t="inlineStr">
        <is>
          <t>activity_application_id</t>
        </is>
      </c>
      <c r="B180" s="29" t="inlineStr">
        <is>
          <t>Activity Application ID · TEXT · Facebook Ads (Meta) Activities</t>
        </is>
      </c>
      <c r="C180" s="26" t="n"/>
      <c r="D180" s="27">
        <f>IF(AND($C180="x",$A180&lt;&gt;""),$A180,"")</f>
        <v/>
      </c>
    </row>
    <row r="181">
      <c r="A181" s="25" t="inlineStr">
        <is>
          <t>activity_application_name</t>
        </is>
      </c>
      <c r="B181" s="29" t="inlineStr">
        <is>
          <t>Activity Application Name · TEXT · Facebook Ads (Meta) Activities</t>
        </is>
      </c>
      <c r="C181" s="26" t="n"/>
      <c r="D181" s="27">
        <f>IF(AND($C181="x",$A181&lt;&gt;""),$A181,"")</f>
        <v/>
      </c>
    </row>
    <row r="182">
      <c r="A182" s="25" t="inlineStr">
        <is>
          <t>activity_date_time_in_timezone</t>
        </is>
      </c>
      <c r="B182" s="29" t="inlineStr">
        <is>
          <t>Activity Date Time In Timezone · TEXT · Facebook Ads (Meta) Activities</t>
        </is>
      </c>
      <c r="C182" s="26" t="n"/>
      <c r="D182" s="27">
        <f>IF(AND($C182="x",$A182&lt;&gt;""),$A182,"")</f>
        <v/>
      </c>
    </row>
    <row r="183">
      <c r="A183" s="25" t="inlineStr">
        <is>
          <t>activity_event_time</t>
        </is>
      </c>
      <c r="B183" s="29" t="inlineStr">
        <is>
          <t>Activity Event Time · TIMESTAMP · Facebook Ads (Meta) Activities</t>
        </is>
      </c>
      <c r="C183" s="26" t="n"/>
      <c r="D183" s="27">
        <f>IF(AND($C183="x",$A183&lt;&gt;""),$A183,"")</f>
        <v/>
      </c>
    </row>
    <row r="184">
      <c r="A184" s="25" t="inlineStr">
        <is>
          <t>activity_event_type</t>
        </is>
      </c>
      <c r="B184" s="29" t="inlineStr">
        <is>
          <t>Activity Event Type · TEXT · Facebook Ads (Meta) Activities</t>
        </is>
      </c>
      <c r="C184" s="26" t="n"/>
      <c r="D184" s="27">
        <f>IF(AND($C184="x",$A184&lt;&gt;""),$A184,"")</f>
        <v/>
      </c>
    </row>
    <row r="185">
      <c r="A185" s="25" t="inlineStr">
        <is>
          <t>activity_extra_data</t>
        </is>
      </c>
      <c r="B185" s="29" t="inlineStr">
        <is>
          <t>Activity Extra Data · TEXT · Facebook Ads (Meta) Activities</t>
        </is>
      </c>
      <c r="C185" s="26" t="n"/>
      <c r="D185" s="27">
        <f>IF(AND($C185="x",$A185&lt;&gt;""),$A185,"")</f>
        <v/>
      </c>
    </row>
    <row r="186">
      <c r="A186" s="25" t="inlineStr">
        <is>
          <t>activity_object_id</t>
        </is>
      </c>
      <c r="B186" s="29" t="inlineStr">
        <is>
          <t>Activity Object ID · TEXT · Facebook Ads (Meta) Activities</t>
        </is>
      </c>
      <c r="C186" s="26" t="n"/>
      <c r="D186" s="27">
        <f>IF(AND($C186="x",$A186&lt;&gt;""),$A186,"")</f>
        <v/>
      </c>
    </row>
    <row r="187">
      <c r="A187" s="25" t="inlineStr">
        <is>
          <t>activity_object_name</t>
        </is>
      </c>
      <c r="B187" s="29" t="inlineStr">
        <is>
          <t>Activity Object Name · TEXT · Facebook Ads (Meta) Activities</t>
        </is>
      </c>
      <c r="C187" s="26" t="n"/>
      <c r="D187" s="27">
        <f>IF(AND($C187="x",$A187&lt;&gt;""),$A187,"")</f>
        <v/>
      </c>
    </row>
    <row r="188">
      <c r="A188" s="25" t="inlineStr">
        <is>
          <t>activity_object_type</t>
        </is>
      </c>
      <c r="B188" s="29" t="inlineStr">
        <is>
          <t>Activity Object Type · TEXT · Facebook Ads (Meta) Activities</t>
        </is>
      </c>
      <c r="C188" s="26" t="n"/>
      <c r="D188" s="27">
        <f>IF(AND($C188="x",$A188&lt;&gt;""),$A188,"")</f>
        <v/>
      </c>
    </row>
    <row r="189">
      <c r="A189" s="25" t="inlineStr">
        <is>
          <t>activity_translated_event_type</t>
        </is>
      </c>
      <c r="B189" s="29" t="inlineStr">
        <is>
          <t>Activity Translated Event Type · TEXT · Facebook Ads (Meta) Activities</t>
        </is>
      </c>
      <c r="C189" s="26" t="n"/>
      <c r="D189" s="27">
        <f>IF(AND($C189="x",$A189&lt;&gt;""),$A189,"")</f>
        <v/>
      </c>
    </row>
    <row r="190">
      <c r="A190" s="25" t="inlineStr">
        <is>
          <t>actor_id</t>
        </is>
      </c>
      <c r="B190" s="29" t="inlineStr">
        <is>
          <t>Facebook Page ID · TEXT · Facebook Ads (Meta) Ad</t>
        </is>
      </c>
      <c r="C190" s="26" t="n"/>
      <c r="D190" s="27">
        <f>IF(AND($C190="x",$A190&lt;&gt;""),$A190,"")</f>
        <v/>
      </c>
    </row>
    <row r="191">
      <c r="A191" s="25" t="inlineStr">
        <is>
          <t>ad_created_time</t>
        </is>
      </c>
      <c r="B191" s="29" t="inlineStr">
        <is>
          <t>Ad Created Time · TIMESTAMP · Facebook Ads (Meta) Ad</t>
        </is>
      </c>
      <c r="C191" s="26" t="n"/>
      <c r="D191" s="27">
        <f>IF(AND($C191="x",$A191&lt;&gt;""),$A191,"")</f>
        <v/>
      </c>
    </row>
    <row r="192">
      <c r="A192" s="25" t="inlineStr">
        <is>
          <t>ad_id</t>
        </is>
      </c>
      <c r="B192" s="29" t="inlineStr">
        <is>
          <t>Ad ID · TEXT · Facebook Ads (Meta) Ad</t>
        </is>
      </c>
      <c r="C192" s="26" t="n"/>
      <c r="D192" s="27">
        <f>IF(AND($C192="x",$A192&lt;&gt;""),$A192,"")</f>
        <v/>
      </c>
    </row>
    <row r="193">
      <c r="A193" s="25" t="inlineStr">
        <is>
          <t>ad_labels</t>
        </is>
      </c>
      <c r="B193" s="29" t="inlineStr">
        <is>
          <t>Ad Labels · TEXT · Facebook Ads (Meta) Ad</t>
        </is>
      </c>
      <c r="C193" s="26" t="n"/>
      <c r="D193" s="27">
        <f>IF(AND($C193="x",$A193&lt;&gt;""),$A193,"")</f>
        <v/>
      </c>
    </row>
    <row r="194">
      <c r="A194" s="25" t="inlineStr">
        <is>
          <t>ad_name</t>
        </is>
      </c>
      <c r="B194" s="29" t="inlineStr">
        <is>
          <t>Ad Name · TEXT · Facebook Ads (Meta) Ad</t>
        </is>
      </c>
      <c r="C194" s="26" t="n"/>
      <c r="D194" s="27">
        <f>IF(AND($C194="x",$A194&lt;&gt;""),$A194,"")</f>
        <v/>
      </c>
    </row>
    <row r="195">
      <c r="A195" s="25" t="inlineStr">
        <is>
          <t>ad_object_type</t>
        </is>
      </c>
      <c r="B195" s="29" t="inlineStr">
        <is>
          <t>Ad Object Type · TEXT · Facebook Ads (Meta) Ad</t>
        </is>
      </c>
      <c r="C195" s="26" t="n"/>
      <c r="D195" s="27">
        <f>IF(AND($C195="x",$A195&lt;&gt;""),$A195,"")</f>
        <v/>
      </c>
    </row>
    <row r="196">
      <c r="A196" s="25" t="inlineStr">
        <is>
          <t>ad_optimization_type</t>
        </is>
      </c>
      <c r="B196" s="29" t="inlineStr">
        <is>
          <t>Ad Optimization Type · TEXT · Facebook Ads (Meta) Ad</t>
        </is>
      </c>
      <c r="C196" s="26" t="n"/>
      <c r="D196" s="27">
        <f>IF(AND($C196="x",$A196&lt;&gt;""),$A196,"")</f>
        <v/>
      </c>
    </row>
    <row r="197">
      <c r="A197" s="25" t="inlineStr">
        <is>
          <t>ad_preview_shareable_link</t>
        </is>
      </c>
      <c r="B197" s="29" t="inlineStr">
        <is>
          <t>Ad Preview Shareable Link · TEXT · Facebook Ads (Meta) Ad</t>
        </is>
      </c>
      <c r="C197" s="26" t="n"/>
      <c r="D197" s="27">
        <f>IF(AND($C197="x",$A197&lt;&gt;""),$A197,"")</f>
        <v/>
      </c>
    </row>
    <row r="198">
      <c r="A198" s="25" t="inlineStr">
        <is>
          <t>adcontent</t>
        </is>
      </c>
      <c r="B198" s="29" t="inlineStr">
        <is>
          <t>Ad Content · TEXT · Facebook Ads (Meta) Ad</t>
        </is>
      </c>
      <c r="C198" s="26" t="n"/>
      <c r="D198" s="27">
        <f>IF(AND($C198="x",$A198&lt;&gt;""),$A198,"")</f>
        <v/>
      </c>
    </row>
    <row r="199">
      <c r="A199" s="25" t="inlineStr">
        <is>
          <t>adgroupid</t>
        </is>
      </c>
      <c r="B199" s="29" t="inlineStr">
        <is>
          <t>Ad Set ID (duplicate) · TEXT · Facebook Ads (Meta) Ad</t>
        </is>
      </c>
      <c r="C199" s="26" t="n"/>
      <c r="D199" s="27">
        <f>IF(AND($C199="x",$A199&lt;&gt;""),$A199,"")</f>
        <v/>
      </c>
    </row>
    <row r="200">
      <c r="A200" s="25" t="inlineStr">
        <is>
          <t>adid</t>
        </is>
      </c>
      <c r="B200" s="29" t="inlineStr">
        <is>
          <t>Ad ID (duplicate) · TEXT · Facebook Ads (Meta) Ad</t>
        </is>
      </c>
      <c r="C200" s="26" t="n"/>
      <c r="D200" s="27">
        <f>IF(AND($C200="x",$A200&lt;&gt;""),$A200,"")</f>
        <v/>
      </c>
    </row>
    <row r="201">
      <c r="A201" s="25" t="inlineStr">
        <is>
          <t>adnetwork_conversions</t>
        </is>
      </c>
      <c r="B201" s="29" t="inlineStr">
        <is>
          <t>(Deprecated) Ad Network Conversions · NUMERIC · Facebook Ads (Meta) Ad</t>
        </is>
      </c>
      <c r="C201" s="26" t="n"/>
      <c r="D201" s="27">
        <f>IF(AND($C201="x",$A201&lt;&gt;""),$A201,"")</f>
        <v/>
      </c>
    </row>
    <row r="202">
      <c r="A202" s="25" t="inlineStr">
        <is>
          <t>adnetwork_revenue</t>
        </is>
      </c>
      <c r="B202" s="29" t="inlineStr">
        <is>
          <t>Ad Network Revenue · NUMERIC · Facebook Ads (Meta) Ad</t>
        </is>
      </c>
      <c r="C202" s="26" t="n"/>
      <c r="D202" s="27">
        <f>IF(AND($C202="x",$A202&lt;&gt;""),$A202,"")</f>
        <v/>
      </c>
    </row>
    <row r="203">
      <c r="A203" s="25" t="inlineStr">
        <is>
          <t>adset_bid_amount</t>
        </is>
      </c>
      <c r="B203" s="29" t="inlineStr">
        <is>
          <t>Ad Set Bid Amount · NUMERIC · Facebook Ads (Meta) Ad</t>
        </is>
      </c>
      <c r="C203" s="26" t="n"/>
      <c r="D203" s="27">
        <f>IF(AND($C203="x",$A203&lt;&gt;""),$A203,"")</f>
        <v/>
      </c>
    </row>
    <row r="204">
      <c r="A204" s="25" t="inlineStr">
        <is>
          <t>adset_bid_info</t>
        </is>
      </c>
      <c r="B204" s="29" t="inlineStr">
        <is>
          <t>Ad Set Bid Info · TEXT · Facebook Ads (Meta) Ad</t>
        </is>
      </c>
      <c r="C204" s="26" t="n"/>
      <c r="D204" s="27">
        <f>IF(AND($C204="x",$A204&lt;&gt;""),$A204,"")</f>
        <v/>
      </c>
    </row>
    <row r="205">
      <c r="A205" s="25" t="inlineStr">
        <is>
          <t>adset_bid_strategy</t>
        </is>
      </c>
      <c r="B205" s="29" t="inlineStr">
        <is>
          <t>Ad Set Bid Strategy · TEXT · Facebook Ads (Meta) Ad</t>
        </is>
      </c>
      <c r="C205" s="26" t="n"/>
      <c r="D205" s="27">
        <f>IF(AND($C205="x",$A205&lt;&gt;""),$A205,"")</f>
        <v/>
      </c>
    </row>
    <row r="206">
      <c r="A206" s="25" t="inlineStr">
        <is>
          <t>adset_billing_event</t>
        </is>
      </c>
      <c r="B206" s="29" t="inlineStr">
        <is>
          <t>Ad Set Billing Event · TEXT · Facebook Ads (Meta) Ad</t>
        </is>
      </c>
      <c r="C206" s="26" t="n"/>
      <c r="D206" s="27">
        <f>IF(AND($C206="x",$A206&lt;&gt;""),$A206,"")</f>
        <v/>
      </c>
    </row>
    <row r="207">
      <c r="A207" s="25" t="inlineStr">
        <is>
          <t>adset_budget_remaining</t>
        </is>
      </c>
      <c r="B207" s="29" t="inlineStr">
        <is>
          <t>Ad Set Budget Remaining · NUMERIC · Facebook Ads (Meta) Ad</t>
        </is>
      </c>
      <c r="C207" s="26" t="n"/>
      <c r="D207" s="27">
        <f>IF(AND($C207="x",$A207&lt;&gt;""),$A207,"")</f>
        <v/>
      </c>
    </row>
    <row r="208">
      <c r="A208" s="25" t="inlineStr">
        <is>
          <t>adset_created_time</t>
        </is>
      </c>
      <c r="B208" s="29" t="inlineStr">
        <is>
          <t>Ad Set Created Time · TIMESTAMP · Facebook Ads (Meta) Ad</t>
        </is>
      </c>
      <c r="C208" s="26" t="n"/>
      <c r="D208" s="27">
        <f>IF(AND($C208="x",$A208&lt;&gt;""),$A208,"")</f>
        <v/>
      </c>
    </row>
    <row r="209">
      <c r="A209" s="25" t="inlineStr">
        <is>
          <t>adset_daily_budget</t>
        </is>
      </c>
      <c r="B209" s="29" t="inlineStr">
        <is>
          <t>Ad Set Daily Budget · NUMERIC · Facebook Ads (Meta) Ad</t>
        </is>
      </c>
      <c r="C209" s="26" t="n"/>
      <c r="D209" s="27">
        <f>IF(AND($C209="x",$A209&lt;&gt;""),$A209,"")</f>
        <v/>
      </c>
    </row>
    <row r="210">
      <c r="A210" s="25" t="inlineStr">
        <is>
          <t>adset_destination_type</t>
        </is>
      </c>
      <c r="B210" s="29" t="inlineStr">
        <is>
          <t>Ad Set Destination Type · TEXT · Facebook Ads (Meta) Ad</t>
        </is>
      </c>
      <c r="C210" s="26" t="n"/>
      <c r="D210" s="27">
        <f>IF(AND($C210="x",$A210&lt;&gt;""),$A210,"")</f>
        <v/>
      </c>
    </row>
    <row r="211">
      <c r="A211" s="25" t="inlineStr">
        <is>
          <t>adset_effective_status</t>
        </is>
      </c>
      <c r="B211" s="29" t="inlineStr">
        <is>
          <t>Adset Effective Status · TEXT · Facebook Ads (Meta) Ad</t>
        </is>
      </c>
      <c r="C211" s="26" t="n"/>
      <c r="D211" s="27">
        <f>IF(AND($C211="x",$A211&lt;&gt;""),$A211,"")</f>
        <v/>
      </c>
    </row>
    <row r="212">
      <c r="A212" s="25" t="inlineStr">
        <is>
          <t>adset_end_time</t>
        </is>
      </c>
      <c r="B212" s="29" t="inlineStr">
        <is>
          <t>Ad Set End Time · TIMESTAMP · Facebook Ads (Meta) Ad</t>
        </is>
      </c>
      <c r="C212" s="26" t="n"/>
      <c r="D212" s="27">
        <f>IF(AND($C212="x",$A212&lt;&gt;""),$A212,"")</f>
        <v/>
      </c>
    </row>
    <row r="213">
      <c r="A213" s="25" t="inlineStr">
        <is>
          <t>adset_id</t>
        </is>
      </c>
      <c r="B213" s="29" t="inlineStr">
        <is>
          <t>Ad Set ID · TEXT · Facebook Ads (Meta) Ad</t>
        </is>
      </c>
      <c r="C213" s="26" t="n"/>
      <c r="D213" s="27">
        <f>IF(AND($C213="x",$A213&lt;&gt;""),$A213,"")</f>
        <v/>
      </c>
    </row>
    <row r="214">
      <c r="A214" s="25" t="inlineStr">
        <is>
          <t>adset_learning_stage_info</t>
        </is>
      </c>
      <c r="B214" s="29" t="inlineStr">
        <is>
          <t>Ad Set Learning Phase · TEXT · Facebook Ads (Meta) Ad</t>
        </is>
      </c>
      <c r="C214" s="26" t="n"/>
      <c r="D214" s="27">
        <f>IF(AND($C214="x",$A214&lt;&gt;""),$A214,"")</f>
        <v/>
      </c>
    </row>
    <row r="215">
      <c r="A215" s="25" t="inlineStr">
        <is>
          <t>adset_lifetime_budget</t>
        </is>
      </c>
      <c r="B215" s="29" t="inlineStr">
        <is>
          <t>Ad Set Lifetime Budget · NUMERIC · Facebook Ads (Meta) Ad</t>
        </is>
      </c>
      <c r="C215" s="26" t="n"/>
      <c r="D215" s="27">
        <f>IF(AND($C215="x",$A215&lt;&gt;""),$A215,"")</f>
        <v/>
      </c>
    </row>
    <row r="216">
      <c r="A216" s="25" t="inlineStr">
        <is>
          <t>adset_name</t>
        </is>
      </c>
      <c r="B216" s="29" t="inlineStr">
        <is>
          <t>Ad Set Name · TEXT · Facebook Ads (Meta) Ad</t>
        </is>
      </c>
      <c r="C216" s="26" t="n"/>
      <c r="D216" s="27">
        <f>IF(AND($C216="x",$A216&lt;&gt;""),$A216,"")</f>
        <v/>
      </c>
    </row>
    <row r="217">
      <c r="A217" s="25" t="inlineStr">
        <is>
          <t>adset_promoted_object</t>
        </is>
      </c>
      <c r="B217" s="29" t="inlineStr">
        <is>
          <t>Ad Set Promoted Object · TEXT · Facebook Ads (Meta) Ad</t>
        </is>
      </c>
      <c r="C217" s="26" t="n"/>
      <c r="D217" s="27">
        <f>IF(AND($C217="x",$A217&lt;&gt;""),$A217,"")</f>
        <v/>
      </c>
    </row>
    <row r="218">
      <c r="A218" s="25" t="inlineStr">
        <is>
          <t>adset_start_time</t>
        </is>
      </c>
      <c r="B218" s="29" t="inlineStr">
        <is>
          <t>Ad Set Start Time · TIMESTAMP · Facebook Ads (Meta) Ad</t>
        </is>
      </c>
      <c r="C218" s="26" t="n"/>
      <c r="D218" s="27">
        <f>IF(AND($C218="x",$A218&lt;&gt;""),$A218,"")</f>
        <v/>
      </c>
    </row>
    <row r="219">
      <c r="A219" s="25" t="inlineStr">
        <is>
          <t>adset_status</t>
        </is>
      </c>
      <c r="B219" s="29" t="inlineStr">
        <is>
          <t>Adset Status · TEXT · Facebook Ads (Meta) Ad</t>
        </is>
      </c>
      <c r="C219" s="26" t="n"/>
      <c r="D219" s="27">
        <f>IF(AND($C219="x",$A219&lt;&gt;""),$A219,"")</f>
        <v/>
      </c>
    </row>
    <row r="220">
      <c r="A220" s="25" t="inlineStr">
        <is>
          <t>adset_targeting</t>
        </is>
      </c>
      <c r="B220" s="29" t="inlineStr">
        <is>
          <t>Ad Set Targeting Spec · TEXT · Facebook Ads (Meta) Ad</t>
        </is>
      </c>
      <c r="C220" s="26" t="n"/>
      <c r="D220" s="27">
        <f>IF(AND($C220="x",$A220&lt;&gt;""),$A220,"")</f>
        <v/>
      </c>
    </row>
    <row r="221">
      <c r="A221" s="25" t="inlineStr">
        <is>
          <t>adset_updated_time</t>
        </is>
      </c>
      <c r="B221" s="29" t="inlineStr">
        <is>
          <t>Ad Set Updated Time · TIMESTAMP · Facebook Ads (Meta) Ad</t>
        </is>
      </c>
      <c r="C221" s="26" t="n"/>
      <c r="D221" s="27">
        <f>IF(AND($C221="x",$A221&lt;&gt;""),$A221,"")</f>
        <v/>
      </c>
    </row>
    <row r="222">
      <c r="A222" s="25" t="inlineStr">
        <is>
          <t>adsset_optimization_goal</t>
        </is>
      </c>
      <c r="B222" s="29" t="inlineStr">
        <is>
          <t>Ad Set Optimization Goal · TEXT · Facebook Ads (Meta) Ad</t>
        </is>
      </c>
      <c r="C222" s="26" t="n"/>
      <c r="D222" s="27">
        <f>IF(AND($C222="x",$A222&lt;&gt;""),$A222,"")</f>
        <v/>
      </c>
    </row>
    <row r="223">
      <c r="A223" s="25" t="inlineStr">
        <is>
          <t>bodies</t>
        </is>
      </c>
      <c r="B223" s="29" t="inlineStr">
        <is>
          <t>Bodies of the ad (semicolon-separated) · TEXT · Facebook Ads (Meta) Ad</t>
        </is>
      </c>
      <c r="C223" s="26" t="n"/>
      <c r="D223" s="27">
        <f>IF(AND($C223="x",$A223&lt;&gt;""),$A223,"")</f>
        <v/>
      </c>
    </row>
    <row r="224">
      <c r="A224" s="25" t="inlineStr">
        <is>
          <t>body</t>
        </is>
      </c>
      <c r="B224" s="29" t="inlineStr">
        <is>
          <t>Body of the ad · TEXT · Facebook Ads (Meta) Ad</t>
        </is>
      </c>
      <c r="C224" s="26" t="n"/>
      <c r="D224" s="27">
        <f>IF(AND($C224="x",$A224&lt;&gt;""),$A224,"")</f>
        <v/>
      </c>
    </row>
    <row r="225">
      <c r="A225" s="25" t="inlineStr">
        <is>
          <t>call_to_action_type</t>
        </is>
      </c>
      <c r="B225" s="29" t="inlineStr">
        <is>
          <t>Call To Action Type · TEXT · Facebook Ads (Meta) Ad</t>
        </is>
      </c>
      <c r="C225" s="26" t="n"/>
      <c r="D225" s="27">
        <f>IF(AND($C225="x",$A225&lt;&gt;""),$A225,"")</f>
        <v/>
      </c>
    </row>
    <row r="226">
      <c r="A226" s="25" t="inlineStr">
        <is>
          <t>carousel_card_media_urls</t>
        </is>
      </c>
      <c r="B226" s="29" t="inlineStr">
        <is>
          <t>Carousel Card Media URLs · TEXT · Facebook Ads (Meta) Ad</t>
        </is>
      </c>
      <c r="C226" s="26" t="n"/>
      <c r="D226" s="27">
        <f>IF(AND($C226="x",$A226&lt;&gt;""),$A226,"")</f>
        <v/>
      </c>
    </row>
    <row r="227">
      <c r="A227" s="25" t="inlineStr">
        <is>
          <t>creative_id</t>
        </is>
      </c>
      <c r="B227" s="29" t="inlineStr">
        <is>
          <t>Creative ID · TEXT · Facebook Ads (Meta) Ad</t>
        </is>
      </c>
      <c r="C227" s="26" t="n"/>
      <c r="D227" s="27">
        <f>IF(AND($C227="x",$A227&lt;&gt;""),$A227,"")</f>
        <v/>
      </c>
    </row>
    <row r="228">
      <c r="A228" s="25" t="inlineStr">
        <is>
          <t>desktop_feed_standard_preview_url</t>
        </is>
      </c>
      <c r="B228" s="29" t="inlineStr">
        <is>
          <t>Desktop Feed Standard Preview URL · TEXT · Facebook Ads (Meta) Ad</t>
        </is>
      </c>
      <c r="C228" s="26" t="n"/>
      <c r="D228" s="27">
        <f>IF(AND($C228="x",$A228&lt;&gt;""),$A228,"")</f>
        <v/>
      </c>
    </row>
    <row r="229">
      <c r="A229" s="25" t="inlineStr">
        <is>
          <t>estimated_ad_recall_rate</t>
        </is>
      </c>
      <c r="B229" s="29" t="inlineStr">
        <is>
          <t>Estimated Ad Recall Lift Rate · PERCENT · Facebook Ads (Meta) Ad</t>
        </is>
      </c>
      <c r="C229" s="26" t="n"/>
      <c r="D229" s="27">
        <f>IF(AND($C229="x",$A229&lt;&gt;""),$A229,"")</f>
        <v/>
      </c>
    </row>
    <row r="230">
      <c r="A230" s="25" t="inlineStr">
        <is>
          <t>estimated_ad_recallers</t>
        </is>
      </c>
      <c r="B230" s="29" t="inlineStr">
        <is>
          <t>Estimated Ad Recall Lift · NUMERIC · Facebook Ads (Meta) Ad</t>
        </is>
      </c>
      <c r="C230" s="26" t="n"/>
      <c r="D230" s="27">
        <f>IF(AND($C230="x",$A230&lt;&gt;""),$A230,"")</f>
        <v/>
      </c>
    </row>
    <row r="231">
      <c r="A231" s="25" t="inlineStr">
        <is>
          <t>facebook_permalink_url</t>
        </is>
      </c>
      <c r="B231" s="29" t="inlineStr">
        <is>
          <t>Facebook Post URL · TEXT · Facebook Ads (Meta) Ad</t>
        </is>
      </c>
      <c r="C231" s="26" t="n"/>
      <c r="D231" s="27">
        <f>IF(AND($C231="x",$A231&lt;&gt;""),$A231,"")</f>
        <v/>
      </c>
    </row>
    <row r="232">
      <c r="A232" s="25" t="inlineStr">
        <is>
          <t>facebook_story_mobile_preview_url</t>
        </is>
      </c>
      <c r="B232" s="29" t="inlineStr">
        <is>
          <t>Facebook Story Mobile Preview URL · TEXT · Facebook Ads (Meta) Ad</t>
        </is>
      </c>
      <c r="C232" s="26" t="n"/>
      <c r="D232" s="27">
        <f>IF(AND($C232="x",$A232&lt;&gt;""),$A232,"")</f>
        <v/>
      </c>
    </row>
    <row r="233">
      <c r="A233" s="25" t="inlineStr">
        <is>
          <t>image_hash</t>
        </is>
      </c>
      <c r="B233" s="29" t="inlineStr">
        <is>
          <t>Image Hash · TEXT · Facebook Ads (Meta) Ad</t>
        </is>
      </c>
      <c r="C233" s="26" t="n"/>
      <c r="D233" s="27">
        <f>IF(AND($C233="x",$A233&lt;&gt;""),$A233,"")</f>
        <v/>
      </c>
    </row>
    <row r="234">
      <c r="A234" s="25" t="inlineStr">
        <is>
          <t>instagram_actor_id</t>
        </is>
      </c>
      <c r="B234" s="29" t="inlineStr">
        <is>
          <t>Instagram Page ID · TEXT · Facebook Ads (Meta) Ad</t>
        </is>
      </c>
      <c r="C234" s="26" t="n"/>
      <c r="D234" s="27">
        <f>IF(AND($C234="x",$A234&lt;&gt;""),$A234,"")</f>
        <v/>
      </c>
    </row>
    <row r="235">
      <c r="A235" s="25" t="inlineStr">
        <is>
          <t>instagram_permalink_url</t>
        </is>
      </c>
      <c r="B235" s="29" t="inlineStr">
        <is>
          <t>Instagram Post URL · TEXT · Facebook Ads (Meta) Ad</t>
        </is>
      </c>
      <c r="C235" s="26" t="n"/>
      <c r="D235" s="27">
        <f>IF(AND($C235="x",$A235&lt;&gt;""),$A235,"")</f>
        <v/>
      </c>
    </row>
    <row r="236">
      <c r="A236" s="25" t="inlineStr">
        <is>
          <t>instagram_standard_preview_url</t>
        </is>
      </c>
      <c r="B236" s="29" t="inlineStr">
        <is>
          <t>Instagram Standard Preview URL · TEXT · Facebook Ads (Meta) Ad</t>
        </is>
      </c>
      <c r="C236" s="26" t="n"/>
      <c r="D236" s="27">
        <f>IF(AND($C236="x",$A236&lt;&gt;""),$A236,"")</f>
        <v/>
      </c>
    </row>
    <row r="237">
      <c r="A237" s="25" t="inlineStr">
        <is>
          <t>instagram_story_preview_url</t>
        </is>
      </c>
      <c r="B237" s="29" t="inlineStr">
        <is>
          <t>Instagram Story Preview URL · TEXT · Facebook Ads (Meta) Ad</t>
        </is>
      </c>
      <c r="C237" s="26" t="n"/>
      <c r="D237" s="27">
        <f>IF(AND($C237="x",$A237&lt;&gt;""),$A237,"")</f>
        <v/>
      </c>
    </row>
    <row r="238">
      <c r="A238" s="25" t="inlineStr">
        <is>
          <t>instant_article_standard_preview_url</t>
        </is>
      </c>
      <c r="B238" s="29" t="inlineStr">
        <is>
          <t>Instant Article Standard Preview URL · TEXT · Facebook Ads (Meta) Ad</t>
        </is>
      </c>
      <c r="C238" s="26" t="n"/>
      <c r="D238" s="27">
        <f>IF(AND($C238="x",$A238&lt;&gt;""),$A238,"")</f>
        <v/>
      </c>
    </row>
    <row r="239">
      <c r="A239" s="25" t="inlineStr">
        <is>
          <t>instream_video_desktop_preview_url</t>
        </is>
      </c>
      <c r="B239" s="29" t="inlineStr">
        <is>
          <t>Instream Video Desktop Preview URL · TEXT · Facebook Ads (Meta) Ad</t>
        </is>
      </c>
      <c r="C239" s="26" t="n"/>
      <c r="D239" s="27">
        <f>IF(AND($C239="x",$A239&lt;&gt;""),$A239,"")</f>
        <v/>
      </c>
    </row>
    <row r="240">
      <c r="A240" s="25" t="inlineStr">
        <is>
          <t>instream_video_mobile_preview_url</t>
        </is>
      </c>
      <c r="B240" s="29" t="inlineStr">
        <is>
          <t>Instream Video Mobile Preview URL · TEXT · Facebook Ads (Meta) Ad</t>
        </is>
      </c>
      <c r="C240" s="26" t="n"/>
      <c r="D240" s="27">
        <f>IF(AND($C240="x",$A240&lt;&gt;""),$A240,"")</f>
        <v/>
      </c>
    </row>
    <row r="241">
      <c r="A241" s="25" t="inlineStr">
        <is>
          <t>keyword</t>
        </is>
      </c>
      <c r="B241" s="29" t="inlineStr">
        <is>
          <t>Keyword · TEXT · Facebook Ads (Meta) Ad</t>
        </is>
      </c>
      <c r="C241" s="26" t="n"/>
      <c r="D241" s="27">
        <f>IF(AND($C241="x",$A241&lt;&gt;""),$A241,"")</f>
        <v/>
      </c>
    </row>
    <row r="242">
      <c r="A242" s="25" t="inlineStr">
        <is>
          <t>link</t>
        </is>
      </c>
      <c r="B242" s="29" t="inlineStr">
        <is>
          <t>Ad Link (Destination URL) · TEXT · Facebook Ads (Meta) Ad</t>
        </is>
      </c>
      <c r="C242" s="26" t="n"/>
      <c r="D242" s="27">
        <f>IF(AND($C242="x",$A242&lt;&gt;""),$A242,"")</f>
        <v/>
      </c>
    </row>
    <row r="243">
      <c r="A243" s="25" t="inlineStr">
        <is>
          <t>link_url</t>
        </is>
      </c>
      <c r="B243" s="29" t="inlineStr">
        <is>
          <t>Ad Creative Link URL · TEXT · Facebook Ads (Meta) Ad</t>
        </is>
      </c>
      <c r="C243" s="26" t="n"/>
      <c r="D243" s="27">
        <f>IF(AND($C243="x",$A243&lt;&gt;""),$A243,"")</f>
        <v/>
      </c>
    </row>
    <row r="244">
      <c r="A244" s="25" t="inlineStr">
        <is>
          <t>name</t>
        </is>
      </c>
      <c r="B244" s="29" t="inlineStr">
        <is>
          <t>Ad Creative Name · TEXT · Facebook Ads (Meta) Ad</t>
        </is>
      </c>
      <c r="C244" s="26" t="n"/>
      <c r="D244" s="27">
        <f>IF(AND($C244="x",$A244&lt;&gt;""),$A244,"")</f>
        <v/>
      </c>
    </row>
    <row r="245">
      <c r="A245" s="25" t="inlineStr">
        <is>
          <t>object_type</t>
        </is>
      </c>
      <c r="B245" s="29" t="inlineStr">
        <is>
          <t>Ad Creative Object Type · TEXT · Facebook Ads (Meta) Ad</t>
        </is>
      </c>
      <c r="C245" s="26" t="n"/>
      <c r="D245" s="27">
        <f>IF(AND($C245="x",$A245&lt;&gt;""),$A245,"")</f>
        <v/>
      </c>
    </row>
    <row r="246">
      <c r="A246" s="25" t="inlineStr">
        <is>
          <t>object_url</t>
        </is>
      </c>
      <c r="B246" s="29" t="inlineStr">
        <is>
          <t>Ad Creative Object URL · TEXT · Facebook Ads (Meta) Ad</t>
        </is>
      </c>
      <c r="C246" s="26" t="n"/>
      <c r="D246" s="27">
        <f>IF(AND($C246="x",$A246&lt;&gt;""),$A246,"")</f>
        <v/>
      </c>
    </row>
    <row r="247">
      <c r="A247" s="25" t="inlineStr">
        <is>
          <t>placement_ad_thumbnail_url</t>
        </is>
      </c>
      <c r="B247" s="29" t="inlineStr">
        <is>
          <t>Thumbnail url for Placement Asset Customization ads. · IMAGE_URL · Facebook Ads (Meta) Ad</t>
        </is>
      </c>
      <c r="C247" s="26" t="n"/>
      <c r="D247" s="27">
        <f>IF(AND($C247="x",$A247&lt;&gt;""),$A247,"")</f>
        <v/>
      </c>
    </row>
    <row r="248">
      <c r="A248" s="25" t="inlineStr">
        <is>
          <t>purchase_roas_omni_purchase</t>
        </is>
      </c>
      <c r="B248" s="29" t="inlineStr">
        <is>
          <t>Purchase ROAS · NUMERIC · Facebook Ads (Meta) Ad</t>
        </is>
      </c>
      <c r="C248" s="26" t="n"/>
      <c r="D248" s="27">
        <f>IF(AND($C248="x",$A248&lt;&gt;""),$A248,"")</f>
        <v/>
      </c>
    </row>
    <row r="249">
      <c r="A249" s="25" t="inlineStr">
        <is>
          <t>source_instagram_media_id</t>
        </is>
      </c>
      <c r="B249" s="29" t="inlineStr">
        <is>
          <t>Instagram Source Media ID · TEXT · Facebook Ads (Meta) Ad</t>
        </is>
      </c>
      <c r="C249" s="26" t="n"/>
      <c r="D249" s="27">
        <f>IF(AND($C249="x",$A249&lt;&gt;""),$A249,"")</f>
        <v/>
      </c>
    </row>
    <row r="250">
      <c r="A250" s="25" t="inlineStr">
        <is>
          <t>status</t>
        </is>
      </c>
      <c r="B250" s="29" t="inlineStr">
        <is>
          <t>Ad Status · TEXT · Facebook Ads (Meta) Ad</t>
        </is>
      </c>
      <c r="C250" s="26" t="n"/>
      <c r="D250" s="27">
        <f>IF(AND($C250="x",$A250&lt;&gt;""),$A250,"")</f>
        <v/>
      </c>
    </row>
    <row r="251">
      <c r="A251" s="25" t="inlineStr">
        <is>
          <t>template_url</t>
        </is>
      </c>
      <c r="B251" s="29" t="inlineStr">
        <is>
          <t>Ad Creative Template URL · TEXT · Facebook Ads (Meta) Ad</t>
        </is>
      </c>
      <c r="C251" s="26" t="n"/>
      <c r="D251" s="27">
        <f>IF(AND($C251="x",$A251&lt;&gt;""),$A251,"")</f>
        <v/>
      </c>
    </row>
    <row r="252">
      <c r="A252" s="25" t="inlineStr">
        <is>
          <t>thumbnail_url</t>
        </is>
      </c>
      <c r="B252" s="29" t="inlineStr">
        <is>
          <t>Ad Creative Thumbnail URL · IMAGE_URL · Facebook Ads (Meta) Ad</t>
        </is>
      </c>
      <c r="C252" s="26" t="n"/>
      <c r="D252" s="27">
        <f>IF(AND($C252="x",$A252&lt;&gt;""),$A252,"")</f>
        <v/>
      </c>
    </row>
    <row r="253">
      <c r="A253" s="25" t="inlineStr">
        <is>
          <t>title</t>
        </is>
      </c>
      <c r="B253" s="29" t="inlineStr">
        <is>
          <t>Ad Creative Title · TEXT · Facebook Ads (Meta) Ad</t>
        </is>
      </c>
      <c r="C253" s="26" t="n"/>
      <c r="D253" s="27">
        <f>IF(AND($C253="x",$A253&lt;&gt;""),$A253,"")</f>
        <v/>
      </c>
    </row>
    <row r="254">
      <c r="A254" s="25" t="inlineStr">
        <is>
          <t>url_tags</t>
        </is>
      </c>
      <c r="B254" s="29" t="inlineStr">
        <is>
          <t>Ad Creative URL Tags · TEXT · Facebook Ads (Meta) Ad</t>
        </is>
      </c>
      <c r="C254" s="26" t="n"/>
      <c r="D254" s="27">
        <f>IF(AND($C254="x",$A254&lt;&gt;""),$A254,"")</f>
        <v/>
      </c>
    </row>
    <row r="255">
      <c r="A255" s="25" t="inlineStr">
        <is>
          <t>website_destination_url</t>
        </is>
      </c>
      <c r="B255" s="29" t="inlineStr">
        <is>
          <t>Ad Website Destination URL · TEXT · Facebook Ads (Meta) Ad</t>
        </is>
      </c>
      <c r="C255" s="26" t="n"/>
      <c r="D255" s="27">
        <f>IF(AND($C255="x",$A255&lt;&gt;""),$A255,"")</f>
        <v/>
      </c>
    </row>
    <row r="256">
      <c r="A256" s="25" t="inlineStr">
        <is>
          <t>website_purchase_roas_offsite_conversion_fb_pixel_purchase</t>
        </is>
      </c>
      <c r="B256" s="29" t="inlineStr">
        <is>
          <t>Website Purchase ROAS · NUMERIC · Facebook Ads (Meta) Ad</t>
        </is>
      </c>
      <c r="C256" s="26" t="n"/>
      <c r="D256" s="27">
        <f>IF(AND($C256="x",$A256&lt;&gt;""),$A256,"")</f>
        <v/>
      </c>
    </row>
    <row r="257">
      <c r="A257" s="25" t="inlineStr">
        <is>
          <t>image_library_created_time</t>
        </is>
      </c>
      <c r="B257" s="29" t="inlineStr">
        <is>
          <t>Image Library Created Time · TIMESTAMP · Facebook Ads (Meta) Ad Images</t>
        </is>
      </c>
      <c r="C257" s="26" t="n"/>
      <c r="D257" s="27">
        <f>IF(AND($C257="x",$A257&lt;&gt;""),$A257,"")</f>
        <v/>
      </c>
    </row>
    <row r="258">
      <c r="A258" s="25" t="inlineStr">
        <is>
          <t>image_library_creative_ids</t>
        </is>
      </c>
      <c r="B258" s="29" t="inlineStr">
        <is>
          <t>Image Library Creative IDs · TEXT · Facebook Ads (Meta) Ad Images</t>
        </is>
      </c>
      <c r="C258" s="26" t="n"/>
      <c r="D258" s="27">
        <f>IF(AND($C258="x",$A258&lt;&gt;""),$A258,"")</f>
        <v/>
      </c>
    </row>
    <row r="259">
      <c r="A259" s="25" t="inlineStr">
        <is>
          <t>image_library_height</t>
        </is>
      </c>
      <c r="B259" s="29" t="inlineStr">
        <is>
          <t>Image Library Height · NUMERIC · Facebook Ads (Meta) Ad Images</t>
        </is>
      </c>
      <c r="C259" s="26" t="n"/>
      <c r="D259" s="27">
        <f>IF(AND($C259="x",$A259&lt;&gt;""),$A259,"")</f>
        <v/>
      </c>
    </row>
    <row r="260">
      <c r="A260" s="25" t="inlineStr">
        <is>
          <t>image_library_is_used</t>
        </is>
      </c>
      <c r="B260" s="29" t="inlineStr">
        <is>
          <t>Image Library Is Used · BOOLEAN · Facebook Ads (Meta) Ad Images</t>
        </is>
      </c>
      <c r="C260" s="26" t="n"/>
      <c r="D260" s="27">
        <f>IF(AND($C260="x",$A260&lt;&gt;""),$A260,"")</f>
        <v/>
      </c>
    </row>
    <row r="261">
      <c r="A261" s="25" t="inlineStr">
        <is>
          <t>image_library_name</t>
        </is>
      </c>
      <c r="B261" s="29" t="inlineStr">
        <is>
          <t>Image Library Name · TEXT · Facebook Ads (Meta) Ad Images</t>
        </is>
      </c>
      <c r="C261" s="26" t="n"/>
      <c r="D261" s="27">
        <f>IF(AND($C261="x",$A261&lt;&gt;""),$A261,"")</f>
        <v/>
      </c>
    </row>
    <row r="262">
      <c r="A262" s="25" t="inlineStr">
        <is>
          <t>image_library_permalink_url</t>
        </is>
      </c>
      <c r="B262" s="29" t="inlineStr">
        <is>
          <t>Image Library Permalink URL · TEXT · Facebook Ads (Meta) Ad Images</t>
        </is>
      </c>
      <c r="C262" s="26" t="n"/>
      <c r="D262" s="27">
        <f>IF(AND($C262="x",$A262&lt;&gt;""),$A262,"")</f>
        <v/>
      </c>
    </row>
    <row r="263">
      <c r="A263" s="25" t="inlineStr">
        <is>
          <t>image_library_status</t>
        </is>
      </c>
      <c r="B263" s="29" t="inlineStr">
        <is>
          <t>Image Library Status · TEXT · Facebook Ads (Meta) Ad Images</t>
        </is>
      </c>
      <c r="C263" s="26" t="n"/>
      <c r="D263" s="27">
        <f>IF(AND($C263="x",$A263&lt;&gt;""),$A263,"")</f>
        <v/>
      </c>
    </row>
    <row r="264">
      <c r="A264" s="25" t="inlineStr">
        <is>
          <t>image_library_updated_time</t>
        </is>
      </c>
      <c r="B264" s="29" t="inlineStr">
        <is>
          <t>Image Library Updated Time · TIMESTAMP · Facebook Ads (Meta) Ad Images</t>
        </is>
      </c>
      <c r="C264" s="26" t="n"/>
      <c r="D264" s="27">
        <f>IF(AND($C264="x",$A264&lt;&gt;""),$A264,"")</f>
        <v/>
      </c>
    </row>
    <row r="265">
      <c r="A265" s="25" t="inlineStr">
        <is>
          <t>image_library_url_128</t>
        </is>
      </c>
      <c r="B265" s="29" t="inlineStr">
        <is>
          <t>Image Library Thumbnail URL · IMAGE_URL · Facebook Ads (Meta) Ad Images</t>
        </is>
      </c>
      <c r="C265" s="26" t="n"/>
      <c r="D265" s="27">
        <f>IF(AND($C265="x",$A265&lt;&gt;""),$A265,"")</f>
        <v/>
      </c>
    </row>
    <row r="266">
      <c r="A266" s="25" t="inlineStr">
        <is>
          <t>image_library_width</t>
        </is>
      </c>
      <c r="B266" s="29" t="inlineStr">
        <is>
          <t>Image Library Width · NUMERIC · Facebook Ads (Meta) Ad Images</t>
        </is>
      </c>
      <c r="C266" s="26" t="n"/>
      <c r="D266" s="27">
        <f>IF(AND($C266="x",$A266&lt;&gt;""),$A266,"")</f>
        <v/>
      </c>
    </row>
    <row r="267">
      <c r="A267" s="25" t="inlineStr">
        <is>
          <t>campaign_bid_strategy</t>
        </is>
      </c>
      <c r="B267" s="29" t="inlineStr">
        <is>
          <t>Campaign Bid Strategy · TEXT · Facebook Ads (Meta) Campaign</t>
        </is>
      </c>
      <c r="C267" s="26" t="n"/>
      <c r="D267" s="27">
        <f>IF(AND($C267="x",$A267&lt;&gt;""),$A267,"")</f>
        <v/>
      </c>
    </row>
    <row r="268">
      <c r="A268" s="25" t="inlineStr">
        <is>
          <t>campaign_budget_remaining</t>
        </is>
      </c>
      <c r="B268" s="29" t="inlineStr">
        <is>
          <t>Campaign Budget Remaining · NUMERIC · Facebook Ads (Meta) Campaign</t>
        </is>
      </c>
      <c r="C268" s="26" t="n"/>
      <c r="D268" s="27">
        <f>IF(AND($C268="x",$A268&lt;&gt;""),$A268,"")</f>
        <v/>
      </c>
    </row>
    <row r="269">
      <c r="A269" s="25" t="inlineStr">
        <is>
          <t>campaign_buying_type</t>
        </is>
      </c>
      <c r="B269" s="29" t="inlineStr">
        <is>
          <t>Campaign Buying Type · TEXT · Facebook Ads (Meta) Campaign</t>
        </is>
      </c>
      <c r="C269" s="26" t="n"/>
      <c r="D269" s="27">
        <f>IF(AND($C269="x",$A269&lt;&gt;""),$A269,"")</f>
        <v/>
      </c>
    </row>
    <row r="270">
      <c r="A270" s="25" t="inlineStr">
        <is>
          <t>campaign_configured_status</t>
        </is>
      </c>
      <c r="B270" s="29" t="inlineStr">
        <is>
          <t>Campaign Configured Status · TEXT · Facebook Ads (Meta) Campaign</t>
        </is>
      </c>
      <c r="C270" s="26" t="n"/>
      <c r="D270" s="27">
        <f>IF(AND($C270="x",$A270&lt;&gt;""),$A270,"")</f>
        <v/>
      </c>
    </row>
    <row r="271">
      <c r="A271" s="25" t="inlineStr">
        <is>
          <t>campaign_created_time</t>
        </is>
      </c>
      <c r="B271" s="29" t="inlineStr">
        <is>
          <t>Campaign Created Time · TIMESTAMP · Facebook Ads (Meta) Campaign</t>
        </is>
      </c>
      <c r="C271" s="26" t="n"/>
      <c r="D271" s="27">
        <f>IF(AND($C271="x",$A271&lt;&gt;""),$A271,"")</f>
        <v/>
      </c>
    </row>
    <row r="272">
      <c r="A272" s="25" t="inlineStr">
        <is>
          <t>campaign_daily_budget</t>
        </is>
      </c>
      <c r="B272" s="29" t="inlineStr">
        <is>
          <t>Campaign Daily Budget · NUMERIC · Facebook Ads (Meta) Campaign</t>
        </is>
      </c>
      <c r="C272" s="26" t="n"/>
      <c r="D272" s="27">
        <f>IF(AND($C272="x",$A272&lt;&gt;""),$A272,"")</f>
        <v/>
      </c>
    </row>
    <row r="273">
      <c r="A273" s="25" t="inlineStr">
        <is>
          <t>campaign_effective_status</t>
        </is>
      </c>
      <c r="B273" s="29" t="inlineStr">
        <is>
          <t>Campaign Effective Status · TEXT · Facebook Ads (Meta) Campaign</t>
        </is>
      </c>
      <c r="C273" s="26" t="n"/>
      <c r="D273" s="27">
        <f>IF(AND($C273="x",$A273&lt;&gt;""),$A273,"")</f>
        <v/>
      </c>
    </row>
    <row r="274">
      <c r="A274" s="25" t="inlineStr">
        <is>
          <t>campaign_is_adset_budget_sharing_enabled</t>
        </is>
      </c>
      <c r="B274" s="29" t="inlineStr">
        <is>
          <t>Campaign Ad Set Budget Sharing Enabled · BOOLEAN · Facebook Ads (Meta) Campaign</t>
        </is>
      </c>
      <c r="C274" s="26" t="n"/>
      <c r="D274" s="27">
        <f>IF(AND($C274="x",$A274&lt;&gt;""),$A274,"")</f>
        <v/>
      </c>
    </row>
    <row r="275">
      <c r="A275" s="25" t="inlineStr">
        <is>
          <t>campaign_lifetime_budget</t>
        </is>
      </c>
      <c r="B275" s="29" t="inlineStr">
        <is>
          <t>Campaign Lifetime Budget · NUMERIC · Facebook Ads (Meta) Campaign</t>
        </is>
      </c>
      <c r="C275" s="26" t="n"/>
      <c r="D275" s="27">
        <f>IF(AND($C275="x",$A275&lt;&gt;""),$A275,"")</f>
        <v/>
      </c>
    </row>
    <row r="276">
      <c r="A276" s="25" t="inlineStr">
        <is>
          <t>campaign_special_ad_categories</t>
        </is>
      </c>
      <c r="B276" s="29" t="inlineStr">
        <is>
          <t>Campaign Special Ad Categories · TEXT · Facebook Ads (Meta) Campaign</t>
        </is>
      </c>
      <c r="C276" s="26" t="n"/>
      <c r="D276" s="27">
        <f>IF(AND($C276="x",$A276&lt;&gt;""),$A276,"")</f>
        <v/>
      </c>
    </row>
    <row r="277">
      <c r="A277" s="25" t="inlineStr">
        <is>
          <t>campaign_special_ad_category</t>
        </is>
      </c>
      <c r="B277" s="29" t="inlineStr">
        <is>
          <t>Campaign Special Ad Category · TEXT · Facebook Ads (Meta) Campaign</t>
        </is>
      </c>
      <c r="C277" s="26" t="n"/>
      <c r="D277" s="27">
        <f>IF(AND($C277="x",$A277&lt;&gt;""),$A277,"")</f>
        <v/>
      </c>
    </row>
    <row r="278">
      <c r="A278" s="25" t="inlineStr">
        <is>
          <t>campaign_spend_cap</t>
        </is>
      </c>
      <c r="B278" s="29" t="inlineStr">
        <is>
          <t>Campaign Spend Cap · NUMERIC · Facebook Ads (Meta) Campaign</t>
        </is>
      </c>
      <c r="C278" s="26" t="n"/>
      <c r="D278" s="27">
        <f>IF(AND($C278="x",$A278&lt;&gt;""),$A278,"")</f>
        <v/>
      </c>
    </row>
    <row r="279">
      <c r="A279" s="25" t="inlineStr">
        <is>
          <t>campaign_start_date</t>
        </is>
      </c>
      <c r="B279" s="29" t="inlineStr">
        <is>
          <t>Campaign Start Date · DATE · Facebook Ads (Meta) Campaign</t>
        </is>
      </c>
      <c r="C279" s="26" t="n"/>
      <c r="D279" s="27">
        <f>IF(AND($C279="x",$A279&lt;&gt;""),$A279,"")</f>
        <v/>
      </c>
    </row>
    <row r="280">
      <c r="A280" s="25" t="inlineStr">
        <is>
          <t>campaign_start_time</t>
        </is>
      </c>
      <c r="B280" s="29" t="inlineStr">
        <is>
          <t>Campaign Start Time · TIMESTAMP · Facebook Ads (Meta) Campaign</t>
        </is>
      </c>
      <c r="C280" s="26" t="n"/>
      <c r="D280" s="27">
        <f>IF(AND($C280="x",$A280&lt;&gt;""),$A280,"")</f>
        <v/>
      </c>
    </row>
    <row r="281">
      <c r="A281" s="25" t="inlineStr">
        <is>
          <t>campaign_stop_time</t>
        </is>
      </c>
      <c r="B281" s="29" t="inlineStr">
        <is>
          <t>Campaign Stop Time · TIMESTAMP · Facebook Ads (Meta) Campaign</t>
        </is>
      </c>
      <c r="C281" s="26" t="n"/>
      <c r="D281" s="27">
        <f>IF(AND($C281="x",$A281&lt;&gt;""),$A281,"")</f>
        <v/>
      </c>
    </row>
    <row r="282">
      <c r="A282" s="25" t="inlineStr">
        <is>
          <t>campaignid</t>
        </is>
      </c>
      <c r="B282" s="29" t="inlineStr">
        <is>
          <t>Campaign ID (duplicate) · TEXT · Facebook Ads (Meta) Campaign</t>
        </is>
      </c>
      <c r="C282" s="26" t="n"/>
      <c r="D282" s="27">
        <f>IF(AND($C282="x",$A282&lt;&gt;""),$A282,"")</f>
        <v/>
      </c>
    </row>
    <row r="283">
      <c r="A283" s="25" t="inlineStr">
        <is>
          <t>objective</t>
        </is>
      </c>
      <c r="B283" s="29" t="inlineStr">
        <is>
          <t>Objective · TEXT · Facebook Ads (Meta) Campaign</t>
        </is>
      </c>
      <c r="C283" s="26" t="n"/>
      <c r="D283" s="27">
        <f>IF(AND($C283="x",$A283&lt;&gt;""),$A283,"")</f>
        <v/>
      </c>
    </row>
    <row r="284">
      <c r="A284" s="25" t="inlineStr">
        <is>
          <t>totalcost</t>
        </is>
      </c>
      <c r="B284" s="29" t="inlineStr">
        <is>
          <t>Total Cost · NUMERIC · Facebook Ads (Meta) Campaign</t>
        </is>
      </c>
      <c r="C284" s="26" t="n"/>
      <c r="D284" s="27">
        <f>IF(AND($C284="x",$A284&lt;&gt;""),$A284,"")</f>
        <v/>
      </c>
    </row>
    <row r="285">
      <c r="A285" s="25" t="inlineStr">
        <is>
          <t>catalog_segment_actions_add_to_cart</t>
        </is>
      </c>
      <c r="B285" s="29" t="inlineStr">
        <is>
          <t>Catalog Segment Actions Add To Cart · NUMERIC · Facebook Ads (Meta) Catalog Segment Actions</t>
        </is>
      </c>
      <c r="C285" s="26" t="n"/>
      <c r="D285" s="27">
        <f>IF(AND($C285="x",$A285&lt;&gt;""),$A285,"")</f>
        <v/>
      </c>
    </row>
    <row r="286">
      <c r="A286" s="25" t="inlineStr">
        <is>
          <t>catalog_segment_actions_app_custom_event_fb_mobile_add_to_cart</t>
        </is>
      </c>
      <c r="B286" s="29" t="inlineStr">
        <is>
          <t>Catalog Segment Actions App Custom Event.FB Mobile Add To Cart · NUMERIC · Facebook Ads (Meta) Catalog Segment Actions</t>
        </is>
      </c>
      <c r="C286" s="26" t="n"/>
      <c r="D286" s="27">
        <f>IF(AND($C286="x",$A286&lt;&gt;""),$A286,"")</f>
        <v/>
      </c>
    </row>
    <row r="287">
      <c r="A287" s="25" t="inlineStr">
        <is>
          <t>catalog_segment_actions_app_custom_event_fb_mobile_content_view</t>
        </is>
      </c>
      <c r="B287" s="29" t="inlineStr">
        <is>
          <t>Catalog Segment Actions App Custom Event.FB Mobile Content View · NUMERIC · Facebook Ads (Meta) Catalog Segment Actions</t>
        </is>
      </c>
      <c r="C287" s="26" t="n"/>
      <c r="D287" s="27">
        <f>IF(AND($C287="x",$A287&lt;&gt;""),$A287,"")</f>
        <v/>
      </c>
    </row>
    <row r="288">
      <c r="A288" s="25" t="inlineStr">
        <is>
          <t>catalog_segment_actions_app_custom_event_fb_mobile_purchase</t>
        </is>
      </c>
      <c r="B288" s="29" t="inlineStr">
        <is>
          <t>Catalog Segment Actions App Custom Event.FB Mobile Purchase · NUMERIC · Facebook Ads (Meta) Catalog Segment Actions</t>
        </is>
      </c>
      <c r="C288" s="26" t="n"/>
      <c r="D288" s="27">
        <f>IF(AND($C288="x",$A288&lt;&gt;""),$A288,"")</f>
        <v/>
      </c>
    </row>
    <row r="289">
      <c r="A289" s="25" t="inlineStr">
        <is>
          <t>catalog_segment_actions_offsite_conversion_fb_pixel_add_to_cart</t>
        </is>
      </c>
      <c r="B289" s="29" t="inlineStr">
        <is>
          <t>Catalog Segment Actions Offsite Conversion Fb Pixel Add To Cart · NUMERIC · Facebook Ads (Meta) Catalog Segment Actions</t>
        </is>
      </c>
      <c r="C289" s="26" t="n"/>
      <c r="D289" s="27">
        <f>IF(AND($C289="x",$A289&lt;&gt;""),$A289,"")</f>
        <v/>
      </c>
    </row>
    <row r="290">
      <c r="A290" s="25" t="inlineStr">
        <is>
          <t>catalog_segment_actions_offsite_conversion_fb_pixel_purchase</t>
        </is>
      </c>
      <c r="B290" s="29" t="inlineStr">
        <is>
          <t>Catalog Segment Website Purchases · NUMERIC · Facebook Ads (Meta) Catalog Segment Actions</t>
        </is>
      </c>
      <c r="C290" s="26" t="n"/>
      <c r="D290" s="27">
        <f>IF(AND($C290="x",$A290&lt;&gt;""),$A290,"")</f>
        <v/>
      </c>
    </row>
    <row r="291">
      <c r="A291" s="25" t="inlineStr">
        <is>
          <t>catalog_segment_actions_offsite_conversion_fb_pixel_view_content</t>
        </is>
      </c>
      <c r="B291" s="29" t="inlineStr">
        <is>
          <t>Catalog Segment Actions Offsite Conversion Fb Pixel View Content · NUMERIC · Facebook Ads (Meta) Catalog Segment Actions</t>
        </is>
      </c>
      <c r="C291" s="26" t="n"/>
      <c r="D291" s="27">
        <f>IF(AND($C291="x",$A291&lt;&gt;""),$A291,"")</f>
        <v/>
      </c>
    </row>
    <row r="292">
      <c r="A292" s="25" t="inlineStr">
        <is>
          <t>catalog_segment_actions_omni_add_to_cart</t>
        </is>
      </c>
      <c r="B292" s="29" t="inlineStr">
        <is>
          <t>Catalog Segment Actions Omni Add To Cart · NUMERIC · Facebook Ads (Meta) Catalog Segment Actions</t>
        </is>
      </c>
      <c r="C292" s="26" t="n"/>
      <c r="D292" s="27">
        <f>IF(AND($C292="x",$A292&lt;&gt;""),$A292,"")</f>
        <v/>
      </c>
    </row>
    <row r="293">
      <c r="A293" s="25" t="inlineStr">
        <is>
          <t>catalog_segment_actions_omni_purchase</t>
        </is>
      </c>
      <c r="B293" s="29" t="inlineStr">
        <is>
          <t>Catalog Segment Actions Omni Purchase · NUMERIC · Facebook Ads (Meta) Catalog Segment Actions</t>
        </is>
      </c>
      <c r="C293" s="26" t="n"/>
      <c r="D293" s="27">
        <f>IF(AND($C293="x",$A293&lt;&gt;""),$A293,"")</f>
        <v/>
      </c>
    </row>
    <row r="294">
      <c r="A294" s="25" t="inlineStr">
        <is>
          <t>catalog_segment_actions_omni_view_content</t>
        </is>
      </c>
      <c r="B294" s="29" t="inlineStr">
        <is>
          <t>Catalog Segment Actions Omni View Content · NUMERIC · Facebook Ads (Meta) Catalog Segment Actions</t>
        </is>
      </c>
      <c r="C294" s="26" t="n"/>
      <c r="D294" s="27">
        <f>IF(AND($C294="x",$A294&lt;&gt;""),$A294,"")</f>
        <v/>
      </c>
    </row>
    <row r="295">
      <c r="A295" s="25" t="inlineStr">
        <is>
          <t>catalog_segment_actions_purchase</t>
        </is>
      </c>
      <c r="B295" s="29" t="inlineStr">
        <is>
          <t>Catalog Segment Actions Purchase · NUMERIC · Facebook Ads (Meta) Catalog Segment Actions</t>
        </is>
      </c>
      <c r="C295" s="26" t="n"/>
      <c r="D295" s="27">
        <f>IF(AND($C295="x",$A295&lt;&gt;""),$A295,"")</f>
        <v/>
      </c>
    </row>
    <row r="296">
      <c r="A296" s="25" t="inlineStr">
        <is>
          <t>catalog_segment_actions_view_content</t>
        </is>
      </c>
      <c r="B296" s="29" t="inlineStr">
        <is>
          <t>Catalog Segment Actions View Content · NUMERIC · Facebook Ads (Meta) Catalog Segment Actions</t>
        </is>
      </c>
      <c r="C296" s="26" t="n"/>
      <c r="D296" s="27">
        <f>IF(AND($C296="x",$A296&lt;&gt;""),$A296,"")</f>
        <v/>
      </c>
    </row>
    <row r="297">
      <c r="A297" s="25" t="inlineStr">
        <is>
          <t>catalog_segment_value_add_to_cart</t>
        </is>
      </c>
      <c r="B297" s="29" t="inlineStr">
        <is>
          <t>Catalog Segment Value Add To Cart · NUMERIC · Facebook Ads (Meta) Catalog Segment Value</t>
        </is>
      </c>
      <c r="C297" s="26" t="n"/>
      <c r="D297" s="27">
        <f>IF(AND($C297="x",$A297&lt;&gt;""),$A297,"")</f>
        <v/>
      </c>
    </row>
    <row r="298">
      <c r="A298" s="25" t="inlineStr">
        <is>
          <t>catalog_segment_value_app_custom_event</t>
        </is>
      </c>
      <c r="B298" s="29" t="inlineStr">
        <is>
          <t>Catalog Segment Value App Custom Event · NUMERIC · Facebook Ads (Meta) Catalog Segment Value</t>
        </is>
      </c>
      <c r="C298" s="26" t="n"/>
      <c r="D298" s="27">
        <f>IF(AND($C298="x",$A298&lt;&gt;""),$A298,"")</f>
        <v/>
      </c>
    </row>
    <row r="299">
      <c r="A299" s="25" t="inlineStr">
        <is>
          <t>catalog_segment_value_app_custom_event_fb_mobile_add_to_cart</t>
        </is>
      </c>
      <c r="B299" s="29" t="inlineStr">
        <is>
          <t>Catalog Segment Value App Custom Event.FB Mobile Add To Cart · NUMERIC · Facebook Ads (Meta) Catalog Segment Value</t>
        </is>
      </c>
      <c r="C299" s="26" t="n"/>
      <c r="D299" s="27">
        <f>IF(AND($C299="x",$A299&lt;&gt;""),$A299,"")</f>
        <v/>
      </c>
    </row>
    <row r="300">
      <c r="A300" s="25" t="inlineStr">
        <is>
          <t>catalog_segment_value_app_custom_event_fb_mobile_content_view</t>
        </is>
      </c>
      <c r="B300" s="29" t="inlineStr">
        <is>
          <t>Catalog Segment Value App Custom Event.FB Mobile Content View · NUMERIC · Facebook Ads (Meta) Catalog Segment Value</t>
        </is>
      </c>
      <c r="C300" s="26" t="n"/>
      <c r="D300" s="27">
        <f>IF(AND($C300="x",$A300&lt;&gt;""),$A300,"")</f>
        <v/>
      </c>
    </row>
    <row r="301">
      <c r="A301" s="25" t="inlineStr">
        <is>
          <t>catalog_segment_value_app_custom_event_fb_mobile_purchase</t>
        </is>
      </c>
      <c r="B301" s="29" t="inlineStr">
        <is>
          <t>Catalog Segment Value App Custom Event.FB Mobile Purchase · NUMERIC · Facebook Ads (Meta) Catalog Segment Value</t>
        </is>
      </c>
      <c r="C301" s="26" t="n"/>
      <c r="D301" s="27">
        <f>IF(AND($C301="x",$A301&lt;&gt;""),$A301,"")</f>
        <v/>
      </c>
    </row>
    <row r="302">
      <c r="A302" s="25" t="inlineStr">
        <is>
          <t>catalog_segment_value_mobile_purchase_roas</t>
        </is>
      </c>
      <c r="B302" s="29" t="inlineStr">
        <is>
          <t>Mobile purchase ROAS · NUMERIC · Facebook Ads (Meta) Catalog Segment Value</t>
        </is>
      </c>
      <c r="C302" s="26" t="n"/>
      <c r="D302" s="27">
        <f>IF(AND($C302="x",$A302&lt;&gt;""),$A302,"")</f>
        <v/>
      </c>
    </row>
    <row r="303">
      <c r="A303" s="25" t="inlineStr">
        <is>
          <t>catalog_segment_value_offsite_conversion</t>
        </is>
      </c>
      <c r="B303" s="29" t="inlineStr">
        <is>
          <t>Catalog Segment Value Offsite Conversion · NUMERIC · Facebook Ads (Meta) Catalog Segment Value</t>
        </is>
      </c>
      <c r="C303" s="26" t="n"/>
      <c r="D303" s="27">
        <f>IF(AND($C303="x",$A303&lt;&gt;""),$A303,"")</f>
        <v/>
      </c>
    </row>
    <row r="304">
      <c r="A304" s="25" t="inlineStr">
        <is>
          <t>catalog_segment_value_offsite_conversion_fb_pixel_add_to_cart</t>
        </is>
      </c>
      <c r="B304" s="29" t="inlineStr">
        <is>
          <t>Catalog Segment Value Offsite Conversion Fb Pixel Add To Cart · NUMERIC · Facebook Ads (Meta) Catalog Segment Value</t>
        </is>
      </c>
      <c r="C304" s="26" t="n"/>
      <c r="D304" s="27">
        <f>IF(AND($C304="x",$A304&lt;&gt;""),$A304,"")</f>
        <v/>
      </c>
    </row>
    <row r="305">
      <c r="A305" s="25" t="inlineStr">
        <is>
          <t>catalog_segment_value_offsite_conversion_fb_pixel_purchase</t>
        </is>
      </c>
      <c r="B305" s="29" t="inlineStr">
        <is>
          <t>Catalog Segment Website Purchases Conversion Value · NUMERIC · Facebook Ads (Meta) Catalog Segment Value</t>
        </is>
      </c>
      <c r="C305" s="26" t="n"/>
      <c r="D305" s="27">
        <f>IF(AND($C305="x",$A305&lt;&gt;""),$A305,"")</f>
        <v/>
      </c>
    </row>
    <row r="306">
      <c r="A306" s="25" t="inlineStr">
        <is>
          <t>catalog_segment_value_offsite_conversion_fb_pixel_view_content</t>
        </is>
      </c>
      <c r="B306" s="29" t="inlineStr">
        <is>
          <t>Catalog Segment Value Offsite Conversion Fb Pixel View Content · NUMERIC · Facebook Ads (Meta) Catalog Segment Value</t>
        </is>
      </c>
      <c r="C306" s="26" t="n"/>
      <c r="D306" s="27">
        <f>IF(AND($C306="x",$A306&lt;&gt;""),$A306,"")</f>
        <v/>
      </c>
    </row>
    <row r="307">
      <c r="A307" s="25" t="inlineStr">
        <is>
          <t>catalog_segment_value_omni_add_to_cart</t>
        </is>
      </c>
      <c r="B307" s="29" t="inlineStr">
        <is>
          <t>Catalog Segment Value Omni Add To Cart · NUMERIC · Facebook Ads (Meta) Catalog Segment Value</t>
        </is>
      </c>
      <c r="C307" s="26" t="n"/>
      <c r="D307" s="27">
        <f>IF(AND($C307="x",$A307&lt;&gt;""),$A307,"")</f>
        <v/>
      </c>
    </row>
    <row r="308">
      <c r="A308" s="25" t="inlineStr">
        <is>
          <t>catalog_segment_value_omni_purchase</t>
        </is>
      </c>
      <c r="B308" s="29" t="inlineStr">
        <is>
          <t>Catalog Segment Value Omni Purchase · NUMERIC · Facebook Ads (Meta) Catalog Segment Value</t>
        </is>
      </c>
      <c r="C308" s="26" t="n"/>
      <c r="D308" s="27">
        <f>IF(AND($C308="x",$A308&lt;&gt;""),$A308,"")</f>
        <v/>
      </c>
    </row>
    <row r="309">
      <c r="A309" s="25" t="inlineStr">
        <is>
          <t>catalog_segment_value_omni_purchase_roas</t>
        </is>
      </c>
      <c r="B309" s="29" t="inlineStr">
        <is>
          <t>Total purchase ROAS · NUMERIC · Facebook Ads (Meta) Catalog Segment Value</t>
        </is>
      </c>
      <c r="C309" s="26" t="n"/>
      <c r="D309" s="27">
        <f>IF(AND($C309="x",$A309&lt;&gt;""),$A309,"")</f>
        <v/>
      </c>
    </row>
    <row r="310">
      <c r="A310" s="25" t="inlineStr">
        <is>
          <t>catalog_segment_value_omni_view_content</t>
        </is>
      </c>
      <c r="B310" s="29" t="inlineStr">
        <is>
          <t>Catalog Segment Value Omni View Content · NUMERIC · Facebook Ads (Meta) Catalog Segment Value</t>
        </is>
      </c>
      <c r="C310" s="26" t="n"/>
      <c r="D310" s="27">
        <f>IF(AND($C310="x",$A310&lt;&gt;""),$A310,"")</f>
        <v/>
      </c>
    </row>
    <row r="311">
      <c r="A311" s="25" t="inlineStr">
        <is>
          <t>catalog_segment_value_onsite_app_add_to_cart</t>
        </is>
      </c>
      <c r="B311" s="29" t="inlineStr">
        <is>
          <t>Catalog Segment Value Onsite App Add To Cart · NUMERIC · Facebook Ads (Meta) Catalog Segment Value</t>
        </is>
      </c>
      <c r="C311" s="26" t="n"/>
      <c r="D311" s="27">
        <f>IF(AND($C311="x",$A311&lt;&gt;""),$A311,"")</f>
        <v/>
      </c>
    </row>
    <row r="312">
      <c r="A312" s="25" t="inlineStr">
        <is>
          <t>catalog_segment_value_onsite_app_purchase</t>
        </is>
      </c>
      <c r="B312" s="29" t="inlineStr">
        <is>
          <t>Catalog Segment Value Onsite App Purchase · NUMERIC · Facebook Ads (Meta) Catalog Segment Value</t>
        </is>
      </c>
      <c r="C312" s="26" t="n"/>
      <c r="D312" s="27">
        <f>IF(AND($C312="x",$A312&lt;&gt;""),$A312,"")</f>
        <v/>
      </c>
    </row>
    <row r="313">
      <c r="A313" s="25" t="inlineStr">
        <is>
          <t>catalog_segment_value_onsite_app_view_content</t>
        </is>
      </c>
      <c r="B313" s="29" t="inlineStr">
        <is>
          <t>Catalog Segment Value Onsite App View Content · NUMERIC · Facebook Ads (Meta) Catalog Segment Value</t>
        </is>
      </c>
      <c r="C313" s="26" t="n"/>
      <c r="D313" s="27">
        <f>IF(AND($C313="x",$A313&lt;&gt;""),$A313,"")</f>
        <v/>
      </c>
    </row>
    <row r="314">
      <c r="A314" s="25" t="inlineStr">
        <is>
          <t>catalog_segment_value_onsite_web_add_to_cart</t>
        </is>
      </c>
      <c r="B314" s="29" t="inlineStr">
        <is>
          <t>Catalog Segment Value Onsite Web Add To Cart · NUMERIC · Facebook Ads (Meta) Catalog Segment Value</t>
        </is>
      </c>
      <c r="C314" s="26" t="n"/>
      <c r="D314" s="27">
        <f>IF(AND($C314="x",$A314&lt;&gt;""),$A314,"")</f>
        <v/>
      </c>
    </row>
    <row r="315">
      <c r="A315" s="25" t="inlineStr">
        <is>
          <t>catalog_segment_value_onsite_web_app_add_to_cart</t>
        </is>
      </c>
      <c r="B315" s="29" t="inlineStr">
        <is>
          <t>Catalog Segment Value Onsite Web App Add To Cart · NUMERIC · Facebook Ads (Meta) Catalog Segment Value</t>
        </is>
      </c>
      <c r="C315" s="26" t="n"/>
      <c r="D315" s="27">
        <f>IF(AND($C315="x",$A315&lt;&gt;""),$A315,"")</f>
        <v/>
      </c>
    </row>
    <row r="316">
      <c r="A316" s="25" t="inlineStr">
        <is>
          <t>catalog_segment_value_onsite_web_app_purchase</t>
        </is>
      </c>
      <c r="B316" s="29" t="inlineStr">
        <is>
          <t>Catalog Segment Value Onsite Web App Purchase · NUMERIC · Facebook Ads (Meta) Catalog Segment Value</t>
        </is>
      </c>
      <c r="C316" s="26" t="n"/>
      <c r="D316" s="27">
        <f>IF(AND($C316="x",$A316&lt;&gt;""),$A316,"")</f>
        <v/>
      </c>
    </row>
    <row r="317">
      <c r="A317" s="25" t="inlineStr">
        <is>
          <t>catalog_segment_value_onsite_web_app_view_content</t>
        </is>
      </c>
      <c r="B317" s="29" t="inlineStr">
        <is>
          <t>Catalog Segment Value Onsite Web App View Content · NUMERIC · Facebook Ads (Meta) Catalog Segment Value</t>
        </is>
      </c>
      <c r="C317" s="26" t="n"/>
      <c r="D317" s="27">
        <f>IF(AND($C317="x",$A317&lt;&gt;""),$A317,"")</f>
        <v/>
      </c>
    </row>
    <row r="318">
      <c r="A318" s="25" t="inlineStr">
        <is>
          <t>catalog_segment_value_onsite_web_view_content</t>
        </is>
      </c>
      <c r="B318" s="29" t="inlineStr">
        <is>
          <t>Catalog Segment Value Onsite Web View Content · NUMERIC · Facebook Ads (Meta) Catalog Segment Value</t>
        </is>
      </c>
      <c r="C318" s="26" t="n"/>
      <c r="D318" s="27">
        <f>IF(AND($C318="x",$A318&lt;&gt;""),$A318,"")</f>
        <v/>
      </c>
    </row>
    <row r="319">
      <c r="A319" s="25" t="inlineStr">
        <is>
          <t>catalog_segment_value_purchase</t>
        </is>
      </c>
      <c r="B319" s="29" t="inlineStr">
        <is>
          <t>Catalog Segment Value Purchase · NUMERIC · Facebook Ads (Meta) Catalog Segment Value</t>
        </is>
      </c>
      <c r="C319" s="26" t="n"/>
      <c r="D319" s="27">
        <f>IF(AND($C319="x",$A319&lt;&gt;""),$A319,"")</f>
        <v/>
      </c>
    </row>
    <row r="320">
      <c r="A320" s="25" t="inlineStr">
        <is>
          <t>catalog_segment_value_view_content</t>
        </is>
      </c>
      <c r="B320" s="29" t="inlineStr">
        <is>
          <t>Catalog Segment Value View Content · NUMERIC · Facebook Ads (Meta) Catalog Segment Value</t>
        </is>
      </c>
      <c r="C320" s="26" t="n"/>
      <c r="D320" s="27">
        <f>IF(AND($C320="x",$A320&lt;&gt;""),$A320,"")</f>
        <v/>
      </c>
    </row>
    <row r="321">
      <c r="A321" s="25" t="inlineStr">
        <is>
          <t>catalog_segment_value_website_purchase_roas</t>
        </is>
      </c>
      <c r="B321" s="29" t="inlineStr">
        <is>
          <t>Website purchase ROAS (Catalog Segment) · NUMERIC · Facebook Ads (Meta) Catalog Segment Value</t>
        </is>
      </c>
      <c r="C321" s="26" t="n"/>
      <c r="D321" s="27">
        <f>IF(AND($C321="x",$A321&lt;&gt;""),$A321,"")</f>
        <v/>
      </c>
    </row>
    <row r="322">
      <c r="A322" s="25" t="inlineStr">
        <is>
          <t>outbound_clicks_ctr_outbound_click</t>
        </is>
      </c>
      <c r="B322" s="29" t="inlineStr">
        <is>
          <t>Outbound CTR · PERCENT · Facebook Ads (Meta) Clicks</t>
        </is>
      </c>
      <c r="C322" s="26" t="n"/>
      <c r="D322" s="27">
        <f>IF(AND($C322="x",$A322&lt;&gt;""),$A322,"")</f>
        <v/>
      </c>
    </row>
    <row r="323">
      <c r="A323" s="25" t="inlineStr">
        <is>
          <t>outbound_clicks_outbound_click</t>
        </is>
      </c>
      <c r="B323" s="29" t="inlineStr">
        <is>
          <t>Outbound Clicks · NUMERIC · Facebook Ads (Meta) Clicks</t>
        </is>
      </c>
      <c r="C323" s="26" t="n"/>
      <c r="D323" s="27">
        <f>IF(AND($C323="x",$A323&lt;&gt;""),$A323,"")</f>
        <v/>
      </c>
    </row>
    <row r="324">
      <c r="A324" s="25" t="inlineStr">
        <is>
          <t>unique_clicks</t>
        </is>
      </c>
      <c r="B324" s="29" t="inlineStr">
        <is>
          <t>Unique Clicks · NUMERIC · Facebook Ads (Meta) Clicks</t>
        </is>
      </c>
      <c r="C324" s="26" t="n"/>
      <c r="D324" s="27">
        <f>IF(AND($C324="x",$A324&lt;&gt;""),$A324,"")</f>
        <v/>
      </c>
    </row>
    <row r="325">
      <c r="A325" s="25" t="inlineStr">
        <is>
          <t>unique_ctr</t>
        </is>
      </c>
      <c r="B325" s="29" t="inlineStr">
        <is>
          <t>Unique CTR · PERCENT · Facebook Ads (Meta) Clicks</t>
        </is>
      </c>
      <c r="C325" s="26" t="n"/>
      <c r="D325" s="27">
        <f>IF(AND($C325="x",$A325&lt;&gt;""),$A325,"")</f>
        <v/>
      </c>
    </row>
    <row r="326">
      <c r="A326" s="25" t="inlineStr">
        <is>
          <t>unique_link_clicks_ctr</t>
        </is>
      </c>
      <c r="B326" s="29" t="inlineStr">
        <is>
          <t>Unique Link Clicks CTR · PERCENT · Facebook Ads (Meta) Clicks</t>
        </is>
      </c>
      <c r="C326" s="26" t="n"/>
      <c r="D326" s="27">
        <f>IF(AND($C326="x",$A326&lt;&gt;""),$A326,"")</f>
        <v/>
      </c>
    </row>
    <row r="327">
      <c r="A327" s="25" t="inlineStr">
        <is>
          <t>unique_outbound_clicks_ctr_outbound_click</t>
        </is>
      </c>
      <c r="B327" s="29" t="inlineStr">
        <is>
          <t>Unique Outbound CTR · PERCENT · Facebook Ads (Meta) Clicks</t>
        </is>
      </c>
      <c r="C327" s="26" t="n"/>
      <c r="D327" s="27">
        <f>IF(AND($C327="x",$A327&lt;&gt;""),$A327,"")</f>
        <v/>
      </c>
    </row>
    <row r="328">
      <c r="A328" s="25" t="inlineStr">
        <is>
          <t>unique_outbound_clicks_outbound_click</t>
        </is>
      </c>
      <c r="B328" s="29" t="inlineStr">
        <is>
          <t>Unique Outbound Clicks · NUMERIC · Facebook Ads (Meta) Clicks</t>
        </is>
      </c>
      <c r="C328" s="26" t="n"/>
      <c r="D328" s="27">
        <f>IF(AND($C328="x",$A328&lt;&gt;""),$A328,"")</f>
        <v/>
      </c>
    </row>
    <row r="329">
      <c r="A329" s="25" t="inlineStr">
        <is>
          <t>website_ctr_link_click</t>
        </is>
      </c>
      <c r="B329" s="29" t="inlineStr">
        <is>
          <t>Website CTR link click · PERCENT · Facebook Ads (Meta) Clicks</t>
        </is>
      </c>
      <c r="C329" s="26" t="n"/>
      <c r="D329" s="27">
        <f>IF(AND($C329="x",$A329&lt;&gt;""),$A329,"")</f>
        <v/>
      </c>
    </row>
    <row r="330">
      <c r="A330" s="25" t="inlineStr">
        <is>
          <t>cpp</t>
        </is>
      </c>
      <c r="B330" s="29" t="inlineStr">
        <is>
          <t>Cost per 1,000 People Reached · NUMERIC · Facebook Ads (Meta) Clicks Cost</t>
        </is>
      </c>
      <c r="C330" s="26" t="n"/>
      <c r="D330" s="27">
        <f>IF(AND($C330="x",$A330&lt;&gt;""),$A330,"")</f>
        <v/>
      </c>
    </row>
    <row r="331">
      <c r="A331" s="25" t="inlineStr">
        <is>
          <t>conversion_values_ad_click_mobile_app</t>
        </is>
      </c>
      <c r="B331" s="29" t="inlineStr">
        <is>
          <t>In-App Ad Clicks Conversion Value · NUMERIC · Facebook Ads (Meta) Conversions</t>
        </is>
      </c>
      <c r="C331" s="26" t="n"/>
      <c r="D331" s="27">
        <f>IF(AND($C331="x",$A331&lt;&gt;""),$A331,"")</f>
        <v/>
      </c>
    </row>
    <row r="332">
      <c r="A332" s="25" t="inlineStr">
        <is>
          <t>conversion_values_ad_impression_mobile_app</t>
        </is>
      </c>
      <c r="B332" s="29" t="inlineStr">
        <is>
          <t>In-App Ad Impressions Conversion Value · NUMERIC · Facebook Ads (Meta) Conversions</t>
        </is>
      </c>
      <c r="C332" s="26" t="n"/>
      <c r="D332" s="27">
        <f>IF(AND($C332="x",$A332&lt;&gt;""),$A332,"")</f>
        <v/>
      </c>
    </row>
    <row r="333">
      <c r="A333" s="25" t="inlineStr">
        <is>
          <t>conversion_values_cancel_subscription_mobile_app</t>
        </is>
      </c>
      <c r="B333" s="29" t="inlineStr">
        <is>
          <t>Mobile App Canceled Subscriptions Conversion Value · NUMERIC · Facebook Ads (Meta) Conversions</t>
        </is>
      </c>
      <c r="C333" s="26" t="n"/>
      <c r="D333" s="27">
        <f>IF(AND($C333="x",$A333&lt;&gt;""),$A333,"")</f>
        <v/>
      </c>
    </row>
    <row r="334">
      <c r="A334" s="25" t="inlineStr">
        <is>
          <t>conversion_values_cancel_subscription_offline</t>
        </is>
      </c>
      <c r="B334" s="29" t="inlineStr">
        <is>
          <t>Offline Canceled Subscriptions Conversion Value · NUMERIC · Facebook Ads (Meta) Conversions</t>
        </is>
      </c>
      <c r="C334" s="26" t="n"/>
      <c r="D334" s="27">
        <f>IF(AND($C334="x",$A334&lt;&gt;""),$A334,"")</f>
        <v/>
      </c>
    </row>
    <row r="335">
      <c r="A335" s="25" t="inlineStr">
        <is>
          <t>conversion_values_cancel_subscription_total</t>
        </is>
      </c>
      <c r="B335" s="29" t="inlineStr">
        <is>
          <t>Canceled Subscriptions Conversion Value · NUMERIC · Facebook Ads (Meta) Conversions</t>
        </is>
      </c>
      <c r="C335" s="26" t="n"/>
      <c r="D335" s="27">
        <f>IF(AND($C335="x",$A335&lt;&gt;""),$A335,"")</f>
        <v/>
      </c>
    </row>
    <row r="336">
      <c r="A336" s="25" t="inlineStr">
        <is>
          <t>conversion_values_cancel_subscription_website</t>
        </is>
      </c>
      <c r="B336" s="29" t="inlineStr">
        <is>
          <t>Website Canceled Subscriptions Conversion Value · NUMERIC · Facebook Ads (Meta) Conversions</t>
        </is>
      </c>
      <c r="C336" s="26" t="n"/>
      <c r="D336" s="27">
        <f>IF(AND($C336="x",$A336&lt;&gt;""),$A336,"")</f>
        <v/>
      </c>
    </row>
    <row r="337">
      <c r="A337" s="25" t="inlineStr">
        <is>
          <t>conversion_values_contact_mobile_app</t>
        </is>
      </c>
      <c r="B337" s="29" t="inlineStr">
        <is>
          <t>Mobile App Contacts Conversion Value · NUMERIC · Facebook Ads (Meta) Conversions</t>
        </is>
      </c>
      <c r="C337" s="26" t="n"/>
      <c r="D337" s="27">
        <f>IF(AND($C337="x",$A337&lt;&gt;""),$A337,"")</f>
        <v/>
      </c>
    </row>
    <row r="338">
      <c r="A338" s="25" t="inlineStr">
        <is>
          <t>conversion_values_contact_offline</t>
        </is>
      </c>
      <c r="B338" s="29" t="inlineStr">
        <is>
          <t>Offline Contacts Conversion Value · NUMERIC · Facebook Ads (Meta) Conversions</t>
        </is>
      </c>
      <c r="C338" s="26" t="n"/>
      <c r="D338" s="27">
        <f>IF(AND($C338="x",$A338&lt;&gt;""),$A338,"")</f>
        <v/>
      </c>
    </row>
    <row r="339">
      <c r="A339" s="25" t="inlineStr">
        <is>
          <t>conversion_values_contact_total</t>
        </is>
      </c>
      <c r="B339" s="29" t="inlineStr">
        <is>
          <t>Contacts Conversion Value · NUMERIC · Facebook Ads (Meta) Conversions</t>
        </is>
      </c>
      <c r="C339" s="26" t="n"/>
      <c r="D339" s="27">
        <f>IF(AND($C339="x",$A339&lt;&gt;""),$A339,"")</f>
        <v/>
      </c>
    </row>
    <row r="340">
      <c r="A340" s="25" t="inlineStr">
        <is>
          <t>conversion_values_contact_website</t>
        </is>
      </c>
      <c r="B340" s="29" t="inlineStr">
        <is>
          <t>Website Contacts Conversion Value · NUMERIC · Facebook Ads (Meta) Conversions</t>
        </is>
      </c>
      <c r="C340" s="26" t="n"/>
      <c r="D340" s="27">
        <f>IF(AND($C340="x",$A340&lt;&gt;""),$A340,"")</f>
        <v/>
      </c>
    </row>
    <row r="341">
      <c r="A341" s="25" t="inlineStr">
        <is>
          <t>conversion_values_customize_product_mobile_app</t>
        </is>
      </c>
      <c r="B341" s="29" t="inlineStr">
        <is>
          <t>Mobile App Products Customized Conversion Value · NUMERIC · Facebook Ads (Meta) Conversions</t>
        </is>
      </c>
      <c r="C341" s="26" t="n"/>
      <c r="D341" s="27">
        <f>IF(AND($C341="x",$A341&lt;&gt;""),$A341,"")</f>
        <v/>
      </c>
    </row>
    <row r="342">
      <c r="A342" s="25" t="inlineStr">
        <is>
          <t>conversion_values_customize_product_offline</t>
        </is>
      </c>
      <c r="B342" s="29" t="inlineStr">
        <is>
          <t>Offline Products Customized Conversion Value · NUMERIC · Facebook Ads (Meta) Conversions</t>
        </is>
      </c>
      <c r="C342" s="26" t="n"/>
      <c r="D342" s="27">
        <f>IF(AND($C342="x",$A342&lt;&gt;""),$A342,"")</f>
        <v/>
      </c>
    </row>
    <row r="343">
      <c r="A343" s="25" t="inlineStr">
        <is>
          <t>conversion_values_customize_product_total</t>
        </is>
      </c>
      <c r="B343" s="29" t="inlineStr">
        <is>
          <t>Products Customized Conversion Value · NUMERIC · Facebook Ads (Meta) Conversions</t>
        </is>
      </c>
      <c r="C343" s="26" t="n"/>
      <c r="D343" s="27">
        <f>IF(AND($C343="x",$A343&lt;&gt;""),$A343,"")</f>
        <v/>
      </c>
    </row>
    <row r="344">
      <c r="A344" s="25" t="inlineStr">
        <is>
          <t>conversion_values_customize_product_website</t>
        </is>
      </c>
      <c r="B344" s="29" t="inlineStr">
        <is>
          <t>Website Products Customized Conversion Value · NUMERIC · Facebook Ads (Meta) Conversions</t>
        </is>
      </c>
      <c r="C344" s="26" t="n"/>
      <c r="D344" s="27">
        <f>IF(AND($C344="x",$A344&lt;&gt;""),$A344,"")</f>
        <v/>
      </c>
    </row>
    <row r="345">
      <c r="A345" s="25" t="inlineStr">
        <is>
          <t>conversion_values_donate_mobile_app</t>
        </is>
      </c>
      <c r="B345" s="29" t="inlineStr">
        <is>
          <t>Mobile App Donations Conversion Value · NUMERIC · Facebook Ads (Meta) Conversions</t>
        </is>
      </c>
      <c r="C345" s="26" t="n"/>
      <c r="D345" s="27">
        <f>IF(AND($C345="x",$A345&lt;&gt;""),$A345,"")</f>
        <v/>
      </c>
    </row>
    <row r="346">
      <c r="A346" s="25" t="inlineStr">
        <is>
          <t>conversion_values_donate_offline</t>
        </is>
      </c>
      <c r="B346" s="29" t="inlineStr">
        <is>
          <t>Offline Donations Conversion Value · NUMERIC · Facebook Ads (Meta) Conversions</t>
        </is>
      </c>
      <c r="C346" s="26" t="n"/>
      <c r="D346" s="27">
        <f>IF(AND($C346="x",$A346&lt;&gt;""),$A346,"")</f>
        <v/>
      </c>
    </row>
    <row r="347">
      <c r="A347" s="25" t="inlineStr">
        <is>
          <t>conversion_values_donate_on_facebook</t>
        </is>
      </c>
      <c r="B347" s="29" t="inlineStr">
        <is>
          <t>On Facebook Donations Conversion Value · NUMERIC · Facebook Ads (Meta) Conversions</t>
        </is>
      </c>
      <c r="C347" s="26" t="n"/>
      <c r="D347" s="27">
        <f>IF(AND($C347="x",$A347&lt;&gt;""),$A347,"")</f>
        <v/>
      </c>
    </row>
    <row r="348">
      <c r="A348" s="25" t="inlineStr">
        <is>
          <t>conversion_values_donate_total</t>
        </is>
      </c>
      <c r="B348" s="29" t="inlineStr">
        <is>
          <t>Donations Conversion Value · NUMERIC · Facebook Ads (Meta) Conversions</t>
        </is>
      </c>
      <c r="C348" s="26" t="n"/>
      <c r="D348" s="27">
        <f>IF(AND($C348="x",$A348&lt;&gt;""),$A348,"")</f>
        <v/>
      </c>
    </row>
    <row r="349">
      <c r="A349" s="25" t="inlineStr">
        <is>
          <t>conversion_values_donate_website</t>
        </is>
      </c>
      <c r="B349" s="29" t="inlineStr">
        <is>
          <t>Website Donations Conversion Value · NUMERIC · Facebook Ads (Meta) Conversions</t>
        </is>
      </c>
      <c r="C349" s="26" t="n"/>
      <c r="D349" s="27">
        <f>IF(AND($C349="x",$A349&lt;&gt;""),$A349,"")</f>
        <v/>
      </c>
    </row>
    <row r="350">
      <c r="A350" s="25" t="inlineStr">
        <is>
          <t>conversion_values_find_location_mobile_app</t>
        </is>
      </c>
      <c r="B350" s="29" t="inlineStr">
        <is>
          <t>Mobile App Location Searches Conversion Value · NUMERIC · Facebook Ads (Meta) Conversions</t>
        </is>
      </c>
      <c r="C350" s="26" t="n"/>
      <c r="D350" s="27">
        <f>IF(AND($C350="x",$A350&lt;&gt;""),$A350,"")</f>
        <v/>
      </c>
    </row>
    <row r="351">
      <c r="A351" s="25" t="inlineStr">
        <is>
          <t>conversion_values_find_location_offline</t>
        </is>
      </c>
      <c r="B351" s="29" t="inlineStr">
        <is>
          <t>Offline Location Searches Conversion Value · NUMERIC · Facebook Ads (Meta) Conversions</t>
        </is>
      </c>
      <c r="C351" s="26" t="n"/>
      <c r="D351" s="27">
        <f>IF(AND($C351="x",$A351&lt;&gt;""),$A351,"")</f>
        <v/>
      </c>
    </row>
    <row r="352">
      <c r="A352" s="25" t="inlineStr">
        <is>
          <t>conversion_values_find_location_total</t>
        </is>
      </c>
      <c r="B352" s="29" t="inlineStr">
        <is>
          <t>Location Searches Conversion Value · NUMERIC · Facebook Ads (Meta) Conversions</t>
        </is>
      </c>
      <c r="C352" s="26" t="n"/>
      <c r="D352" s="27">
        <f>IF(AND($C352="x",$A352&lt;&gt;""),$A352,"")</f>
        <v/>
      </c>
    </row>
    <row r="353">
      <c r="A353" s="25" t="inlineStr">
        <is>
          <t>conversion_values_find_location_website</t>
        </is>
      </c>
      <c r="B353" s="29" t="inlineStr">
        <is>
          <t>Website Location Searches Conversion Value · NUMERIC · Facebook Ads (Meta) Conversions</t>
        </is>
      </c>
      <c r="C353" s="26" t="n"/>
      <c r="D353" s="27">
        <f>IF(AND($C353="x",$A353&lt;&gt;""),$A353,"")</f>
        <v/>
      </c>
    </row>
    <row r="354">
      <c r="A354" s="25" t="inlineStr">
        <is>
          <t>conversion_values_recurring_subscription_payment_mobile_app</t>
        </is>
      </c>
      <c r="B354" s="29" t="inlineStr">
        <is>
          <t>Mobile App Recurring Subscription Payments Conversion Value · NUMERIC · Facebook Ads (Meta) Conversions</t>
        </is>
      </c>
      <c r="C354" s="26" t="n"/>
      <c r="D354" s="27">
        <f>IF(AND($C354="x",$A354&lt;&gt;""),$A354,"")</f>
        <v/>
      </c>
    </row>
    <row r="355">
      <c r="A355" s="25" t="inlineStr">
        <is>
          <t>conversion_values_recurring_subscription_payment_offline</t>
        </is>
      </c>
      <c r="B355" s="29" t="inlineStr">
        <is>
          <t>Offline Recurring Subscription Payments Conversion Value · NUMERIC · Facebook Ads (Meta) Conversions</t>
        </is>
      </c>
      <c r="C355" s="26" t="n"/>
      <c r="D355" s="27">
        <f>IF(AND($C355="x",$A355&lt;&gt;""),$A355,"")</f>
        <v/>
      </c>
    </row>
    <row r="356">
      <c r="A356" s="25" t="inlineStr">
        <is>
          <t>conversion_values_recurring_subscription_payment_total</t>
        </is>
      </c>
      <c r="B356" s="29" t="inlineStr">
        <is>
          <t>Recurring Subscription Payments Conversion Value · NUMERIC · Facebook Ads (Meta) Conversions</t>
        </is>
      </c>
      <c r="C356" s="26" t="n"/>
      <c r="D356" s="27">
        <f>IF(AND($C356="x",$A356&lt;&gt;""),$A356,"")</f>
        <v/>
      </c>
    </row>
    <row r="357">
      <c r="A357" s="25" t="inlineStr">
        <is>
          <t>conversion_values_recurring_subscription_payment_website</t>
        </is>
      </c>
      <c r="B357" s="29" t="inlineStr">
        <is>
          <t>Website Recurring Subscription Payments Conversion Value · NUMERIC · Facebook Ads (Meta) Conversions</t>
        </is>
      </c>
      <c r="C357" s="26" t="n"/>
      <c r="D357" s="27">
        <f>IF(AND($C357="x",$A357&lt;&gt;""),$A357,"")</f>
        <v/>
      </c>
    </row>
    <row r="358">
      <c r="A358" s="25" t="inlineStr">
        <is>
          <t>conversion_values_schedule_mobile_app</t>
        </is>
      </c>
      <c r="B358" s="29" t="inlineStr">
        <is>
          <t>Mobile App Appointments Scheduled Conversion Value · NUMERIC · Facebook Ads (Meta) Conversions</t>
        </is>
      </c>
      <c r="C358" s="26" t="n"/>
      <c r="D358" s="27">
        <f>IF(AND($C358="x",$A358&lt;&gt;""),$A358,"")</f>
        <v/>
      </c>
    </row>
    <row r="359">
      <c r="A359" s="25" t="inlineStr">
        <is>
          <t>conversion_values_schedule_offline</t>
        </is>
      </c>
      <c r="B359" s="29" t="inlineStr">
        <is>
          <t>Offline Appointments Scheduled Conversion Value · NUMERIC · Facebook Ads (Meta) Conversions</t>
        </is>
      </c>
      <c r="C359" s="26" t="n"/>
      <c r="D359" s="27">
        <f>IF(AND($C359="x",$A359&lt;&gt;""),$A359,"")</f>
        <v/>
      </c>
    </row>
    <row r="360">
      <c r="A360" s="25" t="inlineStr">
        <is>
          <t>conversion_values_schedule_total</t>
        </is>
      </c>
      <c r="B360" s="29" t="inlineStr">
        <is>
          <t>Appointments Scheduled Conversion Value · NUMERIC · Facebook Ads (Meta) Conversions</t>
        </is>
      </c>
      <c r="C360" s="26" t="n"/>
      <c r="D360" s="27">
        <f>IF(AND($C360="x",$A360&lt;&gt;""),$A360,"")</f>
        <v/>
      </c>
    </row>
    <row r="361">
      <c r="A361" s="25" t="inlineStr">
        <is>
          <t>conversion_values_schedule_website</t>
        </is>
      </c>
      <c r="B361" s="29" t="inlineStr">
        <is>
          <t>Website Appointments Scheduled Conversion Value · NUMERIC · Facebook Ads (Meta) Conversions</t>
        </is>
      </c>
      <c r="C361" s="26" t="n"/>
      <c r="D361" s="27">
        <f>IF(AND($C361="x",$A361&lt;&gt;""),$A361,"")</f>
        <v/>
      </c>
    </row>
    <row r="362">
      <c r="A362" s="25" t="inlineStr">
        <is>
          <t>conversion_values_start_trial_mobile_app</t>
        </is>
      </c>
      <c r="B362" s="29" t="inlineStr">
        <is>
          <t>Mobile App Trials Started Conversion Value · NUMERIC · Facebook Ads (Meta) Conversions</t>
        </is>
      </c>
      <c r="C362" s="26" t="n"/>
      <c r="D362" s="27">
        <f>IF(AND($C362="x",$A362&lt;&gt;""),$A362,"")</f>
        <v/>
      </c>
    </row>
    <row r="363">
      <c r="A363" s="25" t="inlineStr">
        <is>
          <t>conversion_values_start_trial_offline</t>
        </is>
      </c>
      <c r="B363" s="29" t="inlineStr">
        <is>
          <t>Offline Trials Started Conversion Value · NUMERIC · Facebook Ads (Meta) Conversions</t>
        </is>
      </c>
      <c r="C363" s="26" t="n"/>
      <c r="D363" s="27">
        <f>IF(AND($C363="x",$A363&lt;&gt;""),$A363,"")</f>
        <v/>
      </c>
    </row>
    <row r="364">
      <c r="A364" s="25" t="inlineStr">
        <is>
          <t>conversion_values_start_trial_total</t>
        </is>
      </c>
      <c r="B364" s="29" t="inlineStr">
        <is>
          <t>Trials Started Conversion Value · NUMERIC · Facebook Ads (Meta) Conversions</t>
        </is>
      </c>
      <c r="C364" s="26" t="n"/>
      <c r="D364" s="27">
        <f>IF(AND($C364="x",$A364&lt;&gt;""),$A364,"")</f>
        <v/>
      </c>
    </row>
    <row r="365">
      <c r="A365" s="25" t="inlineStr">
        <is>
          <t>conversion_values_start_trial_website</t>
        </is>
      </c>
      <c r="B365" s="29" t="inlineStr">
        <is>
          <t>Website Trials Started Conversion Value · NUMERIC · Facebook Ads (Meta) Conversions</t>
        </is>
      </c>
      <c r="C365" s="26" t="n"/>
      <c r="D365" s="27">
        <f>IF(AND($C365="x",$A365&lt;&gt;""),$A365,"")</f>
        <v/>
      </c>
    </row>
    <row r="366">
      <c r="A366" s="25" t="inlineStr">
        <is>
          <t>conversion_values_submit_application_mobile_app</t>
        </is>
      </c>
      <c r="B366" s="29" t="inlineStr">
        <is>
          <t>Mobile App Applications Submitted Conversion Value · NUMERIC · Facebook Ads (Meta) Conversions</t>
        </is>
      </c>
      <c r="C366" s="26" t="n"/>
      <c r="D366" s="27">
        <f>IF(AND($C366="x",$A366&lt;&gt;""),$A366,"")</f>
        <v/>
      </c>
    </row>
    <row r="367">
      <c r="A367" s="25" t="inlineStr">
        <is>
          <t>conversion_values_submit_application_offline</t>
        </is>
      </c>
      <c r="B367" s="29" t="inlineStr">
        <is>
          <t>Offline Applications Submitted Conversion Value · NUMERIC · Facebook Ads (Meta) Conversions</t>
        </is>
      </c>
      <c r="C367" s="26" t="n"/>
      <c r="D367" s="27">
        <f>IF(AND($C367="x",$A367&lt;&gt;""),$A367,"")</f>
        <v/>
      </c>
    </row>
    <row r="368">
      <c r="A368" s="25" t="inlineStr">
        <is>
          <t>conversion_values_submit_application_on_facebook</t>
        </is>
      </c>
      <c r="B368" s="29" t="inlineStr">
        <is>
          <t>On Facebook Applications Submitted Conversion Value · NUMERIC · Facebook Ads (Meta) Conversions</t>
        </is>
      </c>
      <c r="C368" s="26" t="n"/>
      <c r="D368" s="27">
        <f>IF(AND($C368="x",$A368&lt;&gt;""),$A368,"")</f>
        <v/>
      </c>
    </row>
    <row r="369">
      <c r="A369" s="25" t="inlineStr">
        <is>
          <t>conversion_values_submit_application_total</t>
        </is>
      </c>
      <c r="B369" s="29" t="inlineStr">
        <is>
          <t>Applications Submitted Conversion Value · NUMERIC · Facebook Ads (Meta) Conversions</t>
        </is>
      </c>
      <c r="C369" s="26" t="n"/>
      <c r="D369" s="27">
        <f>IF(AND($C369="x",$A369&lt;&gt;""),$A369,"")</f>
        <v/>
      </c>
    </row>
    <row r="370">
      <c r="A370" s="25" t="inlineStr">
        <is>
          <t>conversion_values_submit_application_website</t>
        </is>
      </c>
      <c r="B370" s="29" t="inlineStr">
        <is>
          <t>Website Applications Submitted Conversion Value · NUMERIC · Facebook Ads (Meta) Conversions</t>
        </is>
      </c>
      <c r="C370" s="26" t="n"/>
      <c r="D370" s="27">
        <f>IF(AND($C370="x",$A370&lt;&gt;""),$A370,"")</f>
        <v/>
      </c>
    </row>
    <row r="371">
      <c r="A371" s="25" t="inlineStr">
        <is>
          <t>conversion_values_subscribe_mobile_app</t>
        </is>
      </c>
      <c r="B371" s="29" t="inlineStr">
        <is>
          <t>Mobile App Subscriptions Conversion Value · NUMERIC · Facebook Ads (Meta) Conversions</t>
        </is>
      </c>
      <c r="C371" s="26" t="n"/>
      <c r="D371" s="27">
        <f>IF(AND($C371="x",$A371&lt;&gt;""),$A371,"")</f>
        <v/>
      </c>
    </row>
    <row r="372">
      <c r="A372" s="25" t="inlineStr">
        <is>
          <t>conversion_values_subscribe_offline</t>
        </is>
      </c>
      <c r="B372" s="29" t="inlineStr">
        <is>
          <t>Offline Subscriptions Conversion Value · NUMERIC · Facebook Ads (Meta) Conversions</t>
        </is>
      </c>
      <c r="C372" s="26" t="n"/>
      <c r="D372" s="27">
        <f>IF(AND($C372="x",$A372&lt;&gt;""),$A372,"")</f>
        <v/>
      </c>
    </row>
    <row r="373">
      <c r="A373" s="25" t="inlineStr">
        <is>
          <t>conversion_values_subscribe_total</t>
        </is>
      </c>
      <c r="B373" s="29" t="inlineStr">
        <is>
          <t>Subscriptions Conversion Value · NUMERIC · Facebook Ads (Meta) Conversions</t>
        </is>
      </c>
      <c r="C373" s="26" t="n"/>
      <c r="D373" s="27">
        <f>IF(AND($C373="x",$A373&lt;&gt;""),$A373,"")</f>
        <v/>
      </c>
    </row>
    <row r="374">
      <c r="A374" s="25" t="inlineStr">
        <is>
          <t>conversion_values_subscribe_website</t>
        </is>
      </c>
      <c r="B374" s="29" t="inlineStr">
        <is>
          <t>Website Subscriptions Conversion Value · NUMERIC · Facebook Ads (Meta) Conversions</t>
        </is>
      </c>
      <c r="C374" s="26" t="n"/>
      <c r="D374" s="27">
        <f>IF(AND($C374="x",$A374&lt;&gt;""),$A374,"")</f>
        <v/>
      </c>
    </row>
    <row r="375">
      <c r="A375" s="25" t="inlineStr">
        <is>
          <t>conversions_ad_click_mobile_app</t>
        </is>
      </c>
      <c r="B375" s="29" t="inlineStr">
        <is>
          <t>Mobile app ad click conversions · NUMERIC · Facebook Ads (Meta) Conversions</t>
        </is>
      </c>
      <c r="C375" s="26" t="n"/>
      <c r="D375" s="27">
        <f>IF(AND($C375="x",$A375&lt;&gt;""),$A375,"")</f>
        <v/>
      </c>
    </row>
    <row r="376">
      <c r="A376" s="25" t="inlineStr">
        <is>
          <t>conversions_ad_impression_mobile_app</t>
        </is>
      </c>
      <c r="B376" s="29" t="inlineStr">
        <is>
          <t>Mobile app ad impression conversions · NUMERIC · Facebook Ads (Meta) Conversions</t>
        </is>
      </c>
      <c r="C376" s="26" t="n"/>
      <c r="D376" s="27">
        <f>IF(AND($C376="x",$A376&lt;&gt;""),$A376,"")</f>
        <v/>
      </c>
    </row>
    <row r="377">
      <c r="A377" s="25" t="inlineStr">
        <is>
          <t>conversions_cancel_subscription_mobile_app</t>
        </is>
      </c>
      <c r="B377" s="29" t="inlineStr">
        <is>
          <t>Mobile app cancel subscription conversions · NUMERIC · Facebook Ads (Meta) Conversions</t>
        </is>
      </c>
      <c r="C377" s="26" t="n"/>
      <c r="D377" s="27">
        <f>IF(AND($C377="x",$A377&lt;&gt;""),$A377,"")</f>
        <v/>
      </c>
    </row>
    <row r="378">
      <c r="A378" s="25" t="inlineStr">
        <is>
          <t>conversions_cancel_subscription_offline</t>
        </is>
      </c>
      <c r="B378" s="29" t="inlineStr">
        <is>
          <t>Offline cancel subscription conversions · NUMERIC · Facebook Ads (Meta) Conversions</t>
        </is>
      </c>
      <c r="C378" s="26" t="n"/>
      <c r="D378" s="27">
        <f>IF(AND($C378="x",$A378&lt;&gt;""),$A378,"")</f>
        <v/>
      </c>
    </row>
    <row r="379">
      <c r="A379" s="25" t="inlineStr">
        <is>
          <t>conversions_cancel_subscription_total</t>
        </is>
      </c>
      <c r="B379" s="29" t="inlineStr">
        <is>
          <t>Cancel subscription conversions · NUMERIC · Facebook Ads (Meta) Conversions</t>
        </is>
      </c>
      <c r="C379" s="26" t="n"/>
      <c r="D379" s="27">
        <f>IF(AND($C379="x",$A379&lt;&gt;""),$A379,"")</f>
        <v/>
      </c>
    </row>
    <row r="380">
      <c r="A380" s="25" t="inlineStr">
        <is>
          <t>conversions_cancel_subscription_website</t>
        </is>
      </c>
      <c r="B380" s="29" t="inlineStr">
        <is>
          <t>Website cancel subscription conversions · NUMERIC · Facebook Ads (Meta) Conversions</t>
        </is>
      </c>
      <c r="C380" s="26" t="n"/>
      <c r="D380" s="27">
        <f>IF(AND($C380="x",$A380&lt;&gt;""),$A380,"")</f>
        <v/>
      </c>
    </row>
    <row r="381">
      <c r="A381" s="25" t="inlineStr">
        <is>
          <t>conversions_contact_mobile_app</t>
        </is>
      </c>
      <c r="B381" s="29" t="inlineStr">
        <is>
          <t>Mobile app contact conversions · NUMERIC · Facebook Ads (Meta) Conversions</t>
        </is>
      </c>
      <c r="C381" s="26" t="n"/>
      <c r="D381" s="27">
        <f>IF(AND($C381="x",$A381&lt;&gt;""),$A381,"")</f>
        <v/>
      </c>
    </row>
    <row r="382">
      <c r="A382" s="25" t="inlineStr">
        <is>
          <t>conversions_contact_offline</t>
        </is>
      </c>
      <c r="B382" s="29" t="inlineStr">
        <is>
          <t>Offline contact conversions · NUMERIC · Facebook Ads (Meta) Conversions</t>
        </is>
      </c>
      <c r="C382" s="26" t="n"/>
      <c r="D382" s="27">
        <f>IF(AND($C382="x",$A382&lt;&gt;""),$A382,"")</f>
        <v/>
      </c>
    </row>
    <row r="383">
      <c r="A383" s="25" t="inlineStr">
        <is>
          <t>conversions_contact_total</t>
        </is>
      </c>
      <c r="B383" s="29" t="inlineStr">
        <is>
          <t>Contact conversions · NUMERIC · Facebook Ads (Meta) Conversions</t>
        </is>
      </c>
      <c r="C383" s="26" t="n"/>
      <c r="D383" s="27">
        <f>IF(AND($C383="x",$A383&lt;&gt;""),$A383,"")</f>
        <v/>
      </c>
    </row>
    <row r="384">
      <c r="A384" s="25" t="inlineStr">
        <is>
          <t>conversions_contact_website</t>
        </is>
      </c>
      <c r="B384" s="29" t="inlineStr">
        <is>
          <t>Website contact conversions · NUMERIC · Facebook Ads (Meta) Conversions</t>
        </is>
      </c>
      <c r="C384" s="26" t="n"/>
      <c r="D384" s="27">
        <f>IF(AND($C384="x",$A384&lt;&gt;""),$A384,"")</f>
        <v/>
      </c>
    </row>
    <row r="385">
      <c r="A385" s="25" t="inlineStr">
        <is>
          <t>conversions_customize_product_mobile_app</t>
        </is>
      </c>
      <c r="B385" s="29" t="inlineStr">
        <is>
          <t>Mobile app customize product conversions · NUMERIC · Facebook Ads (Meta) Conversions</t>
        </is>
      </c>
      <c r="C385" s="26" t="n"/>
      <c r="D385" s="27">
        <f>IF(AND($C385="x",$A385&lt;&gt;""),$A385,"")</f>
        <v/>
      </c>
    </row>
    <row r="386">
      <c r="A386" s="25" t="inlineStr">
        <is>
          <t>conversions_customize_product_offline</t>
        </is>
      </c>
      <c r="B386" s="29" t="inlineStr">
        <is>
          <t>Offline customize product conversions · NUMERIC · Facebook Ads (Meta) Conversions</t>
        </is>
      </c>
      <c r="C386" s="26" t="n"/>
      <c r="D386" s="27">
        <f>IF(AND($C386="x",$A386&lt;&gt;""),$A386,"")</f>
        <v/>
      </c>
    </row>
    <row r="387">
      <c r="A387" s="25" t="inlineStr">
        <is>
          <t>conversions_customize_product_total</t>
        </is>
      </c>
      <c r="B387" s="29" t="inlineStr">
        <is>
          <t>Customize product conversions · NUMERIC · Facebook Ads (Meta) Conversions</t>
        </is>
      </c>
      <c r="C387" s="26" t="n"/>
      <c r="D387" s="27">
        <f>IF(AND($C387="x",$A387&lt;&gt;""),$A387,"")</f>
        <v/>
      </c>
    </row>
    <row r="388">
      <c r="A388" s="25" t="inlineStr">
        <is>
          <t>conversions_customize_product_website</t>
        </is>
      </c>
      <c r="B388" s="29" t="inlineStr">
        <is>
          <t>Website customize product conversions · NUMERIC · Facebook Ads (Meta) Conversions</t>
        </is>
      </c>
      <c r="C388" s="26" t="n"/>
      <c r="D388" s="27">
        <f>IF(AND($C388="x",$A388&lt;&gt;""),$A388,"")</f>
        <v/>
      </c>
    </row>
    <row r="389">
      <c r="A389" s="25" t="inlineStr">
        <is>
          <t>conversions_donate_mobile_app</t>
        </is>
      </c>
      <c r="B389" s="29" t="inlineStr">
        <is>
          <t>Mobile app donate conversions · NUMERIC · Facebook Ads (Meta) Conversions</t>
        </is>
      </c>
      <c r="C389" s="26" t="n"/>
      <c r="D389" s="27">
        <f>IF(AND($C389="x",$A389&lt;&gt;""),$A389,"")</f>
        <v/>
      </c>
    </row>
    <row r="390">
      <c r="A390" s="25" t="inlineStr">
        <is>
          <t>conversions_donate_offline</t>
        </is>
      </c>
      <c r="B390" s="29" t="inlineStr">
        <is>
          <t>Offline donate conversions · NUMERIC · Facebook Ads (Meta) Conversions</t>
        </is>
      </c>
      <c r="C390" s="26" t="n"/>
      <c r="D390" s="27">
        <f>IF(AND($C390="x",$A390&lt;&gt;""),$A390,"")</f>
        <v/>
      </c>
    </row>
    <row r="391">
      <c r="A391" s="25" t="inlineStr">
        <is>
          <t>conversions_donate_on_facebook</t>
        </is>
      </c>
      <c r="B391" s="29" t="inlineStr">
        <is>
          <t>Donate on facebook conversions · NUMERIC · Facebook Ads (Meta) Conversions</t>
        </is>
      </c>
      <c r="C391" s="26" t="n"/>
      <c r="D391" s="27">
        <f>IF(AND($C391="x",$A391&lt;&gt;""),$A391,"")</f>
        <v/>
      </c>
    </row>
    <row r="392">
      <c r="A392" s="25" t="inlineStr">
        <is>
          <t>conversions_donate_total</t>
        </is>
      </c>
      <c r="B392" s="29" t="inlineStr">
        <is>
          <t>Donate conversions · NUMERIC · Facebook Ads (Meta) Conversions</t>
        </is>
      </c>
      <c r="C392" s="26" t="n"/>
      <c r="D392" s="27">
        <f>IF(AND($C392="x",$A392&lt;&gt;""),$A392,"")</f>
        <v/>
      </c>
    </row>
    <row r="393">
      <c r="A393" s="25" t="inlineStr">
        <is>
          <t>conversions_donate_website</t>
        </is>
      </c>
      <c r="B393" s="29" t="inlineStr">
        <is>
          <t>Website Donate Conversions · NUMERIC · Facebook Ads (Meta) Conversions</t>
        </is>
      </c>
      <c r="C393" s="26" t="n"/>
      <c r="D393" s="27">
        <f>IF(AND($C393="x",$A393&lt;&gt;""),$A393,"")</f>
        <v/>
      </c>
    </row>
    <row r="394">
      <c r="A394" s="25" t="inlineStr">
        <is>
          <t>conversions_find_location_mobile_app</t>
        </is>
      </c>
      <c r="B394" s="29" t="inlineStr">
        <is>
          <t>Mobile app find location conversions · NUMERIC · Facebook Ads (Meta) Conversions</t>
        </is>
      </c>
      <c r="C394" s="26" t="n"/>
      <c r="D394" s="27">
        <f>IF(AND($C394="x",$A394&lt;&gt;""),$A394,"")</f>
        <v/>
      </c>
    </row>
    <row r="395">
      <c r="A395" s="25" t="inlineStr">
        <is>
          <t>conversions_find_location_offline</t>
        </is>
      </c>
      <c r="B395" s="29" t="inlineStr">
        <is>
          <t>Offline find location conversions · NUMERIC · Facebook Ads (Meta) Conversions</t>
        </is>
      </c>
      <c r="C395" s="26" t="n"/>
      <c r="D395" s="27">
        <f>IF(AND($C395="x",$A395&lt;&gt;""),$A395,"")</f>
        <v/>
      </c>
    </row>
    <row r="396">
      <c r="A396" s="25" t="inlineStr">
        <is>
          <t>conversions_find_location_total</t>
        </is>
      </c>
      <c r="B396" s="29" t="inlineStr">
        <is>
          <t>Find location conversions · NUMERIC · Facebook Ads (Meta) Conversions</t>
        </is>
      </c>
      <c r="C396" s="26" t="n"/>
      <c r="D396" s="27">
        <f>IF(AND($C396="x",$A396&lt;&gt;""),$A396,"")</f>
        <v/>
      </c>
    </row>
    <row r="397">
      <c r="A397" s="25" t="inlineStr">
        <is>
          <t>conversions_find_location_website</t>
        </is>
      </c>
      <c r="B397" s="29" t="inlineStr">
        <is>
          <t>Website find location conversions · NUMERIC · Facebook Ads (Meta) Conversions</t>
        </is>
      </c>
      <c r="C397" s="26" t="n"/>
      <c r="D397" s="27">
        <f>IF(AND($C397="x",$A397&lt;&gt;""),$A397,"")</f>
        <v/>
      </c>
    </row>
    <row r="398">
      <c r="A398" s="25" t="inlineStr">
        <is>
          <t>conversions_recurring_subscription_payment_mobile_app</t>
        </is>
      </c>
      <c r="B398" s="29" t="inlineStr">
        <is>
          <t>Mobile app recurring subscription payment conversions · NUMERIC · Facebook Ads (Meta) Conversions</t>
        </is>
      </c>
      <c r="C398" s="26" t="n"/>
      <c r="D398" s="27">
        <f>IF(AND($C398="x",$A398&lt;&gt;""),$A398,"")</f>
        <v/>
      </c>
    </row>
    <row r="399">
      <c r="A399" s="25" t="inlineStr">
        <is>
          <t>conversions_recurring_subscription_payment_offline</t>
        </is>
      </c>
      <c r="B399" s="29" t="inlineStr">
        <is>
          <t>Offline recurring subscription payment conversions · NUMERIC · Facebook Ads (Meta) Conversions</t>
        </is>
      </c>
      <c r="C399" s="26" t="n"/>
      <c r="D399" s="27">
        <f>IF(AND($C399="x",$A399&lt;&gt;""),$A399,"")</f>
        <v/>
      </c>
    </row>
    <row r="400">
      <c r="A400" s="25" t="inlineStr">
        <is>
          <t>conversions_recurring_subscription_payment_total</t>
        </is>
      </c>
      <c r="B400" s="29" t="inlineStr">
        <is>
          <t>Recurring subscription payment conversions · NUMERIC · Facebook Ads (Meta) Conversions</t>
        </is>
      </c>
      <c r="C400" s="26" t="n"/>
      <c r="D400" s="27">
        <f>IF(AND($C400="x",$A400&lt;&gt;""),$A400,"")</f>
        <v/>
      </c>
    </row>
    <row r="401">
      <c r="A401" s="25" t="inlineStr">
        <is>
          <t>conversions_recurring_subscription_payment_website</t>
        </is>
      </c>
      <c r="B401" s="29" t="inlineStr">
        <is>
          <t>Website recurring subscription payment conversions · NUMERIC · Facebook Ads (Meta) Conversions</t>
        </is>
      </c>
      <c r="C401" s="26" t="n"/>
      <c r="D401" s="27">
        <f>IF(AND($C401="x",$A401&lt;&gt;""),$A401,"")</f>
        <v/>
      </c>
    </row>
    <row r="402">
      <c r="A402" s="25" t="inlineStr">
        <is>
          <t>conversions_schedule_mobile_app</t>
        </is>
      </c>
      <c r="B402" s="29" t="inlineStr">
        <is>
          <t>Mobile app schedule conversions · NUMERIC · Facebook Ads (Meta) Conversions</t>
        </is>
      </c>
      <c r="C402" s="26" t="n"/>
      <c r="D402" s="27">
        <f>IF(AND($C402="x",$A402&lt;&gt;""),$A402,"")</f>
        <v/>
      </c>
    </row>
    <row r="403">
      <c r="A403" s="25" t="inlineStr">
        <is>
          <t>conversions_schedule_offline</t>
        </is>
      </c>
      <c r="B403" s="29" t="inlineStr">
        <is>
          <t>Offline schedule conversions · NUMERIC · Facebook Ads (Meta) Conversions</t>
        </is>
      </c>
      <c r="C403" s="26" t="n"/>
      <c r="D403" s="27">
        <f>IF(AND($C403="x",$A403&lt;&gt;""),$A403,"")</f>
        <v/>
      </c>
    </row>
    <row r="404">
      <c r="A404" s="25" t="inlineStr">
        <is>
          <t>conversions_schedule_total</t>
        </is>
      </c>
      <c r="B404" s="29" t="inlineStr">
        <is>
          <t>Appointments Scheduled Conversions · NUMERIC · Facebook Ads (Meta) Conversions</t>
        </is>
      </c>
      <c r="C404" s="26" t="n"/>
      <c r="D404" s="27">
        <f>IF(AND($C404="x",$A404&lt;&gt;""),$A404,"")</f>
        <v/>
      </c>
    </row>
    <row r="405">
      <c r="A405" s="25" t="inlineStr">
        <is>
          <t>conversions_schedule_website</t>
        </is>
      </c>
      <c r="B405" s="29" t="inlineStr">
        <is>
          <t>Website schedule conversions · NUMERIC · Facebook Ads (Meta) Conversions</t>
        </is>
      </c>
      <c r="C405" s="26" t="n"/>
      <c r="D405" s="27">
        <f>IF(AND($C405="x",$A405&lt;&gt;""),$A405,"")</f>
        <v/>
      </c>
    </row>
    <row r="406">
      <c r="A406" s="25" t="inlineStr">
        <is>
          <t>conversions_start_trial_mobile_app</t>
        </is>
      </c>
      <c r="B406" s="29" t="inlineStr">
        <is>
          <t>Mobile app trials started conversions · NUMERIC · Facebook Ads (Meta) Conversions</t>
        </is>
      </c>
      <c r="C406" s="26" t="n"/>
      <c r="D406" s="27">
        <f>IF(AND($C406="x",$A406&lt;&gt;""),$A406,"")</f>
        <v/>
      </c>
    </row>
    <row r="407">
      <c r="A407" s="25" t="inlineStr">
        <is>
          <t>conversions_start_trial_offline</t>
        </is>
      </c>
      <c r="B407" s="29" t="inlineStr">
        <is>
          <t>Offline trials started conversions · NUMERIC · Facebook Ads (Meta) Conversions</t>
        </is>
      </c>
      <c r="C407" s="26" t="n"/>
      <c r="D407" s="27">
        <f>IF(AND($C407="x",$A407&lt;&gt;""),$A407,"")</f>
        <v/>
      </c>
    </row>
    <row r="408">
      <c r="A408" s="25" t="inlineStr">
        <is>
          <t>conversions_start_trial_total</t>
        </is>
      </c>
      <c r="B408" s="29" t="inlineStr">
        <is>
          <t>Start trial conversions · NUMERIC · Facebook Ads (Meta) Conversions</t>
        </is>
      </c>
      <c r="C408" s="26" t="n"/>
      <c r="D408" s="27">
        <f>IF(AND($C408="x",$A408&lt;&gt;""),$A408,"")</f>
        <v/>
      </c>
    </row>
    <row r="409">
      <c r="A409" s="25" t="inlineStr">
        <is>
          <t>conversions_start_trial_website</t>
        </is>
      </c>
      <c r="B409" s="29" t="inlineStr">
        <is>
          <t>Website trials started conversions · NUMERIC · Facebook Ads (Meta) Conversions</t>
        </is>
      </c>
      <c r="C409" s="26" t="n"/>
      <c r="D409" s="27">
        <f>IF(AND($C409="x",$A409&lt;&gt;""),$A409,"")</f>
        <v/>
      </c>
    </row>
    <row r="410">
      <c r="A410" s="25" t="inlineStr">
        <is>
          <t>conversions_submit_application_mobile_app</t>
        </is>
      </c>
      <c r="B410" s="29" t="inlineStr">
        <is>
          <t>Submitted applications (Mobile App) · NUMERIC · Facebook Ads (Meta) Conversions</t>
        </is>
      </c>
      <c r="C410" s="26" t="n"/>
      <c r="D410" s="27">
        <f>IF(AND($C410="x",$A410&lt;&gt;""),$A410,"")</f>
        <v/>
      </c>
    </row>
    <row r="411">
      <c r="A411" s="25" t="inlineStr">
        <is>
          <t>conversions_submit_application_offline</t>
        </is>
      </c>
      <c r="B411" s="29" t="inlineStr">
        <is>
          <t>Submitted applications (Offline) · NUMERIC · Facebook Ads (Meta) Conversions</t>
        </is>
      </c>
      <c r="C411" s="26" t="n"/>
      <c r="D411" s="27">
        <f>IF(AND($C411="x",$A411&lt;&gt;""),$A411,"")</f>
        <v/>
      </c>
    </row>
    <row r="412">
      <c r="A412" s="25" t="inlineStr">
        <is>
          <t>conversions_submit_application_on_facebook</t>
        </is>
      </c>
      <c r="B412" s="29" t="inlineStr">
        <is>
          <t>Submitted applications (Facebook) · NUMERIC · Facebook Ads (Meta) Conversions</t>
        </is>
      </c>
      <c r="C412" s="26" t="n"/>
      <c r="D412" s="27">
        <f>IF(AND($C412="x",$A412&lt;&gt;""),$A412,"")</f>
        <v/>
      </c>
    </row>
    <row r="413">
      <c r="A413" s="25" t="inlineStr">
        <is>
          <t>conversions_submit_application_total</t>
        </is>
      </c>
      <c r="B413" s="29" t="inlineStr">
        <is>
          <t>Submit application conversions · NUMERIC · Facebook Ads (Meta) Conversions</t>
        </is>
      </c>
      <c r="C413" s="26" t="n"/>
      <c r="D413" s="27">
        <f>IF(AND($C413="x",$A413&lt;&gt;""),$A413,"")</f>
        <v/>
      </c>
    </row>
    <row r="414">
      <c r="A414" s="25" t="inlineStr">
        <is>
          <t>conversions_submit_application_website</t>
        </is>
      </c>
      <c r="B414" s="29" t="inlineStr">
        <is>
          <t>Submitted applications (Website) · NUMERIC · Facebook Ads (Meta) Conversions</t>
        </is>
      </c>
      <c r="C414" s="26" t="n"/>
      <c r="D414" s="27">
        <f>IF(AND($C414="x",$A414&lt;&gt;""),$A414,"")</f>
        <v/>
      </c>
    </row>
    <row r="415">
      <c r="A415" s="25" t="inlineStr">
        <is>
          <t>conversions_subscribe_mobile_app</t>
        </is>
      </c>
      <c r="B415" s="29" t="inlineStr">
        <is>
          <t>Mobile app subscribe conversions · NUMERIC · Facebook Ads (Meta) Conversions</t>
        </is>
      </c>
      <c r="C415" s="26" t="n"/>
      <c r="D415" s="27">
        <f>IF(AND($C415="x",$A415&lt;&gt;""),$A415,"")</f>
        <v/>
      </c>
    </row>
    <row r="416">
      <c r="A416" s="25" t="inlineStr">
        <is>
          <t>conversions_subscribe_offline</t>
        </is>
      </c>
      <c r="B416" s="29" t="inlineStr">
        <is>
          <t>Offline subscribe conversions · NUMERIC · Facebook Ads (Meta) Conversions</t>
        </is>
      </c>
      <c r="C416" s="26" t="n"/>
      <c r="D416" s="27">
        <f>IF(AND($C416="x",$A416&lt;&gt;""),$A416,"")</f>
        <v/>
      </c>
    </row>
    <row r="417">
      <c r="A417" s="25" t="inlineStr">
        <is>
          <t>conversions_subscribe_total</t>
        </is>
      </c>
      <c r="B417" s="29" t="inlineStr">
        <is>
          <t>Subscribe conversions · NUMERIC · Facebook Ads (Meta) Conversions</t>
        </is>
      </c>
      <c r="C417" s="26" t="n"/>
      <c r="D417" s="27">
        <f>IF(AND($C417="x",$A417&lt;&gt;""),$A417,"")</f>
        <v/>
      </c>
    </row>
    <row r="418">
      <c r="A418" s="25" t="inlineStr">
        <is>
          <t>conversions_subscribe_website</t>
        </is>
      </c>
      <c r="B418" s="29" t="inlineStr">
        <is>
          <t>Website subscribe conversions · NUMERIC · Facebook Ads (Meta) Conversions</t>
        </is>
      </c>
      <c r="C418" s="26" t="n"/>
      <c r="D418" s="27">
        <f>IF(AND($C418="x",$A418&lt;&gt;""),$A418,"")</f>
        <v/>
      </c>
    </row>
    <row r="419">
      <c r="A419" s="25" t="inlineStr">
        <is>
          <t>cost_per_conversion_ad_click_mobile_app</t>
        </is>
      </c>
      <c r="B419" s="29" t="inlineStr">
        <is>
          <t>Cost per mobile app ad click conversion · NUMERIC · Facebook Ads (Meta) Conversions</t>
        </is>
      </c>
      <c r="C419" s="26" t="n"/>
      <c r="D419" s="27">
        <f>IF(AND($C419="x",$A419&lt;&gt;""),$A419,"")</f>
        <v/>
      </c>
    </row>
    <row r="420">
      <c r="A420" s="25" t="inlineStr">
        <is>
          <t>cost_per_conversion_ad_impression_mobile_app</t>
        </is>
      </c>
      <c r="B420" s="29" t="inlineStr">
        <is>
          <t>Cost per mobile app ad impression conversion · NUMERIC · Facebook Ads (Meta) Conversions</t>
        </is>
      </c>
      <c r="C420" s="26" t="n"/>
      <c r="D420" s="27">
        <f>IF(AND($C420="x",$A420&lt;&gt;""),$A420,"")</f>
        <v/>
      </c>
    </row>
    <row r="421">
      <c r="A421" s="25" t="inlineStr">
        <is>
          <t>cost_per_conversion_cancel_subscription_mobile_app</t>
        </is>
      </c>
      <c r="B421" s="29" t="inlineStr">
        <is>
          <t>Cost per mobile app cancel subscription conversion · NUMERIC · Facebook Ads (Meta) Conversions</t>
        </is>
      </c>
      <c r="C421" s="26" t="n"/>
      <c r="D421" s="27">
        <f>IF(AND($C421="x",$A421&lt;&gt;""),$A421,"")</f>
        <v/>
      </c>
    </row>
    <row r="422">
      <c r="A422" s="25" t="inlineStr">
        <is>
          <t>cost_per_conversion_cancel_subscription_offline</t>
        </is>
      </c>
      <c r="B422" s="29" t="inlineStr">
        <is>
          <t>Cost per offline cancel subscription conversion · NUMERIC · Facebook Ads (Meta) Conversions</t>
        </is>
      </c>
      <c r="C422" s="26" t="n"/>
      <c r="D422" s="27">
        <f>IF(AND($C422="x",$A422&lt;&gt;""),$A422,"")</f>
        <v/>
      </c>
    </row>
    <row r="423">
      <c r="A423" s="25" t="inlineStr">
        <is>
          <t>cost_per_conversion_cancel_subscription_total</t>
        </is>
      </c>
      <c r="B423" s="29" t="inlineStr">
        <is>
          <t>Cost per cancel subscription conversion · NUMERIC · Facebook Ads (Meta) Conversions</t>
        </is>
      </c>
      <c r="C423" s="26" t="n"/>
      <c r="D423" s="27">
        <f>IF(AND($C423="x",$A423&lt;&gt;""),$A423,"")</f>
        <v/>
      </c>
    </row>
    <row r="424">
      <c r="A424" s="25" t="inlineStr">
        <is>
          <t>cost_per_conversion_cancel_subscription_website</t>
        </is>
      </c>
      <c r="B424" s="29" t="inlineStr">
        <is>
          <t>Cost per website cancel subscription conversion · NUMERIC · Facebook Ads (Meta) Conversions</t>
        </is>
      </c>
      <c r="C424" s="26" t="n"/>
      <c r="D424" s="27">
        <f>IF(AND($C424="x",$A424&lt;&gt;""),$A424,"")</f>
        <v/>
      </c>
    </row>
    <row r="425">
      <c r="A425" s="25" t="inlineStr">
        <is>
          <t>cost_per_conversion_contact_mobile_app</t>
        </is>
      </c>
      <c r="B425" s="29" t="inlineStr">
        <is>
          <t>Cost per mobile app contact conversion · NUMERIC · Facebook Ads (Meta) Conversions</t>
        </is>
      </c>
      <c r="C425" s="26" t="n"/>
      <c r="D425" s="27">
        <f>IF(AND($C425="x",$A425&lt;&gt;""),$A425,"")</f>
        <v/>
      </c>
    </row>
    <row r="426">
      <c r="A426" s="25" t="inlineStr">
        <is>
          <t>cost_per_conversion_contact_offline</t>
        </is>
      </c>
      <c r="B426" s="29" t="inlineStr">
        <is>
          <t>Cost per offline contact conversion · NUMERIC · Facebook Ads (Meta) Conversions</t>
        </is>
      </c>
      <c r="C426" s="26" t="n"/>
      <c r="D426" s="27">
        <f>IF(AND($C426="x",$A426&lt;&gt;""),$A426,"")</f>
        <v/>
      </c>
    </row>
    <row r="427">
      <c r="A427" s="25" t="inlineStr">
        <is>
          <t>cost_per_conversion_contact_total</t>
        </is>
      </c>
      <c r="B427" s="29" t="inlineStr">
        <is>
          <t>Cost per contact conversion · NUMERIC · Facebook Ads (Meta) Conversions</t>
        </is>
      </c>
      <c r="C427" s="26" t="n"/>
      <c r="D427" s="27">
        <f>IF(AND($C427="x",$A427&lt;&gt;""),$A427,"")</f>
        <v/>
      </c>
    </row>
    <row r="428">
      <c r="A428" s="25" t="inlineStr">
        <is>
          <t>cost_per_conversion_contact_website</t>
        </is>
      </c>
      <c r="B428" s="29" t="inlineStr">
        <is>
          <t>Cost per website contact conversion · NUMERIC · Facebook Ads (Meta) Conversions</t>
        </is>
      </c>
      <c r="C428" s="26" t="n"/>
      <c r="D428" s="27">
        <f>IF(AND($C428="x",$A428&lt;&gt;""),$A428,"")</f>
        <v/>
      </c>
    </row>
    <row r="429">
      <c r="A429" s="25" t="inlineStr">
        <is>
          <t>cost_per_conversion_customize_product_mobile_app</t>
        </is>
      </c>
      <c r="B429" s="29" t="inlineStr">
        <is>
          <t>Cost per mobile app customize product conversion · NUMERIC · Facebook Ads (Meta) Conversions</t>
        </is>
      </c>
      <c r="C429" s="26" t="n"/>
      <c r="D429" s="27">
        <f>IF(AND($C429="x",$A429&lt;&gt;""),$A429,"")</f>
        <v/>
      </c>
    </row>
    <row r="430">
      <c r="A430" s="25" t="inlineStr">
        <is>
          <t>cost_per_conversion_customize_product_offline</t>
        </is>
      </c>
      <c r="B430" s="29" t="inlineStr">
        <is>
          <t>Cost per offline customize product conversion · NUMERIC · Facebook Ads (Meta) Conversions</t>
        </is>
      </c>
      <c r="C430" s="26" t="n"/>
      <c r="D430" s="27">
        <f>IF(AND($C430="x",$A430&lt;&gt;""),$A430,"")</f>
        <v/>
      </c>
    </row>
    <row r="431">
      <c r="A431" s="25" t="inlineStr">
        <is>
          <t>cost_per_conversion_customize_product_total</t>
        </is>
      </c>
      <c r="B431" s="29" t="inlineStr">
        <is>
          <t>Cost per customize product conversion · NUMERIC · Facebook Ads (Meta) Conversions</t>
        </is>
      </c>
      <c r="C431" s="26" t="n"/>
      <c r="D431" s="27">
        <f>IF(AND($C431="x",$A431&lt;&gt;""),$A431,"")</f>
        <v/>
      </c>
    </row>
    <row r="432">
      <c r="A432" s="25" t="inlineStr">
        <is>
          <t>cost_per_conversion_customize_product_website</t>
        </is>
      </c>
      <c r="B432" s="29" t="inlineStr">
        <is>
          <t>Cost per website customize product conversion · NUMERIC · Facebook Ads (Meta) Conversions</t>
        </is>
      </c>
      <c r="C432" s="26" t="n"/>
      <c r="D432" s="27">
        <f>IF(AND($C432="x",$A432&lt;&gt;""),$A432,"")</f>
        <v/>
      </c>
    </row>
    <row r="433">
      <c r="A433" s="25" t="inlineStr">
        <is>
          <t>cost_per_conversion_donate_mobile_app</t>
        </is>
      </c>
      <c r="B433" s="29" t="inlineStr">
        <is>
          <t>Cost per mobile app donate conversion · NUMERIC · Facebook Ads (Meta) Conversions</t>
        </is>
      </c>
      <c r="C433" s="26" t="n"/>
      <c r="D433" s="27">
        <f>IF(AND($C433="x",$A433&lt;&gt;""),$A433,"")</f>
        <v/>
      </c>
    </row>
    <row r="434">
      <c r="A434" s="25" t="inlineStr">
        <is>
          <t>cost_per_conversion_donate_offline</t>
        </is>
      </c>
      <c r="B434" s="29" t="inlineStr">
        <is>
          <t>Cost per offline donate conversion · NUMERIC · Facebook Ads (Meta) Conversions</t>
        </is>
      </c>
      <c r="C434" s="26" t="n"/>
      <c r="D434" s="27">
        <f>IF(AND($C434="x",$A434&lt;&gt;""),$A434,"")</f>
        <v/>
      </c>
    </row>
    <row r="435">
      <c r="A435" s="25" t="inlineStr">
        <is>
          <t>cost_per_conversion_donate_on_facebook</t>
        </is>
      </c>
      <c r="B435" s="29" t="inlineStr">
        <is>
          <t>Cost per donate on facebook conversion · NUMERIC · Facebook Ads (Meta) Conversions</t>
        </is>
      </c>
      <c r="C435" s="26" t="n"/>
      <c r="D435" s="27">
        <f>IF(AND($C435="x",$A435&lt;&gt;""),$A435,"")</f>
        <v/>
      </c>
    </row>
    <row r="436">
      <c r="A436" s="25" t="inlineStr">
        <is>
          <t>cost_per_conversion_donate_total</t>
        </is>
      </c>
      <c r="B436" s="29" t="inlineStr">
        <is>
          <t>Cost per donate conversion · NUMERIC · Facebook Ads (Meta) Conversions</t>
        </is>
      </c>
      <c r="C436" s="26" t="n"/>
      <c r="D436" s="27">
        <f>IF(AND($C436="x",$A436&lt;&gt;""),$A436,"")</f>
        <v/>
      </c>
    </row>
    <row r="437">
      <c r="A437" s="25" t="inlineStr">
        <is>
          <t>cost_per_conversion_donate_website</t>
        </is>
      </c>
      <c r="B437" s="29" t="inlineStr">
        <is>
          <t>Cost per website donate conversion · NUMERIC · Facebook Ads (Meta) Conversions</t>
        </is>
      </c>
      <c r="C437" s="26" t="n"/>
      <c r="D437" s="27">
        <f>IF(AND($C437="x",$A437&lt;&gt;""),$A437,"")</f>
        <v/>
      </c>
    </row>
    <row r="438">
      <c r="A438" s="25" t="inlineStr">
        <is>
          <t>cost_per_conversion_find_location_mobile_app</t>
        </is>
      </c>
      <c r="B438" s="29" t="inlineStr">
        <is>
          <t>Cost per mobile app find location conversion · NUMERIC · Facebook Ads (Meta) Conversions</t>
        </is>
      </c>
      <c r="C438" s="26" t="n"/>
      <c r="D438" s="27">
        <f>IF(AND($C438="x",$A438&lt;&gt;""),$A438,"")</f>
        <v/>
      </c>
    </row>
    <row r="439">
      <c r="A439" s="25" t="inlineStr">
        <is>
          <t>cost_per_conversion_find_location_offline</t>
        </is>
      </c>
      <c r="B439" s="29" t="inlineStr">
        <is>
          <t>Cost per offline find location conversion · NUMERIC · Facebook Ads (Meta) Conversions</t>
        </is>
      </c>
      <c r="C439" s="26" t="n"/>
      <c r="D439" s="27">
        <f>IF(AND($C439="x",$A439&lt;&gt;""),$A439,"")</f>
        <v/>
      </c>
    </row>
    <row r="440">
      <c r="A440" s="25" t="inlineStr">
        <is>
          <t>cost_per_conversion_find_location_total</t>
        </is>
      </c>
      <c r="B440" s="29" t="inlineStr">
        <is>
          <t>Cost per find location conversion · NUMERIC · Facebook Ads (Meta) Conversions</t>
        </is>
      </c>
      <c r="C440" s="26" t="n"/>
      <c r="D440" s="27">
        <f>IF(AND($C440="x",$A440&lt;&gt;""),$A440,"")</f>
        <v/>
      </c>
    </row>
    <row r="441">
      <c r="A441" s="25" t="inlineStr">
        <is>
          <t>cost_per_conversion_find_location_website</t>
        </is>
      </c>
      <c r="B441" s="29" t="inlineStr">
        <is>
          <t>Cost per website find location conversion · NUMERIC · Facebook Ads (Meta) Conversions</t>
        </is>
      </c>
      <c r="C441" s="26" t="n"/>
      <c r="D441" s="27">
        <f>IF(AND($C441="x",$A441&lt;&gt;""),$A441,"")</f>
        <v/>
      </c>
    </row>
    <row r="442">
      <c r="A442" s="25" t="inlineStr">
        <is>
          <t>cost_per_conversion_recurring_subscription_payment_mobile_app</t>
        </is>
      </c>
      <c r="B442" s="29" t="inlineStr">
        <is>
          <t>Cost per mobile app recurring subscription payment conversion · NUMERIC · Facebook Ads (Meta) Conversions</t>
        </is>
      </c>
      <c r="C442" s="26" t="n"/>
      <c r="D442" s="27">
        <f>IF(AND($C442="x",$A442&lt;&gt;""),$A442,"")</f>
        <v/>
      </c>
    </row>
    <row r="443">
      <c r="A443" s="25" t="inlineStr">
        <is>
          <t>cost_per_conversion_recurring_subscription_payment_offline</t>
        </is>
      </c>
      <c r="B443" s="29" t="inlineStr">
        <is>
          <t>Cost per offline recurring subscription payment conversion · NUMERIC · Facebook Ads (Meta) Conversions</t>
        </is>
      </c>
      <c r="C443" s="26" t="n"/>
      <c r="D443" s="27">
        <f>IF(AND($C443="x",$A443&lt;&gt;""),$A443,"")</f>
        <v/>
      </c>
    </row>
    <row r="444">
      <c r="A444" s="25" t="inlineStr">
        <is>
          <t>cost_per_conversion_recurring_subscription_payment_total</t>
        </is>
      </c>
      <c r="B444" s="29" t="inlineStr">
        <is>
          <t>Cost per recurring subscription payment conversion · NUMERIC · Facebook Ads (Meta) Conversions</t>
        </is>
      </c>
      <c r="C444" s="26" t="n"/>
      <c r="D444" s="27">
        <f>IF(AND($C444="x",$A444&lt;&gt;""),$A444,"")</f>
        <v/>
      </c>
    </row>
    <row r="445">
      <c r="A445" s="25" t="inlineStr">
        <is>
          <t>cost_per_conversion_recurring_subscription_payment_website</t>
        </is>
      </c>
      <c r="B445" s="29" t="inlineStr">
        <is>
          <t>Cost per website recurring subscription payment conversion · NUMERIC · Facebook Ads (Meta) Conversions</t>
        </is>
      </c>
      <c r="C445" s="26" t="n"/>
      <c r="D445" s="27">
        <f>IF(AND($C445="x",$A445&lt;&gt;""),$A445,"")</f>
        <v/>
      </c>
    </row>
    <row r="446">
      <c r="A446" s="25" t="inlineStr">
        <is>
          <t>cost_per_conversion_schedule_mobile_app</t>
        </is>
      </c>
      <c r="B446" s="29" t="inlineStr">
        <is>
          <t>Cost per mobile app schedule conversion · NUMERIC · Facebook Ads (Meta) Conversions</t>
        </is>
      </c>
      <c r="C446" s="26" t="n"/>
      <c r="D446" s="27">
        <f>IF(AND($C446="x",$A446&lt;&gt;""),$A446,"")</f>
        <v/>
      </c>
    </row>
    <row r="447">
      <c r="A447" s="25" t="inlineStr">
        <is>
          <t>cost_per_conversion_schedule_offline</t>
        </is>
      </c>
      <c r="B447" s="29" t="inlineStr">
        <is>
          <t>Cost per offline schedule conversion · NUMERIC · Facebook Ads (Meta) Conversions</t>
        </is>
      </c>
      <c r="C447" s="26" t="n"/>
      <c r="D447" s="27">
        <f>IF(AND($C447="x",$A447&lt;&gt;""),$A447,"")</f>
        <v/>
      </c>
    </row>
    <row r="448">
      <c r="A448" s="25" t="inlineStr">
        <is>
          <t>cost_per_conversion_schedule_total</t>
        </is>
      </c>
      <c r="B448" s="29" t="inlineStr">
        <is>
          <t>Cost per schedule conversion · NUMERIC · Facebook Ads (Meta) Conversions</t>
        </is>
      </c>
      <c r="C448" s="26" t="n"/>
      <c r="D448" s="27">
        <f>IF(AND($C448="x",$A448&lt;&gt;""),$A448,"")</f>
        <v/>
      </c>
    </row>
    <row r="449">
      <c r="A449" s="25" t="inlineStr">
        <is>
          <t>cost_per_conversion_schedule_website</t>
        </is>
      </c>
      <c r="B449" s="29" t="inlineStr">
        <is>
          <t>Cost per website schedule conversion · NUMERIC · Facebook Ads (Meta) Conversions</t>
        </is>
      </c>
      <c r="C449" s="26" t="n"/>
      <c r="D449" s="27">
        <f>IF(AND($C449="x",$A449&lt;&gt;""),$A449,"")</f>
        <v/>
      </c>
    </row>
    <row r="450">
      <c r="A450" s="25" t="inlineStr">
        <is>
          <t>cost_per_conversion_start_trial_mobile_app</t>
        </is>
      </c>
      <c r="B450" s="29" t="inlineStr">
        <is>
          <t>Cost per mobile app trial started conversion · NUMERIC · Facebook Ads (Meta) Conversions</t>
        </is>
      </c>
      <c r="C450" s="26" t="n"/>
      <c r="D450" s="27">
        <f>IF(AND($C450="x",$A450&lt;&gt;""),$A450,"")</f>
        <v/>
      </c>
    </row>
    <row r="451">
      <c r="A451" s="25" t="inlineStr">
        <is>
          <t>cost_per_conversion_start_trial_offline</t>
        </is>
      </c>
      <c r="B451" s="29" t="inlineStr">
        <is>
          <t>Cost per offline trial started conversion · NUMERIC · Facebook Ads (Meta) Conversions</t>
        </is>
      </c>
      <c r="C451" s="26" t="n"/>
      <c r="D451" s="27">
        <f>IF(AND($C451="x",$A451&lt;&gt;""),$A451,"")</f>
        <v/>
      </c>
    </row>
    <row r="452">
      <c r="A452" s="25" t="inlineStr">
        <is>
          <t>cost_per_conversion_start_trial_total</t>
        </is>
      </c>
      <c r="B452" s="29" t="inlineStr">
        <is>
          <t>Cost per trial started conversion · NUMERIC · Facebook Ads (Meta) Conversions</t>
        </is>
      </c>
      <c r="C452" s="26" t="n"/>
      <c r="D452" s="27">
        <f>IF(AND($C452="x",$A452&lt;&gt;""),$A452,"")</f>
        <v/>
      </c>
    </row>
    <row r="453">
      <c r="A453" s="25" t="inlineStr">
        <is>
          <t>cost_per_conversion_start_trial_website</t>
        </is>
      </c>
      <c r="B453" s="29" t="inlineStr">
        <is>
          <t>Cost per website trial started conversion · NUMERIC · Facebook Ads (Meta) Conversions</t>
        </is>
      </c>
      <c r="C453" s="26" t="n"/>
      <c r="D453" s="27">
        <f>IF(AND($C453="x",$A453&lt;&gt;""),$A453,"")</f>
        <v/>
      </c>
    </row>
    <row r="454">
      <c r="A454" s="25" t="inlineStr">
        <is>
          <t>cost_per_conversion_submit_application_mobile_app</t>
        </is>
      </c>
      <c r="B454" s="29" t="inlineStr">
        <is>
          <t>Cost per mobile app submit application conversion · NUMERIC · Facebook Ads (Meta) Conversions</t>
        </is>
      </c>
      <c r="C454" s="26" t="n"/>
      <c r="D454" s="27">
        <f>IF(AND($C454="x",$A454&lt;&gt;""),$A454,"")</f>
        <v/>
      </c>
    </row>
    <row r="455">
      <c r="A455" s="25" t="inlineStr">
        <is>
          <t>cost_per_conversion_submit_application_offline</t>
        </is>
      </c>
      <c r="B455" s="29" t="inlineStr">
        <is>
          <t>Cost per offline submit application conversion · NUMERIC · Facebook Ads (Meta) Conversions</t>
        </is>
      </c>
      <c r="C455" s="26" t="n"/>
      <c r="D455" s="27">
        <f>IF(AND($C455="x",$A455&lt;&gt;""),$A455,"")</f>
        <v/>
      </c>
    </row>
    <row r="456">
      <c r="A456" s="25" t="inlineStr">
        <is>
          <t>cost_per_conversion_submit_application_on_facebook</t>
        </is>
      </c>
      <c r="B456" s="29" t="inlineStr">
        <is>
          <t>Cost per submit application on facebook conversion · NUMERIC · Facebook Ads (Meta) Conversions</t>
        </is>
      </c>
      <c r="C456" s="26" t="n"/>
      <c r="D456" s="27">
        <f>IF(AND($C456="x",$A456&lt;&gt;""),$A456,"")</f>
        <v/>
      </c>
    </row>
    <row r="457">
      <c r="A457" s="25" t="inlineStr">
        <is>
          <t>cost_per_conversion_submit_application_total</t>
        </is>
      </c>
      <c r="B457" s="29" t="inlineStr">
        <is>
          <t>Cost per submit application conversion · NUMERIC · Facebook Ads (Meta) Conversions</t>
        </is>
      </c>
      <c r="C457" s="26" t="n"/>
      <c r="D457" s="27">
        <f>IF(AND($C457="x",$A457&lt;&gt;""),$A457,"")</f>
        <v/>
      </c>
    </row>
    <row r="458">
      <c r="A458" s="25" t="inlineStr">
        <is>
          <t>cost_per_conversion_submit_application_website</t>
        </is>
      </c>
      <c r="B458" s="29" t="inlineStr">
        <is>
          <t>Cost per website submit application conversion · NUMERIC · Facebook Ads (Meta) Conversions</t>
        </is>
      </c>
      <c r="C458" s="26" t="n"/>
      <c r="D458" s="27">
        <f>IF(AND($C458="x",$A458&lt;&gt;""),$A458,"")</f>
        <v/>
      </c>
    </row>
    <row r="459">
      <c r="A459" s="25" t="inlineStr">
        <is>
          <t>cost_per_conversion_subscribe_mobile_app</t>
        </is>
      </c>
      <c r="B459" s="29" t="inlineStr">
        <is>
          <t>Cost per mobile app subscribe conversion · NUMERIC · Facebook Ads (Meta) Conversions</t>
        </is>
      </c>
      <c r="C459" s="26" t="n"/>
      <c r="D459" s="27">
        <f>IF(AND($C459="x",$A459&lt;&gt;""),$A459,"")</f>
        <v/>
      </c>
    </row>
    <row r="460">
      <c r="A460" s="25" t="inlineStr">
        <is>
          <t>cost_per_conversion_subscribe_offline</t>
        </is>
      </c>
      <c r="B460" s="29" t="inlineStr">
        <is>
          <t>Cost per offline subscribe conversion · NUMERIC · Facebook Ads (Meta) Conversions</t>
        </is>
      </c>
      <c r="C460" s="26" t="n"/>
      <c r="D460" s="27">
        <f>IF(AND($C460="x",$A460&lt;&gt;""),$A460,"")</f>
        <v/>
      </c>
    </row>
    <row r="461">
      <c r="A461" s="25" t="inlineStr">
        <is>
          <t>cost_per_conversion_subscribe_total</t>
        </is>
      </c>
      <c r="B461" s="29" t="inlineStr">
        <is>
          <t>Cost per subscribe conversion · NUMERIC · Facebook Ads (Meta) Conversions</t>
        </is>
      </c>
      <c r="C461" s="26" t="n"/>
      <c r="D461" s="27">
        <f>IF(AND($C461="x",$A461&lt;&gt;""),$A461,"")</f>
        <v/>
      </c>
    </row>
    <row r="462">
      <c r="A462" s="25" t="inlineStr">
        <is>
          <t>cost_per_conversion_subscribe_website</t>
        </is>
      </c>
      <c r="B462" s="29" t="inlineStr">
        <is>
          <t>Cost per website subscribe conversion · NUMERIC · Facebook Ads (Meta) Conversions</t>
        </is>
      </c>
      <c r="C462" s="26" t="n"/>
      <c r="D462" s="27">
        <f>IF(AND($C462="x",$A462&lt;&gt;""),$A462,"")</f>
        <v/>
      </c>
    </row>
    <row r="463">
      <c r="A463" s="25" t="inlineStr">
        <is>
          <t>converted_product_quantity_app_custom_event</t>
        </is>
      </c>
      <c r="B463" s="29" t="inlineStr">
        <is>
          <t>Converted Product Quantity App Custom Event · NUMERIC · Facebook Ads (Meta) Converted Product Quantity</t>
        </is>
      </c>
      <c r="C463" s="26" t="n"/>
      <c r="D463" s="27">
        <f>IF(AND($C463="x",$A463&lt;&gt;""),$A463,"")</f>
        <v/>
      </c>
    </row>
    <row r="464">
      <c r="A464" s="25" t="inlineStr">
        <is>
          <t>converted_product_quantity_app_custom_event_fb_mobile_add_to_cart</t>
        </is>
      </c>
      <c r="B464" s="29" t="inlineStr">
        <is>
          <t>Converted Product Quantity App Custom Event.FB Mobile Add To Cart · NUMERIC · Facebook Ads (Meta) Converted Product Quantity</t>
        </is>
      </c>
      <c r="C464" s="26" t="n"/>
      <c r="D464" s="27">
        <f>IF(AND($C464="x",$A464&lt;&gt;""),$A464,"")</f>
        <v/>
      </c>
    </row>
    <row r="465">
      <c r="A465" s="25" t="inlineStr">
        <is>
          <t>converted_product_quantity_app_custom_event_fb_mobile_content_view</t>
        </is>
      </c>
      <c r="B465" s="29" t="inlineStr">
        <is>
          <t>Converted Product Quantity App Custom Event.FB Mobile Content View · NUMERIC · Facebook Ads (Meta) Converted Product Quantity</t>
        </is>
      </c>
      <c r="C465" s="26" t="n"/>
      <c r="D465" s="27">
        <f>IF(AND($C465="x",$A465&lt;&gt;""),$A465,"")</f>
        <v/>
      </c>
    </row>
    <row r="466">
      <c r="A466" s="25" t="inlineStr">
        <is>
          <t>converted_product_quantity_app_custom_event_fb_mobile_purchase</t>
        </is>
      </c>
      <c r="B466" s="29" t="inlineStr">
        <is>
          <t>Converted Product Quantity App Custom Event.FB Mobile Purchase · NUMERIC · Facebook Ads (Meta) Converted Product Quantity</t>
        </is>
      </c>
      <c r="C466" s="26" t="n"/>
      <c r="D466" s="27">
        <f>IF(AND($C466="x",$A466&lt;&gt;""),$A466,"")</f>
        <v/>
      </c>
    </row>
    <row r="467">
      <c r="A467" s="25" t="inlineStr">
        <is>
          <t>converted_product_quantity_offsite_conversion</t>
        </is>
      </c>
      <c r="B467" s="29" t="inlineStr">
        <is>
          <t>Converted Product Quantity Offsite Conversion · NUMERIC · Facebook Ads (Meta) Converted Product Quantity</t>
        </is>
      </c>
      <c r="C467" s="26" t="n"/>
      <c r="D467" s="27">
        <f>IF(AND($C467="x",$A467&lt;&gt;""),$A467,"")</f>
        <v/>
      </c>
    </row>
    <row r="468">
      <c r="A468" s="25" t="inlineStr">
        <is>
          <t>converted_product_quantity_offsite_conversion_fb_pixel_view_content</t>
        </is>
      </c>
      <c r="B468" s="29" t="inlineStr">
        <is>
          <t>Converted Product Quantity Offsite Conversion Fb Pixel View Content · NUMERIC · Facebook Ads (Meta) Converted Product Quantity</t>
        </is>
      </c>
      <c r="C468" s="26" t="n"/>
      <c r="D468" s="27">
        <f>IF(AND($C468="x",$A468&lt;&gt;""),$A468,"")</f>
        <v/>
      </c>
    </row>
    <row r="469">
      <c r="A469" s="25" t="inlineStr">
        <is>
          <t>converted_product_quantity_omni_add_to_cart</t>
        </is>
      </c>
      <c r="B469" s="29" t="inlineStr">
        <is>
          <t>Converted Product Quantity Omni Add To Cart · NUMERIC · Facebook Ads (Meta) Converted Product Quantity</t>
        </is>
      </c>
      <c r="C469" s="26" t="n"/>
      <c r="D469" s="27">
        <f>IF(AND($C469="x",$A469&lt;&gt;""),$A469,"")</f>
        <v/>
      </c>
    </row>
    <row r="470">
      <c r="A470" s="25" t="inlineStr">
        <is>
          <t>converted_product_quantity_omni_purchase</t>
        </is>
      </c>
      <c r="B470" s="29" t="inlineStr">
        <is>
          <t>Converted Product Quantity Omni Purchase · NUMERIC · Facebook Ads (Meta) Converted Product Quantity</t>
        </is>
      </c>
      <c r="C470" s="26" t="n"/>
      <c r="D470" s="27">
        <f>IF(AND($C470="x",$A470&lt;&gt;""),$A470,"")</f>
        <v/>
      </c>
    </row>
    <row r="471">
      <c r="A471" s="25" t="inlineStr">
        <is>
          <t>converted_product_quantity_omni_view_content</t>
        </is>
      </c>
      <c r="B471" s="29" t="inlineStr">
        <is>
          <t>Converted Product Quantity Omni View Content · NUMERIC · Facebook Ads (Meta) Converted Product Quantity</t>
        </is>
      </c>
      <c r="C471" s="26" t="n"/>
      <c r="D471" s="27">
        <f>IF(AND($C471="x",$A471&lt;&gt;""),$A471,"")</f>
        <v/>
      </c>
    </row>
    <row r="472">
      <c r="A472" s="25" t="inlineStr">
        <is>
          <t>converted_product_value_app_custom_event</t>
        </is>
      </c>
      <c r="B472" s="29" t="inlineStr">
        <is>
          <t>Converted Product Value App Custom Event · NUMERIC · Facebook Ads (Meta) Converted Product Value</t>
        </is>
      </c>
      <c r="C472" s="26" t="n"/>
      <c r="D472" s="27">
        <f>IF(AND($C472="x",$A472&lt;&gt;""),$A472,"")</f>
        <v/>
      </c>
    </row>
    <row r="473">
      <c r="A473" s="25" t="inlineStr">
        <is>
          <t>converted_product_value_app_custom_event_fb_mobile_add_to_cart</t>
        </is>
      </c>
      <c r="B473" s="29" t="inlineStr">
        <is>
          <t>Converted Product Value App Custom Event.FB Mobile Add To Cart · NUMERIC · Facebook Ads (Meta) Converted Product Value</t>
        </is>
      </c>
      <c r="C473" s="26" t="n"/>
      <c r="D473" s="27">
        <f>IF(AND($C473="x",$A473&lt;&gt;""),$A473,"")</f>
        <v/>
      </c>
    </row>
    <row r="474">
      <c r="A474" s="25" t="inlineStr">
        <is>
          <t>converted_product_value_app_custom_event_fb_mobile_content_view</t>
        </is>
      </c>
      <c r="B474" s="29" t="inlineStr">
        <is>
          <t>Converted Product Value App Custom Event.FB Mobile Content View · NUMERIC · Facebook Ads (Meta) Converted Product Value</t>
        </is>
      </c>
      <c r="C474" s="26" t="n"/>
      <c r="D474" s="27">
        <f>IF(AND($C474="x",$A474&lt;&gt;""),$A474,"")</f>
        <v/>
      </c>
    </row>
    <row r="475">
      <c r="A475" s="25" t="inlineStr">
        <is>
          <t>converted_product_value_app_custom_event_fb_mobile_purchase</t>
        </is>
      </c>
      <c r="B475" s="29" t="inlineStr">
        <is>
          <t>Converted Product Value App Custom Event.FB Mobile Purchase · NUMERIC · Facebook Ads (Meta) Converted Product Value</t>
        </is>
      </c>
      <c r="C475" s="26" t="n"/>
      <c r="D475" s="27">
        <f>IF(AND($C475="x",$A475&lt;&gt;""),$A475,"")</f>
        <v/>
      </c>
    </row>
    <row r="476">
      <c r="A476" s="25" t="inlineStr">
        <is>
          <t>converted_product_value_offsite_conversion</t>
        </is>
      </c>
      <c r="B476" s="29" t="inlineStr">
        <is>
          <t>Converted Product Value Offsite Conversion · NUMERIC · Facebook Ads (Meta) Converted Product Value</t>
        </is>
      </c>
      <c r="C476" s="26" t="n"/>
      <c r="D476" s="27">
        <f>IF(AND($C476="x",$A476&lt;&gt;""),$A476,"")</f>
        <v/>
      </c>
    </row>
    <row r="477">
      <c r="A477" s="25" t="inlineStr">
        <is>
          <t>converted_product_value_offsite_conversion_fb_pixel_view_content</t>
        </is>
      </c>
      <c r="B477" s="29" t="inlineStr">
        <is>
          <t>Converted Product Value Offsite Conversion Fb Pixel View Content · NUMERIC · Facebook Ads (Meta) Converted Product Value</t>
        </is>
      </c>
      <c r="C477" s="26" t="n"/>
      <c r="D477" s="27">
        <f>IF(AND($C477="x",$A477&lt;&gt;""),$A477,"")</f>
        <v/>
      </c>
    </row>
    <row r="478">
      <c r="A478" s="25" t="inlineStr">
        <is>
          <t>converted_product_value_omni_add_to_cart</t>
        </is>
      </c>
      <c r="B478" s="29" t="inlineStr">
        <is>
          <t>Converted Product Value Omni Add To Cart · NUMERIC · Facebook Ads (Meta) Converted Product Value</t>
        </is>
      </c>
      <c r="C478" s="26" t="n"/>
      <c r="D478" s="27">
        <f>IF(AND($C478="x",$A478&lt;&gt;""),$A478,"")</f>
        <v/>
      </c>
    </row>
    <row r="479">
      <c r="A479" s="25" t="inlineStr">
        <is>
          <t>converted_product_value_omni_purchase</t>
        </is>
      </c>
      <c r="B479" s="29" t="inlineStr">
        <is>
          <t>Converted Product Value Omni Purchase · NUMERIC · Facebook Ads (Meta) Converted Product Value</t>
        </is>
      </c>
      <c r="C479" s="26" t="n"/>
      <c r="D479" s="27">
        <f>IF(AND($C479="x",$A479&lt;&gt;""),$A479,"")</f>
        <v/>
      </c>
    </row>
    <row r="480">
      <c r="A480" s="25" t="inlineStr">
        <is>
          <t>converted_product_value_omni_view_content</t>
        </is>
      </c>
      <c r="B480" s="29" t="inlineStr">
        <is>
          <t>Converted Product Value Omni View Content · NUMERIC · Facebook Ads (Meta) Converted Product Value</t>
        </is>
      </c>
      <c r="C480" s="26" t="n"/>
      <c r="D480" s="27">
        <f>IF(AND($C480="x",$A480&lt;&gt;""),$A480,"")</f>
        <v/>
      </c>
    </row>
    <row r="481">
      <c r="A481" s="25" t="inlineStr">
        <is>
          <t>cost_per_action_type_add_payment_info</t>
        </is>
      </c>
      <c r="B481" s="29" t="inlineStr">
        <is>
          <t>Cost per Adds of Payment Info · NUMERIC · Facebook Ads (Meta) Cost Per Action</t>
        </is>
      </c>
      <c r="C481" s="26" t="n"/>
      <c r="D481" s="27">
        <f>IF(AND($C481="x",$A481&lt;&gt;""),$A481,"")</f>
        <v/>
      </c>
    </row>
    <row r="482">
      <c r="A482" s="25" t="inlineStr">
        <is>
          <t>cost_per_action_type_add_to_cart</t>
        </is>
      </c>
      <c r="B482" s="29" t="inlineStr">
        <is>
          <t>Cost per Adds to Cart · NUMERIC · Facebook Ads (Meta) Cost Per Action</t>
        </is>
      </c>
      <c r="C482" s="26" t="n"/>
      <c r="D482" s="27">
        <f>IF(AND($C482="x",$A482&lt;&gt;""),$A482,"")</f>
        <v/>
      </c>
    </row>
    <row r="483">
      <c r="A483" s="25" t="inlineStr">
        <is>
          <t>cost_per_action_type_add_to_wishlist</t>
        </is>
      </c>
      <c r="B483" s="29" t="inlineStr">
        <is>
          <t>Cost per Adds to Wishlist · NUMERIC · Facebook Ads (Meta) Cost Per Action</t>
        </is>
      </c>
      <c r="C483" s="26" t="n"/>
      <c r="D483" s="27">
        <f>IF(AND($C483="x",$A483&lt;&gt;""),$A483,"")</f>
        <v/>
      </c>
    </row>
    <row r="484">
      <c r="A484" s="25" t="inlineStr">
        <is>
          <t>cost_per_action_type_app_custom_event_fb_mobile_activate_app</t>
        </is>
      </c>
      <c r="B484" s="29" t="inlineStr">
        <is>
          <t>Cost per Mobile App Activactions · NUMERIC · Facebook Ads (Meta) Cost Per Action</t>
        </is>
      </c>
      <c r="C484" s="26" t="n"/>
      <c r="D484" s="27">
        <f>IF(AND($C484="x",$A484&lt;&gt;""),$A484,"")</f>
        <v/>
      </c>
    </row>
    <row r="485">
      <c r="A485" s="25" t="inlineStr">
        <is>
          <t>cost_per_action_type_app_custom_event_fb_mobile_add_payment_info</t>
        </is>
      </c>
      <c r="B485" s="29" t="inlineStr">
        <is>
          <t>Cost per Actions App Custom Event.Fb Mobile Add Payment Info · NUMERIC · Facebook Ads (Meta) Cost Per Action</t>
        </is>
      </c>
      <c r="C485" s="26" t="n"/>
      <c r="D485" s="27">
        <f>IF(AND($C485="x",$A485&lt;&gt;""),$A485,"")</f>
        <v/>
      </c>
    </row>
    <row r="486">
      <c r="A486" s="25" t="inlineStr">
        <is>
          <t>cost_per_action_type_app_custom_event_fb_mobile_add_to_cart</t>
        </is>
      </c>
      <c r="B486" s="29" t="inlineStr">
        <is>
          <t>Cost per Actions App Custom Event.Fb Mobile Add To Cart · NUMERIC · Facebook Ads (Meta) Cost Per Action</t>
        </is>
      </c>
      <c r="C486" s="26" t="n"/>
      <c r="D486" s="27">
        <f>IF(AND($C486="x",$A486&lt;&gt;""),$A486,"")</f>
        <v/>
      </c>
    </row>
    <row r="487">
      <c r="A487" s="25" t="inlineStr">
        <is>
          <t>cost_per_action_type_app_custom_event_fb_mobile_add_to_wishlist</t>
        </is>
      </c>
      <c r="B487" s="29" t="inlineStr">
        <is>
          <t>Cost per Actions App Custom Event.Fb Mobile Add To Wishlist · NUMERIC · Facebook Ads (Meta) Cost Per Action</t>
        </is>
      </c>
      <c r="C487" s="26" t="n"/>
      <c r="D487" s="27">
        <f>IF(AND($C487="x",$A487&lt;&gt;""),$A487,"")</f>
        <v/>
      </c>
    </row>
    <row r="488">
      <c r="A488" s="25" t="inlineStr">
        <is>
          <t>cost_per_action_type_app_custom_event_fb_mobile_complete_registration</t>
        </is>
      </c>
      <c r="B488" s="29" t="inlineStr">
        <is>
          <t>Cost per Mobile App Registrations Completed · NUMERIC · Facebook Ads (Meta) Cost Per Action</t>
        </is>
      </c>
      <c r="C488" s="26" t="n"/>
      <c r="D488" s="27">
        <f>IF(AND($C488="x",$A488&lt;&gt;""),$A488,"")</f>
        <v/>
      </c>
    </row>
    <row r="489">
      <c r="A489" s="25" t="inlineStr">
        <is>
          <t>cost_per_action_type_app_custom_event_fb_mobile_content_view</t>
        </is>
      </c>
      <c r="B489" s="29" t="inlineStr">
        <is>
          <t>Cost per Mobile Content Views · NUMERIC · Facebook Ads (Meta) Cost Per Action</t>
        </is>
      </c>
      <c r="C489" s="26" t="n"/>
      <c r="D489" s="27">
        <f>IF(AND($C489="x",$A489&lt;&gt;""),$A489,"")</f>
        <v/>
      </c>
    </row>
    <row r="490">
      <c r="A490" s="25" t="inlineStr">
        <is>
          <t>cost_per_action_type_app_custom_event_fb_mobile_initiated_checkout</t>
        </is>
      </c>
      <c r="B490" s="29" t="inlineStr">
        <is>
          <t>Cost per Actions App Custom Event.Fb Mobile Initiated Checkout · NUMERIC · Facebook Ads (Meta) Cost Per Action</t>
        </is>
      </c>
      <c r="C490" s="26" t="n"/>
      <c r="D490" s="27">
        <f>IF(AND($C490="x",$A490&lt;&gt;""),$A490,"")</f>
        <v/>
      </c>
    </row>
    <row r="491">
      <c r="A491" s="25" t="inlineStr">
        <is>
          <t>cost_per_action_type_app_custom_event_fb_mobile_level_achieved</t>
        </is>
      </c>
      <c r="B491" s="29" t="inlineStr">
        <is>
          <t>Cost per Mobile App Levels Completed · NUMERIC · Facebook Ads (Meta) Cost Per Action</t>
        </is>
      </c>
      <c r="C491" s="26" t="n"/>
      <c r="D491" s="27">
        <f>IF(AND($C491="x",$A491&lt;&gt;""),$A491,"")</f>
        <v/>
      </c>
    </row>
    <row r="492">
      <c r="A492" s="25" t="inlineStr">
        <is>
          <t>cost_per_action_type_app_custom_event_fb_mobile_purchase</t>
        </is>
      </c>
      <c r="B492" s="29" t="inlineStr">
        <is>
          <t>Cost per Actions App Custom Event.Fb Mobile Purchase · NUMERIC · Facebook Ads (Meta) Cost Per Action</t>
        </is>
      </c>
      <c r="C492" s="26" t="n"/>
      <c r="D492" s="27">
        <f>IF(AND($C492="x",$A492&lt;&gt;""),$A492,"")</f>
        <v/>
      </c>
    </row>
    <row r="493">
      <c r="A493" s="25" t="inlineStr">
        <is>
          <t>cost_per_action_type_app_custom_event_fb_mobile_search</t>
        </is>
      </c>
      <c r="B493" s="29" t="inlineStr">
        <is>
          <t>Cost per Actions App Custom Event.Fb Mobile Search · NUMERIC · Facebook Ads (Meta) Cost Per Action</t>
        </is>
      </c>
      <c r="C493" s="26" t="n"/>
      <c r="D493" s="27">
        <f>IF(AND($C493="x",$A493&lt;&gt;""),$A493,"")</f>
        <v/>
      </c>
    </row>
    <row r="494">
      <c r="A494" s="25" t="inlineStr">
        <is>
          <t>cost_per_action_type_app_custom_event_fb_mobile_tutorial_completion</t>
        </is>
      </c>
      <c r="B494" s="29" t="inlineStr">
        <is>
          <t>Cost per Actions App Custom Event.Fb Mobile Tutorial Completion · NUMERIC · Facebook Ads (Meta) Cost Per Action</t>
        </is>
      </c>
      <c r="C494" s="26" t="n"/>
      <c r="D494" s="27">
        <f>IF(AND($C494="x",$A494&lt;&gt;""),$A494,"")</f>
        <v/>
      </c>
    </row>
    <row r="495">
      <c r="A495" s="25" t="inlineStr">
        <is>
          <t>cost_per_action_type_app_custom_event_other</t>
        </is>
      </c>
      <c r="B495" s="29" t="inlineStr">
        <is>
          <t>Cost per Mobile App - Other · NUMERIC · Facebook Ads (Meta) Cost Per Action</t>
        </is>
      </c>
      <c r="C495" s="26" t="n"/>
      <c r="D495" s="27">
        <f>IF(AND($C495="x",$A495&lt;&gt;""),$A495,"")</f>
        <v/>
      </c>
    </row>
    <row r="496">
      <c r="A496" s="25" t="inlineStr">
        <is>
          <t>cost_per_action_type_checkin</t>
        </is>
      </c>
      <c r="B496" s="29" t="inlineStr">
        <is>
          <t>Cost per Check-Ins · NUMERIC · Facebook Ads (Meta) Cost Per Action</t>
        </is>
      </c>
      <c r="C496" s="26" t="n"/>
      <c r="D496" s="27">
        <f>IF(AND($C496="x",$A496&lt;&gt;""),$A496,"")</f>
        <v/>
      </c>
    </row>
    <row r="497">
      <c r="A497" s="25" t="inlineStr">
        <is>
          <t>cost_per_action_type_click_to_call_call_confirm</t>
        </is>
      </c>
      <c r="B497" s="29" t="inlineStr">
        <is>
          <t>Cost per Call Confirmation Clicks · NUMERIC · Facebook Ads (Meta) Cost Per Action</t>
        </is>
      </c>
      <c r="C497" s="26" t="n"/>
      <c r="D497" s="27">
        <f>IF(AND($C497="x",$A497&lt;&gt;""),$A497,"")</f>
        <v/>
      </c>
    </row>
    <row r="498">
      <c r="A498" s="25" t="inlineStr">
        <is>
          <t>cost_per_action_type_click_to_call_native_20s_call_connect</t>
        </is>
      </c>
      <c r="B498" s="29" t="inlineStr">
        <is>
          <t>Cost per 20-second Phone Calls · NUMERIC · Facebook Ads (Meta) Cost Per Action</t>
        </is>
      </c>
      <c r="C498" s="26" t="n"/>
      <c r="D498" s="27">
        <f>IF(AND($C498="x",$A498&lt;&gt;""),$A498,"")</f>
        <v/>
      </c>
    </row>
    <row r="499">
      <c r="A499" s="25" t="inlineStr">
        <is>
          <t>cost_per_action_type_click_to_call_native_60s_call_connect</t>
        </is>
      </c>
      <c r="B499" s="29" t="inlineStr">
        <is>
          <t>Cost per 60-second Phone Calls · NUMERIC · Facebook Ads (Meta) Cost Per Action</t>
        </is>
      </c>
      <c r="C499" s="26" t="n"/>
      <c r="D499" s="27">
        <f>IF(AND($C499="x",$A499&lt;&gt;""),$A499,"")</f>
        <v/>
      </c>
    </row>
    <row r="500">
      <c r="A500" s="25" t="inlineStr">
        <is>
          <t>cost_per_action_type_click_to_call_native_call_placed</t>
        </is>
      </c>
      <c r="B500" s="29" t="inlineStr">
        <is>
          <t>Cost per Calls Placed · NUMERIC · Facebook Ads (Meta) Cost Per Action</t>
        </is>
      </c>
      <c r="C500" s="26" t="n"/>
      <c r="D500" s="27">
        <f>IF(AND($C500="x",$A500&lt;&gt;""),$A500,"")</f>
        <v/>
      </c>
    </row>
    <row r="501">
      <c r="A501" s="25" t="inlineStr">
        <is>
          <t>cost_per_action_type_comment</t>
        </is>
      </c>
      <c r="B501" s="29" t="inlineStr">
        <is>
          <t>Cost per Post Comments · NUMERIC · Facebook Ads (Meta) Cost Per Action</t>
        </is>
      </c>
      <c r="C501" s="26" t="n"/>
      <c r="D501" s="27">
        <f>IF(AND($C501="x",$A501&lt;&gt;""),$A501,"")</f>
        <v/>
      </c>
    </row>
    <row r="502">
      <c r="A502" s="25" t="inlineStr">
        <is>
          <t>cost_per_action_type_complete_registration</t>
        </is>
      </c>
      <c r="B502" s="29" t="inlineStr">
        <is>
          <t>Cost per Registrations Completed · NUMERIC · Facebook Ads (Meta) Cost Per Action</t>
        </is>
      </c>
      <c r="C502" s="26" t="n"/>
      <c r="D502" s="27">
        <f>IF(AND($C502="x",$A502&lt;&gt;""),$A502,"")</f>
        <v/>
      </c>
    </row>
    <row r="503">
      <c r="A503" s="25" t="inlineStr">
        <is>
          <t>cost_per_action_type_initiate_checkout</t>
        </is>
      </c>
      <c r="B503" s="29" t="inlineStr">
        <is>
          <t>Cost per Checkouts Initiated · NUMERIC · Facebook Ads (Meta) Cost Per Action</t>
        </is>
      </c>
      <c r="C503" s="26" t="n"/>
      <c r="D503" s="27">
        <f>IF(AND($C503="x",$A503&lt;&gt;""),$A503,"")</f>
        <v/>
      </c>
    </row>
    <row r="504">
      <c r="A504" s="25" t="inlineStr">
        <is>
          <t>cost_per_action_type_landing_page_view</t>
        </is>
      </c>
      <c r="B504" s="29" t="inlineStr">
        <is>
          <t>Cost per Landing Page Views · NUMERIC · Facebook Ads (Meta) Cost Per Action</t>
        </is>
      </c>
      <c r="C504" s="26" t="n"/>
      <c r="D504" s="27">
        <f>IF(AND($C504="x",$A504&lt;&gt;""),$A504,"")</f>
        <v/>
      </c>
    </row>
    <row r="505">
      <c r="A505" s="25" t="inlineStr">
        <is>
          <t>cost_per_action_type_lead</t>
        </is>
      </c>
      <c r="B505" s="29" t="inlineStr">
        <is>
          <t>Cost per Leads · NUMERIC · Facebook Ads (Meta) Cost Per Action</t>
        </is>
      </c>
      <c r="C505" s="26" t="n"/>
      <c r="D505" s="27">
        <f>IF(AND($C505="x",$A505&lt;&gt;""),$A505,"")</f>
        <v/>
      </c>
    </row>
    <row r="506">
      <c r="A506" s="25" t="inlineStr">
        <is>
          <t>cost_per_action_type_leadgen_grouped</t>
        </is>
      </c>
      <c r="B506" s="29" t="inlineStr">
        <is>
          <t>Cost per Instant Form Leads · NUMERIC · Facebook Ads (Meta) Cost Per Action</t>
        </is>
      </c>
      <c r="C506" s="26" t="n"/>
      <c r="D506" s="27">
        <f>IF(AND($C506="x",$A506&lt;&gt;""),$A506,"")</f>
        <v/>
      </c>
    </row>
    <row r="507">
      <c r="A507" s="25" t="inlineStr">
        <is>
          <t>cost_per_action_type_like</t>
        </is>
      </c>
      <c r="B507" s="29" t="inlineStr">
        <is>
          <t>Cost per Page Likes · NUMERIC · Facebook Ads (Meta) Cost Per Action</t>
        </is>
      </c>
      <c r="C507" s="26" t="n"/>
      <c r="D507" s="27">
        <f>IF(AND($C507="x",$A507&lt;&gt;""),$A507,"")</f>
        <v/>
      </c>
    </row>
    <row r="508">
      <c r="A508" s="25" t="inlineStr">
        <is>
          <t>cost_per_action_type_link_click</t>
        </is>
      </c>
      <c r="B508" s="29" t="inlineStr">
        <is>
          <t>Cost per Link Clicks · NUMERIC · Facebook Ads (Meta) Cost Per Action</t>
        </is>
      </c>
      <c r="C508" s="26" t="n"/>
      <c r="D508" s="27">
        <f>IF(AND($C508="x",$A508&lt;&gt;""),$A508,"")</f>
        <v/>
      </c>
    </row>
    <row r="509">
      <c r="A509" s="25" t="inlineStr">
        <is>
          <t>cost_per_action_type_mobile_app_install</t>
        </is>
      </c>
      <c r="B509" s="29" t="inlineStr">
        <is>
          <t>Cost per Mobile App Installs · NUMERIC · Facebook Ads (Meta) Cost Per Action</t>
        </is>
      </c>
      <c r="C509" s="26" t="n"/>
      <c r="D509" s="27">
        <f>IF(AND($C509="x",$A509&lt;&gt;""),$A509,"")</f>
        <v/>
      </c>
    </row>
    <row r="510">
      <c r="A510" s="25" t="inlineStr">
        <is>
          <t>cost_per_action_type_offline_conversion</t>
        </is>
      </c>
      <c r="B510" s="29" t="inlineStr">
        <is>
          <t>Cost per Offline Conversions (All Events) · NUMERIC · Facebook Ads (Meta) Cost Per Action</t>
        </is>
      </c>
      <c r="C510" s="26" t="n"/>
      <c r="D510" s="27">
        <f>IF(AND($C510="x",$A510&lt;&gt;""),$A510,"")</f>
        <v/>
      </c>
    </row>
    <row r="511">
      <c r="A511" s="25" t="inlineStr">
        <is>
          <t>cost_per_action_type_offline_conversion_add_payment_info</t>
        </is>
      </c>
      <c r="B511" s="29" t="inlineStr">
        <is>
          <t>Cost per Offline Adds of Payment Info · NUMERIC · Facebook Ads (Meta) Cost Per Action</t>
        </is>
      </c>
      <c r="C511" s="26" t="n"/>
      <c r="D511" s="27">
        <f>IF(AND($C511="x",$A511&lt;&gt;""),$A511,"")</f>
        <v/>
      </c>
    </row>
    <row r="512">
      <c r="A512" s="25" t="inlineStr">
        <is>
          <t>cost_per_action_type_offline_conversion_add_to_cart</t>
        </is>
      </c>
      <c r="B512" s="29" t="inlineStr">
        <is>
          <t>Cost per Offline Adds to Cart · NUMERIC · Facebook Ads (Meta) Cost Per Action</t>
        </is>
      </c>
      <c r="C512" s="26" t="n"/>
      <c r="D512" s="27">
        <f>IF(AND($C512="x",$A512&lt;&gt;""),$A512,"")</f>
        <v/>
      </c>
    </row>
    <row r="513">
      <c r="A513" s="25" t="inlineStr">
        <is>
          <t>cost_per_action_type_offline_conversion_add_to_wishlist</t>
        </is>
      </c>
      <c r="B513" s="29" t="inlineStr">
        <is>
          <t>Cost per Offline Adds to Wishlist · NUMERIC · Facebook Ads (Meta) Cost Per Action</t>
        </is>
      </c>
      <c r="C513" s="26" t="n"/>
      <c r="D513" s="27">
        <f>IF(AND($C513="x",$A513&lt;&gt;""),$A513,"")</f>
        <v/>
      </c>
    </row>
    <row r="514">
      <c r="A514" s="25" t="inlineStr">
        <is>
          <t>cost_per_action_type_offline_conversion_complete_registration</t>
        </is>
      </c>
      <c r="B514" s="29" t="inlineStr">
        <is>
          <t>Cost per Offline Registrations Completed · NUMERIC · Facebook Ads (Meta) Cost Per Action</t>
        </is>
      </c>
      <c r="C514" s="26" t="n"/>
      <c r="D514" s="27">
        <f>IF(AND($C514="x",$A514&lt;&gt;""),$A514,"")</f>
        <v/>
      </c>
    </row>
    <row r="515">
      <c r="A515" s="25" t="inlineStr">
        <is>
          <t>cost_per_action_type_offline_conversion_initiate_checkout</t>
        </is>
      </c>
      <c r="B515" s="29" t="inlineStr">
        <is>
          <t>Cost per Offline Checkouts Initiated · NUMERIC · Facebook Ads (Meta) Cost Per Action</t>
        </is>
      </c>
      <c r="C515" s="26" t="n"/>
      <c r="D515" s="27">
        <f>IF(AND($C515="x",$A515&lt;&gt;""),$A515,"")</f>
        <v/>
      </c>
    </row>
    <row r="516">
      <c r="A516" s="25" t="inlineStr">
        <is>
          <t>cost_per_action_type_offline_conversion_lead</t>
        </is>
      </c>
      <c r="B516" s="29" t="inlineStr">
        <is>
          <t>Cost per Offline Leads · NUMERIC · Facebook Ads (Meta) Cost Per Action</t>
        </is>
      </c>
      <c r="C516" s="26" t="n"/>
      <c r="D516" s="27">
        <f>IF(AND($C516="x",$A516&lt;&gt;""),$A516,"")</f>
        <v/>
      </c>
    </row>
    <row r="517">
      <c r="A517" s="25" t="inlineStr">
        <is>
          <t>cost_per_action_type_offline_conversion_other</t>
        </is>
      </c>
      <c r="B517" s="29" t="inlineStr">
        <is>
          <t>Cost per Offline Other Conversions · NUMERIC · Facebook Ads (Meta) Cost Per Action</t>
        </is>
      </c>
      <c r="C517" s="26" t="n"/>
      <c r="D517" s="27">
        <f>IF(AND($C517="x",$A517&lt;&gt;""),$A517,"")</f>
        <v/>
      </c>
    </row>
    <row r="518">
      <c r="A518" s="25" t="inlineStr">
        <is>
          <t>cost_per_action_type_offline_conversion_purchase</t>
        </is>
      </c>
      <c r="B518" s="29" t="inlineStr">
        <is>
          <t>Cost per Offline Purchases · NUMERIC · Facebook Ads (Meta) Cost Per Action</t>
        </is>
      </c>
      <c r="C518" s="26" t="n"/>
      <c r="D518" s="27">
        <f>IF(AND($C518="x",$A518&lt;&gt;""),$A518,"")</f>
        <v/>
      </c>
    </row>
    <row r="519">
      <c r="A519" s="25" t="inlineStr">
        <is>
          <t>cost_per_action_type_offline_conversion_search</t>
        </is>
      </c>
      <c r="B519" s="29" t="inlineStr">
        <is>
          <t>Cost per Offline Searches · NUMERIC · Facebook Ads (Meta) Cost Per Action</t>
        </is>
      </c>
      <c r="C519" s="26" t="n"/>
      <c r="D519" s="27">
        <f>IF(AND($C519="x",$A519&lt;&gt;""),$A519,"")</f>
        <v/>
      </c>
    </row>
    <row r="520">
      <c r="A520" s="25" t="inlineStr">
        <is>
          <t>cost_per_action_type_offline_conversion_view_content</t>
        </is>
      </c>
      <c r="B520" s="29" t="inlineStr">
        <is>
          <t>Cost per Offline Content Views · NUMERIC · Facebook Ads (Meta) Cost Per Action</t>
        </is>
      </c>
      <c r="C520" s="26" t="n"/>
      <c r="D520" s="27">
        <f>IF(AND($C520="x",$A520&lt;&gt;""),$A520,"")</f>
        <v/>
      </c>
    </row>
    <row r="521">
      <c r="A521" s="25" t="inlineStr">
        <is>
          <t>cost_per_action_type_offsite_conversion_fb_pixel_add_payment_info</t>
        </is>
      </c>
      <c r="B521" s="29" t="inlineStr">
        <is>
          <t>Cost per Website Adds of Payment Info · NUMERIC · Facebook Ads (Meta) Cost Per Action</t>
        </is>
      </c>
      <c r="C521" s="26" t="n"/>
      <c r="D521" s="27">
        <f>IF(AND($C521="x",$A521&lt;&gt;""),$A521,"")</f>
        <v/>
      </c>
    </row>
    <row r="522">
      <c r="A522" s="25" t="inlineStr">
        <is>
          <t>cost_per_action_type_offsite_conversion_fb_pixel_add_to_cart</t>
        </is>
      </c>
      <c r="B522" s="29" t="inlineStr">
        <is>
          <t>Cost per Website Adds to Cart · NUMERIC · Facebook Ads (Meta) Cost Per Action</t>
        </is>
      </c>
      <c r="C522" s="26" t="n"/>
      <c r="D522" s="27">
        <f>IF(AND($C522="x",$A522&lt;&gt;""),$A522,"")</f>
        <v/>
      </c>
    </row>
    <row r="523">
      <c r="A523" s="25" t="inlineStr">
        <is>
          <t>cost_per_action_type_offsite_conversion_fb_pixel_add_to_wishlist</t>
        </is>
      </c>
      <c r="B523" s="29" t="inlineStr">
        <is>
          <t>Cost per Website Adds to Wishlist · NUMERIC · Facebook Ads (Meta) Cost Per Action</t>
        </is>
      </c>
      <c r="C523" s="26" t="n"/>
      <c r="D523" s="27">
        <f>IF(AND($C523="x",$A523&lt;&gt;""),$A523,"")</f>
        <v/>
      </c>
    </row>
    <row r="524">
      <c r="A524" s="25" t="inlineStr">
        <is>
          <t>cost_per_action_type_offsite_conversion_fb_pixel_complete_registration</t>
        </is>
      </c>
      <c r="B524" s="29" t="inlineStr">
        <is>
          <t>Cost per Website Registrations Completed · NUMERIC · Facebook Ads (Meta) Cost Per Action</t>
        </is>
      </c>
      <c r="C524" s="26" t="n"/>
      <c r="D524" s="27">
        <f>IF(AND($C524="x",$A524&lt;&gt;""),$A524,"")</f>
        <v/>
      </c>
    </row>
    <row r="525">
      <c r="A525" s="25" t="inlineStr">
        <is>
          <t>cost_per_action_type_offsite_conversion_fb_pixel_custom</t>
        </is>
      </c>
      <c r="B525" s="29" t="inlineStr">
        <is>
          <t>Cost per Custom Events · NUMERIC · Facebook Ads (Meta) Cost Per Action</t>
        </is>
      </c>
      <c r="C525" s="26" t="n"/>
      <c r="D525" s="27">
        <f>IF(AND($C525="x",$A525&lt;&gt;""),$A525,"")</f>
        <v/>
      </c>
    </row>
    <row r="526">
      <c r="A526" s="25" t="inlineStr">
        <is>
          <t>cost_per_action_type_offsite_conversion_fb_pixel_initiate_checkout</t>
        </is>
      </c>
      <c r="B526" s="29" t="inlineStr">
        <is>
          <t>Cost per Website Checkouts Initiated · NUMERIC · Facebook Ads (Meta) Cost Per Action</t>
        </is>
      </c>
      <c r="C526" s="26" t="n"/>
      <c r="D526" s="27">
        <f>IF(AND($C526="x",$A526&lt;&gt;""),$A526,"")</f>
        <v/>
      </c>
    </row>
    <row r="527">
      <c r="A527" s="25" t="inlineStr">
        <is>
          <t>cost_per_action_type_offsite_conversion_fb_pixel_lead</t>
        </is>
      </c>
      <c r="B527" s="29" t="inlineStr">
        <is>
          <t>Cost per Website Leads · NUMERIC · Facebook Ads (Meta) Cost Per Action</t>
        </is>
      </c>
      <c r="C527" s="26" t="n"/>
      <c r="D527" s="27">
        <f>IF(AND($C527="x",$A527&lt;&gt;""),$A527,"")</f>
        <v/>
      </c>
    </row>
    <row r="528">
      <c r="A528" s="25" t="inlineStr">
        <is>
          <t>cost_per_action_type_offsite_conversion_fb_pixel_purchase</t>
        </is>
      </c>
      <c r="B528" s="29" t="inlineStr">
        <is>
          <t>Cost per Website Purchases · NUMERIC · Facebook Ads (Meta) Cost Per Action</t>
        </is>
      </c>
      <c r="C528" s="26" t="n"/>
      <c r="D528" s="27">
        <f>IF(AND($C528="x",$A528&lt;&gt;""),$A528,"")</f>
        <v/>
      </c>
    </row>
    <row r="529">
      <c r="A529" s="25" t="inlineStr">
        <is>
          <t>cost_per_action_type_offsite_conversion_fb_pixel_search</t>
        </is>
      </c>
      <c r="B529" s="29" t="inlineStr">
        <is>
          <t>Cost per Website Searches · NUMERIC · Facebook Ads (Meta) Cost Per Action</t>
        </is>
      </c>
      <c r="C529" s="26" t="n"/>
      <c r="D529" s="27">
        <f>IF(AND($C529="x",$A529&lt;&gt;""),$A529,"")</f>
        <v/>
      </c>
    </row>
    <row r="530">
      <c r="A530" s="25" t="inlineStr">
        <is>
          <t>cost_per_action_type_offsite_conversion_fb_pixel_view_content</t>
        </is>
      </c>
      <c r="B530" s="29" t="inlineStr">
        <is>
          <t>Cost per Website Content Views · NUMERIC · Facebook Ads (Meta) Cost Per Action</t>
        </is>
      </c>
      <c r="C530" s="26" t="n"/>
      <c r="D530" s="27">
        <f>IF(AND($C530="x",$A530&lt;&gt;""),$A530,"")</f>
        <v/>
      </c>
    </row>
    <row r="531">
      <c r="A531" s="25" t="inlineStr">
        <is>
          <t>cost_per_action_type_omni_achievement_unlocked</t>
        </is>
      </c>
      <c r="B531" s="29" t="inlineStr">
        <is>
          <t>Cost per Achievements Unlocked · NUMERIC · Facebook Ads (Meta) Cost Per Action</t>
        </is>
      </c>
      <c r="C531" s="26" t="n"/>
      <c r="D531" s="27">
        <f>IF(AND($C531="x",$A531&lt;&gt;""),$A531,"")</f>
        <v/>
      </c>
    </row>
    <row r="532">
      <c r="A532" s="25" t="inlineStr">
        <is>
          <t>cost_per_action_type_omni_activate_app</t>
        </is>
      </c>
      <c r="B532" s="29" t="inlineStr">
        <is>
          <t>Cost per App Activations · NUMERIC · Facebook Ads (Meta) Cost Per Action</t>
        </is>
      </c>
      <c r="C532" s="26" t="n"/>
      <c r="D532" s="27">
        <f>IF(AND($C532="x",$A532&lt;&gt;""),$A532,"")</f>
        <v/>
      </c>
    </row>
    <row r="533">
      <c r="A533" s="25" t="inlineStr">
        <is>
          <t>cost_per_action_type_omni_add_to_cart</t>
        </is>
      </c>
      <c r="B533" s="29" t="inlineStr">
        <is>
          <t>Omni Cost per Adds to Cart · NUMERIC · Facebook Ads (Meta) Cost Per Action</t>
        </is>
      </c>
      <c r="C533" s="26" t="n"/>
      <c r="D533" s="27">
        <f>IF(AND($C533="x",$A533&lt;&gt;""),$A533,"")</f>
        <v/>
      </c>
    </row>
    <row r="534">
      <c r="A534" s="25" t="inlineStr">
        <is>
          <t>cost_per_action_type_omni_app_install</t>
        </is>
      </c>
      <c r="B534" s="29" t="inlineStr">
        <is>
          <t>Cost per App Installs · NUMERIC · Facebook Ads (Meta) Cost Per Action</t>
        </is>
      </c>
      <c r="C534" s="26" t="n"/>
      <c r="D534" s="27">
        <f>IF(AND($C534="x",$A534&lt;&gt;""),$A534,"")</f>
        <v/>
      </c>
    </row>
    <row r="535">
      <c r="A535" s="25" t="inlineStr">
        <is>
          <t>cost_per_action_type_omni_complete_registration</t>
        </is>
      </c>
      <c r="B535" s="29" t="inlineStr">
        <is>
          <t>Omni Cost per Registrations Completed · NUMERIC · Facebook Ads (Meta) Cost Per Action</t>
        </is>
      </c>
      <c r="C535" s="26" t="n"/>
      <c r="D535" s="27">
        <f>IF(AND($C535="x",$A535&lt;&gt;""),$A535,"")</f>
        <v/>
      </c>
    </row>
    <row r="536">
      <c r="A536" s="25" t="inlineStr">
        <is>
          <t>cost_per_action_type_omni_custom</t>
        </is>
      </c>
      <c r="B536" s="29" t="inlineStr">
        <is>
          <t>Cost per Actions Omni Custom · NUMERIC · Facebook Ads (Meta) Cost Per Action</t>
        </is>
      </c>
      <c r="C536" s="26" t="n"/>
      <c r="D536" s="27">
        <f>IF(AND($C536="x",$A536&lt;&gt;""),$A536,"")</f>
        <v/>
      </c>
    </row>
    <row r="537">
      <c r="A537" s="25" t="inlineStr">
        <is>
          <t>cost_per_action_type_omni_initiated_checkout</t>
        </is>
      </c>
      <c r="B537" s="29" t="inlineStr">
        <is>
          <t>Omni Cost per Checkouts Initiated · NUMERIC · Facebook Ads (Meta) Cost Per Action</t>
        </is>
      </c>
      <c r="C537" s="26" t="n"/>
      <c r="D537" s="27">
        <f>IF(AND($C537="x",$A537&lt;&gt;""),$A537,"")</f>
        <v/>
      </c>
    </row>
    <row r="538">
      <c r="A538" s="25" t="inlineStr">
        <is>
          <t>cost_per_action_type_omni_level_achieved</t>
        </is>
      </c>
      <c r="B538" s="29" t="inlineStr">
        <is>
          <t>Cost per Levels Achieved · NUMERIC · Facebook Ads (Meta) Cost Per Action</t>
        </is>
      </c>
      <c r="C538" s="26" t="n"/>
      <c r="D538" s="27">
        <f>IF(AND($C538="x",$A538&lt;&gt;""),$A538,"")</f>
        <v/>
      </c>
    </row>
    <row r="539">
      <c r="A539" s="25" t="inlineStr">
        <is>
          <t>cost_per_action_type_omni_purchase</t>
        </is>
      </c>
      <c r="B539" s="29" t="inlineStr">
        <is>
          <t>Cost per Purchases · NUMERIC · Facebook Ads (Meta) Cost Per Action</t>
        </is>
      </c>
      <c r="C539" s="26" t="n"/>
      <c r="D539" s="27">
        <f>IF(AND($C539="x",$A539&lt;&gt;""),$A539,"")</f>
        <v/>
      </c>
    </row>
    <row r="540">
      <c r="A540" s="25" t="inlineStr">
        <is>
          <t>cost_per_action_type_omni_rate</t>
        </is>
      </c>
      <c r="B540" s="29" t="inlineStr">
        <is>
          <t>Cost per Ratings Submitted · NUMERIC · Facebook Ads (Meta) Cost Per Action</t>
        </is>
      </c>
      <c r="C540" s="26" t="n"/>
      <c r="D540" s="27">
        <f>IF(AND($C540="x",$A540&lt;&gt;""),$A540,"")</f>
        <v/>
      </c>
    </row>
    <row r="541">
      <c r="A541" s="25" t="inlineStr">
        <is>
          <t>cost_per_action_type_omni_search</t>
        </is>
      </c>
      <c r="B541" s="29" t="inlineStr">
        <is>
          <t>Omni Cost per Searches · NUMERIC · Facebook Ads (Meta) Cost Per Action</t>
        </is>
      </c>
      <c r="C541" s="26" t="n"/>
      <c r="D541" s="27">
        <f>IF(AND($C541="x",$A541&lt;&gt;""),$A541,"")</f>
        <v/>
      </c>
    </row>
    <row r="542">
      <c r="A542" s="25" t="inlineStr">
        <is>
          <t>cost_per_action_type_omni_spend_credits</t>
        </is>
      </c>
      <c r="B542" s="29" t="inlineStr">
        <is>
          <t>Cost per Credit Spends · NUMERIC · Facebook Ads (Meta) Cost Per Action</t>
        </is>
      </c>
      <c r="C542" s="26" t="n"/>
      <c r="D542" s="27">
        <f>IF(AND($C542="x",$A542&lt;&gt;""),$A542,"")</f>
        <v/>
      </c>
    </row>
    <row r="543">
      <c r="A543" s="25" t="inlineStr">
        <is>
          <t>cost_per_action_type_omni_tutorial_completion</t>
        </is>
      </c>
      <c r="B543" s="29" t="inlineStr">
        <is>
          <t>Cost per Tutorials Completed · NUMERIC · Facebook Ads (Meta) Cost Per Action</t>
        </is>
      </c>
      <c r="C543" s="26" t="n"/>
      <c r="D543" s="27">
        <f>IF(AND($C543="x",$A543&lt;&gt;""),$A543,"")</f>
        <v/>
      </c>
    </row>
    <row r="544">
      <c r="A544" s="25" t="inlineStr">
        <is>
          <t>cost_per_action_type_omni_view_content</t>
        </is>
      </c>
      <c r="B544" s="29" t="inlineStr">
        <is>
          <t>Omni Cost per Content Views · NUMERIC · Facebook Ads (Meta) Cost Per Action</t>
        </is>
      </c>
      <c r="C544" s="26" t="n"/>
      <c r="D544" s="27">
        <f>IF(AND($C544="x",$A544&lt;&gt;""),$A544,"")</f>
        <v/>
      </c>
    </row>
    <row r="545">
      <c r="A545" s="25" t="inlineStr">
        <is>
          <t>cost_per_action_type_onsite_conversion_flow_complete</t>
        </is>
      </c>
      <c r="B545" s="29" t="inlineStr">
        <is>
          <t>Cost per On-Facebook Workflow Completions · NUMERIC · Facebook Ads (Meta) Cost Per Action</t>
        </is>
      </c>
      <c r="C545" s="26" t="n"/>
      <c r="D545" s="27">
        <f>IF(AND($C545="x",$A545&lt;&gt;""),$A545,"")</f>
        <v/>
      </c>
    </row>
    <row r="546">
      <c r="A546" s="25" t="inlineStr">
        <is>
          <t>cost_per_action_type_onsite_conversion_lead_grouped</t>
        </is>
      </c>
      <c r="B546" s="29" t="inlineStr">
        <is>
          <t>Cost per On-Facebook Leads · NUMERIC · Facebook Ads (Meta) Cost Per Action</t>
        </is>
      </c>
      <c r="C546" s="26" t="n"/>
      <c r="D546" s="27">
        <f>IF(AND($C546="x",$A546&lt;&gt;""),$A546,"")</f>
        <v/>
      </c>
    </row>
    <row r="547">
      <c r="A547" s="25" t="inlineStr">
        <is>
          <t>cost_per_action_type_onsite_conversion_messaging_block</t>
        </is>
      </c>
      <c r="B547" s="29" t="inlineStr">
        <is>
          <t>Cost per Blocked Messaging Connections · NUMERIC · Facebook Ads (Meta) Cost Per Action</t>
        </is>
      </c>
      <c r="C547" s="26" t="n"/>
      <c r="D547" s="27">
        <f>IF(AND($C547="x",$A547&lt;&gt;""),$A547,"")</f>
        <v/>
      </c>
    </row>
    <row r="548">
      <c r="A548" s="25" t="inlineStr">
        <is>
          <t>cost_per_action_type_onsite_conversion_messaging_conversation_started_7d</t>
        </is>
      </c>
      <c r="B548" s="29" t="inlineStr">
        <is>
          <t>Cost per New Messaging Connections · NUMERIC · Facebook Ads (Meta) Cost Per Action</t>
        </is>
      </c>
      <c r="C548" s="26" t="n"/>
      <c r="D548" s="27">
        <f>IF(AND($C548="x",$A548&lt;&gt;""),$A548,"")</f>
        <v/>
      </c>
    </row>
    <row r="549">
      <c r="A549" s="25" t="inlineStr">
        <is>
          <t>cost_per_action_type_onsite_conversion_post_save</t>
        </is>
      </c>
      <c r="B549" s="29" t="inlineStr">
        <is>
          <t>Cost per Post Saves · NUMERIC · Facebook Ads (Meta) Cost Per Action</t>
        </is>
      </c>
      <c r="C549" s="26" t="n"/>
      <c r="D549" s="27">
        <f>IF(AND($C549="x",$A549&lt;&gt;""),$A549,"")</f>
        <v/>
      </c>
    </row>
    <row r="550">
      <c r="A550" s="25" t="inlineStr">
        <is>
          <t>cost_per_action_type_onsite_conversion_purchase</t>
        </is>
      </c>
      <c r="B550" s="29" t="inlineStr">
        <is>
          <t>Cost per On-Facebook Purchases · NUMERIC · Facebook Ads (Meta) Cost Per Action</t>
        </is>
      </c>
      <c r="C550" s="26" t="n"/>
      <c r="D550" s="27">
        <f>IF(AND($C550="x",$A550&lt;&gt;""),$A550,"")</f>
        <v/>
      </c>
    </row>
    <row r="551">
      <c r="A551" s="25" t="inlineStr">
        <is>
          <t>cost_per_action_type_onsite_web_add_to_cart</t>
        </is>
      </c>
      <c r="B551" s="29" t="inlineStr">
        <is>
          <t>Cost per Actions Onsite Web Add To Cart · NUMERIC · Facebook Ads (Meta) Cost Per Action</t>
        </is>
      </c>
      <c r="C551" s="26" t="n"/>
      <c r="D551" s="27">
        <f>IF(AND($C551="x",$A551&lt;&gt;""),$A551,"")</f>
        <v/>
      </c>
    </row>
    <row r="552">
      <c r="A552" s="25" t="inlineStr">
        <is>
          <t>cost_per_action_type_onsite_web_app_add_to_cart</t>
        </is>
      </c>
      <c r="B552" s="29" t="inlineStr">
        <is>
          <t>Cost per Actions Onsite Web App Add To Cart · NUMERIC · Facebook Ads (Meta) Cost Per Action</t>
        </is>
      </c>
      <c r="C552" s="26" t="n"/>
      <c r="D552" s="27">
        <f>IF(AND($C552="x",$A552&lt;&gt;""),$A552,"")</f>
        <v/>
      </c>
    </row>
    <row r="553">
      <c r="A553" s="25" t="inlineStr">
        <is>
          <t>cost_per_action_type_onsite_web_app_purchase</t>
        </is>
      </c>
      <c r="B553" s="29" t="inlineStr">
        <is>
          <t>Cost per Actions Onsite Web App Purchase · NUMERIC · Facebook Ads (Meta) Cost Per Action</t>
        </is>
      </c>
      <c r="C553" s="26" t="n"/>
      <c r="D553" s="27">
        <f>IF(AND($C553="x",$A553&lt;&gt;""),$A553,"")</f>
        <v/>
      </c>
    </row>
    <row r="554">
      <c r="A554" s="25" t="inlineStr">
        <is>
          <t>cost_per_action_type_onsite_web_purchase</t>
        </is>
      </c>
      <c r="B554" s="29" t="inlineStr">
        <is>
          <t>Cost per Actions Onsite Web Purchase · NUMERIC · Facebook Ads (Meta) Cost Per Action</t>
        </is>
      </c>
      <c r="C554" s="26" t="n"/>
      <c r="D554" s="27">
        <f>IF(AND($C554="x",$A554&lt;&gt;""),$A554,"")</f>
        <v/>
      </c>
    </row>
    <row r="555">
      <c r="A555" s="25" t="inlineStr">
        <is>
          <t>cost_per_action_type_page_engagement</t>
        </is>
      </c>
      <c r="B555" s="29" t="inlineStr">
        <is>
          <t>Cost per Page Engagement · NUMERIC · Facebook Ads (Meta) Cost Per Action</t>
        </is>
      </c>
      <c r="C555" s="26" t="n"/>
      <c r="D555" s="27">
        <f>IF(AND($C555="x",$A555&lt;&gt;""),$A555,"")</f>
        <v/>
      </c>
    </row>
    <row r="556">
      <c r="A556" s="25" t="inlineStr">
        <is>
          <t>cost_per_action_type_photo_view</t>
        </is>
      </c>
      <c r="B556" s="29" t="inlineStr">
        <is>
          <t>Cost per Photo Views · NUMERIC · Facebook Ads (Meta) Cost Per Action</t>
        </is>
      </c>
      <c r="C556" s="26" t="n"/>
      <c r="D556" s="27">
        <f>IF(AND($C556="x",$A556&lt;&gt;""),$A556,"")</f>
        <v/>
      </c>
    </row>
    <row r="557">
      <c r="A557" s="25" t="inlineStr">
        <is>
          <t>cost_per_action_type_post</t>
        </is>
      </c>
      <c r="B557" s="29" t="inlineStr">
        <is>
          <t>Cost per Post Shares · NUMERIC · Facebook Ads (Meta) Cost Per Action</t>
        </is>
      </c>
      <c r="C557" s="26" t="n"/>
      <c r="D557" s="27">
        <f>IF(AND($C557="x",$A557&lt;&gt;""),$A557,"")</f>
        <v/>
      </c>
    </row>
    <row r="558">
      <c r="A558" s="25" t="inlineStr">
        <is>
          <t>cost_per_action_type_post_engagement</t>
        </is>
      </c>
      <c r="B558" s="29" t="inlineStr">
        <is>
          <t>Cost per Post Engagement · NUMERIC · Facebook Ads (Meta) Cost Per Action</t>
        </is>
      </c>
      <c r="C558" s="26" t="n"/>
      <c r="D558" s="27">
        <f>IF(AND($C558="x",$A558&lt;&gt;""),$A558,"")</f>
        <v/>
      </c>
    </row>
    <row r="559">
      <c r="A559" s="25" t="inlineStr">
        <is>
          <t>cost_per_action_type_post_reaction</t>
        </is>
      </c>
      <c r="B559" s="29" t="inlineStr">
        <is>
          <t>Cost per Post Reactions · NUMERIC · Facebook Ads (Meta) Cost Per Action</t>
        </is>
      </c>
      <c r="C559" s="26" t="n"/>
      <c r="D559" s="27">
        <f>IF(AND($C559="x",$A559&lt;&gt;""),$A559,"")</f>
        <v/>
      </c>
    </row>
    <row r="560">
      <c r="A560" s="25" t="inlineStr">
        <is>
          <t>cost_per_action_type_rsvp</t>
        </is>
      </c>
      <c r="B560" s="29" t="inlineStr">
        <is>
          <t>Cost per Event Responses · NUMERIC · Facebook Ads (Meta) Cost Per Action</t>
        </is>
      </c>
      <c r="C560" s="26" t="n"/>
      <c r="D560" s="27">
        <f>IF(AND($C560="x",$A560&lt;&gt;""),$A560,"")</f>
        <v/>
      </c>
    </row>
    <row r="561">
      <c r="A561" s="25" t="inlineStr">
        <is>
          <t>cost_per_action_type_search</t>
        </is>
      </c>
      <c r="B561" s="29" t="inlineStr">
        <is>
          <t>Cost per Searches · NUMERIC · Facebook Ads (Meta) Cost Per Action</t>
        </is>
      </c>
      <c r="C561" s="26" t="n"/>
      <c r="D561" s="27">
        <f>IF(AND($C561="x",$A561&lt;&gt;""),$A561,"")</f>
        <v/>
      </c>
    </row>
    <row r="562">
      <c r="A562" s="25" t="inlineStr">
        <is>
          <t>cost_per_action_type_video_view</t>
        </is>
      </c>
      <c r="B562" s="29" t="inlineStr">
        <is>
          <t>Cost per 3-Second Video Plays · NUMERIC · Facebook Ads (Meta) Cost Per Action</t>
        </is>
      </c>
      <c r="C562" s="26" t="n"/>
      <c r="D562" s="27">
        <f>IF(AND($C562="x",$A562&lt;&gt;""),$A562,"")</f>
        <v/>
      </c>
    </row>
    <row r="563">
      <c r="A563" s="25" t="inlineStr">
        <is>
          <t>cost_per_action_type_view_content</t>
        </is>
      </c>
      <c r="B563" s="29" t="inlineStr">
        <is>
          <t>Cost per Content Views · NUMERIC · Facebook Ads (Meta) Cost Per Action</t>
        </is>
      </c>
      <c r="C563" s="26" t="n"/>
      <c r="D563" s="27">
        <f>IF(AND($C563="x",$A563&lt;&gt;""),$A563,"")</f>
        <v/>
      </c>
    </row>
    <row r="564">
      <c r="A564" s="25" t="inlineStr">
        <is>
          <t>cost_per_estimated_ad_recallers</t>
        </is>
      </c>
      <c r="B564" s="29" t="inlineStr">
        <is>
          <t>Cost per Estimated Ad Recall Lift · NUMERIC · Facebook Ads (Meta) Cost Per Action</t>
        </is>
      </c>
      <c r="C564" s="26" t="n"/>
      <c r="D564" s="27">
        <f>IF(AND($C564="x",$A564&lt;&gt;""),$A564,"")</f>
        <v/>
      </c>
    </row>
    <row r="565">
      <c r="A565" s="25" t="inlineStr">
        <is>
          <t>cost_per_unique_action_click_to_call_call_confirm</t>
        </is>
      </c>
      <c r="B565" s="29" t="inlineStr">
        <is>
          <t>Cost per Unique Call Confirmation Clicks · NUMERIC · Facebook Ads (Meta) Cost Per Unique Action</t>
        </is>
      </c>
      <c r="C565" s="26" t="n"/>
      <c r="D565" s="27">
        <f>IF(AND($C565="x",$A565&lt;&gt;""),$A565,"")</f>
        <v/>
      </c>
    </row>
    <row r="566">
      <c r="A566" s="25" t="inlineStr">
        <is>
          <t>cost_per_unique_action_type_add_payment_info</t>
        </is>
      </c>
      <c r="B566" s="29" t="inlineStr">
        <is>
          <t>Cost per Unique Adds of Payment Info · NUMERIC · Facebook Ads (Meta) Cost Per Unique Action</t>
        </is>
      </c>
      <c r="C566" s="26" t="n"/>
      <c r="D566" s="27">
        <f>IF(AND($C566="x",$A566&lt;&gt;""),$A566,"")</f>
        <v/>
      </c>
    </row>
    <row r="567">
      <c r="A567" s="25" t="inlineStr">
        <is>
          <t>cost_per_unique_action_type_add_to_cart</t>
        </is>
      </c>
      <c r="B567" s="29" t="inlineStr">
        <is>
          <t>Cost per Unique Actions Add To Cart · NUMERIC · Facebook Ads (Meta) Cost Per Unique Action</t>
        </is>
      </c>
      <c r="C567" s="26" t="n"/>
      <c r="D567" s="27">
        <f>IF(AND($C567="x",$A567&lt;&gt;""),$A567,"")</f>
        <v/>
      </c>
    </row>
    <row r="568">
      <c r="A568" s="25" t="inlineStr">
        <is>
          <t>cost_per_unique_action_type_add_to_wishlist</t>
        </is>
      </c>
      <c r="B568" s="29" t="inlineStr">
        <is>
          <t>Cost per Unique Adds to Wishlist · NUMERIC · Facebook Ads (Meta) Cost Per Unique Action</t>
        </is>
      </c>
      <c r="C568" s="26" t="n"/>
      <c r="D568" s="27">
        <f>IF(AND($C568="x",$A568&lt;&gt;""),$A568,"")</f>
        <v/>
      </c>
    </row>
    <row r="569">
      <c r="A569" s="25" t="inlineStr">
        <is>
          <t>cost_per_unique_action_type_app_custom_event</t>
        </is>
      </c>
      <c r="B569" s="29" t="inlineStr">
        <is>
          <t>Cost per Unique Actions App Custom Event · NUMERIC · Facebook Ads (Meta) Cost Per Unique Action</t>
        </is>
      </c>
      <c r="C569" s="26" t="n"/>
      <c r="D569" s="27">
        <f>IF(AND($C569="x",$A569&lt;&gt;""),$A569,"")</f>
        <v/>
      </c>
    </row>
    <row r="570">
      <c r="A570" s="25" t="inlineStr">
        <is>
          <t>cost_per_unique_action_type_app_custom_event_fb_mobile_activate_app</t>
        </is>
      </c>
      <c r="B570" s="29" t="inlineStr">
        <is>
          <t>Cost per Unique Actions App Custom Event.Fb Mobile Activate App · NUMERIC · Facebook Ads (Meta) Cost Per Unique Action</t>
        </is>
      </c>
      <c r="C570" s="26" t="n"/>
      <c r="D570" s="27">
        <f>IF(AND($C570="x",$A570&lt;&gt;""),$A570,"")</f>
        <v/>
      </c>
    </row>
    <row r="571">
      <c r="A571" s="25" t="inlineStr">
        <is>
          <t>cost_per_unique_action_type_app_custom_event_fb_mobile_add_payment_info</t>
        </is>
      </c>
      <c r="B571" s="29" t="inlineStr">
        <is>
          <t>Cost per Unique Actions App Custom Event.Fb Mobile Add Payment Info · NUMERIC · Facebook Ads (Meta) Cost Per Unique Action</t>
        </is>
      </c>
      <c r="C571" s="26" t="n"/>
      <c r="D571" s="27">
        <f>IF(AND($C571="x",$A571&lt;&gt;""),$A571,"")</f>
        <v/>
      </c>
    </row>
    <row r="572">
      <c r="A572" s="25" t="inlineStr">
        <is>
          <t>cost_per_unique_action_type_app_custom_event_fb_mobile_add_to_cart</t>
        </is>
      </c>
      <c r="B572" s="29" t="inlineStr">
        <is>
          <t>Cost per Unique Actions App Custom Event.Fb Mobile Add To Cart · NUMERIC · Facebook Ads (Meta) Cost Per Unique Action</t>
        </is>
      </c>
      <c r="C572" s="26" t="n"/>
      <c r="D572" s="27">
        <f>IF(AND($C572="x",$A572&lt;&gt;""),$A572,"")</f>
        <v/>
      </c>
    </row>
    <row r="573">
      <c r="A573" s="25" t="inlineStr">
        <is>
          <t>cost_per_unique_action_type_app_custom_event_fb_mobile_add_to_wishlist</t>
        </is>
      </c>
      <c r="B573" s="29" t="inlineStr">
        <is>
          <t>Cost per Unique Actions App Custom Event.Fb Mobile Add To Wishlist · NUMERIC · Facebook Ads (Meta) Cost Per Unique Action</t>
        </is>
      </c>
      <c r="C573" s="26" t="n"/>
      <c r="D573" s="27">
        <f>IF(AND($C573="x",$A573&lt;&gt;""),$A573,"")</f>
        <v/>
      </c>
    </row>
    <row r="574">
      <c r="A574" s="25" t="inlineStr">
        <is>
          <t>cost_per_unique_action_type_app_custom_event_fb_mobile_complete_registration</t>
        </is>
      </c>
      <c r="B574" s="29" t="inlineStr">
        <is>
          <t>Cost per Unique Actions App Custom Event.Fb Mobile Complete Registration · NUMERIC · Facebook Ads (Meta) Cost Per Unique Action</t>
        </is>
      </c>
      <c r="C574" s="26" t="n"/>
      <c r="D574" s="27">
        <f>IF(AND($C574="x",$A574&lt;&gt;""),$A574,"")</f>
        <v/>
      </c>
    </row>
    <row r="575">
      <c r="A575" s="25" t="inlineStr">
        <is>
          <t>cost_per_unique_action_type_app_custom_event_fb_mobile_content_view</t>
        </is>
      </c>
      <c r="B575" s="29" t="inlineStr">
        <is>
          <t>Cost per Unique Actions App Custom Event.Fb Mobile Content View · NUMERIC · Facebook Ads (Meta) Cost Per Unique Action</t>
        </is>
      </c>
      <c r="C575" s="26" t="n"/>
      <c r="D575" s="27">
        <f>IF(AND($C575="x",$A575&lt;&gt;""),$A575,"")</f>
        <v/>
      </c>
    </row>
    <row r="576">
      <c r="A576" s="25" t="inlineStr">
        <is>
          <t>cost_per_unique_action_type_app_custom_event_fb_mobile_initiated_checkout</t>
        </is>
      </c>
      <c r="B576" s="29" t="inlineStr">
        <is>
          <t>Cost per Unique Actions App Custom Event.Fb Mobile Initiated Checkout · NUMERIC · Facebook Ads (Meta) Cost Per Unique Action</t>
        </is>
      </c>
      <c r="C576" s="26" t="n"/>
      <c r="D576" s="27">
        <f>IF(AND($C576="x",$A576&lt;&gt;""),$A576,"")</f>
        <v/>
      </c>
    </row>
    <row r="577">
      <c r="A577" s="25" t="inlineStr">
        <is>
          <t>cost_per_unique_action_type_app_custom_event_fb_mobile_level_achieved</t>
        </is>
      </c>
      <c r="B577" s="29" t="inlineStr">
        <is>
          <t>Cost per Unique Actions App Custom Event.Fb Mobile Level Achieved · NUMERIC · Facebook Ads (Meta) Cost Per Unique Action</t>
        </is>
      </c>
      <c r="C577" s="26" t="n"/>
      <c r="D577" s="27">
        <f>IF(AND($C577="x",$A577&lt;&gt;""),$A577,"")</f>
        <v/>
      </c>
    </row>
    <row r="578">
      <c r="A578" s="25" t="inlineStr">
        <is>
          <t>cost_per_unique_action_type_app_custom_event_fb_mobile_purchase</t>
        </is>
      </c>
      <c r="B578" s="29" t="inlineStr">
        <is>
          <t>Cost per Unique Actions App Custom Event.Fb Mobile Purchase · NUMERIC · Facebook Ads (Meta) Cost Per Unique Action</t>
        </is>
      </c>
      <c r="C578" s="26" t="n"/>
      <c r="D578" s="27">
        <f>IF(AND($C578="x",$A578&lt;&gt;""),$A578,"")</f>
        <v/>
      </c>
    </row>
    <row r="579">
      <c r="A579" s="25" t="inlineStr">
        <is>
          <t>cost_per_unique_action_type_app_custom_event_fb_mobile_search</t>
        </is>
      </c>
      <c r="B579" s="29" t="inlineStr">
        <is>
          <t>Cost per Unique Actions App Custom Event.Fb Mobile Search · NUMERIC · Facebook Ads (Meta) Cost Per Unique Action</t>
        </is>
      </c>
      <c r="C579" s="26" t="n"/>
      <c r="D579" s="27">
        <f>IF(AND($C579="x",$A579&lt;&gt;""),$A579,"")</f>
        <v/>
      </c>
    </row>
    <row r="580">
      <c r="A580" s="25" t="inlineStr">
        <is>
          <t>cost_per_unique_action_type_app_custom_event_fb_mobile_tutorial_completion</t>
        </is>
      </c>
      <c r="B580" s="29" t="inlineStr">
        <is>
          <t>Cost per Unique Actions App Custom Event.Fb Mobile Tutorial Completion · NUMERIC · Facebook Ads (Meta) Cost Per Unique Action</t>
        </is>
      </c>
      <c r="C580" s="26" t="n"/>
      <c r="D580" s="27">
        <f>IF(AND($C580="x",$A580&lt;&gt;""),$A580,"")</f>
        <v/>
      </c>
    </row>
    <row r="581">
      <c r="A581" s="25" t="inlineStr">
        <is>
          <t>cost_per_unique_action_type_app_custom_event_other</t>
        </is>
      </c>
      <c r="B581" s="29" t="inlineStr">
        <is>
          <t>Cost per Unique Actions App Custom Event.Other · NUMERIC · Facebook Ads (Meta) Cost Per Unique Action</t>
        </is>
      </c>
      <c r="C581" s="26" t="n"/>
      <c r="D581" s="27">
        <f>IF(AND($C581="x",$A581&lt;&gt;""),$A581,"")</f>
        <v/>
      </c>
    </row>
    <row r="582">
      <c r="A582" s="25" t="inlineStr">
        <is>
          <t>cost_per_unique_action_type_checkin</t>
        </is>
      </c>
      <c r="B582" s="29" t="inlineStr">
        <is>
          <t>Cost per Unique Check-Ins · NUMERIC · Facebook Ads (Meta) Cost Per Unique Action</t>
        </is>
      </c>
      <c r="C582" s="26" t="n"/>
      <c r="D582" s="27">
        <f>IF(AND($C582="x",$A582&lt;&gt;""),$A582,"")</f>
        <v/>
      </c>
    </row>
    <row r="583">
      <c r="A583" s="25" t="inlineStr">
        <is>
          <t>cost_per_unique_action_type_comment</t>
        </is>
      </c>
      <c r="B583" s="29" t="inlineStr">
        <is>
          <t>Cost per Unique Post Comments · NUMERIC · Facebook Ads (Meta) Cost Per Unique Action</t>
        </is>
      </c>
      <c r="C583" s="26" t="n"/>
      <c r="D583" s="27">
        <f>IF(AND($C583="x",$A583&lt;&gt;""),$A583,"")</f>
        <v/>
      </c>
    </row>
    <row r="584">
      <c r="A584" s="25" t="inlineStr">
        <is>
          <t>cost_per_unique_action_type_complete_registration</t>
        </is>
      </c>
      <c r="B584" s="29" t="inlineStr">
        <is>
          <t>Cost per Unique Registrations Completed · NUMERIC · Facebook Ads (Meta) Cost Per Unique Action</t>
        </is>
      </c>
      <c r="C584" s="26" t="n"/>
      <c r="D584" s="27">
        <f>IF(AND($C584="x",$A584&lt;&gt;""),$A584,"")</f>
        <v/>
      </c>
    </row>
    <row r="585">
      <c r="A585" s="25" t="inlineStr">
        <is>
          <t>cost_per_unique_action_type_initiate_checkout</t>
        </is>
      </c>
      <c r="B585" s="29" t="inlineStr">
        <is>
          <t>Cost per Unique Checkouts Initiated · NUMERIC · Facebook Ads (Meta) Cost Per Unique Action</t>
        </is>
      </c>
      <c r="C585" s="26" t="n"/>
      <c r="D585" s="27">
        <f>IF(AND($C585="x",$A585&lt;&gt;""),$A585,"")</f>
        <v/>
      </c>
    </row>
    <row r="586">
      <c r="A586" s="25" t="inlineStr">
        <is>
          <t>cost_per_unique_action_type_landing_page_view</t>
        </is>
      </c>
      <c r="B586" s="29" t="inlineStr">
        <is>
          <t>Cost per Unique Landing Page Views · NUMERIC · Facebook Ads (Meta) Cost Per Unique Action</t>
        </is>
      </c>
      <c r="C586" s="26" t="n"/>
      <c r="D586" s="27">
        <f>IF(AND($C586="x",$A586&lt;&gt;""),$A586,"")</f>
        <v/>
      </c>
    </row>
    <row r="587">
      <c r="A587" s="25" t="inlineStr">
        <is>
          <t>cost_per_unique_action_type_lead</t>
        </is>
      </c>
      <c r="B587" s="29" t="inlineStr">
        <is>
          <t>Cost per Unique Leads · NUMERIC · Facebook Ads (Meta) Cost Per Unique Action</t>
        </is>
      </c>
      <c r="C587" s="26" t="n"/>
      <c r="D587" s="27">
        <f>IF(AND($C587="x",$A587&lt;&gt;""),$A587,"")</f>
        <v/>
      </c>
    </row>
    <row r="588">
      <c r="A588" s="25" t="inlineStr">
        <is>
          <t>cost_per_unique_action_type_leadgen_grouped</t>
        </is>
      </c>
      <c r="B588" s="29" t="inlineStr">
        <is>
          <t>Cost per Unique Instant Form Leads · NUMERIC · Facebook Ads (Meta) Cost Per Unique Action</t>
        </is>
      </c>
      <c r="C588" s="26" t="n"/>
      <c r="D588" s="27">
        <f>IF(AND($C588="x",$A588&lt;&gt;""),$A588,"")</f>
        <v/>
      </c>
    </row>
    <row r="589">
      <c r="A589" s="25" t="inlineStr">
        <is>
          <t>cost_per_unique_action_type_like</t>
        </is>
      </c>
      <c r="B589" s="29" t="inlineStr">
        <is>
          <t>Cost per Unique Page Likes · NUMERIC · Facebook Ads (Meta) Cost Per Unique Action</t>
        </is>
      </c>
      <c r="C589" s="26" t="n"/>
      <c r="D589" s="27">
        <f>IF(AND($C589="x",$A589&lt;&gt;""),$A589,"")</f>
        <v/>
      </c>
    </row>
    <row r="590">
      <c r="A590" s="25" t="inlineStr">
        <is>
          <t>cost_per_unique_action_type_link_click</t>
        </is>
      </c>
      <c r="B590" s="29" t="inlineStr">
        <is>
          <t>Cost per Unique Link Clicks · NUMERIC · Facebook Ads (Meta) Cost Per Unique Action</t>
        </is>
      </c>
      <c r="C590" s="26" t="n"/>
      <c r="D590" s="27">
        <f>IF(AND($C590="x",$A590&lt;&gt;""),$A590,"")</f>
        <v/>
      </c>
    </row>
    <row r="591">
      <c r="A591" s="25" t="inlineStr">
        <is>
          <t>cost_per_unique_action_type_mobile_app_install</t>
        </is>
      </c>
      <c r="B591" s="29" t="inlineStr">
        <is>
          <t>Cost per Unique Mobile App Installs · NUMERIC · Facebook Ads (Meta) Cost Per Unique Action</t>
        </is>
      </c>
      <c r="C591" s="26" t="n"/>
      <c r="D591" s="27">
        <f>IF(AND($C591="x",$A591&lt;&gt;""),$A591,"")</f>
        <v/>
      </c>
    </row>
    <row r="592">
      <c r="A592" s="25" t="inlineStr">
        <is>
          <t>cost_per_unique_action_type_offline_conversion</t>
        </is>
      </c>
      <c r="B592" s="29" t="inlineStr">
        <is>
          <t>Cost per Unique Offline Conversions (All Events) · NUMERIC · Facebook Ads (Meta) Cost Per Unique Action</t>
        </is>
      </c>
      <c r="C592" s="26" t="n"/>
      <c r="D592" s="27">
        <f>IF(AND($C592="x",$A592&lt;&gt;""),$A592,"")</f>
        <v/>
      </c>
    </row>
    <row r="593">
      <c r="A593" s="25" t="inlineStr">
        <is>
          <t>cost_per_unique_action_type_offline_conversion_add_payment_info</t>
        </is>
      </c>
      <c r="B593" s="29" t="inlineStr">
        <is>
          <t>Cost per Unique Offline Adds of Payment Info · NUMERIC · Facebook Ads (Meta) Cost Per Unique Action</t>
        </is>
      </c>
      <c r="C593" s="26" t="n"/>
      <c r="D593" s="27">
        <f>IF(AND($C593="x",$A593&lt;&gt;""),$A593,"")</f>
        <v/>
      </c>
    </row>
    <row r="594">
      <c r="A594" s="25" t="inlineStr">
        <is>
          <t>cost_per_unique_action_type_offline_conversion_add_to_cart</t>
        </is>
      </c>
      <c r="B594" s="29" t="inlineStr">
        <is>
          <t>Cost per Unique Offline Adds to Cart · NUMERIC · Facebook Ads (Meta) Cost Per Unique Action</t>
        </is>
      </c>
      <c r="C594" s="26" t="n"/>
      <c r="D594" s="27">
        <f>IF(AND($C594="x",$A594&lt;&gt;""),$A594,"")</f>
        <v/>
      </c>
    </row>
    <row r="595">
      <c r="A595" s="25" t="inlineStr">
        <is>
          <t>cost_per_unique_action_type_offline_conversion_add_to_wishlist</t>
        </is>
      </c>
      <c r="B595" s="29" t="inlineStr">
        <is>
          <t>Cost per Unique Offline Adds to Wishlist · NUMERIC · Facebook Ads (Meta) Cost Per Unique Action</t>
        </is>
      </c>
      <c r="C595" s="26" t="n"/>
      <c r="D595" s="27">
        <f>IF(AND($C595="x",$A595&lt;&gt;""),$A595,"")</f>
        <v/>
      </c>
    </row>
    <row r="596">
      <c r="A596" s="25" t="inlineStr">
        <is>
          <t>cost_per_unique_action_type_offline_conversion_complete_registration</t>
        </is>
      </c>
      <c r="B596" s="29" t="inlineStr">
        <is>
          <t>Cost per Unique Offline Registrations Completed · NUMERIC · Facebook Ads (Meta) Cost Per Unique Action</t>
        </is>
      </c>
      <c r="C596" s="26" t="n"/>
      <c r="D596" s="27">
        <f>IF(AND($C596="x",$A596&lt;&gt;""),$A596,"")</f>
        <v/>
      </c>
    </row>
    <row r="597">
      <c r="A597" s="25" t="inlineStr">
        <is>
          <t>cost_per_unique_action_type_offline_conversion_initiate_checkout</t>
        </is>
      </c>
      <c r="B597" s="29" t="inlineStr">
        <is>
          <t>Cost per Unique Offline Checkouts Initiated · NUMERIC · Facebook Ads (Meta) Cost Per Unique Action</t>
        </is>
      </c>
      <c r="C597" s="26" t="n"/>
      <c r="D597" s="27">
        <f>IF(AND($C597="x",$A597&lt;&gt;""),$A597,"")</f>
        <v/>
      </c>
    </row>
    <row r="598">
      <c r="A598" s="25" t="inlineStr">
        <is>
          <t>cost_per_unique_action_type_offline_conversion_lead</t>
        </is>
      </c>
      <c r="B598" s="29" t="inlineStr">
        <is>
          <t>Cost per Unique Offline Leads · NUMERIC · Facebook Ads (Meta) Cost Per Unique Action</t>
        </is>
      </c>
      <c r="C598" s="26" t="n"/>
      <c r="D598" s="27">
        <f>IF(AND($C598="x",$A598&lt;&gt;""),$A598,"")</f>
        <v/>
      </c>
    </row>
    <row r="599">
      <c r="A599" s="25" t="inlineStr">
        <is>
          <t>cost_per_unique_action_type_offline_conversion_other</t>
        </is>
      </c>
      <c r="B599" s="29" t="inlineStr">
        <is>
          <t>Cost per Unique Offline Other Conversions · NUMERIC · Facebook Ads (Meta) Cost Per Unique Action</t>
        </is>
      </c>
      <c r="C599" s="26" t="n"/>
      <c r="D599" s="27">
        <f>IF(AND($C599="x",$A599&lt;&gt;""),$A599,"")</f>
        <v/>
      </c>
    </row>
    <row r="600">
      <c r="A600" s="25" t="inlineStr">
        <is>
          <t>cost_per_unique_action_type_offline_conversion_purchase</t>
        </is>
      </c>
      <c r="B600" s="29" t="inlineStr">
        <is>
          <t>Cost per Unique Offline Purchases · NUMERIC · Facebook Ads (Meta) Cost Per Unique Action</t>
        </is>
      </c>
      <c r="C600" s="26" t="n"/>
      <c r="D600" s="27">
        <f>IF(AND($C600="x",$A600&lt;&gt;""),$A600,"")</f>
        <v/>
      </c>
    </row>
    <row r="601">
      <c r="A601" s="25" t="inlineStr">
        <is>
          <t>cost_per_unique_action_type_offline_conversion_search</t>
        </is>
      </c>
      <c r="B601" s="29" t="inlineStr">
        <is>
          <t>Cost per Unique Offline Searches · NUMERIC · Facebook Ads (Meta) Cost Per Unique Action</t>
        </is>
      </c>
      <c r="C601" s="26" t="n"/>
      <c r="D601" s="27">
        <f>IF(AND($C601="x",$A601&lt;&gt;""),$A601,"")</f>
        <v/>
      </c>
    </row>
    <row r="602">
      <c r="A602" s="25" t="inlineStr">
        <is>
          <t>cost_per_unique_action_type_offline_conversion_view_content</t>
        </is>
      </c>
      <c r="B602" s="29" t="inlineStr">
        <is>
          <t>Cost per Unique Offline Content Views · NUMERIC · Facebook Ads (Meta) Cost Per Unique Action</t>
        </is>
      </c>
      <c r="C602" s="26" t="n"/>
      <c r="D602" s="27">
        <f>IF(AND($C602="x",$A602&lt;&gt;""),$A602,"")</f>
        <v/>
      </c>
    </row>
    <row r="603">
      <c r="A603" s="25" t="inlineStr">
        <is>
          <t>cost_per_unique_action_type_offsite_conversion</t>
        </is>
      </c>
      <c r="B603" s="29" t="inlineStr">
        <is>
          <t>(Deprecated) Cost per Unique Website Conversions · NUMERIC · Facebook Ads (Meta) Cost Per Unique Action</t>
        </is>
      </c>
      <c r="C603" s="26" t="n"/>
      <c r="D603" s="27">
        <f>IF(AND($C603="x",$A603&lt;&gt;""),$A603,"")</f>
        <v/>
      </c>
    </row>
    <row r="604">
      <c r="A604" s="25" t="inlineStr">
        <is>
          <t>cost_per_unique_action_type_offsite_conversion_fb_pixel_add_payment_info</t>
        </is>
      </c>
      <c r="B604" s="29" t="inlineStr">
        <is>
          <t>Cost per Unique Website Adds of Payment Info · NUMERIC · Facebook Ads (Meta) Cost Per Unique Action</t>
        </is>
      </c>
      <c r="C604" s="26" t="n"/>
      <c r="D604" s="27">
        <f>IF(AND($C604="x",$A604&lt;&gt;""),$A604,"")</f>
        <v/>
      </c>
    </row>
    <row r="605">
      <c r="A605" s="25" t="inlineStr">
        <is>
          <t>cost_per_unique_action_type_offsite_conversion_fb_pixel_add_to_cart</t>
        </is>
      </c>
      <c r="B605" s="29" t="inlineStr">
        <is>
          <t>Cost per Unique Website Adds to Cart · NUMERIC · Facebook Ads (Meta) Cost Per Unique Action</t>
        </is>
      </c>
      <c r="C605" s="26" t="n"/>
      <c r="D605" s="27">
        <f>IF(AND($C605="x",$A605&lt;&gt;""),$A605,"")</f>
        <v/>
      </c>
    </row>
    <row r="606">
      <c r="A606" s="25" t="inlineStr">
        <is>
          <t>cost_per_unique_action_type_offsite_conversion_fb_pixel_add_to_wishlist</t>
        </is>
      </c>
      <c r="B606" s="29" t="inlineStr">
        <is>
          <t>Cost per Unique Website Adds to Wishlist · NUMERIC · Facebook Ads (Meta) Cost Per Unique Action</t>
        </is>
      </c>
      <c r="C606" s="26" t="n"/>
      <c r="D606" s="27">
        <f>IF(AND($C606="x",$A606&lt;&gt;""),$A606,"")</f>
        <v/>
      </c>
    </row>
    <row r="607">
      <c r="A607" s="25" t="inlineStr">
        <is>
          <t>cost_per_unique_action_type_offsite_conversion_fb_pixel_complete_registration</t>
        </is>
      </c>
      <c r="B607" s="29" t="inlineStr">
        <is>
          <t>Cost per Unique Website Registrations Completed · NUMERIC · Facebook Ads (Meta) Cost Per Unique Action</t>
        </is>
      </c>
      <c r="C607" s="26" t="n"/>
      <c r="D607" s="27">
        <f>IF(AND($C607="x",$A607&lt;&gt;""),$A607,"")</f>
        <v/>
      </c>
    </row>
    <row r="608">
      <c r="A608" s="25" t="inlineStr">
        <is>
          <t>cost_per_unique_action_type_offsite_conversion_fb_pixel_initiate_checkout</t>
        </is>
      </c>
      <c r="B608" s="29" t="inlineStr">
        <is>
          <t>Cost per Unique Website Checkouts Initiated · NUMERIC · Facebook Ads (Meta) Cost Per Unique Action</t>
        </is>
      </c>
      <c r="C608" s="26" t="n"/>
      <c r="D608" s="27">
        <f>IF(AND($C608="x",$A608&lt;&gt;""),$A608,"")</f>
        <v/>
      </c>
    </row>
    <row r="609">
      <c r="A609" s="25" t="inlineStr">
        <is>
          <t>cost_per_unique_action_type_offsite_conversion_fb_pixel_lead</t>
        </is>
      </c>
      <c r="B609" s="29" t="inlineStr">
        <is>
          <t>Cost per Unique Website Leads · NUMERIC · Facebook Ads (Meta) Cost Per Unique Action</t>
        </is>
      </c>
      <c r="C609" s="26" t="n"/>
      <c r="D609" s="27">
        <f>IF(AND($C609="x",$A609&lt;&gt;""),$A609,"")</f>
        <v/>
      </c>
    </row>
    <row r="610">
      <c r="A610" s="25" t="inlineStr">
        <is>
          <t>cost_per_unique_action_type_offsite_conversion_fb_pixel_purchase</t>
        </is>
      </c>
      <c r="B610" s="29" t="inlineStr">
        <is>
          <t>Cost per Unique Website Purchases · NUMERIC · Facebook Ads (Meta) Cost Per Unique Action</t>
        </is>
      </c>
      <c r="C610" s="26" t="n"/>
      <c r="D610" s="27">
        <f>IF(AND($C610="x",$A610&lt;&gt;""),$A610,"")</f>
        <v/>
      </c>
    </row>
    <row r="611">
      <c r="A611" s="25" t="inlineStr">
        <is>
          <t>cost_per_unique_action_type_offsite_conversion_fb_pixel_search</t>
        </is>
      </c>
      <c r="B611" s="29" t="inlineStr">
        <is>
          <t>Cost per Unique Website Searches · NUMERIC · Facebook Ads (Meta) Cost Per Unique Action</t>
        </is>
      </c>
      <c r="C611" s="26" t="n"/>
      <c r="D611" s="27">
        <f>IF(AND($C611="x",$A611&lt;&gt;""),$A611,"")</f>
        <v/>
      </c>
    </row>
    <row r="612">
      <c r="A612" s="25" t="inlineStr">
        <is>
          <t>cost_per_unique_action_type_offsite_conversion_fb_pixel_view_content</t>
        </is>
      </c>
      <c r="B612" s="29" t="inlineStr">
        <is>
          <t>Cost per Unique Website Content Views · NUMERIC · Facebook Ads (Meta) Cost Per Unique Action</t>
        </is>
      </c>
      <c r="C612" s="26" t="n"/>
      <c r="D612" s="27">
        <f>IF(AND($C612="x",$A612&lt;&gt;""),$A612,"")</f>
        <v/>
      </c>
    </row>
    <row r="613">
      <c r="A613" s="25" t="inlineStr">
        <is>
          <t>cost_per_unique_action_type_omni_achievement_unlocked</t>
        </is>
      </c>
      <c r="B613" s="29" t="inlineStr">
        <is>
          <t>Cost per Unique Achievements Unlocked · NUMERIC · Facebook Ads (Meta) Cost Per Unique Action</t>
        </is>
      </c>
      <c r="C613" s="26" t="n"/>
      <c r="D613" s="27">
        <f>IF(AND($C613="x",$A613&lt;&gt;""),$A613,"")</f>
        <v/>
      </c>
    </row>
    <row r="614">
      <c r="A614" s="25" t="inlineStr">
        <is>
          <t>cost_per_unique_action_type_omni_activate_app</t>
        </is>
      </c>
      <c r="B614" s="29" t="inlineStr">
        <is>
          <t>Cost per Unique App Activations · NUMERIC · Facebook Ads (Meta) Cost Per Unique Action</t>
        </is>
      </c>
      <c r="C614" s="26" t="n"/>
      <c r="D614" s="27">
        <f>IF(AND($C614="x",$A614&lt;&gt;""),$A614,"")</f>
        <v/>
      </c>
    </row>
    <row r="615">
      <c r="A615" s="25" t="inlineStr">
        <is>
          <t>cost_per_unique_action_type_omni_add_to_cart</t>
        </is>
      </c>
      <c r="B615" s="29" t="inlineStr">
        <is>
          <t>Cost per Unique Adds to Cart · NUMERIC · Facebook Ads (Meta) Cost Per Unique Action</t>
        </is>
      </c>
      <c r="C615" s="26" t="n"/>
      <c r="D615" s="27">
        <f>IF(AND($C615="x",$A615&lt;&gt;""),$A615,"")</f>
        <v/>
      </c>
    </row>
    <row r="616">
      <c r="A616" s="25" t="inlineStr">
        <is>
          <t>cost_per_unique_action_type_omni_app_install</t>
        </is>
      </c>
      <c r="B616" s="29" t="inlineStr">
        <is>
          <t>Cost per Unique App Installs · NUMERIC · Facebook Ads (Meta) Cost Per Unique Action</t>
        </is>
      </c>
      <c r="C616" s="26" t="n"/>
      <c r="D616" s="27">
        <f>IF(AND($C616="x",$A616&lt;&gt;""),$A616,"")</f>
        <v/>
      </c>
    </row>
    <row r="617">
      <c r="A617" s="25" t="inlineStr">
        <is>
          <t>cost_per_unique_action_type_omni_complete_registration</t>
        </is>
      </c>
      <c r="B617" s="29" t="inlineStr">
        <is>
          <t>Omni Cost per Unique Registrations Completed · NUMERIC · Facebook Ads (Meta) Cost Per Unique Action</t>
        </is>
      </c>
      <c r="C617" s="26" t="n"/>
      <c r="D617" s="27">
        <f>IF(AND($C617="x",$A617&lt;&gt;""),$A617,"")</f>
        <v/>
      </c>
    </row>
    <row r="618">
      <c r="A618" s="25" t="inlineStr">
        <is>
          <t>cost_per_unique_action_type_omni_custom</t>
        </is>
      </c>
      <c r="B618" s="29" t="inlineStr">
        <is>
          <t>Cost per Unique Actions Omni Custom · NUMERIC · Facebook Ads (Meta) Cost Per Unique Action</t>
        </is>
      </c>
      <c r="C618" s="26" t="n"/>
      <c r="D618" s="27">
        <f>IF(AND($C618="x",$A618&lt;&gt;""),$A618,"")</f>
        <v/>
      </c>
    </row>
    <row r="619">
      <c r="A619" s="25" t="inlineStr">
        <is>
          <t>cost_per_unique_action_type_omni_initiated_checkout</t>
        </is>
      </c>
      <c r="B619" s="29" t="inlineStr">
        <is>
          <t>Omni Cost per Unique Checkouts Initiated · NUMERIC · Facebook Ads (Meta) Cost Per Unique Action</t>
        </is>
      </c>
      <c r="C619" s="26" t="n"/>
      <c r="D619" s="27">
        <f>IF(AND($C619="x",$A619&lt;&gt;""),$A619,"")</f>
        <v/>
      </c>
    </row>
    <row r="620">
      <c r="A620" s="25" t="inlineStr">
        <is>
          <t>cost_per_unique_action_type_omni_level_achieved</t>
        </is>
      </c>
      <c r="B620" s="29" t="inlineStr">
        <is>
          <t>Cost per Unique Levels Completed · NUMERIC · Facebook Ads (Meta) Cost Per Unique Action</t>
        </is>
      </c>
      <c r="C620" s="26" t="n"/>
      <c r="D620" s="27">
        <f>IF(AND($C620="x",$A620&lt;&gt;""),$A620,"")</f>
        <v/>
      </c>
    </row>
    <row r="621">
      <c r="A621" s="25" t="inlineStr">
        <is>
          <t>cost_per_unique_action_type_omni_purchase</t>
        </is>
      </c>
      <c r="B621" s="29" t="inlineStr">
        <is>
          <t>Cost per Unique Purchases · NUMERIC · Facebook Ads (Meta) Cost Per Unique Action</t>
        </is>
      </c>
      <c r="C621" s="26" t="n"/>
      <c r="D621" s="27">
        <f>IF(AND($C621="x",$A621&lt;&gt;""),$A621,"")</f>
        <v/>
      </c>
    </row>
    <row r="622">
      <c r="A622" s="25" t="inlineStr">
        <is>
          <t>cost_per_unique_action_type_omni_rate</t>
        </is>
      </c>
      <c r="B622" s="29" t="inlineStr">
        <is>
          <t>Cost per Unique Ratings Submitted · NUMERIC · Facebook Ads (Meta) Cost Per Unique Action</t>
        </is>
      </c>
      <c r="C622" s="26" t="n"/>
      <c r="D622" s="27">
        <f>IF(AND($C622="x",$A622&lt;&gt;""),$A622,"")</f>
        <v/>
      </c>
    </row>
    <row r="623">
      <c r="A623" s="25" t="inlineStr">
        <is>
          <t>cost_per_unique_action_type_omni_search</t>
        </is>
      </c>
      <c r="B623" s="29" t="inlineStr">
        <is>
          <t>Cost per Unique Searches · NUMERIC · Facebook Ads (Meta) Cost Per Unique Action</t>
        </is>
      </c>
      <c r="C623" s="26" t="n"/>
      <c r="D623" s="27">
        <f>IF(AND($C623="x",$A623&lt;&gt;""),$A623,"")</f>
        <v/>
      </c>
    </row>
    <row r="624">
      <c r="A624" s="25" t="inlineStr">
        <is>
          <t>cost_per_unique_action_type_omni_spend_credits</t>
        </is>
      </c>
      <c r="B624" s="29" t="inlineStr">
        <is>
          <t>Cost per Unique Credit Spends · NUMERIC · Facebook Ads (Meta) Cost Per Unique Action</t>
        </is>
      </c>
      <c r="C624" s="26" t="n"/>
      <c r="D624" s="27">
        <f>IF(AND($C624="x",$A624&lt;&gt;""),$A624,"")</f>
        <v/>
      </c>
    </row>
    <row r="625">
      <c r="A625" s="25" t="inlineStr">
        <is>
          <t>cost_per_unique_action_type_omni_tutorial_completion</t>
        </is>
      </c>
      <c r="B625" s="29" t="inlineStr">
        <is>
          <t>Cost per Unique Tutorials Completed · NUMERIC · Facebook Ads (Meta) Cost Per Unique Action</t>
        </is>
      </c>
      <c r="C625" s="26" t="n"/>
      <c r="D625" s="27">
        <f>IF(AND($C625="x",$A625&lt;&gt;""),$A625,"")</f>
        <v/>
      </c>
    </row>
    <row r="626">
      <c r="A626" s="25" t="inlineStr">
        <is>
          <t>cost_per_unique_action_type_omni_view_content</t>
        </is>
      </c>
      <c r="B626" s="29" t="inlineStr">
        <is>
          <t>Omni Cost per Unique Content Views · NUMERIC · Facebook Ads (Meta) Cost Per Unique Action</t>
        </is>
      </c>
      <c r="C626" s="26" t="n"/>
      <c r="D626" s="27">
        <f>IF(AND($C626="x",$A626&lt;&gt;""),$A626,"")</f>
        <v/>
      </c>
    </row>
    <row r="627">
      <c r="A627" s="25" t="inlineStr">
        <is>
          <t>cost_per_unique_action_type_onsite_conversion_flow_complete</t>
        </is>
      </c>
      <c r="B627" s="29" t="inlineStr">
        <is>
          <t>Cost per Unique On-Facebook Workflow Completions · NUMERIC · Facebook Ads (Meta) Cost Per Unique Action</t>
        </is>
      </c>
      <c r="C627" s="26" t="n"/>
      <c r="D627" s="27">
        <f>IF(AND($C627="x",$A627&lt;&gt;""),$A627,"")</f>
        <v/>
      </c>
    </row>
    <row r="628">
      <c r="A628" s="25" t="inlineStr">
        <is>
          <t>cost_per_unique_action_type_onsite_conversion_lead_grouped</t>
        </is>
      </c>
      <c r="B628" s="29" t="inlineStr">
        <is>
          <t>Cost per Unique On-Facebook Leads · NUMERIC · Facebook Ads (Meta) Cost Per Unique Action</t>
        </is>
      </c>
      <c r="C628" s="26" t="n"/>
      <c r="D628" s="27">
        <f>IF(AND($C628="x",$A628&lt;&gt;""),$A628,"")</f>
        <v/>
      </c>
    </row>
    <row r="629">
      <c r="A629" s="25" t="inlineStr">
        <is>
          <t>cost_per_unique_action_type_onsite_conversion_messaging_block</t>
        </is>
      </c>
      <c r="B629" s="29" t="inlineStr">
        <is>
          <t>Cost per Unique Blocked Messaging Connections · NUMERIC · Facebook Ads (Meta) Cost Per Unique Action</t>
        </is>
      </c>
      <c r="C629" s="26" t="n"/>
      <c r="D629" s="27">
        <f>IF(AND($C629="x",$A629&lt;&gt;""),$A629,"")</f>
        <v/>
      </c>
    </row>
    <row r="630">
      <c r="A630" s="25" t="inlineStr">
        <is>
          <t>cost_per_unique_action_type_onsite_conversion_purchase</t>
        </is>
      </c>
      <c r="B630" s="29" t="inlineStr">
        <is>
          <t>Cost per Unique On-Facebook Purchases · NUMERIC · Facebook Ads (Meta) Cost Per Unique Action</t>
        </is>
      </c>
      <c r="C630" s="26" t="n"/>
      <c r="D630" s="27">
        <f>IF(AND($C630="x",$A630&lt;&gt;""),$A630,"")</f>
        <v/>
      </c>
    </row>
    <row r="631">
      <c r="A631" s="25" t="inlineStr">
        <is>
          <t>cost_per_unique_action_type_onsite_web_add_to_cart</t>
        </is>
      </c>
      <c r="B631" s="29" t="inlineStr">
        <is>
          <t>Cost per Unique Actions Onsite Web Add To Cart · NUMERIC · Facebook Ads (Meta) Cost Per Unique Action</t>
        </is>
      </c>
      <c r="C631" s="26" t="n"/>
      <c r="D631" s="27">
        <f>IF(AND($C631="x",$A631&lt;&gt;""),$A631,"")</f>
        <v/>
      </c>
    </row>
    <row r="632">
      <c r="A632" s="25" t="inlineStr">
        <is>
          <t>cost_per_unique_action_type_onsite_web_app_add_to_cart</t>
        </is>
      </c>
      <c r="B632" s="29" t="inlineStr">
        <is>
          <t>Cost per Unique Actions Onsite Web App Add To Cart · NUMERIC · Facebook Ads (Meta) Cost Per Unique Action</t>
        </is>
      </c>
      <c r="C632" s="26" t="n"/>
      <c r="D632" s="27">
        <f>IF(AND($C632="x",$A632&lt;&gt;""),$A632,"")</f>
        <v/>
      </c>
    </row>
    <row r="633">
      <c r="A633" s="25" t="inlineStr">
        <is>
          <t>cost_per_unique_action_type_onsite_web_app_purchase</t>
        </is>
      </c>
      <c r="B633" s="29" t="inlineStr">
        <is>
          <t>Cost per Unique Actions Onsite Web App Purchase · NUMERIC · Facebook Ads (Meta) Cost Per Unique Action</t>
        </is>
      </c>
      <c r="C633" s="26" t="n"/>
      <c r="D633" s="27">
        <f>IF(AND($C633="x",$A633&lt;&gt;""),$A633,"")</f>
        <v/>
      </c>
    </row>
    <row r="634">
      <c r="A634" s="25" t="inlineStr">
        <is>
          <t>cost_per_unique_action_type_onsite_web_purchase</t>
        </is>
      </c>
      <c r="B634" s="29" t="inlineStr">
        <is>
          <t>Cost per Unique Actions Onsite Web Purchase · NUMERIC · Facebook Ads (Meta) Cost Per Unique Action</t>
        </is>
      </c>
      <c r="C634" s="26" t="n"/>
      <c r="D634" s="27">
        <f>IF(AND($C634="x",$A634&lt;&gt;""),$A634,"")</f>
        <v/>
      </c>
    </row>
    <row r="635">
      <c r="A635" s="25" t="inlineStr">
        <is>
          <t>cost_per_unique_action_type_page_engagement</t>
        </is>
      </c>
      <c r="B635" s="29" t="inlineStr">
        <is>
          <t>Cost per Unique Page Engagement · NUMERIC · Facebook Ads (Meta) Cost Per Unique Action</t>
        </is>
      </c>
      <c r="C635" s="26" t="n"/>
      <c r="D635" s="27">
        <f>IF(AND($C635="x",$A635&lt;&gt;""),$A635,"")</f>
        <v/>
      </c>
    </row>
    <row r="636">
      <c r="A636" s="25" t="inlineStr">
        <is>
          <t>cost_per_unique_action_type_photo_view</t>
        </is>
      </c>
      <c r="B636" s="29" t="inlineStr">
        <is>
          <t>Cost per Unique Photo Views · NUMERIC · Facebook Ads (Meta) Cost Per Unique Action</t>
        </is>
      </c>
      <c r="C636" s="26" t="n"/>
      <c r="D636" s="27">
        <f>IF(AND($C636="x",$A636&lt;&gt;""),$A636,"")</f>
        <v/>
      </c>
    </row>
    <row r="637">
      <c r="A637" s="25" t="inlineStr">
        <is>
          <t>cost_per_unique_action_type_post_engagement</t>
        </is>
      </c>
      <c r="B637" s="29" t="inlineStr">
        <is>
          <t>Cost per Unique Post Engagement · NUMERIC · Facebook Ads (Meta) Cost Per Unique Action</t>
        </is>
      </c>
      <c r="C637" s="26" t="n"/>
      <c r="D637" s="27">
        <f>IF(AND($C637="x",$A637&lt;&gt;""),$A637,"")</f>
        <v/>
      </c>
    </row>
    <row r="638">
      <c r="A638" s="25" t="inlineStr">
        <is>
          <t>cost_per_unique_action_type_post_reaction</t>
        </is>
      </c>
      <c r="B638" s="29" t="inlineStr">
        <is>
          <t>Cost per Unique Post Reactions · NUMERIC · Facebook Ads (Meta) Cost Per Unique Action</t>
        </is>
      </c>
      <c r="C638" s="26" t="n"/>
      <c r="D638" s="27">
        <f>IF(AND($C638="x",$A638&lt;&gt;""),$A638,"")</f>
        <v/>
      </c>
    </row>
    <row r="639">
      <c r="A639" s="25" t="inlineStr">
        <is>
          <t>cost_per_unique_action_type_purchase</t>
        </is>
      </c>
      <c r="B639" s="29" t="inlineStr">
        <is>
          <t>Cost per Unique Actions Purchase · NUMERIC · Facebook Ads (Meta) Cost Per Unique Action</t>
        </is>
      </c>
      <c r="C639" s="26" t="n"/>
      <c r="D639" s="27">
        <f>IF(AND($C639="x",$A639&lt;&gt;""),$A639,"")</f>
        <v/>
      </c>
    </row>
    <row r="640">
      <c r="A640" s="25" t="inlineStr">
        <is>
          <t>cost_per_unique_action_type_rsvp</t>
        </is>
      </c>
      <c r="B640" s="29" t="inlineStr">
        <is>
          <t>Cost per Unique Event Responses · NUMERIC · Facebook Ads (Meta) Cost Per Unique Action</t>
        </is>
      </c>
      <c r="C640" s="26" t="n"/>
      <c r="D640" s="27">
        <f>IF(AND($C640="x",$A640&lt;&gt;""),$A640,"")</f>
        <v/>
      </c>
    </row>
    <row r="641">
      <c r="A641" s="25" t="inlineStr">
        <is>
          <t>cost_per_unique_action_type_search</t>
        </is>
      </c>
      <c r="B641" s="29" t="inlineStr">
        <is>
          <t>Cost per Unique Actions Search · NUMERIC · Facebook Ads (Meta) Cost Per Unique Action</t>
        </is>
      </c>
      <c r="C641" s="26" t="n"/>
      <c r="D641" s="27">
        <f>IF(AND($C641="x",$A641&lt;&gt;""),$A641,"")</f>
        <v/>
      </c>
    </row>
    <row r="642">
      <c r="A642" s="25" t="inlineStr">
        <is>
          <t>cost_per_unique_action_type_video_view</t>
        </is>
      </c>
      <c r="B642" s="29" t="inlineStr">
        <is>
          <t>Cost per Unique 3-Second Continuous Video Plays · NUMERIC · Facebook Ads (Meta) Cost Per Unique Action</t>
        </is>
      </c>
      <c r="C642" s="26" t="n"/>
      <c r="D642" s="27">
        <f>IF(AND($C642="x",$A642&lt;&gt;""),$A642,"")</f>
        <v/>
      </c>
    </row>
    <row r="643">
      <c r="A643" s="25" t="inlineStr">
        <is>
          <t>cost_per_unique_action_type_view_content</t>
        </is>
      </c>
      <c r="B643" s="29" t="inlineStr">
        <is>
          <t>Cost per Unique Content Views · NUMERIC · Facebook Ads (Meta) Cost Per Unique Action</t>
        </is>
      </c>
      <c r="C643" s="26" t="n"/>
      <c r="D643" s="27">
        <f>IF(AND($C643="x",$A643&lt;&gt;""),$A643,"")</f>
        <v/>
      </c>
    </row>
    <row r="644">
      <c r="A644" s="25" t="inlineStr">
        <is>
          <t>cost_per_unique_click</t>
        </is>
      </c>
      <c r="B644" s="29" t="inlineStr">
        <is>
          <t>Cost per Unique Clicks · NUMERIC · Facebook Ads (Meta) Cost Per Unique Action</t>
        </is>
      </c>
      <c r="C644" s="26" t="n"/>
      <c r="D644" s="27">
        <f>IF(AND($C644="x",$A644&lt;&gt;""),$A644,"")</f>
        <v/>
      </c>
    </row>
    <row r="645">
      <c r="A645" s="25" t="inlineStr">
        <is>
          <t>cost_per_unique_outbound_click_outbound_click</t>
        </is>
      </c>
      <c r="B645" s="29" t="inlineStr">
        <is>
          <t>Cost per Unique Outbound Clicks · NUMERIC · Facebook Ads (Meta) Cost Per Unique Action</t>
        </is>
      </c>
      <c r="C645" s="26" t="n"/>
      <c r="D645" s="27">
        <f>IF(AND($C645="x",$A645&lt;&gt;""),$A645,"")</f>
        <v/>
      </c>
    </row>
    <row r="646">
      <c r="A646" s="25" t="inlineStr">
        <is>
          <t>custom_conversion_business_id</t>
        </is>
      </c>
      <c r="B646" s="29" t="inlineStr">
        <is>
          <t>Custom Conversion Business ID · TEXT · Facebook Ads (Meta) Custom Conversion Definition</t>
        </is>
      </c>
      <c r="C646" s="26" t="n"/>
      <c r="D646" s="27">
        <f>IF(AND($C646="x",$A646&lt;&gt;""),$A646,"")</f>
        <v/>
      </c>
    </row>
    <row r="647">
      <c r="A647" s="25" t="inlineStr">
        <is>
          <t>custom_conversion_business_name</t>
        </is>
      </c>
      <c r="B647" s="29" t="inlineStr">
        <is>
          <t>Custom Conversion Business Name · TEXT · Facebook Ads (Meta) Custom Conversion Definition</t>
        </is>
      </c>
      <c r="C647" s="26" t="n"/>
      <c r="D647" s="27">
        <f>IF(AND($C647="x",$A647&lt;&gt;""),$A647,"")</f>
        <v/>
      </c>
    </row>
    <row r="648">
      <c r="A648" s="25" t="inlineStr">
        <is>
          <t>custom_conversion_creation_time</t>
        </is>
      </c>
      <c r="B648" s="29" t="inlineStr">
        <is>
          <t>Custom Conversion Creation Time · TIMESTAMP · Facebook Ads (Meta) Custom Conversion Definition</t>
        </is>
      </c>
      <c r="C648" s="26" t="n"/>
      <c r="D648" s="27">
        <f>IF(AND($C648="x",$A648&lt;&gt;""),$A648,"")</f>
        <v/>
      </c>
    </row>
    <row r="649">
      <c r="A649" s="25" t="inlineStr">
        <is>
          <t>custom_conversion_custom_event_type</t>
        </is>
      </c>
      <c r="B649" s="29" t="inlineStr">
        <is>
          <t>Custom Conversion Custom Event Type · TEXT · Facebook Ads (Meta) Custom Conversion Definition</t>
        </is>
      </c>
      <c r="C649" s="26" t="n"/>
      <c r="D649" s="27">
        <f>IF(AND($C649="x",$A649&lt;&gt;""),$A649,"")</f>
        <v/>
      </c>
    </row>
    <row r="650">
      <c r="A650" s="25" t="inlineStr">
        <is>
          <t>custom_conversion_data_sources</t>
        </is>
      </c>
      <c r="B650" s="29" t="inlineStr">
        <is>
          <t>Custom Conversion Data Sources · TEXT · Facebook Ads (Meta) Custom Conversion Definition</t>
        </is>
      </c>
      <c r="C650" s="26" t="n"/>
      <c r="D650" s="27">
        <f>IF(AND($C650="x",$A650&lt;&gt;""),$A650,"")</f>
        <v/>
      </c>
    </row>
    <row r="651">
      <c r="A651" s="25" t="inlineStr">
        <is>
          <t>custom_conversion_default_conversion_value</t>
        </is>
      </c>
      <c r="B651" s="29" t="inlineStr">
        <is>
          <t>Custom Conversion Default Conversion Value · NUMERIC · Facebook Ads (Meta) Custom Conversion Definition</t>
        </is>
      </c>
      <c r="C651" s="26" t="n"/>
      <c r="D651" s="27">
        <f>IF(AND($C651="x",$A651&lt;&gt;""),$A651,"")</f>
        <v/>
      </c>
    </row>
    <row r="652">
      <c r="A652" s="25" t="inlineStr">
        <is>
          <t>custom_conversion_description</t>
        </is>
      </c>
      <c r="B652" s="29" t="inlineStr">
        <is>
          <t>Custom Conversion Description · TEXT · Facebook Ads (Meta) Custom Conversion Definition</t>
        </is>
      </c>
      <c r="C652" s="26" t="n"/>
      <c r="D652" s="27">
        <f>IF(AND($C652="x",$A652&lt;&gt;""),$A652,"")</f>
        <v/>
      </c>
    </row>
    <row r="653">
      <c r="A653" s="25" t="inlineStr">
        <is>
          <t>custom_conversion_event_source_type</t>
        </is>
      </c>
      <c r="B653" s="29" t="inlineStr">
        <is>
          <t>Custom Conversion Event Source Type · TEXT · Facebook Ads (Meta) Custom Conversion Definition</t>
        </is>
      </c>
      <c r="C653" s="26" t="n"/>
      <c r="D653" s="27">
        <f>IF(AND($C653="x",$A653&lt;&gt;""),$A653,"")</f>
        <v/>
      </c>
    </row>
    <row r="654">
      <c r="A654" s="25" t="inlineStr">
        <is>
          <t>custom_conversion_first_fired_time</t>
        </is>
      </c>
      <c r="B654" s="29" t="inlineStr">
        <is>
          <t>Custom Conversion First Fired Time · TIMESTAMP · Facebook Ads (Meta) Custom Conversion Definition</t>
        </is>
      </c>
      <c r="C654" s="26" t="n"/>
      <c r="D654" s="27">
        <f>IF(AND($C654="x",$A654&lt;&gt;""),$A654,"")</f>
        <v/>
      </c>
    </row>
    <row r="655">
      <c r="A655" s="25" t="inlineStr">
        <is>
          <t>custom_conversion_id</t>
        </is>
      </c>
      <c r="B655" s="29" t="inlineStr">
        <is>
          <t>Custom Conversion ID · TEXT · Facebook Ads (Meta) Custom Conversion Definition</t>
        </is>
      </c>
      <c r="C655" s="26" t="n"/>
      <c r="D655" s="27">
        <f>IF(AND($C655="x",$A655&lt;&gt;""),$A655,"")</f>
        <v/>
      </c>
    </row>
    <row r="656">
      <c r="A656" s="25" t="inlineStr">
        <is>
          <t>custom_conversion_is_archived</t>
        </is>
      </c>
      <c r="B656" s="29" t="inlineStr">
        <is>
          <t>Custom Conversion Is Archived · BOOLEAN · Facebook Ads (Meta) Custom Conversion Definition</t>
        </is>
      </c>
      <c r="C656" s="26" t="n"/>
      <c r="D656" s="27">
        <f>IF(AND($C656="x",$A656&lt;&gt;""),$A656,"")</f>
        <v/>
      </c>
    </row>
    <row r="657">
      <c r="A657" s="25" t="inlineStr">
        <is>
          <t>custom_conversion_is_unavailable</t>
        </is>
      </c>
      <c r="B657" s="29" t="inlineStr">
        <is>
          <t>Custom Conversion Is Unavailable · BOOLEAN · Facebook Ads (Meta) Custom Conversion Definition</t>
        </is>
      </c>
      <c r="C657" s="26" t="n"/>
      <c r="D657" s="27">
        <f>IF(AND($C657="x",$A657&lt;&gt;""),$A657,"")</f>
        <v/>
      </c>
    </row>
    <row r="658">
      <c r="A658" s="25" t="inlineStr">
        <is>
          <t>custom_conversion_last_fired_time</t>
        </is>
      </c>
      <c r="B658" s="29" t="inlineStr">
        <is>
          <t>Custom Conversion Last Fired Time · TIMESTAMP · Facebook Ads (Meta) Custom Conversion Definition</t>
        </is>
      </c>
      <c r="C658" s="26" t="n"/>
      <c r="D658" s="27">
        <f>IF(AND($C658="x",$A658&lt;&gt;""),$A658,"")</f>
        <v/>
      </c>
    </row>
    <row r="659">
      <c r="A659" s="25" t="inlineStr">
        <is>
          <t>custom_conversion_name</t>
        </is>
      </c>
      <c r="B659" s="29" t="inlineStr">
        <is>
          <t>Custom Conversion Name · TEXT · Facebook Ads (Meta) Custom Conversion Definition</t>
        </is>
      </c>
      <c r="C659" s="26" t="n"/>
      <c r="D659" s="27">
        <f>IF(AND($C659="x",$A659&lt;&gt;""),$A659,"")</f>
        <v/>
      </c>
    </row>
    <row r="660">
      <c r="A660" s="25" t="inlineStr">
        <is>
          <t>custom_conversion_pixel_id</t>
        </is>
      </c>
      <c r="B660" s="29" t="inlineStr">
        <is>
          <t>Custom Conversion Pixel ID · TEXT · Facebook Ads (Meta) Custom Conversion Definition</t>
        </is>
      </c>
      <c r="C660" s="26" t="n"/>
      <c r="D660" s="27">
        <f>IF(AND($C660="x",$A660&lt;&gt;""),$A660,"")</f>
        <v/>
      </c>
    </row>
    <row r="661">
      <c r="A661" s="25" t="inlineStr">
        <is>
          <t>custom_conversion_retention_days</t>
        </is>
      </c>
      <c r="B661" s="29" t="inlineStr">
        <is>
          <t>Custom Conversion Pixel Retention Days · NUMERIC · Facebook Ads (Meta) Custom Conversion Definition</t>
        </is>
      </c>
      <c r="C661" s="26" t="n"/>
      <c r="D661" s="27">
        <f>IF(AND($C661="x",$A661&lt;&gt;""),$A661,"")</f>
        <v/>
      </c>
    </row>
    <row r="662">
      <c r="A662" s="25" t="inlineStr">
        <is>
          <t>custom_conversion_rule</t>
        </is>
      </c>
      <c r="B662" s="29" t="inlineStr">
        <is>
          <t>Custom Conversion Rule · TEXT · Facebook Ads (Meta) Custom Conversion Definition</t>
        </is>
      </c>
      <c r="C662" s="26" t="n"/>
      <c r="D662" s="27">
        <f>IF(AND($C662="x",$A662&lt;&gt;""),$A662,"")</f>
        <v/>
      </c>
    </row>
    <row r="663">
      <c r="A663" s="25" t="inlineStr">
        <is>
          <t>custom_conversion_action_count</t>
        </is>
      </c>
      <c r="B663" s="29" t="inlineStr">
        <is>
          <t>Custom conversion action count · NUMERIC · Facebook Ads (Meta) Custom Conversions</t>
        </is>
      </c>
      <c r="C663" s="26" t="n"/>
      <c r="D663" s="27">
        <f>IF(AND($C663="x",$A663&lt;&gt;""),$A663,"")</f>
        <v/>
      </c>
    </row>
    <row r="664">
      <c r="A664" s="25" t="inlineStr">
        <is>
          <t>custom_conversion_action_name</t>
        </is>
      </c>
      <c r="B664" s="29" t="inlineStr">
        <is>
          <t>Custom conversion action name · TEXT · Facebook Ads (Meta) Custom Conversions</t>
        </is>
      </c>
      <c r="C664" s="26" t="n"/>
      <c r="D664" s="27">
        <f>IF(AND($C664="x",$A664&lt;&gt;""),$A664,"")</f>
        <v/>
      </c>
    </row>
    <row r="665">
      <c r="A665" s="25" t="inlineStr">
        <is>
          <t>custom_conversion_action_value</t>
        </is>
      </c>
      <c r="B665" s="29" t="inlineStr">
        <is>
          <t>Custom conversion action value · NUMERIC · Facebook Ads (Meta) Custom Conversions</t>
        </is>
      </c>
      <c r="C665" s="26" t="n"/>
      <c r="D665" s="27">
        <f>IF(AND($C665="x",$A665&lt;&gt;""),$A665,"")</f>
        <v/>
      </c>
    </row>
    <row r="666">
      <c r="A666" s="25" t="inlineStr">
        <is>
          <t>buying_type</t>
        </is>
      </c>
      <c r="B666" s="29" t="inlineStr">
        <is>
          <t>Buying Type · TEXT · Facebook Ads (Meta) Dynamic Creative Ads</t>
        </is>
      </c>
      <c r="C666" s="26" t="n"/>
      <c r="D666" s="27">
        <f>IF(AND($C666="x",$A666&lt;&gt;""),$A666,"")</f>
        <v/>
      </c>
    </row>
    <row r="667">
      <c r="A667" s="25" t="inlineStr">
        <is>
          <t>image_url</t>
        </is>
      </c>
      <c r="B667" s="29" t="inlineStr">
        <is>
          <t>Ad Image URL · IMAGE_URL · Facebook Ads (Meta) Dynamic Creative Ads</t>
        </is>
      </c>
      <c r="C667" s="26" t="n"/>
      <c r="D667" s="27">
        <f>IF(AND($C667="x",$A667&lt;&gt;""),$A667,"")</f>
        <v/>
      </c>
    </row>
    <row r="668">
      <c r="A668" s="25" t="inlineStr">
        <is>
          <t>link_clicks</t>
        </is>
      </c>
      <c r="B668" s="29" t="inlineStr">
        <is>
          <t>Link Clicks · NUMERIC · Facebook Ads (Meta) Dynamic Creative Ads</t>
        </is>
      </c>
      <c r="C668" s="26" t="n"/>
      <c r="D668" s="27">
        <f>IF(AND($C668="x",$A668&lt;&gt;""),$A668,"")</f>
        <v/>
      </c>
    </row>
    <row r="669">
      <c r="A669" s="25" t="inlineStr">
        <is>
          <t>link_url_asset_website_url</t>
        </is>
      </c>
      <c r="B669" s="29" t="inlineStr">
        <is>
          <t>Website URL of the URL asset · TEXT · Facebook Ads (Meta) Dynamic Creative Ads</t>
        </is>
      </c>
      <c r="C669" s="26" t="n"/>
      <c r="D669" s="27">
        <f>IF(AND($C669="x",$A669&lt;&gt;""),$A669,"")</f>
        <v/>
      </c>
    </row>
    <row r="670">
      <c r="A670" s="25" t="inlineStr">
        <is>
          <t>promoted_post_full_picture</t>
        </is>
      </c>
      <c r="B670" s="29" t="inlineStr">
        <is>
          <t>Promoted Post Full Picture · IMAGE_URL · Facebook Ads (Meta) Dynamic Creative Ads</t>
        </is>
      </c>
      <c r="C670" s="26" t="n"/>
      <c r="D670" s="27">
        <f>IF(AND($C670="x",$A670&lt;&gt;""),$A670,"")</f>
        <v/>
      </c>
    </row>
    <row r="671">
      <c r="A671" s="25" t="inlineStr">
        <is>
          <t>effective_instagram_media_id</t>
        </is>
      </c>
      <c r="B671" s="29" t="inlineStr">
        <is>
          <t>Instagram Post ID · TEXT · Facebook Ads (Meta) Effective</t>
        </is>
      </c>
      <c r="C671" s="26" t="n"/>
      <c r="D671" s="27">
        <f>IF(AND($C671="x",$A671&lt;&gt;""),$A671,"")</f>
        <v/>
      </c>
    </row>
    <row r="672">
      <c r="A672" s="25" t="inlineStr">
        <is>
          <t>effective_instagram_story_id</t>
        </is>
      </c>
      <c r="B672" s="29" t="inlineStr">
        <is>
          <t>Instagram Story ID · TEXT · Facebook Ads (Meta) Effective</t>
        </is>
      </c>
      <c r="C672" s="26" t="n"/>
      <c r="D672" s="27">
        <f>IF(AND($C672="x",$A672&lt;&gt;""),$A672,"")</f>
        <v/>
      </c>
    </row>
    <row r="673">
      <c r="A673" s="25" t="inlineStr">
        <is>
          <t>effective_object_story_id</t>
        </is>
      </c>
      <c r="B673" s="29" t="inlineStr">
        <is>
          <t>Facebook Post ID · TEXT · Facebook Ads (Meta) Effective</t>
        </is>
      </c>
      <c r="C673" s="26" t="n"/>
      <c r="D673" s="27">
        <f>IF(AND($C673="x",$A673&lt;&gt;""),$A673,"")</f>
        <v/>
      </c>
    </row>
    <row r="674">
      <c r="A674" s="25" t="inlineStr">
        <is>
          <t>effective_status</t>
        </is>
      </c>
      <c r="B674" s="29" t="inlineStr">
        <is>
          <t>Effective Status · TEXT · Facebook Ads (Meta) Effective</t>
        </is>
      </c>
      <c r="C674" s="26" t="n"/>
      <c r="D674" s="27">
        <f>IF(AND($C674="x",$A674&lt;&gt;""),$A674,"")</f>
        <v/>
      </c>
    </row>
    <row r="675">
      <c r="A675" s="25" t="inlineStr">
        <is>
          <t>effective_instagram_media__alt_text</t>
        </is>
      </c>
      <c r="B675" s="29" t="inlineStr">
        <is>
          <t>Instagram Post Media Image Text · TEXT · Facebook Ads (Meta) Effective Media</t>
        </is>
      </c>
      <c r="C675" s="26" t="n"/>
      <c r="D675" s="27">
        <f>IF(AND($C675="x",$A675&lt;&gt;""),$A675,"")</f>
        <v/>
      </c>
    </row>
    <row r="676">
      <c r="A676" s="25" t="inlineStr">
        <is>
          <t>effective_instagram_media__boost_ads_list</t>
        </is>
      </c>
      <c r="B676" s="29" t="inlineStr">
        <is>
          <t>Instagram Post Media Boost Ads List · TEXT · Facebook Ads (Meta) Effective Media</t>
        </is>
      </c>
      <c r="C676" s="26" t="n"/>
      <c r="D676" s="27">
        <f>IF(AND($C676="x",$A676&lt;&gt;""),$A676,"")</f>
        <v/>
      </c>
    </row>
    <row r="677">
      <c r="A677" s="25" t="inlineStr">
        <is>
          <t>effective_instagram_media__boost_eligibility_info</t>
        </is>
      </c>
      <c r="B677" s="29" t="inlineStr">
        <is>
          <t>Instagram Post Media Boost Eligibility Info · TEXT · Facebook Ads (Meta) Effective Media</t>
        </is>
      </c>
      <c r="C677" s="26" t="n"/>
      <c r="D677" s="27">
        <f>IF(AND($C677="x",$A677&lt;&gt;""),$A677,"")</f>
        <v/>
      </c>
    </row>
    <row r="678">
      <c r="A678" s="25" t="inlineStr">
        <is>
          <t>effective_instagram_media__caption</t>
        </is>
      </c>
      <c r="B678" s="29" t="inlineStr">
        <is>
          <t>Instagram Post Media Caption · TEXT · Facebook Ads (Meta) Effective Media</t>
        </is>
      </c>
      <c r="C678" s="26" t="n"/>
      <c r="D678" s="27">
        <f>IF(AND($C678="x",$A678&lt;&gt;""),$A678,"")</f>
        <v/>
      </c>
    </row>
    <row r="679">
      <c r="A679" s="25" t="inlineStr">
        <is>
          <t>effective_instagram_media__comments_count</t>
        </is>
      </c>
      <c r="B679" s="29" t="inlineStr">
        <is>
          <t>Instagram Post Media Comments Count · NUMERIC · Facebook Ads (Meta) Effective Media</t>
        </is>
      </c>
      <c r="C679" s="26" t="n"/>
      <c r="D679" s="27">
        <f>IF(AND($C679="x",$A679&lt;&gt;""),$A679,"")</f>
        <v/>
      </c>
    </row>
    <row r="680">
      <c r="A680" s="25" t="inlineStr">
        <is>
          <t>effective_instagram_media__id</t>
        </is>
      </c>
      <c r="B680" s="29" t="inlineStr">
        <is>
          <t>Instagram Post Media Image Id · TEXT · Facebook Ads (Meta) Effective Media</t>
        </is>
      </c>
      <c r="C680" s="26" t="n"/>
      <c r="D680" s="27">
        <f>IF(AND($C680="x",$A680&lt;&gt;""),$A680,"")</f>
        <v/>
      </c>
    </row>
    <row r="681">
      <c r="A681" s="25" t="inlineStr">
        <is>
          <t>effective_instagram_media__is_comment_enabled</t>
        </is>
      </c>
      <c r="B681" s="29" t="inlineStr">
        <is>
          <t>Instagram Post Media Is Comment Enabled · TEXT · Facebook Ads (Meta) Effective Media</t>
        </is>
      </c>
      <c r="C681" s="26" t="n"/>
      <c r="D681" s="27">
        <f>IF(AND($C681="x",$A681&lt;&gt;""),$A681,"")</f>
        <v/>
      </c>
    </row>
    <row r="682">
      <c r="A682" s="25" t="inlineStr">
        <is>
          <t>effective_instagram_media__is_shared_to_feed</t>
        </is>
      </c>
      <c r="B682" s="29" t="inlineStr">
        <is>
          <t>Instagram Post Media Is Shared To Feed · TEXT · Facebook Ads (Meta) Effective Media</t>
        </is>
      </c>
      <c r="C682" s="26" t="n"/>
      <c r="D682" s="27">
        <f>IF(AND($C682="x",$A682&lt;&gt;""),$A682,"")</f>
        <v/>
      </c>
    </row>
    <row r="683">
      <c r="A683" s="25" t="inlineStr">
        <is>
          <t>effective_instagram_media__legacy_instagram_media_id</t>
        </is>
      </c>
      <c r="B683" s="29" t="inlineStr">
        <is>
          <t>Instagram Post Media Legacy Instagram Media Id · TEXT · Facebook Ads (Meta) Effective Media</t>
        </is>
      </c>
      <c r="C683" s="26" t="n"/>
      <c r="D683" s="27">
        <f>IF(AND($C683="x",$A683&lt;&gt;""),$A683,"")</f>
        <v/>
      </c>
    </row>
    <row r="684">
      <c r="A684" s="25" t="inlineStr">
        <is>
          <t>effective_instagram_media__like_count</t>
        </is>
      </c>
      <c r="B684" s="29" t="inlineStr">
        <is>
          <t>Instagram Post Media Like Count · NUMERIC · Facebook Ads (Meta) Effective Media</t>
        </is>
      </c>
      <c r="C684" s="26" t="n"/>
      <c r="D684" s="27">
        <f>IF(AND($C684="x",$A684&lt;&gt;""),$A684,"")</f>
        <v/>
      </c>
    </row>
    <row r="685">
      <c r="A685" s="25" t="inlineStr">
        <is>
          <t>effective_instagram_media__media_product_type</t>
        </is>
      </c>
      <c r="B685" s="29" t="inlineStr">
        <is>
          <t>Instagram Post Media Product Type · TEXT · Facebook Ads (Meta) Effective Media</t>
        </is>
      </c>
      <c r="C685" s="26" t="n"/>
      <c r="D685" s="27">
        <f>IF(AND($C685="x",$A685&lt;&gt;""),$A685,"")</f>
        <v/>
      </c>
    </row>
    <row r="686">
      <c r="A686" s="25" t="inlineStr">
        <is>
          <t>effective_instagram_media__media_type</t>
        </is>
      </c>
      <c r="B686" s="29" t="inlineStr">
        <is>
          <t>Instagram Post Media Type · TEXT · Facebook Ads (Meta) Effective Media</t>
        </is>
      </c>
      <c r="C686" s="26" t="n"/>
      <c r="D686" s="27">
        <f>IF(AND($C686="x",$A686&lt;&gt;""),$A686,"")</f>
        <v/>
      </c>
    </row>
    <row r="687">
      <c r="A687" s="25" t="inlineStr">
        <is>
          <t>effective_instagram_media__media_url</t>
        </is>
      </c>
      <c r="B687" s="29" t="inlineStr">
        <is>
          <t>Instagram Post Media URL · TEXT · Facebook Ads (Meta) Effective Media</t>
        </is>
      </c>
      <c r="C687" s="26" t="n"/>
      <c r="D687" s="27">
        <f>IF(AND($C687="x",$A687&lt;&gt;""),$A687,"")</f>
        <v/>
      </c>
    </row>
    <row r="688">
      <c r="A688" s="25" t="inlineStr">
        <is>
          <t>effective_instagram_media__owner</t>
        </is>
      </c>
      <c r="B688" s="29" t="inlineStr">
        <is>
          <t>Instagram Post Media Owner · TEXT · Facebook Ads (Meta) Effective Media</t>
        </is>
      </c>
      <c r="C688" s="26" t="n"/>
      <c r="D688" s="27">
        <f>IF(AND($C688="x",$A688&lt;&gt;""),$A688,"")</f>
        <v/>
      </c>
    </row>
    <row r="689">
      <c r="A689" s="25" t="inlineStr">
        <is>
          <t>effective_instagram_media__permalink</t>
        </is>
      </c>
      <c r="B689" s="29" t="inlineStr">
        <is>
          <t>Instagram Post Media Permalink · TEXT · Facebook Ads (Meta) Effective Media</t>
        </is>
      </c>
      <c r="C689" s="26" t="n"/>
      <c r="D689" s="27">
        <f>IF(AND($C689="x",$A689&lt;&gt;""),$A689,"")</f>
        <v/>
      </c>
    </row>
    <row r="690">
      <c r="A690" s="25" t="inlineStr">
        <is>
          <t>effective_instagram_media__shortcode</t>
        </is>
      </c>
      <c r="B690" s="29" t="inlineStr">
        <is>
          <t>Instagram Post Media Shortcode · TEXT · Facebook Ads (Meta) Effective Media</t>
        </is>
      </c>
      <c r="C690" s="26" t="n"/>
      <c r="D690" s="27">
        <f>IF(AND($C690="x",$A690&lt;&gt;""),$A690,"")</f>
        <v/>
      </c>
    </row>
    <row r="691">
      <c r="A691" s="25" t="inlineStr">
        <is>
          <t>effective_instagram_media__thumbnail_url</t>
        </is>
      </c>
      <c r="B691" s="29" t="inlineStr">
        <is>
          <t>Instagram Post Media Thumbnail Url · IMAGE_URL · Facebook Ads (Meta) Effective Media</t>
        </is>
      </c>
      <c r="C691" s="26" t="n"/>
      <c r="D691" s="27">
        <f>IF(AND($C691="x",$A691&lt;&gt;""),$A691,"")</f>
        <v/>
      </c>
    </row>
    <row r="692">
      <c r="A692" s="25" t="inlineStr">
        <is>
          <t>effective_instagram_media__timestamp</t>
        </is>
      </c>
      <c r="B692" s="29" t="inlineStr">
        <is>
          <t>Instagram Post Media Creation Date · TIMESTAMP · Facebook Ads (Meta) Effective Media</t>
        </is>
      </c>
      <c r="C692" s="26" t="n"/>
      <c r="D692" s="27">
        <f>IF(AND($C692="x",$A692&lt;&gt;""),$A692,"")</f>
        <v/>
      </c>
    </row>
    <row r="693">
      <c r="A693" s="25" t="inlineStr">
        <is>
          <t>effective_instagram_media__username</t>
        </is>
      </c>
      <c r="B693" s="29" t="inlineStr">
        <is>
          <t>Instagram Post Media Creator Username · TEXT · Facebook Ads (Meta) Effective Media</t>
        </is>
      </c>
      <c r="C693" s="26" t="n"/>
      <c r="D693" s="27">
        <f>IF(AND($C693="x",$A693&lt;&gt;""),$A693,"")</f>
        <v/>
      </c>
    </row>
    <row r="694">
      <c r="A694" s="25" t="inlineStr">
        <is>
          <t>image_asset</t>
        </is>
      </c>
      <c r="B694" s="29" t="inlineStr">
        <is>
          <t>ID of image asset · TEXT · Facebook Ads (Meta) Image Asset</t>
        </is>
      </c>
      <c r="C694" s="26" t="n"/>
      <c r="D694" s="27">
        <f>IF(AND($C694="x",$A694&lt;&gt;""),$A694,"")</f>
        <v/>
      </c>
    </row>
    <row r="695">
      <c r="A695" s="25" t="inlineStr">
        <is>
          <t>image_asset_hash</t>
        </is>
      </c>
      <c r="B695" s="29" t="inlineStr">
        <is>
          <t>Hash of the image asset · TEXT · Facebook Ads (Meta) Image Asset</t>
        </is>
      </c>
      <c r="C695" s="26" t="n"/>
      <c r="D695" s="27">
        <f>IF(AND($C695="x",$A695&lt;&gt;""),$A695,"")</f>
        <v/>
      </c>
    </row>
    <row r="696">
      <c r="A696" s="25" t="inlineStr">
        <is>
          <t>image_asset_name</t>
        </is>
      </c>
      <c r="B696" s="29" t="inlineStr">
        <is>
          <t>Name of the image asset · TEXT · Facebook Ads (Meta) Image Asset</t>
        </is>
      </c>
      <c r="C696" s="26" t="n"/>
      <c r="D696" s="27">
        <f>IF(AND($C696="x",$A696&lt;&gt;""),$A696,"")</f>
        <v/>
      </c>
    </row>
    <row r="697">
      <c r="A697" s="25" t="inlineStr">
        <is>
          <t>image_asset_url</t>
        </is>
      </c>
      <c r="B697" s="29" t="inlineStr">
        <is>
          <t>URL of the image asset · IMAGE_URL · Facebook Ads (Meta) Image Asset</t>
        </is>
      </c>
      <c r="C697" s="26" t="n"/>
      <c r="D697" s="27">
        <f>IF(AND($C697="x",$A697&lt;&gt;""),$A697,"")</f>
        <v/>
      </c>
    </row>
    <row r="698">
      <c r="A698" s="25" t="inlineStr">
        <is>
          <t>device_platform</t>
        </is>
      </c>
      <c r="B698" s="29" t="inlineStr">
        <is>
          <t>Device platform · TEXT · Facebook Ads (Meta) Impressions</t>
        </is>
      </c>
      <c r="C698" s="26" t="n"/>
      <c r="D698" s="27">
        <f>IF(AND($C698="x",$A698&lt;&gt;""),$A698,"")</f>
        <v/>
      </c>
    </row>
    <row r="699">
      <c r="A699" s="25" t="inlineStr">
        <is>
          <t>impression_device</t>
        </is>
      </c>
      <c r="B699" s="29" t="inlineStr">
        <is>
          <t>Device (Impression) · TEXT · Facebook Ads (Meta) Impressions</t>
        </is>
      </c>
      <c r="C699" s="26" t="n"/>
      <c r="D699" s="27">
        <f>IF(AND($C699="x",$A699&lt;&gt;""),$A699,"")</f>
        <v/>
      </c>
    </row>
    <row r="700">
      <c r="A700" s="25" t="inlineStr">
        <is>
          <t>place_page_id</t>
        </is>
      </c>
      <c r="B700" s="29" t="inlineStr">
        <is>
          <t>The ID of the place page · TEXT · Facebook Ads (Meta) Impressions</t>
        </is>
      </c>
      <c r="C700" s="26" t="n"/>
      <c r="D700" s="27">
        <f>IF(AND($C700="x",$A700&lt;&gt;""),$A700,"")</f>
        <v/>
      </c>
    </row>
    <row r="701">
      <c r="A701" s="25" t="inlineStr">
        <is>
          <t>platform_position</t>
        </is>
      </c>
      <c r="B701" s="29" t="inlineStr">
        <is>
          <t>Ad Placement · TEXT · Facebook Ads (Meta) Impressions</t>
        </is>
      </c>
      <c r="C701" s="26" t="n"/>
      <c r="D701" s="27">
        <f>IF(AND($C701="x",$A701&lt;&gt;""),$A701,"")</f>
        <v/>
      </c>
    </row>
    <row r="702">
      <c r="A702" s="25" t="inlineStr">
        <is>
          <t>publisher_platform</t>
        </is>
      </c>
      <c r="B702" s="29" t="inlineStr">
        <is>
          <t>Ad Platform · TEXT · Facebook Ads (Meta) Impressions</t>
        </is>
      </c>
      <c r="C702" s="26" t="n"/>
      <c r="D702" s="27">
        <f>IF(AND($C702="x",$A702&lt;&gt;""),$A702,"")</f>
        <v/>
      </c>
    </row>
    <row r="703">
      <c r="A703" s="25" t="inlineStr">
        <is>
          <t>mobile_app_purchase_roas_app_custom_event_fb_mobile_purchase</t>
        </is>
      </c>
      <c r="B703" s="29" t="inlineStr">
        <is>
          <t>Mobile App Purchase ROAS App Custom Event.Fb Mobile Purchase · NUMERIC · Facebook Ads (Meta) Mobile App</t>
        </is>
      </c>
      <c r="C703" s="26" t="n"/>
      <c r="D703" s="27">
        <f>IF(AND($C703="x",$A703&lt;&gt;""),$A703,"")</f>
        <v/>
      </c>
    </row>
    <row r="704">
      <c r="A704" s="25" t="inlineStr">
        <is>
          <t>mobile_feed_basic_preview_url</t>
        </is>
      </c>
      <c r="B704" s="29" t="inlineStr">
        <is>
          <t>Mobile Feed Basic Preview URL · TEXT · Facebook Ads (Meta) Mobile App</t>
        </is>
      </c>
      <c r="C704" s="26" t="n"/>
      <c r="D704" s="27">
        <f>IF(AND($C704="x",$A704&lt;&gt;""),$A704,"")</f>
        <v/>
      </c>
    </row>
    <row r="705">
      <c r="A705" s="25" t="inlineStr">
        <is>
          <t>mobile_feed_standard_preview_url</t>
        </is>
      </c>
      <c r="B705" s="29" t="inlineStr">
        <is>
          <t>Mobile Feed Standard Preview URL · TEXT · Facebook Ads (Meta) Mobile App</t>
        </is>
      </c>
      <c r="C705" s="26" t="n"/>
      <c r="D705" s="27">
        <f>IF(AND($C705="x",$A705&lt;&gt;""),$A705,"")</f>
        <v/>
      </c>
    </row>
    <row r="706">
      <c r="A706" s="25" t="inlineStr">
        <is>
          <t>conversion_rate_ranking</t>
        </is>
      </c>
      <c r="B706" s="29" t="inlineStr">
        <is>
          <t>Conversion Rate Ranking · TEXT · Facebook Ads (Meta) Performance</t>
        </is>
      </c>
      <c r="C706" s="26" t="n"/>
      <c r="D706" s="27">
        <f>IF(AND($C706="x",$A706&lt;&gt;""),$A706,"")</f>
        <v/>
      </c>
    </row>
    <row r="707">
      <c r="A707" s="25" t="inlineStr">
        <is>
          <t>cost_per_facebook_page_visit</t>
        </is>
      </c>
      <c r="B707" s="29" t="inlineStr">
        <is>
          <t>Cost per Facebook Page Visit · NUMERIC · Facebook Ads (Meta) Performance</t>
        </is>
      </c>
      <c r="C707" s="26" t="n"/>
      <c r="D707" s="27">
        <f>IF(AND($C707="x",$A707&lt;&gt;""),$A707,"")</f>
        <v/>
      </c>
    </row>
    <row r="708">
      <c r="A708" s="25" t="inlineStr">
        <is>
          <t>cost_per_reminder_on</t>
        </is>
      </c>
      <c r="B708" s="29" t="inlineStr">
        <is>
          <t>Cost per Reminder On · NUMERIC · Facebook Ads (Meta) Performance</t>
        </is>
      </c>
      <c r="C708" s="26" t="n"/>
      <c r="D708" s="27">
        <f>IF(AND($C708="x",$A708&lt;&gt;""),$A708,"")</f>
        <v/>
      </c>
    </row>
    <row r="709">
      <c r="A709" s="25" t="inlineStr">
        <is>
          <t>engagement_rate_ranking</t>
        </is>
      </c>
      <c r="B709" s="29" t="inlineStr">
        <is>
          <t>Engagement Rate Ranking · TEXT · Facebook Ads (Meta) Performance</t>
        </is>
      </c>
      <c r="C709" s="26" t="n"/>
      <c r="D709" s="27">
        <f>IF(AND($C709="x",$A709&lt;&gt;""),$A709,"")</f>
        <v/>
      </c>
    </row>
    <row r="710">
      <c r="A710" s="25" t="inlineStr">
        <is>
          <t>facebook_page_visits</t>
        </is>
      </c>
      <c r="B710" s="29" t="inlineStr">
        <is>
          <t>Facebook Page Visits · NUMERIC · Facebook Ads (Meta) Performance</t>
        </is>
      </c>
      <c r="C710" s="26" t="n"/>
      <c r="D710" s="27">
        <f>IF(AND($C710="x",$A710&lt;&gt;""),$A710,"")</f>
        <v/>
      </c>
    </row>
    <row r="711">
      <c r="A711" s="25" t="inlineStr">
        <is>
          <t>frequency</t>
        </is>
      </c>
      <c r="B711" s="29" t="inlineStr">
        <is>
          <t>Frequency · NUMERIC · Facebook Ads (Meta) Performance</t>
        </is>
      </c>
      <c r="C711" s="26" t="n"/>
      <c r="D711" s="27">
        <f>IF(AND($C711="x",$A711&lt;&gt;""),$A711,"")</f>
        <v/>
      </c>
    </row>
    <row r="712">
      <c r="A712" s="25" t="inlineStr">
        <is>
          <t>instagram_profile_follow</t>
        </is>
      </c>
      <c r="B712" s="29" t="inlineStr">
        <is>
          <t>Instagram Follows · NUMERIC · Facebook Ads (Meta) Performance</t>
        </is>
      </c>
      <c r="C712" s="26" t="n"/>
      <c r="D712" s="27">
        <f>IF(AND($C712="x",$A712&lt;&gt;""),$A712,"")</f>
        <v/>
      </c>
    </row>
    <row r="713">
      <c r="A713" s="25" t="inlineStr">
        <is>
          <t>instagram_profile_visits</t>
        </is>
      </c>
      <c r="B713" s="29" t="inlineStr">
        <is>
          <t>Instagram Profile Visits · NUMERIC · Facebook Ads (Meta) Performance</t>
        </is>
      </c>
      <c r="C713" s="26" t="n"/>
      <c r="D713" s="27">
        <f>IF(AND($C713="x",$A713&lt;&gt;""),$A713,"")</f>
        <v/>
      </c>
    </row>
    <row r="714">
      <c r="A714" s="25" t="inlineStr">
        <is>
          <t>quality_ranking</t>
        </is>
      </c>
      <c r="B714" s="29" t="inlineStr">
        <is>
          <t>Quality Ranking · TEXT · Facebook Ads (Meta) Performance</t>
        </is>
      </c>
      <c r="C714" s="26" t="n"/>
      <c r="D714" s="27">
        <f>IF(AND($C714="x",$A714&lt;&gt;""),$A714,"")</f>
        <v/>
      </c>
    </row>
    <row r="715">
      <c r="A715" s="25" t="inlineStr">
        <is>
          <t>reminders_on</t>
        </is>
      </c>
      <c r="B715" s="29" t="inlineStr">
        <is>
          <t>Reminders On · NUMERIC · Facebook Ads (Meta) Performance</t>
        </is>
      </c>
      <c r="C715" s="26" t="n"/>
      <c r="D715" s="27">
        <f>IF(AND($C715="x",$A715&lt;&gt;""),$A715,"")</f>
        <v/>
      </c>
    </row>
    <row r="716">
      <c r="A716" s="25" t="inlineStr">
        <is>
          <t>date_start</t>
        </is>
      </c>
      <c r="B716" s="29" t="inlineStr">
        <is>
          <t>Reporting Starts · DATE · Facebook Ads (Meta) Time</t>
        </is>
      </c>
      <c r="C716" s="26" t="n"/>
      <c r="D716" s="27">
        <f>IF(AND($C716="x",$A716&lt;&gt;""),$A716,"")</f>
        <v/>
      </c>
    </row>
    <row r="717">
      <c r="A717" s="25" t="inlineStr">
        <is>
          <t>date_stop</t>
        </is>
      </c>
      <c r="B717" s="29" t="inlineStr">
        <is>
          <t>Reporting Ends · DATE · Facebook Ads (Meta) Time</t>
        </is>
      </c>
      <c r="C717" s="26" t="n"/>
      <c r="D717" s="27">
        <f>IF(AND($C717="x",$A717&lt;&gt;""),$A717,"")</f>
        <v/>
      </c>
    </row>
    <row r="718">
      <c r="A718" s="25" t="inlineStr">
        <is>
          <t>unique_actions_add_payment_info</t>
        </is>
      </c>
      <c r="B718" s="29" t="inlineStr">
        <is>
          <t>Unique Adds of Payment Info · NUMERIC · Facebook Ads (Meta) Unique Actions</t>
        </is>
      </c>
      <c r="C718" s="26" t="n"/>
      <c r="D718" s="27">
        <f>IF(AND($C718="x",$A718&lt;&gt;""),$A718,"")</f>
        <v/>
      </c>
    </row>
    <row r="719">
      <c r="A719" s="25" t="inlineStr">
        <is>
          <t>unique_actions_add_to_cart</t>
        </is>
      </c>
      <c r="B719" s="29" t="inlineStr">
        <is>
          <t>Unique Actions Add To Cart · NUMERIC · Facebook Ads (Meta) Unique Actions</t>
        </is>
      </c>
      <c r="C719" s="26" t="n"/>
      <c r="D719" s="27">
        <f>IF(AND($C719="x",$A719&lt;&gt;""),$A719,"")</f>
        <v/>
      </c>
    </row>
    <row r="720">
      <c r="A720" s="25" t="inlineStr">
        <is>
          <t>unique_actions_add_to_wishlist</t>
        </is>
      </c>
      <c r="B720" s="29" t="inlineStr">
        <is>
          <t>Unique Adds to Wishlist · NUMERIC · Facebook Ads (Meta) Unique Actions</t>
        </is>
      </c>
      <c r="C720" s="26" t="n"/>
      <c r="D720" s="27">
        <f>IF(AND($C720="x",$A720&lt;&gt;""),$A720,"")</f>
        <v/>
      </c>
    </row>
    <row r="721">
      <c r="A721" s="25" t="inlineStr">
        <is>
          <t>unique_actions_app_custom_event</t>
        </is>
      </c>
      <c r="B721" s="29" t="inlineStr">
        <is>
          <t>Unique Actions App Custom Event · NUMERIC · Facebook Ads (Meta) Unique Actions</t>
        </is>
      </c>
      <c r="C721" s="26" t="n"/>
      <c r="D721" s="27">
        <f>IF(AND($C721="x",$A721&lt;&gt;""),$A721,"")</f>
        <v/>
      </c>
    </row>
    <row r="722">
      <c r="A722" s="25" t="inlineStr">
        <is>
          <t>unique_actions_app_custom_event_fb_mobile_activate_app</t>
        </is>
      </c>
      <c r="B722" s="29" t="inlineStr">
        <is>
          <t>Unique Actions App Custom Event.Fb Mobile Activate App · NUMERIC · Facebook Ads (Meta) Unique Actions</t>
        </is>
      </c>
      <c r="C722" s="26" t="n"/>
      <c r="D722" s="27">
        <f>IF(AND($C722="x",$A722&lt;&gt;""),$A722,"")</f>
        <v/>
      </c>
    </row>
    <row r="723">
      <c r="A723" s="25" t="inlineStr">
        <is>
          <t>unique_actions_app_custom_event_fb_mobile_add_payment_info</t>
        </is>
      </c>
      <c r="B723" s="29" t="inlineStr">
        <is>
          <t>Unique Actions App Custom Event.Fb Mobile Add Payment Info · NUMERIC · Facebook Ads (Meta) Unique Actions</t>
        </is>
      </c>
      <c r="C723" s="26" t="n"/>
      <c r="D723" s="27">
        <f>IF(AND($C723="x",$A723&lt;&gt;""),$A723,"")</f>
        <v/>
      </c>
    </row>
    <row r="724">
      <c r="A724" s="25" t="inlineStr">
        <is>
          <t>unique_actions_app_custom_event_fb_mobile_add_to_cart</t>
        </is>
      </c>
      <c r="B724" s="29" t="inlineStr">
        <is>
          <t>Unique Actions App Custom Event.Fb Mobile Add To Cart · NUMERIC · Facebook Ads (Meta) Unique Actions</t>
        </is>
      </c>
      <c r="C724" s="26" t="n"/>
      <c r="D724" s="27">
        <f>IF(AND($C724="x",$A724&lt;&gt;""),$A724,"")</f>
        <v/>
      </c>
    </row>
    <row r="725">
      <c r="A725" s="25" t="inlineStr">
        <is>
          <t>unique_actions_app_custom_event_fb_mobile_add_to_wishlist</t>
        </is>
      </c>
      <c r="B725" s="29" t="inlineStr">
        <is>
          <t>Unique Actions App Custom Event.Fb Mobile Add To Wishlist · NUMERIC · Facebook Ads (Meta) Unique Actions</t>
        </is>
      </c>
      <c r="C725" s="26" t="n"/>
      <c r="D725" s="27">
        <f>IF(AND($C725="x",$A725&lt;&gt;""),$A725,"")</f>
        <v/>
      </c>
    </row>
    <row r="726">
      <c r="A726" s="25" t="inlineStr">
        <is>
          <t>unique_actions_app_custom_event_fb_mobile_complete_registration</t>
        </is>
      </c>
      <c r="B726" s="29" t="inlineStr">
        <is>
          <t>Unique Actions App Custom Event.Fb Mobile Complete Registration · NUMERIC · Facebook Ads (Meta) Unique Actions</t>
        </is>
      </c>
      <c r="C726" s="26" t="n"/>
      <c r="D726" s="27">
        <f>IF(AND($C726="x",$A726&lt;&gt;""),$A726,"")</f>
        <v/>
      </c>
    </row>
    <row r="727">
      <c r="A727" s="25" t="inlineStr">
        <is>
          <t>unique_actions_app_custom_event_fb_mobile_content_view</t>
        </is>
      </c>
      <c r="B727" s="29" t="inlineStr">
        <is>
          <t>Unique Actions App Custom Event.Fb Mobile Content View · NUMERIC · Facebook Ads (Meta) Unique Actions</t>
        </is>
      </c>
      <c r="C727" s="26" t="n"/>
      <c r="D727" s="27">
        <f>IF(AND($C727="x",$A727&lt;&gt;""),$A727,"")</f>
        <v/>
      </c>
    </row>
    <row r="728">
      <c r="A728" s="25" t="inlineStr">
        <is>
          <t>unique_actions_app_custom_event_fb_mobile_initiated_checkout</t>
        </is>
      </c>
      <c r="B728" s="29" t="inlineStr">
        <is>
          <t>Unique Actions App Custom Event.Fb Mobile Initiated Checkout · NUMERIC · Facebook Ads (Meta) Unique Actions</t>
        </is>
      </c>
      <c r="C728" s="26" t="n"/>
      <c r="D728" s="27">
        <f>IF(AND($C728="x",$A728&lt;&gt;""),$A728,"")</f>
        <v/>
      </c>
    </row>
    <row r="729">
      <c r="A729" s="25" t="inlineStr">
        <is>
          <t>unique_actions_app_custom_event_fb_mobile_level_achieved</t>
        </is>
      </c>
      <c r="B729" s="29" t="inlineStr">
        <is>
          <t>Unique Actions App Custom Event.Fb Mobile Level Achieved · NUMERIC · Facebook Ads (Meta) Unique Actions</t>
        </is>
      </c>
      <c r="C729" s="26" t="n"/>
      <c r="D729" s="27">
        <f>IF(AND($C729="x",$A729&lt;&gt;""),$A729,"")</f>
        <v/>
      </c>
    </row>
    <row r="730">
      <c r="A730" s="25" t="inlineStr">
        <is>
          <t>unique_actions_app_custom_event_fb_mobile_purchase</t>
        </is>
      </c>
      <c r="B730" s="29" t="inlineStr">
        <is>
          <t>Unique Actions App Custom Event.Fb Mobile Purchase · NUMERIC · Facebook Ads (Meta) Unique Actions</t>
        </is>
      </c>
      <c r="C730" s="26" t="n"/>
      <c r="D730" s="27">
        <f>IF(AND($C730="x",$A730&lt;&gt;""),$A730,"")</f>
        <v/>
      </c>
    </row>
    <row r="731">
      <c r="A731" s="25" t="inlineStr">
        <is>
          <t>unique_actions_app_custom_event_fb_mobile_search</t>
        </is>
      </c>
      <c r="B731" s="29" t="inlineStr">
        <is>
          <t>Unique Actions App Custom Event.Fb Mobile Search · NUMERIC · Facebook Ads (Meta) Unique Actions</t>
        </is>
      </c>
      <c r="C731" s="26" t="n"/>
      <c r="D731" s="27">
        <f>IF(AND($C731="x",$A731&lt;&gt;""),$A731,"")</f>
        <v/>
      </c>
    </row>
    <row r="732">
      <c r="A732" s="25" t="inlineStr">
        <is>
          <t>unique_actions_app_custom_event_fb_mobile_tutorial_completion</t>
        </is>
      </c>
      <c r="B732" s="29" t="inlineStr">
        <is>
          <t>Unique Actions App Custom Event.Fb Mobile Tutorial Completion · NUMERIC · Facebook Ads (Meta) Unique Actions</t>
        </is>
      </c>
      <c r="C732" s="26" t="n"/>
      <c r="D732" s="27">
        <f>IF(AND($C732="x",$A732&lt;&gt;""),$A732,"")</f>
        <v/>
      </c>
    </row>
    <row r="733">
      <c r="A733" s="25" t="inlineStr">
        <is>
          <t>unique_actions_app_custom_event_other</t>
        </is>
      </c>
      <c r="B733" s="29" t="inlineStr">
        <is>
          <t>Unique Actions App Custom Event.Other · NUMERIC · Facebook Ads (Meta) Unique Actions</t>
        </is>
      </c>
      <c r="C733" s="26" t="n"/>
      <c r="D733" s="27">
        <f>IF(AND($C733="x",$A733&lt;&gt;""),$A733,"")</f>
        <v/>
      </c>
    </row>
    <row r="734">
      <c r="A734" s="25" t="inlineStr">
        <is>
          <t>unique_actions_checkin</t>
        </is>
      </c>
      <c r="B734" s="29" t="inlineStr">
        <is>
          <t>Unique Check-Ins · NUMERIC · Facebook Ads (Meta) Unique Actions</t>
        </is>
      </c>
      <c r="C734" s="26" t="n"/>
      <c r="D734" s="27">
        <f>IF(AND($C734="x",$A734&lt;&gt;""),$A734,"")</f>
        <v/>
      </c>
    </row>
    <row r="735">
      <c r="A735" s="25" t="inlineStr">
        <is>
          <t>unique_actions_click_to_call_call_confirm</t>
        </is>
      </c>
      <c r="B735" s="29" t="inlineStr">
        <is>
          <t>Unique Call Confirmation Clicks · NUMERIC · Facebook Ads (Meta) Unique Actions</t>
        </is>
      </c>
      <c r="C735" s="26" t="n"/>
      <c r="D735" s="27">
        <f>IF(AND($C735="x",$A735&lt;&gt;""),$A735,"")</f>
        <v/>
      </c>
    </row>
    <row r="736">
      <c r="A736" s="25" t="inlineStr">
        <is>
          <t>unique_actions_comment</t>
        </is>
      </c>
      <c r="B736" s="29" t="inlineStr">
        <is>
          <t>Unique Post Comments · NUMERIC · Facebook Ads (Meta) Unique Actions</t>
        </is>
      </c>
      <c r="C736" s="26" t="n"/>
      <c r="D736" s="27">
        <f>IF(AND($C736="x",$A736&lt;&gt;""),$A736,"")</f>
        <v/>
      </c>
    </row>
    <row r="737">
      <c r="A737" s="25" t="inlineStr">
        <is>
          <t>unique_actions_complete_registration</t>
        </is>
      </c>
      <c r="B737" s="29" t="inlineStr">
        <is>
          <t>Unique Registrations Completed · NUMERIC · Facebook Ads (Meta) Unique Actions</t>
        </is>
      </c>
      <c r="C737" s="26" t="n"/>
      <c r="D737" s="27">
        <f>IF(AND($C737="x",$A737&lt;&gt;""),$A737,"")</f>
        <v/>
      </c>
    </row>
    <row r="738">
      <c r="A738" s="25" t="inlineStr">
        <is>
          <t>unique_actions_initiate_checkout</t>
        </is>
      </c>
      <c r="B738" s="29" t="inlineStr">
        <is>
          <t>Unique Checkouts Initiated · NUMERIC · Facebook Ads (Meta) Unique Actions</t>
        </is>
      </c>
      <c r="C738" s="26" t="n"/>
      <c r="D738" s="27">
        <f>IF(AND($C738="x",$A738&lt;&gt;""),$A738,"")</f>
        <v/>
      </c>
    </row>
    <row r="739">
      <c r="A739" s="25" t="inlineStr">
        <is>
          <t>unique_actions_landing_page_view</t>
        </is>
      </c>
      <c r="B739" s="29" t="inlineStr">
        <is>
          <t>Unique Landing Page Views · NUMERIC · Facebook Ads (Meta) Unique Actions</t>
        </is>
      </c>
      <c r="C739" s="26" t="n"/>
      <c r="D739" s="27">
        <f>IF(AND($C739="x",$A739&lt;&gt;""),$A739,"")</f>
        <v/>
      </c>
    </row>
    <row r="740">
      <c r="A740" s="25" t="inlineStr">
        <is>
          <t>unique_actions_lead</t>
        </is>
      </c>
      <c r="B740" s="29" t="inlineStr">
        <is>
          <t>Unique Leads · NUMERIC · Facebook Ads (Meta) Unique Actions</t>
        </is>
      </c>
      <c r="C740" s="26" t="n"/>
      <c r="D740" s="27">
        <f>IF(AND($C740="x",$A740&lt;&gt;""),$A740,"")</f>
        <v/>
      </c>
    </row>
    <row r="741">
      <c r="A741" s="25" t="inlineStr">
        <is>
          <t>unique_actions_leadgen_grouped</t>
        </is>
      </c>
      <c r="B741" s="29" t="inlineStr">
        <is>
          <t>Unique Instant Form Leads · NUMERIC · Facebook Ads (Meta) Unique Actions</t>
        </is>
      </c>
      <c r="C741" s="26" t="n"/>
      <c r="D741" s="27">
        <f>IF(AND($C741="x",$A741&lt;&gt;""),$A741,"")</f>
        <v/>
      </c>
    </row>
    <row r="742">
      <c r="A742" s="25" t="inlineStr">
        <is>
          <t>unique_actions_like</t>
        </is>
      </c>
      <c r="B742" s="29" t="inlineStr">
        <is>
          <t>Unique Page Likes · NUMERIC · Facebook Ads (Meta) Unique Actions</t>
        </is>
      </c>
      <c r="C742" s="26" t="n"/>
      <c r="D742" s="27">
        <f>IF(AND($C742="x",$A742&lt;&gt;""),$A742,"")</f>
        <v/>
      </c>
    </row>
    <row r="743">
      <c r="A743" s="25" t="inlineStr">
        <is>
          <t>unique_actions_link_click</t>
        </is>
      </c>
      <c r="B743" s="29" t="inlineStr">
        <is>
          <t>Unique Link Clicks · NUMERIC · Facebook Ads (Meta) Unique Actions</t>
        </is>
      </c>
      <c r="C743" s="26" t="n"/>
      <c r="D743" s="27">
        <f>IF(AND($C743="x",$A743&lt;&gt;""),$A743,"")</f>
        <v/>
      </c>
    </row>
    <row r="744">
      <c r="A744" s="25" t="inlineStr">
        <is>
          <t>unique_actions_mobile_app_install</t>
        </is>
      </c>
      <c r="B744" s="29" t="inlineStr">
        <is>
          <t>Unique Mobile App Installs · NUMERIC · Facebook Ads (Meta) Unique Actions</t>
        </is>
      </c>
      <c r="C744" s="26" t="n"/>
      <c r="D744" s="27">
        <f>IF(AND($C744="x",$A744&lt;&gt;""),$A744,"")</f>
        <v/>
      </c>
    </row>
    <row r="745">
      <c r="A745" s="25" t="inlineStr">
        <is>
          <t>unique_actions_offline_conversion</t>
        </is>
      </c>
      <c r="B745" s="29" t="inlineStr">
        <is>
          <t>Unique Offline Conversions (All Events) · NUMERIC · Facebook Ads (Meta) Unique Actions</t>
        </is>
      </c>
      <c r="C745" s="26" t="n"/>
      <c r="D745" s="27">
        <f>IF(AND($C745="x",$A745&lt;&gt;""),$A745,"")</f>
        <v/>
      </c>
    </row>
    <row r="746">
      <c r="A746" s="25" t="inlineStr">
        <is>
          <t>unique_actions_offline_conversion_add_payment_info</t>
        </is>
      </c>
      <c r="B746" s="29" t="inlineStr">
        <is>
          <t>Unique Offline Adds of Payment Info · NUMERIC · Facebook Ads (Meta) Unique Actions</t>
        </is>
      </c>
      <c r="C746" s="26" t="n"/>
      <c r="D746" s="27">
        <f>IF(AND($C746="x",$A746&lt;&gt;""),$A746,"")</f>
        <v/>
      </c>
    </row>
    <row r="747">
      <c r="A747" s="25" t="inlineStr">
        <is>
          <t>unique_actions_offline_conversion_add_to_cart</t>
        </is>
      </c>
      <c r="B747" s="29" t="inlineStr">
        <is>
          <t>Unique Offline Adds to Cart · NUMERIC · Facebook Ads (Meta) Unique Actions</t>
        </is>
      </c>
      <c r="C747" s="26" t="n"/>
      <c r="D747" s="27">
        <f>IF(AND($C747="x",$A747&lt;&gt;""),$A747,"")</f>
        <v/>
      </c>
    </row>
    <row r="748">
      <c r="A748" s="25" t="inlineStr">
        <is>
          <t>unique_actions_offline_conversion_add_to_wishlist</t>
        </is>
      </c>
      <c r="B748" s="29" t="inlineStr">
        <is>
          <t>Unique Offline Adds to Wishlist · NUMERIC · Facebook Ads (Meta) Unique Actions</t>
        </is>
      </c>
      <c r="C748" s="26" t="n"/>
      <c r="D748" s="27">
        <f>IF(AND($C748="x",$A748&lt;&gt;""),$A748,"")</f>
        <v/>
      </c>
    </row>
    <row r="749">
      <c r="A749" s="25" t="inlineStr">
        <is>
          <t>unique_actions_offline_conversion_complete_registration</t>
        </is>
      </c>
      <c r="B749" s="29" t="inlineStr">
        <is>
          <t>Unique Offline Registrations Completed · NUMERIC · Facebook Ads (Meta) Unique Actions</t>
        </is>
      </c>
      <c r="C749" s="26" t="n"/>
      <c r="D749" s="27">
        <f>IF(AND($C749="x",$A749&lt;&gt;""),$A749,"")</f>
        <v/>
      </c>
    </row>
    <row r="750">
      <c r="A750" s="25" t="inlineStr">
        <is>
          <t>unique_actions_offline_conversion_initiate_checkout</t>
        </is>
      </c>
      <c r="B750" s="29" t="inlineStr">
        <is>
          <t>Unique Offline Checkouts Initiated · NUMERIC · Facebook Ads (Meta) Unique Actions</t>
        </is>
      </c>
      <c r="C750" s="26" t="n"/>
      <c r="D750" s="27">
        <f>IF(AND($C750="x",$A750&lt;&gt;""),$A750,"")</f>
        <v/>
      </c>
    </row>
    <row r="751">
      <c r="A751" s="25" t="inlineStr">
        <is>
          <t>unique_actions_offline_conversion_lead</t>
        </is>
      </c>
      <c r="B751" s="29" t="inlineStr">
        <is>
          <t>Unique Offline Leads · NUMERIC · Facebook Ads (Meta) Unique Actions</t>
        </is>
      </c>
      <c r="C751" s="26" t="n"/>
      <c r="D751" s="27">
        <f>IF(AND($C751="x",$A751&lt;&gt;""),$A751,"")</f>
        <v/>
      </c>
    </row>
    <row r="752">
      <c r="A752" s="25" t="inlineStr">
        <is>
          <t>unique_actions_offline_conversion_other</t>
        </is>
      </c>
      <c r="B752" s="29" t="inlineStr">
        <is>
          <t>Unique Offline Other Conversions · NUMERIC · Facebook Ads (Meta) Unique Actions</t>
        </is>
      </c>
      <c r="C752" s="26" t="n"/>
      <c r="D752" s="27">
        <f>IF(AND($C752="x",$A752&lt;&gt;""),$A752,"")</f>
        <v/>
      </c>
    </row>
    <row r="753">
      <c r="A753" s="25" t="inlineStr">
        <is>
          <t>unique_actions_offline_conversion_purchase</t>
        </is>
      </c>
      <c r="B753" s="29" t="inlineStr">
        <is>
          <t>Unique Offline Purchases · NUMERIC · Facebook Ads (Meta) Unique Actions</t>
        </is>
      </c>
      <c r="C753" s="26" t="n"/>
      <c r="D753" s="27">
        <f>IF(AND($C753="x",$A753&lt;&gt;""),$A753,"")</f>
        <v/>
      </c>
    </row>
    <row r="754">
      <c r="A754" s="25" t="inlineStr">
        <is>
          <t>unique_actions_offline_conversion_search</t>
        </is>
      </c>
      <c r="B754" s="29" t="inlineStr">
        <is>
          <t>Unique Offline Searches · NUMERIC · Facebook Ads (Meta) Unique Actions</t>
        </is>
      </c>
      <c r="C754" s="26" t="n"/>
      <c r="D754" s="27">
        <f>IF(AND($C754="x",$A754&lt;&gt;""),$A754,"")</f>
        <v/>
      </c>
    </row>
    <row r="755">
      <c r="A755" s="25" t="inlineStr">
        <is>
          <t>unique_actions_offline_conversion_view_content</t>
        </is>
      </c>
      <c r="B755" s="29" t="inlineStr">
        <is>
          <t>Unique Offline Content Views · NUMERIC · Facebook Ads (Meta) Unique Actions</t>
        </is>
      </c>
      <c r="C755" s="26" t="n"/>
      <c r="D755" s="27">
        <f>IF(AND($C755="x",$A755&lt;&gt;""),$A755,"")</f>
        <v/>
      </c>
    </row>
    <row r="756">
      <c r="A756" s="25" t="inlineStr">
        <is>
          <t>unique_actions_offsite_conversion</t>
        </is>
      </c>
      <c r="B756" s="29" t="inlineStr">
        <is>
          <t>(Deprecated) Unique Website Conversions · NUMERIC · Facebook Ads (Meta) Unique Actions</t>
        </is>
      </c>
      <c r="C756" s="26" t="n"/>
      <c r="D756" s="27">
        <f>IF(AND($C756="x",$A756&lt;&gt;""),$A756,"")</f>
        <v/>
      </c>
    </row>
    <row r="757">
      <c r="A757" s="25" t="inlineStr">
        <is>
          <t>unique_actions_offsite_conversion_fb_pixel_add_payment_info</t>
        </is>
      </c>
      <c r="B757" s="29" t="inlineStr">
        <is>
          <t>Unique Website Adds of Payment Info · NUMERIC · Facebook Ads (Meta) Unique Actions</t>
        </is>
      </c>
      <c r="C757" s="26" t="n"/>
      <c r="D757" s="27">
        <f>IF(AND($C757="x",$A757&lt;&gt;""),$A757,"")</f>
        <v/>
      </c>
    </row>
    <row r="758">
      <c r="A758" s="25" t="inlineStr">
        <is>
          <t>unique_actions_offsite_conversion_fb_pixel_add_to_cart</t>
        </is>
      </c>
      <c r="B758" s="29" t="inlineStr">
        <is>
          <t>Unique Website Adds to Cart · NUMERIC · Facebook Ads (Meta) Unique Actions</t>
        </is>
      </c>
      <c r="C758" s="26" t="n"/>
      <c r="D758" s="27">
        <f>IF(AND($C758="x",$A758&lt;&gt;""),$A758,"")</f>
        <v/>
      </c>
    </row>
    <row r="759">
      <c r="A759" s="25" t="inlineStr">
        <is>
          <t>unique_actions_offsite_conversion_fb_pixel_add_to_wishlist</t>
        </is>
      </c>
      <c r="B759" s="29" t="inlineStr">
        <is>
          <t>Unique Website Adds to Wishlist · NUMERIC · Facebook Ads (Meta) Unique Actions</t>
        </is>
      </c>
      <c r="C759" s="26" t="n"/>
      <c r="D759" s="27">
        <f>IF(AND($C759="x",$A759&lt;&gt;""),$A759,"")</f>
        <v/>
      </c>
    </row>
    <row r="760">
      <c r="A760" s="25" t="inlineStr">
        <is>
          <t>unique_actions_offsite_conversion_fb_pixel_complete_registration</t>
        </is>
      </c>
      <c r="B760" s="29" t="inlineStr">
        <is>
          <t>Unique Website Registrations Completed · NUMERIC · Facebook Ads (Meta) Unique Actions</t>
        </is>
      </c>
      <c r="C760" s="26" t="n"/>
      <c r="D760" s="27">
        <f>IF(AND($C760="x",$A760&lt;&gt;""),$A760,"")</f>
        <v/>
      </c>
    </row>
    <row r="761">
      <c r="A761" s="25" t="inlineStr">
        <is>
          <t>unique_actions_offsite_conversion_fb_pixel_initiate_checkout</t>
        </is>
      </c>
      <c r="B761" s="29" t="inlineStr">
        <is>
          <t>Unique Website Checkouts Initiated · NUMERIC · Facebook Ads (Meta) Unique Actions</t>
        </is>
      </c>
      <c r="C761" s="26" t="n"/>
      <c r="D761" s="27">
        <f>IF(AND($C761="x",$A761&lt;&gt;""),$A761,"")</f>
        <v/>
      </c>
    </row>
    <row r="762">
      <c r="A762" s="25" t="inlineStr">
        <is>
          <t>unique_actions_offsite_conversion_fb_pixel_lead</t>
        </is>
      </c>
      <c r="B762" s="29" t="inlineStr">
        <is>
          <t>Unique Website Leads · NUMERIC · Facebook Ads (Meta) Unique Actions</t>
        </is>
      </c>
      <c r="C762" s="26" t="n"/>
      <c r="D762" s="27">
        <f>IF(AND($C762="x",$A762&lt;&gt;""),$A762,"")</f>
        <v/>
      </c>
    </row>
    <row r="763">
      <c r="A763" s="25" t="inlineStr">
        <is>
          <t>unique_actions_offsite_conversion_fb_pixel_purchase</t>
        </is>
      </c>
      <c r="B763" s="29" t="inlineStr">
        <is>
          <t>Unique Website Purchases · NUMERIC · Facebook Ads (Meta) Unique Actions</t>
        </is>
      </c>
      <c r="C763" s="26" t="n"/>
      <c r="D763" s="27">
        <f>IF(AND($C763="x",$A763&lt;&gt;""),$A763,"")</f>
        <v/>
      </c>
    </row>
    <row r="764">
      <c r="A764" s="25" t="inlineStr">
        <is>
          <t>unique_actions_offsite_conversion_fb_pixel_search</t>
        </is>
      </c>
      <c r="B764" s="29" t="inlineStr">
        <is>
          <t>Unique Website Searches · NUMERIC · Facebook Ads (Meta) Unique Actions</t>
        </is>
      </c>
      <c r="C764" s="26" t="n"/>
      <c r="D764" s="27">
        <f>IF(AND($C764="x",$A764&lt;&gt;""),$A764,"")</f>
        <v/>
      </c>
    </row>
    <row r="765">
      <c r="A765" s="25" t="inlineStr">
        <is>
          <t>unique_actions_offsite_conversion_fb_pixel_view_content</t>
        </is>
      </c>
      <c r="B765" s="29" t="inlineStr">
        <is>
          <t>Unique Website Content Views · NUMERIC · Facebook Ads (Meta) Unique Actions</t>
        </is>
      </c>
      <c r="C765" s="26" t="n"/>
      <c r="D765" s="27">
        <f>IF(AND($C765="x",$A765&lt;&gt;""),$A765,"")</f>
        <v/>
      </c>
    </row>
    <row r="766">
      <c r="A766" s="25" t="inlineStr">
        <is>
          <t>unique_actions_omni_achievement_unlocked</t>
        </is>
      </c>
      <c r="B766" s="29" t="inlineStr">
        <is>
          <t>Unique Achievements Unlocked · NUMERIC · Facebook Ads (Meta) Unique Actions</t>
        </is>
      </c>
      <c r="C766" s="26" t="n"/>
      <c r="D766" s="27">
        <f>IF(AND($C766="x",$A766&lt;&gt;""),$A766,"")</f>
        <v/>
      </c>
    </row>
    <row r="767">
      <c r="A767" s="25" t="inlineStr">
        <is>
          <t>unique_actions_omni_activate_app</t>
        </is>
      </c>
      <c r="B767" s="29" t="inlineStr">
        <is>
          <t>Unique App Activations · NUMERIC · Facebook Ads (Meta) Unique Actions</t>
        </is>
      </c>
      <c r="C767" s="26" t="n"/>
      <c r="D767" s="27">
        <f>IF(AND($C767="x",$A767&lt;&gt;""),$A767,"")</f>
        <v/>
      </c>
    </row>
    <row r="768">
      <c r="A768" s="25" t="inlineStr">
        <is>
          <t>unique_actions_omni_add_to_cart</t>
        </is>
      </c>
      <c r="B768" s="29" t="inlineStr">
        <is>
          <t>Unique Adds to Cart · NUMERIC · Facebook Ads (Meta) Unique Actions</t>
        </is>
      </c>
      <c r="C768" s="26" t="n"/>
      <c r="D768" s="27">
        <f>IF(AND($C768="x",$A768&lt;&gt;""),$A768,"")</f>
        <v/>
      </c>
    </row>
    <row r="769">
      <c r="A769" s="25" t="inlineStr">
        <is>
          <t>unique_actions_omni_app_install</t>
        </is>
      </c>
      <c r="B769" s="29" t="inlineStr">
        <is>
          <t>Unique App Installs · NUMERIC · Facebook Ads (Meta) Unique Actions</t>
        </is>
      </c>
      <c r="C769" s="26" t="n"/>
      <c r="D769" s="27">
        <f>IF(AND($C769="x",$A769&lt;&gt;""),$A769,"")</f>
        <v/>
      </c>
    </row>
    <row r="770">
      <c r="A770" s="25" t="inlineStr">
        <is>
          <t>unique_actions_omni_complete_registration</t>
        </is>
      </c>
      <c r="B770" s="29" t="inlineStr">
        <is>
          <t>Omni Unique Registrations Completed · NUMERIC · Facebook Ads (Meta) Unique Actions</t>
        </is>
      </c>
      <c r="C770" s="26" t="n"/>
      <c r="D770" s="27">
        <f>IF(AND($C770="x",$A770&lt;&gt;""),$A770,"")</f>
        <v/>
      </c>
    </row>
    <row r="771">
      <c r="A771" s="25" t="inlineStr">
        <is>
          <t>unique_actions_omni_custom</t>
        </is>
      </c>
      <c r="B771" s="29" t="inlineStr">
        <is>
          <t>Unique Actions Omni Custom · NUMERIC · Facebook Ads (Meta) Unique Actions</t>
        </is>
      </c>
      <c r="C771" s="26" t="n"/>
      <c r="D771" s="27">
        <f>IF(AND($C771="x",$A771&lt;&gt;""),$A771,"")</f>
        <v/>
      </c>
    </row>
    <row r="772">
      <c r="A772" s="25" t="inlineStr">
        <is>
          <t>unique_actions_omni_initiated_checkout</t>
        </is>
      </c>
      <c r="B772" s="29" t="inlineStr">
        <is>
          <t>Unique Omni Checkouts Initiated · NUMERIC · Facebook Ads (Meta) Unique Actions</t>
        </is>
      </c>
      <c r="C772" s="26" t="n"/>
      <c r="D772" s="27">
        <f>IF(AND($C772="x",$A772&lt;&gt;""),$A772,"")</f>
        <v/>
      </c>
    </row>
    <row r="773">
      <c r="A773" s="25" t="inlineStr">
        <is>
          <t>unique_actions_omni_level_achieved</t>
        </is>
      </c>
      <c r="B773" s="29" t="inlineStr">
        <is>
          <t>Unique Levels Completed · NUMERIC · Facebook Ads (Meta) Unique Actions</t>
        </is>
      </c>
      <c r="C773" s="26" t="n"/>
      <c r="D773" s="27">
        <f>IF(AND($C773="x",$A773&lt;&gt;""),$A773,"")</f>
        <v/>
      </c>
    </row>
    <row r="774">
      <c r="A774" s="25" t="inlineStr">
        <is>
          <t>unique_actions_omni_purchase</t>
        </is>
      </c>
      <c r="B774" s="29" t="inlineStr">
        <is>
          <t>Omni Unique Purchases · NUMERIC · Facebook Ads (Meta) Unique Actions</t>
        </is>
      </c>
      <c r="C774" s="26" t="n"/>
      <c r="D774" s="27">
        <f>IF(AND($C774="x",$A774&lt;&gt;""),$A774,"")</f>
        <v/>
      </c>
    </row>
    <row r="775">
      <c r="A775" s="25" t="inlineStr">
        <is>
          <t>unique_actions_omni_rate</t>
        </is>
      </c>
      <c r="B775" s="29" t="inlineStr">
        <is>
          <t>Unique Ratings Submitted · NUMERIC · Facebook Ads (Meta) Unique Actions</t>
        </is>
      </c>
      <c r="C775" s="26" t="n"/>
      <c r="D775" s="27">
        <f>IF(AND($C775="x",$A775&lt;&gt;""),$A775,"")</f>
        <v/>
      </c>
    </row>
    <row r="776">
      <c r="A776" s="25" t="inlineStr">
        <is>
          <t>unique_actions_omni_search</t>
        </is>
      </c>
      <c r="B776" s="29" t="inlineStr">
        <is>
          <t>Unique Searches · NUMERIC · Facebook Ads (Meta) Unique Actions</t>
        </is>
      </c>
      <c r="C776" s="26" t="n"/>
      <c r="D776" s="27">
        <f>IF(AND($C776="x",$A776&lt;&gt;""),$A776,"")</f>
        <v/>
      </c>
    </row>
    <row r="777">
      <c r="A777" s="25" t="inlineStr">
        <is>
          <t>unique_actions_omni_spend_credits</t>
        </is>
      </c>
      <c r="B777" s="29" t="inlineStr">
        <is>
          <t>Unique Credit Spends · NUMERIC · Facebook Ads (Meta) Unique Actions</t>
        </is>
      </c>
      <c r="C777" s="26" t="n"/>
      <c r="D777" s="27">
        <f>IF(AND($C777="x",$A777&lt;&gt;""),$A777,"")</f>
        <v/>
      </c>
    </row>
    <row r="778">
      <c r="A778" s="25" t="inlineStr">
        <is>
          <t>unique_actions_omni_tutorial_completion</t>
        </is>
      </c>
      <c r="B778" s="29" t="inlineStr">
        <is>
          <t>Unique Tutorials Completed · NUMERIC · Facebook Ads (Meta) Unique Actions</t>
        </is>
      </c>
      <c r="C778" s="26" t="n"/>
      <c r="D778" s="27">
        <f>IF(AND($C778="x",$A778&lt;&gt;""),$A778,"")</f>
        <v/>
      </c>
    </row>
    <row r="779">
      <c r="A779" s="25" t="inlineStr">
        <is>
          <t>unique_actions_omni_view_content</t>
        </is>
      </c>
      <c r="B779" s="29" t="inlineStr">
        <is>
          <t>Unique Omni Content Views · NUMERIC · Facebook Ads (Meta) Unique Actions</t>
        </is>
      </c>
      <c r="C779" s="26" t="n"/>
      <c r="D779" s="27">
        <f>IF(AND($C779="x",$A779&lt;&gt;""),$A779,"")</f>
        <v/>
      </c>
    </row>
    <row r="780">
      <c r="A780" s="25" t="inlineStr">
        <is>
          <t>unique_actions_onsite_conversion_flow_complete</t>
        </is>
      </c>
      <c r="B780" s="29" t="inlineStr">
        <is>
          <t>Unique On-Facebook Workflow Completions · NUMERIC · Facebook Ads (Meta) Unique Actions</t>
        </is>
      </c>
      <c r="C780" s="26" t="n"/>
      <c r="D780" s="27">
        <f>IF(AND($C780="x",$A780&lt;&gt;""),$A780,"")</f>
        <v/>
      </c>
    </row>
    <row r="781">
      <c r="A781" s="25" t="inlineStr">
        <is>
          <t>unique_actions_onsite_conversion_lead_grouped</t>
        </is>
      </c>
      <c r="B781" s="29" t="inlineStr">
        <is>
          <t>Unique On-Facebook Leads · NUMERIC · Facebook Ads (Meta) Unique Actions</t>
        </is>
      </c>
      <c r="C781" s="26" t="n"/>
      <c r="D781" s="27">
        <f>IF(AND($C781="x",$A781&lt;&gt;""),$A781,"")</f>
        <v/>
      </c>
    </row>
    <row r="782">
      <c r="A782" s="25" t="inlineStr">
        <is>
          <t>unique_actions_onsite_conversion_messaging_block</t>
        </is>
      </c>
      <c r="B782" s="29" t="inlineStr">
        <is>
          <t>Unique Blocked Messaging Connections · NUMERIC · Facebook Ads (Meta) Unique Actions</t>
        </is>
      </c>
      <c r="C782" s="26" t="n"/>
      <c r="D782" s="27">
        <f>IF(AND($C782="x",$A782&lt;&gt;""),$A782,"")</f>
        <v/>
      </c>
    </row>
    <row r="783">
      <c r="A783" s="25" t="inlineStr">
        <is>
          <t>unique_actions_onsite_conversion_purchase</t>
        </is>
      </c>
      <c r="B783" s="29" t="inlineStr">
        <is>
          <t>Unique On-Facebook Purchases · NUMERIC · Facebook Ads (Meta) Unique Actions</t>
        </is>
      </c>
      <c r="C783" s="26" t="n"/>
      <c r="D783" s="27">
        <f>IF(AND($C783="x",$A783&lt;&gt;""),$A783,"")</f>
        <v/>
      </c>
    </row>
    <row r="784">
      <c r="A784" s="25" t="inlineStr">
        <is>
          <t>unique_actions_onsite_web_add_to_cart</t>
        </is>
      </c>
      <c r="B784" s="29" t="inlineStr">
        <is>
          <t>Unique Actions Onsite Web Add To Cart · NUMERIC · Facebook Ads (Meta) Unique Actions</t>
        </is>
      </c>
      <c r="C784" s="26" t="n"/>
      <c r="D784" s="27">
        <f>IF(AND($C784="x",$A784&lt;&gt;""),$A784,"")</f>
        <v/>
      </c>
    </row>
    <row r="785">
      <c r="A785" s="25" t="inlineStr">
        <is>
          <t>unique_actions_onsite_web_app_add_to_cart</t>
        </is>
      </c>
      <c r="B785" s="29" t="inlineStr">
        <is>
          <t>Unique Actions Onsite Web App Add To Cart · NUMERIC · Facebook Ads (Meta) Unique Actions</t>
        </is>
      </c>
      <c r="C785" s="26" t="n"/>
      <c r="D785" s="27">
        <f>IF(AND($C785="x",$A785&lt;&gt;""),$A785,"")</f>
        <v/>
      </c>
    </row>
    <row r="786">
      <c r="A786" s="25" t="inlineStr">
        <is>
          <t>unique_actions_onsite_web_app_purchase</t>
        </is>
      </c>
      <c r="B786" s="29" t="inlineStr">
        <is>
          <t>Unique Actions Onsite Web App Purchase · NUMERIC · Facebook Ads (Meta) Unique Actions</t>
        </is>
      </c>
      <c r="C786" s="26" t="n"/>
      <c r="D786" s="27">
        <f>IF(AND($C786="x",$A786&lt;&gt;""),$A786,"")</f>
        <v/>
      </c>
    </row>
    <row r="787">
      <c r="A787" s="25" t="inlineStr">
        <is>
          <t>unique_actions_onsite_web_purchase</t>
        </is>
      </c>
      <c r="B787" s="29" t="inlineStr">
        <is>
          <t>Unique Actions Onsite Web Purchase · NUMERIC · Facebook Ads (Meta) Unique Actions</t>
        </is>
      </c>
      <c r="C787" s="26" t="n"/>
      <c r="D787" s="27">
        <f>IF(AND($C787="x",$A787&lt;&gt;""),$A787,"")</f>
        <v/>
      </c>
    </row>
    <row r="788">
      <c r="A788" s="25" t="inlineStr">
        <is>
          <t>unique_actions_page_engagement</t>
        </is>
      </c>
      <c r="B788" s="29" t="inlineStr">
        <is>
          <t>Unique Page Engagement · NUMERIC · Facebook Ads (Meta) Unique Actions</t>
        </is>
      </c>
      <c r="C788" s="26" t="n"/>
      <c r="D788" s="27">
        <f>IF(AND($C788="x",$A788&lt;&gt;""),$A788,"")</f>
        <v/>
      </c>
    </row>
    <row r="789">
      <c r="A789" s="25" t="inlineStr">
        <is>
          <t>unique_actions_photo_view</t>
        </is>
      </c>
      <c r="B789" s="29" t="inlineStr">
        <is>
          <t>Unique Photo Views · NUMERIC · Facebook Ads (Meta) Unique Actions</t>
        </is>
      </c>
      <c r="C789" s="26" t="n"/>
      <c r="D789" s="27">
        <f>IF(AND($C789="x",$A789&lt;&gt;""),$A789,"")</f>
        <v/>
      </c>
    </row>
    <row r="790">
      <c r="A790" s="25" t="inlineStr">
        <is>
          <t>unique_actions_post_engagement</t>
        </is>
      </c>
      <c r="B790" s="29" t="inlineStr">
        <is>
          <t>Unique Post Engagement · NUMERIC · Facebook Ads (Meta) Unique Actions</t>
        </is>
      </c>
      <c r="C790" s="26" t="n"/>
      <c r="D790" s="27">
        <f>IF(AND($C790="x",$A790&lt;&gt;""),$A790,"")</f>
        <v/>
      </c>
    </row>
    <row r="791">
      <c r="A791" s="25" t="inlineStr">
        <is>
          <t>unique_actions_post_reaction</t>
        </is>
      </c>
      <c r="B791" s="29" t="inlineStr">
        <is>
          <t>Unique Post Reactions · NUMERIC · Facebook Ads (Meta) Unique Actions</t>
        </is>
      </c>
      <c r="C791" s="26" t="n"/>
      <c r="D791" s="27">
        <f>IF(AND($C791="x",$A791&lt;&gt;""),$A791,"")</f>
        <v/>
      </c>
    </row>
    <row r="792">
      <c r="A792" s="25" t="inlineStr">
        <is>
          <t>unique_actions_purchase</t>
        </is>
      </c>
      <c r="B792" s="29" t="inlineStr">
        <is>
          <t>Unique Actions Purchase · NUMERIC · Facebook Ads (Meta) Unique Actions</t>
        </is>
      </c>
      <c r="C792" s="26" t="n"/>
      <c r="D792" s="27">
        <f>IF(AND($C792="x",$A792&lt;&gt;""),$A792,"")</f>
        <v/>
      </c>
    </row>
    <row r="793">
      <c r="A793" s="25" t="inlineStr">
        <is>
          <t>unique_actions_rsvp</t>
        </is>
      </c>
      <c r="B793" s="29" t="inlineStr">
        <is>
          <t>Unique Event Responses · NUMERIC · Facebook Ads (Meta) Unique Actions</t>
        </is>
      </c>
      <c r="C793" s="26" t="n"/>
      <c r="D793" s="27">
        <f>IF(AND($C793="x",$A793&lt;&gt;""),$A793,"")</f>
        <v/>
      </c>
    </row>
    <row r="794">
      <c r="A794" s="25" t="inlineStr">
        <is>
          <t>unique_actions_search</t>
        </is>
      </c>
      <c r="B794" s="29" t="inlineStr">
        <is>
          <t>Unique Actions Search · NUMERIC · Facebook Ads (Meta) Unique Actions</t>
        </is>
      </c>
      <c r="C794" s="26" t="n"/>
      <c r="D794" s="27">
        <f>IF(AND($C794="x",$A794&lt;&gt;""),$A794,"")</f>
        <v/>
      </c>
    </row>
    <row r="795">
      <c r="A795" s="25" t="inlineStr">
        <is>
          <t>unique_actions_video_view</t>
        </is>
      </c>
      <c r="B795" s="29" t="inlineStr">
        <is>
          <t>Unique 3-Second Continuous Video Plays · NUMERIC · Facebook Ads (Meta) Unique Actions</t>
        </is>
      </c>
      <c r="C795" s="26" t="n"/>
      <c r="D795" s="27">
        <f>IF(AND($C795="x",$A795&lt;&gt;""),$A795,"")</f>
        <v/>
      </c>
    </row>
    <row r="796">
      <c r="A796" s="25" t="inlineStr">
        <is>
          <t>unique_actions_view_content</t>
        </is>
      </c>
      <c r="B796" s="29" t="inlineStr">
        <is>
          <t>Unique Content Views · NUMERIC · Facebook Ads (Meta) Unique Actions</t>
        </is>
      </c>
      <c r="C796" s="26" t="n"/>
      <c r="D796" s="27">
        <f>IF(AND($C796="x",$A796&lt;&gt;""),$A796,"")</f>
        <v/>
      </c>
    </row>
    <row r="797">
      <c r="A797" s="25" t="inlineStr">
        <is>
          <t>simple_video_time_watched_actions_video_view</t>
        </is>
      </c>
      <c r="B797" s="29" t="inlineStr">
        <is>
          <t>(Internal) Video Play Time (Duplicate) · NUMERIC · Facebook Ads (Meta) Video</t>
        </is>
      </c>
      <c r="C797" s="26" t="n"/>
      <c r="D797" s="27">
        <f>IF(AND($C797="x",$A797&lt;&gt;""),$A797,"")</f>
        <v/>
      </c>
    </row>
    <row r="798">
      <c r="A798" s="25" t="inlineStr">
        <is>
          <t>video_30_sec_watched_actions_video_view</t>
        </is>
      </c>
      <c r="B798" s="29" t="inlineStr">
        <is>
          <t>Video 30 Sec Watched Actions · NUMERIC · Facebook Ads (Meta) Video</t>
        </is>
      </c>
      <c r="C798" s="26" t="n"/>
      <c r="D798" s="27">
        <f>IF(AND($C798="x",$A798&lt;&gt;""),$A798,"")</f>
        <v/>
      </c>
    </row>
    <row r="799">
      <c r="A799" s="25" t="inlineStr">
        <is>
          <t>video_avg_time_watched_actions_video_view</t>
        </is>
      </c>
      <c r="B799" s="29" t="inlineStr">
        <is>
          <t>Video Average Play Time · NUMERIC · Facebook Ads (Meta) Video</t>
        </is>
      </c>
      <c r="C799" s="26" t="n"/>
      <c r="D799" s="27">
        <f>IF(AND($C799="x",$A799&lt;&gt;""),$A799,"")</f>
        <v/>
      </c>
    </row>
    <row r="800">
      <c r="A800" s="25" t="inlineStr">
        <is>
          <t>video_completion_rate</t>
        </is>
      </c>
      <c r="B800" s="29" t="inlineStr">
        <is>
          <t>Video Completion Rate · NUMERIC · Facebook Ads (Meta) Video</t>
        </is>
      </c>
      <c r="C800" s="26" t="n"/>
      <c r="D800" s="27">
        <f>IF(AND($C800="x",$A800&lt;&gt;""),$A800,"")</f>
        <v/>
      </c>
    </row>
    <row r="801">
      <c r="A801" s="25" t="inlineStr">
        <is>
          <t>video_continuous_2_sec_watched_actions_video_view</t>
        </is>
      </c>
      <c r="B801" s="29" t="inlineStr">
        <is>
          <t>Video Watched for 2 seconds · NUMERIC · Facebook Ads (Meta) Video</t>
        </is>
      </c>
      <c r="C801" s="26" t="n"/>
      <c r="D801" s="27">
        <f>IF(AND($C801="x",$A801&lt;&gt;""),$A801,"")</f>
        <v/>
      </c>
    </row>
    <row r="802">
      <c r="A802" s="25" t="inlineStr">
        <is>
          <t>video_p100_watched_actions_video_view</t>
        </is>
      </c>
      <c r="B802" s="29" t="inlineStr">
        <is>
          <t>Video Watched at 100 percent · NUMERIC · Facebook Ads (Meta) Video</t>
        </is>
      </c>
      <c r="C802" s="26" t="n"/>
      <c r="D802" s="27">
        <f>IF(AND($C802="x",$A802&lt;&gt;""),$A802,"")</f>
        <v/>
      </c>
    </row>
    <row r="803">
      <c r="A803" s="25" t="inlineStr">
        <is>
          <t>video_p25_watched_actions_video_view</t>
        </is>
      </c>
      <c r="B803" s="29" t="inlineStr">
        <is>
          <t>Video Watched at 25 percent · NUMERIC · Facebook Ads (Meta) Video</t>
        </is>
      </c>
      <c r="C803" s="26" t="n"/>
      <c r="D803" s="27">
        <f>IF(AND($C803="x",$A803&lt;&gt;""),$A803,"")</f>
        <v/>
      </c>
    </row>
    <row r="804">
      <c r="A804" s="25" t="inlineStr">
        <is>
          <t>video_p50_watched_actions_video_view</t>
        </is>
      </c>
      <c r="B804" s="29" t="inlineStr">
        <is>
          <t>Video Watched at 50 percent · NUMERIC · Facebook Ads (Meta) Video</t>
        </is>
      </c>
      <c r="C804" s="26" t="n"/>
      <c r="D804" s="27">
        <f>IF(AND($C804="x",$A804&lt;&gt;""),$A804,"")</f>
        <v/>
      </c>
    </row>
    <row r="805">
      <c r="A805" s="25" t="inlineStr">
        <is>
          <t>video_p75_watched_actions_video_view</t>
        </is>
      </c>
      <c r="B805" s="29" t="inlineStr">
        <is>
          <t>Video Watched at 75 percent · NUMERIC · Facebook Ads (Meta) Video</t>
        </is>
      </c>
      <c r="C805" s="26" t="n"/>
      <c r="D805" s="27">
        <f>IF(AND($C805="x",$A805&lt;&gt;""),$A805,"")</f>
        <v/>
      </c>
    </row>
    <row r="806">
      <c r="A806" s="25" t="inlineStr">
        <is>
          <t>video_p95_watched_actions_video_view</t>
        </is>
      </c>
      <c r="B806" s="29" t="inlineStr">
        <is>
          <t>Video Plays at 95 percent · NUMERIC · Facebook Ads (Meta) Video</t>
        </is>
      </c>
      <c r="C806" s="26" t="n"/>
      <c r="D806" s="27">
        <f>IF(AND($C806="x",$A806&lt;&gt;""),$A806,"")</f>
        <v/>
      </c>
    </row>
    <row r="807">
      <c r="A807" s="25" t="inlineStr">
        <is>
          <t>video_play_actions_video_view</t>
        </is>
      </c>
      <c r="B807" s="29" t="inlineStr">
        <is>
          <t>Video Plays · NUMERIC · Facebook Ads (Meta) Video</t>
        </is>
      </c>
      <c r="C807" s="26" t="n"/>
      <c r="D807" s="27">
        <f>IF(AND($C807="x",$A807&lt;&gt;""),$A807,"")</f>
        <v/>
      </c>
    </row>
    <row r="808">
      <c r="A808" s="25" t="inlineStr">
        <is>
          <t>video_play_curve_actions_s0</t>
        </is>
      </c>
      <c r="B808" s="29" t="inlineStr">
        <is>
          <t>Video Play Curve Actions Second 0 · PERCENT · Facebook Ads (Meta) Video</t>
        </is>
      </c>
      <c r="C808" s="26" t="n"/>
      <c r="D808" s="27">
        <f>IF(AND($C808="x",$A808&lt;&gt;""),$A808,"")</f>
        <v/>
      </c>
    </row>
    <row r="809">
      <c r="A809" s="25" t="inlineStr">
        <is>
          <t>video_play_curve_actions_s1</t>
        </is>
      </c>
      <c r="B809" s="29" t="inlineStr">
        <is>
          <t>Video Play Curve Actions Second 1 · PERCENT · Facebook Ads (Meta) Video</t>
        </is>
      </c>
      <c r="C809" s="26" t="n"/>
      <c r="D809" s="27">
        <f>IF(AND($C809="x",$A809&lt;&gt;""),$A809,"")</f>
        <v/>
      </c>
    </row>
    <row r="810">
      <c r="A810" s="25" t="inlineStr">
        <is>
          <t>video_play_curve_actions_s10</t>
        </is>
      </c>
      <c r="B810" s="29" t="inlineStr">
        <is>
          <t>Video Play Curve Actions Second 10 · PERCENT · Facebook Ads (Meta) Video</t>
        </is>
      </c>
      <c r="C810" s="26" t="n"/>
      <c r="D810" s="27">
        <f>IF(AND($C810="x",$A810&lt;&gt;""),$A810,"")</f>
        <v/>
      </c>
    </row>
    <row r="811">
      <c r="A811" s="25" t="inlineStr">
        <is>
          <t>video_play_curve_actions_s11</t>
        </is>
      </c>
      <c r="B811" s="29" t="inlineStr">
        <is>
          <t>Video Play Curve Actions Second 11 · PERCENT · Facebook Ads (Meta) Video</t>
        </is>
      </c>
      <c r="C811" s="26" t="n"/>
      <c r="D811" s="27">
        <f>IF(AND($C811="x",$A811&lt;&gt;""),$A811,"")</f>
        <v/>
      </c>
    </row>
    <row r="812">
      <c r="A812" s="25" t="inlineStr">
        <is>
          <t>video_play_curve_actions_s12</t>
        </is>
      </c>
      <c r="B812" s="29" t="inlineStr">
        <is>
          <t>Video Play Curve Actions Second 12 · PERCENT · Facebook Ads (Meta) Video</t>
        </is>
      </c>
      <c r="C812" s="26" t="n"/>
      <c r="D812" s="27">
        <f>IF(AND($C812="x",$A812&lt;&gt;""),$A812,"")</f>
        <v/>
      </c>
    </row>
    <row r="813">
      <c r="A813" s="25" t="inlineStr">
        <is>
          <t>video_play_curve_actions_s13</t>
        </is>
      </c>
      <c r="B813" s="29" t="inlineStr">
        <is>
          <t>Video Play Curve Actions Second 13 · PERCENT · Facebook Ads (Meta) Video</t>
        </is>
      </c>
      <c r="C813" s="26" t="n"/>
      <c r="D813" s="27">
        <f>IF(AND($C813="x",$A813&lt;&gt;""),$A813,"")</f>
        <v/>
      </c>
    </row>
    <row r="814">
      <c r="A814" s="25" t="inlineStr">
        <is>
          <t>video_play_curve_actions_s14</t>
        </is>
      </c>
      <c r="B814" s="29" t="inlineStr">
        <is>
          <t>Video Play Curve Actions Second 14 · PERCENT · Facebook Ads (Meta) Video</t>
        </is>
      </c>
      <c r="C814" s="26" t="n"/>
      <c r="D814" s="27">
        <f>IF(AND($C814="x",$A814&lt;&gt;""),$A814,"")</f>
        <v/>
      </c>
    </row>
    <row r="815">
      <c r="A815" s="25" t="inlineStr">
        <is>
          <t>video_play_curve_actions_s2</t>
        </is>
      </c>
      <c r="B815" s="29" t="inlineStr">
        <is>
          <t>Video Play Curve Actions Second 2 · PERCENT · Facebook Ads (Meta) Video</t>
        </is>
      </c>
      <c r="C815" s="26" t="n"/>
      <c r="D815" s="27">
        <f>IF(AND($C815="x",$A815&lt;&gt;""),$A815,"")</f>
        <v/>
      </c>
    </row>
    <row r="816">
      <c r="A816" s="25" t="inlineStr">
        <is>
          <t>video_play_curve_actions_s3</t>
        </is>
      </c>
      <c r="B816" s="29" t="inlineStr">
        <is>
          <t>Video Play Curve Actions Second 3 · PERCENT · Facebook Ads (Meta) Video</t>
        </is>
      </c>
      <c r="C816" s="26" t="n"/>
      <c r="D816" s="27">
        <f>IF(AND($C816="x",$A816&lt;&gt;""),$A816,"")</f>
        <v/>
      </c>
    </row>
    <row r="817">
      <c r="A817" s="25" t="inlineStr">
        <is>
          <t>video_play_curve_actions_s4</t>
        </is>
      </c>
      <c r="B817" s="29" t="inlineStr">
        <is>
          <t>Video Play Curve Actions Second 4 · PERCENT · Facebook Ads (Meta) Video</t>
        </is>
      </c>
      <c r="C817" s="26" t="n"/>
      <c r="D817" s="27">
        <f>IF(AND($C817="x",$A817&lt;&gt;""),$A817,"")</f>
        <v/>
      </c>
    </row>
    <row r="818">
      <c r="A818" s="25" t="inlineStr">
        <is>
          <t>video_play_curve_actions_s5</t>
        </is>
      </c>
      <c r="B818" s="29" t="inlineStr">
        <is>
          <t>Video Play Curve Actions Second 5 · PERCENT · Facebook Ads (Meta) Video</t>
        </is>
      </c>
      <c r="C818" s="26" t="n"/>
      <c r="D818" s="27">
        <f>IF(AND($C818="x",$A818&lt;&gt;""),$A818,"")</f>
        <v/>
      </c>
    </row>
    <row r="819">
      <c r="A819" s="25" t="inlineStr">
        <is>
          <t>video_play_curve_actions_s6</t>
        </is>
      </c>
      <c r="B819" s="29" t="inlineStr">
        <is>
          <t>Video Play Curve Actions Second 6 · PERCENT · Facebook Ads (Meta) Video</t>
        </is>
      </c>
      <c r="C819" s="26" t="n"/>
      <c r="D819" s="27">
        <f>IF(AND($C819="x",$A819&lt;&gt;""),$A819,"")</f>
        <v/>
      </c>
    </row>
    <row r="820">
      <c r="A820" s="25" t="inlineStr">
        <is>
          <t>video_play_curve_actions_s7</t>
        </is>
      </c>
      <c r="B820" s="29" t="inlineStr">
        <is>
          <t>Video Play Curve Actions Second 7 · PERCENT · Facebook Ads (Meta) Video</t>
        </is>
      </c>
      <c r="C820" s="26" t="n"/>
      <c r="D820" s="27">
        <f>IF(AND($C820="x",$A820&lt;&gt;""),$A820,"")</f>
        <v/>
      </c>
    </row>
    <row r="821">
      <c r="A821" s="25" t="inlineStr">
        <is>
          <t>video_play_curve_actions_s8</t>
        </is>
      </c>
      <c r="B821" s="29" t="inlineStr">
        <is>
          <t>Video Play Curve Actions Second 8 · PERCENT · Facebook Ads (Meta) Video</t>
        </is>
      </c>
      <c r="C821" s="26" t="n"/>
      <c r="D821" s="27">
        <f>IF(AND($C821="x",$A821&lt;&gt;""),$A821,"")</f>
        <v/>
      </c>
    </row>
    <row r="822">
      <c r="A822" s="25" t="inlineStr">
        <is>
          <t>video_play_curve_actions_s9</t>
        </is>
      </c>
      <c r="B822" s="29" t="inlineStr">
        <is>
          <t>Video Play Curve Actions Second 9 · PERCENT · Facebook Ads (Meta) Video</t>
        </is>
      </c>
      <c r="C822" s="26" t="n"/>
      <c r="D822" s="27">
        <f>IF(AND($C822="x",$A822&lt;&gt;""),$A822,"")</f>
        <v/>
      </c>
    </row>
    <row r="823">
      <c r="A823" s="25" t="inlineStr">
        <is>
          <t>video_thruplay_watched_actions_video_view</t>
        </is>
      </c>
      <c r="B823" s="29" t="inlineStr">
        <is>
          <t>ThruPlay actions · NUMERIC · Facebook Ads (Meta) Video</t>
        </is>
      </c>
      <c r="C823" s="26" t="n"/>
      <c r="D823" s="27">
        <f>IF(AND($C823="x",$A823&lt;&gt;""),$A823,"")</f>
        <v/>
      </c>
    </row>
    <row r="824">
      <c r="A824" s="25" t="inlineStr">
        <is>
          <t>video_asset</t>
        </is>
      </c>
      <c r="B824" s="29" t="inlineStr">
        <is>
          <t>ID of video asset · TEXT · Facebook Ads (Meta) Video Asset</t>
        </is>
      </c>
      <c r="C824" s="26" t="n"/>
      <c r="D824" s="27">
        <f>IF(AND($C824="x",$A824&lt;&gt;""),$A824,"")</f>
        <v/>
      </c>
    </row>
    <row r="825">
      <c r="A825" s="25" t="inlineStr">
        <is>
          <t>video_asset_video_id</t>
        </is>
      </c>
      <c r="B825" s="29" t="inlineStr">
        <is>
          <t>Video ID of the video asset · TEXT · Facebook Ads (Meta) Video Asset</t>
        </is>
      </c>
      <c r="C825" s="26" t="n"/>
      <c r="D825" s="27">
        <f>IF(AND($C825="x",$A825&lt;&gt;""),$A825,"")</f>
        <v/>
      </c>
    </row>
    <row r="826">
      <c r="A826" s="25" t="inlineStr">
        <is>
          <t>video_asset_video_name</t>
        </is>
      </c>
      <c r="B826" s="29" t="inlineStr">
        <is>
          <t>Name of the video asset · TEXT · Facebook Ads (Meta) Video Asset</t>
        </is>
      </c>
      <c r="C826" s="26" t="n"/>
      <c r="D826" s="27">
        <f>IF(AND($C826="x",$A826&lt;&gt;""),$A826,"")</f>
        <v/>
      </c>
    </row>
    <row r="827">
      <c r="A827" s="25" t="inlineStr">
        <is>
          <t>ad_format_asset</t>
        </is>
      </c>
      <c r="B827" s="29" t="inlineStr">
        <is>
          <t>ID of ad format asset · TEXT · Facebook Ads (Meta) other</t>
        </is>
      </c>
      <c r="C827" s="26" t="n"/>
      <c r="D827" s="27">
        <f>IF(AND($C827="x",$A827&lt;&gt;""),$A827,"")</f>
        <v/>
      </c>
    </row>
    <row r="828">
      <c r="A828" s="25" t="inlineStr">
        <is>
          <t>age</t>
        </is>
      </c>
      <c r="B828" s="29" t="inlineStr">
        <is>
          <t>Age Range · TEXT · Facebook Ads (Meta) other</t>
        </is>
      </c>
      <c r="C828" s="26" t="n"/>
      <c r="D828" s="27">
        <f>IF(AND($C828="x",$A828&lt;&gt;""),$A828,"")</f>
        <v/>
      </c>
    </row>
    <row r="829">
      <c r="A829" s="25" t="inlineStr">
        <is>
          <t>body_asset</t>
        </is>
      </c>
      <c r="B829" s="29" t="inlineStr">
        <is>
          <t>ID of body asset · TEXT · Facebook Ads (Meta) other</t>
        </is>
      </c>
      <c r="C829" s="26" t="n"/>
      <c r="D829" s="27">
        <f>IF(AND($C829="x",$A829&lt;&gt;""),$A829,"")</f>
        <v/>
      </c>
    </row>
    <row r="830">
      <c r="A830" s="25" t="inlineStr">
        <is>
          <t>body_asset_text</t>
        </is>
      </c>
      <c r="B830" s="29" t="inlineStr">
        <is>
          <t>Text of body asset · TEXT · Facebook Ads (Meta) other</t>
        </is>
      </c>
      <c r="C830" s="26" t="n"/>
      <c r="D830" s="27">
        <f>IF(AND($C830="x",$A830&lt;&gt;""),$A830,"")</f>
        <v/>
      </c>
    </row>
    <row r="831">
      <c r="A831" s="25" t="inlineStr">
        <is>
          <t>call_to_action_asset</t>
        </is>
      </c>
      <c r="B831" s="29" t="inlineStr">
        <is>
          <t>ID of call to action asset · TEXT · Facebook Ads (Meta) other</t>
        </is>
      </c>
      <c r="C831" s="26" t="n"/>
      <c r="D831" s="27">
        <f>IF(AND($C831="x",$A831&lt;&gt;""),$A831,"")</f>
        <v/>
      </c>
    </row>
    <row r="832">
      <c r="A832" s="25" t="inlineStr">
        <is>
          <t>call_to_action_asset_name</t>
        </is>
      </c>
      <c r="B832" s="29" t="inlineStr">
        <is>
          <t>Name of call to action asset · TEXT · Facebook Ads (Meta) other</t>
        </is>
      </c>
      <c r="C832" s="26" t="n"/>
      <c r="D832" s="27">
        <f>IF(AND($C832="x",$A832&lt;&gt;""),$A832,"")</f>
        <v/>
      </c>
    </row>
    <row r="833">
      <c r="A833" s="25" t="inlineStr">
        <is>
          <t>canvas_avg_view_percent</t>
        </is>
      </c>
      <c r="B833" s="29" t="inlineStr">
        <is>
          <t>Instant Experience View Percentage · PERCENT · Facebook Ads (Meta) other</t>
        </is>
      </c>
      <c r="C833" s="26" t="n"/>
      <c r="D833" s="27">
        <f>IF(AND($C833="x",$A833&lt;&gt;""),$A833,"")</f>
        <v/>
      </c>
    </row>
    <row r="834">
      <c r="A834" s="25" t="inlineStr">
        <is>
          <t>canvas_avg_view_time</t>
        </is>
      </c>
      <c r="B834" s="29" t="inlineStr">
        <is>
          <t>Instant Experience View Time · NUMERIC · Facebook Ads (Meta) other</t>
        </is>
      </c>
      <c r="C834" s="26" t="n"/>
      <c r="D834" s="27">
        <f>IF(AND($C834="x",$A834&lt;&gt;""),$A834,"")</f>
        <v/>
      </c>
    </row>
    <row r="835">
      <c r="A835" s="25" t="inlineStr">
        <is>
          <t>comscore_market</t>
        </is>
      </c>
      <c r="B835" s="29" t="inlineStr">
        <is>
          <t>Comscore Market · TEXT · Facebook Ads (Meta) other</t>
        </is>
      </c>
      <c r="C835" s="26" t="n"/>
      <c r="D835" s="27">
        <f>IF(AND($C835="x",$A835&lt;&gt;""),$A835,"")</f>
        <v/>
      </c>
    </row>
    <row r="836">
      <c r="A836" s="25" t="inlineStr">
        <is>
          <t>cost_per_outbound_click_outbound_click</t>
        </is>
      </c>
      <c r="B836" s="29" t="inlineStr">
        <is>
          <t>Cost per Outbound Clicks · NUMERIC · Facebook Ads (Meta) other</t>
        </is>
      </c>
      <c r="C836" s="26" t="n"/>
      <c r="D836" s="27">
        <f>IF(AND($C836="x",$A836&lt;&gt;""),$A836,"")</f>
        <v/>
      </c>
    </row>
    <row r="837">
      <c r="A837" s="25" t="inlineStr">
        <is>
          <t>cost_per_thruplay_video_view</t>
        </is>
      </c>
      <c r="B837" s="29" t="inlineStr">
        <is>
          <t>Cost per ThruPlays · NUMERIC · Facebook Ads (Meta) other</t>
        </is>
      </c>
      <c r="C837" s="26" t="n"/>
      <c r="D837" s="27">
        <f>IF(AND($C837="x",$A837&lt;&gt;""),$A837,"")</f>
        <v/>
      </c>
    </row>
    <row r="838">
      <c r="A838" s="25" t="inlineStr">
        <is>
          <t>country</t>
        </is>
      </c>
      <c r="B838" s="29" t="inlineStr">
        <is>
          <t>Country · COUNTRY · Facebook Ads (Meta) other</t>
        </is>
      </c>
      <c r="C838" s="26" t="n"/>
      <c r="D838" s="27">
        <f>IF(AND($C838="x",$A838&lt;&gt;""),$A838,"")</f>
        <v/>
      </c>
    </row>
    <row r="839">
      <c r="A839" s="25" t="inlineStr">
        <is>
          <t>data_fetched_at</t>
        </is>
      </c>
      <c r="B839" s="29" t="inlineStr">
        <is>
          <t>Data fetched at · TIMESTAMP · Facebook Ads (Meta) other</t>
        </is>
      </c>
      <c r="C839" s="26" t="n"/>
      <c r="D839" s="27">
        <f>IF(AND($C839="x",$A839&lt;&gt;""),$A839,"")</f>
        <v/>
      </c>
    </row>
    <row r="840">
      <c r="A840" s="25" t="inlineStr">
        <is>
          <t>datasource</t>
        </is>
      </c>
      <c r="B840" s="29" t="inlineStr">
        <is>
          <t>Data Source · TEXT · Facebook Ads (Meta) other</t>
        </is>
      </c>
      <c r="C840" s="26" t="n"/>
      <c r="D840" s="27">
        <f>IF(AND($C840="x",$A840&lt;&gt;""),$A840,"")</f>
        <v/>
      </c>
    </row>
    <row r="841">
      <c r="A841" s="25" t="inlineStr">
        <is>
          <t>day_of_month</t>
        </is>
      </c>
      <c r="B841" s="29" t="inlineStr">
        <is>
          <t>Day of month · TEXT · Facebook Ads (Meta) other</t>
        </is>
      </c>
      <c r="C841" s="26" t="n"/>
      <c r="D841" s="27">
        <f>IF(AND($C841="x",$A841&lt;&gt;""),$A841,"")</f>
        <v/>
      </c>
    </row>
    <row r="842">
      <c r="A842" s="25" t="inlineStr">
        <is>
          <t>description_asset</t>
        </is>
      </c>
      <c r="B842" s="29" t="inlineStr">
        <is>
          <t>ID of description asset · TEXT · Facebook Ads (Meta) other</t>
        </is>
      </c>
      <c r="C842" s="26" t="n"/>
      <c r="D842" s="27">
        <f>IF(AND($C842="x",$A842&lt;&gt;""),$A842,"")</f>
        <v/>
      </c>
    </row>
    <row r="843">
      <c r="A843" s="25" t="inlineStr">
        <is>
          <t>description_asset_text</t>
        </is>
      </c>
      <c r="B843" s="29" t="inlineStr">
        <is>
          <t>Text of description asset · TEXT · Facebook Ads (Meta) other</t>
        </is>
      </c>
      <c r="C843" s="26" t="n"/>
      <c r="D843" s="27">
        <f>IF(AND($C843="x",$A843&lt;&gt;""),$A843,"")</f>
        <v/>
      </c>
    </row>
    <row r="844">
      <c r="A844" s="25" t="inlineStr">
        <is>
          <t>dma</t>
        </is>
      </c>
      <c r="B844" s="29" t="inlineStr">
        <is>
          <t>(Deprecated) Designated Market Area · TEXT · Facebook Ads (Meta) other</t>
        </is>
      </c>
      <c r="C844" s="26" t="n"/>
      <c r="D844" s="27">
        <f>IF(AND($C844="x",$A844&lt;&gt;""),$A844,"")</f>
        <v/>
      </c>
    </row>
    <row r="845">
      <c r="A845" s="25" t="inlineStr">
        <is>
          <t>frequency_value</t>
        </is>
      </c>
      <c r="B845" s="29" t="inlineStr">
        <is>
          <t>Number of frequency · TEXT · Facebook Ads (Meta) other</t>
        </is>
      </c>
      <c r="C845" s="26" t="n"/>
      <c r="D845" s="27">
        <f>IF(AND($C845="x",$A845&lt;&gt;""),$A845,"")</f>
        <v/>
      </c>
    </row>
    <row r="846">
      <c r="A846" s="25" t="inlineStr">
        <is>
          <t>gender</t>
        </is>
      </c>
      <c r="B846" s="29" t="inlineStr">
        <is>
          <t>Gender · TEXT · Facebook Ads (Meta) other</t>
        </is>
      </c>
      <c r="C846" s="26" t="n"/>
      <c r="D846" s="27">
        <f>IF(AND($C846="x",$A846&lt;&gt;""),$A846,"")</f>
        <v/>
      </c>
    </row>
    <row r="847">
      <c r="A847" s="25" t="inlineStr">
        <is>
          <t>hourly_stats_aggregated_by_advertiser_time_zone</t>
        </is>
      </c>
      <c r="B847" s="29" t="inlineStr">
        <is>
          <t>Hourly delivery stats (advertiser time zone) · TEXT · Facebook Ads (Meta) other</t>
        </is>
      </c>
      <c r="C847" s="26" t="n"/>
      <c r="D847" s="27">
        <f>IF(AND($C847="x",$A847&lt;&gt;""),$A847,"")</f>
        <v/>
      </c>
    </row>
    <row r="848">
      <c r="A848" s="25" t="inlineStr">
        <is>
          <t>hourly_stats_aggregated_by_audience_time_zone</t>
        </is>
      </c>
      <c r="B848" s="29" t="inlineStr">
        <is>
          <t>Hourly delivery stats (audience time zone) · TEXT · Facebook Ads (Meta) other</t>
        </is>
      </c>
      <c r="C848" s="26" t="n"/>
      <c r="D848" s="27">
        <f>IF(AND($C848="x",$A848&lt;&gt;""),$A848,"")</f>
        <v/>
      </c>
    </row>
    <row r="849">
      <c r="A849" s="25" t="inlineStr">
        <is>
          <t>link_url_asset</t>
        </is>
      </c>
      <c r="B849" s="29" t="inlineStr">
        <is>
          <t>ID of the URL asset · TEXT · Facebook Ads (Meta) other</t>
        </is>
      </c>
      <c r="C849" s="26" t="n"/>
      <c r="D849" s="27">
        <f>IF(AND($C849="x",$A849&lt;&gt;""),$A849,"")</f>
        <v/>
      </c>
    </row>
    <row r="850">
      <c r="A850" s="25" t="inlineStr">
        <is>
          <t>month</t>
        </is>
      </c>
      <c r="B850" s="29" t="inlineStr">
        <is>
          <t>Month · TEXT · Facebook Ads (Meta) other</t>
        </is>
      </c>
      <c r="C850" s="26" t="n"/>
      <c r="D850" s="27">
        <f>IF(AND($C850="x",$A850&lt;&gt;""),$A850,"")</f>
        <v/>
      </c>
    </row>
    <row r="851">
      <c r="A851" s="25" t="inlineStr">
        <is>
          <t>now</t>
        </is>
      </c>
      <c r="B851" s="29" t="inlineStr">
        <is>
          <t>Now · TIMESTAMP · Facebook Ads (Meta) other</t>
        </is>
      </c>
      <c r="C851" s="26" t="n"/>
      <c r="D851" s="27">
        <f>IF(AND($C851="x",$A851&lt;&gt;""),$A851,"")</f>
        <v/>
      </c>
    </row>
    <row r="852">
      <c r="A852" s="25" t="inlineStr">
        <is>
          <t>product_id</t>
        </is>
      </c>
      <c r="B852" s="29" t="inlineStr">
        <is>
          <t>The ID and name of the product · TEXT · Facebook Ads (Meta) other</t>
        </is>
      </c>
      <c r="C852" s="26" t="n"/>
      <c r="D852" s="27">
        <f>IF(AND($C852="x",$A852&lt;&gt;""),$A852,"")</f>
        <v/>
      </c>
    </row>
    <row r="853">
      <c r="A853" s="25" t="inlineStr">
        <is>
          <t>product_url</t>
        </is>
      </c>
      <c r="B853" s="29" t="inlineStr">
        <is>
          <t>Catalog Product Website Link · TEXT · Facebook Ads (Meta) other</t>
        </is>
      </c>
      <c r="C853" s="26" t="n"/>
      <c r="D853" s="27">
        <f>IF(AND($C853="x",$A853&lt;&gt;""),$A853,"")</f>
        <v/>
      </c>
    </row>
    <row r="854">
      <c r="A854" s="25" t="inlineStr">
        <is>
          <t>region</t>
        </is>
      </c>
      <c r="B854" s="29" t="inlineStr">
        <is>
          <t>Region · REGION · Facebook Ads (Meta) other</t>
        </is>
      </c>
      <c r="C854" s="26" t="n"/>
      <c r="D854" s="27">
        <f>IF(AND($C854="x",$A854&lt;&gt;""),$A854,"")</f>
        <v/>
      </c>
    </row>
    <row r="855">
      <c r="A855" s="25" t="inlineStr">
        <is>
          <t>source</t>
        </is>
      </c>
      <c r="B855" s="29" t="inlineStr">
        <is>
          <t>Source · TEXT · Facebook Ads (Meta) other</t>
        </is>
      </c>
      <c r="C855" s="26" t="n"/>
      <c r="D855" s="27">
        <f>IF(AND($C855="x",$A855&lt;&gt;""),$A855,"")</f>
        <v/>
      </c>
    </row>
    <row r="856">
      <c r="A856" s="25" t="inlineStr">
        <is>
          <t>title_asset</t>
        </is>
      </c>
      <c r="B856" s="29" t="inlineStr">
        <is>
          <t>ID of the title asset · TEXT · Facebook Ads (Meta) other</t>
        </is>
      </c>
      <c r="C856" s="26" t="n"/>
      <c r="D856" s="27">
        <f>IF(AND($C856="x",$A856&lt;&gt;""),$A856,"")</f>
        <v/>
      </c>
    </row>
    <row r="857">
      <c r="A857" s="25" t="inlineStr">
        <is>
          <t>title_asset_text</t>
        </is>
      </c>
      <c r="B857" s="29" t="inlineStr">
        <is>
          <t>Text of the title asset · TEXT · Facebook Ads (Meta) other</t>
        </is>
      </c>
      <c r="C857" s="26" t="n"/>
      <c r="D857" s="27">
        <f>IF(AND($C857="x",$A857&lt;&gt;""),$A857,"")</f>
        <v/>
      </c>
    </row>
    <row r="858">
      <c r="A858" s="25" t="inlineStr">
        <is>
          <t>today</t>
        </is>
      </c>
      <c r="B858" s="29" t="inlineStr">
        <is>
          <t>Today · DATE · Facebook Ads (Meta) other</t>
        </is>
      </c>
      <c r="C858" s="26" t="n"/>
      <c r="D858" s="27">
        <f>IF(AND($C858="x",$A858&lt;&gt;""),$A858,"")</f>
        <v/>
      </c>
    </row>
    <row r="859">
      <c r="A859" s="25" t="inlineStr">
        <is>
          <t>user_segment</t>
        </is>
      </c>
      <c r="B859" s="29" t="inlineStr">
        <is>
          <t>User Segment · TEXT · Facebook Ads (Meta) other</t>
        </is>
      </c>
      <c r="C859" s="26" t="n"/>
      <c r="D859" s="27">
        <f>IF(AND($C859="x",$A859&lt;&gt;""),$A859,"")</f>
        <v/>
      </c>
    </row>
    <row r="860">
      <c r="A860" s="25" t="inlineStr">
        <is>
          <t>week</t>
        </is>
      </c>
      <c r="B860" s="29" t="inlineStr">
        <is>
          <t>Week · TEXT · Facebook Ads (Meta) other</t>
        </is>
      </c>
      <c r="C860" s="26" t="n"/>
      <c r="D860" s="27">
        <f>IF(AND($C860="x",$A860&lt;&gt;""),$A860,"")</f>
        <v/>
      </c>
    </row>
    <row r="861">
      <c r="A861" s="25" t="inlineStr">
        <is>
          <t>week_day</t>
        </is>
      </c>
      <c r="B861" s="29" t="inlineStr">
        <is>
          <t>Day of week and day number · TEXT · Facebook Ads (Meta) other</t>
        </is>
      </c>
      <c r="C861" s="26" t="n"/>
      <c r="D861" s="27">
        <f>IF(AND($C861="x",$A861&lt;&gt;""),$A861,"")</f>
        <v/>
      </c>
    </row>
    <row r="862">
      <c r="A862" s="25" t="inlineStr">
        <is>
          <t>week_day_iso</t>
        </is>
      </c>
      <c r="B862" s="29" t="inlineStr">
        <is>
          <t>Day of week and day number, ISO · TEXT · Facebook Ads (Meta) other</t>
        </is>
      </c>
      <c r="C862" s="26" t="n"/>
      <c r="D862" s="27">
        <f>IF(AND($C862="x",$A862&lt;&gt;""),$A862,"")</f>
        <v/>
      </c>
    </row>
    <row r="863">
      <c r="A863" s="25" t="inlineStr">
        <is>
          <t>week_iso</t>
        </is>
      </c>
      <c r="B863" s="29" t="inlineStr">
        <is>
          <t>Week ISO · TEXT · Facebook Ads (Meta) other</t>
        </is>
      </c>
      <c r="C863" s="26" t="n"/>
      <c r="D863" s="27">
        <f>IF(AND($C863="x",$A863&lt;&gt;""),$A863,"")</f>
        <v/>
      </c>
    </row>
    <row r="864">
      <c r="A864" s="25" t="inlineStr">
        <is>
          <t>year</t>
        </is>
      </c>
      <c r="B864" s="29" t="inlineStr">
        <is>
          <t>Year · TEXT · Facebook Ads (Meta) other</t>
        </is>
      </c>
      <c r="C864" s="26" t="n"/>
      <c r="D864" s="27">
        <f>IF(AND($C864="x",$A864&lt;&gt;""),$A864,"")</f>
        <v/>
      </c>
    </row>
    <row r="865">
      <c r="A865" s="25" t="inlineStr">
        <is>
          <t>year_month</t>
        </is>
      </c>
      <c r="B865" s="29" t="inlineStr">
        <is>
          <t>Yearmonth · TEXT · Facebook Ads (Meta) other</t>
        </is>
      </c>
      <c r="C865" s="26" t="n"/>
      <c r="D865" s="27">
        <f>IF(AND($C865="x",$A865&lt;&gt;""),$A865,"")</f>
        <v/>
      </c>
    </row>
    <row r="866">
      <c r="A866" s="25" t="inlineStr">
        <is>
          <t>year_month_name</t>
        </is>
      </c>
      <c r="B866" s="29" t="inlineStr">
        <is>
          <t>Year month name · TEXT · Facebook Ads (Meta) other</t>
        </is>
      </c>
      <c r="C866" s="26" t="n"/>
      <c r="D866" s="27">
        <f>IF(AND($C866="x",$A866&lt;&gt;""),$A866,"")</f>
        <v/>
      </c>
    </row>
    <row r="867">
      <c r="A867" s="25" t="inlineStr">
        <is>
          <t>year_of_week</t>
        </is>
      </c>
      <c r="B867" s="29" t="inlineStr">
        <is>
          <t>Year of week · TEXT · Facebook Ads (Meta) other</t>
        </is>
      </c>
      <c r="C867" s="26" t="n"/>
      <c r="D867" s="27">
        <f>IF(AND($C867="x",$A867&lt;&gt;""),$A867,"")</f>
        <v/>
      </c>
    </row>
    <row r="868">
      <c r="A868" s="25" t="inlineStr">
        <is>
          <t>year_of_week_iso</t>
        </is>
      </c>
      <c r="B868" s="29" t="inlineStr">
        <is>
          <t>Year of week, ISO · TEXT · Facebook Ads (Meta) other</t>
        </is>
      </c>
      <c r="C868" s="26" t="n"/>
      <c r="D868" s="27">
        <f>IF(AND($C868="x",$A868&lt;&gt;""),$A868,"")</f>
        <v/>
      </c>
    </row>
    <row r="869">
      <c r="A869" s="25" t="inlineStr">
        <is>
          <t>year_week</t>
        </is>
      </c>
      <c r="B869" s="29" t="inlineStr">
        <is>
          <t>Year week · TEXT · Facebook Ads (Meta) other</t>
        </is>
      </c>
      <c r="C869" s="26" t="n"/>
      <c r="D869" s="27">
        <f>IF(AND($C869="x",$A869&lt;&gt;""),$A869,"")</f>
        <v/>
      </c>
    </row>
    <row r="870">
      <c r="A870" s="25" t="inlineStr">
        <is>
          <t>year_week_iso</t>
        </is>
      </c>
      <c r="B870" s="29" t="inlineStr">
        <is>
          <t>Year week ISO · TEXT · Facebook Ads (Meta) other</t>
        </is>
      </c>
      <c r="C870" s="26" t="n"/>
      <c r="D870" s="27">
        <f>IF(AND($C870="x",$A870&lt;&gt;""),$A870,"")</f>
        <v/>
      </c>
    </row>
    <row r="871">
      <c r="A871" s="22" t="inlineStr">
        <is>
          <t>Eigen veld toevoegen: zet hieronder het Windsor-veld-id in kolom A en een x in kolom C (tot rij 881).</t>
        </is>
      </c>
    </row>
    <row r="872">
      <c r="A872" s="30" t="n"/>
      <c r="C872" s="30" t="n"/>
      <c r="D872" s="27">
        <f>IF(AND($C872="x",$A872&lt;&gt;""),$A872,"")</f>
        <v/>
      </c>
    </row>
    <row r="873">
      <c r="A873" s="30" t="n"/>
      <c r="C873" s="30" t="n"/>
      <c r="D873" s="27">
        <f>IF(AND($C873="x",$A873&lt;&gt;""),$A873,"")</f>
        <v/>
      </c>
    </row>
    <row r="874">
      <c r="A874" s="30" t="n"/>
      <c r="C874" s="30" t="n"/>
      <c r="D874" s="27">
        <f>IF(AND($C874="x",$A874&lt;&gt;""),$A874,"")</f>
        <v/>
      </c>
    </row>
    <row r="875">
      <c r="A875" s="30" t="n"/>
      <c r="C875" s="30" t="n"/>
      <c r="D875" s="27">
        <f>IF(AND($C875="x",$A875&lt;&gt;""),$A875,"")</f>
        <v/>
      </c>
    </row>
    <row r="876">
      <c r="A876" s="30" t="n"/>
      <c r="C876" s="30" t="n"/>
      <c r="D876" s="27">
        <f>IF(AND($C876="x",$A876&lt;&gt;""),$A876,"")</f>
        <v/>
      </c>
    </row>
    <row r="877">
      <c r="A877" s="30" t="n"/>
      <c r="C877" s="30" t="n"/>
      <c r="D877" s="27">
        <f>IF(AND($C877="x",$A877&lt;&gt;""),$A877,"")</f>
        <v/>
      </c>
    </row>
    <row r="878">
      <c r="A878" s="30" t="n"/>
      <c r="C878" s="30" t="n"/>
      <c r="D878" s="27">
        <f>IF(AND($C878="x",$A878&lt;&gt;""),$A878,"")</f>
        <v/>
      </c>
    </row>
    <row r="879">
      <c r="A879" s="30" t="n"/>
      <c r="C879" s="30" t="n"/>
      <c r="D879" s="27">
        <f>IF(AND($C879="x",$A879&lt;&gt;""),$A879,"")</f>
        <v/>
      </c>
    </row>
    <row r="880">
      <c r="A880" s="30" t="n"/>
      <c r="C880" s="30" t="n"/>
      <c r="D880" s="27">
        <f>IF(AND($C880="x",$A880&lt;&gt;""),$A880,"")</f>
        <v/>
      </c>
    </row>
    <row r="881">
      <c r="A881" s="30" t="n"/>
      <c r="C881" s="30" t="n"/>
      <c r="D881" s="27">
        <f>IF(AND($C881="x",$A881&lt;&gt;""),$A881,"")</f>
        <v/>
      </c>
    </row>
  </sheetData>
  <mergeCells count="3">
    <mergeCell ref="A25:C25"/>
    <mergeCell ref="A871:C871"/>
    <mergeCell ref="B8:D8"/>
  </mergeCells>
  <dataValidations count="1">
    <dataValidation sqref="C12 C13 C14 C15 C16 C17 C18 C19 C20 C21 C22 C23 C24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2 C873 C874 C875 C876 C877 C878 C879 C880 C8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Meta Ads advertenties</t>
        </is>
      </c>
      <c r="C1" s="22" t="inlineStr">
        <is>
          <t>Status: Aanbevolen · Ads → Meta (advertenties, creatie, video, conversies)</t>
        </is>
      </c>
    </row>
    <row r="2">
      <c r="A2" s="3" t="inlineStr">
        <is>
          <t>Connector</t>
        </is>
      </c>
      <c r="B2" s="6" t="inlineStr">
        <is>
          <t>facebook</t>
        </is>
      </c>
    </row>
    <row r="3">
      <c r="A3" s="3" t="inlineStr">
        <is>
          <t>Account-id (uit Instellingen)</t>
        </is>
      </c>
      <c r="B3" s="23">
        <f>IF(Instellingen!$B$11="","",Instellingen!$B$11)</f>
        <v/>
      </c>
      <c r="C3" s="8" t="inlineStr">
        <is>
          <t>Leeg = geen select_accounts in de URL</t>
        </is>
      </c>
    </row>
    <row r="4">
      <c r="A4" s="3" t="inlineStr">
        <is>
          <t>Taaknaam (Task name)</t>
        </is>
      </c>
      <c r="B4" s="23">
        <f>"Windsor - Sheets - Meta Ads advertenties - "&amp;Instellingen!$B$3</f>
        <v/>
      </c>
    </row>
    <row r="5">
      <c r="A5" s="3" t="inlineStr">
        <is>
          <t>Tabnaam (Sheet Name)</t>
        </is>
      </c>
      <c r="B5" s="23">
        <f>"Meta Ads - advertenties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$881)&amp;IF($B$3&lt;&gt;"","&amp;select_accounts="&amp;$B$3,"")&amp;IF(Instellingen!$B$5&lt;&gt;"","&amp;_field_headers="&amp;Instellingen!$B$5,"")</f>
        <v/>
      </c>
    </row>
    <row r="9">
      <c r="A9" s="3" t="inlineStr">
        <is>
          <t>Aantal velden in de query</t>
        </is>
      </c>
      <c r="B9" s="6">
        <f>COUNTIF($C$12:$C$881,"x")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ad_id</t>
        </is>
      </c>
      <c r="B15" s="25" t="inlineStr">
        <is>
          <t>Identiteit van de advertentie (verplicht; blijft tekst) · Windsor: Ad ID · TEXT</t>
        </is>
      </c>
      <c r="C15" s="26" t="inlineStr">
        <is>
          <t>x</t>
        </is>
      </c>
      <c r="D15" s="27">
        <f>IF(AND($C15="x",$A15&lt;&gt;""),$A15,"")</f>
        <v/>
      </c>
    </row>
    <row r="16">
      <c r="A16" s="16" t="inlineStr">
        <is>
          <t>ad_name</t>
        </is>
      </c>
      <c r="B16" s="25" t="inlineStr">
        <is>
          <t>Advertentienaam · Windsor: Ad Name · TEXT</t>
        </is>
      </c>
      <c r="C16" s="26" t="inlineStr">
        <is>
          <t>x</t>
        </is>
      </c>
      <c r="D16" s="27">
        <f>IF(AND($C16="x",$A16&lt;&gt;""),$A16,"")</f>
        <v/>
      </c>
    </row>
    <row r="17">
      <c r="A17" s="16" t="inlineStr">
        <is>
          <t>campaign_id</t>
        </is>
      </c>
      <c r="B17" s="25" t="inlineStr">
        <is>
          <t>Campagne (geen fijnere korrel: één ad hoort bij één campagne) · Windsor: Campaign ID · TEXT</t>
        </is>
      </c>
      <c r="C17" s="26" t="inlineStr">
        <is>
          <t>x</t>
        </is>
      </c>
      <c r="D17" s="27">
        <f>IF(AND($C17="x",$A17&lt;&gt;""),$A17,"")</f>
        <v/>
      </c>
    </row>
    <row r="18">
      <c r="A18" s="16" t="inlineStr">
        <is>
          <t>campaign</t>
        </is>
      </c>
      <c r="B18" s="25" t="inlineStr">
        <is>
          <t>Campagnenaam (officieel veld-id; code gebruikt alias campaign_name) · Windsor: Campaign · TEXT</t>
        </is>
      </c>
      <c r="C18" s="26" t="inlineStr">
        <is>
          <t>x</t>
        </is>
      </c>
      <c r="D18" s="27">
        <f>IF(AND($C18="x",$A18&lt;&gt;""),$A18,"")</f>
        <v/>
      </c>
    </row>
    <row r="19">
      <c r="A19" s="16" t="inlineStr">
        <is>
          <t>image_url</t>
        </is>
      </c>
      <c r="B19" s="25" t="inlineStr">
        <is>
          <t>Afbeelding · Windsor: Ad Image URL · IMAGE_URL</t>
        </is>
      </c>
      <c r="C19" s="26" t="inlineStr">
        <is>
          <t>x</t>
        </is>
      </c>
      <c r="D19" s="27">
        <f>IF(AND($C19="x",$A19&lt;&gt;""),$A19,"")</f>
        <v/>
      </c>
    </row>
    <row r="20">
      <c r="A20" s="16" t="inlineStr">
        <is>
          <t>impressions</t>
        </is>
      </c>
      <c r="B20" s="25" t="inlineStr">
        <is>
          <t>Vertoningen · Windsor: Impressions · NUMERIC</t>
        </is>
      </c>
      <c r="C20" s="26" t="inlineStr">
        <is>
          <t>x</t>
        </is>
      </c>
      <c r="D20" s="27">
        <f>IF(AND($C20="x",$A20&lt;&gt;""),$A20,"")</f>
        <v/>
      </c>
    </row>
    <row r="21">
      <c r="A21" s="16" t="inlineStr">
        <is>
          <t>reach</t>
        </is>
      </c>
      <c r="B21" s="25" t="inlineStr">
        <is>
          <t>Bereik per dag · Windsor: Reach · NUMERIC</t>
        </is>
      </c>
      <c r="C21" s="26" t="inlineStr">
        <is>
          <t>x</t>
        </is>
      </c>
      <c r="D21" s="27">
        <f>IF(AND($C21="x",$A21&lt;&gt;""),$A21,"")</f>
        <v/>
      </c>
    </row>
    <row r="22">
      <c r="A22" s="16" t="inlineStr">
        <is>
          <t>clicks</t>
        </is>
      </c>
      <c r="B22" s="25" t="inlineStr">
        <is>
          <t>Kliks · Windsor: Clicks · NUMERIC</t>
        </is>
      </c>
      <c r="C22" s="26" t="inlineStr">
        <is>
          <t>x</t>
        </is>
      </c>
      <c r="D22" s="27">
        <f>IF(AND($C22="x",$A22&lt;&gt;""),$A22,"")</f>
        <v/>
      </c>
    </row>
    <row r="23">
      <c r="A23" s="16" t="inlineStr">
        <is>
          <t>spend</t>
        </is>
      </c>
      <c r="B23" s="25" t="inlineStr">
        <is>
          <t>Kosten · Windsor: Amount Spent · NUMERIC</t>
        </is>
      </c>
      <c r="C23" s="26" t="inlineStr">
        <is>
          <t>x</t>
        </is>
      </c>
      <c r="D23" s="27">
        <f>IF(AND($C23="x",$A23&lt;&gt;""),$A23,"")</f>
        <v/>
      </c>
    </row>
    <row r="24">
      <c r="A24" s="16" t="inlineStr">
        <is>
          <t>ctr</t>
        </is>
      </c>
      <c r="B24" s="25" t="inlineStr">
        <is>
          <t>CTR · Windsor: CTR · PERCENT</t>
        </is>
      </c>
      <c r="C24" s="26" t="inlineStr">
        <is>
          <t>x</t>
        </is>
      </c>
      <c r="D24" s="27">
        <f>IF(AND($C24="x",$A24&lt;&gt;""),$A24,"")</f>
        <v/>
      </c>
    </row>
    <row r="25">
      <c r="A25" s="16" t="inlineStr">
        <is>
          <t>cpm</t>
        </is>
      </c>
      <c r="B25" s="25" t="inlineStr">
        <is>
          <t>CPM · Windsor: CPM · NUMERIC</t>
        </is>
      </c>
      <c r="C25" s="26" t="inlineStr">
        <is>
          <t>x</t>
        </is>
      </c>
      <c r="D25" s="27">
        <f>IF(AND($C25="x",$A25&lt;&gt;""),$A25,"")</f>
        <v/>
      </c>
    </row>
    <row r="26">
      <c r="A26" s="16" t="inlineStr">
        <is>
          <t>actions_post_reaction</t>
        </is>
      </c>
      <c r="B26" s="25" t="inlineStr">
        <is>
          <t>Reacties op de ad · Windsor: Post Reactions · NUMERIC</t>
        </is>
      </c>
      <c r="C26" s="26" t="inlineStr">
        <is>
          <t>x</t>
        </is>
      </c>
      <c r="D26" s="27">
        <f>IF(AND($C26="x",$A26&lt;&gt;""),$A26,"")</f>
        <v/>
      </c>
    </row>
    <row r="27">
      <c r="A27" s="16" t="inlineStr">
        <is>
          <t>actions_comment</t>
        </is>
      </c>
      <c r="B27" s="25" t="inlineStr">
        <is>
          <t>Opmerkingen · Windsor: Post Comments · NUMERIC</t>
        </is>
      </c>
      <c r="C27" s="26" t="inlineStr">
        <is>
          <t>x</t>
        </is>
      </c>
      <c r="D27" s="27">
        <f>IF(AND($C27="x",$A27&lt;&gt;""),$A27,"")</f>
        <v/>
      </c>
    </row>
    <row r="28">
      <c r="A28" s="16" t="inlineStr">
        <is>
          <t>actions_post</t>
        </is>
      </c>
      <c r="B28" s="25" t="inlineStr">
        <is>
          <t>Gedeeld · Windsor: Actions Post Shares · NUMERIC</t>
        </is>
      </c>
      <c r="C28" s="26" t="inlineStr">
        <is>
          <t>x</t>
        </is>
      </c>
      <c r="D28" s="27">
        <f>IF(AND($C28="x",$A28&lt;&gt;""),$A28,"")</f>
        <v/>
      </c>
    </row>
    <row r="29">
      <c r="A29" s="16" t="inlineStr">
        <is>
          <t>actions_onsite_conversion_post_save</t>
        </is>
      </c>
      <c r="B29" s="25" t="inlineStr">
        <is>
          <t>Opgeslagen · Windsor: Post Saves · NUMERIC</t>
        </is>
      </c>
      <c r="C29" s="26" t="inlineStr">
        <is>
          <t>x</t>
        </is>
      </c>
      <c r="D29" s="27">
        <f>IF(AND($C29="x",$A29&lt;&gt;""),$A29,"")</f>
        <v/>
      </c>
    </row>
    <row r="30">
      <c r="A30" s="16" t="inlineStr">
        <is>
          <t>effective_instagram_media__media_type</t>
        </is>
      </c>
      <c r="B30" s="25" t="inlineStr">
        <is>
          <t>Creatietype (IG) · Windsor: Instagram Post Media Type · TEXT</t>
        </is>
      </c>
      <c r="C30" s="26" t="inlineStr">
        <is>
          <t>x</t>
        </is>
      </c>
      <c r="D30" s="27">
        <f>IF(AND($C30="x",$A30&lt;&gt;""),$A30,"")</f>
        <v/>
      </c>
    </row>
    <row r="31">
      <c r="A31" s="16" t="inlineStr">
        <is>
          <t>effective_instagram_media__media_product_type</t>
        </is>
      </c>
      <c r="B31" s="25" t="inlineStr">
        <is>
          <t>FEED / REELS (IG) · Windsor: Instagram Post Media Product Type · TEXT</t>
        </is>
      </c>
      <c r="C31" s="26" t="inlineStr">
        <is>
          <t>x</t>
        </is>
      </c>
      <c r="D31" s="27">
        <f>IF(AND($C31="x",$A31&lt;&gt;""),$A31,"")</f>
        <v/>
      </c>
    </row>
    <row r="32">
      <c r="A32" s="16" t="inlineStr">
        <is>
          <t>object_type</t>
        </is>
      </c>
      <c r="B32" s="25" t="inlineStr">
        <is>
          <t>Creatietype terugval · Windsor: Ad Creative Object Type · TEXT</t>
        </is>
      </c>
      <c r="C32" s="26" t="inlineStr">
        <is>
          <t>x</t>
        </is>
      </c>
      <c r="D32" s="27">
        <f>IF(AND($C32="x",$A32&lt;&gt;""),$A32,"")</f>
        <v/>
      </c>
    </row>
    <row r="33">
      <c r="A33" s="16" t="inlineStr">
        <is>
          <t>video_play_actions_video_view</t>
        </is>
      </c>
      <c r="B33" s="25" t="inlineStr">
        <is>
          <t>Video: plays · Windsor: Video Plays · NUMERIC</t>
        </is>
      </c>
      <c r="C33" s="26" t="inlineStr">
        <is>
          <t>x</t>
        </is>
      </c>
      <c r="D33" s="27">
        <f>IF(AND($C33="x",$A33&lt;&gt;""),$A33,"")</f>
        <v/>
      </c>
    </row>
    <row r="34">
      <c r="A34" s="16" t="inlineStr">
        <is>
          <t>video_p25_watched_actions_video_view</t>
        </is>
      </c>
      <c r="B34" s="25" t="inlineStr">
        <is>
          <t>Video: 25% bekeken · Windsor: Video Watched at 25 percent · NUMERIC</t>
        </is>
      </c>
      <c r="C34" s="26" t="inlineStr">
        <is>
          <t>x</t>
        </is>
      </c>
      <c r="D34" s="27">
        <f>IF(AND($C34="x",$A34&lt;&gt;""),$A34,"")</f>
        <v/>
      </c>
    </row>
    <row r="35">
      <c r="A35" s="16" t="inlineStr">
        <is>
          <t>video_p50_watched_actions_video_view</t>
        </is>
      </c>
      <c r="B35" s="25" t="inlineStr">
        <is>
          <t>Video: 50% · Windsor: Video Watched at 50 percent · NUMERIC</t>
        </is>
      </c>
      <c r="C35" s="26" t="inlineStr">
        <is>
          <t>x</t>
        </is>
      </c>
      <c r="D35" s="27">
        <f>IF(AND($C35="x",$A35&lt;&gt;""),$A35,"")</f>
        <v/>
      </c>
    </row>
    <row r="36">
      <c r="A36" s="16" t="inlineStr">
        <is>
          <t>video_p75_watched_actions_video_view</t>
        </is>
      </c>
      <c r="B36" s="25" t="inlineStr">
        <is>
          <t>Video: 75% · Windsor: Video Watched at 75 percent · NUMERIC</t>
        </is>
      </c>
      <c r="C36" s="26" t="inlineStr">
        <is>
          <t>x</t>
        </is>
      </c>
      <c r="D36" s="27">
        <f>IF(AND($C36="x",$A36&lt;&gt;""),$A36,"")</f>
        <v/>
      </c>
    </row>
    <row r="37">
      <c r="A37" s="16" t="inlineStr">
        <is>
          <t>video_p95_watched_actions_video_view</t>
        </is>
      </c>
      <c r="B37" s="25" t="inlineStr">
        <is>
          <t>Video: 95% · Windsor: Video Plays at 95 percent · NUMERIC</t>
        </is>
      </c>
      <c r="C37" s="26" t="inlineStr">
        <is>
          <t>x</t>
        </is>
      </c>
      <c r="D37" s="27">
        <f>IF(AND($C37="x",$A37&lt;&gt;""),$A37,"")</f>
        <v/>
      </c>
    </row>
    <row r="38">
      <c r="A38" s="16" t="inlineStr">
        <is>
          <t>video_p100_watched_actions_video_view</t>
        </is>
      </c>
      <c r="B38" s="25" t="inlineStr">
        <is>
          <t>Video: 100% · Windsor: Video Watched at 100 percent · NUMERIC</t>
        </is>
      </c>
      <c r="C38" s="26" t="inlineStr">
        <is>
          <t>x</t>
        </is>
      </c>
      <c r="D38" s="27">
        <f>IF(AND($C38="x",$A38&lt;&gt;""),$A38,"")</f>
        <v/>
      </c>
    </row>
    <row r="39">
      <c r="A39" s="16" t="inlineStr">
        <is>
          <t>video_avg_time_watched_actions_video_view</t>
        </is>
      </c>
      <c r="B39" s="25" t="inlineStr">
        <is>
          <t>Video: gemiddelde kijktijd (frontend weegt naar plays) · Windsor: Video Average Play Time · NUMERIC</t>
        </is>
      </c>
      <c r="C39" s="26" t="inlineStr">
        <is>
          <t>x</t>
        </is>
      </c>
      <c r="D39" s="27">
        <f>IF(AND($C39="x",$A39&lt;&gt;""),$A39,"")</f>
        <v/>
      </c>
    </row>
    <row r="40">
      <c r="A40" s="16" t="inlineStr">
        <is>
          <t>actions_purchase</t>
        </is>
      </c>
      <c r="B40" s="25" t="inlineStr">
        <is>
          <t>Aankopen (web) · Windsor: Action Purchase · NUMERIC</t>
        </is>
      </c>
      <c r="C40" s="26" t="inlineStr">
        <is>
          <t>x</t>
        </is>
      </c>
      <c r="D40" s="27">
        <f>IF(AND($C40="x",$A40&lt;&gt;""),$A40,"")</f>
        <v/>
      </c>
    </row>
    <row r="41">
      <c r="A41" s="16" t="inlineStr">
        <is>
          <t>actions_omni_purchase</t>
        </is>
      </c>
      <c r="B41" s="25" t="inlineStr">
        <is>
          <t>Aankopen omni — de aankoopdefinitie · Windsor: Omni Purchases · NUMERIC</t>
        </is>
      </c>
      <c r="C41" s="26" t="inlineStr">
        <is>
          <t>x</t>
        </is>
      </c>
      <c r="D41" s="27">
        <f>IF(AND($C41="x",$A41&lt;&gt;""),$A41,"")</f>
        <v/>
      </c>
    </row>
    <row r="42">
      <c r="A42" s="16" t="inlineStr">
        <is>
          <t>action_values_purchase</t>
        </is>
      </c>
      <c r="B42" s="25" t="inlineStr">
        <is>
          <t>Aankoopwaarde (web) · Windsor: Action Values Purchase · NUMERIC</t>
        </is>
      </c>
      <c r="C42" s="26" t="inlineStr">
        <is>
          <t>x</t>
        </is>
      </c>
      <c r="D42" s="27">
        <f>IF(AND($C42="x",$A42&lt;&gt;""),$A42,"")</f>
        <v/>
      </c>
    </row>
    <row r="43">
      <c r="A43" s="16" t="inlineStr">
        <is>
          <t>action_values_omni_purchase</t>
        </is>
      </c>
      <c r="B43" s="25" t="inlineStr">
        <is>
          <t>Aankoopwaarde omni (ROAS) · Windsor: Purchases Conversion Value · NUMERIC</t>
        </is>
      </c>
      <c r="C43" s="26" t="inlineStr">
        <is>
          <t>x</t>
        </is>
      </c>
      <c r="D43" s="27">
        <f>IF(AND($C43="x",$A43&lt;&gt;""),$A43,"")</f>
        <v/>
      </c>
    </row>
    <row r="44">
      <c r="A44" s="16" t="inlineStr">
        <is>
          <t>actions_lead</t>
        </is>
      </c>
      <c r="B44" s="25" t="inlineStr">
        <is>
          <t>Leads · Windsor: Leads · NUMERIC</t>
        </is>
      </c>
      <c r="C44" s="26" t="inlineStr">
        <is>
          <t>x</t>
        </is>
      </c>
      <c r="D44" s="27">
        <f>IF(AND($C44="x",$A44&lt;&gt;""),$A44,"")</f>
        <v/>
      </c>
    </row>
    <row r="45">
      <c r="A45" s="16" t="inlineStr">
        <is>
          <t>actions_omni_add_to_cart</t>
        </is>
      </c>
      <c r="B45" s="25" t="inlineStr">
        <is>
          <t>Funnel: winkelmand · Windsor: Omni Adds to Cart · NUMERIC</t>
        </is>
      </c>
      <c r="C45" s="26" t="inlineStr">
        <is>
          <t>x</t>
        </is>
      </c>
      <c r="D45" s="27">
        <f>IF(AND($C45="x",$A45&lt;&gt;""),$A45,"")</f>
        <v/>
      </c>
    </row>
    <row r="46">
      <c r="A46" s="16" t="inlineStr">
        <is>
          <t>action_values_omni_add_to_cart</t>
        </is>
      </c>
      <c r="B46" s="25" t="inlineStr">
        <is>
          <t>Funnel: winkelmandwaarde · Windsor: Omni Adds to Cart Conversion Value · NUMERIC</t>
        </is>
      </c>
      <c r="C46" s="26" t="inlineStr">
        <is>
          <t>x</t>
        </is>
      </c>
      <c r="D46" s="27">
        <f>IF(AND($C46="x",$A46&lt;&gt;""),$A46,"")</f>
        <v/>
      </c>
    </row>
    <row r="47">
      <c r="A47" s="16" t="inlineStr">
        <is>
          <t>actions_initiate_checkout</t>
        </is>
      </c>
      <c r="B47" s="25" t="inlineStr">
        <is>
          <t>Funnel: afrekenen (geen omni-veld) · Windsor: Checkouts Initiated · NUMERIC</t>
        </is>
      </c>
      <c r="C47" s="26" t="inlineStr">
        <is>
          <t>x</t>
        </is>
      </c>
      <c r="D47" s="27">
        <f>IF(AND($C47="x",$A47&lt;&gt;""),$A47,"")</f>
        <v/>
      </c>
    </row>
    <row r="48">
      <c r="A48" s="16" t="inlineStr">
        <is>
          <t>action_values_initiate_checkout</t>
        </is>
      </c>
      <c r="B48" s="25" t="inlineStr">
        <is>
          <t>Funnel: afrekenwaarde · Windsor: Checkouts Initiated Conversion Value · NUMERIC</t>
        </is>
      </c>
      <c r="C48" s="26" t="inlineStr">
        <is>
          <t>x</t>
        </is>
      </c>
      <c r="D48" s="27">
        <f>IF(AND($C48="x",$A48&lt;&gt;""),$A48,"")</f>
        <v/>
      </c>
    </row>
    <row r="49">
      <c r="A49" s="16" t="inlineStr">
        <is>
          <t>title</t>
        </is>
      </c>
      <c r="B49" s="25" t="inlineStr">
        <is>
          <t>Advertentietitel · Windsor: Ad Creative Title · TEXT</t>
        </is>
      </c>
      <c r="C49" s="26" t="inlineStr">
        <is>
          <t>x</t>
        </is>
      </c>
      <c r="D49" s="27">
        <f>IF(AND($C49="x",$A49&lt;&gt;""),$A49,"")</f>
        <v/>
      </c>
    </row>
    <row r="50">
      <c r="A50" s="16" t="inlineStr">
        <is>
          <t>body</t>
        </is>
      </c>
      <c r="B50" s="25" t="inlineStr">
        <is>
          <t>Advertentietekst · Windsor: Body of the ad · TEXT</t>
        </is>
      </c>
      <c r="C50" s="26" t="inlineStr">
        <is>
          <t>x</t>
        </is>
      </c>
      <c r="D50" s="27">
        <f>IF(AND($C50="x",$A50&lt;&gt;""),$A50,"")</f>
        <v/>
      </c>
    </row>
    <row r="51">
      <c r="A51" s="16" t="inlineStr">
        <is>
          <t>call_to_action_type</t>
        </is>
      </c>
      <c r="B51" s="25" t="inlineStr">
        <is>
          <t>CTA (in de praktijk vaak leeg) · Windsor: Call To Action Type · TEXT</t>
        </is>
      </c>
      <c r="C51" s="26" t="inlineStr">
        <is>
          <t>x</t>
        </is>
      </c>
      <c r="D51" s="27">
        <f>IF(AND($C51="x",$A51&lt;&gt;""),$A51,"")</f>
        <v/>
      </c>
    </row>
    <row r="52">
      <c r="A52" s="16" t="inlineStr">
        <is>
          <t>thumbnail_url</t>
        </is>
      </c>
      <c r="B52" s="25" t="inlineStr">
        <is>
          <t>Thumbnail · Windsor: Ad Creative Thumbnail URL · IMAGE_URL</t>
        </is>
      </c>
      <c r="C52" s="26" t="inlineStr">
        <is>
          <t>x</t>
        </is>
      </c>
      <c r="D52" s="27">
        <f>IF(AND($C52="x",$A52&lt;&gt;""),$A52,"")</f>
        <v/>
      </c>
    </row>
    <row r="53">
      <c r="A53" s="16" t="inlineStr">
        <is>
          <t>link</t>
        </is>
      </c>
      <c r="B53" s="25" t="inlineStr">
        <is>
          <t>Link (vaak leeg) · Windsor: Ad Link (Destination URL) · TEXT</t>
        </is>
      </c>
      <c r="C53" s="26" t="inlineStr">
        <is>
          <t>x</t>
        </is>
      </c>
      <c r="D53" s="27">
        <f>IF(AND($C53="x",$A53&lt;&gt;""),$A53,"")</f>
        <v/>
      </c>
    </row>
    <row r="54">
      <c r="A54" s="16" t="inlineStr">
        <is>
          <t>website_destination_url</t>
        </is>
      </c>
      <c r="B54" s="25" t="inlineStr">
        <is>
          <t>Bestemmings-URL · Windsor: Ad Website Destination URL · TEXT</t>
        </is>
      </c>
      <c r="C54" s="26" t="inlineStr">
        <is>
          <t>x</t>
        </is>
      </c>
      <c r="D54" s="27">
        <f>IF(AND($C54="x",$A54&lt;&gt;""),$A54,"")</f>
        <v/>
      </c>
    </row>
    <row r="55">
      <c r="A55" s="16" t="inlineStr">
        <is>
          <t>instagram_profile_visits</t>
        </is>
      </c>
      <c r="B55" s="25" t="inlineStr">
        <is>
          <t>Profielbezoeken via de ad · Windsor: Instagram Profile Visits · NUMERIC</t>
        </is>
      </c>
      <c r="C55" s="26" t="inlineStr">
        <is>
          <t>x</t>
        </is>
      </c>
      <c r="D55" s="27">
        <f>IF(AND($C55="x",$A55&lt;&gt;""),$A55,"")</f>
        <v/>
      </c>
    </row>
    <row r="56">
      <c r="A56" s="16" t="inlineStr">
        <is>
          <t>frequency</t>
        </is>
      </c>
      <c r="B56" s="25" t="inlineStr">
        <is>
          <t>NIET uit dagrijen te ontdubbelen — dashboard haalt dit live; laat uit · Windsor: Frequency · NUMERIC</t>
        </is>
      </c>
      <c r="C56" s="26" t="n"/>
      <c r="D56" s="27">
        <f>IF(AND($C56="x",$A56&lt;&gt;""),$A56,"")</f>
        <v/>
      </c>
    </row>
    <row r="57">
      <c r="A57" s="28" t="inlineStr">
        <is>
          <t>— Overige Windsor-velden van connector 'facebook' (813; weergavenaam · type · rapport). Zet een x om ze op te nemen. —</t>
        </is>
      </c>
      <c r="D57" s="27" t="inlineStr"/>
    </row>
    <row r="58">
      <c r="A58" s="25" t="inlineStr">
        <is>
          <t>account_balance</t>
        </is>
      </c>
      <c r="B58" s="29" t="inlineStr">
        <is>
          <t>Account Balance · NUMERIC · Facebook Ads (Meta) Account</t>
        </is>
      </c>
      <c r="C58" s="26" t="n"/>
      <c r="D58" s="27">
        <f>IF(AND($C58="x",$A58&lt;&gt;""),$A58,"")</f>
        <v/>
      </c>
    </row>
    <row r="59">
      <c r="A59" s="25" t="inlineStr">
        <is>
          <t>account_currency</t>
        </is>
      </c>
      <c r="B59" s="29" t="inlineStr">
        <is>
          <t>Account currency · TEXT · Facebook Ads (Meta) Account</t>
        </is>
      </c>
      <c r="C59" s="26" t="n"/>
      <c r="D59" s="27">
        <f>IF(AND($C59="x",$A59&lt;&gt;""),$A59,"")</f>
        <v/>
      </c>
    </row>
    <row r="60">
      <c r="A60" s="25" t="inlineStr">
        <is>
          <t>account_status</t>
        </is>
      </c>
      <c r="B60" s="29" t="inlineStr">
        <is>
          <t>Account Status · TEXT · Facebook Ads (Meta) Account</t>
        </is>
      </c>
      <c r="C60" s="26" t="n"/>
      <c r="D60" s="27">
        <f>IF(AND($C60="x",$A60&lt;&gt;""),$A60,"")</f>
        <v/>
      </c>
    </row>
    <row r="61">
      <c r="A61" s="25" t="inlineStr">
        <is>
          <t>account_timezone</t>
        </is>
      </c>
      <c r="B61" s="29" t="inlineStr">
        <is>
          <t>Account Timezone · TEXT · Facebook Ads (Meta) Account</t>
        </is>
      </c>
      <c r="C61" s="26" t="n"/>
      <c r="D61" s="27">
        <f>IF(AND($C61="x",$A61&lt;&gt;""),$A61,"")</f>
        <v/>
      </c>
    </row>
    <row r="62">
      <c r="A62" s="25" t="inlineStr">
        <is>
          <t>account_timezone_offset_hours_utc</t>
        </is>
      </c>
      <c r="B62" s="29" t="inlineStr">
        <is>
          <t>Account Timezone UTC Offset (Hours) · NUMERIC · Facebook Ads (Meta) Account</t>
        </is>
      </c>
      <c r="C62" s="26" t="n"/>
      <c r="D62" s="27">
        <f>IF(AND($C62="x",$A62&lt;&gt;""),$A62,"")</f>
        <v/>
      </c>
    </row>
    <row r="63">
      <c r="A63" s="25" t="inlineStr">
        <is>
          <t>accountid</t>
        </is>
      </c>
      <c r="B63" s="29" t="inlineStr">
        <is>
          <t>Account ID (Duplicate) · TEXT · Facebook Ads (Meta) Account</t>
        </is>
      </c>
      <c r="C63" s="26" t="n"/>
      <c r="D63" s="27">
        <f>IF(AND($C63="x",$A63&lt;&gt;""),$A63,"")</f>
        <v/>
      </c>
    </row>
    <row r="64">
      <c r="A64" s="25" t="inlineStr">
        <is>
          <t>amount_spent</t>
        </is>
      </c>
      <c r="B64" s="29" t="inlineStr">
        <is>
          <t>Account Amount Spent · NUMERIC · Facebook Ads (Meta) Account</t>
        </is>
      </c>
      <c r="C64" s="26" t="n"/>
      <c r="D64" s="27">
        <f>IF(AND($C64="x",$A64&lt;&gt;""),$A64,"")</f>
        <v/>
      </c>
    </row>
    <row r="65">
      <c r="A65" s="25" t="inlineStr">
        <is>
          <t>campaign_status</t>
        </is>
      </c>
      <c r="B65" s="29" t="inlineStr">
        <is>
          <t>Campaign Status · TEXT · Facebook Ads (Meta) Account</t>
        </is>
      </c>
      <c r="C65" s="26" t="n"/>
      <c r="D65" s="27">
        <f>IF(AND($C65="x",$A65&lt;&gt;""),$A65,"")</f>
        <v/>
      </c>
    </row>
    <row r="66">
      <c r="A66" s="25" t="inlineStr">
        <is>
          <t>currency</t>
        </is>
      </c>
      <c r="B66" s="29" t="inlineStr">
        <is>
          <t>Currency · TEXT · Facebook Ads (Meta) Account</t>
        </is>
      </c>
      <c r="C66" s="26" t="n"/>
      <c r="D66" s="27">
        <f>IF(AND($C66="x",$A66&lt;&gt;""),$A66,"")</f>
        <v/>
      </c>
    </row>
    <row r="67">
      <c r="A67" s="25" t="inlineStr">
        <is>
          <t>spend_cap</t>
        </is>
      </c>
      <c r="B67" s="29" t="inlineStr">
        <is>
          <t>Account Spend Cap · NUMERIC · Facebook Ads (Meta) Account</t>
        </is>
      </c>
      <c r="C67" s="26" t="n"/>
      <c r="D67" s="27">
        <f>IF(AND($C67="x",$A67&lt;&gt;""),$A67,"")</f>
        <v/>
      </c>
    </row>
    <row r="68">
      <c r="A68" s="25" t="inlineStr">
        <is>
          <t>action_values_add_payment_info</t>
        </is>
      </c>
      <c r="B68" s="29" t="inlineStr">
        <is>
          <t>Adds of Payment Info Conversion Value · NUMERIC · Facebook Ads (Meta) Action Values</t>
        </is>
      </c>
      <c r="C68" s="26" t="n"/>
      <c r="D68" s="27">
        <f>IF(AND($C68="x",$A68&lt;&gt;""),$A68,"")</f>
        <v/>
      </c>
    </row>
    <row r="69">
      <c r="A69" s="25" t="inlineStr">
        <is>
          <t>action_values_add_to_cart</t>
        </is>
      </c>
      <c r="B69" s="29" t="inlineStr">
        <is>
          <t>Adds to Cart Conversion Value · NUMERIC · Facebook Ads (Meta) Action Values</t>
        </is>
      </c>
      <c r="C69" s="26" t="n"/>
      <c r="D69" s="27">
        <f>IF(AND($C69="x",$A69&lt;&gt;""),$A69,"")</f>
        <v/>
      </c>
    </row>
    <row r="70">
      <c r="A70" s="25" t="inlineStr">
        <is>
          <t>action_values_add_to_wishlist</t>
        </is>
      </c>
      <c r="B70" s="29" t="inlineStr">
        <is>
          <t>Adds to Wishlist Conversion Value · NUMERIC · Facebook Ads (Meta) Action Values</t>
        </is>
      </c>
      <c r="C70" s="26" t="n"/>
      <c r="D70" s="27">
        <f>IF(AND($C70="x",$A70&lt;&gt;""),$A70,"")</f>
        <v/>
      </c>
    </row>
    <row r="71">
      <c r="A71" s="25" t="inlineStr">
        <is>
          <t>action_values_app_custom_event_fb_mobile_add_to_cart</t>
        </is>
      </c>
      <c r="B71" s="29" t="inlineStr">
        <is>
          <t>Action Values App Custom Event.Fb Mobile Add To Cart · NUMERIC · Facebook Ads (Meta) Action Values</t>
        </is>
      </c>
      <c r="C71" s="26" t="n"/>
      <c r="D71" s="27">
        <f>IF(AND($C71="x",$A71&lt;&gt;""),$A71,"")</f>
        <v/>
      </c>
    </row>
    <row r="72">
      <c r="A72" s="25" t="inlineStr">
        <is>
          <t>action_values_app_custom_event_fb_mobile_add_to_wishlist</t>
        </is>
      </c>
      <c r="B72" s="29" t="inlineStr">
        <is>
          <t>Action Values App Custom Event.Fb Mobile Add To Wishlist · NUMERIC · Facebook Ads (Meta) Action Values</t>
        </is>
      </c>
      <c r="C72" s="26" t="n"/>
      <c r="D72" s="27">
        <f>IF(AND($C72="x",$A72&lt;&gt;""),$A72,"")</f>
        <v/>
      </c>
    </row>
    <row r="73">
      <c r="A73" s="25" t="inlineStr">
        <is>
          <t>action_values_app_custom_event_fb_mobile_content_view</t>
        </is>
      </c>
      <c r="B73" s="29" t="inlineStr">
        <is>
          <t>Action Values App Custom Event.Fb Mobile Content View · NUMERIC · Facebook Ads (Meta) Action Values</t>
        </is>
      </c>
      <c r="C73" s="26" t="n"/>
      <c r="D73" s="27">
        <f>IF(AND($C73="x",$A73&lt;&gt;""),$A73,"")</f>
        <v/>
      </c>
    </row>
    <row r="74">
      <c r="A74" s="25" t="inlineStr">
        <is>
          <t>action_values_app_custom_event_fb_mobile_initiated_checkout</t>
        </is>
      </c>
      <c r="B74" s="29" t="inlineStr">
        <is>
          <t>Action Values App Custom Event.Fb Mobile Initiated Checkout · NUMERIC · Facebook Ads (Meta) Action Values</t>
        </is>
      </c>
      <c r="C74" s="26" t="n"/>
      <c r="D74" s="27">
        <f>IF(AND($C74="x",$A74&lt;&gt;""),$A74,"")</f>
        <v/>
      </c>
    </row>
    <row r="75">
      <c r="A75" s="25" t="inlineStr">
        <is>
          <t>action_values_app_custom_event_fb_mobile_purchase</t>
        </is>
      </c>
      <c r="B75" s="29" t="inlineStr">
        <is>
          <t>Action Values App Custom Event.Fb Mobile Purchase · NUMERIC · Facebook Ads (Meta) Action Values</t>
        </is>
      </c>
      <c r="C75" s="26" t="n"/>
      <c r="D75" s="27">
        <f>IF(AND($C75="x",$A75&lt;&gt;""),$A75,"")</f>
        <v/>
      </c>
    </row>
    <row r="76">
      <c r="A76" s="25" t="inlineStr">
        <is>
          <t>action_values_app_custom_event_other</t>
        </is>
      </c>
      <c r="B76" s="29" t="inlineStr">
        <is>
          <t>Action Values App Custom Event.Other · NUMERIC · Facebook Ads (Meta) Action Values</t>
        </is>
      </c>
      <c r="C76" s="26" t="n"/>
      <c r="D76" s="27">
        <f>IF(AND($C76="x",$A76&lt;&gt;""),$A76,"")</f>
        <v/>
      </c>
    </row>
    <row r="77">
      <c r="A77" s="25" t="inlineStr">
        <is>
          <t>action_values_click_to_call_call_confirm</t>
        </is>
      </c>
      <c r="B77" s="29" t="inlineStr">
        <is>
          <t>Call Confirmation Clicks Conversion Value · NUMERIC · Facebook Ads (Meta) Action Values</t>
        </is>
      </c>
      <c r="C77" s="26" t="n"/>
      <c r="D77" s="27">
        <f>IF(AND($C77="x",$A77&lt;&gt;""),$A77,"")</f>
        <v/>
      </c>
    </row>
    <row r="78">
      <c r="A78" s="25" t="inlineStr">
        <is>
          <t>action_values_complete_registration</t>
        </is>
      </c>
      <c r="B78" s="29" t="inlineStr">
        <is>
          <t>Registrations Completed Conversion Value · NUMERIC · Facebook Ads (Meta) Action Values</t>
        </is>
      </c>
      <c r="C78" s="26" t="n"/>
      <c r="D78" s="27">
        <f>IF(AND($C78="x",$A78&lt;&gt;""),$A78,"")</f>
        <v/>
      </c>
    </row>
    <row r="79">
      <c r="A79" s="25" t="inlineStr">
        <is>
          <t>action_values_lead</t>
        </is>
      </c>
      <c r="B79" s="29" t="inlineStr">
        <is>
          <t>Leads Conversion Value · NUMERIC · Facebook Ads (Meta) Action Values</t>
        </is>
      </c>
      <c r="C79" s="26" t="n"/>
      <c r="D79" s="27">
        <f>IF(AND($C79="x",$A79&lt;&gt;""),$A79,"")</f>
        <v/>
      </c>
    </row>
    <row r="80">
      <c r="A80" s="25" t="inlineStr">
        <is>
          <t>action_values_leadgen_grouped</t>
        </is>
      </c>
      <c r="B80" s="29" t="inlineStr">
        <is>
          <t>Instant Form Leads Conversion Value · NUMERIC · Facebook Ads (Meta) Action Values</t>
        </is>
      </c>
      <c r="C80" s="26" t="n"/>
      <c r="D80" s="27">
        <f>IF(AND($C80="x",$A80&lt;&gt;""),$A80,"")</f>
        <v/>
      </c>
    </row>
    <row r="81">
      <c r="A81" s="25" t="inlineStr">
        <is>
          <t>action_values_offline_conversion</t>
        </is>
      </c>
      <c r="B81" s="29" t="inlineStr">
        <is>
          <t>Offline Conversions Value (All Events) · NUMERIC · Facebook Ads (Meta) Action Values</t>
        </is>
      </c>
      <c r="C81" s="26" t="n"/>
      <c r="D81" s="27">
        <f>IF(AND($C81="x",$A81&lt;&gt;""),$A81,"")</f>
        <v/>
      </c>
    </row>
    <row r="82">
      <c r="A82" s="25" t="inlineStr">
        <is>
          <t>action_values_offline_conversion_add_payment_info</t>
        </is>
      </c>
      <c r="B82" s="29" t="inlineStr">
        <is>
          <t>Offline Adds of Payment Info Conversion Value · NUMERIC · Facebook Ads (Meta) Action Values</t>
        </is>
      </c>
      <c r="C82" s="26" t="n"/>
      <c r="D82" s="27">
        <f>IF(AND($C82="x",$A82&lt;&gt;""),$A82,"")</f>
        <v/>
      </c>
    </row>
    <row r="83">
      <c r="A83" s="25" t="inlineStr">
        <is>
          <t>action_values_offline_conversion_add_to_cart</t>
        </is>
      </c>
      <c r="B83" s="29" t="inlineStr">
        <is>
          <t>Offline Adds to Cart Conversion Value · NUMERIC · Facebook Ads (Meta) Action Values</t>
        </is>
      </c>
      <c r="C83" s="26" t="n"/>
      <c r="D83" s="27">
        <f>IF(AND($C83="x",$A83&lt;&gt;""),$A83,"")</f>
        <v/>
      </c>
    </row>
    <row r="84">
      <c r="A84" s="25" t="inlineStr">
        <is>
          <t>action_values_offline_conversion_add_to_wishlist</t>
        </is>
      </c>
      <c r="B84" s="29" t="inlineStr">
        <is>
          <t>Offline Adds to Wishlist Conversion Value · NUMERIC · Facebook Ads (Meta) Action Values</t>
        </is>
      </c>
      <c r="C84" s="26" t="n"/>
      <c r="D84" s="27">
        <f>IF(AND($C84="x",$A84&lt;&gt;""),$A84,"")</f>
        <v/>
      </c>
    </row>
    <row r="85">
      <c r="A85" s="25" t="inlineStr">
        <is>
          <t>action_values_offline_conversion_complete_registration</t>
        </is>
      </c>
      <c r="B85" s="29" t="inlineStr">
        <is>
          <t>Offline Registrations Completed Conversion Value · NUMERIC · Facebook Ads (Meta) Action Values</t>
        </is>
      </c>
      <c r="C85" s="26" t="n"/>
      <c r="D85" s="27">
        <f>IF(AND($C85="x",$A85&lt;&gt;""),$A85,"")</f>
        <v/>
      </c>
    </row>
    <row r="86">
      <c r="A86" s="25" t="inlineStr">
        <is>
          <t>action_values_offline_conversion_initiate_checkout</t>
        </is>
      </c>
      <c r="B86" s="29" t="inlineStr">
        <is>
          <t>Offline Checkouts Initiated Conversion Value · NUMERIC · Facebook Ads (Meta) Action Values</t>
        </is>
      </c>
      <c r="C86" s="26" t="n"/>
      <c r="D86" s="27">
        <f>IF(AND($C86="x",$A86&lt;&gt;""),$A86,"")</f>
        <v/>
      </c>
    </row>
    <row r="87">
      <c r="A87" s="25" t="inlineStr">
        <is>
          <t>action_values_offline_conversion_lead</t>
        </is>
      </c>
      <c r="B87" s="29" t="inlineStr">
        <is>
          <t>Offline Leads Conversion Value · NUMERIC · Facebook Ads (Meta) Action Values</t>
        </is>
      </c>
      <c r="C87" s="26" t="n"/>
      <c r="D87" s="27">
        <f>IF(AND($C87="x",$A87&lt;&gt;""),$A87,"")</f>
        <v/>
      </c>
    </row>
    <row r="88">
      <c r="A88" s="25" t="inlineStr">
        <is>
          <t>action_values_offline_conversion_other</t>
        </is>
      </c>
      <c r="B88" s="29" t="inlineStr">
        <is>
          <t>Offline Other Conversions Conversion Value · NUMERIC · Facebook Ads (Meta) Action Values</t>
        </is>
      </c>
      <c r="C88" s="26" t="n"/>
      <c r="D88" s="27">
        <f>IF(AND($C88="x",$A88&lt;&gt;""),$A88,"")</f>
        <v/>
      </c>
    </row>
    <row r="89">
      <c r="A89" s="25" t="inlineStr">
        <is>
          <t>action_values_offline_conversion_purchase</t>
        </is>
      </c>
      <c r="B89" s="29" t="inlineStr">
        <is>
          <t>Offline Purchases Conversion Value · NUMERIC · Facebook Ads (Meta) Action Values</t>
        </is>
      </c>
      <c r="C89" s="26" t="n"/>
      <c r="D89" s="27">
        <f>IF(AND($C89="x",$A89&lt;&gt;""),$A89,"")</f>
        <v/>
      </c>
    </row>
    <row r="90">
      <c r="A90" s="25" t="inlineStr">
        <is>
          <t>action_values_offline_conversion_search</t>
        </is>
      </c>
      <c r="B90" s="29" t="inlineStr">
        <is>
          <t>Offline Searches Conversion Value · NUMERIC · Facebook Ads (Meta) Action Values</t>
        </is>
      </c>
      <c r="C90" s="26" t="n"/>
      <c r="D90" s="27">
        <f>IF(AND($C90="x",$A90&lt;&gt;""),$A90,"")</f>
        <v/>
      </c>
    </row>
    <row r="91">
      <c r="A91" s="25" t="inlineStr">
        <is>
          <t>action_values_offline_conversion_view_content</t>
        </is>
      </c>
      <c r="B91" s="29" t="inlineStr">
        <is>
          <t>Offline Content Views Conversion Value · NUMERIC · Facebook Ads (Meta) Action Values</t>
        </is>
      </c>
      <c r="C91" s="26" t="n"/>
      <c r="D91" s="27">
        <f>IF(AND($C91="x",$A91&lt;&gt;""),$A91,"")</f>
        <v/>
      </c>
    </row>
    <row r="92">
      <c r="A92" s="25" t="inlineStr">
        <is>
          <t>action_values_offsite_conversion_fb_pixel_add_payment_info</t>
        </is>
      </c>
      <c r="B92" s="29" t="inlineStr">
        <is>
          <t>Website Adds of Payment Info Conversion Value · NUMERIC · Facebook Ads (Meta) Action Values</t>
        </is>
      </c>
      <c r="C92" s="26" t="n"/>
      <c r="D92" s="27">
        <f>IF(AND($C92="x",$A92&lt;&gt;""),$A92,"")</f>
        <v/>
      </c>
    </row>
    <row r="93">
      <c r="A93" s="25" t="inlineStr">
        <is>
          <t>action_values_offsite_conversion_fb_pixel_add_to_cart</t>
        </is>
      </c>
      <c r="B93" s="29" t="inlineStr">
        <is>
          <t>Website Adds to Cart Conversion Value · NUMERIC · Facebook Ads (Meta) Action Values</t>
        </is>
      </c>
      <c r="C93" s="26" t="n"/>
      <c r="D93" s="27">
        <f>IF(AND($C93="x",$A93&lt;&gt;""),$A93,"")</f>
        <v/>
      </c>
    </row>
    <row r="94">
      <c r="A94" s="25" t="inlineStr">
        <is>
          <t>action_values_offsite_conversion_fb_pixel_add_to_wishlist</t>
        </is>
      </c>
      <c r="B94" s="29" t="inlineStr">
        <is>
          <t>Website Adds to Wishlist Conversion Value · NUMERIC · Facebook Ads (Meta) Action Values</t>
        </is>
      </c>
      <c r="C94" s="26" t="n"/>
      <c r="D94" s="27">
        <f>IF(AND($C94="x",$A94&lt;&gt;""),$A94,"")</f>
        <v/>
      </c>
    </row>
    <row r="95">
      <c r="A95" s="25" t="inlineStr">
        <is>
          <t>action_values_offsite_conversion_fb_pixel_complete_registration</t>
        </is>
      </c>
      <c r="B95" s="29" t="inlineStr">
        <is>
          <t>Website Registrations Completed Conversion Value · NUMERIC · Facebook Ads (Meta) Action Values</t>
        </is>
      </c>
      <c r="C95" s="26" t="n"/>
      <c r="D95" s="27">
        <f>IF(AND($C95="x",$A95&lt;&gt;""),$A95,"")</f>
        <v/>
      </c>
    </row>
    <row r="96">
      <c r="A96" s="25" t="inlineStr">
        <is>
          <t>action_values_offsite_conversion_fb_pixel_custom</t>
        </is>
      </c>
      <c r="B96" s="29" t="inlineStr">
        <is>
          <t>Action Values Offsite Conversion Fb Pixel Custom · NUMERIC · Facebook Ads (Meta) Action Values</t>
        </is>
      </c>
      <c r="C96" s="26" t="n"/>
      <c r="D96" s="27">
        <f>IF(AND($C96="x",$A96&lt;&gt;""),$A96,"")</f>
        <v/>
      </c>
    </row>
    <row r="97">
      <c r="A97" s="25" t="inlineStr">
        <is>
          <t>action_values_offsite_conversion_fb_pixel_initiate_checkout</t>
        </is>
      </c>
      <c r="B97" s="29" t="inlineStr">
        <is>
          <t>Website Checkouts Initiated Conversion Value · NUMERIC · Facebook Ads (Meta) Action Values</t>
        </is>
      </c>
      <c r="C97" s="26" t="n"/>
      <c r="D97" s="27">
        <f>IF(AND($C97="x",$A97&lt;&gt;""),$A97,"")</f>
        <v/>
      </c>
    </row>
    <row r="98">
      <c r="A98" s="25" t="inlineStr">
        <is>
          <t>action_values_offsite_conversion_fb_pixel_lead</t>
        </is>
      </c>
      <c r="B98" s="29" t="inlineStr">
        <is>
          <t>Website Leads Conversion Value · NUMERIC · Facebook Ads (Meta) Action Values</t>
        </is>
      </c>
      <c r="C98" s="26" t="n"/>
      <c r="D98" s="27">
        <f>IF(AND($C98="x",$A98&lt;&gt;""),$A98,"")</f>
        <v/>
      </c>
    </row>
    <row r="99">
      <c r="A99" s="25" t="inlineStr">
        <is>
          <t>action_values_offsite_conversion_fb_pixel_purchase</t>
        </is>
      </c>
      <c r="B99" s="29" t="inlineStr">
        <is>
          <t>Website Purchases Conversion Value · NUMERIC · Facebook Ads (Meta) Action Values</t>
        </is>
      </c>
      <c r="C99" s="26" t="n"/>
      <c r="D99" s="27">
        <f>IF(AND($C99="x",$A99&lt;&gt;""),$A99,"")</f>
        <v/>
      </c>
    </row>
    <row r="100">
      <c r="A100" s="25" t="inlineStr">
        <is>
          <t>action_values_offsite_conversion_fb_pixel_search</t>
        </is>
      </c>
      <c r="B100" s="29" t="inlineStr">
        <is>
          <t>Website Searches Conversion Value · NUMERIC · Facebook Ads (Meta) Action Values</t>
        </is>
      </c>
      <c r="C100" s="26" t="n"/>
      <c r="D100" s="27">
        <f>IF(AND($C100="x",$A100&lt;&gt;""),$A100,"")</f>
        <v/>
      </c>
    </row>
    <row r="101">
      <c r="A101" s="25" t="inlineStr">
        <is>
          <t>action_values_offsite_conversion_fb_pixel_view_content</t>
        </is>
      </c>
      <c r="B101" s="29" t="inlineStr">
        <is>
          <t>Website Content Views Conversion Value · NUMERIC · Facebook Ads (Meta) Action Values</t>
        </is>
      </c>
      <c r="C101" s="26" t="n"/>
      <c r="D101" s="27">
        <f>IF(AND($C101="x",$A101&lt;&gt;""),$A101,"")</f>
        <v/>
      </c>
    </row>
    <row r="102">
      <c r="A102" s="25" t="inlineStr">
        <is>
          <t>action_values_omni_complete_registration</t>
        </is>
      </c>
      <c r="B102" s="29" t="inlineStr">
        <is>
          <t>Omni Registrations Completed Conversion Value · NUMERIC · Facebook Ads (Meta) Action Values</t>
        </is>
      </c>
      <c r="C102" s="26" t="n"/>
      <c r="D102" s="27">
        <f>IF(AND($C102="x",$A102&lt;&gt;""),$A102,"")</f>
        <v/>
      </c>
    </row>
    <row r="103">
      <c r="A103" s="25" t="inlineStr">
        <is>
          <t>action_values_omni_custom</t>
        </is>
      </c>
      <c r="B103" s="29" t="inlineStr">
        <is>
          <t>Action Values Omni Custom · NUMERIC · Facebook Ads (Meta) Action Values</t>
        </is>
      </c>
      <c r="C103" s="26" t="n"/>
      <c r="D103" s="27">
        <f>IF(AND($C103="x",$A103&lt;&gt;""),$A103,"")</f>
        <v/>
      </c>
    </row>
    <row r="104">
      <c r="A104" s="25" t="inlineStr">
        <is>
          <t>action_values_omni_initiated_checkout</t>
        </is>
      </c>
      <c r="B104" s="29" t="inlineStr">
        <is>
          <t>Omni Checkouts Initiated Conversion Value · NUMERIC · Facebook Ads (Meta) Action Values</t>
        </is>
      </c>
      <c r="C104" s="26" t="n"/>
      <c r="D104" s="27">
        <f>IF(AND($C104="x",$A104&lt;&gt;""),$A104,"")</f>
        <v/>
      </c>
    </row>
    <row r="105">
      <c r="A105" s="25" t="inlineStr">
        <is>
          <t>action_values_omni_search</t>
        </is>
      </c>
      <c r="B105" s="29" t="inlineStr">
        <is>
          <t>Omni Searches Conversion Value · NUMERIC · Facebook Ads (Meta) Action Values</t>
        </is>
      </c>
      <c r="C105" s="26" t="n"/>
      <c r="D105" s="27">
        <f>IF(AND($C105="x",$A105&lt;&gt;""),$A105,"")</f>
        <v/>
      </c>
    </row>
    <row r="106">
      <c r="A106" s="25" t="inlineStr">
        <is>
          <t>action_values_omni_spend_credits</t>
        </is>
      </c>
      <c r="B106" s="29" t="inlineStr">
        <is>
          <t>Credit Spends Conversion Value · NUMERIC · Facebook Ads (Meta) Action Values</t>
        </is>
      </c>
      <c r="C106" s="26" t="n"/>
      <c r="D106" s="27">
        <f>IF(AND($C106="x",$A106&lt;&gt;""),$A106,"")</f>
        <v/>
      </c>
    </row>
    <row r="107">
      <c r="A107" s="25" t="inlineStr">
        <is>
          <t>action_values_omni_view_content</t>
        </is>
      </c>
      <c r="B107" s="29" t="inlineStr">
        <is>
          <t>Content Views Conversion Value · NUMERIC · Facebook Ads (Meta) Action Values</t>
        </is>
      </c>
      <c r="C107" s="26" t="n"/>
      <c r="D107" s="27">
        <f>IF(AND($C107="x",$A107&lt;&gt;""),$A107,"")</f>
        <v/>
      </c>
    </row>
    <row r="108">
      <c r="A108" s="25" t="inlineStr">
        <is>
          <t>action_values_onsite_conversion_lead_grouped</t>
        </is>
      </c>
      <c r="B108" s="29" t="inlineStr">
        <is>
          <t>On-Facebook Leads Conversion Value · NUMERIC · Facebook Ads (Meta) Action Values</t>
        </is>
      </c>
      <c r="C108" s="26" t="n"/>
      <c r="D108" s="27">
        <f>IF(AND($C108="x",$A108&lt;&gt;""),$A108,"")</f>
        <v/>
      </c>
    </row>
    <row r="109">
      <c r="A109" s="25" t="inlineStr">
        <is>
          <t>action_values_onsite_conversion_purchase</t>
        </is>
      </c>
      <c r="B109" s="29" t="inlineStr">
        <is>
          <t>Action Values Onsite Conversion.Purchase · NUMERIC · Facebook Ads (Meta) Action Values</t>
        </is>
      </c>
      <c r="C109" s="26" t="n"/>
      <c r="D109" s="27">
        <f>IF(AND($C109="x",$A109&lt;&gt;""),$A109,"")</f>
        <v/>
      </c>
    </row>
    <row r="110">
      <c r="A110" s="25" t="inlineStr">
        <is>
          <t>action_values_onsite_web_add_to_cart</t>
        </is>
      </c>
      <c r="B110" s="29" t="inlineStr">
        <is>
          <t>Action Values Onsite Web Add To Cart · NUMERIC · Facebook Ads (Meta) Action Values</t>
        </is>
      </c>
      <c r="C110" s="26" t="n"/>
      <c r="D110" s="27">
        <f>IF(AND($C110="x",$A110&lt;&gt;""),$A110,"")</f>
        <v/>
      </c>
    </row>
    <row r="111">
      <c r="A111" s="25" t="inlineStr">
        <is>
          <t>action_values_onsite_web_app_add_to_cart</t>
        </is>
      </c>
      <c r="B111" s="29" t="inlineStr">
        <is>
          <t>Action Values Onsite Web App Add To Cart · NUMERIC · Facebook Ads (Meta) Action Values</t>
        </is>
      </c>
      <c r="C111" s="26" t="n"/>
      <c r="D111" s="27">
        <f>IF(AND($C111="x",$A111&lt;&gt;""),$A111,"")</f>
        <v/>
      </c>
    </row>
    <row r="112">
      <c r="A112" s="25" t="inlineStr">
        <is>
          <t>action_values_onsite_web_app_purchase</t>
        </is>
      </c>
      <c r="B112" s="29" t="inlineStr">
        <is>
          <t>Action Values Onsite Web App Purchase · NUMERIC · Facebook Ads (Meta) Action Values</t>
        </is>
      </c>
      <c r="C112" s="26" t="n"/>
      <c r="D112" s="27">
        <f>IF(AND($C112="x",$A112&lt;&gt;""),$A112,"")</f>
        <v/>
      </c>
    </row>
    <row r="113">
      <c r="A113" s="25" t="inlineStr">
        <is>
          <t>action_values_onsite_web_purchase</t>
        </is>
      </c>
      <c r="B113" s="29" t="inlineStr">
        <is>
          <t>Action Values Onsite Web Purchase · NUMERIC · Facebook Ads (Meta) Action Values</t>
        </is>
      </c>
      <c r="C113" s="26" t="n"/>
      <c r="D113" s="27">
        <f>IF(AND($C113="x",$A113&lt;&gt;""),$A113,"")</f>
        <v/>
      </c>
    </row>
    <row r="114">
      <c r="A114" s="25" t="inlineStr">
        <is>
          <t>action_values_search</t>
        </is>
      </c>
      <c r="B114" s="29" t="inlineStr">
        <is>
          <t>Searches Conversion Value · NUMERIC · Facebook Ads (Meta) Action Values</t>
        </is>
      </c>
      <c r="C114" s="26" t="n"/>
      <c r="D114" s="27">
        <f>IF(AND($C114="x",$A114&lt;&gt;""),$A114,"")</f>
        <v/>
      </c>
    </row>
    <row r="115">
      <c r="A115" s="25" t="inlineStr">
        <is>
          <t>action_values_signup_event</t>
        </is>
      </c>
      <c r="B115" s="29" t="inlineStr">
        <is>
          <t>Action Values Signup Event · NUMERIC · Facebook Ads (Meta) Action Values</t>
        </is>
      </c>
      <c r="C115" s="26" t="n"/>
      <c r="D115" s="27">
        <f>IF(AND($C115="x",$A115&lt;&gt;""),$A115,"")</f>
        <v/>
      </c>
    </row>
    <row r="116">
      <c r="A116" s="25" t="inlineStr">
        <is>
          <t>action_values_subscription_event</t>
        </is>
      </c>
      <c r="B116" s="29" t="inlineStr">
        <is>
          <t>Action Values Subscription Event · NUMERIC · Facebook Ads (Meta) Action Values</t>
        </is>
      </c>
      <c r="C116" s="26" t="n"/>
      <c r="D116" s="27">
        <f>IF(AND($C116="x",$A116&lt;&gt;""),$A116,"")</f>
        <v/>
      </c>
    </row>
    <row r="117">
      <c r="A117" s="25" t="inlineStr">
        <is>
          <t>action_values_total</t>
        </is>
      </c>
      <c r="B117" s="29" t="inlineStr">
        <is>
          <t>Action Values Total · NUMERIC · Facebook Ads (Meta) Action Values</t>
        </is>
      </c>
      <c r="C117" s="26" t="n"/>
      <c r="D117" s="27">
        <f>IF(AND($C117="x",$A117&lt;&gt;""),$A117,"")</f>
        <v/>
      </c>
    </row>
    <row r="118">
      <c r="A118" s="25" t="inlineStr">
        <is>
          <t>actions_add_payment_info</t>
        </is>
      </c>
      <c r="B118" s="29" t="inlineStr">
        <is>
          <t>Adds of Payment Info · NUMERIC · Facebook Ads (Meta) Actions</t>
        </is>
      </c>
      <c r="C118" s="26" t="n"/>
      <c r="D118" s="27">
        <f>IF(AND($C118="x",$A118&lt;&gt;""),$A118,"")</f>
        <v/>
      </c>
    </row>
    <row r="119">
      <c r="A119" s="25" t="inlineStr">
        <is>
          <t>actions_add_to_cart</t>
        </is>
      </c>
      <c r="B119" s="29" t="inlineStr">
        <is>
          <t>Adds to Cart · NUMERIC · Facebook Ads (Meta) Actions</t>
        </is>
      </c>
      <c r="C119" s="26" t="n"/>
      <c r="D119" s="27">
        <f>IF(AND($C119="x",$A119&lt;&gt;""),$A119,"")</f>
        <v/>
      </c>
    </row>
    <row r="120">
      <c r="A120" s="25" t="inlineStr">
        <is>
          <t>actions_add_to_wishlist</t>
        </is>
      </c>
      <c r="B120" s="29" t="inlineStr">
        <is>
          <t>Adds to Wishlist · NUMERIC · Facebook Ads (Meta) Actions</t>
        </is>
      </c>
      <c r="C120" s="26" t="n"/>
      <c r="D120" s="27">
        <f>IF(AND($C120="x",$A120&lt;&gt;""),$A120,"")</f>
        <v/>
      </c>
    </row>
    <row r="121">
      <c r="A121" s="25" t="inlineStr">
        <is>
          <t>actions_app_custom_event_fb_mobile_activate_app</t>
        </is>
      </c>
      <c r="B121" s="29" t="inlineStr">
        <is>
          <t>Mobile App Activactions · NUMERIC · Facebook Ads (Meta) Actions</t>
        </is>
      </c>
      <c r="C121" s="26" t="n"/>
      <c r="D121" s="27">
        <f>IF(AND($C121="x",$A121&lt;&gt;""),$A121,"")</f>
        <v/>
      </c>
    </row>
    <row r="122">
      <c r="A122" s="25" t="inlineStr">
        <is>
          <t>actions_app_custom_event_fb_mobile_add_payment_info</t>
        </is>
      </c>
      <c r="B122" s="29" t="inlineStr">
        <is>
          <t>Actions App Custom Event.Fb Mobile Add Payment Info · NUMERIC · Facebook Ads (Meta) Actions</t>
        </is>
      </c>
      <c r="C122" s="26" t="n"/>
      <c r="D122" s="27">
        <f>IF(AND($C122="x",$A122&lt;&gt;""),$A122,"")</f>
        <v/>
      </c>
    </row>
    <row r="123">
      <c r="A123" s="25" t="inlineStr">
        <is>
          <t>actions_app_custom_event_fb_mobile_add_to_cart</t>
        </is>
      </c>
      <c r="B123" s="29" t="inlineStr">
        <is>
          <t>Actions App Custom Event.Fb Mobile Add To Cart · NUMERIC · Facebook Ads (Meta) Actions</t>
        </is>
      </c>
      <c r="C123" s="26" t="n"/>
      <c r="D123" s="27">
        <f>IF(AND($C123="x",$A123&lt;&gt;""),$A123,"")</f>
        <v/>
      </c>
    </row>
    <row r="124">
      <c r="A124" s="25" t="inlineStr">
        <is>
          <t>actions_app_custom_event_fb_mobile_add_to_wishlist</t>
        </is>
      </c>
      <c r="B124" s="29" t="inlineStr">
        <is>
          <t>Actions App Custom Event.Fb Mobile Add To Wishlist · NUMERIC · Facebook Ads (Meta) Actions</t>
        </is>
      </c>
      <c r="C124" s="26" t="n"/>
      <c r="D124" s="27">
        <f>IF(AND($C124="x",$A124&lt;&gt;""),$A124,"")</f>
        <v/>
      </c>
    </row>
    <row r="125">
      <c r="A125" s="25" t="inlineStr">
        <is>
          <t>actions_app_custom_event_fb_mobile_complete_registration</t>
        </is>
      </c>
      <c r="B125" s="29" t="inlineStr">
        <is>
          <t>Mobile App Registrations Completed · NUMERIC · Facebook Ads (Meta) Actions</t>
        </is>
      </c>
      <c r="C125" s="26" t="n"/>
      <c r="D125" s="27">
        <f>IF(AND($C125="x",$A125&lt;&gt;""),$A125,"")</f>
        <v/>
      </c>
    </row>
    <row r="126">
      <c r="A126" s="25" t="inlineStr">
        <is>
          <t>actions_app_custom_event_fb_mobile_content_view</t>
        </is>
      </c>
      <c r="B126" s="29" t="inlineStr">
        <is>
          <t>Mobile Content Views · NUMERIC · Facebook Ads (Meta) Actions</t>
        </is>
      </c>
      <c r="C126" s="26" t="n"/>
      <c r="D126" s="27">
        <f>IF(AND($C126="x",$A126&lt;&gt;""),$A126,"")</f>
        <v/>
      </c>
    </row>
    <row r="127">
      <c r="A127" s="25" t="inlineStr">
        <is>
          <t>actions_app_custom_event_fb_mobile_initiated_checkout</t>
        </is>
      </c>
      <c r="B127" s="29" t="inlineStr">
        <is>
          <t>Actions App Custom Event.Fb Mobile Initiated Checkout · NUMERIC · Facebook Ads (Meta) Actions</t>
        </is>
      </c>
      <c r="C127" s="26" t="n"/>
      <c r="D127" s="27">
        <f>IF(AND($C127="x",$A127&lt;&gt;""),$A127,"")</f>
        <v/>
      </c>
    </row>
    <row r="128">
      <c r="A128" s="25" t="inlineStr">
        <is>
          <t>actions_app_custom_event_fb_mobile_level_achieved</t>
        </is>
      </c>
      <c r="B128" s="29" t="inlineStr">
        <is>
          <t>Mobile App Levels Completed · NUMERIC · Facebook Ads (Meta) Actions</t>
        </is>
      </c>
      <c r="C128" s="26" t="n"/>
      <c r="D128" s="27">
        <f>IF(AND($C128="x",$A128&lt;&gt;""),$A128,"")</f>
        <v/>
      </c>
    </row>
    <row r="129">
      <c r="A129" s="25" t="inlineStr">
        <is>
          <t>actions_app_custom_event_fb_mobile_purchase</t>
        </is>
      </c>
      <c r="B129" s="29" t="inlineStr">
        <is>
          <t>Actions App Custom Event.Fb Mobile Purchase · NUMERIC · Facebook Ads (Meta) Actions</t>
        </is>
      </c>
      <c r="C129" s="26" t="n"/>
      <c r="D129" s="27">
        <f>IF(AND($C129="x",$A129&lt;&gt;""),$A129,"")</f>
        <v/>
      </c>
    </row>
    <row r="130">
      <c r="A130" s="25" t="inlineStr">
        <is>
          <t>actions_app_custom_event_fb_mobile_search</t>
        </is>
      </c>
      <c r="B130" s="29" t="inlineStr">
        <is>
          <t>Actions App Custom Event.Fb Mobile Search · NUMERIC · Facebook Ads (Meta) Actions</t>
        </is>
      </c>
      <c r="C130" s="26" t="n"/>
      <c r="D130" s="27">
        <f>IF(AND($C130="x",$A130&lt;&gt;""),$A130,"")</f>
        <v/>
      </c>
    </row>
    <row r="131">
      <c r="A131" s="25" t="inlineStr">
        <is>
          <t>actions_app_custom_event_fb_mobile_tutorial_completion</t>
        </is>
      </c>
      <c r="B131" s="29" t="inlineStr">
        <is>
          <t>Actions App Custom Event.Fb Mobile Tutorial Completion · NUMERIC · Facebook Ads (Meta) Actions</t>
        </is>
      </c>
      <c r="C131" s="26" t="n"/>
      <c r="D131" s="27">
        <f>IF(AND($C131="x",$A131&lt;&gt;""),$A131,"")</f>
        <v/>
      </c>
    </row>
    <row r="132">
      <c r="A132" s="25" t="inlineStr">
        <is>
          <t>actions_app_custom_event_other</t>
        </is>
      </c>
      <c r="B132" s="29" t="inlineStr">
        <is>
          <t>Mobile App - Other · NUMERIC · Facebook Ads (Meta) Actions</t>
        </is>
      </c>
      <c r="C132" s="26" t="n"/>
      <c r="D132" s="27">
        <f>IF(AND($C132="x",$A132&lt;&gt;""),$A132,"")</f>
        <v/>
      </c>
    </row>
    <row r="133">
      <c r="A133" s="25" t="inlineStr">
        <is>
          <t>actions_app_install</t>
        </is>
      </c>
      <c r="B133" s="29" t="inlineStr">
        <is>
          <t>Desktop App Installs · NUMERIC · Facebook Ads (Meta) Actions</t>
        </is>
      </c>
      <c r="C133" s="26" t="n"/>
      <c r="D133" s="27">
        <f>IF(AND($C133="x",$A133&lt;&gt;""),$A133,"")</f>
        <v/>
      </c>
    </row>
    <row r="134">
      <c r="A134" s="25" t="inlineStr">
        <is>
          <t>actions_checkin</t>
        </is>
      </c>
      <c r="B134" s="29" t="inlineStr">
        <is>
          <t>Check-Ins · NUMERIC · Facebook Ads (Meta) Actions</t>
        </is>
      </c>
      <c r="C134" s="26" t="n"/>
      <c r="D134" s="27">
        <f>IF(AND($C134="x",$A134&lt;&gt;""),$A134,"")</f>
        <v/>
      </c>
    </row>
    <row r="135">
      <c r="A135" s="25" t="inlineStr">
        <is>
          <t>actions_click_to_call_call_confirm</t>
        </is>
      </c>
      <c r="B135" s="29" t="inlineStr">
        <is>
          <t>Call Confirmation Clicks · NUMERIC · Facebook Ads (Meta) Actions</t>
        </is>
      </c>
      <c r="C135" s="26" t="n"/>
      <c r="D135" s="27">
        <f>IF(AND($C135="x",$A135&lt;&gt;""),$A135,"")</f>
        <v/>
      </c>
    </row>
    <row r="136">
      <c r="A136" s="25" t="inlineStr">
        <is>
          <t>actions_click_to_call_native_20s_call_connect</t>
        </is>
      </c>
      <c r="B136" s="29" t="inlineStr">
        <is>
          <t>20-second Phone Calls · NUMERIC · Facebook Ads (Meta) Actions</t>
        </is>
      </c>
      <c r="C136" s="26" t="n"/>
      <c r="D136" s="27">
        <f>IF(AND($C136="x",$A136&lt;&gt;""),$A136,"")</f>
        <v/>
      </c>
    </row>
    <row r="137">
      <c r="A137" s="25" t="inlineStr">
        <is>
          <t>actions_click_to_call_native_60s_call_connect</t>
        </is>
      </c>
      <c r="B137" s="29" t="inlineStr">
        <is>
          <t>60-second Phone Calls · NUMERIC · Facebook Ads (Meta) Actions</t>
        </is>
      </c>
      <c r="C137" s="26" t="n"/>
      <c r="D137" s="27">
        <f>IF(AND($C137="x",$A137&lt;&gt;""),$A137,"")</f>
        <v/>
      </c>
    </row>
    <row r="138">
      <c r="A138" s="25" t="inlineStr">
        <is>
          <t>actions_click_to_call_native_call_placed</t>
        </is>
      </c>
      <c r="B138" s="29" t="inlineStr">
        <is>
          <t>Calls Placed · NUMERIC · Facebook Ads (Meta) Actions</t>
        </is>
      </c>
      <c r="C138" s="26" t="n"/>
      <c r="D138" s="27">
        <f>IF(AND($C138="x",$A138&lt;&gt;""),$A138,"")</f>
        <v/>
      </c>
    </row>
    <row r="139">
      <c r="A139" s="25" t="inlineStr">
        <is>
          <t>actions_complete_registration</t>
        </is>
      </c>
      <c r="B139" s="29" t="inlineStr">
        <is>
          <t>Registrations Completed · NUMERIC · Facebook Ads (Meta) Actions</t>
        </is>
      </c>
      <c r="C139" s="26" t="n"/>
      <c r="D139" s="27">
        <f>IF(AND($C139="x",$A139&lt;&gt;""),$A139,"")</f>
        <v/>
      </c>
    </row>
    <row r="140">
      <c r="A140" s="25" t="inlineStr">
        <is>
          <t>actions_landing_page_view</t>
        </is>
      </c>
      <c r="B140" s="29" t="inlineStr">
        <is>
          <t>Landing Page Views · NUMERIC · Facebook Ads (Meta) Actions</t>
        </is>
      </c>
      <c r="C140" s="26" t="n"/>
      <c r="D140" s="27">
        <f>IF(AND($C140="x",$A140&lt;&gt;""),$A140,"")</f>
        <v/>
      </c>
    </row>
    <row r="141">
      <c r="A141" s="25" t="inlineStr">
        <is>
          <t>actions_leadgen_grouped</t>
        </is>
      </c>
      <c r="B141" s="29" t="inlineStr">
        <is>
          <t>Instant Form Leads · NUMERIC · Facebook Ads (Meta) Actions</t>
        </is>
      </c>
      <c r="C141" s="26" t="n"/>
      <c r="D141" s="27">
        <f>IF(AND($C141="x",$A141&lt;&gt;""),$A141,"")</f>
        <v/>
      </c>
    </row>
    <row r="142">
      <c r="A142" s="25" t="inlineStr">
        <is>
          <t>actions_like</t>
        </is>
      </c>
      <c r="B142" s="29" t="inlineStr">
        <is>
          <t>Page Likes · NUMERIC · Facebook Ads (Meta) Actions</t>
        </is>
      </c>
      <c r="C142" s="26" t="n"/>
      <c r="D142" s="27">
        <f>IF(AND($C142="x",$A142&lt;&gt;""),$A142,"")</f>
        <v/>
      </c>
    </row>
    <row r="143">
      <c r="A143" s="25" t="inlineStr">
        <is>
          <t>actions_link_click</t>
        </is>
      </c>
      <c r="B143" s="29" t="inlineStr">
        <is>
          <t>Actions Link Clicks · NUMERIC · Facebook Ads (Meta) Actions</t>
        </is>
      </c>
      <c r="C143" s="26" t="n"/>
      <c r="D143" s="27">
        <f>IF(AND($C143="x",$A143&lt;&gt;""),$A143,"")</f>
        <v/>
      </c>
    </row>
    <row r="144">
      <c r="A144" s="25" t="inlineStr">
        <is>
          <t>actions_mobile_app_install</t>
        </is>
      </c>
      <c r="B144" s="29" t="inlineStr">
        <is>
          <t>Mobile App Installs · NUMERIC · Facebook Ads (Meta) Actions</t>
        </is>
      </c>
      <c r="C144" s="26" t="n"/>
      <c r="D144" s="27">
        <f>IF(AND($C144="x",$A144&lt;&gt;""),$A144,"")</f>
        <v/>
      </c>
    </row>
    <row r="145">
      <c r="A145" s="25" t="inlineStr">
        <is>
          <t>actions_offline_conversion</t>
        </is>
      </c>
      <c r="B145" s="29" t="inlineStr">
        <is>
          <t>Offline Conversions (All Events) · NUMERIC · Facebook Ads (Meta) Actions</t>
        </is>
      </c>
      <c r="C145" s="26" t="n"/>
      <c r="D145" s="27">
        <f>IF(AND($C145="x",$A145&lt;&gt;""),$A145,"")</f>
        <v/>
      </c>
    </row>
    <row r="146">
      <c r="A146" s="25" t="inlineStr">
        <is>
          <t>actions_offline_conversion_add_payment_info</t>
        </is>
      </c>
      <c r="B146" s="29" t="inlineStr">
        <is>
          <t>Offline Adds of Payment Info · NUMERIC · Facebook Ads (Meta) Actions</t>
        </is>
      </c>
      <c r="C146" s="26" t="n"/>
      <c r="D146" s="27">
        <f>IF(AND($C146="x",$A146&lt;&gt;""),$A146,"")</f>
        <v/>
      </c>
    </row>
    <row r="147">
      <c r="A147" s="25" t="inlineStr">
        <is>
          <t>actions_offline_conversion_add_to_cart</t>
        </is>
      </c>
      <c r="B147" s="29" t="inlineStr">
        <is>
          <t>Offline Adds to Cart · NUMERIC · Facebook Ads (Meta) Actions</t>
        </is>
      </c>
      <c r="C147" s="26" t="n"/>
      <c r="D147" s="27">
        <f>IF(AND($C147="x",$A147&lt;&gt;""),$A147,"")</f>
        <v/>
      </c>
    </row>
    <row r="148">
      <c r="A148" s="25" t="inlineStr">
        <is>
          <t>actions_offline_conversion_add_to_wishlist</t>
        </is>
      </c>
      <c r="B148" s="29" t="inlineStr">
        <is>
          <t>Offline Adds to Wishlist · NUMERIC · Facebook Ads (Meta) Actions</t>
        </is>
      </c>
      <c r="C148" s="26" t="n"/>
      <c r="D148" s="27">
        <f>IF(AND($C148="x",$A148&lt;&gt;""),$A148,"")</f>
        <v/>
      </c>
    </row>
    <row r="149">
      <c r="A149" s="25" t="inlineStr">
        <is>
          <t>actions_offline_conversion_complete_registration</t>
        </is>
      </c>
      <c r="B149" s="29" t="inlineStr">
        <is>
          <t>Offline Registrations Completed · NUMERIC · Facebook Ads (Meta) Actions</t>
        </is>
      </c>
      <c r="C149" s="26" t="n"/>
      <c r="D149" s="27">
        <f>IF(AND($C149="x",$A149&lt;&gt;""),$A149,"")</f>
        <v/>
      </c>
    </row>
    <row r="150">
      <c r="A150" s="25" t="inlineStr">
        <is>
          <t>actions_offline_conversion_initiate_checkout</t>
        </is>
      </c>
      <c r="B150" s="29" t="inlineStr">
        <is>
          <t>Offline Checkouts Initiated · NUMERIC · Facebook Ads (Meta) Actions</t>
        </is>
      </c>
      <c r="C150" s="26" t="n"/>
      <c r="D150" s="27">
        <f>IF(AND($C150="x",$A150&lt;&gt;""),$A150,"")</f>
        <v/>
      </c>
    </row>
    <row r="151">
      <c r="A151" s="25" t="inlineStr">
        <is>
          <t>actions_offline_conversion_lead</t>
        </is>
      </c>
      <c r="B151" s="29" t="inlineStr">
        <is>
          <t>Offline Leads · NUMERIC · Facebook Ads (Meta) Actions</t>
        </is>
      </c>
      <c r="C151" s="26" t="n"/>
      <c r="D151" s="27">
        <f>IF(AND($C151="x",$A151&lt;&gt;""),$A151,"")</f>
        <v/>
      </c>
    </row>
    <row r="152">
      <c r="A152" s="25" t="inlineStr">
        <is>
          <t>actions_offline_conversion_other</t>
        </is>
      </c>
      <c r="B152" s="29" t="inlineStr">
        <is>
          <t>Offline Other Conversions · NUMERIC · Facebook Ads (Meta) Actions</t>
        </is>
      </c>
      <c r="C152" s="26" t="n"/>
      <c r="D152" s="27">
        <f>IF(AND($C152="x",$A152&lt;&gt;""),$A152,"")</f>
        <v/>
      </c>
    </row>
    <row r="153">
      <c r="A153" s="25" t="inlineStr">
        <is>
          <t>actions_offline_conversion_purchase</t>
        </is>
      </c>
      <c r="B153" s="29" t="inlineStr">
        <is>
          <t>Offline Purchases · NUMERIC · Facebook Ads (Meta) Actions</t>
        </is>
      </c>
      <c r="C153" s="26" t="n"/>
      <c r="D153" s="27">
        <f>IF(AND($C153="x",$A153&lt;&gt;""),$A153,"")</f>
        <v/>
      </c>
    </row>
    <row r="154">
      <c r="A154" s="25" t="inlineStr">
        <is>
          <t>actions_offline_conversion_search</t>
        </is>
      </c>
      <c r="B154" s="29" t="inlineStr">
        <is>
          <t>Offline Searches · NUMERIC · Facebook Ads (Meta) Actions</t>
        </is>
      </c>
      <c r="C154" s="26" t="n"/>
      <c r="D154" s="27">
        <f>IF(AND($C154="x",$A154&lt;&gt;""),$A154,"")</f>
        <v/>
      </c>
    </row>
    <row r="155">
      <c r="A155" s="25" t="inlineStr">
        <is>
          <t>actions_offline_conversion_view_content</t>
        </is>
      </c>
      <c r="B155" s="29" t="inlineStr">
        <is>
          <t>Offline Content Views · NUMERIC · Facebook Ads (Meta) Actions</t>
        </is>
      </c>
      <c r="C155" s="26" t="n"/>
      <c r="D155" s="27">
        <f>IF(AND($C155="x",$A155&lt;&gt;""),$A155,"")</f>
        <v/>
      </c>
    </row>
    <row r="156">
      <c r="A156" s="25" t="inlineStr">
        <is>
          <t>actions_offsite_conversion_fb_pixel_add_payment_info</t>
        </is>
      </c>
      <c r="B156" s="29" t="inlineStr">
        <is>
          <t>Website Adds of Payment Info · NUMERIC · Facebook Ads (Meta) Actions</t>
        </is>
      </c>
      <c r="C156" s="26" t="n"/>
      <c r="D156" s="27">
        <f>IF(AND($C156="x",$A156&lt;&gt;""),$A156,"")</f>
        <v/>
      </c>
    </row>
    <row r="157">
      <c r="A157" s="25" t="inlineStr">
        <is>
          <t>actions_offsite_conversion_fb_pixel_add_to_cart</t>
        </is>
      </c>
      <c r="B157" s="29" t="inlineStr">
        <is>
          <t>Website Adds to Cart · NUMERIC · Facebook Ads (Meta) Actions</t>
        </is>
      </c>
      <c r="C157" s="26" t="n"/>
      <c r="D157" s="27">
        <f>IF(AND($C157="x",$A157&lt;&gt;""),$A157,"")</f>
        <v/>
      </c>
    </row>
    <row r="158">
      <c r="A158" s="25" t="inlineStr">
        <is>
          <t>actions_offsite_conversion_fb_pixel_add_to_wishlist</t>
        </is>
      </c>
      <c r="B158" s="29" t="inlineStr">
        <is>
          <t>Website Adds to Wishlist · NUMERIC · Facebook Ads (Meta) Actions</t>
        </is>
      </c>
      <c r="C158" s="26" t="n"/>
      <c r="D158" s="27">
        <f>IF(AND($C158="x",$A158&lt;&gt;""),$A158,"")</f>
        <v/>
      </c>
    </row>
    <row r="159">
      <c r="A159" s="25" t="inlineStr">
        <is>
          <t>actions_offsite_conversion_fb_pixel_complete_registration</t>
        </is>
      </c>
      <c r="B159" s="29" t="inlineStr">
        <is>
          <t>Website Registrations Completed · NUMERIC · Facebook Ads (Meta) Actions</t>
        </is>
      </c>
      <c r="C159" s="26" t="n"/>
      <c r="D159" s="27">
        <f>IF(AND($C159="x",$A159&lt;&gt;""),$A159,"")</f>
        <v/>
      </c>
    </row>
    <row r="160">
      <c r="A160" s="25" t="inlineStr">
        <is>
          <t>actions_offsite_conversion_fb_pixel_custom</t>
        </is>
      </c>
      <c r="B160" s="29" t="inlineStr">
        <is>
          <t>Custom Events · NUMERIC · Facebook Ads (Meta) Actions</t>
        </is>
      </c>
      <c r="C160" s="26" t="n"/>
      <c r="D160" s="27">
        <f>IF(AND($C160="x",$A160&lt;&gt;""),$A160,"")</f>
        <v/>
      </c>
    </row>
    <row r="161">
      <c r="A161" s="25" t="inlineStr">
        <is>
          <t>actions_offsite_conversion_fb_pixel_initiate_checkout</t>
        </is>
      </c>
      <c r="B161" s="29" t="inlineStr">
        <is>
          <t>Website Checkouts Initiated · NUMERIC · Facebook Ads (Meta) Actions</t>
        </is>
      </c>
      <c r="C161" s="26" t="n"/>
      <c r="D161" s="27">
        <f>IF(AND($C161="x",$A161&lt;&gt;""),$A161,"")</f>
        <v/>
      </c>
    </row>
    <row r="162">
      <c r="A162" s="25" t="inlineStr">
        <is>
          <t>actions_offsite_conversion_fb_pixel_lead</t>
        </is>
      </c>
      <c r="B162" s="29" t="inlineStr">
        <is>
          <t>Website Leads · NUMERIC · Facebook Ads (Meta) Actions</t>
        </is>
      </c>
      <c r="C162" s="26" t="n"/>
      <c r="D162" s="27">
        <f>IF(AND($C162="x",$A162&lt;&gt;""),$A162,"")</f>
        <v/>
      </c>
    </row>
    <row r="163">
      <c r="A163" s="25" t="inlineStr">
        <is>
          <t>actions_offsite_conversion_fb_pixel_purchase</t>
        </is>
      </c>
      <c r="B163" s="29" t="inlineStr">
        <is>
          <t>Website Purchases · NUMERIC · Facebook Ads (Meta) Actions</t>
        </is>
      </c>
      <c r="C163" s="26" t="n"/>
      <c r="D163" s="27">
        <f>IF(AND($C163="x",$A163&lt;&gt;""),$A163,"")</f>
        <v/>
      </c>
    </row>
    <row r="164">
      <c r="A164" s="25" t="inlineStr">
        <is>
          <t>actions_offsite_conversion_fb_pixel_search</t>
        </is>
      </c>
      <c r="B164" s="29" t="inlineStr">
        <is>
          <t>Website Searches · NUMERIC · Facebook Ads (Meta) Actions</t>
        </is>
      </c>
      <c r="C164" s="26" t="n"/>
      <c r="D164" s="27">
        <f>IF(AND($C164="x",$A164&lt;&gt;""),$A164,"")</f>
        <v/>
      </c>
    </row>
    <row r="165">
      <c r="A165" s="25" t="inlineStr">
        <is>
          <t>actions_offsite_conversion_fb_pixel_view_content</t>
        </is>
      </c>
      <c r="B165" s="29" t="inlineStr">
        <is>
          <t>Website Content Views · NUMERIC · Facebook Ads (Meta) Actions</t>
        </is>
      </c>
      <c r="C165" s="26" t="n"/>
      <c r="D165" s="27">
        <f>IF(AND($C165="x",$A165&lt;&gt;""),$A165,"")</f>
        <v/>
      </c>
    </row>
    <row r="166">
      <c r="A166" s="25" t="inlineStr">
        <is>
          <t>actions_omni_achievement_unlocked</t>
        </is>
      </c>
      <c r="B166" s="29" t="inlineStr">
        <is>
          <t>Achievements Unlocked · NUMERIC · Facebook Ads (Meta) Actions</t>
        </is>
      </c>
      <c r="C166" s="26" t="n"/>
      <c r="D166" s="27">
        <f>IF(AND($C166="x",$A166&lt;&gt;""),$A166,"")</f>
        <v/>
      </c>
    </row>
    <row r="167">
      <c r="A167" s="25" t="inlineStr">
        <is>
          <t>actions_omni_activate_app</t>
        </is>
      </c>
      <c r="B167" s="29" t="inlineStr">
        <is>
          <t>App Activations · NUMERIC · Facebook Ads (Meta) Actions</t>
        </is>
      </c>
      <c r="C167" s="26" t="n"/>
      <c r="D167" s="27">
        <f>IF(AND($C167="x",$A167&lt;&gt;""),$A167,"")</f>
        <v/>
      </c>
    </row>
    <row r="168">
      <c r="A168" s="25" t="inlineStr">
        <is>
          <t>actions_omni_app_install</t>
        </is>
      </c>
      <c r="B168" s="29" t="inlineStr">
        <is>
          <t>App Installs · NUMERIC · Facebook Ads (Meta) Actions</t>
        </is>
      </c>
      <c r="C168" s="26" t="n"/>
      <c r="D168" s="27">
        <f>IF(AND($C168="x",$A168&lt;&gt;""),$A168,"")</f>
        <v/>
      </c>
    </row>
    <row r="169">
      <c r="A169" s="25" t="inlineStr">
        <is>
          <t>actions_omni_complete_registration</t>
        </is>
      </c>
      <c r="B169" s="29" t="inlineStr">
        <is>
          <t>Omni Registrations Completed · NUMERIC · Facebook Ads (Meta) Actions</t>
        </is>
      </c>
      <c r="C169" s="26" t="n"/>
      <c r="D169" s="27">
        <f>IF(AND($C169="x",$A169&lt;&gt;""),$A169,"")</f>
        <v/>
      </c>
    </row>
    <row r="170">
      <c r="A170" s="25" t="inlineStr">
        <is>
          <t>actions_omni_custom</t>
        </is>
      </c>
      <c r="B170" s="29" t="inlineStr">
        <is>
          <t>Actions Omni Custom · NUMERIC · Facebook Ads (Meta) Actions</t>
        </is>
      </c>
      <c r="C170" s="26" t="n"/>
      <c r="D170" s="27">
        <f>IF(AND($C170="x",$A170&lt;&gt;""),$A170,"")</f>
        <v/>
      </c>
    </row>
    <row r="171">
      <c r="A171" s="25" t="inlineStr">
        <is>
          <t>actions_omni_initiated_checkout</t>
        </is>
      </c>
      <c r="B171" s="29" t="inlineStr">
        <is>
          <t>Omni checkouts Initiated · NUMERIC · Facebook Ads (Meta) Actions</t>
        </is>
      </c>
      <c r="C171" s="26" t="n"/>
      <c r="D171" s="27">
        <f>IF(AND($C171="x",$A171&lt;&gt;""),$A171,"")</f>
        <v/>
      </c>
    </row>
    <row r="172">
      <c r="A172" s="25" t="inlineStr">
        <is>
          <t>actions_omni_level_achieved</t>
        </is>
      </c>
      <c r="B172" s="29" t="inlineStr">
        <is>
          <t>Omni Levels Achieved · NUMERIC · Facebook Ads (Meta) Actions</t>
        </is>
      </c>
      <c r="C172" s="26" t="n"/>
      <c r="D172" s="27">
        <f>IF(AND($C172="x",$A172&lt;&gt;""),$A172,"")</f>
        <v/>
      </c>
    </row>
    <row r="173">
      <c r="A173" s="25" t="inlineStr">
        <is>
          <t>actions_omni_rate</t>
        </is>
      </c>
      <c r="B173" s="29" t="inlineStr">
        <is>
          <t>Ratings Submitted · NUMERIC · Facebook Ads (Meta) Actions</t>
        </is>
      </c>
      <c r="C173" s="26" t="n"/>
      <c r="D173" s="27">
        <f>IF(AND($C173="x",$A173&lt;&gt;""),$A173,"")</f>
        <v/>
      </c>
    </row>
    <row r="174">
      <c r="A174" s="25" t="inlineStr">
        <is>
          <t>actions_omni_search</t>
        </is>
      </c>
      <c r="B174" s="29" t="inlineStr">
        <is>
          <t>Omni Searches · NUMERIC · Facebook Ads (Meta) Actions</t>
        </is>
      </c>
      <c r="C174" s="26" t="n"/>
      <c r="D174" s="27">
        <f>IF(AND($C174="x",$A174&lt;&gt;""),$A174,"")</f>
        <v/>
      </c>
    </row>
    <row r="175">
      <c r="A175" s="25" t="inlineStr">
        <is>
          <t>actions_omni_spend_credits</t>
        </is>
      </c>
      <c r="B175" s="29" t="inlineStr">
        <is>
          <t>Credit Spends · NUMERIC · Facebook Ads (Meta) Actions</t>
        </is>
      </c>
      <c r="C175" s="26" t="n"/>
      <c r="D175" s="27">
        <f>IF(AND($C175="x",$A175&lt;&gt;""),$A175,"")</f>
        <v/>
      </c>
    </row>
    <row r="176">
      <c r="A176" s="25" t="inlineStr">
        <is>
          <t>actions_omni_tutorial_completion</t>
        </is>
      </c>
      <c r="B176" s="29" t="inlineStr">
        <is>
          <t>Omni Tutorials Completed · NUMERIC · Facebook Ads (Meta) Actions</t>
        </is>
      </c>
      <c r="C176" s="26" t="n"/>
      <c r="D176" s="27">
        <f>IF(AND($C176="x",$A176&lt;&gt;""),$A176,"")</f>
        <v/>
      </c>
    </row>
    <row r="177">
      <c r="A177" s="25" t="inlineStr">
        <is>
          <t>actions_omni_view_content</t>
        </is>
      </c>
      <c r="B177" s="29" t="inlineStr">
        <is>
          <t>Omni Content Views · NUMERIC · Facebook Ads (Meta) Actions</t>
        </is>
      </c>
      <c r="C177" s="26" t="n"/>
      <c r="D177" s="27">
        <f>IF(AND($C177="x",$A177&lt;&gt;""),$A177,"")</f>
        <v/>
      </c>
    </row>
    <row r="178">
      <c r="A178" s="25" t="inlineStr">
        <is>
          <t>actions_onsite_conversion_flow_complete</t>
        </is>
      </c>
      <c r="B178" s="29" t="inlineStr">
        <is>
          <t>On-Facebook Workflow Completions · NUMERIC · Facebook Ads (Meta) Actions</t>
        </is>
      </c>
      <c r="C178" s="26" t="n"/>
      <c r="D178" s="27">
        <f>IF(AND($C178="x",$A178&lt;&gt;""),$A178,"")</f>
        <v/>
      </c>
    </row>
    <row r="179">
      <c r="A179" s="25" t="inlineStr">
        <is>
          <t>actions_onsite_conversion_lead_grouped</t>
        </is>
      </c>
      <c r="B179" s="29" t="inlineStr">
        <is>
          <t>On-Facebook Leads · NUMERIC · Facebook Ads (Meta) Actions</t>
        </is>
      </c>
      <c r="C179" s="26" t="n"/>
      <c r="D179" s="27">
        <f>IF(AND($C179="x",$A179&lt;&gt;""),$A179,"")</f>
        <v/>
      </c>
    </row>
    <row r="180">
      <c r="A180" s="25" t="inlineStr">
        <is>
          <t>actions_onsite_conversion_messaging_block</t>
        </is>
      </c>
      <c r="B180" s="29" t="inlineStr">
        <is>
          <t>Blocked Messaging Connections · NUMERIC · Facebook Ads (Meta) Actions</t>
        </is>
      </c>
      <c r="C180" s="26" t="n"/>
      <c r="D180" s="27">
        <f>IF(AND($C180="x",$A180&lt;&gt;""),$A180,"")</f>
        <v/>
      </c>
    </row>
    <row r="181">
      <c r="A181" s="25" t="inlineStr">
        <is>
          <t>actions_onsite_conversion_messaging_conversation_started_7d</t>
        </is>
      </c>
      <c r="B181" s="29" t="inlineStr">
        <is>
          <t>Messaging conversation started · NUMERIC · Facebook Ads (Meta) Actions</t>
        </is>
      </c>
      <c r="C181" s="26" t="n"/>
      <c r="D181" s="27">
        <f>IF(AND($C181="x",$A181&lt;&gt;""),$A181,"")</f>
        <v/>
      </c>
    </row>
    <row r="182">
      <c r="A182" s="25" t="inlineStr">
        <is>
          <t>actions_onsite_conversion_messaging_first_reply</t>
        </is>
      </c>
      <c r="B182" s="29" t="inlineStr">
        <is>
          <t>Action Onsite Conversion Messaging First Reply · NUMERIC · Facebook Ads (Meta) Actions</t>
        </is>
      </c>
      <c r="C182" s="26" t="n"/>
      <c r="D182" s="27">
        <f>IF(AND($C182="x",$A182&lt;&gt;""),$A182,"")</f>
        <v/>
      </c>
    </row>
    <row r="183">
      <c r="A183" s="25" t="inlineStr">
        <is>
          <t>actions_onsite_conversion_purchase</t>
        </is>
      </c>
      <c r="B183" s="29" t="inlineStr">
        <is>
          <t>On-Facebook Purchases · NUMERIC · Facebook Ads (Meta) Actions</t>
        </is>
      </c>
      <c r="C183" s="26" t="n"/>
      <c r="D183" s="27">
        <f>IF(AND($C183="x",$A183&lt;&gt;""),$A183,"")</f>
        <v/>
      </c>
    </row>
    <row r="184">
      <c r="A184" s="25" t="inlineStr">
        <is>
          <t>actions_onsite_conversion_total_messaging_connection</t>
        </is>
      </c>
      <c r="B184" s="29" t="inlineStr">
        <is>
          <t>New Messaging Connections · NUMERIC · Facebook Ads (Meta) Actions</t>
        </is>
      </c>
      <c r="C184" s="26" t="n"/>
      <c r="D184" s="27">
        <f>IF(AND($C184="x",$A184&lt;&gt;""),$A184,"")</f>
        <v/>
      </c>
    </row>
    <row r="185">
      <c r="A185" s="25" t="inlineStr">
        <is>
          <t>actions_onsite_web_add_to_cart</t>
        </is>
      </c>
      <c r="B185" s="29" t="inlineStr">
        <is>
          <t>Actions Onsite Web Add To Cart · NUMERIC · Facebook Ads (Meta) Actions</t>
        </is>
      </c>
      <c r="C185" s="26" t="n"/>
      <c r="D185" s="27">
        <f>IF(AND($C185="x",$A185&lt;&gt;""),$A185,"")</f>
        <v/>
      </c>
    </row>
    <row r="186">
      <c r="A186" s="25" t="inlineStr">
        <is>
          <t>actions_onsite_web_app_add_to_cart</t>
        </is>
      </c>
      <c r="B186" s="29" t="inlineStr">
        <is>
          <t>Actions Onsite Web App Add To Cart · NUMERIC · Facebook Ads (Meta) Actions</t>
        </is>
      </c>
      <c r="C186" s="26" t="n"/>
      <c r="D186" s="27">
        <f>IF(AND($C186="x",$A186&lt;&gt;""),$A186,"")</f>
        <v/>
      </c>
    </row>
    <row r="187">
      <c r="A187" s="25" t="inlineStr">
        <is>
          <t>actions_onsite_web_app_purchase</t>
        </is>
      </c>
      <c r="B187" s="29" t="inlineStr">
        <is>
          <t>Actions Onsite Web App Purchase · NUMERIC · Facebook Ads (Meta) Actions</t>
        </is>
      </c>
      <c r="C187" s="26" t="n"/>
      <c r="D187" s="27">
        <f>IF(AND($C187="x",$A187&lt;&gt;""),$A187,"")</f>
        <v/>
      </c>
    </row>
    <row r="188">
      <c r="A188" s="25" t="inlineStr">
        <is>
          <t>actions_onsite_web_purchase</t>
        </is>
      </c>
      <c r="B188" s="29" t="inlineStr">
        <is>
          <t>Actions Onsite Web Purchase · NUMERIC · Facebook Ads (Meta) Actions</t>
        </is>
      </c>
      <c r="C188" s="26" t="n"/>
      <c r="D188" s="27">
        <f>IF(AND($C188="x",$A188&lt;&gt;""),$A188,"")</f>
        <v/>
      </c>
    </row>
    <row r="189">
      <c r="A189" s="25" t="inlineStr">
        <is>
          <t>actions_page_engagement</t>
        </is>
      </c>
      <c r="B189" s="29" t="inlineStr">
        <is>
          <t>Page Engagement · NUMERIC · Facebook Ads (Meta) Actions</t>
        </is>
      </c>
      <c r="C189" s="26" t="n"/>
      <c r="D189" s="27">
        <f>IF(AND($C189="x",$A189&lt;&gt;""),$A189,"")</f>
        <v/>
      </c>
    </row>
    <row r="190">
      <c r="A190" s="25" t="inlineStr">
        <is>
          <t>actions_photo_view</t>
        </is>
      </c>
      <c r="B190" s="29" t="inlineStr">
        <is>
          <t>Photo Views · NUMERIC · Facebook Ads (Meta) Actions</t>
        </is>
      </c>
      <c r="C190" s="26" t="n"/>
      <c r="D190" s="27">
        <f>IF(AND($C190="x",$A190&lt;&gt;""),$A190,"")</f>
        <v/>
      </c>
    </row>
    <row r="191">
      <c r="A191" s="25" t="inlineStr">
        <is>
          <t>actions_post_engagement</t>
        </is>
      </c>
      <c r="B191" s="29" t="inlineStr">
        <is>
          <t>Post Engagement · NUMERIC · Facebook Ads (Meta) Actions</t>
        </is>
      </c>
      <c r="C191" s="26" t="n"/>
      <c r="D191" s="27">
        <f>IF(AND($C191="x",$A191&lt;&gt;""),$A191,"")</f>
        <v/>
      </c>
    </row>
    <row r="192">
      <c r="A192" s="25" t="inlineStr">
        <is>
          <t>actions_rsvp</t>
        </is>
      </c>
      <c r="B192" s="29" t="inlineStr">
        <is>
          <t>Event Responses · NUMERIC · Facebook Ads (Meta) Actions</t>
        </is>
      </c>
      <c r="C192" s="26" t="n"/>
      <c r="D192" s="27">
        <f>IF(AND($C192="x",$A192&lt;&gt;""),$A192,"")</f>
        <v/>
      </c>
    </row>
    <row r="193">
      <c r="A193" s="25" t="inlineStr">
        <is>
          <t>actions_search</t>
        </is>
      </c>
      <c r="B193" s="29" t="inlineStr">
        <is>
          <t>Search Events · NUMERIC · Facebook Ads (Meta) Actions</t>
        </is>
      </c>
      <c r="C193" s="26" t="n"/>
      <c r="D193" s="27">
        <f>IF(AND($C193="x",$A193&lt;&gt;""),$A193,"")</f>
        <v/>
      </c>
    </row>
    <row r="194">
      <c r="A194" s="25" t="inlineStr">
        <is>
          <t>actions_total</t>
        </is>
      </c>
      <c r="B194" s="29" t="inlineStr">
        <is>
          <t>Total Actions · NUMERIC · Facebook Ads (Meta) Actions</t>
        </is>
      </c>
      <c r="C194" s="26" t="n"/>
      <c r="D194" s="27">
        <f>IF(AND($C194="x",$A194&lt;&gt;""),$A194,"")</f>
        <v/>
      </c>
    </row>
    <row r="195">
      <c r="A195" s="25" t="inlineStr">
        <is>
          <t>actions_video_view</t>
        </is>
      </c>
      <c r="B195" s="29" t="inlineStr">
        <is>
          <t>3-Second Video Plays · NUMERIC · Facebook Ads (Meta) Actions</t>
        </is>
      </c>
      <c r="C195" s="26" t="n"/>
      <c r="D195" s="27">
        <f>IF(AND($C195="x",$A195&lt;&gt;""),$A195,"")</f>
        <v/>
      </c>
    </row>
    <row r="196">
      <c r="A196" s="25" t="inlineStr">
        <is>
          <t>actions_view_content</t>
        </is>
      </c>
      <c r="B196" s="29" t="inlineStr">
        <is>
          <t>Content Views · NUMERIC · Facebook Ads (Meta) Actions</t>
        </is>
      </c>
      <c r="C196" s="26" t="n"/>
      <c r="D196" s="27">
        <f>IF(AND($C196="x",$A196&lt;&gt;""),$A196,"")</f>
        <v/>
      </c>
    </row>
    <row r="197">
      <c r="A197" s="25" t="inlineStr">
        <is>
          <t>activity_actor_id</t>
        </is>
      </c>
      <c r="B197" s="29" t="inlineStr">
        <is>
          <t>Activity Actor ID · TEXT · Facebook Ads (Meta) Activities</t>
        </is>
      </c>
      <c r="C197" s="26" t="n"/>
      <c r="D197" s="27">
        <f>IF(AND($C197="x",$A197&lt;&gt;""),$A197,"")</f>
        <v/>
      </c>
    </row>
    <row r="198">
      <c r="A198" s="25" t="inlineStr">
        <is>
          <t>activity_actor_name</t>
        </is>
      </c>
      <c r="B198" s="29" t="inlineStr">
        <is>
          <t>Activity Actor Name · TEXT · Facebook Ads (Meta) Activities</t>
        </is>
      </c>
      <c r="C198" s="26" t="n"/>
      <c r="D198" s="27">
        <f>IF(AND($C198="x",$A198&lt;&gt;""),$A198,"")</f>
        <v/>
      </c>
    </row>
    <row r="199">
      <c r="A199" s="25" t="inlineStr">
        <is>
          <t>activity_application_id</t>
        </is>
      </c>
      <c r="B199" s="29" t="inlineStr">
        <is>
          <t>Activity Application ID · TEXT · Facebook Ads (Meta) Activities</t>
        </is>
      </c>
      <c r="C199" s="26" t="n"/>
      <c r="D199" s="27">
        <f>IF(AND($C199="x",$A199&lt;&gt;""),$A199,"")</f>
        <v/>
      </c>
    </row>
    <row r="200">
      <c r="A200" s="25" t="inlineStr">
        <is>
          <t>activity_application_name</t>
        </is>
      </c>
      <c r="B200" s="29" t="inlineStr">
        <is>
          <t>Activity Application Name · TEXT · Facebook Ads (Meta) Activities</t>
        </is>
      </c>
      <c r="C200" s="26" t="n"/>
      <c r="D200" s="27">
        <f>IF(AND($C200="x",$A200&lt;&gt;""),$A200,"")</f>
        <v/>
      </c>
    </row>
    <row r="201">
      <c r="A201" s="25" t="inlineStr">
        <is>
          <t>activity_date_time_in_timezone</t>
        </is>
      </c>
      <c r="B201" s="29" t="inlineStr">
        <is>
          <t>Activity Date Time In Timezone · TEXT · Facebook Ads (Meta) Activities</t>
        </is>
      </c>
      <c r="C201" s="26" t="n"/>
      <c r="D201" s="27">
        <f>IF(AND($C201="x",$A201&lt;&gt;""),$A201,"")</f>
        <v/>
      </c>
    </row>
    <row r="202">
      <c r="A202" s="25" t="inlineStr">
        <is>
          <t>activity_event_time</t>
        </is>
      </c>
      <c r="B202" s="29" t="inlineStr">
        <is>
          <t>Activity Event Time · TIMESTAMP · Facebook Ads (Meta) Activities</t>
        </is>
      </c>
      <c r="C202" s="26" t="n"/>
      <c r="D202" s="27">
        <f>IF(AND($C202="x",$A202&lt;&gt;""),$A202,"")</f>
        <v/>
      </c>
    </row>
    <row r="203">
      <c r="A203" s="25" t="inlineStr">
        <is>
          <t>activity_event_type</t>
        </is>
      </c>
      <c r="B203" s="29" t="inlineStr">
        <is>
          <t>Activity Event Type · TEXT · Facebook Ads (Meta) Activities</t>
        </is>
      </c>
      <c r="C203" s="26" t="n"/>
      <c r="D203" s="27">
        <f>IF(AND($C203="x",$A203&lt;&gt;""),$A203,"")</f>
        <v/>
      </c>
    </row>
    <row r="204">
      <c r="A204" s="25" t="inlineStr">
        <is>
          <t>activity_extra_data</t>
        </is>
      </c>
      <c r="B204" s="29" t="inlineStr">
        <is>
          <t>Activity Extra Data · TEXT · Facebook Ads (Meta) Activities</t>
        </is>
      </c>
      <c r="C204" s="26" t="n"/>
      <c r="D204" s="27">
        <f>IF(AND($C204="x",$A204&lt;&gt;""),$A204,"")</f>
        <v/>
      </c>
    </row>
    <row r="205">
      <c r="A205" s="25" t="inlineStr">
        <is>
          <t>activity_object_id</t>
        </is>
      </c>
      <c r="B205" s="29" t="inlineStr">
        <is>
          <t>Activity Object ID · TEXT · Facebook Ads (Meta) Activities</t>
        </is>
      </c>
      <c r="C205" s="26" t="n"/>
      <c r="D205" s="27">
        <f>IF(AND($C205="x",$A205&lt;&gt;""),$A205,"")</f>
        <v/>
      </c>
    </row>
    <row r="206">
      <c r="A206" s="25" t="inlineStr">
        <is>
          <t>activity_object_name</t>
        </is>
      </c>
      <c r="B206" s="29" t="inlineStr">
        <is>
          <t>Activity Object Name · TEXT · Facebook Ads (Meta) Activities</t>
        </is>
      </c>
      <c r="C206" s="26" t="n"/>
      <c r="D206" s="27">
        <f>IF(AND($C206="x",$A206&lt;&gt;""),$A206,"")</f>
        <v/>
      </c>
    </row>
    <row r="207">
      <c r="A207" s="25" t="inlineStr">
        <is>
          <t>activity_object_type</t>
        </is>
      </c>
      <c r="B207" s="29" t="inlineStr">
        <is>
          <t>Activity Object Type · TEXT · Facebook Ads (Meta) Activities</t>
        </is>
      </c>
      <c r="C207" s="26" t="n"/>
      <c r="D207" s="27">
        <f>IF(AND($C207="x",$A207&lt;&gt;""),$A207,"")</f>
        <v/>
      </c>
    </row>
    <row r="208">
      <c r="A208" s="25" t="inlineStr">
        <is>
          <t>activity_translated_event_type</t>
        </is>
      </c>
      <c r="B208" s="29" t="inlineStr">
        <is>
          <t>Activity Translated Event Type · TEXT · Facebook Ads (Meta) Activities</t>
        </is>
      </c>
      <c r="C208" s="26" t="n"/>
      <c r="D208" s="27">
        <f>IF(AND($C208="x",$A208&lt;&gt;""),$A208,"")</f>
        <v/>
      </c>
    </row>
    <row r="209">
      <c r="A209" s="25" t="inlineStr">
        <is>
          <t>actor_id</t>
        </is>
      </c>
      <c r="B209" s="29" t="inlineStr">
        <is>
          <t>Facebook Page ID · TEXT · Facebook Ads (Meta) Ad</t>
        </is>
      </c>
      <c r="C209" s="26" t="n"/>
      <c r="D209" s="27">
        <f>IF(AND($C209="x",$A209&lt;&gt;""),$A209,"")</f>
        <v/>
      </c>
    </row>
    <row r="210">
      <c r="A210" s="25" t="inlineStr">
        <is>
          <t>ad_created_time</t>
        </is>
      </c>
      <c r="B210" s="29" t="inlineStr">
        <is>
          <t>Ad Created Time · TIMESTAMP · Facebook Ads (Meta) Ad</t>
        </is>
      </c>
      <c r="C210" s="26" t="n"/>
      <c r="D210" s="27">
        <f>IF(AND($C210="x",$A210&lt;&gt;""),$A210,"")</f>
        <v/>
      </c>
    </row>
    <row r="211">
      <c r="A211" s="25" t="inlineStr">
        <is>
          <t>ad_labels</t>
        </is>
      </c>
      <c r="B211" s="29" t="inlineStr">
        <is>
          <t>Ad Labels · TEXT · Facebook Ads (Meta) Ad</t>
        </is>
      </c>
      <c r="C211" s="26" t="n"/>
      <c r="D211" s="27">
        <f>IF(AND($C211="x",$A211&lt;&gt;""),$A211,"")</f>
        <v/>
      </c>
    </row>
    <row r="212">
      <c r="A212" s="25" t="inlineStr">
        <is>
          <t>ad_object_type</t>
        </is>
      </c>
      <c r="B212" s="29" t="inlineStr">
        <is>
          <t>Ad Object Type · TEXT · Facebook Ads (Meta) Ad</t>
        </is>
      </c>
      <c r="C212" s="26" t="n"/>
      <c r="D212" s="27">
        <f>IF(AND($C212="x",$A212&lt;&gt;""),$A212,"")</f>
        <v/>
      </c>
    </row>
    <row r="213">
      <c r="A213" s="25" t="inlineStr">
        <is>
          <t>ad_optimization_type</t>
        </is>
      </c>
      <c r="B213" s="29" t="inlineStr">
        <is>
          <t>Ad Optimization Type · TEXT · Facebook Ads (Meta) Ad</t>
        </is>
      </c>
      <c r="C213" s="26" t="n"/>
      <c r="D213" s="27">
        <f>IF(AND($C213="x",$A213&lt;&gt;""),$A213,"")</f>
        <v/>
      </c>
    </row>
    <row r="214">
      <c r="A214" s="25" t="inlineStr">
        <is>
          <t>ad_preview_shareable_link</t>
        </is>
      </c>
      <c r="B214" s="29" t="inlineStr">
        <is>
          <t>Ad Preview Shareable Link · TEXT · Facebook Ads (Meta) Ad</t>
        </is>
      </c>
      <c r="C214" s="26" t="n"/>
      <c r="D214" s="27">
        <f>IF(AND($C214="x",$A214&lt;&gt;""),$A214,"")</f>
        <v/>
      </c>
    </row>
    <row r="215">
      <c r="A215" s="25" t="inlineStr">
        <is>
          <t>adcontent</t>
        </is>
      </c>
      <c r="B215" s="29" t="inlineStr">
        <is>
          <t>Ad Content · TEXT · Facebook Ads (Meta) Ad</t>
        </is>
      </c>
      <c r="C215" s="26" t="n"/>
      <c r="D215" s="27">
        <f>IF(AND($C215="x",$A215&lt;&gt;""),$A215,"")</f>
        <v/>
      </c>
    </row>
    <row r="216">
      <c r="A216" s="25" t="inlineStr">
        <is>
          <t>adgroupid</t>
        </is>
      </c>
      <c r="B216" s="29" t="inlineStr">
        <is>
          <t>Ad Set ID (duplicate) · TEXT · Facebook Ads (Meta) Ad</t>
        </is>
      </c>
      <c r="C216" s="26" t="n"/>
      <c r="D216" s="27">
        <f>IF(AND($C216="x",$A216&lt;&gt;""),$A216,"")</f>
        <v/>
      </c>
    </row>
    <row r="217">
      <c r="A217" s="25" t="inlineStr">
        <is>
          <t>adid</t>
        </is>
      </c>
      <c r="B217" s="29" t="inlineStr">
        <is>
          <t>Ad ID (duplicate) · TEXT · Facebook Ads (Meta) Ad</t>
        </is>
      </c>
      <c r="C217" s="26" t="n"/>
      <c r="D217" s="27">
        <f>IF(AND($C217="x",$A217&lt;&gt;""),$A217,"")</f>
        <v/>
      </c>
    </row>
    <row r="218">
      <c r="A218" s="25" t="inlineStr">
        <is>
          <t>adnetwork_conversions</t>
        </is>
      </c>
      <c r="B218" s="29" t="inlineStr">
        <is>
          <t>(Deprecated) Ad Network Conversions · NUMERIC · Facebook Ads (Meta) Ad</t>
        </is>
      </c>
      <c r="C218" s="26" t="n"/>
      <c r="D218" s="27">
        <f>IF(AND($C218="x",$A218&lt;&gt;""),$A218,"")</f>
        <v/>
      </c>
    </row>
    <row r="219">
      <c r="A219" s="25" t="inlineStr">
        <is>
          <t>adnetwork_revenue</t>
        </is>
      </c>
      <c r="B219" s="29" t="inlineStr">
        <is>
          <t>Ad Network Revenue · NUMERIC · Facebook Ads (Meta) Ad</t>
        </is>
      </c>
      <c r="C219" s="26" t="n"/>
      <c r="D219" s="27">
        <f>IF(AND($C219="x",$A219&lt;&gt;""),$A219,"")</f>
        <v/>
      </c>
    </row>
    <row r="220">
      <c r="A220" s="25" t="inlineStr">
        <is>
          <t>adset_bid_amount</t>
        </is>
      </c>
      <c r="B220" s="29" t="inlineStr">
        <is>
          <t>Ad Set Bid Amount · NUMERIC · Facebook Ads (Meta) Ad</t>
        </is>
      </c>
      <c r="C220" s="26" t="n"/>
      <c r="D220" s="27">
        <f>IF(AND($C220="x",$A220&lt;&gt;""),$A220,"")</f>
        <v/>
      </c>
    </row>
    <row r="221">
      <c r="A221" s="25" t="inlineStr">
        <is>
          <t>adset_bid_info</t>
        </is>
      </c>
      <c r="B221" s="29" t="inlineStr">
        <is>
          <t>Ad Set Bid Info · TEXT · Facebook Ads (Meta) Ad</t>
        </is>
      </c>
      <c r="C221" s="26" t="n"/>
      <c r="D221" s="27">
        <f>IF(AND($C221="x",$A221&lt;&gt;""),$A221,"")</f>
        <v/>
      </c>
    </row>
    <row r="222">
      <c r="A222" s="25" t="inlineStr">
        <is>
          <t>adset_bid_strategy</t>
        </is>
      </c>
      <c r="B222" s="29" t="inlineStr">
        <is>
          <t>Ad Set Bid Strategy · TEXT · Facebook Ads (Meta) Ad</t>
        </is>
      </c>
      <c r="C222" s="26" t="n"/>
      <c r="D222" s="27">
        <f>IF(AND($C222="x",$A222&lt;&gt;""),$A222,"")</f>
        <v/>
      </c>
    </row>
    <row r="223">
      <c r="A223" s="25" t="inlineStr">
        <is>
          <t>adset_billing_event</t>
        </is>
      </c>
      <c r="B223" s="29" t="inlineStr">
        <is>
          <t>Ad Set Billing Event · TEXT · Facebook Ads (Meta) Ad</t>
        </is>
      </c>
      <c r="C223" s="26" t="n"/>
      <c r="D223" s="27">
        <f>IF(AND($C223="x",$A223&lt;&gt;""),$A223,"")</f>
        <v/>
      </c>
    </row>
    <row r="224">
      <c r="A224" s="25" t="inlineStr">
        <is>
          <t>adset_budget_remaining</t>
        </is>
      </c>
      <c r="B224" s="29" t="inlineStr">
        <is>
          <t>Ad Set Budget Remaining · NUMERIC · Facebook Ads (Meta) Ad</t>
        </is>
      </c>
      <c r="C224" s="26" t="n"/>
      <c r="D224" s="27">
        <f>IF(AND($C224="x",$A224&lt;&gt;""),$A224,"")</f>
        <v/>
      </c>
    </row>
    <row r="225">
      <c r="A225" s="25" t="inlineStr">
        <is>
          <t>adset_created_time</t>
        </is>
      </c>
      <c r="B225" s="29" t="inlineStr">
        <is>
          <t>Ad Set Created Time · TIMESTAMP · Facebook Ads (Meta) Ad</t>
        </is>
      </c>
      <c r="C225" s="26" t="n"/>
      <c r="D225" s="27">
        <f>IF(AND($C225="x",$A225&lt;&gt;""),$A225,"")</f>
        <v/>
      </c>
    </row>
    <row r="226">
      <c r="A226" s="25" t="inlineStr">
        <is>
          <t>adset_daily_budget</t>
        </is>
      </c>
      <c r="B226" s="29" t="inlineStr">
        <is>
          <t>Ad Set Daily Budget · NUMERIC · Facebook Ads (Meta) Ad</t>
        </is>
      </c>
      <c r="C226" s="26" t="n"/>
      <c r="D226" s="27">
        <f>IF(AND($C226="x",$A226&lt;&gt;""),$A226,"")</f>
        <v/>
      </c>
    </row>
    <row r="227">
      <c r="A227" s="25" t="inlineStr">
        <is>
          <t>adset_destination_type</t>
        </is>
      </c>
      <c r="B227" s="29" t="inlineStr">
        <is>
          <t>Ad Set Destination Type · TEXT · Facebook Ads (Meta) Ad</t>
        </is>
      </c>
      <c r="C227" s="26" t="n"/>
      <c r="D227" s="27">
        <f>IF(AND($C227="x",$A227&lt;&gt;""),$A227,"")</f>
        <v/>
      </c>
    </row>
    <row r="228">
      <c r="A228" s="25" t="inlineStr">
        <is>
          <t>adset_effective_status</t>
        </is>
      </c>
      <c r="B228" s="29" t="inlineStr">
        <is>
          <t>Adset Effective Status · TEXT · Facebook Ads (Meta) Ad</t>
        </is>
      </c>
      <c r="C228" s="26" t="n"/>
      <c r="D228" s="27">
        <f>IF(AND($C228="x",$A228&lt;&gt;""),$A228,"")</f>
        <v/>
      </c>
    </row>
    <row r="229">
      <c r="A229" s="25" t="inlineStr">
        <is>
          <t>adset_end_time</t>
        </is>
      </c>
      <c r="B229" s="29" t="inlineStr">
        <is>
          <t>Ad Set End Time · TIMESTAMP · Facebook Ads (Meta) Ad</t>
        </is>
      </c>
      <c r="C229" s="26" t="n"/>
      <c r="D229" s="27">
        <f>IF(AND($C229="x",$A229&lt;&gt;""),$A229,"")</f>
        <v/>
      </c>
    </row>
    <row r="230">
      <c r="A230" s="25" t="inlineStr">
        <is>
          <t>adset_id</t>
        </is>
      </c>
      <c r="B230" s="29" t="inlineStr">
        <is>
          <t>Ad Set ID · TEXT · Facebook Ads (Meta) Ad</t>
        </is>
      </c>
      <c r="C230" s="26" t="n"/>
      <c r="D230" s="27">
        <f>IF(AND($C230="x",$A230&lt;&gt;""),$A230,"")</f>
        <v/>
      </c>
    </row>
    <row r="231">
      <c r="A231" s="25" t="inlineStr">
        <is>
          <t>adset_learning_stage_info</t>
        </is>
      </c>
      <c r="B231" s="29" t="inlineStr">
        <is>
          <t>Ad Set Learning Phase · TEXT · Facebook Ads (Meta) Ad</t>
        </is>
      </c>
      <c r="C231" s="26" t="n"/>
      <c r="D231" s="27">
        <f>IF(AND($C231="x",$A231&lt;&gt;""),$A231,"")</f>
        <v/>
      </c>
    </row>
    <row r="232">
      <c r="A232" s="25" t="inlineStr">
        <is>
          <t>adset_lifetime_budget</t>
        </is>
      </c>
      <c r="B232" s="29" t="inlineStr">
        <is>
          <t>Ad Set Lifetime Budget · NUMERIC · Facebook Ads (Meta) Ad</t>
        </is>
      </c>
      <c r="C232" s="26" t="n"/>
      <c r="D232" s="27">
        <f>IF(AND($C232="x",$A232&lt;&gt;""),$A232,"")</f>
        <v/>
      </c>
    </row>
    <row r="233">
      <c r="A233" s="25" t="inlineStr">
        <is>
          <t>adset_name</t>
        </is>
      </c>
      <c r="B233" s="29" t="inlineStr">
        <is>
          <t>Ad Set Name · TEXT · Facebook Ads (Meta) Ad</t>
        </is>
      </c>
      <c r="C233" s="26" t="n"/>
      <c r="D233" s="27">
        <f>IF(AND($C233="x",$A233&lt;&gt;""),$A233,"")</f>
        <v/>
      </c>
    </row>
    <row r="234">
      <c r="A234" s="25" t="inlineStr">
        <is>
          <t>adset_promoted_object</t>
        </is>
      </c>
      <c r="B234" s="29" t="inlineStr">
        <is>
          <t>Ad Set Promoted Object · TEXT · Facebook Ads (Meta) Ad</t>
        </is>
      </c>
      <c r="C234" s="26" t="n"/>
      <c r="D234" s="27">
        <f>IF(AND($C234="x",$A234&lt;&gt;""),$A234,"")</f>
        <v/>
      </c>
    </row>
    <row r="235">
      <c r="A235" s="25" t="inlineStr">
        <is>
          <t>adset_start_time</t>
        </is>
      </c>
      <c r="B235" s="29" t="inlineStr">
        <is>
          <t>Ad Set Start Time · TIMESTAMP · Facebook Ads (Meta) Ad</t>
        </is>
      </c>
      <c r="C235" s="26" t="n"/>
      <c r="D235" s="27">
        <f>IF(AND($C235="x",$A235&lt;&gt;""),$A235,"")</f>
        <v/>
      </c>
    </row>
    <row r="236">
      <c r="A236" s="25" t="inlineStr">
        <is>
          <t>adset_status</t>
        </is>
      </c>
      <c r="B236" s="29" t="inlineStr">
        <is>
          <t>Adset Status · TEXT · Facebook Ads (Meta) Ad</t>
        </is>
      </c>
      <c r="C236" s="26" t="n"/>
      <c r="D236" s="27">
        <f>IF(AND($C236="x",$A236&lt;&gt;""),$A236,"")</f>
        <v/>
      </c>
    </row>
    <row r="237">
      <c r="A237" s="25" t="inlineStr">
        <is>
          <t>adset_targeting</t>
        </is>
      </c>
      <c r="B237" s="29" t="inlineStr">
        <is>
          <t>Ad Set Targeting Spec · TEXT · Facebook Ads (Meta) Ad</t>
        </is>
      </c>
      <c r="C237" s="26" t="n"/>
      <c r="D237" s="27">
        <f>IF(AND($C237="x",$A237&lt;&gt;""),$A237,"")</f>
        <v/>
      </c>
    </row>
    <row r="238">
      <c r="A238" s="25" t="inlineStr">
        <is>
          <t>adset_updated_time</t>
        </is>
      </c>
      <c r="B238" s="29" t="inlineStr">
        <is>
          <t>Ad Set Updated Time · TIMESTAMP · Facebook Ads (Meta) Ad</t>
        </is>
      </c>
      <c r="C238" s="26" t="n"/>
      <c r="D238" s="27">
        <f>IF(AND($C238="x",$A238&lt;&gt;""),$A238,"")</f>
        <v/>
      </c>
    </row>
    <row r="239">
      <c r="A239" s="25" t="inlineStr">
        <is>
          <t>adsset_optimization_goal</t>
        </is>
      </c>
      <c r="B239" s="29" t="inlineStr">
        <is>
          <t>Ad Set Optimization Goal · TEXT · Facebook Ads (Meta) Ad</t>
        </is>
      </c>
      <c r="C239" s="26" t="n"/>
      <c r="D239" s="27">
        <f>IF(AND($C239="x",$A239&lt;&gt;""),$A239,"")</f>
        <v/>
      </c>
    </row>
    <row r="240">
      <c r="A240" s="25" t="inlineStr">
        <is>
          <t>bodies</t>
        </is>
      </c>
      <c r="B240" s="29" t="inlineStr">
        <is>
          <t>Bodies of the ad (semicolon-separated) · TEXT · Facebook Ads (Meta) Ad</t>
        </is>
      </c>
      <c r="C240" s="26" t="n"/>
      <c r="D240" s="27">
        <f>IF(AND($C240="x",$A240&lt;&gt;""),$A240,"")</f>
        <v/>
      </c>
    </row>
    <row r="241">
      <c r="A241" s="25" t="inlineStr">
        <is>
          <t>carousel_card_media_urls</t>
        </is>
      </c>
      <c r="B241" s="29" t="inlineStr">
        <is>
          <t>Carousel Card Media URLs · TEXT · Facebook Ads (Meta) Ad</t>
        </is>
      </c>
      <c r="C241" s="26" t="n"/>
      <c r="D241" s="27">
        <f>IF(AND($C241="x",$A241&lt;&gt;""),$A241,"")</f>
        <v/>
      </c>
    </row>
    <row r="242">
      <c r="A242" s="25" t="inlineStr">
        <is>
          <t>creative_id</t>
        </is>
      </c>
      <c r="B242" s="29" t="inlineStr">
        <is>
          <t>Creative ID · TEXT · Facebook Ads (Meta) Ad</t>
        </is>
      </c>
      <c r="C242" s="26" t="n"/>
      <c r="D242" s="27">
        <f>IF(AND($C242="x",$A242&lt;&gt;""),$A242,"")</f>
        <v/>
      </c>
    </row>
    <row r="243">
      <c r="A243" s="25" t="inlineStr">
        <is>
          <t>desktop_feed_standard_preview_url</t>
        </is>
      </c>
      <c r="B243" s="29" t="inlineStr">
        <is>
          <t>Desktop Feed Standard Preview URL · TEXT · Facebook Ads (Meta) Ad</t>
        </is>
      </c>
      <c r="C243" s="26" t="n"/>
      <c r="D243" s="27">
        <f>IF(AND($C243="x",$A243&lt;&gt;""),$A243,"")</f>
        <v/>
      </c>
    </row>
    <row r="244">
      <c r="A244" s="25" t="inlineStr">
        <is>
          <t>estimated_ad_recall_rate</t>
        </is>
      </c>
      <c r="B244" s="29" t="inlineStr">
        <is>
          <t>Estimated Ad Recall Lift Rate · PERCENT · Facebook Ads (Meta) Ad</t>
        </is>
      </c>
      <c r="C244" s="26" t="n"/>
      <c r="D244" s="27">
        <f>IF(AND($C244="x",$A244&lt;&gt;""),$A244,"")</f>
        <v/>
      </c>
    </row>
    <row r="245">
      <c r="A245" s="25" t="inlineStr">
        <is>
          <t>estimated_ad_recallers</t>
        </is>
      </c>
      <c r="B245" s="29" t="inlineStr">
        <is>
          <t>Estimated Ad Recall Lift · NUMERIC · Facebook Ads (Meta) Ad</t>
        </is>
      </c>
      <c r="C245" s="26" t="n"/>
      <c r="D245" s="27">
        <f>IF(AND($C245="x",$A245&lt;&gt;""),$A245,"")</f>
        <v/>
      </c>
    </row>
    <row r="246">
      <c r="A246" s="25" t="inlineStr">
        <is>
          <t>facebook_permalink_url</t>
        </is>
      </c>
      <c r="B246" s="29" t="inlineStr">
        <is>
          <t>Facebook Post URL · TEXT · Facebook Ads (Meta) Ad</t>
        </is>
      </c>
      <c r="C246" s="26" t="n"/>
      <c r="D246" s="27">
        <f>IF(AND($C246="x",$A246&lt;&gt;""),$A246,"")</f>
        <v/>
      </c>
    </row>
    <row r="247">
      <c r="A247" s="25" t="inlineStr">
        <is>
          <t>facebook_story_mobile_preview_url</t>
        </is>
      </c>
      <c r="B247" s="29" t="inlineStr">
        <is>
          <t>Facebook Story Mobile Preview URL · TEXT · Facebook Ads (Meta) Ad</t>
        </is>
      </c>
      <c r="C247" s="26" t="n"/>
      <c r="D247" s="27">
        <f>IF(AND($C247="x",$A247&lt;&gt;""),$A247,"")</f>
        <v/>
      </c>
    </row>
    <row r="248">
      <c r="A248" s="25" t="inlineStr">
        <is>
          <t>image_hash</t>
        </is>
      </c>
      <c r="B248" s="29" t="inlineStr">
        <is>
          <t>Image Hash · TEXT · Facebook Ads (Meta) Ad</t>
        </is>
      </c>
      <c r="C248" s="26" t="n"/>
      <c r="D248" s="27">
        <f>IF(AND($C248="x",$A248&lt;&gt;""),$A248,"")</f>
        <v/>
      </c>
    </row>
    <row r="249">
      <c r="A249" s="25" t="inlineStr">
        <is>
          <t>instagram_actor_id</t>
        </is>
      </c>
      <c r="B249" s="29" t="inlineStr">
        <is>
          <t>Instagram Page ID · TEXT · Facebook Ads (Meta) Ad</t>
        </is>
      </c>
      <c r="C249" s="26" t="n"/>
      <c r="D249" s="27">
        <f>IF(AND($C249="x",$A249&lt;&gt;""),$A249,"")</f>
        <v/>
      </c>
    </row>
    <row r="250">
      <c r="A250" s="25" t="inlineStr">
        <is>
          <t>instagram_permalink_url</t>
        </is>
      </c>
      <c r="B250" s="29" t="inlineStr">
        <is>
          <t>Instagram Post URL · TEXT · Facebook Ads (Meta) Ad</t>
        </is>
      </c>
      <c r="C250" s="26" t="n"/>
      <c r="D250" s="27">
        <f>IF(AND($C250="x",$A250&lt;&gt;""),$A250,"")</f>
        <v/>
      </c>
    </row>
    <row r="251">
      <c r="A251" s="25" t="inlineStr">
        <is>
          <t>instagram_standard_preview_url</t>
        </is>
      </c>
      <c r="B251" s="29" t="inlineStr">
        <is>
          <t>Instagram Standard Preview URL · TEXT · Facebook Ads (Meta) Ad</t>
        </is>
      </c>
      <c r="C251" s="26" t="n"/>
      <c r="D251" s="27">
        <f>IF(AND($C251="x",$A251&lt;&gt;""),$A251,"")</f>
        <v/>
      </c>
    </row>
    <row r="252">
      <c r="A252" s="25" t="inlineStr">
        <is>
          <t>instagram_story_preview_url</t>
        </is>
      </c>
      <c r="B252" s="29" t="inlineStr">
        <is>
          <t>Instagram Story Preview URL · TEXT · Facebook Ads (Meta) Ad</t>
        </is>
      </c>
      <c r="C252" s="26" t="n"/>
      <c r="D252" s="27">
        <f>IF(AND($C252="x",$A252&lt;&gt;""),$A252,"")</f>
        <v/>
      </c>
    </row>
    <row r="253">
      <c r="A253" s="25" t="inlineStr">
        <is>
          <t>instant_article_standard_preview_url</t>
        </is>
      </c>
      <c r="B253" s="29" t="inlineStr">
        <is>
          <t>Instant Article Standard Preview URL · TEXT · Facebook Ads (Meta) Ad</t>
        </is>
      </c>
      <c r="C253" s="26" t="n"/>
      <c r="D253" s="27">
        <f>IF(AND($C253="x",$A253&lt;&gt;""),$A253,"")</f>
        <v/>
      </c>
    </row>
    <row r="254">
      <c r="A254" s="25" t="inlineStr">
        <is>
          <t>instream_video_desktop_preview_url</t>
        </is>
      </c>
      <c r="B254" s="29" t="inlineStr">
        <is>
          <t>Instream Video Desktop Preview URL · TEXT · Facebook Ads (Meta) Ad</t>
        </is>
      </c>
      <c r="C254" s="26" t="n"/>
      <c r="D254" s="27">
        <f>IF(AND($C254="x",$A254&lt;&gt;""),$A254,"")</f>
        <v/>
      </c>
    </row>
    <row r="255">
      <c r="A255" s="25" t="inlineStr">
        <is>
          <t>instream_video_mobile_preview_url</t>
        </is>
      </c>
      <c r="B255" s="29" t="inlineStr">
        <is>
          <t>Instream Video Mobile Preview URL · TEXT · Facebook Ads (Meta) Ad</t>
        </is>
      </c>
      <c r="C255" s="26" t="n"/>
      <c r="D255" s="27">
        <f>IF(AND($C255="x",$A255&lt;&gt;""),$A255,"")</f>
        <v/>
      </c>
    </row>
    <row r="256">
      <c r="A256" s="25" t="inlineStr">
        <is>
          <t>keyword</t>
        </is>
      </c>
      <c r="B256" s="29" t="inlineStr">
        <is>
          <t>Keyword · TEXT · Facebook Ads (Meta) Ad</t>
        </is>
      </c>
      <c r="C256" s="26" t="n"/>
      <c r="D256" s="27">
        <f>IF(AND($C256="x",$A256&lt;&gt;""),$A256,"")</f>
        <v/>
      </c>
    </row>
    <row r="257">
      <c r="A257" s="25" t="inlineStr">
        <is>
          <t>link_url</t>
        </is>
      </c>
      <c r="B257" s="29" t="inlineStr">
        <is>
          <t>Ad Creative Link URL · TEXT · Facebook Ads (Meta) Ad</t>
        </is>
      </c>
      <c r="C257" s="26" t="n"/>
      <c r="D257" s="27">
        <f>IF(AND($C257="x",$A257&lt;&gt;""),$A257,"")</f>
        <v/>
      </c>
    </row>
    <row r="258">
      <c r="A258" s="25" t="inlineStr">
        <is>
          <t>name</t>
        </is>
      </c>
      <c r="B258" s="29" t="inlineStr">
        <is>
          <t>Ad Creative Name · TEXT · Facebook Ads (Meta) Ad</t>
        </is>
      </c>
      <c r="C258" s="26" t="n"/>
      <c r="D258" s="27">
        <f>IF(AND($C258="x",$A258&lt;&gt;""),$A258,"")</f>
        <v/>
      </c>
    </row>
    <row r="259">
      <c r="A259" s="25" t="inlineStr">
        <is>
          <t>object_url</t>
        </is>
      </c>
      <c r="B259" s="29" t="inlineStr">
        <is>
          <t>Ad Creative Object URL · TEXT · Facebook Ads (Meta) Ad</t>
        </is>
      </c>
      <c r="C259" s="26" t="n"/>
      <c r="D259" s="27">
        <f>IF(AND($C259="x",$A259&lt;&gt;""),$A259,"")</f>
        <v/>
      </c>
    </row>
    <row r="260">
      <c r="A260" s="25" t="inlineStr">
        <is>
          <t>placement_ad_thumbnail_url</t>
        </is>
      </c>
      <c r="B260" s="29" t="inlineStr">
        <is>
          <t>Thumbnail url for Placement Asset Customization ads. · IMAGE_URL · Facebook Ads (Meta) Ad</t>
        </is>
      </c>
      <c r="C260" s="26" t="n"/>
      <c r="D260" s="27">
        <f>IF(AND($C260="x",$A260&lt;&gt;""),$A260,"")</f>
        <v/>
      </c>
    </row>
    <row r="261">
      <c r="A261" s="25" t="inlineStr">
        <is>
          <t>purchase_roas_omni_purchase</t>
        </is>
      </c>
      <c r="B261" s="29" t="inlineStr">
        <is>
          <t>Purchase ROAS · NUMERIC · Facebook Ads (Meta) Ad</t>
        </is>
      </c>
      <c r="C261" s="26" t="n"/>
      <c r="D261" s="27">
        <f>IF(AND($C261="x",$A261&lt;&gt;""),$A261,"")</f>
        <v/>
      </c>
    </row>
    <row r="262">
      <c r="A262" s="25" t="inlineStr">
        <is>
          <t>source_instagram_media_id</t>
        </is>
      </c>
      <c r="B262" s="29" t="inlineStr">
        <is>
          <t>Instagram Source Media ID · TEXT · Facebook Ads (Meta) Ad</t>
        </is>
      </c>
      <c r="C262" s="26" t="n"/>
      <c r="D262" s="27">
        <f>IF(AND($C262="x",$A262&lt;&gt;""),$A262,"")</f>
        <v/>
      </c>
    </row>
    <row r="263">
      <c r="A263" s="25" t="inlineStr">
        <is>
          <t>status</t>
        </is>
      </c>
      <c r="B263" s="29" t="inlineStr">
        <is>
          <t>Ad Status · TEXT · Facebook Ads (Meta) Ad</t>
        </is>
      </c>
      <c r="C263" s="26" t="n"/>
      <c r="D263" s="27">
        <f>IF(AND($C263="x",$A263&lt;&gt;""),$A263,"")</f>
        <v/>
      </c>
    </row>
    <row r="264">
      <c r="A264" s="25" t="inlineStr">
        <is>
          <t>template_url</t>
        </is>
      </c>
      <c r="B264" s="29" t="inlineStr">
        <is>
          <t>Ad Creative Template URL · TEXT · Facebook Ads (Meta) Ad</t>
        </is>
      </c>
      <c r="C264" s="26" t="n"/>
      <c r="D264" s="27">
        <f>IF(AND($C264="x",$A264&lt;&gt;""),$A264,"")</f>
        <v/>
      </c>
    </row>
    <row r="265">
      <c r="A265" s="25" t="inlineStr">
        <is>
          <t>url_tags</t>
        </is>
      </c>
      <c r="B265" s="29" t="inlineStr">
        <is>
          <t>Ad Creative URL Tags · TEXT · Facebook Ads (Meta) Ad</t>
        </is>
      </c>
      <c r="C265" s="26" t="n"/>
      <c r="D265" s="27">
        <f>IF(AND($C265="x",$A265&lt;&gt;""),$A265,"")</f>
        <v/>
      </c>
    </row>
    <row r="266">
      <c r="A266" s="25" t="inlineStr">
        <is>
          <t>website_purchase_roas_offsite_conversion_fb_pixel_purchase</t>
        </is>
      </c>
      <c r="B266" s="29" t="inlineStr">
        <is>
          <t>Website Purchase ROAS · NUMERIC · Facebook Ads (Meta) Ad</t>
        </is>
      </c>
      <c r="C266" s="26" t="n"/>
      <c r="D266" s="27">
        <f>IF(AND($C266="x",$A266&lt;&gt;""),$A266,"")</f>
        <v/>
      </c>
    </row>
    <row r="267">
      <c r="A267" s="25" t="inlineStr">
        <is>
          <t>image_library_created_time</t>
        </is>
      </c>
      <c r="B267" s="29" t="inlineStr">
        <is>
          <t>Image Library Created Time · TIMESTAMP · Facebook Ads (Meta) Ad Images</t>
        </is>
      </c>
      <c r="C267" s="26" t="n"/>
      <c r="D267" s="27">
        <f>IF(AND($C267="x",$A267&lt;&gt;""),$A267,"")</f>
        <v/>
      </c>
    </row>
    <row r="268">
      <c r="A268" s="25" t="inlineStr">
        <is>
          <t>image_library_creative_ids</t>
        </is>
      </c>
      <c r="B268" s="29" t="inlineStr">
        <is>
          <t>Image Library Creative IDs · TEXT · Facebook Ads (Meta) Ad Images</t>
        </is>
      </c>
      <c r="C268" s="26" t="n"/>
      <c r="D268" s="27">
        <f>IF(AND($C268="x",$A268&lt;&gt;""),$A268,"")</f>
        <v/>
      </c>
    </row>
    <row r="269">
      <c r="A269" s="25" t="inlineStr">
        <is>
          <t>image_library_height</t>
        </is>
      </c>
      <c r="B269" s="29" t="inlineStr">
        <is>
          <t>Image Library Height · NUMERIC · Facebook Ads (Meta) Ad Images</t>
        </is>
      </c>
      <c r="C269" s="26" t="n"/>
      <c r="D269" s="27">
        <f>IF(AND($C269="x",$A269&lt;&gt;""),$A269,"")</f>
        <v/>
      </c>
    </row>
    <row r="270">
      <c r="A270" s="25" t="inlineStr">
        <is>
          <t>image_library_is_used</t>
        </is>
      </c>
      <c r="B270" s="29" t="inlineStr">
        <is>
          <t>Image Library Is Used · BOOLEAN · Facebook Ads (Meta) Ad Images</t>
        </is>
      </c>
      <c r="C270" s="26" t="n"/>
      <c r="D270" s="27">
        <f>IF(AND($C270="x",$A270&lt;&gt;""),$A270,"")</f>
        <v/>
      </c>
    </row>
    <row r="271">
      <c r="A271" s="25" t="inlineStr">
        <is>
          <t>image_library_name</t>
        </is>
      </c>
      <c r="B271" s="29" t="inlineStr">
        <is>
          <t>Image Library Name · TEXT · Facebook Ads (Meta) Ad Images</t>
        </is>
      </c>
      <c r="C271" s="26" t="n"/>
      <c r="D271" s="27">
        <f>IF(AND($C271="x",$A271&lt;&gt;""),$A271,"")</f>
        <v/>
      </c>
    </row>
    <row r="272">
      <c r="A272" s="25" t="inlineStr">
        <is>
          <t>image_library_permalink_url</t>
        </is>
      </c>
      <c r="B272" s="29" t="inlineStr">
        <is>
          <t>Image Library Permalink URL · TEXT · Facebook Ads (Meta) Ad Images</t>
        </is>
      </c>
      <c r="C272" s="26" t="n"/>
      <c r="D272" s="27">
        <f>IF(AND($C272="x",$A272&lt;&gt;""),$A272,"")</f>
        <v/>
      </c>
    </row>
    <row r="273">
      <c r="A273" s="25" t="inlineStr">
        <is>
          <t>image_library_status</t>
        </is>
      </c>
      <c r="B273" s="29" t="inlineStr">
        <is>
          <t>Image Library Status · TEXT · Facebook Ads (Meta) Ad Images</t>
        </is>
      </c>
      <c r="C273" s="26" t="n"/>
      <c r="D273" s="27">
        <f>IF(AND($C273="x",$A273&lt;&gt;""),$A273,"")</f>
        <v/>
      </c>
    </row>
    <row r="274">
      <c r="A274" s="25" t="inlineStr">
        <is>
          <t>image_library_updated_time</t>
        </is>
      </c>
      <c r="B274" s="29" t="inlineStr">
        <is>
          <t>Image Library Updated Time · TIMESTAMP · Facebook Ads (Meta) Ad Images</t>
        </is>
      </c>
      <c r="C274" s="26" t="n"/>
      <c r="D274" s="27">
        <f>IF(AND($C274="x",$A274&lt;&gt;""),$A274,"")</f>
        <v/>
      </c>
    </row>
    <row r="275">
      <c r="A275" s="25" t="inlineStr">
        <is>
          <t>image_library_url_128</t>
        </is>
      </c>
      <c r="B275" s="29" t="inlineStr">
        <is>
          <t>Image Library Thumbnail URL · IMAGE_URL · Facebook Ads (Meta) Ad Images</t>
        </is>
      </c>
      <c r="C275" s="26" t="n"/>
      <c r="D275" s="27">
        <f>IF(AND($C275="x",$A275&lt;&gt;""),$A275,"")</f>
        <v/>
      </c>
    </row>
    <row r="276">
      <c r="A276" s="25" t="inlineStr">
        <is>
          <t>image_library_width</t>
        </is>
      </c>
      <c r="B276" s="29" t="inlineStr">
        <is>
          <t>Image Library Width · NUMERIC · Facebook Ads (Meta) Ad Images</t>
        </is>
      </c>
      <c r="C276" s="26" t="n"/>
      <c r="D276" s="27">
        <f>IF(AND($C276="x",$A276&lt;&gt;""),$A276,"")</f>
        <v/>
      </c>
    </row>
    <row r="277">
      <c r="A277" s="25" t="inlineStr">
        <is>
          <t>campaign_bid_strategy</t>
        </is>
      </c>
      <c r="B277" s="29" t="inlineStr">
        <is>
          <t>Campaign Bid Strategy · TEXT · Facebook Ads (Meta) Campaign</t>
        </is>
      </c>
      <c r="C277" s="26" t="n"/>
      <c r="D277" s="27">
        <f>IF(AND($C277="x",$A277&lt;&gt;""),$A277,"")</f>
        <v/>
      </c>
    </row>
    <row r="278">
      <c r="A278" s="25" t="inlineStr">
        <is>
          <t>campaign_budget_remaining</t>
        </is>
      </c>
      <c r="B278" s="29" t="inlineStr">
        <is>
          <t>Campaign Budget Remaining · NUMERIC · Facebook Ads (Meta) Campaign</t>
        </is>
      </c>
      <c r="C278" s="26" t="n"/>
      <c r="D278" s="27">
        <f>IF(AND($C278="x",$A278&lt;&gt;""),$A278,"")</f>
        <v/>
      </c>
    </row>
    <row r="279">
      <c r="A279" s="25" t="inlineStr">
        <is>
          <t>campaign_buying_type</t>
        </is>
      </c>
      <c r="B279" s="29" t="inlineStr">
        <is>
          <t>Campaign Buying Type · TEXT · Facebook Ads (Meta) Campaign</t>
        </is>
      </c>
      <c r="C279" s="26" t="n"/>
      <c r="D279" s="27">
        <f>IF(AND($C279="x",$A279&lt;&gt;""),$A279,"")</f>
        <v/>
      </c>
    </row>
    <row r="280">
      <c r="A280" s="25" t="inlineStr">
        <is>
          <t>campaign_configured_status</t>
        </is>
      </c>
      <c r="B280" s="29" t="inlineStr">
        <is>
          <t>Campaign Configured Status · TEXT · Facebook Ads (Meta) Campaign</t>
        </is>
      </c>
      <c r="C280" s="26" t="n"/>
      <c r="D280" s="27">
        <f>IF(AND($C280="x",$A280&lt;&gt;""),$A280,"")</f>
        <v/>
      </c>
    </row>
    <row r="281">
      <c r="A281" s="25" t="inlineStr">
        <is>
          <t>campaign_created_time</t>
        </is>
      </c>
      <c r="B281" s="29" t="inlineStr">
        <is>
          <t>Campaign Created Time · TIMESTAMP · Facebook Ads (Meta) Campaign</t>
        </is>
      </c>
      <c r="C281" s="26" t="n"/>
      <c r="D281" s="27">
        <f>IF(AND($C281="x",$A281&lt;&gt;""),$A281,"")</f>
        <v/>
      </c>
    </row>
    <row r="282">
      <c r="A282" s="25" t="inlineStr">
        <is>
          <t>campaign_daily_budget</t>
        </is>
      </c>
      <c r="B282" s="29" t="inlineStr">
        <is>
          <t>Campaign Daily Budget · NUMERIC · Facebook Ads (Meta) Campaign</t>
        </is>
      </c>
      <c r="C282" s="26" t="n"/>
      <c r="D282" s="27">
        <f>IF(AND($C282="x",$A282&lt;&gt;""),$A282,"")</f>
        <v/>
      </c>
    </row>
    <row r="283">
      <c r="A283" s="25" t="inlineStr">
        <is>
          <t>campaign_effective_status</t>
        </is>
      </c>
      <c r="B283" s="29" t="inlineStr">
        <is>
          <t>Campaign Effective Status · TEXT · Facebook Ads (Meta) Campaign</t>
        </is>
      </c>
      <c r="C283" s="26" t="n"/>
      <c r="D283" s="27">
        <f>IF(AND($C283="x",$A283&lt;&gt;""),$A283,"")</f>
        <v/>
      </c>
    </row>
    <row r="284">
      <c r="A284" s="25" t="inlineStr">
        <is>
          <t>campaign_is_adset_budget_sharing_enabled</t>
        </is>
      </c>
      <c r="B284" s="29" t="inlineStr">
        <is>
          <t>Campaign Ad Set Budget Sharing Enabled · BOOLEAN · Facebook Ads (Meta) Campaign</t>
        </is>
      </c>
      <c r="C284" s="26" t="n"/>
      <c r="D284" s="27">
        <f>IF(AND($C284="x",$A284&lt;&gt;""),$A284,"")</f>
        <v/>
      </c>
    </row>
    <row r="285">
      <c r="A285" s="25" t="inlineStr">
        <is>
          <t>campaign_lifetime_budget</t>
        </is>
      </c>
      <c r="B285" s="29" t="inlineStr">
        <is>
          <t>Campaign Lifetime Budget · NUMERIC · Facebook Ads (Meta) Campaign</t>
        </is>
      </c>
      <c r="C285" s="26" t="n"/>
      <c r="D285" s="27">
        <f>IF(AND($C285="x",$A285&lt;&gt;""),$A285,"")</f>
        <v/>
      </c>
    </row>
    <row r="286">
      <c r="A286" s="25" t="inlineStr">
        <is>
          <t>campaign_objective</t>
        </is>
      </c>
      <c r="B286" s="29" t="inlineStr">
        <is>
          <t>Campaign Objective · TEXT · Facebook Ads (Meta) Campaign</t>
        </is>
      </c>
      <c r="C286" s="26" t="n"/>
      <c r="D286" s="27">
        <f>IF(AND($C286="x",$A286&lt;&gt;""),$A286,"")</f>
        <v/>
      </c>
    </row>
    <row r="287">
      <c r="A287" s="25" t="inlineStr">
        <is>
          <t>campaign_special_ad_categories</t>
        </is>
      </c>
      <c r="B287" s="29" t="inlineStr">
        <is>
          <t>Campaign Special Ad Categories · TEXT · Facebook Ads (Meta) Campaign</t>
        </is>
      </c>
      <c r="C287" s="26" t="n"/>
      <c r="D287" s="27">
        <f>IF(AND($C287="x",$A287&lt;&gt;""),$A287,"")</f>
        <v/>
      </c>
    </row>
    <row r="288">
      <c r="A288" s="25" t="inlineStr">
        <is>
          <t>campaign_special_ad_category</t>
        </is>
      </c>
      <c r="B288" s="29" t="inlineStr">
        <is>
          <t>Campaign Special Ad Category · TEXT · Facebook Ads (Meta) Campaign</t>
        </is>
      </c>
      <c r="C288" s="26" t="n"/>
      <c r="D288" s="27">
        <f>IF(AND($C288="x",$A288&lt;&gt;""),$A288,"")</f>
        <v/>
      </c>
    </row>
    <row r="289">
      <c r="A289" s="25" t="inlineStr">
        <is>
          <t>campaign_spend_cap</t>
        </is>
      </c>
      <c r="B289" s="29" t="inlineStr">
        <is>
          <t>Campaign Spend Cap · NUMERIC · Facebook Ads (Meta) Campaign</t>
        </is>
      </c>
      <c r="C289" s="26" t="n"/>
      <c r="D289" s="27">
        <f>IF(AND($C289="x",$A289&lt;&gt;""),$A289,"")</f>
        <v/>
      </c>
    </row>
    <row r="290">
      <c r="A290" s="25" t="inlineStr">
        <is>
          <t>campaign_start_date</t>
        </is>
      </c>
      <c r="B290" s="29" t="inlineStr">
        <is>
          <t>Campaign Start Date · DATE · Facebook Ads (Meta) Campaign</t>
        </is>
      </c>
      <c r="C290" s="26" t="n"/>
      <c r="D290" s="27">
        <f>IF(AND($C290="x",$A290&lt;&gt;""),$A290,"")</f>
        <v/>
      </c>
    </row>
    <row r="291">
      <c r="A291" s="25" t="inlineStr">
        <is>
          <t>campaign_start_time</t>
        </is>
      </c>
      <c r="B291" s="29" t="inlineStr">
        <is>
          <t>Campaign Start Time · TIMESTAMP · Facebook Ads (Meta) Campaign</t>
        </is>
      </c>
      <c r="C291" s="26" t="n"/>
      <c r="D291" s="27">
        <f>IF(AND($C291="x",$A291&lt;&gt;""),$A291,"")</f>
        <v/>
      </c>
    </row>
    <row r="292">
      <c r="A292" s="25" t="inlineStr">
        <is>
          <t>campaign_stop_time</t>
        </is>
      </c>
      <c r="B292" s="29" t="inlineStr">
        <is>
          <t>Campaign Stop Time · TIMESTAMP · Facebook Ads (Meta) Campaign</t>
        </is>
      </c>
      <c r="C292" s="26" t="n"/>
      <c r="D292" s="27">
        <f>IF(AND($C292="x",$A292&lt;&gt;""),$A292,"")</f>
        <v/>
      </c>
    </row>
    <row r="293">
      <c r="A293" s="25" t="inlineStr">
        <is>
          <t>campaignid</t>
        </is>
      </c>
      <c r="B293" s="29" t="inlineStr">
        <is>
          <t>Campaign ID (duplicate) · TEXT · Facebook Ads (Meta) Campaign</t>
        </is>
      </c>
      <c r="C293" s="26" t="n"/>
      <c r="D293" s="27">
        <f>IF(AND($C293="x",$A293&lt;&gt;""),$A293,"")</f>
        <v/>
      </c>
    </row>
    <row r="294">
      <c r="A294" s="25" t="inlineStr">
        <is>
          <t>objective</t>
        </is>
      </c>
      <c r="B294" s="29" t="inlineStr">
        <is>
          <t>Objective · TEXT · Facebook Ads (Meta) Campaign</t>
        </is>
      </c>
      <c r="C294" s="26" t="n"/>
      <c r="D294" s="27">
        <f>IF(AND($C294="x",$A294&lt;&gt;""),$A294,"")</f>
        <v/>
      </c>
    </row>
    <row r="295">
      <c r="A295" s="25" t="inlineStr">
        <is>
          <t>totalcost</t>
        </is>
      </c>
      <c r="B295" s="29" t="inlineStr">
        <is>
          <t>Total Cost · NUMERIC · Facebook Ads (Meta) Campaign</t>
        </is>
      </c>
      <c r="C295" s="26" t="n"/>
      <c r="D295" s="27">
        <f>IF(AND($C295="x",$A295&lt;&gt;""),$A295,"")</f>
        <v/>
      </c>
    </row>
    <row r="296">
      <c r="A296" s="25" t="inlineStr">
        <is>
          <t>catalog_segment_actions_add_to_cart</t>
        </is>
      </c>
      <c r="B296" s="29" t="inlineStr">
        <is>
          <t>Catalog Segment Actions Add To Cart · NUMERIC · Facebook Ads (Meta) Catalog Segment Actions</t>
        </is>
      </c>
      <c r="C296" s="26" t="n"/>
      <c r="D296" s="27">
        <f>IF(AND($C296="x",$A296&lt;&gt;""),$A296,"")</f>
        <v/>
      </c>
    </row>
    <row r="297">
      <c r="A297" s="25" t="inlineStr">
        <is>
          <t>catalog_segment_actions_app_custom_event_fb_mobile_add_to_cart</t>
        </is>
      </c>
      <c r="B297" s="29" t="inlineStr">
        <is>
          <t>Catalog Segment Actions App Custom Event.FB Mobile Add To Cart · NUMERIC · Facebook Ads (Meta) Catalog Segment Actions</t>
        </is>
      </c>
      <c r="C297" s="26" t="n"/>
      <c r="D297" s="27">
        <f>IF(AND($C297="x",$A297&lt;&gt;""),$A297,"")</f>
        <v/>
      </c>
    </row>
    <row r="298">
      <c r="A298" s="25" t="inlineStr">
        <is>
          <t>catalog_segment_actions_app_custom_event_fb_mobile_content_view</t>
        </is>
      </c>
      <c r="B298" s="29" t="inlineStr">
        <is>
          <t>Catalog Segment Actions App Custom Event.FB Mobile Content View · NUMERIC · Facebook Ads (Meta) Catalog Segment Actions</t>
        </is>
      </c>
      <c r="C298" s="26" t="n"/>
      <c r="D298" s="27">
        <f>IF(AND($C298="x",$A298&lt;&gt;""),$A298,"")</f>
        <v/>
      </c>
    </row>
    <row r="299">
      <c r="A299" s="25" t="inlineStr">
        <is>
          <t>catalog_segment_actions_app_custom_event_fb_mobile_purchase</t>
        </is>
      </c>
      <c r="B299" s="29" t="inlineStr">
        <is>
          <t>Catalog Segment Actions App Custom Event.FB Mobile Purchase · NUMERIC · Facebook Ads (Meta) Catalog Segment Actions</t>
        </is>
      </c>
      <c r="C299" s="26" t="n"/>
      <c r="D299" s="27">
        <f>IF(AND($C299="x",$A299&lt;&gt;""),$A299,"")</f>
        <v/>
      </c>
    </row>
    <row r="300">
      <c r="A300" s="25" t="inlineStr">
        <is>
          <t>catalog_segment_actions_offsite_conversion_fb_pixel_add_to_cart</t>
        </is>
      </c>
      <c r="B300" s="29" t="inlineStr">
        <is>
          <t>Catalog Segment Actions Offsite Conversion Fb Pixel Add To Cart · NUMERIC · Facebook Ads (Meta) Catalog Segment Actions</t>
        </is>
      </c>
      <c r="C300" s="26" t="n"/>
      <c r="D300" s="27">
        <f>IF(AND($C300="x",$A300&lt;&gt;""),$A300,"")</f>
        <v/>
      </c>
    </row>
    <row r="301">
      <c r="A301" s="25" t="inlineStr">
        <is>
          <t>catalog_segment_actions_offsite_conversion_fb_pixel_purchase</t>
        </is>
      </c>
      <c r="B301" s="29" t="inlineStr">
        <is>
          <t>Catalog Segment Website Purchases · NUMERIC · Facebook Ads (Meta) Catalog Segment Actions</t>
        </is>
      </c>
      <c r="C301" s="26" t="n"/>
      <c r="D301" s="27">
        <f>IF(AND($C301="x",$A301&lt;&gt;""),$A301,"")</f>
        <v/>
      </c>
    </row>
    <row r="302">
      <c r="A302" s="25" t="inlineStr">
        <is>
          <t>catalog_segment_actions_offsite_conversion_fb_pixel_view_content</t>
        </is>
      </c>
      <c r="B302" s="29" t="inlineStr">
        <is>
          <t>Catalog Segment Actions Offsite Conversion Fb Pixel View Content · NUMERIC · Facebook Ads (Meta) Catalog Segment Actions</t>
        </is>
      </c>
      <c r="C302" s="26" t="n"/>
      <c r="D302" s="27">
        <f>IF(AND($C302="x",$A302&lt;&gt;""),$A302,"")</f>
        <v/>
      </c>
    </row>
    <row r="303">
      <c r="A303" s="25" t="inlineStr">
        <is>
          <t>catalog_segment_actions_omni_add_to_cart</t>
        </is>
      </c>
      <c r="B303" s="29" t="inlineStr">
        <is>
          <t>Catalog Segment Actions Omni Add To Cart · NUMERIC · Facebook Ads (Meta) Catalog Segment Actions</t>
        </is>
      </c>
      <c r="C303" s="26" t="n"/>
      <c r="D303" s="27">
        <f>IF(AND($C303="x",$A303&lt;&gt;""),$A303,"")</f>
        <v/>
      </c>
    </row>
    <row r="304">
      <c r="A304" s="25" t="inlineStr">
        <is>
          <t>catalog_segment_actions_omni_purchase</t>
        </is>
      </c>
      <c r="B304" s="29" t="inlineStr">
        <is>
          <t>Catalog Segment Actions Omni Purchase · NUMERIC · Facebook Ads (Meta) Catalog Segment Actions</t>
        </is>
      </c>
      <c r="C304" s="26" t="n"/>
      <c r="D304" s="27">
        <f>IF(AND($C304="x",$A304&lt;&gt;""),$A304,"")</f>
        <v/>
      </c>
    </row>
    <row r="305">
      <c r="A305" s="25" t="inlineStr">
        <is>
          <t>catalog_segment_actions_omni_view_content</t>
        </is>
      </c>
      <c r="B305" s="29" t="inlineStr">
        <is>
          <t>Catalog Segment Actions Omni View Content · NUMERIC · Facebook Ads (Meta) Catalog Segment Actions</t>
        </is>
      </c>
      <c r="C305" s="26" t="n"/>
      <c r="D305" s="27">
        <f>IF(AND($C305="x",$A305&lt;&gt;""),$A305,"")</f>
        <v/>
      </c>
    </row>
    <row r="306">
      <c r="A306" s="25" t="inlineStr">
        <is>
          <t>catalog_segment_actions_purchase</t>
        </is>
      </c>
      <c r="B306" s="29" t="inlineStr">
        <is>
          <t>Catalog Segment Actions Purchase · NUMERIC · Facebook Ads (Meta) Catalog Segment Actions</t>
        </is>
      </c>
      <c r="C306" s="26" t="n"/>
      <c r="D306" s="27">
        <f>IF(AND($C306="x",$A306&lt;&gt;""),$A306,"")</f>
        <v/>
      </c>
    </row>
    <row r="307">
      <c r="A307" s="25" t="inlineStr">
        <is>
          <t>catalog_segment_actions_view_content</t>
        </is>
      </c>
      <c r="B307" s="29" t="inlineStr">
        <is>
          <t>Catalog Segment Actions View Content · NUMERIC · Facebook Ads (Meta) Catalog Segment Actions</t>
        </is>
      </c>
      <c r="C307" s="26" t="n"/>
      <c r="D307" s="27">
        <f>IF(AND($C307="x",$A307&lt;&gt;""),$A307,"")</f>
        <v/>
      </c>
    </row>
    <row r="308">
      <c r="A308" s="25" t="inlineStr">
        <is>
          <t>catalog_segment_value_add_to_cart</t>
        </is>
      </c>
      <c r="B308" s="29" t="inlineStr">
        <is>
          <t>Catalog Segment Value Add To Cart · NUMERIC · Facebook Ads (Meta) Catalog Segment Value</t>
        </is>
      </c>
      <c r="C308" s="26" t="n"/>
      <c r="D308" s="27">
        <f>IF(AND($C308="x",$A308&lt;&gt;""),$A308,"")</f>
        <v/>
      </c>
    </row>
    <row r="309">
      <c r="A309" s="25" t="inlineStr">
        <is>
          <t>catalog_segment_value_app_custom_event</t>
        </is>
      </c>
      <c r="B309" s="29" t="inlineStr">
        <is>
          <t>Catalog Segment Value App Custom Event · NUMERIC · Facebook Ads (Meta) Catalog Segment Value</t>
        </is>
      </c>
      <c r="C309" s="26" t="n"/>
      <c r="D309" s="27">
        <f>IF(AND($C309="x",$A309&lt;&gt;""),$A309,"")</f>
        <v/>
      </c>
    </row>
    <row r="310">
      <c r="A310" s="25" t="inlineStr">
        <is>
          <t>catalog_segment_value_app_custom_event_fb_mobile_add_to_cart</t>
        </is>
      </c>
      <c r="B310" s="29" t="inlineStr">
        <is>
          <t>Catalog Segment Value App Custom Event.FB Mobile Add To Cart · NUMERIC · Facebook Ads (Meta) Catalog Segment Value</t>
        </is>
      </c>
      <c r="C310" s="26" t="n"/>
      <c r="D310" s="27">
        <f>IF(AND($C310="x",$A310&lt;&gt;""),$A310,"")</f>
        <v/>
      </c>
    </row>
    <row r="311">
      <c r="A311" s="25" t="inlineStr">
        <is>
          <t>catalog_segment_value_app_custom_event_fb_mobile_content_view</t>
        </is>
      </c>
      <c r="B311" s="29" t="inlineStr">
        <is>
          <t>Catalog Segment Value App Custom Event.FB Mobile Content View · NUMERIC · Facebook Ads (Meta) Catalog Segment Value</t>
        </is>
      </c>
      <c r="C311" s="26" t="n"/>
      <c r="D311" s="27">
        <f>IF(AND($C311="x",$A311&lt;&gt;""),$A311,"")</f>
        <v/>
      </c>
    </row>
    <row r="312">
      <c r="A312" s="25" t="inlineStr">
        <is>
          <t>catalog_segment_value_app_custom_event_fb_mobile_purchase</t>
        </is>
      </c>
      <c r="B312" s="29" t="inlineStr">
        <is>
          <t>Catalog Segment Value App Custom Event.FB Mobile Purchase · NUMERIC · Facebook Ads (Meta) Catalog Segment Value</t>
        </is>
      </c>
      <c r="C312" s="26" t="n"/>
      <c r="D312" s="27">
        <f>IF(AND($C312="x",$A312&lt;&gt;""),$A312,"")</f>
        <v/>
      </c>
    </row>
    <row r="313">
      <c r="A313" s="25" t="inlineStr">
        <is>
          <t>catalog_segment_value_mobile_purchase_roas</t>
        </is>
      </c>
      <c r="B313" s="29" t="inlineStr">
        <is>
          <t>Mobile purchase ROAS · NUMERIC · Facebook Ads (Meta) Catalog Segment Value</t>
        </is>
      </c>
      <c r="C313" s="26" t="n"/>
      <c r="D313" s="27">
        <f>IF(AND($C313="x",$A313&lt;&gt;""),$A313,"")</f>
        <v/>
      </c>
    </row>
    <row r="314">
      <c r="A314" s="25" t="inlineStr">
        <is>
          <t>catalog_segment_value_offsite_conversion</t>
        </is>
      </c>
      <c r="B314" s="29" t="inlineStr">
        <is>
          <t>Catalog Segment Value Offsite Conversion · NUMERIC · Facebook Ads (Meta) Catalog Segment Value</t>
        </is>
      </c>
      <c r="C314" s="26" t="n"/>
      <c r="D314" s="27">
        <f>IF(AND($C314="x",$A314&lt;&gt;""),$A314,"")</f>
        <v/>
      </c>
    </row>
    <row r="315">
      <c r="A315" s="25" t="inlineStr">
        <is>
          <t>catalog_segment_value_offsite_conversion_fb_pixel_add_to_cart</t>
        </is>
      </c>
      <c r="B315" s="29" t="inlineStr">
        <is>
          <t>Catalog Segment Value Offsite Conversion Fb Pixel Add To Cart · NUMERIC · Facebook Ads (Meta) Catalog Segment Value</t>
        </is>
      </c>
      <c r="C315" s="26" t="n"/>
      <c r="D315" s="27">
        <f>IF(AND($C315="x",$A315&lt;&gt;""),$A315,"")</f>
        <v/>
      </c>
    </row>
    <row r="316">
      <c r="A316" s="25" t="inlineStr">
        <is>
          <t>catalog_segment_value_offsite_conversion_fb_pixel_purchase</t>
        </is>
      </c>
      <c r="B316" s="29" t="inlineStr">
        <is>
          <t>Catalog Segment Website Purchases Conversion Value · NUMERIC · Facebook Ads (Meta) Catalog Segment Value</t>
        </is>
      </c>
      <c r="C316" s="26" t="n"/>
      <c r="D316" s="27">
        <f>IF(AND($C316="x",$A316&lt;&gt;""),$A316,"")</f>
        <v/>
      </c>
    </row>
    <row r="317">
      <c r="A317" s="25" t="inlineStr">
        <is>
          <t>catalog_segment_value_offsite_conversion_fb_pixel_view_content</t>
        </is>
      </c>
      <c r="B317" s="29" t="inlineStr">
        <is>
          <t>Catalog Segment Value Offsite Conversion Fb Pixel View Content · NUMERIC · Facebook Ads (Meta) Catalog Segment Value</t>
        </is>
      </c>
      <c r="C317" s="26" t="n"/>
      <c r="D317" s="27">
        <f>IF(AND($C317="x",$A317&lt;&gt;""),$A317,"")</f>
        <v/>
      </c>
    </row>
    <row r="318">
      <c r="A318" s="25" t="inlineStr">
        <is>
          <t>catalog_segment_value_omni_add_to_cart</t>
        </is>
      </c>
      <c r="B318" s="29" t="inlineStr">
        <is>
          <t>Catalog Segment Value Omni Add To Cart · NUMERIC · Facebook Ads (Meta) Catalog Segment Value</t>
        </is>
      </c>
      <c r="C318" s="26" t="n"/>
      <c r="D318" s="27">
        <f>IF(AND($C318="x",$A318&lt;&gt;""),$A318,"")</f>
        <v/>
      </c>
    </row>
    <row r="319">
      <c r="A319" s="25" t="inlineStr">
        <is>
          <t>catalog_segment_value_omni_purchase</t>
        </is>
      </c>
      <c r="B319" s="29" t="inlineStr">
        <is>
          <t>Catalog Segment Value Omni Purchase · NUMERIC · Facebook Ads (Meta) Catalog Segment Value</t>
        </is>
      </c>
      <c r="C319" s="26" t="n"/>
      <c r="D319" s="27">
        <f>IF(AND($C319="x",$A319&lt;&gt;""),$A319,"")</f>
        <v/>
      </c>
    </row>
    <row r="320">
      <c r="A320" s="25" t="inlineStr">
        <is>
          <t>catalog_segment_value_omni_purchase_roas</t>
        </is>
      </c>
      <c r="B320" s="29" t="inlineStr">
        <is>
          <t>Total purchase ROAS · NUMERIC · Facebook Ads (Meta) Catalog Segment Value</t>
        </is>
      </c>
      <c r="C320" s="26" t="n"/>
      <c r="D320" s="27">
        <f>IF(AND($C320="x",$A320&lt;&gt;""),$A320,"")</f>
        <v/>
      </c>
    </row>
    <row r="321">
      <c r="A321" s="25" t="inlineStr">
        <is>
          <t>catalog_segment_value_omni_view_content</t>
        </is>
      </c>
      <c r="B321" s="29" t="inlineStr">
        <is>
          <t>Catalog Segment Value Omni View Content · NUMERIC · Facebook Ads (Meta) Catalog Segment Value</t>
        </is>
      </c>
      <c r="C321" s="26" t="n"/>
      <c r="D321" s="27">
        <f>IF(AND($C321="x",$A321&lt;&gt;""),$A321,"")</f>
        <v/>
      </c>
    </row>
    <row r="322">
      <c r="A322" s="25" t="inlineStr">
        <is>
          <t>catalog_segment_value_onsite_app_add_to_cart</t>
        </is>
      </c>
      <c r="B322" s="29" t="inlineStr">
        <is>
          <t>Catalog Segment Value Onsite App Add To Cart · NUMERIC · Facebook Ads (Meta) Catalog Segment Value</t>
        </is>
      </c>
      <c r="C322" s="26" t="n"/>
      <c r="D322" s="27">
        <f>IF(AND($C322="x",$A322&lt;&gt;""),$A322,"")</f>
        <v/>
      </c>
    </row>
    <row r="323">
      <c r="A323" s="25" t="inlineStr">
        <is>
          <t>catalog_segment_value_onsite_app_purchase</t>
        </is>
      </c>
      <c r="B323" s="29" t="inlineStr">
        <is>
          <t>Catalog Segment Value Onsite App Purchase · NUMERIC · Facebook Ads (Meta) Catalog Segment Value</t>
        </is>
      </c>
      <c r="C323" s="26" t="n"/>
      <c r="D323" s="27">
        <f>IF(AND($C323="x",$A323&lt;&gt;""),$A323,"")</f>
        <v/>
      </c>
    </row>
    <row r="324">
      <c r="A324" s="25" t="inlineStr">
        <is>
          <t>catalog_segment_value_onsite_app_view_content</t>
        </is>
      </c>
      <c r="B324" s="29" t="inlineStr">
        <is>
          <t>Catalog Segment Value Onsite App View Content · NUMERIC · Facebook Ads (Meta) Catalog Segment Value</t>
        </is>
      </c>
      <c r="C324" s="26" t="n"/>
      <c r="D324" s="27">
        <f>IF(AND($C324="x",$A324&lt;&gt;""),$A324,"")</f>
        <v/>
      </c>
    </row>
    <row r="325">
      <c r="A325" s="25" t="inlineStr">
        <is>
          <t>catalog_segment_value_onsite_web_add_to_cart</t>
        </is>
      </c>
      <c r="B325" s="29" t="inlineStr">
        <is>
          <t>Catalog Segment Value Onsite Web Add To Cart · NUMERIC · Facebook Ads (Meta) Catalog Segment Value</t>
        </is>
      </c>
      <c r="C325" s="26" t="n"/>
      <c r="D325" s="27">
        <f>IF(AND($C325="x",$A325&lt;&gt;""),$A325,"")</f>
        <v/>
      </c>
    </row>
    <row r="326">
      <c r="A326" s="25" t="inlineStr">
        <is>
          <t>catalog_segment_value_onsite_web_app_add_to_cart</t>
        </is>
      </c>
      <c r="B326" s="29" t="inlineStr">
        <is>
          <t>Catalog Segment Value Onsite Web App Add To Cart · NUMERIC · Facebook Ads (Meta) Catalog Segment Value</t>
        </is>
      </c>
      <c r="C326" s="26" t="n"/>
      <c r="D326" s="27">
        <f>IF(AND($C326="x",$A326&lt;&gt;""),$A326,"")</f>
        <v/>
      </c>
    </row>
    <row r="327">
      <c r="A327" s="25" t="inlineStr">
        <is>
          <t>catalog_segment_value_onsite_web_app_purchase</t>
        </is>
      </c>
      <c r="B327" s="29" t="inlineStr">
        <is>
          <t>Catalog Segment Value Onsite Web App Purchase · NUMERIC · Facebook Ads (Meta) Catalog Segment Value</t>
        </is>
      </c>
      <c r="C327" s="26" t="n"/>
      <c r="D327" s="27">
        <f>IF(AND($C327="x",$A327&lt;&gt;""),$A327,"")</f>
        <v/>
      </c>
    </row>
    <row r="328">
      <c r="A328" s="25" t="inlineStr">
        <is>
          <t>catalog_segment_value_onsite_web_app_view_content</t>
        </is>
      </c>
      <c r="B328" s="29" t="inlineStr">
        <is>
          <t>Catalog Segment Value Onsite Web App View Content · NUMERIC · Facebook Ads (Meta) Catalog Segment Value</t>
        </is>
      </c>
      <c r="C328" s="26" t="n"/>
      <c r="D328" s="27">
        <f>IF(AND($C328="x",$A328&lt;&gt;""),$A328,"")</f>
        <v/>
      </c>
    </row>
    <row r="329">
      <c r="A329" s="25" t="inlineStr">
        <is>
          <t>catalog_segment_value_onsite_web_view_content</t>
        </is>
      </c>
      <c r="B329" s="29" t="inlineStr">
        <is>
          <t>Catalog Segment Value Onsite Web View Content · NUMERIC · Facebook Ads (Meta) Catalog Segment Value</t>
        </is>
      </c>
      <c r="C329" s="26" t="n"/>
      <c r="D329" s="27">
        <f>IF(AND($C329="x",$A329&lt;&gt;""),$A329,"")</f>
        <v/>
      </c>
    </row>
    <row r="330">
      <c r="A330" s="25" t="inlineStr">
        <is>
          <t>catalog_segment_value_purchase</t>
        </is>
      </c>
      <c r="B330" s="29" t="inlineStr">
        <is>
          <t>Catalog Segment Value Purchase · NUMERIC · Facebook Ads (Meta) Catalog Segment Value</t>
        </is>
      </c>
      <c r="C330" s="26" t="n"/>
      <c r="D330" s="27">
        <f>IF(AND($C330="x",$A330&lt;&gt;""),$A330,"")</f>
        <v/>
      </c>
    </row>
    <row r="331">
      <c r="A331" s="25" t="inlineStr">
        <is>
          <t>catalog_segment_value_view_content</t>
        </is>
      </c>
      <c r="B331" s="29" t="inlineStr">
        <is>
          <t>Catalog Segment Value View Content · NUMERIC · Facebook Ads (Meta) Catalog Segment Value</t>
        </is>
      </c>
      <c r="C331" s="26" t="n"/>
      <c r="D331" s="27">
        <f>IF(AND($C331="x",$A331&lt;&gt;""),$A331,"")</f>
        <v/>
      </c>
    </row>
    <row r="332">
      <c r="A332" s="25" t="inlineStr">
        <is>
          <t>catalog_segment_value_website_purchase_roas</t>
        </is>
      </c>
      <c r="B332" s="29" t="inlineStr">
        <is>
          <t>Website purchase ROAS (Catalog Segment) · NUMERIC · Facebook Ads (Meta) Catalog Segment Value</t>
        </is>
      </c>
      <c r="C332" s="26" t="n"/>
      <c r="D332" s="27">
        <f>IF(AND($C332="x",$A332&lt;&gt;""),$A332,"")</f>
        <v/>
      </c>
    </row>
    <row r="333">
      <c r="A333" s="25" t="inlineStr">
        <is>
          <t>outbound_clicks_ctr_outbound_click</t>
        </is>
      </c>
      <c r="B333" s="29" t="inlineStr">
        <is>
          <t>Outbound CTR · PERCENT · Facebook Ads (Meta) Clicks</t>
        </is>
      </c>
      <c r="C333" s="26" t="n"/>
      <c r="D333" s="27">
        <f>IF(AND($C333="x",$A333&lt;&gt;""),$A333,"")</f>
        <v/>
      </c>
    </row>
    <row r="334">
      <c r="A334" s="25" t="inlineStr">
        <is>
          <t>outbound_clicks_outbound_click</t>
        </is>
      </c>
      <c r="B334" s="29" t="inlineStr">
        <is>
          <t>Outbound Clicks · NUMERIC · Facebook Ads (Meta) Clicks</t>
        </is>
      </c>
      <c r="C334" s="26" t="n"/>
      <c r="D334" s="27">
        <f>IF(AND($C334="x",$A334&lt;&gt;""),$A334,"")</f>
        <v/>
      </c>
    </row>
    <row r="335">
      <c r="A335" s="25" t="inlineStr">
        <is>
          <t>unique_clicks</t>
        </is>
      </c>
      <c r="B335" s="29" t="inlineStr">
        <is>
          <t>Unique Clicks · NUMERIC · Facebook Ads (Meta) Clicks</t>
        </is>
      </c>
      <c r="C335" s="26" t="n"/>
      <c r="D335" s="27">
        <f>IF(AND($C335="x",$A335&lt;&gt;""),$A335,"")</f>
        <v/>
      </c>
    </row>
    <row r="336">
      <c r="A336" s="25" t="inlineStr">
        <is>
          <t>unique_ctr</t>
        </is>
      </c>
      <c r="B336" s="29" t="inlineStr">
        <is>
          <t>Unique CTR · PERCENT · Facebook Ads (Meta) Clicks</t>
        </is>
      </c>
      <c r="C336" s="26" t="n"/>
      <c r="D336" s="27">
        <f>IF(AND($C336="x",$A336&lt;&gt;""),$A336,"")</f>
        <v/>
      </c>
    </row>
    <row r="337">
      <c r="A337" s="25" t="inlineStr">
        <is>
          <t>unique_link_clicks_ctr</t>
        </is>
      </c>
      <c r="B337" s="29" t="inlineStr">
        <is>
          <t>Unique Link Clicks CTR · PERCENT · Facebook Ads (Meta) Clicks</t>
        </is>
      </c>
      <c r="C337" s="26" t="n"/>
      <c r="D337" s="27">
        <f>IF(AND($C337="x",$A337&lt;&gt;""),$A337,"")</f>
        <v/>
      </c>
    </row>
    <row r="338">
      <c r="A338" s="25" t="inlineStr">
        <is>
          <t>unique_outbound_clicks_ctr_outbound_click</t>
        </is>
      </c>
      <c r="B338" s="29" t="inlineStr">
        <is>
          <t>Unique Outbound CTR · PERCENT · Facebook Ads (Meta) Clicks</t>
        </is>
      </c>
      <c r="C338" s="26" t="n"/>
      <c r="D338" s="27">
        <f>IF(AND($C338="x",$A338&lt;&gt;""),$A338,"")</f>
        <v/>
      </c>
    </row>
    <row r="339">
      <c r="A339" s="25" t="inlineStr">
        <is>
          <t>unique_outbound_clicks_outbound_click</t>
        </is>
      </c>
      <c r="B339" s="29" t="inlineStr">
        <is>
          <t>Unique Outbound Clicks · NUMERIC · Facebook Ads (Meta) Clicks</t>
        </is>
      </c>
      <c r="C339" s="26" t="n"/>
      <c r="D339" s="27">
        <f>IF(AND($C339="x",$A339&lt;&gt;""),$A339,"")</f>
        <v/>
      </c>
    </row>
    <row r="340">
      <c r="A340" s="25" t="inlineStr">
        <is>
          <t>website_ctr_link_click</t>
        </is>
      </c>
      <c r="B340" s="29" t="inlineStr">
        <is>
          <t>Website CTR link click · PERCENT · Facebook Ads (Meta) Clicks</t>
        </is>
      </c>
      <c r="C340" s="26" t="n"/>
      <c r="D340" s="27">
        <f>IF(AND($C340="x",$A340&lt;&gt;""),$A340,"")</f>
        <v/>
      </c>
    </row>
    <row r="341">
      <c r="A341" s="25" t="inlineStr">
        <is>
          <t>cpc</t>
        </is>
      </c>
      <c r="B341" s="29" t="inlineStr">
        <is>
          <t>CPC · NUMERIC · Facebook Ads (Meta) Clicks Cost</t>
        </is>
      </c>
      <c r="C341" s="26" t="n"/>
      <c r="D341" s="27">
        <f>IF(AND($C341="x",$A341&lt;&gt;""),$A341,"")</f>
        <v/>
      </c>
    </row>
    <row r="342">
      <c r="A342" s="25" t="inlineStr">
        <is>
          <t>cpp</t>
        </is>
      </c>
      <c r="B342" s="29" t="inlineStr">
        <is>
          <t>Cost per 1,000 People Reached · NUMERIC · Facebook Ads (Meta) Clicks Cost</t>
        </is>
      </c>
      <c r="C342" s="26" t="n"/>
      <c r="D342" s="27">
        <f>IF(AND($C342="x",$A342&lt;&gt;""),$A342,"")</f>
        <v/>
      </c>
    </row>
    <row r="343">
      <c r="A343" s="25" t="inlineStr">
        <is>
          <t>conversion_values_ad_click_mobile_app</t>
        </is>
      </c>
      <c r="B343" s="29" t="inlineStr">
        <is>
          <t>In-App Ad Clicks Conversion Value · NUMERIC · Facebook Ads (Meta) Conversions</t>
        </is>
      </c>
      <c r="C343" s="26" t="n"/>
      <c r="D343" s="27">
        <f>IF(AND($C343="x",$A343&lt;&gt;""),$A343,"")</f>
        <v/>
      </c>
    </row>
    <row r="344">
      <c r="A344" s="25" t="inlineStr">
        <is>
          <t>conversion_values_ad_impression_mobile_app</t>
        </is>
      </c>
      <c r="B344" s="29" t="inlineStr">
        <is>
          <t>In-App Ad Impressions Conversion Value · NUMERIC · Facebook Ads (Meta) Conversions</t>
        </is>
      </c>
      <c r="C344" s="26" t="n"/>
      <c r="D344" s="27">
        <f>IF(AND($C344="x",$A344&lt;&gt;""),$A344,"")</f>
        <v/>
      </c>
    </row>
    <row r="345">
      <c r="A345" s="25" t="inlineStr">
        <is>
          <t>conversion_values_cancel_subscription_mobile_app</t>
        </is>
      </c>
      <c r="B345" s="29" t="inlineStr">
        <is>
          <t>Mobile App Canceled Subscriptions Conversion Value · NUMERIC · Facebook Ads (Meta) Conversions</t>
        </is>
      </c>
      <c r="C345" s="26" t="n"/>
      <c r="D345" s="27">
        <f>IF(AND($C345="x",$A345&lt;&gt;""),$A345,"")</f>
        <v/>
      </c>
    </row>
    <row r="346">
      <c r="A346" s="25" t="inlineStr">
        <is>
          <t>conversion_values_cancel_subscription_offline</t>
        </is>
      </c>
      <c r="B346" s="29" t="inlineStr">
        <is>
          <t>Offline Canceled Subscriptions Conversion Value · NUMERIC · Facebook Ads (Meta) Conversions</t>
        </is>
      </c>
      <c r="C346" s="26" t="n"/>
      <c r="D346" s="27">
        <f>IF(AND($C346="x",$A346&lt;&gt;""),$A346,"")</f>
        <v/>
      </c>
    </row>
    <row r="347">
      <c r="A347" s="25" t="inlineStr">
        <is>
          <t>conversion_values_cancel_subscription_total</t>
        </is>
      </c>
      <c r="B347" s="29" t="inlineStr">
        <is>
          <t>Canceled Subscriptions Conversion Value · NUMERIC · Facebook Ads (Meta) Conversions</t>
        </is>
      </c>
      <c r="C347" s="26" t="n"/>
      <c r="D347" s="27">
        <f>IF(AND($C347="x",$A347&lt;&gt;""),$A347,"")</f>
        <v/>
      </c>
    </row>
    <row r="348">
      <c r="A348" s="25" t="inlineStr">
        <is>
          <t>conversion_values_cancel_subscription_website</t>
        </is>
      </c>
      <c r="B348" s="29" t="inlineStr">
        <is>
          <t>Website Canceled Subscriptions Conversion Value · NUMERIC · Facebook Ads (Meta) Conversions</t>
        </is>
      </c>
      <c r="C348" s="26" t="n"/>
      <c r="D348" s="27">
        <f>IF(AND($C348="x",$A348&lt;&gt;""),$A348,"")</f>
        <v/>
      </c>
    </row>
    <row r="349">
      <c r="A349" s="25" t="inlineStr">
        <is>
          <t>conversion_values_contact_mobile_app</t>
        </is>
      </c>
      <c r="B349" s="29" t="inlineStr">
        <is>
          <t>Mobile App Contacts Conversion Value · NUMERIC · Facebook Ads (Meta) Conversions</t>
        </is>
      </c>
      <c r="C349" s="26" t="n"/>
      <c r="D349" s="27">
        <f>IF(AND($C349="x",$A349&lt;&gt;""),$A349,"")</f>
        <v/>
      </c>
    </row>
    <row r="350">
      <c r="A350" s="25" t="inlineStr">
        <is>
          <t>conversion_values_contact_offline</t>
        </is>
      </c>
      <c r="B350" s="29" t="inlineStr">
        <is>
          <t>Offline Contacts Conversion Value · NUMERIC · Facebook Ads (Meta) Conversions</t>
        </is>
      </c>
      <c r="C350" s="26" t="n"/>
      <c r="D350" s="27">
        <f>IF(AND($C350="x",$A350&lt;&gt;""),$A350,"")</f>
        <v/>
      </c>
    </row>
    <row r="351">
      <c r="A351" s="25" t="inlineStr">
        <is>
          <t>conversion_values_contact_total</t>
        </is>
      </c>
      <c r="B351" s="29" t="inlineStr">
        <is>
          <t>Contacts Conversion Value · NUMERIC · Facebook Ads (Meta) Conversions</t>
        </is>
      </c>
      <c r="C351" s="26" t="n"/>
      <c r="D351" s="27">
        <f>IF(AND($C351="x",$A351&lt;&gt;""),$A351,"")</f>
        <v/>
      </c>
    </row>
    <row r="352">
      <c r="A352" s="25" t="inlineStr">
        <is>
          <t>conversion_values_contact_website</t>
        </is>
      </c>
      <c r="B352" s="29" t="inlineStr">
        <is>
          <t>Website Contacts Conversion Value · NUMERIC · Facebook Ads (Meta) Conversions</t>
        </is>
      </c>
      <c r="C352" s="26" t="n"/>
      <c r="D352" s="27">
        <f>IF(AND($C352="x",$A352&lt;&gt;""),$A352,"")</f>
        <v/>
      </c>
    </row>
    <row r="353">
      <c r="A353" s="25" t="inlineStr">
        <is>
          <t>conversion_values_customize_product_mobile_app</t>
        </is>
      </c>
      <c r="B353" s="29" t="inlineStr">
        <is>
          <t>Mobile App Products Customized Conversion Value · NUMERIC · Facebook Ads (Meta) Conversions</t>
        </is>
      </c>
      <c r="C353" s="26" t="n"/>
      <c r="D353" s="27">
        <f>IF(AND($C353="x",$A353&lt;&gt;""),$A353,"")</f>
        <v/>
      </c>
    </row>
    <row r="354">
      <c r="A354" s="25" t="inlineStr">
        <is>
          <t>conversion_values_customize_product_offline</t>
        </is>
      </c>
      <c r="B354" s="29" t="inlineStr">
        <is>
          <t>Offline Products Customized Conversion Value · NUMERIC · Facebook Ads (Meta) Conversions</t>
        </is>
      </c>
      <c r="C354" s="26" t="n"/>
      <c r="D354" s="27">
        <f>IF(AND($C354="x",$A354&lt;&gt;""),$A354,"")</f>
        <v/>
      </c>
    </row>
    <row r="355">
      <c r="A355" s="25" t="inlineStr">
        <is>
          <t>conversion_values_customize_product_total</t>
        </is>
      </c>
      <c r="B355" s="29" t="inlineStr">
        <is>
          <t>Products Customized Conversion Value · NUMERIC · Facebook Ads (Meta) Conversions</t>
        </is>
      </c>
      <c r="C355" s="26" t="n"/>
      <c r="D355" s="27">
        <f>IF(AND($C355="x",$A355&lt;&gt;""),$A355,"")</f>
        <v/>
      </c>
    </row>
    <row r="356">
      <c r="A356" s="25" t="inlineStr">
        <is>
          <t>conversion_values_customize_product_website</t>
        </is>
      </c>
      <c r="B356" s="29" t="inlineStr">
        <is>
          <t>Website Products Customized Conversion Value · NUMERIC · Facebook Ads (Meta) Conversions</t>
        </is>
      </c>
      <c r="C356" s="26" t="n"/>
      <c r="D356" s="27">
        <f>IF(AND($C356="x",$A356&lt;&gt;""),$A356,"")</f>
        <v/>
      </c>
    </row>
    <row r="357">
      <c r="A357" s="25" t="inlineStr">
        <is>
          <t>conversion_values_donate_mobile_app</t>
        </is>
      </c>
      <c r="B357" s="29" t="inlineStr">
        <is>
          <t>Mobile App Donations Conversion Value · NUMERIC · Facebook Ads (Meta) Conversions</t>
        </is>
      </c>
      <c r="C357" s="26" t="n"/>
      <c r="D357" s="27">
        <f>IF(AND($C357="x",$A357&lt;&gt;""),$A357,"")</f>
        <v/>
      </c>
    </row>
    <row r="358">
      <c r="A358" s="25" t="inlineStr">
        <is>
          <t>conversion_values_donate_offline</t>
        </is>
      </c>
      <c r="B358" s="29" t="inlineStr">
        <is>
          <t>Offline Donations Conversion Value · NUMERIC · Facebook Ads (Meta) Conversions</t>
        </is>
      </c>
      <c r="C358" s="26" t="n"/>
      <c r="D358" s="27">
        <f>IF(AND($C358="x",$A358&lt;&gt;""),$A358,"")</f>
        <v/>
      </c>
    </row>
    <row r="359">
      <c r="A359" s="25" t="inlineStr">
        <is>
          <t>conversion_values_donate_on_facebook</t>
        </is>
      </c>
      <c r="B359" s="29" t="inlineStr">
        <is>
          <t>On Facebook Donations Conversion Value · NUMERIC · Facebook Ads (Meta) Conversions</t>
        </is>
      </c>
      <c r="C359" s="26" t="n"/>
      <c r="D359" s="27">
        <f>IF(AND($C359="x",$A359&lt;&gt;""),$A359,"")</f>
        <v/>
      </c>
    </row>
    <row r="360">
      <c r="A360" s="25" t="inlineStr">
        <is>
          <t>conversion_values_donate_total</t>
        </is>
      </c>
      <c r="B360" s="29" t="inlineStr">
        <is>
          <t>Donations Conversion Value · NUMERIC · Facebook Ads (Meta) Conversions</t>
        </is>
      </c>
      <c r="C360" s="26" t="n"/>
      <c r="D360" s="27">
        <f>IF(AND($C360="x",$A360&lt;&gt;""),$A360,"")</f>
        <v/>
      </c>
    </row>
    <row r="361">
      <c r="A361" s="25" t="inlineStr">
        <is>
          <t>conversion_values_donate_website</t>
        </is>
      </c>
      <c r="B361" s="29" t="inlineStr">
        <is>
          <t>Website Donations Conversion Value · NUMERIC · Facebook Ads (Meta) Conversions</t>
        </is>
      </c>
      <c r="C361" s="26" t="n"/>
      <c r="D361" s="27">
        <f>IF(AND($C361="x",$A361&lt;&gt;""),$A361,"")</f>
        <v/>
      </c>
    </row>
    <row r="362">
      <c r="A362" s="25" t="inlineStr">
        <is>
          <t>conversion_values_find_location_mobile_app</t>
        </is>
      </c>
      <c r="B362" s="29" t="inlineStr">
        <is>
          <t>Mobile App Location Searches Conversion Value · NUMERIC · Facebook Ads (Meta) Conversions</t>
        </is>
      </c>
      <c r="C362" s="26" t="n"/>
      <c r="D362" s="27">
        <f>IF(AND($C362="x",$A362&lt;&gt;""),$A362,"")</f>
        <v/>
      </c>
    </row>
    <row r="363">
      <c r="A363" s="25" t="inlineStr">
        <is>
          <t>conversion_values_find_location_offline</t>
        </is>
      </c>
      <c r="B363" s="29" t="inlineStr">
        <is>
          <t>Offline Location Searches Conversion Value · NUMERIC · Facebook Ads (Meta) Conversions</t>
        </is>
      </c>
      <c r="C363" s="26" t="n"/>
      <c r="D363" s="27">
        <f>IF(AND($C363="x",$A363&lt;&gt;""),$A363,"")</f>
        <v/>
      </c>
    </row>
    <row r="364">
      <c r="A364" s="25" t="inlineStr">
        <is>
          <t>conversion_values_find_location_total</t>
        </is>
      </c>
      <c r="B364" s="29" t="inlineStr">
        <is>
          <t>Location Searches Conversion Value · NUMERIC · Facebook Ads (Meta) Conversions</t>
        </is>
      </c>
      <c r="C364" s="26" t="n"/>
      <c r="D364" s="27">
        <f>IF(AND($C364="x",$A364&lt;&gt;""),$A364,"")</f>
        <v/>
      </c>
    </row>
    <row r="365">
      <c r="A365" s="25" t="inlineStr">
        <is>
          <t>conversion_values_find_location_website</t>
        </is>
      </c>
      <c r="B365" s="29" t="inlineStr">
        <is>
          <t>Website Location Searches Conversion Value · NUMERIC · Facebook Ads (Meta) Conversions</t>
        </is>
      </c>
      <c r="C365" s="26" t="n"/>
      <c r="D365" s="27">
        <f>IF(AND($C365="x",$A365&lt;&gt;""),$A365,"")</f>
        <v/>
      </c>
    </row>
    <row r="366">
      <c r="A366" s="25" t="inlineStr">
        <is>
          <t>conversion_values_recurring_subscription_payment_mobile_app</t>
        </is>
      </c>
      <c r="B366" s="29" t="inlineStr">
        <is>
          <t>Mobile App Recurring Subscription Payments Conversion Value · NUMERIC · Facebook Ads (Meta) Conversions</t>
        </is>
      </c>
      <c r="C366" s="26" t="n"/>
      <c r="D366" s="27">
        <f>IF(AND($C366="x",$A366&lt;&gt;""),$A366,"")</f>
        <v/>
      </c>
    </row>
    <row r="367">
      <c r="A367" s="25" t="inlineStr">
        <is>
          <t>conversion_values_recurring_subscription_payment_offline</t>
        </is>
      </c>
      <c r="B367" s="29" t="inlineStr">
        <is>
          <t>Offline Recurring Subscription Payments Conversion Value · NUMERIC · Facebook Ads (Meta) Conversions</t>
        </is>
      </c>
      <c r="C367" s="26" t="n"/>
      <c r="D367" s="27">
        <f>IF(AND($C367="x",$A367&lt;&gt;""),$A367,"")</f>
        <v/>
      </c>
    </row>
    <row r="368">
      <c r="A368" s="25" t="inlineStr">
        <is>
          <t>conversion_values_recurring_subscription_payment_total</t>
        </is>
      </c>
      <c r="B368" s="29" t="inlineStr">
        <is>
          <t>Recurring Subscription Payments Conversion Value · NUMERIC · Facebook Ads (Meta) Conversions</t>
        </is>
      </c>
      <c r="C368" s="26" t="n"/>
      <c r="D368" s="27">
        <f>IF(AND($C368="x",$A368&lt;&gt;""),$A368,"")</f>
        <v/>
      </c>
    </row>
    <row r="369">
      <c r="A369" s="25" t="inlineStr">
        <is>
          <t>conversion_values_recurring_subscription_payment_website</t>
        </is>
      </c>
      <c r="B369" s="29" t="inlineStr">
        <is>
          <t>Website Recurring Subscription Payments Conversion Value · NUMERIC · Facebook Ads (Meta) Conversions</t>
        </is>
      </c>
      <c r="C369" s="26" t="n"/>
      <c r="D369" s="27">
        <f>IF(AND($C369="x",$A369&lt;&gt;""),$A369,"")</f>
        <v/>
      </c>
    </row>
    <row r="370">
      <c r="A370" s="25" t="inlineStr">
        <is>
          <t>conversion_values_schedule_mobile_app</t>
        </is>
      </c>
      <c r="B370" s="29" t="inlineStr">
        <is>
          <t>Mobile App Appointments Scheduled Conversion Value · NUMERIC · Facebook Ads (Meta) Conversions</t>
        </is>
      </c>
      <c r="C370" s="26" t="n"/>
      <c r="D370" s="27">
        <f>IF(AND($C370="x",$A370&lt;&gt;""),$A370,"")</f>
        <v/>
      </c>
    </row>
    <row r="371">
      <c r="A371" s="25" t="inlineStr">
        <is>
          <t>conversion_values_schedule_offline</t>
        </is>
      </c>
      <c r="B371" s="29" t="inlineStr">
        <is>
          <t>Offline Appointments Scheduled Conversion Value · NUMERIC · Facebook Ads (Meta) Conversions</t>
        </is>
      </c>
      <c r="C371" s="26" t="n"/>
      <c r="D371" s="27">
        <f>IF(AND($C371="x",$A371&lt;&gt;""),$A371,"")</f>
        <v/>
      </c>
    </row>
    <row r="372">
      <c r="A372" s="25" t="inlineStr">
        <is>
          <t>conversion_values_schedule_total</t>
        </is>
      </c>
      <c r="B372" s="29" t="inlineStr">
        <is>
          <t>Appointments Scheduled Conversion Value · NUMERIC · Facebook Ads (Meta) Conversions</t>
        </is>
      </c>
      <c r="C372" s="26" t="n"/>
      <c r="D372" s="27">
        <f>IF(AND($C372="x",$A372&lt;&gt;""),$A372,"")</f>
        <v/>
      </c>
    </row>
    <row r="373">
      <c r="A373" s="25" t="inlineStr">
        <is>
          <t>conversion_values_schedule_website</t>
        </is>
      </c>
      <c r="B373" s="29" t="inlineStr">
        <is>
          <t>Website Appointments Scheduled Conversion Value · NUMERIC · Facebook Ads (Meta) Conversions</t>
        </is>
      </c>
      <c r="C373" s="26" t="n"/>
      <c r="D373" s="27">
        <f>IF(AND($C373="x",$A373&lt;&gt;""),$A373,"")</f>
        <v/>
      </c>
    </row>
    <row r="374">
      <c r="A374" s="25" t="inlineStr">
        <is>
          <t>conversion_values_start_trial_mobile_app</t>
        </is>
      </c>
      <c r="B374" s="29" t="inlineStr">
        <is>
          <t>Mobile App Trials Started Conversion Value · NUMERIC · Facebook Ads (Meta) Conversions</t>
        </is>
      </c>
      <c r="C374" s="26" t="n"/>
      <c r="D374" s="27">
        <f>IF(AND($C374="x",$A374&lt;&gt;""),$A374,"")</f>
        <v/>
      </c>
    </row>
    <row r="375">
      <c r="A375" s="25" t="inlineStr">
        <is>
          <t>conversion_values_start_trial_offline</t>
        </is>
      </c>
      <c r="B375" s="29" t="inlineStr">
        <is>
          <t>Offline Trials Started Conversion Value · NUMERIC · Facebook Ads (Meta) Conversions</t>
        </is>
      </c>
      <c r="C375" s="26" t="n"/>
      <c r="D375" s="27">
        <f>IF(AND($C375="x",$A375&lt;&gt;""),$A375,"")</f>
        <v/>
      </c>
    </row>
    <row r="376">
      <c r="A376" s="25" t="inlineStr">
        <is>
          <t>conversion_values_start_trial_total</t>
        </is>
      </c>
      <c r="B376" s="29" t="inlineStr">
        <is>
          <t>Trials Started Conversion Value · NUMERIC · Facebook Ads (Meta) Conversions</t>
        </is>
      </c>
      <c r="C376" s="26" t="n"/>
      <c r="D376" s="27">
        <f>IF(AND($C376="x",$A376&lt;&gt;""),$A376,"")</f>
        <v/>
      </c>
    </row>
    <row r="377">
      <c r="A377" s="25" t="inlineStr">
        <is>
          <t>conversion_values_start_trial_website</t>
        </is>
      </c>
      <c r="B377" s="29" t="inlineStr">
        <is>
          <t>Website Trials Started Conversion Value · NUMERIC · Facebook Ads (Meta) Conversions</t>
        </is>
      </c>
      <c r="C377" s="26" t="n"/>
      <c r="D377" s="27">
        <f>IF(AND($C377="x",$A377&lt;&gt;""),$A377,"")</f>
        <v/>
      </c>
    </row>
    <row r="378">
      <c r="A378" s="25" t="inlineStr">
        <is>
          <t>conversion_values_submit_application_mobile_app</t>
        </is>
      </c>
      <c r="B378" s="29" t="inlineStr">
        <is>
          <t>Mobile App Applications Submitted Conversion Value · NUMERIC · Facebook Ads (Meta) Conversions</t>
        </is>
      </c>
      <c r="C378" s="26" t="n"/>
      <c r="D378" s="27">
        <f>IF(AND($C378="x",$A378&lt;&gt;""),$A378,"")</f>
        <v/>
      </c>
    </row>
    <row r="379">
      <c r="A379" s="25" t="inlineStr">
        <is>
          <t>conversion_values_submit_application_offline</t>
        </is>
      </c>
      <c r="B379" s="29" t="inlineStr">
        <is>
          <t>Offline Applications Submitted Conversion Value · NUMERIC · Facebook Ads (Meta) Conversions</t>
        </is>
      </c>
      <c r="C379" s="26" t="n"/>
      <c r="D379" s="27">
        <f>IF(AND($C379="x",$A379&lt;&gt;""),$A379,"")</f>
        <v/>
      </c>
    </row>
    <row r="380">
      <c r="A380" s="25" t="inlineStr">
        <is>
          <t>conversion_values_submit_application_on_facebook</t>
        </is>
      </c>
      <c r="B380" s="29" t="inlineStr">
        <is>
          <t>On Facebook Applications Submitted Conversion Value · NUMERIC · Facebook Ads (Meta) Conversions</t>
        </is>
      </c>
      <c r="C380" s="26" t="n"/>
      <c r="D380" s="27">
        <f>IF(AND($C380="x",$A380&lt;&gt;""),$A380,"")</f>
        <v/>
      </c>
    </row>
    <row r="381">
      <c r="A381" s="25" t="inlineStr">
        <is>
          <t>conversion_values_submit_application_total</t>
        </is>
      </c>
      <c r="B381" s="29" t="inlineStr">
        <is>
          <t>Applications Submitted Conversion Value · NUMERIC · Facebook Ads (Meta) Conversions</t>
        </is>
      </c>
      <c r="C381" s="26" t="n"/>
      <c r="D381" s="27">
        <f>IF(AND($C381="x",$A381&lt;&gt;""),$A381,"")</f>
        <v/>
      </c>
    </row>
    <row r="382">
      <c r="A382" s="25" t="inlineStr">
        <is>
          <t>conversion_values_submit_application_website</t>
        </is>
      </c>
      <c r="B382" s="29" t="inlineStr">
        <is>
          <t>Website Applications Submitted Conversion Value · NUMERIC · Facebook Ads (Meta) Conversions</t>
        </is>
      </c>
      <c r="C382" s="26" t="n"/>
      <c r="D382" s="27">
        <f>IF(AND($C382="x",$A382&lt;&gt;""),$A382,"")</f>
        <v/>
      </c>
    </row>
    <row r="383">
      <c r="A383" s="25" t="inlineStr">
        <is>
          <t>conversion_values_subscribe_mobile_app</t>
        </is>
      </c>
      <c r="B383" s="29" t="inlineStr">
        <is>
          <t>Mobile App Subscriptions Conversion Value · NUMERIC · Facebook Ads (Meta) Conversions</t>
        </is>
      </c>
      <c r="C383" s="26" t="n"/>
      <c r="D383" s="27">
        <f>IF(AND($C383="x",$A383&lt;&gt;""),$A383,"")</f>
        <v/>
      </c>
    </row>
    <row r="384">
      <c r="A384" s="25" t="inlineStr">
        <is>
          <t>conversion_values_subscribe_offline</t>
        </is>
      </c>
      <c r="B384" s="29" t="inlineStr">
        <is>
          <t>Offline Subscriptions Conversion Value · NUMERIC · Facebook Ads (Meta) Conversions</t>
        </is>
      </c>
      <c r="C384" s="26" t="n"/>
      <c r="D384" s="27">
        <f>IF(AND($C384="x",$A384&lt;&gt;""),$A384,"")</f>
        <v/>
      </c>
    </row>
    <row r="385">
      <c r="A385" s="25" t="inlineStr">
        <is>
          <t>conversion_values_subscribe_total</t>
        </is>
      </c>
      <c r="B385" s="29" t="inlineStr">
        <is>
          <t>Subscriptions Conversion Value · NUMERIC · Facebook Ads (Meta) Conversions</t>
        </is>
      </c>
      <c r="C385" s="26" t="n"/>
      <c r="D385" s="27">
        <f>IF(AND($C385="x",$A385&lt;&gt;""),$A385,"")</f>
        <v/>
      </c>
    </row>
    <row r="386">
      <c r="A386" s="25" t="inlineStr">
        <is>
          <t>conversion_values_subscribe_website</t>
        </is>
      </c>
      <c r="B386" s="29" t="inlineStr">
        <is>
          <t>Website Subscriptions Conversion Value · NUMERIC · Facebook Ads (Meta) Conversions</t>
        </is>
      </c>
      <c r="C386" s="26" t="n"/>
      <c r="D386" s="27">
        <f>IF(AND($C386="x",$A386&lt;&gt;""),$A386,"")</f>
        <v/>
      </c>
    </row>
    <row r="387">
      <c r="A387" s="25" t="inlineStr">
        <is>
          <t>conversions_ad_click_mobile_app</t>
        </is>
      </c>
      <c r="B387" s="29" t="inlineStr">
        <is>
          <t>Mobile app ad click conversions · NUMERIC · Facebook Ads (Meta) Conversions</t>
        </is>
      </c>
      <c r="C387" s="26" t="n"/>
      <c r="D387" s="27">
        <f>IF(AND($C387="x",$A387&lt;&gt;""),$A387,"")</f>
        <v/>
      </c>
    </row>
    <row r="388">
      <c r="A388" s="25" t="inlineStr">
        <is>
          <t>conversions_ad_impression_mobile_app</t>
        </is>
      </c>
      <c r="B388" s="29" t="inlineStr">
        <is>
          <t>Mobile app ad impression conversions · NUMERIC · Facebook Ads (Meta) Conversions</t>
        </is>
      </c>
      <c r="C388" s="26" t="n"/>
      <c r="D388" s="27">
        <f>IF(AND($C388="x",$A388&lt;&gt;""),$A388,"")</f>
        <v/>
      </c>
    </row>
    <row r="389">
      <c r="A389" s="25" t="inlineStr">
        <is>
          <t>conversions_cancel_subscription_mobile_app</t>
        </is>
      </c>
      <c r="B389" s="29" t="inlineStr">
        <is>
          <t>Mobile app cancel subscription conversions · NUMERIC · Facebook Ads (Meta) Conversions</t>
        </is>
      </c>
      <c r="C389" s="26" t="n"/>
      <c r="D389" s="27">
        <f>IF(AND($C389="x",$A389&lt;&gt;""),$A389,"")</f>
        <v/>
      </c>
    </row>
    <row r="390">
      <c r="A390" s="25" t="inlineStr">
        <is>
          <t>conversions_cancel_subscription_offline</t>
        </is>
      </c>
      <c r="B390" s="29" t="inlineStr">
        <is>
          <t>Offline cancel subscription conversions · NUMERIC · Facebook Ads (Meta) Conversions</t>
        </is>
      </c>
      <c r="C390" s="26" t="n"/>
      <c r="D390" s="27">
        <f>IF(AND($C390="x",$A390&lt;&gt;""),$A390,"")</f>
        <v/>
      </c>
    </row>
    <row r="391">
      <c r="A391" s="25" t="inlineStr">
        <is>
          <t>conversions_cancel_subscription_total</t>
        </is>
      </c>
      <c r="B391" s="29" t="inlineStr">
        <is>
          <t>Cancel subscription conversions · NUMERIC · Facebook Ads (Meta) Conversions</t>
        </is>
      </c>
      <c r="C391" s="26" t="n"/>
      <c r="D391" s="27">
        <f>IF(AND($C391="x",$A391&lt;&gt;""),$A391,"")</f>
        <v/>
      </c>
    </row>
    <row r="392">
      <c r="A392" s="25" t="inlineStr">
        <is>
          <t>conversions_cancel_subscription_website</t>
        </is>
      </c>
      <c r="B392" s="29" t="inlineStr">
        <is>
          <t>Website cancel subscription conversions · NUMERIC · Facebook Ads (Meta) Conversions</t>
        </is>
      </c>
      <c r="C392" s="26" t="n"/>
      <c r="D392" s="27">
        <f>IF(AND($C392="x",$A392&lt;&gt;""),$A392,"")</f>
        <v/>
      </c>
    </row>
    <row r="393">
      <c r="A393" s="25" t="inlineStr">
        <is>
          <t>conversions_contact_mobile_app</t>
        </is>
      </c>
      <c r="B393" s="29" t="inlineStr">
        <is>
          <t>Mobile app contact conversions · NUMERIC · Facebook Ads (Meta) Conversions</t>
        </is>
      </c>
      <c r="C393" s="26" t="n"/>
      <c r="D393" s="27">
        <f>IF(AND($C393="x",$A393&lt;&gt;""),$A393,"")</f>
        <v/>
      </c>
    </row>
    <row r="394">
      <c r="A394" s="25" t="inlineStr">
        <is>
          <t>conversions_contact_offline</t>
        </is>
      </c>
      <c r="B394" s="29" t="inlineStr">
        <is>
          <t>Offline contact conversions · NUMERIC · Facebook Ads (Meta) Conversions</t>
        </is>
      </c>
      <c r="C394" s="26" t="n"/>
      <c r="D394" s="27">
        <f>IF(AND($C394="x",$A394&lt;&gt;""),$A394,"")</f>
        <v/>
      </c>
    </row>
    <row r="395">
      <c r="A395" s="25" t="inlineStr">
        <is>
          <t>conversions_contact_total</t>
        </is>
      </c>
      <c r="B395" s="29" t="inlineStr">
        <is>
          <t>Contact conversions · NUMERIC · Facebook Ads (Meta) Conversions</t>
        </is>
      </c>
      <c r="C395" s="26" t="n"/>
      <c r="D395" s="27">
        <f>IF(AND($C395="x",$A395&lt;&gt;""),$A395,"")</f>
        <v/>
      </c>
    </row>
    <row r="396">
      <c r="A396" s="25" t="inlineStr">
        <is>
          <t>conversions_contact_website</t>
        </is>
      </c>
      <c r="B396" s="29" t="inlineStr">
        <is>
          <t>Website contact conversions · NUMERIC · Facebook Ads (Meta) Conversions</t>
        </is>
      </c>
      <c r="C396" s="26" t="n"/>
      <c r="D396" s="27">
        <f>IF(AND($C396="x",$A396&lt;&gt;""),$A396,"")</f>
        <v/>
      </c>
    </row>
    <row r="397">
      <c r="A397" s="25" t="inlineStr">
        <is>
          <t>conversions_customize_product_mobile_app</t>
        </is>
      </c>
      <c r="B397" s="29" t="inlineStr">
        <is>
          <t>Mobile app customize product conversions · NUMERIC · Facebook Ads (Meta) Conversions</t>
        </is>
      </c>
      <c r="C397" s="26" t="n"/>
      <c r="D397" s="27">
        <f>IF(AND($C397="x",$A397&lt;&gt;""),$A397,"")</f>
        <v/>
      </c>
    </row>
    <row r="398">
      <c r="A398" s="25" t="inlineStr">
        <is>
          <t>conversions_customize_product_offline</t>
        </is>
      </c>
      <c r="B398" s="29" t="inlineStr">
        <is>
          <t>Offline customize product conversions · NUMERIC · Facebook Ads (Meta) Conversions</t>
        </is>
      </c>
      <c r="C398" s="26" t="n"/>
      <c r="D398" s="27">
        <f>IF(AND($C398="x",$A398&lt;&gt;""),$A398,"")</f>
        <v/>
      </c>
    </row>
    <row r="399">
      <c r="A399" s="25" t="inlineStr">
        <is>
          <t>conversions_customize_product_total</t>
        </is>
      </c>
      <c r="B399" s="29" t="inlineStr">
        <is>
          <t>Customize product conversions · NUMERIC · Facebook Ads (Meta) Conversions</t>
        </is>
      </c>
      <c r="C399" s="26" t="n"/>
      <c r="D399" s="27">
        <f>IF(AND($C399="x",$A399&lt;&gt;""),$A399,"")</f>
        <v/>
      </c>
    </row>
    <row r="400">
      <c r="A400" s="25" t="inlineStr">
        <is>
          <t>conversions_customize_product_website</t>
        </is>
      </c>
      <c r="B400" s="29" t="inlineStr">
        <is>
          <t>Website customize product conversions · NUMERIC · Facebook Ads (Meta) Conversions</t>
        </is>
      </c>
      <c r="C400" s="26" t="n"/>
      <c r="D400" s="27">
        <f>IF(AND($C400="x",$A400&lt;&gt;""),$A400,"")</f>
        <v/>
      </c>
    </row>
    <row r="401">
      <c r="A401" s="25" t="inlineStr">
        <is>
          <t>conversions_donate_mobile_app</t>
        </is>
      </c>
      <c r="B401" s="29" t="inlineStr">
        <is>
          <t>Mobile app donate conversions · NUMERIC · Facebook Ads (Meta) Conversions</t>
        </is>
      </c>
      <c r="C401" s="26" t="n"/>
      <c r="D401" s="27">
        <f>IF(AND($C401="x",$A401&lt;&gt;""),$A401,"")</f>
        <v/>
      </c>
    </row>
    <row r="402">
      <c r="A402" s="25" t="inlineStr">
        <is>
          <t>conversions_donate_offline</t>
        </is>
      </c>
      <c r="B402" s="29" t="inlineStr">
        <is>
          <t>Offline donate conversions · NUMERIC · Facebook Ads (Meta) Conversions</t>
        </is>
      </c>
      <c r="C402" s="26" t="n"/>
      <c r="D402" s="27">
        <f>IF(AND($C402="x",$A402&lt;&gt;""),$A402,"")</f>
        <v/>
      </c>
    </row>
    <row r="403">
      <c r="A403" s="25" t="inlineStr">
        <is>
          <t>conversions_donate_on_facebook</t>
        </is>
      </c>
      <c r="B403" s="29" t="inlineStr">
        <is>
          <t>Donate on facebook conversions · NUMERIC · Facebook Ads (Meta) Conversions</t>
        </is>
      </c>
      <c r="C403" s="26" t="n"/>
      <c r="D403" s="27">
        <f>IF(AND($C403="x",$A403&lt;&gt;""),$A403,"")</f>
        <v/>
      </c>
    </row>
    <row r="404">
      <c r="A404" s="25" t="inlineStr">
        <is>
          <t>conversions_donate_total</t>
        </is>
      </c>
      <c r="B404" s="29" t="inlineStr">
        <is>
          <t>Donate conversions · NUMERIC · Facebook Ads (Meta) Conversions</t>
        </is>
      </c>
      <c r="C404" s="26" t="n"/>
      <c r="D404" s="27">
        <f>IF(AND($C404="x",$A404&lt;&gt;""),$A404,"")</f>
        <v/>
      </c>
    </row>
    <row r="405">
      <c r="A405" s="25" t="inlineStr">
        <is>
          <t>conversions_donate_website</t>
        </is>
      </c>
      <c r="B405" s="29" t="inlineStr">
        <is>
          <t>Website Donate Conversions · NUMERIC · Facebook Ads (Meta) Conversions</t>
        </is>
      </c>
      <c r="C405" s="26" t="n"/>
      <c r="D405" s="27">
        <f>IF(AND($C405="x",$A405&lt;&gt;""),$A405,"")</f>
        <v/>
      </c>
    </row>
    <row r="406">
      <c r="A406" s="25" t="inlineStr">
        <is>
          <t>conversions_find_location_mobile_app</t>
        </is>
      </c>
      <c r="B406" s="29" t="inlineStr">
        <is>
          <t>Mobile app find location conversions · NUMERIC · Facebook Ads (Meta) Conversions</t>
        </is>
      </c>
      <c r="C406" s="26" t="n"/>
      <c r="D406" s="27">
        <f>IF(AND($C406="x",$A406&lt;&gt;""),$A406,"")</f>
        <v/>
      </c>
    </row>
    <row r="407">
      <c r="A407" s="25" t="inlineStr">
        <is>
          <t>conversions_find_location_offline</t>
        </is>
      </c>
      <c r="B407" s="29" t="inlineStr">
        <is>
          <t>Offline find location conversions · NUMERIC · Facebook Ads (Meta) Conversions</t>
        </is>
      </c>
      <c r="C407" s="26" t="n"/>
      <c r="D407" s="27">
        <f>IF(AND($C407="x",$A407&lt;&gt;""),$A407,"")</f>
        <v/>
      </c>
    </row>
    <row r="408">
      <c r="A408" s="25" t="inlineStr">
        <is>
          <t>conversions_find_location_total</t>
        </is>
      </c>
      <c r="B408" s="29" t="inlineStr">
        <is>
          <t>Find location conversions · NUMERIC · Facebook Ads (Meta) Conversions</t>
        </is>
      </c>
      <c r="C408" s="26" t="n"/>
      <c r="D408" s="27">
        <f>IF(AND($C408="x",$A408&lt;&gt;""),$A408,"")</f>
        <v/>
      </c>
    </row>
    <row r="409">
      <c r="A409" s="25" t="inlineStr">
        <is>
          <t>conversions_find_location_website</t>
        </is>
      </c>
      <c r="B409" s="29" t="inlineStr">
        <is>
          <t>Website find location conversions · NUMERIC · Facebook Ads (Meta) Conversions</t>
        </is>
      </c>
      <c r="C409" s="26" t="n"/>
      <c r="D409" s="27">
        <f>IF(AND($C409="x",$A409&lt;&gt;""),$A409,"")</f>
        <v/>
      </c>
    </row>
    <row r="410">
      <c r="A410" s="25" t="inlineStr">
        <is>
          <t>conversions_recurring_subscription_payment_mobile_app</t>
        </is>
      </c>
      <c r="B410" s="29" t="inlineStr">
        <is>
          <t>Mobile app recurring subscription payment conversions · NUMERIC · Facebook Ads (Meta) Conversions</t>
        </is>
      </c>
      <c r="C410" s="26" t="n"/>
      <c r="D410" s="27">
        <f>IF(AND($C410="x",$A410&lt;&gt;""),$A410,"")</f>
        <v/>
      </c>
    </row>
    <row r="411">
      <c r="A411" s="25" t="inlineStr">
        <is>
          <t>conversions_recurring_subscription_payment_offline</t>
        </is>
      </c>
      <c r="B411" s="29" t="inlineStr">
        <is>
          <t>Offline recurring subscription payment conversions · NUMERIC · Facebook Ads (Meta) Conversions</t>
        </is>
      </c>
      <c r="C411" s="26" t="n"/>
      <c r="D411" s="27">
        <f>IF(AND($C411="x",$A411&lt;&gt;""),$A411,"")</f>
        <v/>
      </c>
    </row>
    <row r="412">
      <c r="A412" s="25" t="inlineStr">
        <is>
          <t>conversions_recurring_subscription_payment_total</t>
        </is>
      </c>
      <c r="B412" s="29" t="inlineStr">
        <is>
          <t>Recurring subscription payment conversions · NUMERIC · Facebook Ads (Meta) Conversions</t>
        </is>
      </c>
      <c r="C412" s="26" t="n"/>
      <c r="D412" s="27">
        <f>IF(AND($C412="x",$A412&lt;&gt;""),$A412,"")</f>
        <v/>
      </c>
    </row>
    <row r="413">
      <c r="A413" s="25" t="inlineStr">
        <is>
          <t>conversions_recurring_subscription_payment_website</t>
        </is>
      </c>
      <c r="B413" s="29" t="inlineStr">
        <is>
          <t>Website recurring subscription payment conversions · NUMERIC · Facebook Ads (Meta) Conversions</t>
        </is>
      </c>
      <c r="C413" s="26" t="n"/>
      <c r="D413" s="27">
        <f>IF(AND($C413="x",$A413&lt;&gt;""),$A413,"")</f>
        <v/>
      </c>
    </row>
    <row r="414">
      <c r="A414" s="25" t="inlineStr">
        <is>
          <t>conversions_schedule_mobile_app</t>
        </is>
      </c>
      <c r="B414" s="29" t="inlineStr">
        <is>
          <t>Mobile app schedule conversions · NUMERIC · Facebook Ads (Meta) Conversions</t>
        </is>
      </c>
      <c r="C414" s="26" t="n"/>
      <c r="D414" s="27">
        <f>IF(AND($C414="x",$A414&lt;&gt;""),$A414,"")</f>
        <v/>
      </c>
    </row>
    <row r="415">
      <c r="A415" s="25" t="inlineStr">
        <is>
          <t>conversions_schedule_offline</t>
        </is>
      </c>
      <c r="B415" s="29" t="inlineStr">
        <is>
          <t>Offline schedule conversions · NUMERIC · Facebook Ads (Meta) Conversions</t>
        </is>
      </c>
      <c r="C415" s="26" t="n"/>
      <c r="D415" s="27">
        <f>IF(AND($C415="x",$A415&lt;&gt;""),$A415,"")</f>
        <v/>
      </c>
    </row>
    <row r="416">
      <c r="A416" s="25" t="inlineStr">
        <is>
          <t>conversions_schedule_total</t>
        </is>
      </c>
      <c r="B416" s="29" t="inlineStr">
        <is>
          <t>Appointments Scheduled Conversions · NUMERIC · Facebook Ads (Meta) Conversions</t>
        </is>
      </c>
      <c r="C416" s="26" t="n"/>
      <c r="D416" s="27">
        <f>IF(AND($C416="x",$A416&lt;&gt;""),$A416,"")</f>
        <v/>
      </c>
    </row>
    <row r="417">
      <c r="A417" s="25" t="inlineStr">
        <is>
          <t>conversions_schedule_website</t>
        </is>
      </c>
      <c r="B417" s="29" t="inlineStr">
        <is>
          <t>Website schedule conversions · NUMERIC · Facebook Ads (Meta) Conversions</t>
        </is>
      </c>
      <c r="C417" s="26" t="n"/>
      <c r="D417" s="27">
        <f>IF(AND($C417="x",$A417&lt;&gt;""),$A417,"")</f>
        <v/>
      </c>
    </row>
    <row r="418">
      <c r="A418" s="25" t="inlineStr">
        <is>
          <t>conversions_start_trial_mobile_app</t>
        </is>
      </c>
      <c r="B418" s="29" t="inlineStr">
        <is>
          <t>Mobile app trials started conversions · NUMERIC · Facebook Ads (Meta) Conversions</t>
        </is>
      </c>
      <c r="C418" s="26" t="n"/>
      <c r="D418" s="27">
        <f>IF(AND($C418="x",$A418&lt;&gt;""),$A418,"")</f>
        <v/>
      </c>
    </row>
    <row r="419">
      <c r="A419" s="25" t="inlineStr">
        <is>
          <t>conversions_start_trial_offline</t>
        </is>
      </c>
      <c r="B419" s="29" t="inlineStr">
        <is>
          <t>Offline trials started conversions · NUMERIC · Facebook Ads (Meta) Conversions</t>
        </is>
      </c>
      <c r="C419" s="26" t="n"/>
      <c r="D419" s="27">
        <f>IF(AND($C419="x",$A419&lt;&gt;""),$A419,"")</f>
        <v/>
      </c>
    </row>
    <row r="420">
      <c r="A420" s="25" t="inlineStr">
        <is>
          <t>conversions_start_trial_total</t>
        </is>
      </c>
      <c r="B420" s="29" t="inlineStr">
        <is>
          <t>Start trial conversions · NUMERIC · Facebook Ads (Meta) Conversions</t>
        </is>
      </c>
      <c r="C420" s="26" t="n"/>
      <c r="D420" s="27">
        <f>IF(AND($C420="x",$A420&lt;&gt;""),$A420,"")</f>
        <v/>
      </c>
    </row>
    <row r="421">
      <c r="A421" s="25" t="inlineStr">
        <is>
          <t>conversions_start_trial_website</t>
        </is>
      </c>
      <c r="B421" s="29" t="inlineStr">
        <is>
          <t>Website trials started conversions · NUMERIC · Facebook Ads (Meta) Conversions</t>
        </is>
      </c>
      <c r="C421" s="26" t="n"/>
      <c r="D421" s="27">
        <f>IF(AND($C421="x",$A421&lt;&gt;""),$A421,"")</f>
        <v/>
      </c>
    </row>
    <row r="422">
      <c r="A422" s="25" t="inlineStr">
        <is>
          <t>conversions_submit_application_mobile_app</t>
        </is>
      </c>
      <c r="B422" s="29" t="inlineStr">
        <is>
          <t>Submitted applications (Mobile App) · NUMERIC · Facebook Ads (Meta) Conversions</t>
        </is>
      </c>
      <c r="C422" s="26" t="n"/>
      <c r="D422" s="27">
        <f>IF(AND($C422="x",$A422&lt;&gt;""),$A422,"")</f>
        <v/>
      </c>
    </row>
    <row r="423">
      <c r="A423" s="25" t="inlineStr">
        <is>
          <t>conversions_submit_application_offline</t>
        </is>
      </c>
      <c r="B423" s="29" t="inlineStr">
        <is>
          <t>Submitted applications (Offline) · NUMERIC · Facebook Ads (Meta) Conversions</t>
        </is>
      </c>
      <c r="C423" s="26" t="n"/>
      <c r="D423" s="27">
        <f>IF(AND($C423="x",$A423&lt;&gt;""),$A423,"")</f>
        <v/>
      </c>
    </row>
    <row r="424">
      <c r="A424" s="25" t="inlineStr">
        <is>
          <t>conversions_submit_application_on_facebook</t>
        </is>
      </c>
      <c r="B424" s="29" t="inlineStr">
        <is>
          <t>Submitted applications (Facebook) · NUMERIC · Facebook Ads (Meta) Conversions</t>
        </is>
      </c>
      <c r="C424" s="26" t="n"/>
      <c r="D424" s="27">
        <f>IF(AND($C424="x",$A424&lt;&gt;""),$A424,"")</f>
        <v/>
      </c>
    </row>
    <row r="425">
      <c r="A425" s="25" t="inlineStr">
        <is>
          <t>conversions_submit_application_total</t>
        </is>
      </c>
      <c r="B425" s="29" t="inlineStr">
        <is>
          <t>Submit application conversions · NUMERIC · Facebook Ads (Meta) Conversions</t>
        </is>
      </c>
      <c r="C425" s="26" t="n"/>
      <c r="D425" s="27">
        <f>IF(AND($C425="x",$A425&lt;&gt;""),$A425,"")</f>
        <v/>
      </c>
    </row>
    <row r="426">
      <c r="A426" s="25" t="inlineStr">
        <is>
          <t>conversions_submit_application_website</t>
        </is>
      </c>
      <c r="B426" s="29" t="inlineStr">
        <is>
          <t>Submitted applications (Website) · NUMERIC · Facebook Ads (Meta) Conversions</t>
        </is>
      </c>
      <c r="C426" s="26" t="n"/>
      <c r="D426" s="27">
        <f>IF(AND($C426="x",$A426&lt;&gt;""),$A426,"")</f>
        <v/>
      </c>
    </row>
    <row r="427">
      <c r="A427" s="25" t="inlineStr">
        <is>
          <t>conversions_subscribe_mobile_app</t>
        </is>
      </c>
      <c r="B427" s="29" t="inlineStr">
        <is>
          <t>Mobile app subscribe conversions · NUMERIC · Facebook Ads (Meta) Conversions</t>
        </is>
      </c>
      <c r="C427" s="26" t="n"/>
      <c r="D427" s="27">
        <f>IF(AND($C427="x",$A427&lt;&gt;""),$A427,"")</f>
        <v/>
      </c>
    </row>
    <row r="428">
      <c r="A428" s="25" t="inlineStr">
        <is>
          <t>conversions_subscribe_offline</t>
        </is>
      </c>
      <c r="B428" s="29" t="inlineStr">
        <is>
          <t>Offline subscribe conversions · NUMERIC · Facebook Ads (Meta) Conversions</t>
        </is>
      </c>
      <c r="C428" s="26" t="n"/>
      <c r="D428" s="27">
        <f>IF(AND($C428="x",$A428&lt;&gt;""),$A428,"")</f>
        <v/>
      </c>
    </row>
    <row r="429">
      <c r="A429" s="25" t="inlineStr">
        <is>
          <t>conversions_subscribe_total</t>
        </is>
      </c>
      <c r="B429" s="29" t="inlineStr">
        <is>
          <t>Subscribe conversions · NUMERIC · Facebook Ads (Meta) Conversions</t>
        </is>
      </c>
      <c r="C429" s="26" t="n"/>
      <c r="D429" s="27">
        <f>IF(AND($C429="x",$A429&lt;&gt;""),$A429,"")</f>
        <v/>
      </c>
    </row>
    <row r="430">
      <c r="A430" s="25" t="inlineStr">
        <is>
          <t>conversions_subscribe_website</t>
        </is>
      </c>
      <c r="B430" s="29" t="inlineStr">
        <is>
          <t>Website subscribe conversions · NUMERIC · Facebook Ads (Meta) Conversions</t>
        </is>
      </c>
      <c r="C430" s="26" t="n"/>
      <c r="D430" s="27">
        <f>IF(AND($C430="x",$A430&lt;&gt;""),$A430,"")</f>
        <v/>
      </c>
    </row>
    <row r="431">
      <c r="A431" s="25" t="inlineStr">
        <is>
          <t>cost_per_conversion_ad_click_mobile_app</t>
        </is>
      </c>
      <c r="B431" s="29" t="inlineStr">
        <is>
          <t>Cost per mobile app ad click conversion · NUMERIC · Facebook Ads (Meta) Conversions</t>
        </is>
      </c>
      <c r="C431" s="26" t="n"/>
      <c r="D431" s="27">
        <f>IF(AND($C431="x",$A431&lt;&gt;""),$A431,"")</f>
        <v/>
      </c>
    </row>
    <row r="432">
      <c r="A432" s="25" t="inlineStr">
        <is>
          <t>cost_per_conversion_ad_impression_mobile_app</t>
        </is>
      </c>
      <c r="B432" s="29" t="inlineStr">
        <is>
          <t>Cost per mobile app ad impression conversion · NUMERIC · Facebook Ads (Meta) Conversions</t>
        </is>
      </c>
      <c r="C432" s="26" t="n"/>
      <c r="D432" s="27">
        <f>IF(AND($C432="x",$A432&lt;&gt;""),$A432,"")</f>
        <v/>
      </c>
    </row>
    <row r="433">
      <c r="A433" s="25" t="inlineStr">
        <is>
          <t>cost_per_conversion_cancel_subscription_mobile_app</t>
        </is>
      </c>
      <c r="B433" s="29" t="inlineStr">
        <is>
          <t>Cost per mobile app cancel subscription conversion · NUMERIC · Facebook Ads (Meta) Conversions</t>
        </is>
      </c>
      <c r="C433" s="26" t="n"/>
      <c r="D433" s="27">
        <f>IF(AND($C433="x",$A433&lt;&gt;""),$A433,"")</f>
        <v/>
      </c>
    </row>
    <row r="434">
      <c r="A434" s="25" t="inlineStr">
        <is>
          <t>cost_per_conversion_cancel_subscription_offline</t>
        </is>
      </c>
      <c r="B434" s="29" t="inlineStr">
        <is>
          <t>Cost per offline cancel subscription conversion · NUMERIC · Facebook Ads (Meta) Conversions</t>
        </is>
      </c>
      <c r="C434" s="26" t="n"/>
      <c r="D434" s="27">
        <f>IF(AND($C434="x",$A434&lt;&gt;""),$A434,"")</f>
        <v/>
      </c>
    </row>
    <row r="435">
      <c r="A435" s="25" t="inlineStr">
        <is>
          <t>cost_per_conversion_cancel_subscription_total</t>
        </is>
      </c>
      <c r="B435" s="29" t="inlineStr">
        <is>
          <t>Cost per cancel subscription conversion · NUMERIC · Facebook Ads (Meta) Conversions</t>
        </is>
      </c>
      <c r="C435" s="26" t="n"/>
      <c r="D435" s="27">
        <f>IF(AND($C435="x",$A435&lt;&gt;""),$A435,"")</f>
        <v/>
      </c>
    </row>
    <row r="436">
      <c r="A436" s="25" t="inlineStr">
        <is>
          <t>cost_per_conversion_cancel_subscription_website</t>
        </is>
      </c>
      <c r="B436" s="29" t="inlineStr">
        <is>
          <t>Cost per website cancel subscription conversion · NUMERIC · Facebook Ads (Meta) Conversions</t>
        </is>
      </c>
      <c r="C436" s="26" t="n"/>
      <c r="D436" s="27">
        <f>IF(AND($C436="x",$A436&lt;&gt;""),$A436,"")</f>
        <v/>
      </c>
    </row>
    <row r="437">
      <c r="A437" s="25" t="inlineStr">
        <is>
          <t>cost_per_conversion_contact_mobile_app</t>
        </is>
      </c>
      <c r="B437" s="29" t="inlineStr">
        <is>
          <t>Cost per mobile app contact conversion · NUMERIC · Facebook Ads (Meta) Conversions</t>
        </is>
      </c>
      <c r="C437" s="26" t="n"/>
      <c r="D437" s="27">
        <f>IF(AND($C437="x",$A437&lt;&gt;""),$A437,"")</f>
        <v/>
      </c>
    </row>
    <row r="438">
      <c r="A438" s="25" t="inlineStr">
        <is>
          <t>cost_per_conversion_contact_offline</t>
        </is>
      </c>
      <c r="B438" s="29" t="inlineStr">
        <is>
          <t>Cost per offline contact conversion · NUMERIC · Facebook Ads (Meta) Conversions</t>
        </is>
      </c>
      <c r="C438" s="26" t="n"/>
      <c r="D438" s="27">
        <f>IF(AND($C438="x",$A438&lt;&gt;""),$A438,"")</f>
        <v/>
      </c>
    </row>
    <row r="439">
      <c r="A439" s="25" t="inlineStr">
        <is>
          <t>cost_per_conversion_contact_total</t>
        </is>
      </c>
      <c r="B439" s="29" t="inlineStr">
        <is>
          <t>Cost per contact conversion · NUMERIC · Facebook Ads (Meta) Conversions</t>
        </is>
      </c>
      <c r="C439" s="26" t="n"/>
      <c r="D439" s="27">
        <f>IF(AND($C439="x",$A439&lt;&gt;""),$A439,"")</f>
        <v/>
      </c>
    </row>
    <row r="440">
      <c r="A440" s="25" t="inlineStr">
        <is>
          <t>cost_per_conversion_contact_website</t>
        </is>
      </c>
      <c r="B440" s="29" t="inlineStr">
        <is>
          <t>Cost per website contact conversion · NUMERIC · Facebook Ads (Meta) Conversions</t>
        </is>
      </c>
      <c r="C440" s="26" t="n"/>
      <c r="D440" s="27">
        <f>IF(AND($C440="x",$A440&lt;&gt;""),$A440,"")</f>
        <v/>
      </c>
    </row>
    <row r="441">
      <c r="A441" s="25" t="inlineStr">
        <is>
          <t>cost_per_conversion_customize_product_mobile_app</t>
        </is>
      </c>
      <c r="B441" s="29" t="inlineStr">
        <is>
          <t>Cost per mobile app customize product conversion · NUMERIC · Facebook Ads (Meta) Conversions</t>
        </is>
      </c>
      <c r="C441" s="26" t="n"/>
      <c r="D441" s="27">
        <f>IF(AND($C441="x",$A441&lt;&gt;""),$A441,"")</f>
        <v/>
      </c>
    </row>
    <row r="442">
      <c r="A442" s="25" t="inlineStr">
        <is>
          <t>cost_per_conversion_customize_product_offline</t>
        </is>
      </c>
      <c r="B442" s="29" t="inlineStr">
        <is>
          <t>Cost per offline customize product conversion · NUMERIC · Facebook Ads (Meta) Conversions</t>
        </is>
      </c>
      <c r="C442" s="26" t="n"/>
      <c r="D442" s="27">
        <f>IF(AND($C442="x",$A442&lt;&gt;""),$A442,"")</f>
        <v/>
      </c>
    </row>
    <row r="443">
      <c r="A443" s="25" t="inlineStr">
        <is>
          <t>cost_per_conversion_customize_product_total</t>
        </is>
      </c>
      <c r="B443" s="29" t="inlineStr">
        <is>
          <t>Cost per customize product conversion · NUMERIC · Facebook Ads (Meta) Conversions</t>
        </is>
      </c>
      <c r="C443" s="26" t="n"/>
      <c r="D443" s="27">
        <f>IF(AND($C443="x",$A443&lt;&gt;""),$A443,"")</f>
        <v/>
      </c>
    </row>
    <row r="444">
      <c r="A444" s="25" t="inlineStr">
        <is>
          <t>cost_per_conversion_customize_product_website</t>
        </is>
      </c>
      <c r="B444" s="29" t="inlineStr">
        <is>
          <t>Cost per website customize product conversion · NUMERIC · Facebook Ads (Meta) Conversions</t>
        </is>
      </c>
      <c r="C444" s="26" t="n"/>
      <c r="D444" s="27">
        <f>IF(AND($C444="x",$A444&lt;&gt;""),$A444,"")</f>
        <v/>
      </c>
    </row>
    <row r="445">
      <c r="A445" s="25" t="inlineStr">
        <is>
          <t>cost_per_conversion_donate_mobile_app</t>
        </is>
      </c>
      <c r="B445" s="29" t="inlineStr">
        <is>
          <t>Cost per mobile app donate conversion · NUMERIC · Facebook Ads (Meta) Conversions</t>
        </is>
      </c>
      <c r="C445" s="26" t="n"/>
      <c r="D445" s="27">
        <f>IF(AND($C445="x",$A445&lt;&gt;""),$A445,"")</f>
        <v/>
      </c>
    </row>
    <row r="446">
      <c r="A446" s="25" t="inlineStr">
        <is>
          <t>cost_per_conversion_donate_offline</t>
        </is>
      </c>
      <c r="B446" s="29" t="inlineStr">
        <is>
          <t>Cost per offline donate conversion · NUMERIC · Facebook Ads (Meta) Conversions</t>
        </is>
      </c>
      <c r="C446" s="26" t="n"/>
      <c r="D446" s="27">
        <f>IF(AND($C446="x",$A446&lt;&gt;""),$A446,"")</f>
        <v/>
      </c>
    </row>
    <row r="447">
      <c r="A447" s="25" t="inlineStr">
        <is>
          <t>cost_per_conversion_donate_on_facebook</t>
        </is>
      </c>
      <c r="B447" s="29" t="inlineStr">
        <is>
          <t>Cost per donate on facebook conversion · NUMERIC · Facebook Ads (Meta) Conversions</t>
        </is>
      </c>
      <c r="C447" s="26" t="n"/>
      <c r="D447" s="27">
        <f>IF(AND($C447="x",$A447&lt;&gt;""),$A447,"")</f>
        <v/>
      </c>
    </row>
    <row r="448">
      <c r="A448" s="25" t="inlineStr">
        <is>
          <t>cost_per_conversion_donate_total</t>
        </is>
      </c>
      <c r="B448" s="29" t="inlineStr">
        <is>
          <t>Cost per donate conversion · NUMERIC · Facebook Ads (Meta) Conversions</t>
        </is>
      </c>
      <c r="C448" s="26" t="n"/>
      <c r="D448" s="27">
        <f>IF(AND($C448="x",$A448&lt;&gt;""),$A448,"")</f>
        <v/>
      </c>
    </row>
    <row r="449">
      <c r="A449" s="25" t="inlineStr">
        <is>
          <t>cost_per_conversion_donate_website</t>
        </is>
      </c>
      <c r="B449" s="29" t="inlineStr">
        <is>
          <t>Cost per website donate conversion · NUMERIC · Facebook Ads (Meta) Conversions</t>
        </is>
      </c>
      <c r="C449" s="26" t="n"/>
      <c r="D449" s="27">
        <f>IF(AND($C449="x",$A449&lt;&gt;""),$A449,"")</f>
        <v/>
      </c>
    </row>
    <row r="450">
      <c r="A450" s="25" t="inlineStr">
        <is>
          <t>cost_per_conversion_find_location_mobile_app</t>
        </is>
      </c>
      <c r="B450" s="29" t="inlineStr">
        <is>
          <t>Cost per mobile app find location conversion · NUMERIC · Facebook Ads (Meta) Conversions</t>
        </is>
      </c>
      <c r="C450" s="26" t="n"/>
      <c r="D450" s="27">
        <f>IF(AND($C450="x",$A450&lt;&gt;""),$A450,"")</f>
        <v/>
      </c>
    </row>
    <row r="451">
      <c r="A451" s="25" t="inlineStr">
        <is>
          <t>cost_per_conversion_find_location_offline</t>
        </is>
      </c>
      <c r="B451" s="29" t="inlineStr">
        <is>
          <t>Cost per offline find location conversion · NUMERIC · Facebook Ads (Meta) Conversions</t>
        </is>
      </c>
      <c r="C451" s="26" t="n"/>
      <c r="D451" s="27">
        <f>IF(AND($C451="x",$A451&lt;&gt;""),$A451,"")</f>
        <v/>
      </c>
    </row>
    <row r="452">
      <c r="A452" s="25" t="inlineStr">
        <is>
          <t>cost_per_conversion_find_location_total</t>
        </is>
      </c>
      <c r="B452" s="29" t="inlineStr">
        <is>
          <t>Cost per find location conversion · NUMERIC · Facebook Ads (Meta) Conversions</t>
        </is>
      </c>
      <c r="C452" s="26" t="n"/>
      <c r="D452" s="27">
        <f>IF(AND($C452="x",$A452&lt;&gt;""),$A452,"")</f>
        <v/>
      </c>
    </row>
    <row r="453">
      <c r="A453" s="25" t="inlineStr">
        <is>
          <t>cost_per_conversion_find_location_website</t>
        </is>
      </c>
      <c r="B453" s="29" t="inlineStr">
        <is>
          <t>Cost per website find location conversion · NUMERIC · Facebook Ads (Meta) Conversions</t>
        </is>
      </c>
      <c r="C453" s="26" t="n"/>
      <c r="D453" s="27">
        <f>IF(AND($C453="x",$A453&lt;&gt;""),$A453,"")</f>
        <v/>
      </c>
    </row>
    <row r="454">
      <c r="A454" s="25" t="inlineStr">
        <is>
          <t>cost_per_conversion_recurring_subscription_payment_mobile_app</t>
        </is>
      </c>
      <c r="B454" s="29" t="inlineStr">
        <is>
          <t>Cost per mobile app recurring subscription payment conversion · NUMERIC · Facebook Ads (Meta) Conversions</t>
        </is>
      </c>
      <c r="C454" s="26" t="n"/>
      <c r="D454" s="27">
        <f>IF(AND($C454="x",$A454&lt;&gt;""),$A454,"")</f>
        <v/>
      </c>
    </row>
    <row r="455">
      <c r="A455" s="25" t="inlineStr">
        <is>
          <t>cost_per_conversion_recurring_subscription_payment_offline</t>
        </is>
      </c>
      <c r="B455" s="29" t="inlineStr">
        <is>
          <t>Cost per offline recurring subscription payment conversion · NUMERIC · Facebook Ads (Meta) Conversions</t>
        </is>
      </c>
      <c r="C455" s="26" t="n"/>
      <c r="D455" s="27">
        <f>IF(AND($C455="x",$A455&lt;&gt;""),$A455,"")</f>
        <v/>
      </c>
    </row>
    <row r="456">
      <c r="A456" s="25" t="inlineStr">
        <is>
          <t>cost_per_conversion_recurring_subscription_payment_total</t>
        </is>
      </c>
      <c r="B456" s="29" t="inlineStr">
        <is>
          <t>Cost per recurring subscription payment conversion · NUMERIC · Facebook Ads (Meta) Conversions</t>
        </is>
      </c>
      <c r="C456" s="26" t="n"/>
      <c r="D456" s="27">
        <f>IF(AND($C456="x",$A456&lt;&gt;""),$A456,"")</f>
        <v/>
      </c>
    </row>
    <row r="457">
      <c r="A457" s="25" t="inlineStr">
        <is>
          <t>cost_per_conversion_recurring_subscription_payment_website</t>
        </is>
      </c>
      <c r="B457" s="29" t="inlineStr">
        <is>
          <t>Cost per website recurring subscription payment conversion · NUMERIC · Facebook Ads (Meta) Conversions</t>
        </is>
      </c>
      <c r="C457" s="26" t="n"/>
      <c r="D457" s="27">
        <f>IF(AND($C457="x",$A457&lt;&gt;""),$A457,"")</f>
        <v/>
      </c>
    </row>
    <row r="458">
      <c r="A458" s="25" t="inlineStr">
        <is>
          <t>cost_per_conversion_schedule_mobile_app</t>
        </is>
      </c>
      <c r="B458" s="29" t="inlineStr">
        <is>
          <t>Cost per mobile app schedule conversion · NUMERIC · Facebook Ads (Meta) Conversions</t>
        </is>
      </c>
      <c r="C458" s="26" t="n"/>
      <c r="D458" s="27">
        <f>IF(AND($C458="x",$A458&lt;&gt;""),$A458,"")</f>
        <v/>
      </c>
    </row>
    <row r="459">
      <c r="A459" s="25" t="inlineStr">
        <is>
          <t>cost_per_conversion_schedule_offline</t>
        </is>
      </c>
      <c r="B459" s="29" t="inlineStr">
        <is>
          <t>Cost per offline schedule conversion · NUMERIC · Facebook Ads (Meta) Conversions</t>
        </is>
      </c>
      <c r="C459" s="26" t="n"/>
      <c r="D459" s="27">
        <f>IF(AND($C459="x",$A459&lt;&gt;""),$A459,"")</f>
        <v/>
      </c>
    </row>
    <row r="460">
      <c r="A460" s="25" t="inlineStr">
        <is>
          <t>cost_per_conversion_schedule_total</t>
        </is>
      </c>
      <c r="B460" s="29" t="inlineStr">
        <is>
          <t>Cost per schedule conversion · NUMERIC · Facebook Ads (Meta) Conversions</t>
        </is>
      </c>
      <c r="C460" s="26" t="n"/>
      <c r="D460" s="27">
        <f>IF(AND($C460="x",$A460&lt;&gt;""),$A460,"")</f>
        <v/>
      </c>
    </row>
    <row r="461">
      <c r="A461" s="25" t="inlineStr">
        <is>
          <t>cost_per_conversion_schedule_website</t>
        </is>
      </c>
      <c r="B461" s="29" t="inlineStr">
        <is>
          <t>Cost per website schedule conversion · NUMERIC · Facebook Ads (Meta) Conversions</t>
        </is>
      </c>
      <c r="C461" s="26" t="n"/>
      <c r="D461" s="27">
        <f>IF(AND($C461="x",$A461&lt;&gt;""),$A461,"")</f>
        <v/>
      </c>
    </row>
    <row r="462">
      <c r="A462" s="25" t="inlineStr">
        <is>
          <t>cost_per_conversion_start_trial_mobile_app</t>
        </is>
      </c>
      <c r="B462" s="29" t="inlineStr">
        <is>
          <t>Cost per mobile app trial started conversion · NUMERIC · Facebook Ads (Meta) Conversions</t>
        </is>
      </c>
      <c r="C462" s="26" t="n"/>
      <c r="D462" s="27">
        <f>IF(AND($C462="x",$A462&lt;&gt;""),$A462,"")</f>
        <v/>
      </c>
    </row>
    <row r="463">
      <c r="A463" s="25" t="inlineStr">
        <is>
          <t>cost_per_conversion_start_trial_offline</t>
        </is>
      </c>
      <c r="B463" s="29" t="inlineStr">
        <is>
          <t>Cost per offline trial started conversion · NUMERIC · Facebook Ads (Meta) Conversions</t>
        </is>
      </c>
      <c r="C463" s="26" t="n"/>
      <c r="D463" s="27">
        <f>IF(AND($C463="x",$A463&lt;&gt;""),$A463,"")</f>
        <v/>
      </c>
    </row>
    <row r="464">
      <c r="A464" s="25" t="inlineStr">
        <is>
          <t>cost_per_conversion_start_trial_total</t>
        </is>
      </c>
      <c r="B464" s="29" t="inlineStr">
        <is>
          <t>Cost per trial started conversion · NUMERIC · Facebook Ads (Meta) Conversions</t>
        </is>
      </c>
      <c r="C464" s="26" t="n"/>
      <c r="D464" s="27">
        <f>IF(AND($C464="x",$A464&lt;&gt;""),$A464,"")</f>
        <v/>
      </c>
    </row>
    <row r="465">
      <c r="A465" s="25" t="inlineStr">
        <is>
          <t>cost_per_conversion_start_trial_website</t>
        </is>
      </c>
      <c r="B465" s="29" t="inlineStr">
        <is>
          <t>Cost per website trial started conversion · NUMERIC · Facebook Ads (Meta) Conversions</t>
        </is>
      </c>
      <c r="C465" s="26" t="n"/>
      <c r="D465" s="27">
        <f>IF(AND($C465="x",$A465&lt;&gt;""),$A465,"")</f>
        <v/>
      </c>
    </row>
    <row r="466">
      <c r="A466" s="25" t="inlineStr">
        <is>
          <t>cost_per_conversion_submit_application_mobile_app</t>
        </is>
      </c>
      <c r="B466" s="29" t="inlineStr">
        <is>
          <t>Cost per mobile app submit application conversion · NUMERIC · Facebook Ads (Meta) Conversions</t>
        </is>
      </c>
      <c r="C466" s="26" t="n"/>
      <c r="D466" s="27">
        <f>IF(AND($C466="x",$A466&lt;&gt;""),$A466,"")</f>
        <v/>
      </c>
    </row>
    <row r="467">
      <c r="A467" s="25" t="inlineStr">
        <is>
          <t>cost_per_conversion_submit_application_offline</t>
        </is>
      </c>
      <c r="B467" s="29" t="inlineStr">
        <is>
          <t>Cost per offline submit application conversion · NUMERIC · Facebook Ads (Meta) Conversions</t>
        </is>
      </c>
      <c r="C467" s="26" t="n"/>
      <c r="D467" s="27">
        <f>IF(AND($C467="x",$A467&lt;&gt;""),$A467,"")</f>
        <v/>
      </c>
    </row>
    <row r="468">
      <c r="A468" s="25" t="inlineStr">
        <is>
          <t>cost_per_conversion_submit_application_on_facebook</t>
        </is>
      </c>
      <c r="B468" s="29" t="inlineStr">
        <is>
          <t>Cost per submit application on facebook conversion · NUMERIC · Facebook Ads (Meta) Conversions</t>
        </is>
      </c>
      <c r="C468" s="26" t="n"/>
      <c r="D468" s="27">
        <f>IF(AND($C468="x",$A468&lt;&gt;""),$A468,"")</f>
        <v/>
      </c>
    </row>
    <row r="469">
      <c r="A469" s="25" t="inlineStr">
        <is>
          <t>cost_per_conversion_submit_application_total</t>
        </is>
      </c>
      <c r="B469" s="29" t="inlineStr">
        <is>
          <t>Cost per submit application conversion · NUMERIC · Facebook Ads (Meta) Conversions</t>
        </is>
      </c>
      <c r="C469" s="26" t="n"/>
      <c r="D469" s="27">
        <f>IF(AND($C469="x",$A469&lt;&gt;""),$A469,"")</f>
        <v/>
      </c>
    </row>
    <row r="470">
      <c r="A470" s="25" t="inlineStr">
        <is>
          <t>cost_per_conversion_submit_application_website</t>
        </is>
      </c>
      <c r="B470" s="29" t="inlineStr">
        <is>
          <t>Cost per website submit application conversion · NUMERIC · Facebook Ads (Meta) Conversions</t>
        </is>
      </c>
      <c r="C470" s="26" t="n"/>
      <c r="D470" s="27">
        <f>IF(AND($C470="x",$A470&lt;&gt;""),$A470,"")</f>
        <v/>
      </c>
    </row>
    <row r="471">
      <c r="A471" s="25" t="inlineStr">
        <is>
          <t>cost_per_conversion_subscribe_mobile_app</t>
        </is>
      </c>
      <c r="B471" s="29" t="inlineStr">
        <is>
          <t>Cost per mobile app subscribe conversion · NUMERIC · Facebook Ads (Meta) Conversions</t>
        </is>
      </c>
      <c r="C471" s="26" t="n"/>
      <c r="D471" s="27">
        <f>IF(AND($C471="x",$A471&lt;&gt;""),$A471,"")</f>
        <v/>
      </c>
    </row>
    <row r="472">
      <c r="A472" s="25" t="inlineStr">
        <is>
          <t>cost_per_conversion_subscribe_offline</t>
        </is>
      </c>
      <c r="B472" s="29" t="inlineStr">
        <is>
          <t>Cost per offline subscribe conversion · NUMERIC · Facebook Ads (Meta) Conversions</t>
        </is>
      </c>
      <c r="C472" s="26" t="n"/>
      <c r="D472" s="27">
        <f>IF(AND($C472="x",$A472&lt;&gt;""),$A472,"")</f>
        <v/>
      </c>
    </row>
    <row r="473">
      <c r="A473" s="25" t="inlineStr">
        <is>
          <t>cost_per_conversion_subscribe_total</t>
        </is>
      </c>
      <c r="B473" s="29" t="inlineStr">
        <is>
          <t>Cost per subscribe conversion · NUMERIC · Facebook Ads (Meta) Conversions</t>
        </is>
      </c>
      <c r="C473" s="26" t="n"/>
      <c r="D473" s="27">
        <f>IF(AND($C473="x",$A473&lt;&gt;""),$A473,"")</f>
        <v/>
      </c>
    </row>
    <row r="474">
      <c r="A474" s="25" t="inlineStr">
        <is>
          <t>cost_per_conversion_subscribe_website</t>
        </is>
      </c>
      <c r="B474" s="29" t="inlineStr">
        <is>
          <t>Cost per website subscribe conversion · NUMERIC · Facebook Ads (Meta) Conversions</t>
        </is>
      </c>
      <c r="C474" s="26" t="n"/>
      <c r="D474" s="27">
        <f>IF(AND($C474="x",$A474&lt;&gt;""),$A474,"")</f>
        <v/>
      </c>
    </row>
    <row r="475">
      <c r="A475" s="25" t="inlineStr">
        <is>
          <t>converted_product_quantity_app_custom_event</t>
        </is>
      </c>
      <c r="B475" s="29" t="inlineStr">
        <is>
          <t>Converted Product Quantity App Custom Event · NUMERIC · Facebook Ads (Meta) Converted Product Quantity</t>
        </is>
      </c>
      <c r="C475" s="26" t="n"/>
      <c r="D475" s="27">
        <f>IF(AND($C475="x",$A475&lt;&gt;""),$A475,"")</f>
        <v/>
      </c>
    </row>
    <row r="476">
      <c r="A476" s="25" t="inlineStr">
        <is>
          <t>converted_product_quantity_app_custom_event_fb_mobile_add_to_cart</t>
        </is>
      </c>
      <c r="B476" s="29" t="inlineStr">
        <is>
          <t>Converted Product Quantity App Custom Event.FB Mobile Add To Cart · NUMERIC · Facebook Ads (Meta) Converted Product Quantity</t>
        </is>
      </c>
      <c r="C476" s="26" t="n"/>
      <c r="D476" s="27">
        <f>IF(AND($C476="x",$A476&lt;&gt;""),$A476,"")</f>
        <v/>
      </c>
    </row>
    <row r="477">
      <c r="A477" s="25" t="inlineStr">
        <is>
          <t>converted_product_quantity_app_custom_event_fb_mobile_content_view</t>
        </is>
      </c>
      <c r="B477" s="29" t="inlineStr">
        <is>
          <t>Converted Product Quantity App Custom Event.FB Mobile Content View · NUMERIC · Facebook Ads (Meta) Converted Product Quantity</t>
        </is>
      </c>
      <c r="C477" s="26" t="n"/>
      <c r="D477" s="27">
        <f>IF(AND($C477="x",$A477&lt;&gt;""),$A477,"")</f>
        <v/>
      </c>
    </row>
    <row r="478">
      <c r="A478" s="25" t="inlineStr">
        <is>
          <t>converted_product_quantity_app_custom_event_fb_mobile_purchase</t>
        </is>
      </c>
      <c r="B478" s="29" t="inlineStr">
        <is>
          <t>Converted Product Quantity App Custom Event.FB Mobile Purchase · NUMERIC · Facebook Ads (Meta) Converted Product Quantity</t>
        </is>
      </c>
      <c r="C478" s="26" t="n"/>
      <c r="D478" s="27">
        <f>IF(AND($C478="x",$A478&lt;&gt;""),$A478,"")</f>
        <v/>
      </c>
    </row>
    <row r="479">
      <c r="A479" s="25" t="inlineStr">
        <is>
          <t>converted_product_quantity_offsite_conversion</t>
        </is>
      </c>
      <c r="B479" s="29" t="inlineStr">
        <is>
          <t>Converted Product Quantity Offsite Conversion · NUMERIC · Facebook Ads (Meta) Converted Product Quantity</t>
        </is>
      </c>
      <c r="C479" s="26" t="n"/>
      <c r="D479" s="27">
        <f>IF(AND($C479="x",$A479&lt;&gt;""),$A479,"")</f>
        <v/>
      </c>
    </row>
    <row r="480">
      <c r="A480" s="25" t="inlineStr">
        <is>
          <t>converted_product_quantity_offsite_conversion_fb_pixel_view_content</t>
        </is>
      </c>
      <c r="B480" s="29" t="inlineStr">
        <is>
          <t>Converted Product Quantity Offsite Conversion Fb Pixel View Content · NUMERIC · Facebook Ads (Meta) Converted Product Quantity</t>
        </is>
      </c>
      <c r="C480" s="26" t="n"/>
      <c r="D480" s="27">
        <f>IF(AND($C480="x",$A480&lt;&gt;""),$A480,"")</f>
        <v/>
      </c>
    </row>
    <row r="481">
      <c r="A481" s="25" t="inlineStr">
        <is>
          <t>converted_product_quantity_omni_add_to_cart</t>
        </is>
      </c>
      <c r="B481" s="29" t="inlineStr">
        <is>
          <t>Converted Product Quantity Omni Add To Cart · NUMERIC · Facebook Ads (Meta) Converted Product Quantity</t>
        </is>
      </c>
      <c r="C481" s="26" t="n"/>
      <c r="D481" s="27">
        <f>IF(AND($C481="x",$A481&lt;&gt;""),$A481,"")</f>
        <v/>
      </c>
    </row>
    <row r="482">
      <c r="A482" s="25" t="inlineStr">
        <is>
          <t>converted_product_quantity_omni_purchase</t>
        </is>
      </c>
      <c r="B482" s="29" t="inlineStr">
        <is>
          <t>Converted Product Quantity Omni Purchase · NUMERIC · Facebook Ads (Meta) Converted Product Quantity</t>
        </is>
      </c>
      <c r="C482" s="26" t="n"/>
      <c r="D482" s="27">
        <f>IF(AND($C482="x",$A482&lt;&gt;""),$A482,"")</f>
        <v/>
      </c>
    </row>
    <row r="483">
      <c r="A483" s="25" t="inlineStr">
        <is>
          <t>converted_product_quantity_omni_view_content</t>
        </is>
      </c>
      <c r="B483" s="29" t="inlineStr">
        <is>
          <t>Converted Product Quantity Omni View Content · NUMERIC · Facebook Ads (Meta) Converted Product Quantity</t>
        </is>
      </c>
      <c r="C483" s="26" t="n"/>
      <c r="D483" s="27">
        <f>IF(AND($C483="x",$A483&lt;&gt;""),$A483,"")</f>
        <v/>
      </c>
    </row>
    <row r="484">
      <c r="A484" s="25" t="inlineStr">
        <is>
          <t>converted_product_value_app_custom_event</t>
        </is>
      </c>
      <c r="B484" s="29" t="inlineStr">
        <is>
          <t>Converted Product Value App Custom Event · NUMERIC · Facebook Ads (Meta) Converted Product Value</t>
        </is>
      </c>
      <c r="C484" s="26" t="n"/>
      <c r="D484" s="27">
        <f>IF(AND($C484="x",$A484&lt;&gt;""),$A484,"")</f>
        <v/>
      </c>
    </row>
    <row r="485">
      <c r="A485" s="25" t="inlineStr">
        <is>
          <t>converted_product_value_app_custom_event_fb_mobile_add_to_cart</t>
        </is>
      </c>
      <c r="B485" s="29" t="inlineStr">
        <is>
          <t>Converted Product Value App Custom Event.FB Mobile Add To Cart · NUMERIC · Facebook Ads (Meta) Converted Product Value</t>
        </is>
      </c>
      <c r="C485" s="26" t="n"/>
      <c r="D485" s="27">
        <f>IF(AND($C485="x",$A485&lt;&gt;""),$A485,"")</f>
        <v/>
      </c>
    </row>
    <row r="486">
      <c r="A486" s="25" t="inlineStr">
        <is>
          <t>converted_product_value_app_custom_event_fb_mobile_content_view</t>
        </is>
      </c>
      <c r="B486" s="29" t="inlineStr">
        <is>
          <t>Converted Product Value App Custom Event.FB Mobile Content View · NUMERIC · Facebook Ads (Meta) Converted Product Value</t>
        </is>
      </c>
      <c r="C486" s="26" t="n"/>
      <c r="D486" s="27">
        <f>IF(AND($C486="x",$A486&lt;&gt;""),$A486,"")</f>
        <v/>
      </c>
    </row>
    <row r="487">
      <c r="A487" s="25" t="inlineStr">
        <is>
          <t>converted_product_value_app_custom_event_fb_mobile_purchase</t>
        </is>
      </c>
      <c r="B487" s="29" t="inlineStr">
        <is>
          <t>Converted Product Value App Custom Event.FB Mobile Purchase · NUMERIC · Facebook Ads (Meta) Converted Product Value</t>
        </is>
      </c>
      <c r="C487" s="26" t="n"/>
      <c r="D487" s="27">
        <f>IF(AND($C487="x",$A487&lt;&gt;""),$A487,"")</f>
        <v/>
      </c>
    </row>
    <row r="488">
      <c r="A488" s="25" t="inlineStr">
        <is>
          <t>converted_product_value_offsite_conversion</t>
        </is>
      </c>
      <c r="B488" s="29" t="inlineStr">
        <is>
          <t>Converted Product Value Offsite Conversion · NUMERIC · Facebook Ads (Meta) Converted Product Value</t>
        </is>
      </c>
      <c r="C488" s="26" t="n"/>
      <c r="D488" s="27">
        <f>IF(AND($C488="x",$A488&lt;&gt;""),$A488,"")</f>
        <v/>
      </c>
    </row>
    <row r="489">
      <c r="A489" s="25" t="inlineStr">
        <is>
          <t>converted_product_value_offsite_conversion_fb_pixel_view_content</t>
        </is>
      </c>
      <c r="B489" s="29" t="inlineStr">
        <is>
          <t>Converted Product Value Offsite Conversion Fb Pixel View Content · NUMERIC · Facebook Ads (Meta) Converted Product Value</t>
        </is>
      </c>
      <c r="C489" s="26" t="n"/>
      <c r="D489" s="27">
        <f>IF(AND($C489="x",$A489&lt;&gt;""),$A489,"")</f>
        <v/>
      </c>
    </row>
    <row r="490">
      <c r="A490" s="25" t="inlineStr">
        <is>
          <t>converted_product_value_omni_add_to_cart</t>
        </is>
      </c>
      <c r="B490" s="29" t="inlineStr">
        <is>
          <t>Converted Product Value Omni Add To Cart · NUMERIC · Facebook Ads (Meta) Converted Product Value</t>
        </is>
      </c>
      <c r="C490" s="26" t="n"/>
      <c r="D490" s="27">
        <f>IF(AND($C490="x",$A490&lt;&gt;""),$A490,"")</f>
        <v/>
      </c>
    </row>
    <row r="491">
      <c r="A491" s="25" t="inlineStr">
        <is>
          <t>converted_product_value_omni_purchase</t>
        </is>
      </c>
      <c r="B491" s="29" t="inlineStr">
        <is>
          <t>Converted Product Value Omni Purchase · NUMERIC · Facebook Ads (Meta) Converted Product Value</t>
        </is>
      </c>
      <c r="C491" s="26" t="n"/>
      <c r="D491" s="27">
        <f>IF(AND($C491="x",$A491&lt;&gt;""),$A491,"")</f>
        <v/>
      </c>
    </row>
    <row r="492">
      <c r="A492" s="25" t="inlineStr">
        <is>
          <t>converted_product_value_omni_view_content</t>
        </is>
      </c>
      <c r="B492" s="29" t="inlineStr">
        <is>
          <t>Converted Product Value Omni View Content · NUMERIC · Facebook Ads (Meta) Converted Product Value</t>
        </is>
      </c>
      <c r="C492" s="26" t="n"/>
      <c r="D492" s="27">
        <f>IF(AND($C492="x",$A492&lt;&gt;""),$A492,"")</f>
        <v/>
      </c>
    </row>
    <row r="493">
      <c r="A493" s="25" t="inlineStr">
        <is>
          <t>cost_per_action_type_add_payment_info</t>
        </is>
      </c>
      <c r="B493" s="29" t="inlineStr">
        <is>
          <t>Cost per Adds of Payment Info · NUMERIC · Facebook Ads (Meta) Cost Per Action</t>
        </is>
      </c>
      <c r="C493" s="26" t="n"/>
      <c r="D493" s="27">
        <f>IF(AND($C493="x",$A493&lt;&gt;""),$A493,"")</f>
        <v/>
      </c>
    </row>
    <row r="494">
      <c r="A494" s="25" t="inlineStr">
        <is>
          <t>cost_per_action_type_add_to_cart</t>
        </is>
      </c>
      <c r="B494" s="29" t="inlineStr">
        <is>
          <t>Cost per Adds to Cart · NUMERIC · Facebook Ads (Meta) Cost Per Action</t>
        </is>
      </c>
      <c r="C494" s="26" t="n"/>
      <c r="D494" s="27">
        <f>IF(AND($C494="x",$A494&lt;&gt;""),$A494,"")</f>
        <v/>
      </c>
    </row>
    <row r="495">
      <c r="A495" s="25" t="inlineStr">
        <is>
          <t>cost_per_action_type_add_to_wishlist</t>
        </is>
      </c>
      <c r="B495" s="29" t="inlineStr">
        <is>
          <t>Cost per Adds to Wishlist · NUMERIC · Facebook Ads (Meta) Cost Per Action</t>
        </is>
      </c>
      <c r="C495" s="26" t="n"/>
      <c r="D495" s="27">
        <f>IF(AND($C495="x",$A495&lt;&gt;""),$A495,"")</f>
        <v/>
      </c>
    </row>
    <row r="496">
      <c r="A496" s="25" t="inlineStr">
        <is>
          <t>cost_per_action_type_app_custom_event_fb_mobile_activate_app</t>
        </is>
      </c>
      <c r="B496" s="29" t="inlineStr">
        <is>
          <t>Cost per Mobile App Activactions · NUMERIC · Facebook Ads (Meta) Cost Per Action</t>
        </is>
      </c>
      <c r="C496" s="26" t="n"/>
      <c r="D496" s="27">
        <f>IF(AND($C496="x",$A496&lt;&gt;""),$A496,"")</f>
        <v/>
      </c>
    </row>
    <row r="497">
      <c r="A497" s="25" t="inlineStr">
        <is>
          <t>cost_per_action_type_app_custom_event_fb_mobile_add_payment_info</t>
        </is>
      </c>
      <c r="B497" s="29" t="inlineStr">
        <is>
          <t>Cost per Actions App Custom Event.Fb Mobile Add Payment Info · NUMERIC · Facebook Ads (Meta) Cost Per Action</t>
        </is>
      </c>
      <c r="C497" s="26" t="n"/>
      <c r="D497" s="27">
        <f>IF(AND($C497="x",$A497&lt;&gt;""),$A497,"")</f>
        <v/>
      </c>
    </row>
    <row r="498">
      <c r="A498" s="25" t="inlineStr">
        <is>
          <t>cost_per_action_type_app_custom_event_fb_mobile_add_to_cart</t>
        </is>
      </c>
      <c r="B498" s="29" t="inlineStr">
        <is>
          <t>Cost per Actions App Custom Event.Fb Mobile Add To Cart · NUMERIC · Facebook Ads (Meta) Cost Per Action</t>
        </is>
      </c>
      <c r="C498" s="26" t="n"/>
      <c r="D498" s="27">
        <f>IF(AND($C498="x",$A498&lt;&gt;""),$A498,"")</f>
        <v/>
      </c>
    </row>
    <row r="499">
      <c r="A499" s="25" t="inlineStr">
        <is>
          <t>cost_per_action_type_app_custom_event_fb_mobile_add_to_wishlist</t>
        </is>
      </c>
      <c r="B499" s="29" t="inlineStr">
        <is>
          <t>Cost per Actions App Custom Event.Fb Mobile Add To Wishlist · NUMERIC · Facebook Ads (Meta) Cost Per Action</t>
        </is>
      </c>
      <c r="C499" s="26" t="n"/>
      <c r="D499" s="27">
        <f>IF(AND($C499="x",$A499&lt;&gt;""),$A499,"")</f>
        <v/>
      </c>
    </row>
    <row r="500">
      <c r="A500" s="25" t="inlineStr">
        <is>
          <t>cost_per_action_type_app_custom_event_fb_mobile_complete_registration</t>
        </is>
      </c>
      <c r="B500" s="29" t="inlineStr">
        <is>
          <t>Cost per Mobile App Registrations Completed · NUMERIC · Facebook Ads (Meta) Cost Per Action</t>
        </is>
      </c>
      <c r="C500" s="26" t="n"/>
      <c r="D500" s="27">
        <f>IF(AND($C500="x",$A500&lt;&gt;""),$A500,"")</f>
        <v/>
      </c>
    </row>
    <row r="501">
      <c r="A501" s="25" t="inlineStr">
        <is>
          <t>cost_per_action_type_app_custom_event_fb_mobile_content_view</t>
        </is>
      </c>
      <c r="B501" s="29" t="inlineStr">
        <is>
          <t>Cost per Mobile Content Views · NUMERIC · Facebook Ads (Meta) Cost Per Action</t>
        </is>
      </c>
      <c r="C501" s="26" t="n"/>
      <c r="D501" s="27">
        <f>IF(AND($C501="x",$A501&lt;&gt;""),$A501,"")</f>
        <v/>
      </c>
    </row>
    <row r="502">
      <c r="A502" s="25" t="inlineStr">
        <is>
          <t>cost_per_action_type_app_custom_event_fb_mobile_initiated_checkout</t>
        </is>
      </c>
      <c r="B502" s="29" t="inlineStr">
        <is>
          <t>Cost per Actions App Custom Event.Fb Mobile Initiated Checkout · NUMERIC · Facebook Ads (Meta) Cost Per Action</t>
        </is>
      </c>
      <c r="C502" s="26" t="n"/>
      <c r="D502" s="27">
        <f>IF(AND($C502="x",$A502&lt;&gt;""),$A502,"")</f>
        <v/>
      </c>
    </row>
    <row r="503">
      <c r="A503" s="25" t="inlineStr">
        <is>
          <t>cost_per_action_type_app_custom_event_fb_mobile_level_achieved</t>
        </is>
      </c>
      <c r="B503" s="29" t="inlineStr">
        <is>
          <t>Cost per Mobile App Levels Completed · NUMERIC · Facebook Ads (Meta) Cost Per Action</t>
        </is>
      </c>
      <c r="C503" s="26" t="n"/>
      <c r="D503" s="27">
        <f>IF(AND($C503="x",$A503&lt;&gt;""),$A503,"")</f>
        <v/>
      </c>
    </row>
    <row r="504">
      <c r="A504" s="25" t="inlineStr">
        <is>
          <t>cost_per_action_type_app_custom_event_fb_mobile_purchase</t>
        </is>
      </c>
      <c r="B504" s="29" t="inlineStr">
        <is>
          <t>Cost per Actions App Custom Event.Fb Mobile Purchase · NUMERIC · Facebook Ads (Meta) Cost Per Action</t>
        </is>
      </c>
      <c r="C504" s="26" t="n"/>
      <c r="D504" s="27">
        <f>IF(AND($C504="x",$A504&lt;&gt;""),$A504,"")</f>
        <v/>
      </c>
    </row>
    <row r="505">
      <c r="A505" s="25" t="inlineStr">
        <is>
          <t>cost_per_action_type_app_custom_event_fb_mobile_search</t>
        </is>
      </c>
      <c r="B505" s="29" t="inlineStr">
        <is>
          <t>Cost per Actions App Custom Event.Fb Mobile Search · NUMERIC · Facebook Ads (Meta) Cost Per Action</t>
        </is>
      </c>
      <c r="C505" s="26" t="n"/>
      <c r="D505" s="27">
        <f>IF(AND($C505="x",$A505&lt;&gt;""),$A505,"")</f>
        <v/>
      </c>
    </row>
    <row r="506">
      <c r="A506" s="25" t="inlineStr">
        <is>
          <t>cost_per_action_type_app_custom_event_fb_mobile_tutorial_completion</t>
        </is>
      </c>
      <c r="B506" s="29" t="inlineStr">
        <is>
          <t>Cost per Actions App Custom Event.Fb Mobile Tutorial Completion · NUMERIC · Facebook Ads (Meta) Cost Per Action</t>
        </is>
      </c>
      <c r="C506" s="26" t="n"/>
      <c r="D506" s="27">
        <f>IF(AND($C506="x",$A506&lt;&gt;""),$A506,"")</f>
        <v/>
      </c>
    </row>
    <row r="507">
      <c r="A507" s="25" t="inlineStr">
        <is>
          <t>cost_per_action_type_app_custom_event_other</t>
        </is>
      </c>
      <c r="B507" s="29" t="inlineStr">
        <is>
          <t>Cost per Mobile App - Other · NUMERIC · Facebook Ads (Meta) Cost Per Action</t>
        </is>
      </c>
      <c r="C507" s="26" t="n"/>
      <c r="D507" s="27">
        <f>IF(AND($C507="x",$A507&lt;&gt;""),$A507,"")</f>
        <v/>
      </c>
    </row>
    <row r="508">
      <c r="A508" s="25" t="inlineStr">
        <is>
          <t>cost_per_action_type_checkin</t>
        </is>
      </c>
      <c r="B508" s="29" t="inlineStr">
        <is>
          <t>Cost per Check-Ins · NUMERIC · Facebook Ads (Meta) Cost Per Action</t>
        </is>
      </c>
      <c r="C508" s="26" t="n"/>
      <c r="D508" s="27">
        <f>IF(AND($C508="x",$A508&lt;&gt;""),$A508,"")</f>
        <v/>
      </c>
    </row>
    <row r="509">
      <c r="A509" s="25" t="inlineStr">
        <is>
          <t>cost_per_action_type_click_to_call_call_confirm</t>
        </is>
      </c>
      <c r="B509" s="29" t="inlineStr">
        <is>
          <t>Cost per Call Confirmation Clicks · NUMERIC · Facebook Ads (Meta) Cost Per Action</t>
        </is>
      </c>
      <c r="C509" s="26" t="n"/>
      <c r="D509" s="27">
        <f>IF(AND($C509="x",$A509&lt;&gt;""),$A509,"")</f>
        <v/>
      </c>
    </row>
    <row r="510">
      <c r="A510" s="25" t="inlineStr">
        <is>
          <t>cost_per_action_type_click_to_call_native_20s_call_connect</t>
        </is>
      </c>
      <c r="B510" s="29" t="inlineStr">
        <is>
          <t>Cost per 20-second Phone Calls · NUMERIC · Facebook Ads (Meta) Cost Per Action</t>
        </is>
      </c>
      <c r="C510" s="26" t="n"/>
      <c r="D510" s="27">
        <f>IF(AND($C510="x",$A510&lt;&gt;""),$A510,"")</f>
        <v/>
      </c>
    </row>
    <row r="511">
      <c r="A511" s="25" t="inlineStr">
        <is>
          <t>cost_per_action_type_click_to_call_native_60s_call_connect</t>
        </is>
      </c>
      <c r="B511" s="29" t="inlineStr">
        <is>
          <t>Cost per 60-second Phone Calls · NUMERIC · Facebook Ads (Meta) Cost Per Action</t>
        </is>
      </c>
      <c r="C511" s="26" t="n"/>
      <c r="D511" s="27">
        <f>IF(AND($C511="x",$A511&lt;&gt;""),$A511,"")</f>
        <v/>
      </c>
    </row>
    <row r="512">
      <c r="A512" s="25" t="inlineStr">
        <is>
          <t>cost_per_action_type_click_to_call_native_call_placed</t>
        </is>
      </c>
      <c r="B512" s="29" t="inlineStr">
        <is>
          <t>Cost per Calls Placed · NUMERIC · Facebook Ads (Meta) Cost Per Action</t>
        </is>
      </c>
      <c r="C512" s="26" t="n"/>
      <c r="D512" s="27">
        <f>IF(AND($C512="x",$A512&lt;&gt;""),$A512,"")</f>
        <v/>
      </c>
    </row>
    <row r="513">
      <c r="A513" s="25" t="inlineStr">
        <is>
          <t>cost_per_action_type_comment</t>
        </is>
      </c>
      <c r="B513" s="29" t="inlineStr">
        <is>
          <t>Cost per Post Comments · NUMERIC · Facebook Ads (Meta) Cost Per Action</t>
        </is>
      </c>
      <c r="C513" s="26" t="n"/>
      <c r="D513" s="27">
        <f>IF(AND($C513="x",$A513&lt;&gt;""),$A513,"")</f>
        <v/>
      </c>
    </row>
    <row r="514">
      <c r="A514" s="25" t="inlineStr">
        <is>
          <t>cost_per_action_type_complete_registration</t>
        </is>
      </c>
      <c r="B514" s="29" t="inlineStr">
        <is>
          <t>Cost per Registrations Completed · NUMERIC · Facebook Ads (Meta) Cost Per Action</t>
        </is>
      </c>
      <c r="C514" s="26" t="n"/>
      <c r="D514" s="27">
        <f>IF(AND($C514="x",$A514&lt;&gt;""),$A514,"")</f>
        <v/>
      </c>
    </row>
    <row r="515">
      <c r="A515" s="25" t="inlineStr">
        <is>
          <t>cost_per_action_type_initiate_checkout</t>
        </is>
      </c>
      <c r="B515" s="29" t="inlineStr">
        <is>
          <t>Cost per Checkouts Initiated · NUMERIC · Facebook Ads (Meta) Cost Per Action</t>
        </is>
      </c>
      <c r="C515" s="26" t="n"/>
      <c r="D515" s="27">
        <f>IF(AND($C515="x",$A515&lt;&gt;""),$A515,"")</f>
        <v/>
      </c>
    </row>
    <row r="516">
      <c r="A516" s="25" t="inlineStr">
        <is>
          <t>cost_per_action_type_landing_page_view</t>
        </is>
      </c>
      <c r="B516" s="29" t="inlineStr">
        <is>
          <t>Cost per Landing Page Views · NUMERIC · Facebook Ads (Meta) Cost Per Action</t>
        </is>
      </c>
      <c r="C516" s="26" t="n"/>
      <c r="D516" s="27">
        <f>IF(AND($C516="x",$A516&lt;&gt;""),$A516,"")</f>
        <v/>
      </c>
    </row>
    <row r="517">
      <c r="A517" s="25" t="inlineStr">
        <is>
          <t>cost_per_action_type_lead</t>
        </is>
      </c>
      <c r="B517" s="29" t="inlineStr">
        <is>
          <t>Cost per Leads · NUMERIC · Facebook Ads (Meta) Cost Per Action</t>
        </is>
      </c>
      <c r="C517" s="26" t="n"/>
      <c r="D517" s="27">
        <f>IF(AND($C517="x",$A517&lt;&gt;""),$A517,"")</f>
        <v/>
      </c>
    </row>
    <row r="518">
      <c r="A518" s="25" t="inlineStr">
        <is>
          <t>cost_per_action_type_leadgen_grouped</t>
        </is>
      </c>
      <c r="B518" s="29" t="inlineStr">
        <is>
          <t>Cost per Instant Form Leads · NUMERIC · Facebook Ads (Meta) Cost Per Action</t>
        </is>
      </c>
      <c r="C518" s="26" t="n"/>
      <c r="D518" s="27">
        <f>IF(AND($C518="x",$A518&lt;&gt;""),$A518,"")</f>
        <v/>
      </c>
    </row>
    <row r="519">
      <c r="A519" s="25" t="inlineStr">
        <is>
          <t>cost_per_action_type_like</t>
        </is>
      </c>
      <c r="B519" s="29" t="inlineStr">
        <is>
          <t>Cost per Page Likes · NUMERIC · Facebook Ads (Meta) Cost Per Action</t>
        </is>
      </c>
      <c r="C519" s="26" t="n"/>
      <c r="D519" s="27">
        <f>IF(AND($C519="x",$A519&lt;&gt;""),$A519,"")</f>
        <v/>
      </c>
    </row>
    <row r="520">
      <c r="A520" s="25" t="inlineStr">
        <is>
          <t>cost_per_action_type_link_click</t>
        </is>
      </c>
      <c r="B520" s="29" t="inlineStr">
        <is>
          <t>Cost per Link Clicks · NUMERIC · Facebook Ads (Meta) Cost Per Action</t>
        </is>
      </c>
      <c r="C520" s="26" t="n"/>
      <c r="D520" s="27">
        <f>IF(AND($C520="x",$A520&lt;&gt;""),$A520,"")</f>
        <v/>
      </c>
    </row>
    <row r="521">
      <c r="A521" s="25" t="inlineStr">
        <is>
          <t>cost_per_action_type_mobile_app_install</t>
        </is>
      </c>
      <c r="B521" s="29" t="inlineStr">
        <is>
          <t>Cost per Mobile App Installs · NUMERIC · Facebook Ads (Meta) Cost Per Action</t>
        </is>
      </c>
      <c r="C521" s="26" t="n"/>
      <c r="D521" s="27">
        <f>IF(AND($C521="x",$A521&lt;&gt;""),$A521,"")</f>
        <v/>
      </c>
    </row>
    <row r="522">
      <c r="A522" s="25" t="inlineStr">
        <is>
          <t>cost_per_action_type_offline_conversion</t>
        </is>
      </c>
      <c r="B522" s="29" t="inlineStr">
        <is>
          <t>Cost per Offline Conversions (All Events) · NUMERIC · Facebook Ads (Meta) Cost Per Action</t>
        </is>
      </c>
      <c r="C522" s="26" t="n"/>
      <c r="D522" s="27">
        <f>IF(AND($C522="x",$A522&lt;&gt;""),$A522,"")</f>
        <v/>
      </c>
    </row>
    <row r="523">
      <c r="A523" s="25" t="inlineStr">
        <is>
          <t>cost_per_action_type_offline_conversion_add_payment_info</t>
        </is>
      </c>
      <c r="B523" s="29" t="inlineStr">
        <is>
          <t>Cost per Offline Adds of Payment Info · NUMERIC · Facebook Ads (Meta) Cost Per Action</t>
        </is>
      </c>
      <c r="C523" s="26" t="n"/>
      <c r="D523" s="27">
        <f>IF(AND($C523="x",$A523&lt;&gt;""),$A523,"")</f>
        <v/>
      </c>
    </row>
    <row r="524">
      <c r="A524" s="25" t="inlineStr">
        <is>
          <t>cost_per_action_type_offline_conversion_add_to_cart</t>
        </is>
      </c>
      <c r="B524" s="29" t="inlineStr">
        <is>
          <t>Cost per Offline Adds to Cart · NUMERIC · Facebook Ads (Meta) Cost Per Action</t>
        </is>
      </c>
      <c r="C524" s="26" t="n"/>
      <c r="D524" s="27">
        <f>IF(AND($C524="x",$A524&lt;&gt;""),$A524,"")</f>
        <v/>
      </c>
    </row>
    <row r="525">
      <c r="A525" s="25" t="inlineStr">
        <is>
          <t>cost_per_action_type_offline_conversion_add_to_wishlist</t>
        </is>
      </c>
      <c r="B525" s="29" t="inlineStr">
        <is>
          <t>Cost per Offline Adds to Wishlist · NUMERIC · Facebook Ads (Meta) Cost Per Action</t>
        </is>
      </c>
      <c r="C525" s="26" t="n"/>
      <c r="D525" s="27">
        <f>IF(AND($C525="x",$A525&lt;&gt;""),$A525,"")</f>
        <v/>
      </c>
    </row>
    <row r="526">
      <c r="A526" s="25" t="inlineStr">
        <is>
          <t>cost_per_action_type_offline_conversion_complete_registration</t>
        </is>
      </c>
      <c r="B526" s="29" t="inlineStr">
        <is>
          <t>Cost per Offline Registrations Completed · NUMERIC · Facebook Ads (Meta) Cost Per Action</t>
        </is>
      </c>
      <c r="C526" s="26" t="n"/>
      <c r="D526" s="27">
        <f>IF(AND($C526="x",$A526&lt;&gt;""),$A526,"")</f>
        <v/>
      </c>
    </row>
    <row r="527">
      <c r="A527" s="25" t="inlineStr">
        <is>
          <t>cost_per_action_type_offline_conversion_initiate_checkout</t>
        </is>
      </c>
      <c r="B527" s="29" t="inlineStr">
        <is>
          <t>Cost per Offline Checkouts Initiated · NUMERIC · Facebook Ads (Meta) Cost Per Action</t>
        </is>
      </c>
      <c r="C527" s="26" t="n"/>
      <c r="D527" s="27">
        <f>IF(AND($C527="x",$A527&lt;&gt;""),$A527,"")</f>
        <v/>
      </c>
    </row>
    <row r="528">
      <c r="A528" s="25" t="inlineStr">
        <is>
          <t>cost_per_action_type_offline_conversion_lead</t>
        </is>
      </c>
      <c r="B528" s="29" t="inlineStr">
        <is>
          <t>Cost per Offline Leads · NUMERIC · Facebook Ads (Meta) Cost Per Action</t>
        </is>
      </c>
      <c r="C528" s="26" t="n"/>
      <c r="D528" s="27">
        <f>IF(AND($C528="x",$A528&lt;&gt;""),$A528,"")</f>
        <v/>
      </c>
    </row>
    <row r="529">
      <c r="A529" s="25" t="inlineStr">
        <is>
          <t>cost_per_action_type_offline_conversion_other</t>
        </is>
      </c>
      <c r="B529" s="29" t="inlineStr">
        <is>
          <t>Cost per Offline Other Conversions · NUMERIC · Facebook Ads (Meta) Cost Per Action</t>
        </is>
      </c>
      <c r="C529" s="26" t="n"/>
      <c r="D529" s="27">
        <f>IF(AND($C529="x",$A529&lt;&gt;""),$A529,"")</f>
        <v/>
      </c>
    </row>
    <row r="530">
      <c r="A530" s="25" t="inlineStr">
        <is>
          <t>cost_per_action_type_offline_conversion_purchase</t>
        </is>
      </c>
      <c r="B530" s="29" t="inlineStr">
        <is>
          <t>Cost per Offline Purchases · NUMERIC · Facebook Ads (Meta) Cost Per Action</t>
        </is>
      </c>
      <c r="C530" s="26" t="n"/>
      <c r="D530" s="27">
        <f>IF(AND($C530="x",$A530&lt;&gt;""),$A530,"")</f>
        <v/>
      </c>
    </row>
    <row r="531">
      <c r="A531" s="25" t="inlineStr">
        <is>
          <t>cost_per_action_type_offline_conversion_search</t>
        </is>
      </c>
      <c r="B531" s="29" t="inlineStr">
        <is>
          <t>Cost per Offline Searches · NUMERIC · Facebook Ads (Meta) Cost Per Action</t>
        </is>
      </c>
      <c r="C531" s="26" t="n"/>
      <c r="D531" s="27">
        <f>IF(AND($C531="x",$A531&lt;&gt;""),$A531,"")</f>
        <v/>
      </c>
    </row>
    <row r="532">
      <c r="A532" s="25" t="inlineStr">
        <is>
          <t>cost_per_action_type_offline_conversion_view_content</t>
        </is>
      </c>
      <c r="B532" s="29" t="inlineStr">
        <is>
          <t>Cost per Offline Content Views · NUMERIC · Facebook Ads (Meta) Cost Per Action</t>
        </is>
      </c>
      <c r="C532" s="26" t="n"/>
      <c r="D532" s="27">
        <f>IF(AND($C532="x",$A532&lt;&gt;""),$A532,"")</f>
        <v/>
      </c>
    </row>
    <row r="533">
      <c r="A533" s="25" t="inlineStr">
        <is>
          <t>cost_per_action_type_offsite_conversion_fb_pixel_add_payment_info</t>
        </is>
      </c>
      <c r="B533" s="29" t="inlineStr">
        <is>
          <t>Cost per Website Adds of Payment Info · NUMERIC · Facebook Ads (Meta) Cost Per Action</t>
        </is>
      </c>
      <c r="C533" s="26" t="n"/>
      <c r="D533" s="27">
        <f>IF(AND($C533="x",$A533&lt;&gt;""),$A533,"")</f>
        <v/>
      </c>
    </row>
    <row r="534">
      <c r="A534" s="25" t="inlineStr">
        <is>
          <t>cost_per_action_type_offsite_conversion_fb_pixel_add_to_cart</t>
        </is>
      </c>
      <c r="B534" s="29" t="inlineStr">
        <is>
          <t>Cost per Website Adds to Cart · NUMERIC · Facebook Ads (Meta) Cost Per Action</t>
        </is>
      </c>
      <c r="C534" s="26" t="n"/>
      <c r="D534" s="27">
        <f>IF(AND($C534="x",$A534&lt;&gt;""),$A534,"")</f>
        <v/>
      </c>
    </row>
    <row r="535">
      <c r="A535" s="25" t="inlineStr">
        <is>
          <t>cost_per_action_type_offsite_conversion_fb_pixel_add_to_wishlist</t>
        </is>
      </c>
      <c r="B535" s="29" t="inlineStr">
        <is>
          <t>Cost per Website Adds to Wishlist · NUMERIC · Facebook Ads (Meta) Cost Per Action</t>
        </is>
      </c>
      <c r="C535" s="26" t="n"/>
      <c r="D535" s="27">
        <f>IF(AND($C535="x",$A535&lt;&gt;""),$A535,"")</f>
        <v/>
      </c>
    </row>
    <row r="536">
      <c r="A536" s="25" t="inlineStr">
        <is>
          <t>cost_per_action_type_offsite_conversion_fb_pixel_complete_registration</t>
        </is>
      </c>
      <c r="B536" s="29" t="inlineStr">
        <is>
          <t>Cost per Website Registrations Completed · NUMERIC · Facebook Ads (Meta) Cost Per Action</t>
        </is>
      </c>
      <c r="C536" s="26" t="n"/>
      <c r="D536" s="27">
        <f>IF(AND($C536="x",$A536&lt;&gt;""),$A536,"")</f>
        <v/>
      </c>
    </row>
    <row r="537">
      <c r="A537" s="25" t="inlineStr">
        <is>
          <t>cost_per_action_type_offsite_conversion_fb_pixel_custom</t>
        </is>
      </c>
      <c r="B537" s="29" t="inlineStr">
        <is>
          <t>Cost per Custom Events · NUMERIC · Facebook Ads (Meta) Cost Per Action</t>
        </is>
      </c>
      <c r="C537" s="26" t="n"/>
      <c r="D537" s="27">
        <f>IF(AND($C537="x",$A537&lt;&gt;""),$A537,"")</f>
        <v/>
      </c>
    </row>
    <row r="538">
      <c r="A538" s="25" t="inlineStr">
        <is>
          <t>cost_per_action_type_offsite_conversion_fb_pixel_initiate_checkout</t>
        </is>
      </c>
      <c r="B538" s="29" t="inlineStr">
        <is>
          <t>Cost per Website Checkouts Initiated · NUMERIC · Facebook Ads (Meta) Cost Per Action</t>
        </is>
      </c>
      <c r="C538" s="26" t="n"/>
      <c r="D538" s="27">
        <f>IF(AND($C538="x",$A538&lt;&gt;""),$A538,"")</f>
        <v/>
      </c>
    </row>
    <row r="539">
      <c r="A539" s="25" t="inlineStr">
        <is>
          <t>cost_per_action_type_offsite_conversion_fb_pixel_lead</t>
        </is>
      </c>
      <c r="B539" s="29" t="inlineStr">
        <is>
          <t>Cost per Website Leads · NUMERIC · Facebook Ads (Meta) Cost Per Action</t>
        </is>
      </c>
      <c r="C539" s="26" t="n"/>
      <c r="D539" s="27">
        <f>IF(AND($C539="x",$A539&lt;&gt;""),$A539,"")</f>
        <v/>
      </c>
    </row>
    <row r="540">
      <c r="A540" s="25" t="inlineStr">
        <is>
          <t>cost_per_action_type_offsite_conversion_fb_pixel_purchase</t>
        </is>
      </c>
      <c r="B540" s="29" t="inlineStr">
        <is>
          <t>Cost per Website Purchases · NUMERIC · Facebook Ads (Meta) Cost Per Action</t>
        </is>
      </c>
      <c r="C540" s="26" t="n"/>
      <c r="D540" s="27">
        <f>IF(AND($C540="x",$A540&lt;&gt;""),$A540,"")</f>
        <v/>
      </c>
    </row>
    <row r="541">
      <c r="A541" s="25" t="inlineStr">
        <is>
          <t>cost_per_action_type_offsite_conversion_fb_pixel_search</t>
        </is>
      </c>
      <c r="B541" s="29" t="inlineStr">
        <is>
          <t>Cost per Website Searches · NUMERIC · Facebook Ads (Meta) Cost Per Action</t>
        </is>
      </c>
      <c r="C541" s="26" t="n"/>
      <c r="D541" s="27">
        <f>IF(AND($C541="x",$A541&lt;&gt;""),$A541,"")</f>
        <v/>
      </c>
    </row>
    <row r="542">
      <c r="A542" s="25" t="inlineStr">
        <is>
          <t>cost_per_action_type_offsite_conversion_fb_pixel_view_content</t>
        </is>
      </c>
      <c r="B542" s="29" t="inlineStr">
        <is>
          <t>Cost per Website Content Views · NUMERIC · Facebook Ads (Meta) Cost Per Action</t>
        </is>
      </c>
      <c r="C542" s="26" t="n"/>
      <c r="D542" s="27">
        <f>IF(AND($C542="x",$A542&lt;&gt;""),$A542,"")</f>
        <v/>
      </c>
    </row>
    <row r="543">
      <c r="A543" s="25" t="inlineStr">
        <is>
          <t>cost_per_action_type_omni_achievement_unlocked</t>
        </is>
      </c>
      <c r="B543" s="29" t="inlineStr">
        <is>
          <t>Cost per Achievements Unlocked · NUMERIC · Facebook Ads (Meta) Cost Per Action</t>
        </is>
      </c>
      <c r="C543" s="26" t="n"/>
      <c r="D543" s="27">
        <f>IF(AND($C543="x",$A543&lt;&gt;""),$A543,"")</f>
        <v/>
      </c>
    </row>
    <row r="544">
      <c r="A544" s="25" t="inlineStr">
        <is>
          <t>cost_per_action_type_omni_activate_app</t>
        </is>
      </c>
      <c r="B544" s="29" t="inlineStr">
        <is>
          <t>Cost per App Activations · NUMERIC · Facebook Ads (Meta) Cost Per Action</t>
        </is>
      </c>
      <c r="C544" s="26" t="n"/>
      <c r="D544" s="27">
        <f>IF(AND($C544="x",$A544&lt;&gt;""),$A544,"")</f>
        <v/>
      </c>
    </row>
    <row r="545">
      <c r="A545" s="25" t="inlineStr">
        <is>
          <t>cost_per_action_type_omni_add_to_cart</t>
        </is>
      </c>
      <c r="B545" s="29" t="inlineStr">
        <is>
          <t>Omni Cost per Adds to Cart · NUMERIC · Facebook Ads (Meta) Cost Per Action</t>
        </is>
      </c>
      <c r="C545" s="26" t="n"/>
      <c r="D545" s="27">
        <f>IF(AND($C545="x",$A545&lt;&gt;""),$A545,"")</f>
        <v/>
      </c>
    </row>
    <row r="546">
      <c r="A546" s="25" t="inlineStr">
        <is>
          <t>cost_per_action_type_omni_app_install</t>
        </is>
      </c>
      <c r="B546" s="29" t="inlineStr">
        <is>
          <t>Cost per App Installs · NUMERIC · Facebook Ads (Meta) Cost Per Action</t>
        </is>
      </c>
      <c r="C546" s="26" t="n"/>
      <c r="D546" s="27">
        <f>IF(AND($C546="x",$A546&lt;&gt;""),$A546,"")</f>
        <v/>
      </c>
    </row>
    <row r="547">
      <c r="A547" s="25" t="inlineStr">
        <is>
          <t>cost_per_action_type_omni_complete_registration</t>
        </is>
      </c>
      <c r="B547" s="29" t="inlineStr">
        <is>
          <t>Omni Cost per Registrations Completed · NUMERIC · Facebook Ads (Meta) Cost Per Action</t>
        </is>
      </c>
      <c r="C547" s="26" t="n"/>
      <c r="D547" s="27">
        <f>IF(AND($C547="x",$A547&lt;&gt;""),$A547,"")</f>
        <v/>
      </c>
    </row>
    <row r="548">
      <c r="A548" s="25" t="inlineStr">
        <is>
          <t>cost_per_action_type_omni_custom</t>
        </is>
      </c>
      <c r="B548" s="29" t="inlineStr">
        <is>
          <t>Cost per Actions Omni Custom · NUMERIC · Facebook Ads (Meta) Cost Per Action</t>
        </is>
      </c>
      <c r="C548" s="26" t="n"/>
      <c r="D548" s="27">
        <f>IF(AND($C548="x",$A548&lt;&gt;""),$A548,"")</f>
        <v/>
      </c>
    </row>
    <row r="549">
      <c r="A549" s="25" t="inlineStr">
        <is>
          <t>cost_per_action_type_omni_initiated_checkout</t>
        </is>
      </c>
      <c r="B549" s="29" t="inlineStr">
        <is>
          <t>Omni Cost per Checkouts Initiated · NUMERIC · Facebook Ads (Meta) Cost Per Action</t>
        </is>
      </c>
      <c r="C549" s="26" t="n"/>
      <c r="D549" s="27">
        <f>IF(AND($C549="x",$A549&lt;&gt;""),$A549,"")</f>
        <v/>
      </c>
    </row>
    <row r="550">
      <c r="A550" s="25" t="inlineStr">
        <is>
          <t>cost_per_action_type_omni_level_achieved</t>
        </is>
      </c>
      <c r="B550" s="29" t="inlineStr">
        <is>
          <t>Cost per Levels Achieved · NUMERIC · Facebook Ads (Meta) Cost Per Action</t>
        </is>
      </c>
      <c r="C550" s="26" t="n"/>
      <c r="D550" s="27">
        <f>IF(AND($C550="x",$A550&lt;&gt;""),$A550,"")</f>
        <v/>
      </c>
    </row>
    <row r="551">
      <c r="A551" s="25" t="inlineStr">
        <is>
          <t>cost_per_action_type_omni_purchase</t>
        </is>
      </c>
      <c r="B551" s="29" t="inlineStr">
        <is>
          <t>Cost per Purchases · NUMERIC · Facebook Ads (Meta) Cost Per Action</t>
        </is>
      </c>
      <c r="C551" s="26" t="n"/>
      <c r="D551" s="27">
        <f>IF(AND($C551="x",$A551&lt;&gt;""),$A551,"")</f>
        <v/>
      </c>
    </row>
    <row r="552">
      <c r="A552" s="25" t="inlineStr">
        <is>
          <t>cost_per_action_type_omni_rate</t>
        </is>
      </c>
      <c r="B552" s="29" t="inlineStr">
        <is>
          <t>Cost per Ratings Submitted · NUMERIC · Facebook Ads (Meta) Cost Per Action</t>
        </is>
      </c>
      <c r="C552" s="26" t="n"/>
      <c r="D552" s="27">
        <f>IF(AND($C552="x",$A552&lt;&gt;""),$A552,"")</f>
        <v/>
      </c>
    </row>
    <row r="553">
      <c r="A553" s="25" t="inlineStr">
        <is>
          <t>cost_per_action_type_omni_search</t>
        </is>
      </c>
      <c r="B553" s="29" t="inlineStr">
        <is>
          <t>Omni Cost per Searches · NUMERIC · Facebook Ads (Meta) Cost Per Action</t>
        </is>
      </c>
      <c r="C553" s="26" t="n"/>
      <c r="D553" s="27">
        <f>IF(AND($C553="x",$A553&lt;&gt;""),$A553,"")</f>
        <v/>
      </c>
    </row>
    <row r="554">
      <c r="A554" s="25" t="inlineStr">
        <is>
          <t>cost_per_action_type_omni_spend_credits</t>
        </is>
      </c>
      <c r="B554" s="29" t="inlineStr">
        <is>
          <t>Cost per Credit Spends · NUMERIC · Facebook Ads (Meta) Cost Per Action</t>
        </is>
      </c>
      <c r="C554" s="26" t="n"/>
      <c r="D554" s="27">
        <f>IF(AND($C554="x",$A554&lt;&gt;""),$A554,"")</f>
        <v/>
      </c>
    </row>
    <row r="555">
      <c r="A555" s="25" t="inlineStr">
        <is>
          <t>cost_per_action_type_omni_tutorial_completion</t>
        </is>
      </c>
      <c r="B555" s="29" t="inlineStr">
        <is>
          <t>Cost per Tutorials Completed · NUMERIC · Facebook Ads (Meta) Cost Per Action</t>
        </is>
      </c>
      <c r="C555" s="26" t="n"/>
      <c r="D555" s="27">
        <f>IF(AND($C555="x",$A555&lt;&gt;""),$A555,"")</f>
        <v/>
      </c>
    </row>
    <row r="556">
      <c r="A556" s="25" t="inlineStr">
        <is>
          <t>cost_per_action_type_omni_view_content</t>
        </is>
      </c>
      <c r="B556" s="29" t="inlineStr">
        <is>
          <t>Omni Cost per Content Views · NUMERIC · Facebook Ads (Meta) Cost Per Action</t>
        </is>
      </c>
      <c r="C556" s="26" t="n"/>
      <c r="D556" s="27">
        <f>IF(AND($C556="x",$A556&lt;&gt;""),$A556,"")</f>
        <v/>
      </c>
    </row>
    <row r="557">
      <c r="A557" s="25" t="inlineStr">
        <is>
          <t>cost_per_action_type_onsite_conversion_flow_complete</t>
        </is>
      </c>
      <c r="B557" s="29" t="inlineStr">
        <is>
          <t>Cost per On-Facebook Workflow Completions · NUMERIC · Facebook Ads (Meta) Cost Per Action</t>
        </is>
      </c>
      <c r="C557" s="26" t="n"/>
      <c r="D557" s="27">
        <f>IF(AND($C557="x",$A557&lt;&gt;""),$A557,"")</f>
        <v/>
      </c>
    </row>
    <row r="558">
      <c r="A558" s="25" t="inlineStr">
        <is>
          <t>cost_per_action_type_onsite_conversion_lead_grouped</t>
        </is>
      </c>
      <c r="B558" s="29" t="inlineStr">
        <is>
          <t>Cost per On-Facebook Leads · NUMERIC · Facebook Ads (Meta) Cost Per Action</t>
        </is>
      </c>
      <c r="C558" s="26" t="n"/>
      <c r="D558" s="27">
        <f>IF(AND($C558="x",$A558&lt;&gt;""),$A558,"")</f>
        <v/>
      </c>
    </row>
    <row r="559">
      <c r="A559" s="25" t="inlineStr">
        <is>
          <t>cost_per_action_type_onsite_conversion_messaging_block</t>
        </is>
      </c>
      <c r="B559" s="29" t="inlineStr">
        <is>
          <t>Cost per Blocked Messaging Connections · NUMERIC · Facebook Ads (Meta) Cost Per Action</t>
        </is>
      </c>
      <c r="C559" s="26" t="n"/>
      <c r="D559" s="27">
        <f>IF(AND($C559="x",$A559&lt;&gt;""),$A559,"")</f>
        <v/>
      </c>
    </row>
    <row r="560">
      <c r="A560" s="25" t="inlineStr">
        <is>
          <t>cost_per_action_type_onsite_conversion_messaging_conversation_started_7d</t>
        </is>
      </c>
      <c r="B560" s="29" t="inlineStr">
        <is>
          <t>Cost per New Messaging Connections · NUMERIC · Facebook Ads (Meta) Cost Per Action</t>
        </is>
      </c>
      <c r="C560" s="26" t="n"/>
      <c r="D560" s="27">
        <f>IF(AND($C560="x",$A560&lt;&gt;""),$A560,"")</f>
        <v/>
      </c>
    </row>
    <row r="561">
      <c r="A561" s="25" t="inlineStr">
        <is>
          <t>cost_per_action_type_onsite_conversion_post_save</t>
        </is>
      </c>
      <c r="B561" s="29" t="inlineStr">
        <is>
          <t>Cost per Post Saves · NUMERIC · Facebook Ads (Meta) Cost Per Action</t>
        </is>
      </c>
      <c r="C561" s="26" t="n"/>
      <c r="D561" s="27">
        <f>IF(AND($C561="x",$A561&lt;&gt;""),$A561,"")</f>
        <v/>
      </c>
    </row>
    <row r="562">
      <c r="A562" s="25" t="inlineStr">
        <is>
          <t>cost_per_action_type_onsite_conversion_purchase</t>
        </is>
      </c>
      <c r="B562" s="29" t="inlineStr">
        <is>
          <t>Cost per On-Facebook Purchases · NUMERIC · Facebook Ads (Meta) Cost Per Action</t>
        </is>
      </c>
      <c r="C562" s="26" t="n"/>
      <c r="D562" s="27">
        <f>IF(AND($C562="x",$A562&lt;&gt;""),$A562,"")</f>
        <v/>
      </c>
    </row>
    <row r="563">
      <c r="A563" s="25" t="inlineStr">
        <is>
          <t>cost_per_action_type_onsite_web_add_to_cart</t>
        </is>
      </c>
      <c r="B563" s="29" t="inlineStr">
        <is>
          <t>Cost per Actions Onsite Web Add To Cart · NUMERIC · Facebook Ads (Meta) Cost Per Action</t>
        </is>
      </c>
      <c r="C563" s="26" t="n"/>
      <c r="D563" s="27">
        <f>IF(AND($C563="x",$A563&lt;&gt;""),$A563,"")</f>
        <v/>
      </c>
    </row>
    <row r="564">
      <c r="A564" s="25" t="inlineStr">
        <is>
          <t>cost_per_action_type_onsite_web_app_add_to_cart</t>
        </is>
      </c>
      <c r="B564" s="29" t="inlineStr">
        <is>
          <t>Cost per Actions Onsite Web App Add To Cart · NUMERIC · Facebook Ads (Meta) Cost Per Action</t>
        </is>
      </c>
      <c r="C564" s="26" t="n"/>
      <c r="D564" s="27">
        <f>IF(AND($C564="x",$A564&lt;&gt;""),$A564,"")</f>
        <v/>
      </c>
    </row>
    <row r="565">
      <c r="A565" s="25" t="inlineStr">
        <is>
          <t>cost_per_action_type_onsite_web_app_purchase</t>
        </is>
      </c>
      <c r="B565" s="29" t="inlineStr">
        <is>
          <t>Cost per Actions Onsite Web App Purchase · NUMERIC · Facebook Ads (Meta) Cost Per Action</t>
        </is>
      </c>
      <c r="C565" s="26" t="n"/>
      <c r="D565" s="27">
        <f>IF(AND($C565="x",$A565&lt;&gt;""),$A565,"")</f>
        <v/>
      </c>
    </row>
    <row r="566">
      <c r="A566" s="25" t="inlineStr">
        <is>
          <t>cost_per_action_type_onsite_web_purchase</t>
        </is>
      </c>
      <c r="B566" s="29" t="inlineStr">
        <is>
          <t>Cost per Actions Onsite Web Purchase · NUMERIC · Facebook Ads (Meta) Cost Per Action</t>
        </is>
      </c>
      <c r="C566" s="26" t="n"/>
      <c r="D566" s="27">
        <f>IF(AND($C566="x",$A566&lt;&gt;""),$A566,"")</f>
        <v/>
      </c>
    </row>
    <row r="567">
      <c r="A567" s="25" t="inlineStr">
        <is>
          <t>cost_per_action_type_page_engagement</t>
        </is>
      </c>
      <c r="B567" s="29" t="inlineStr">
        <is>
          <t>Cost per Page Engagement · NUMERIC · Facebook Ads (Meta) Cost Per Action</t>
        </is>
      </c>
      <c r="C567" s="26" t="n"/>
      <c r="D567" s="27">
        <f>IF(AND($C567="x",$A567&lt;&gt;""),$A567,"")</f>
        <v/>
      </c>
    </row>
    <row r="568">
      <c r="A568" s="25" t="inlineStr">
        <is>
          <t>cost_per_action_type_photo_view</t>
        </is>
      </c>
      <c r="B568" s="29" t="inlineStr">
        <is>
          <t>Cost per Photo Views · NUMERIC · Facebook Ads (Meta) Cost Per Action</t>
        </is>
      </c>
      <c r="C568" s="26" t="n"/>
      <c r="D568" s="27">
        <f>IF(AND($C568="x",$A568&lt;&gt;""),$A568,"")</f>
        <v/>
      </c>
    </row>
    <row r="569">
      <c r="A569" s="25" t="inlineStr">
        <is>
          <t>cost_per_action_type_post</t>
        </is>
      </c>
      <c r="B569" s="29" t="inlineStr">
        <is>
          <t>Cost per Post Shares · NUMERIC · Facebook Ads (Meta) Cost Per Action</t>
        </is>
      </c>
      <c r="C569" s="26" t="n"/>
      <c r="D569" s="27">
        <f>IF(AND($C569="x",$A569&lt;&gt;""),$A569,"")</f>
        <v/>
      </c>
    </row>
    <row r="570">
      <c r="A570" s="25" t="inlineStr">
        <is>
          <t>cost_per_action_type_post_engagement</t>
        </is>
      </c>
      <c r="B570" s="29" t="inlineStr">
        <is>
          <t>Cost per Post Engagement · NUMERIC · Facebook Ads (Meta) Cost Per Action</t>
        </is>
      </c>
      <c r="C570" s="26" t="n"/>
      <c r="D570" s="27">
        <f>IF(AND($C570="x",$A570&lt;&gt;""),$A570,"")</f>
        <v/>
      </c>
    </row>
    <row r="571">
      <c r="A571" s="25" t="inlineStr">
        <is>
          <t>cost_per_action_type_post_reaction</t>
        </is>
      </c>
      <c r="B571" s="29" t="inlineStr">
        <is>
          <t>Cost per Post Reactions · NUMERIC · Facebook Ads (Meta) Cost Per Action</t>
        </is>
      </c>
      <c r="C571" s="26" t="n"/>
      <c r="D571" s="27">
        <f>IF(AND($C571="x",$A571&lt;&gt;""),$A571,"")</f>
        <v/>
      </c>
    </row>
    <row r="572">
      <c r="A572" s="25" t="inlineStr">
        <is>
          <t>cost_per_action_type_rsvp</t>
        </is>
      </c>
      <c r="B572" s="29" t="inlineStr">
        <is>
          <t>Cost per Event Responses · NUMERIC · Facebook Ads (Meta) Cost Per Action</t>
        </is>
      </c>
      <c r="C572" s="26" t="n"/>
      <c r="D572" s="27">
        <f>IF(AND($C572="x",$A572&lt;&gt;""),$A572,"")</f>
        <v/>
      </c>
    </row>
    <row r="573">
      <c r="A573" s="25" t="inlineStr">
        <is>
          <t>cost_per_action_type_search</t>
        </is>
      </c>
      <c r="B573" s="29" t="inlineStr">
        <is>
          <t>Cost per Searches · NUMERIC · Facebook Ads (Meta) Cost Per Action</t>
        </is>
      </c>
      <c r="C573" s="26" t="n"/>
      <c r="D573" s="27">
        <f>IF(AND($C573="x",$A573&lt;&gt;""),$A573,"")</f>
        <v/>
      </c>
    </row>
    <row r="574">
      <c r="A574" s="25" t="inlineStr">
        <is>
          <t>cost_per_action_type_video_view</t>
        </is>
      </c>
      <c r="B574" s="29" t="inlineStr">
        <is>
          <t>Cost per 3-Second Video Plays · NUMERIC · Facebook Ads (Meta) Cost Per Action</t>
        </is>
      </c>
      <c r="C574" s="26" t="n"/>
      <c r="D574" s="27">
        <f>IF(AND($C574="x",$A574&lt;&gt;""),$A574,"")</f>
        <v/>
      </c>
    </row>
    <row r="575">
      <c r="A575" s="25" t="inlineStr">
        <is>
          <t>cost_per_action_type_view_content</t>
        </is>
      </c>
      <c r="B575" s="29" t="inlineStr">
        <is>
          <t>Cost per Content Views · NUMERIC · Facebook Ads (Meta) Cost Per Action</t>
        </is>
      </c>
      <c r="C575" s="26" t="n"/>
      <c r="D575" s="27">
        <f>IF(AND($C575="x",$A575&lt;&gt;""),$A575,"")</f>
        <v/>
      </c>
    </row>
    <row r="576">
      <c r="A576" s="25" t="inlineStr">
        <is>
          <t>cost_per_estimated_ad_recallers</t>
        </is>
      </c>
      <c r="B576" s="29" t="inlineStr">
        <is>
          <t>Cost per Estimated Ad Recall Lift · NUMERIC · Facebook Ads (Meta) Cost Per Action</t>
        </is>
      </c>
      <c r="C576" s="26" t="n"/>
      <c r="D576" s="27">
        <f>IF(AND($C576="x",$A576&lt;&gt;""),$A576,"")</f>
        <v/>
      </c>
    </row>
    <row r="577">
      <c r="A577" s="25" t="inlineStr">
        <is>
          <t>cost_per_unique_action_click_to_call_call_confirm</t>
        </is>
      </c>
      <c r="B577" s="29" t="inlineStr">
        <is>
          <t>Cost per Unique Call Confirmation Clicks · NUMERIC · Facebook Ads (Meta) Cost Per Unique Action</t>
        </is>
      </c>
      <c r="C577" s="26" t="n"/>
      <c r="D577" s="27">
        <f>IF(AND($C577="x",$A577&lt;&gt;""),$A577,"")</f>
        <v/>
      </c>
    </row>
    <row r="578">
      <c r="A578" s="25" t="inlineStr">
        <is>
          <t>cost_per_unique_action_type_add_payment_info</t>
        </is>
      </c>
      <c r="B578" s="29" t="inlineStr">
        <is>
          <t>Cost per Unique Adds of Payment Info · NUMERIC · Facebook Ads (Meta) Cost Per Unique Action</t>
        </is>
      </c>
      <c r="C578" s="26" t="n"/>
      <c r="D578" s="27">
        <f>IF(AND($C578="x",$A578&lt;&gt;""),$A578,"")</f>
        <v/>
      </c>
    </row>
    <row r="579">
      <c r="A579" s="25" t="inlineStr">
        <is>
          <t>cost_per_unique_action_type_add_to_cart</t>
        </is>
      </c>
      <c r="B579" s="29" t="inlineStr">
        <is>
          <t>Cost per Unique Actions Add To Cart · NUMERIC · Facebook Ads (Meta) Cost Per Unique Action</t>
        </is>
      </c>
      <c r="C579" s="26" t="n"/>
      <c r="D579" s="27">
        <f>IF(AND($C579="x",$A579&lt;&gt;""),$A579,"")</f>
        <v/>
      </c>
    </row>
    <row r="580">
      <c r="A580" s="25" t="inlineStr">
        <is>
          <t>cost_per_unique_action_type_add_to_wishlist</t>
        </is>
      </c>
      <c r="B580" s="29" t="inlineStr">
        <is>
          <t>Cost per Unique Adds to Wishlist · NUMERIC · Facebook Ads (Meta) Cost Per Unique Action</t>
        </is>
      </c>
      <c r="C580" s="26" t="n"/>
      <c r="D580" s="27">
        <f>IF(AND($C580="x",$A580&lt;&gt;""),$A580,"")</f>
        <v/>
      </c>
    </row>
    <row r="581">
      <c r="A581" s="25" t="inlineStr">
        <is>
          <t>cost_per_unique_action_type_app_custom_event</t>
        </is>
      </c>
      <c r="B581" s="29" t="inlineStr">
        <is>
          <t>Cost per Unique Actions App Custom Event · NUMERIC · Facebook Ads (Meta) Cost Per Unique Action</t>
        </is>
      </c>
      <c r="C581" s="26" t="n"/>
      <c r="D581" s="27">
        <f>IF(AND($C581="x",$A581&lt;&gt;""),$A581,"")</f>
        <v/>
      </c>
    </row>
    <row r="582">
      <c r="A582" s="25" t="inlineStr">
        <is>
          <t>cost_per_unique_action_type_app_custom_event_fb_mobile_activate_app</t>
        </is>
      </c>
      <c r="B582" s="29" t="inlineStr">
        <is>
          <t>Cost per Unique Actions App Custom Event.Fb Mobile Activate App · NUMERIC · Facebook Ads (Meta) Cost Per Unique Action</t>
        </is>
      </c>
      <c r="C582" s="26" t="n"/>
      <c r="D582" s="27">
        <f>IF(AND($C582="x",$A582&lt;&gt;""),$A582,"")</f>
        <v/>
      </c>
    </row>
    <row r="583">
      <c r="A583" s="25" t="inlineStr">
        <is>
          <t>cost_per_unique_action_type_app_custom_event_fb_mobile_add_payment_info</t>
        </is>
      </c>
      <c r="B583" s="29" t="inlineStr">
        <is>
          <t>Cost per Unique Actions App Custom Event.Fb Mobile Add Payment Info · NUMERIC · Facebook Ads (Meta) Cost Per Unique Action</t>
        </is>
      </c>
      <c r="C583" s="26" t="n"/>
      <c r="D583" s="27">
        <f>IF(AND($C583="x",$A583&lt;&gt;""),$A583,"")</f>
        <v/>
      </c>
    </row>
    <row r="584">
      <c r="A584" s="25" t="inlineStr">
        <is>
          <t>cost_per_unique_action_type_app_custom_event_fb_mobile_add_to_cart</t>
        </is>
      </c>
      <c r="B584" s="29" t="inlineStr">
        <is>
          <t>Cost per Unique Actions App Custom Event.Fb Mobile Add To Cart · NUMERIC · Facebook Ads (Meta) Cost Per Unique Action</t>
        </is>
      </c>
      <c r="C584" s="26" t="n"/>
      <c r="D584" s="27">
        <f>IF(AND($C584="x",$A584&lt;&gt;""),$A584,"")</f>
        <v/>
      </c>
    </row>
    <row r="585">
      <c r="A585" s="25" t="inlineStr">
        <is>
          <t>cost_per_unique_action_type_app_custom_event_fb_mobile_add_to_wishlist</t>
        </is>
      </c>
      <c r="B585" s="29" t="inlineStr">
        <is>
          <t>Cost per Unique Actions App Custom Event.Fb Mobile Add To Wishlist · NUMERIC · Facebook Ads (Meta) Cost Per Unique Action</t>
        </is>
      </c>
      <c r="C585" s="26" t="n"/>
      <c r="D585" s="27">
        <f>IF(AND($C585="x",$A585&lt;&gt;""),$A585,"")</f>
        <v/>
      </c>
    </row>
    <row r="586">
      <c r="A586" s="25" t="inlineStr">
        <is>
          <t>cost_per_unique_action_type_app_custom_event_fb_mobile_complete_registration</t>
        </is>
      </c>
      <c r="B586" s="29" t="inlineStr">
        <is>
          <t>Cost per Unique Actions App Custom Event.Fb Mobile Complete Registration · NUMERIC · Facebook Ads (Meta) Cost Per Unique Action</t>
        </is>
      </c>
      <c r="C586" s="26" t="n"/>
      <c r="D586" s="27">
        <f>IF(AND($C586="x",$A586&lt;&gt;""),$A586,"")</f>
        <v/>
      </c>
    </row>
    <row r="587">
      <c r="A587" s="25" t="inlineStr">
        <is>
          <t>cost_per_unique_action_type_app_custom_event_fb_mobile_content_view</t>
        </is>
      </c>
      <c r="B587" s="29" t="inlineStr">
        <is>
          <t>Cost per Unique Actions App Custom Event.Fb Mobile Content View · NUMERIC · Facebook Ads (Meta) Cost Per Unique Action</t>
        </is>
      </c>
      <c r="C587" s="26" t="n"/>
      <c r="D587" s="27">
        <f>IF(AND($C587="x",$A587&lt;&gt;""),$A587,"")</f>
        <v/>
      </c>
    </row>
    <row r="588">
      <c r="A588" s="25" t="inlineStr">
        <is>
          <t>cost_per_unique_action_type_app_custom_event_fb_mobile_initiated_checkout</t>
        </is>
      </c>
      <c r="B588" s="29" t="inlineStr">
        <is>
          <t>Cost per Unique Actions App Custom Event.Fb Mobile Initiated Checkout · NUMERIC · Facebook Ads (Meta) Cost Per Unique Action</t>
        </is>
      </c>
      <c r="C588" s="26" t="n"/>
      <c r="D588" s="27">
        <f>IF(AND($C588="x",$A588&lt;&gt;""),$A588,"")</f>
        <v/>
      </c>
    </row>
    <row r="589">
      <c r="A589" s="25" t="inlineStr">
        <is>
          <t>cost_per_unique_action_type_app_custom_event_fb_mobile_level_achieved</t>
        </is>
      </c>
      <c r="B589" s="29" t="inlineStr">
        <is>
          <t>Cost per Unique Actions App Custom Event.Fb Mobile Level Achieved · NUMERIC · Facebook Ads (Meta) Cost Per Unique Action</t>
        </is>
      </c>
      <c r="C589" s="26" t="n"/>
      <c r="D589" s="27">
        <f>IF(AND($C589="x",$A589&lt;&gt;""),$A589,"")</f>
        <v/>
      </c>
    </row>
    <row r="590">
      <c r="A590" s="25" t="inlineStr">
        <is>
          <t>cost_per_unique_action_type_app_custom_event_fb_mobile_purchase</t>
        </is>
      </c>
      <c r="B590" s="29" t="inlineStr">
        <is>
          <t>Cost per Unique Actions App Custom Event.Fb Mobile Purchase · NUMERIC · Facebook Ads (Meta) Cost Per Unique Action</t>
        </is>
      </c>
      <c r="C590" s="26" t="n"/>
      <c r="D590" s="27">
        <f>IF(AND($C590="x",$A590&lt;&gt;""),$A590,"")</f>
        <v/>
      </c>
    </row>
    <row r="591">
      <c r="A591" s="25" t="inlineStr">
        <is>
          <t>cost_per_unique_action_type_app_custom_event_fb_mobile_search</t>
        </is>
      </c>
      <c r="B591" s="29" t="inlineStr">
        <is>
          <t>Cost per Unique Actions App Custom Event.Fb Mobile Search · NUMERIC · Facebook Ads (Meta) Cost Per Unique Action</t>
        </is>
      </c>
      <c r="C591" s="26" t="n"/>
      <c r="D591" s="27">
        <f>IF(AND($C591="x",$A591&lt;&gt;""),$A591,"")</f>
        <v/>
      </c>
    </row>
    <row r="592">
      <c r="A592" s="25" t="inlineStr">
        <is>
          <t>cost_per_unique_action_type_app_custom_event_fb_mobile_tutorial_completion</t>
        </is>
      </c>
      <c r="B592" s="29" t="inlineStr">
        <is>
          <t>Cost per Unique Actions App Custom Event.Fb Mobile Tutorial Completion · NUMERIC · Facebook Ads (Meta) Cost Per Unique Action</t>
        </is>
      </c>
      <c r="C592" s="26" t="n"/>
      <c r="D592" s="27">
        <f>IF(AND($C592="x",$A592&lt;&gt;""),$A592,"")</f>
        <v/>
      </c>
    </row>
    <row r="593">
      <c r="A593" s="25" t="inlineStr">
        <is>
          <t>cost_per_unique_action_type_app_custom_event_other</t>
        </is>
      </c>
      <c r="B593" s="29" t="inlineStr">
        <is>
          <t>Cost per Unique Actions App Custom Event.Other · NUMERIC · Facebook Ads (Meta) Cost Per Unique Action</t>
        </is>
      </c>
      <c r="C593" s="26" t="n"/>
      <c r="D593" s="27">
        <f>IF(AND($C593="x",$A593&lt;&gt;""),$A593,"")</f>
        <v/>
      </c>
    </row>
    <row r="594">
      <c r="A594" s="25" t="inlineStr">
        <is>
          <t>cost_per_unique_action_type_checkin</t>
        </is>
      </c>
      <c r="B594" s="29" t="inlineStr">
        <is>
          <t>Cost per Unique Check-Ins · NUMERIC · Facebook Ads (Meta) Cost Per Unique Action</t>
        </is>
      </c>
      <c r="C594" s="26" t="n"/>
      <c r="D594" s="27">
        <f>IF(AND($C594="x",$A594&lt;&gt;""),$A594,"")</f>
        <v/>
      </c>
    </row>
    <row r="595">
      <c r="A595" s="25" t="inlineStr">
        <is>
          <t>cost_per_unique_action_type_comment</t>
        </is>
      </c>
      <c r="B595" s="29" t="inlineStr">
        <is>
          <t>Cost per Unique Post Comments · NUMERIC · Facebook Ads (Meta) Cost Per Unique Action</t>
        </is>
      </c>
      <c r="C595" s="26" t="n"/>
      <c r="D595" s="27">
        <f>IF(AND($C595="x",$A595&lt;&gt;""),$A595,"")</f>
        <v/>
      </c>
    </row>
    <row r="596">
      <c r="A596" s="25" t="inlineStr">
        <is>
          <t>cost_per_unique_action_type_complete_registration</t>
        </is>
      </c>
      <c r="B596" s="29" t="inlineStr">
        <is>
          <t>Cost per Unique Registrations Completed · NUMERIC · Facebook Ads (Meta) Cost Per Unique Action</t>
        </is>
      </c>
      <c r="C596" s="26" t="n"/>
      <c r="D596" s="27">
        <f>IF(AND($C596="x",$A596&lt;&gt;""),$A596,"")</f>
        <v/>
      </c>
    </row>
    <row r="597">
      <c r="A597" s="25" t="inlineStr">
        <is>
          <t>cost_per_unique_action_type_initiate_checkout</t>
        </is>
      </c>
      <c r="B597" s="29" t="inlineStr">
        <is>
          <t>Cost per Unique Checkouts Initiated · NUMERIC · Facebook Ads (Meta) Cost Per Unique Action</t>
        </is>
      </c>
      <c r="C597" s="26" t="n"/>
      <c r="D597" s="27">
        <f>IF(AND($C597="x",$A597&lt;&gt;""),$A597,"")</f>
        <v/>
      </c>
    </row>
    <row r="598">
      <c r="A598" s="25" t="inlineStr">
        <is>
          <t>cost_per_unique_action_type_landing_page_view</t>
        </is>
      </c>
      <c r="B598" s="29" t="inlineStr">
        <is>
          <t>Cost per Unique Landing Page Views · NUMERIC · Facebook Ads (Meta) Cost Per Unique Action</t>
        </is>
      </c>
      <c r="C598" s="26" t="n"/>
      <c r="D598" s="27">
        <f>IF(AND($C598="x",$A598&lt;&gt;""),$A598,"")</f>
        <v/>
      </c>
    </row>
    <row r="599">
      <c r="A599" s="25" t="inlineStr">
        <is>
          <t>cost_per_unique_action_type_lead</t>
        </is>
      </c>
      <c r="B599" s="29" t="inlineStr">
        <is>
          <t>Cost per Unique Leads · NUMERIC · Facebook Ads (Meta) Cost Per Unique Action</t>
        </is>
      </c>
      <c r="C599" s="26" t="n"/>
      <c r="D599" s="27">
        <f>IF(AND($C599="x",$A599&lt;&gt;""),$A599,"")</f>
        <v/>
      </c>
    </row>
    <row r="600">
      <c r="A600" s="25" t="inlineStr">
        <is>
          <t>cost_per_unique_action_type_leadgen_grouped</t>
        </is>
      </c>
      <c r="B600" s="29" t="inlineStr">
        <is>
          <t>Cost per Unique Instant Form Leads · NUMERIC · Facebook Ads (Meta) Cost Per Unique Action</t>
        </is>
      </c>
      <c r="C600" s="26" t="n"/>
      <c r="D600" s="27">
        <f>IF(AND($C600="x",$A600&lt;&gt;""),$A600,"")</f>
        <v/>
      </c>
    </row>
    <row r="601">
      <c r="A601" s="25" t="inlineStr">
        <is>
          <t>cost_per_unique_action_type_like</t>
        </is>
      </c>
      <c r="B601" s="29" t="inlineStr">
        <is>
          <t>Cost per Unique Page Likes · NUMERIC · Facebook Ads (Meta) Cost Per Unique Action</t>
        </is>
      </c>
      <c r="C601" s="26" t="n"/>
      <c r="D601" s="27">
        <f>IF(AND($C601="x",$A601&lt;&gt;""),$A601,"")</f>
        <v/>
      </c>
    </row>
    <row r="602">
      <c r="A602" s="25" t="inlineStr">
        <is>
          <t>cost_per_unique_action_type_link_click</t>
        </is>
      </c>
      <c r="B602" s="29" t="inlineStr">
        <is>
          <t>Cost per Unique Link Clicks · NUMERIC · Facebook Ads (Meta) Cost Per Unique Action</t>
        </is>
      </c>
      <c r="C602" s="26" t="n"/>
      <c r="D602" s="27">
        <f>IF(AND($C602="x",$A602&lt;&gt;""),$A602,"")</f>
        <v/>
      </c>
    </row>
    <row r="603">
      <c r="A603" s="25" t="inlineStr">
        <is>
          <t>cost_per_unique_action_type_mobile_app_install</t>
        </is>
      </c>
      <c r="B603" s="29" t="inlineStr">
        <is>
          <t>Cost per Unique Mobile App Installs · NUMERIC · Facebook Ads (Meta) Cost Per Unique Action</t>
        </is>
      </c>
      <c r="C603" s="26" t="n"/>
      <c r="D603" s="27">
        <f>IF(AND($C603="x",$A603&lt;&gt;""),$A603,"")</f>
        <v/>
      </c>
    </row>
    <row r="604">
      <c r="A604" s="25" t="inlineStr">
        <is>
          <t>cost_per_unique_action_type_offline_conversion</t>
        </is>
      </c>
      <c r="B604" s="29" t="inlineStr">
        <is>
          <t>Cost per Unique Offline Conversions (All Events) · NUMERIC · Facebook Ads (Meta) Cost Per Unique Action</t>
        </is>
      </c>
      <c r="C604" s="26" t="n"/>
      <c r="D604" s="27">
        <f>IF(AND($C604="x",$A604&lt;&gt;""),$A604,"")</f>
        <v/>
      </c>
    </row>
    <row r="605">
      <c r="A605" s="25" t="inlineStr">
        <is>
          <t>cost_per_unique_action_type_offline_conversion_add_payment_info</t>
        </is>
      </c>
      <c r="B605" s="29" t="inlineStr">
        <is>
          <t>Cost per Unique Offline Adds of Payment Info · NUMERIC · Facebook Ads (Meta) Cost Per Unique Action</t>
        </is>
      </c>
      <c r="C605" s="26" t="n"/>
      <c r="D605" s="27">
        <f>IF(AND($C605="x",$A605&lt;&gt;""),$A605,"")</f>
        <v/>
      </c>
    </row>
    <row r="606">
      <c r="A606" s="25" t="inlineStr">
        <is>
          <t>cost_per_unique_action_type_offline_conversion_add_to_cart</t>
        </is>
      </c>
      <c r="B606" s="29" t="inlineStr">
        <is>
          <t>Cost per Unique Offline Adds to Cart · NUMERIC · Facebook Ads (Meta) Cost Per Unique Action</t>
        </is>
      </c>
      <c r="C606" s="26" t="n"/>
      <c r="D606" s="27">
        <f>IF(AND($C606="x",$A606&lt;&gt;""),$A606,"")</f>
        <v/>
      </c>
    </row>
    <row r="607">
      <c r="A607" s="25" t="inlineStr">
        <is>
          <t>cost_per_unique_action_type_offline_conversion_add_to_wishlist</t>
        </is>
      </c>
      <c r="B607" s="29" t="inlineStr">
        <is>
          <t>Cost per Unique Offline Adds to Wishlist · NUMERIC · Facebook Ads (Meta) Cost Per Unique Action</t>
        </is>
      </c>
      <c r="C607" s="26" t="n"/>
      <c r="D607" s="27">
        <f>IF(AND($C607="x",$A607&lt;&gt;""),$A607,"")</f>
        <v/>
      </c>
    </row>
    <row r="608">
      <c r="A608" s="25" t="inlineStr">
        <is>
          <t>cost_per_unique_action_type_offline_conversion_complete_registration</t>
        </is>
      </c>
      <c r="B608" s="29" t="inlineStr">
        <is>
          <t>Cost per Unique Offline Registrations Completed · NUMERIC · Facebook Ads (Meta) Cost Per Unique Action</t>
        </is>
      </c>
      <c r="C608" s="26" t="n"/>
      <c r="D608" s="27">
        <f>IF(AND($C608="x",$A608&lt;&gt;""),$A608,"")</f>
        <v/>
      </c>
    </row>
    <row r="609">
      <c r="A609" s="25" t="inlineStr">
        <is>
          <t>cost_per_unique_action_type_offline_conversion_initiate_checkout</t>
        </is>
      </c>
      <c r="B609" s="29" t="inlineStr">
        <is>
          <t>Cost per Unique Offline Checkouts Initiated · NUMERIC · Facebook Ads (Meta) Cost Per Unique Action</t>
        </is>
      </c>
      <c r="C609" s="26" t="n"/>
      <c r="D609" s="27">
        <f>IF(AND($C609="x",$A609&lt;&gt;""),$A609,"")</f>
        <v/>
      </c>
    </row>
    <row r="610">
      <c r="A610" s="25" t="inlineStr">
        <is>
          <t>cost_per_unique_action_type_offline_conversion_lead</t>
        </is>
      </c>
      <c r="B610" s="29" t="inlineStr">
        <is>
          <t>Cost per Unique Offline Leads · NUMERIC · Facebook Ads (Meta) Cost Per Unique Action</t>
        </is>
      </c>
      <c r="C610" s="26" t="n"/>
      <c r="D610" s="27">
        <f>IF(AND($C610="x",$A610&lt;&gt;""),$A610,"")</f>
        <v/>
      </c>
    </row>
    <row r="611">
      <c r="A611" s="25" t="inlineStr">
        <is>
          <t>cost_per_unique_action_type_offline_conversion_other</t>
        </is>
      </c>
      <c r="B611" s="29" t="inlineStr">
        <is>
          <t>Cost per Unique Offline Other Conversions · NUMERIC · Facebook Ads (Meta) Cost Per Unique Action</t>
        </is>
      </c>
      <c r="C611" s="26" t="n"/>
      <c r="D611" s="27">
        <f>IF(AND($C611="x",$A611&lt;&gt;""),$A611,"")</f>
        <v/>
      </c>
    </row>
    <row r="612">
      <c r="A612" s="25" t="inlineStr">
        <is>
          <t>cost_per_unique_action_type_offline_conversion_purchase</t>
        </is>
      </c>
      <c r="B612" s="29" t="inlineStr">
        <is>
          <t>Cost per Unique Offline Purchases · NUMERIC · Facebook Ads (Meta) Cost Per Unique Action</t>
        </is>
      </c>
      <c r="C612" s="26" t="n"/>
      <c r="D612" s="27">
        <f>IF(AND($C612="x",$A612&lt;&gt;""),$A612,"")</f>
        <v/>
      </c>
    </row>
    <row r="613">
      <c r="A613" s="25" t="inlineStr">
        <is>
          <t>cost_per_unique_action_type_offline_conversion_search</t>
        </is>
      </c>
      <c r="B613" s="29" t="inlineStr">
        <is>
          <t>Cost per Unique Offline Searches · NUMERIC · Facebook Ads (Meta) Cost Per Unique Action</t>
        </is>
      </c>
      <c r="C613" s="26" t="n"/>
      <c r="D613" s="27">
        <f>IF(AND($C613="x",$A613&lt;&gt;""),$A613,"")</f>
        <v/>
      </c>
    </row>
    <row r="614">
      <c r="A614" s="25" t="inlineStr">
        <is>
          <t>cost_per_unique_action_type_offline_conversion_view_content</t>
        </is>
      </c>
      <c r="B614" s="29" t="inlineStr">
        <is>
          <t>Cost per Unique Offline Content Views · NUMERIC · Facebook Ads (Meta) Cost Per Unique Action</t>
        </is>
      </c>
      <c r="C614" s="26" t="n"/>
      <c r="D614" s="27">
        <f>IF(AND($C614="x",$A614&lt;&gt;""),$A614,"")</f>
        <v/>
      </c>
    </row>
    <row r="615">
      <c r="A615" s="25" t="inlineStr">
        <is>
          <t>cost_per_unique_action_type_offsite_conversion</t>
        </is>
      </c>
      <c r="B615" s="29" t="inlineStr">
        <is>
          <t>(Deprecated) Cost per Unique Website Conversions · NUMERIC · Facebook Ads (Meta) Cost Per Unique Action</t>
        </is>
      </c>
      <c r="C615" s="26" t="n"/>
      <c r="D615" s="27">
        <f>IF(AND($C615="x",$A615&lt;&gt;""),$A615,"")</f>
        <v/>
      </c>
    </row>
    <row r="616">
      <c r="A616" s="25" t="inlineStr">
        <is>
          <t>cost_per_unique_action_type_offsite_conversion_fb_pixel_add_payment_info</t>
        </is>
      </c>
      <c r="B616" s="29" t="inlineStr">
        <is>
          <t>Cost per Unique Website Adds of Payment Info · NUMERIC · Facebook Ads (Meta) Cost Per Unique Action</t>
        </is>
      </c>
      <c r="C616" s="26" t="n"/>
      <c r="D616" s="27">
        <f>IF(AND($C616="x",$A616&lt;&gt;""),$A616,"")</f>
        <v/>
      </c>
    </row>
    <row r="617">
      <c r="A617" s="25" t="inlineStr">
        <is>
          <t>cost_per_unique_action_type_offsite_conversion_fb_pixel_add_to_cart</t>
        </is>
      </c>
      <c r="B617" s="29" t="inlineStr">
        <is>
          <t>Cost per Unique Website Adds to Cart · NUMERIC · Facebook Ads (Meta) Cost Per Unique Action</t>
        </is>
      </c>
      <c r="C617" s="26" t="n"/>
      <c r="D617" s="27">
        <f>IF(AND($C617="x",$A617&lt;&gt;""),$A617,"")</f>
        <v/>
      </c>
    </row>
    <row r="618">
      <c r="A618" s="25" t="inlineStr">
        <is>
          <t>cost_per_unique_action_type_offsite_conversion_fb_pixel_add_to_wishlist</t>
        </is>
      </c>
      <c r="B618" s="29" t="inlineStr">
        <is>
          <t>Cost per Unique Website Adds to Wishlist · NUMERIC · Facebook Ads (Meta) Cost Per Unique Action</t>
        </is>
      </c>
      <c r="C618" s="26" t="n"/>
      <c r="D618" s="27">
        <f>IF(AND($C618="x",$A618&lt;&gt;""),$A618,"")</f>
        <v/>
      </c>
    </row>
    <row r="619">
      <c r="A619" s="25" t="inlineStr">
        <is>
          <t>cost_per_unique_action_type_offsite_conversion_fb_pixel_complete_registration</t>
        </is>
      </c>
      <c r="B619" s="29" t="inlineStr">
        <is>
          <t>Cost per Unique Website Registrations Completed · NUMERIC · Facebook Ads (Meta) Cost Per Unique Action</t>
        </is>
      </c>
      <c r="C619" s="26" t="n"/>
      <c r="D619" s="27">
        <f>IF(AND($C619="x",$A619&lt;&gt;""),$A619,"")</f>
        <v/>
      </c>
    </row>
    <row r="620">
      <c r="A620" s="25" t="inlineStr">
        <is>
          <t>cost_per_unique_action_type_offsite_conversion_fb_pixel_initiate_checkout</t>
        </is>
      </c>
      <c r="B620" s="29" t="inlineStr">
        <is>
          <t>Cost per Unique Website Checkouts Initiated · NUMERIC · Facebook Ads (Meta) Cost Per Unique Action</t>
        </is>
      </c>
      <c r="C620" s="26" t="n"/>
      <c r="D620" s="27">
        <f>IF(AND($C620="x",$A620&lt;&gt;""),$A620,"")</f>
        <v/>
      </c>
    </row>
    <row r="621">
      <c r="A621" s="25" t="inlineStr">
        <is>
          <t>cost_per_unique_action_type_offsite_conversion_fb_pixel_lead</t>
        </is>
      </c>
      <c r="B621" s="29" t="inlineStr">
        <is>
          <t>Cost per Unique Website Leads · NUMERIC · Facebook Ads (Meta) Cost Per Unique Action</t>
        </is>
      </c>
      <c r="C621" s="26" t="n"/>
      <c r="D621" s="27">
        <f>IF(AND($C621="x",$A621&lt;&gt;""),$A621,"")</f>
        <v/>
      </c>
    </row>
    <row r="622">
      <c r="A622" s="25" t="inlineStr">
        <is>
          <t>cost_per_unique_action_type_offsite_conversion_fb_pixel_purchase</t>
        </is>
      </c>
      <c r="B622" s="29" t="inlineStr">
        <is>
          <t>Cost per Unique Website Purchases · NUMERIC · Facebook Ads (Meta) Cost Per Unique Action</t>
        </is>
      </c>
      <c r="C622" s="26" t="n"/>
      <c r="D622" s="27">
        <f>IF(AND($C622="x",$A622&lt;&gt;""),$A622,"")</f>
        <v/>
      </c>
    </row>
    <row r="623">
      <c r="A623" s="25" t="inlineStr">
        <is>
          <t>cost_per_unique_action_type_offsite_conversion_fb_pixel_search</t>
        </is>
      </c>
      <c r="B623" s="29" t="inlineStr">
        <is>
          <t>Cost per Unique Website Searches · NUMERIC · Facebook Ads (Meta) Cost Per Unique Action</t>
        </is>
      </c>
      <c r="C623" s="26" t="n"/>
      <c r="D623" s="27">
        <f>IF(AND($C623="x",$A623&lt;&gt;""),$A623,"")</f>
        <v/>
      </c>
    </row>
    <row r="624">
      <c r="A624" s="25" t="inlineStr">
        <is>
          <t>cost_per_unique_action_type_offsite_conversion_fb_pixel_view_content</t>
        </is>
      </c>
      <c r="B624" s="29" t="inlineStr">
        <is>
          <t>Cost per Unique Website Content Views · NUMERIC · Facebook Ads (Meta) Cost Per Unique Action</t>
        </is>
      </c>
      <c r="C624" s="26" t="n"/>
      <c r="D624" s="27">
        <f>IF(AND($C624="x",$A624&lt;&gt;""),$A624,"")</f>
        <v/>
      </c>
    </row>
    <row r="625">
      <c r="A625" s="25" t="inlineStr">
        <is>
          <t>cost_per_unique_action_type_omni_achievement_unlocked</t>
        </is>
      </c>
      <c r="B625" s="29" t="inlineStr">
        <is>
          <t>Cost per Unique Achievements Unlocked · NUMERIC · Facebook Ads (Meta) Cost Per Unique Action</t>
        </is>
      </c>
      <c r="C625" s="26" t="n"/>
      <c r="D625" s="27">
        <f>IF(AND($C625="x",$A625&lt;&gt;""),$A625,"")</f>
        <v/>
      </c>
    </row>
    <row r="626">
      <c r="A626" s="25" t="inlineStr">
        <is>
          <t>cost_per_unique_action_type_omni_activate_app</t>
        </is>
      </c>
      <c r="B626" s="29" t="inlineStr">
        <is>
          <t>Cost per Unique App Activations · NUMERIC · Facebook Ads (Meta) Cost Per Unique Action</t>
        </is>
      </c>
      <c r="C626" s="26" t="n"/>
      <c r="D626" s="27">
        <f>IF(AND($C626="x",$A626&lt;&gt;""),$A626,"")</f>
        <v/>
      </c>
    </row>
    <row r="627">
      <c r="A627" s="25" t="inlineStr">
        <is>
          <t>cost_per_unique_action_type_omni_add_to_cart</t>
        </is>
      </c>
      <c r="B627" s="29" t="inlineStr">
        <is>
          <t>Cost per Unique Adds to Cart · NUMERIC · Facebook Ads (Meta) Cost Per Unique Action</t>
        </is>
      </c>
      <c r="C627" s="26" t="n"/>
      <c r="D627" s="27">
        <f>IF(AND($C627="x",$A627&lt;&gt;""),$A627,"")</f>
        <v/>
      </c>
    </row>
    <row r="628">
      <c r="A628" s="25" t="inlineStr">
        <is>
          <t>cost_per_unique_action_type_omni_app_install</t>
        </is>
      </c>
      <c r="B628" s="29" t="inlineStr">
        <is>
          <t>Cost per Unique App Installs · NUMERIC · Facebook Ads (Meta) Cost Per Unique Action</t>
        </is>
      </c>
      <c r="C628" s="26" t="n"/>
      <c r="D628" s="27">
        <f>IF(AND($C628="x",$A628&lt;&gt;""),$A628,"")</f>
        <v/>
      </c>
    </row>
    <row r="629">
      <c r="A629" s="25" t="inlineStr">
        <is>
          <t>cost_per_unique_action_type_omni_complete_registration</t>
        </is>
      </c>
      <c r="B629" s="29" t="inlineStr">
        <is>
          <t>Omni Cost per Unique Registrations Completed · NUMERIC · Facebook Ads (Meta) Cost Per Unique Action</t>
        </is>
      </c>
      <c r="C629" s="26" t="n"/>
      <c r="D629" s="27">
        <f>IF(AND($C629="x",$A629&lt;&gt;""),$A629,"")</f>
        <v/>
      </c>
    </row>
    <row r="630">
      <c r="A630" s="25" t="inlineStr">
        <is>
          <t>cost_per_unique_action_type_omni_custom</t>
        </is>
      </c>
      <c r="B630" s="29" t="inlineStr">
        <is>
          <t>Cost per Unique Actions Omni Custom · NUMERIC · Facebook Ads (Meta) Cost Per Unique Action</t>
        </is>
      </c>
      <c r="C630" s="26" t="n"/>
      <c r="D630" s="27">
        <f>IF(AND($C630="x",$A630&lt;&gt;""),$A630,"")</f>
        <v/>
      </c>
    </row>
    <row r="631">
      <c r="A631" s="25" t="inlineStr">
        <is>
          <t>cost_per_unique_action_type_omni_initiated_checkout</t>
        </is>
      </c>
      <c r="B631" s="29" t="inlineStr">
        <is>
          <t>Omni Cost per Unique Checkouts Initiated · NUMERIC · Facebook Ads (Meta) Cost Per Unique Action</t>
        </is>
      </c>
      <c r="C631" s="26" t="n"/>
      <c r="D631" s="27">
        <f>IF(AND($C631="x",$A631&lt;&gt;""),$A631,"")</f>
        <v/>
      </c>
    </row>
    <row r="632">
      <c r="A632" s="25" t="inlineStr">
        <is>
          <t>cost_per_unique_action_type_omni_level_achieved</t>
        </is>
      </c>
      <c r="B632" s="29" t="inlineStr">
        <is>
          <t>Cost per Unique Levels Completed · NUMERIC · Facebook Ads (Meta) Cost Per Unique Action</t>
        </is>
      </c>
      <c r="C632" s="26" t="n"/>
      <c r="D632" s="27">
        <f>IF(AND($C632="x",$A632&lt;&gt;""),$A632,"")</f>
        <v/>
      </c>
    </row>
    <row r="633">
      <c r="A633" s="25" t="inlineStr">
        <is>
          <t>cost_per_unique_action_type_omni_purchase</t>
        </is>
      </c>
      <c r="B633" s="29" t="inlineStr">
        <is>
          <t>Cost per Unique Purchases · NUMERIC · Facebook Ads (Meta) Cost Per Unique Action</t>
        </is>
      </c>
      <c r="C633" s="26" t="n"/>
      <c r="D633" s="27">
        <f>IF(AND($C633="x",$A633&lt;&gt;""),$A633,"")</f>
        <v/>
      </c>
    </row>
    <row r="634">
      <c r="A634" s="25" t="inlineStr">
        <is>
          <t>cost_per_unique_action_type_omni_rate</t>
        </is>
      </c>
      <c r="B634" s="29" t="inlineStr">
        <is>
          <t>Cost per Unique Ratings Submitted · NUMERIC · Facebook Ads (Meta) Cost Per Unique Action</t>
        </is>
      </c>
      <c r="C634" s="26" t="n"/>
      <c r="D634" s="27">
        <f>IF(AND($C634="x",$A634&lt;&gt;""),$A634,"")</f>
        <v/>
      </c>
    </row>
    <row r="635">
      <c r="A635" s="25" t="inlineStr">
        <is>
          <t>cost_per_unique_action_type_omni_search</t>
        </is>
      </c>
      <c r="B635" s="29" t="inlineStr">
        <is>
          <t>Cost per Unique Searches · NUMERIC · Facebook Ads (Meta) Cost Per Unique Action</t>
        </is>
      </c>
      <c r="C635" s="26" t="n"/>
      <c r="D635" s="27">
        <f>IF(AND($C635="x",$A635&lt;&gt;""),$A635,"")</f>
        <v/>
      </c>
    </row>
    <row r="636">
      <c r="A636" s="25" t="inlineStr">
        <is>
          <t>cost_per_unique_action_type_omni_spend_credits</t>
        </is>
      </c>
      <c r="B636" s="29" t="inlineStr">
        <is>
          <t>Cost per Unique Credit Spends · NUMERIC · Facebook Ads (Meta) Cost Per Unique Action</t>
        </is>
      </c>
      <c r="C636" s="26" t="n"/>
      <c r="D636" s="27">
        <f>IF(AND($C636="x",$A636&lt;&gt;""),$A636,"")</f>
        <v/>
      </c>
    </row>
    <row r="637">
      <c r="A637" s="25" t="inlineStr">
        <is>
          <t>cost_per_unique_action_type_omni_tutorial_completion</t>
        </is>
      </c>
      <c r="B637" s="29" t="inlineStr">
        <is>
          <t>Cost per Unique Tutorials Completed · NUMERIC · Facebook Ads (Meta) Cost Per Unique Action</t>
        </is>
      </c>
      <c r="C637" s="26" t="n"/>
      <c r="D637" s="27">
        <f>IF(AND($C637="x",$A637&lt;&gt;""),$A637,"")</f>
        <v/>
      </c>
    </row>
    <row r="638">
      <c r="A638" s="25" t="inlineStr">
        <is>
          <t>cost_per_unique_action_type_omni_view_content</t>
        </is>
      </c>
      <c r="B638" s="29" t="inlineStr">
        <is>
          <t>Omni Cost per Unique Content Views · NUMERIC · Facebook Ads (Meta) Cost Per Unique Action</t>
        </is>
      </c>
      <c r="C638" s="26" t="n"/>
      <c r="D638" s="27">
        <f>IF(AND($C638="x",$A638&lt;&gt;""),$A638,"")</f>
        <v/>
      </c>
    </row>
    <row r="639">
      <c r="A639" s="25" t="inlineStr">
        <is>
          <t>cost_per_unique_action_type_onsite_conversion_flow_complete</t>
        </is>
      </c>
      <c r="B639" s="29" t="inlineStr">
        <is>
          <t>Cost per Unique On-Facebook Workflow Completions · NUMERIC · Facebook Ads (Meta) Cost Per Unique Action</t>
        </is>
      </c>
      <c r="C639" s="26" t="n"/>
      <c r="D639" s="27">
        <f>IF(AND($C639="x",$A639&lt;&gt;""),$A639,"")</f>
        <v/>
      </c>
    </row>
    <row r="640">
      <c r="A640" s="25" t="inlineStr">
        <is>
          <t>cost_per_unique_action_type_onsite_conversion_lead_grouped</t>
        </is>
      </c>
      <c r="B640" s="29" t="inlineStr">
        <is>
          <t>Cost per Unique On-Facebook Leads · NUMERIC · Facebook Ads (Meta) Cost Per Unique Action</t>
        </is>
      </c>
      <c r="C640" s="26" t="n"/>
      <c r="D640" s="27">
        <f>IF(AND($C640="x",$A640&lt;&gt;""),$A640,"")</f>
        <v/>
      </c>
    </row>
    <row r="641">
      <c r="A641" s="25" t="inlineStr">
        <is>
          <t>cost_per_unique_action_type_onsite_conversion_messaging_block</t>
        </is>
      </c>
      <c r="B641" s="29" t="inlineStr">
        <is>
          <t>Cost per Unique Blocked Messaging Connections · NUMERIC · Facebook Ads (Meta) Cost Per Unique Action</t>
        </is>
      </c>
      <c r="C641" s="26" t="n"/>
      <c r="D641" s="27">
        <f>IF(AND($C641="x",$A641&lt;&gt;""),$A641,"")</f>
        <v/>
      </c>
    </row>
    <row r="642">
      <c r="A642" s="25" t="inlineStr">
        <is>
          <t>cost_per_unique_action_type_onsite_conversion_purchase</t>
        </is>
      </c>
      <c r="B642" s="29" t="inlineStr">
        <is>
          <t>Cost per Unique On-Facebook Purchases · NUMERIC · Facebook Ads (Meta) Cost Per Unique Action</t>
        </is>
      </c>
      <c r="C642" s="26" t="n"/>
      <c r="D642" s="27">
        <f>IF(AND($C642="x",$A642&lt;&gt;""),$A642,"")</f>
        <v/>
      </c>
    </row>
    <row r="643">
      <c r="A643" s="25" t="inlineStr">
        <is>
          <t>cost_per_unique_action_type_onsite_web_add_to_cart</t>
        </is>
      </c>
      <c r="B643" s="29" t="inlineStr">
        <is>
          <t>Cost per Unique Actions Onsite Web Add To Cart · NUMERIC · Facebook Ads (Meta) Cost Per Unique Action</t>
        </is>
      </c>
      <c r="C643" s="26" t="n"/>
      <c r="D643" s="27">
        <f>IF(AND($C643="x",$A643&lt;&gt;""),$A643,"")</f>
        <v/>
      </c>
    </row>
    <row r="644">
      <c r="A644" s="25" t="inlineStr">
        <is>
          <t>cost_per_unique_action_type_onsite_web_app_add_to_cart</t>
        </is>
      </c>
      <c r="B644" s="29" t="inlineStr">
        <is>
          <t>Cost per Unique Actions Onsite Web App Add To Cart · NUMERIC · Facebook Ads (Meta) Cost Per Unique Action</t>
        </is>
      </c>
      <c r="C644" s="26" t="n"/>
      <c r="D644" s="27">
        <f>IF(AND($C644="x",$A644&lt;&gt;""),$A644,"")</f>
        <v/>
      </c>
    </row>
    <row r="645">
      <c r="A645" s="25" t="inlineStr">
        <is>
          <t>cost_per_unique_action_type_onsite_web_app_purchase</t>
        </is>
      </c>
      <c r="B645" s="29" t="inlineStr">
        <is>
          <t>Cost per Unique Actions Onsite Web App Purchase · NUMERIC · Facebook Ads (Meta) Cost Per Unique Action</t>
        </is>
      </c>
      <c r="C645" s="26" t="n"/>
      <c r="D645" s="27">
        <f>IF(AND($C645="x",$A645&lt;&gt;""),$A645,"")</f>
        <v/>
      </c>
    </row>
    <row r="646">
      <c r="A646" s="25" t="inlineStr">
        <is>
          <t>cost_per_unique_action_type_onsite_web_purchase</t>
        </is>
      </c>
      <c r="B646" s="29" t="inlineStr">
        <is>
          <t>Cost per Unique Actions Onsite Web Purchase · NUMERIC · Facebook Ads (Meta) Cost Per Unique Action</t>
        </is>
      </c>
      <c r="C646" s="26" t="n"/>
      <c r="D646" s="27">
        <f>IF(AND($C646="x",$A646&lt;&gt;""),$A646,"")</f>
        <v/>
      </c>
    </row>
    <row r="647">
      <c r="A647" s="25" t="inlineStr">
        <is>
          <t>cost_per_unique_action_type_page_engagement</t>
        </is>
      </c>
      <c r="B647" s="29" t="inlineStr">
        <is>
          <t>Cost per Unique Page Engagement · NUMERIC · Facebook Ads (Meta) Cost Per Unique Action</t>
        </is>
      </c>
      <c r="C647" s="26" t="n"/>
      <c r="D647" s="27">
        <f>IF(AND($C647="x",$A647&lt;&gt;""),$A647,"")</f>
        <v/>
      </c>
    </row>
    <row r="648">
      <c r="A648" s="25" t="inlineStr">
        <is>
          <t>cost_per_unique_action_type_photo_view</t>
        </is>
      </c>
      <c r="B648" s="29" t="inlineStr">
        <is>
          <t>Cost per Unique Photo Views · NUMERIC · Facebook Ads (Meta) Cost Per Unique Action</t>
        </is>
      </c>
      <c r="C648" s="26" t="n"/>
      <c r="D648" s="27">
        <f>IF(AND($C648="x",$A648&lt;&gt;""),$A648,"")</f>
        <v/>
      </c>
    </row>
    <row r="649">
      <c r="A649" s="25" t="inlineStr">
        <is>
          <t>cost_per_unique_action_type_post_engagement</t>
        </is>
      </c>
      <c r="B649" s="29" t="inlineStr">
        <is>
          <t>Cost per Unique Post Engagement · NUMERIC · Facebook Ads (Meta) Cost Per Unique Action</t>
        </is>
      </c>
      <c r="C649" s="26" t="n"/>
      <c r="D649" s="27">
        <f>IF(AND($C649="x",$A649&lt;&gt;""),$A649,"")</f>
        <v/>
      </c>
    </row>
    <row r="650">
      <c r="A650" s="25" t="inlineStr">
        <is>
          <t>cost_per_unique_action_type_post_reaction</t>
        </is>
      </c>
      <c r="B650" s="29" t="inlineStr">
        <is>
          <t>Cost per Unique Post Reactions · NUMERIC · Facebook Ads (Meta) Cost Per Unique Action</t>
        </is>
      </c>
      <c r="C650" s="26" t="n"/>
      <c r="D650" s="27">
        <f>IF(AND($C650="x",$A650&lt;&gt;""),$A650,"")</f>
        <v/>
      </c>
    </row>
    <row r="651">
      <c r="A651" s="25" t="inlineStr">
        <is>
          <t>cost_per_unique_action_type_purchase</t>
        </is>
      </c>
      <c r="B651" s="29" t="inlineStr">
        <is>
          <t>Cost per Unique Actions Purchase · NUMERIC · Facebook Ads (Meta) Cost Per Unique Action</t>
        </is>
      </c>
      <c r="C651" s="26" t="n"/>
      <c r="D651" s="27">
        <f>IF(AND($C651="x",$A651&lt;&gt;""),$A651,"")</f>
        <v/>
      </c>
    </row>
    <row r="652">
      <c r="A652" s="25" t="inlineStr">
        <is>
          <t>cost_per_unique_action_type_rsvp</t>
        </is>
      </c>
      <c r="B652" s="29" t="inlineStr">
        <is>
          <t>Cost per Unique Event Responses · NUMERIC · Facebook Ads (Meta) Cost Per Unique Action</t>
        </is>
      </c>
      <c r="C652" s="26" t="n"/>
      <c r="D652" s="27">
        <f>IF(AND($C652="x",$A652&lt;&gt;""),$A652,"")</f>
        <v/>
      </c>
    </row>
    <row r="653">
      <c r="A653" s="25" t="inlineStr">
        <is>
          <t>cost_per_unique_action_type_search</t>
        </is>
      </c>
      <c r="B653" s="29" t="inlineStr">
        <is>
          <t>Cost per Unique Actions Search · NUMERIC · Facebook Ads (Meta) Cost Per Unique Action</t>
        </is>
      </c>
      <c r="C653" s="26" t="n"/>
      <c r="D653" s="27">
        <f>IF(AND($C653="x",$A653&lt;&gt;""),$A653,"")</f>
        <v/>
      </c>
    </row>
    <row r="654">
      <c r="A654" s="25" t="inlineStr">
        <is>
          <t>cost_per_unique_action_type_video_view</t>
        </is>
      </c>
      <c r="B654" s="29" t="inlineStr">
        <is>
          <t>Cost per Unique 3-Second Continuous Video Plays · NUMERIC · Facebook Ads (Meta) Cost Per Unique Action</t>
        </is>
      </c>
      <c r="C654" s="26" t="n"/>
      <c r="D654" s="27">
        <f>IF(AND($C654="x",$A654&lt;&gt;""),$A654,"")</f>
        <v/>
      </c>
    </row>
    <row r="655">
      <c r="A655" s="25" t="inlineStr">
        <is>
          <t>cost_per_unique_action_type_view_content</t>
        </is>
      </c>
      <c r="B655" s="29" t="inlineStr">
        <is>
          <t>Cost per Unique Content Views · NUMERIC · Facebook Ads (Meta) Cost Per Unique Action</t>
        </is>
      </c>
      <c r="C655" s="26" t="n"/>
      <c r="D655" s="27">
        <f>IF(AND($C655="x",$A655&lt;&gt;""),$A655,"")</f>
        <v/>
      </c>
    </row>
    <row r="656">
      <c r="A656" s="25" t="inlineStr">
        <is>
          <t>cost_per_unique_click</t>
        </is>
      </c>
      <c r="B656" s="29" t="inlineStr">
        <is>
          <t>Cost per Unique Clicks · NUMERIC · Facebook Ads (Meta) Cost Per Unique Action</t>
        </is>
      </c>
      <c r="C656" s="26" t="n"/>
      <c r="D656" s="27">
        <f>IF(AND($C656="x",$A656&lt;&gt;""),$A656,"")</f>
        <v/>
      </c>
    </row>
    <row r="657">
      <c r="A657" s="25" t="inlineStr">
        <is>
          <t>cost_per_unique_outbound_click_outbound_click</t>
        </is>
      </c>
      <c r="B657" s="29" t="inlineStr">
        <is>
          <t>Cost per Unique Outbound Clicks · NUMERIC · Facebook Ads (Meta) Cost Per Unique Action</t>
        </is>
      </c>
      <c r="C657" s="26" t="n"/>
      <c r="D657" s="27">
        <f>IF(AND($C657="x",$A657&lt;&gt;""),$A657,"")</f>
        <v/>
      </c>
    </row>
    <row r="658">
      <c r="A658" s="25" t="inlineStr">
        <is>
          <t>custom_conversion_business_id</t>
        </is>
      </c>
      <c r="B658" s="29" t="inlineStr">
        <is>
          <t>Custom Conversion Business ID · TEXT · Facebook Ads (Meta) Custom Conversion Definition</t>
        </is>
      </c>
      <c r="C658" s="26" t="n"/>
      <c r="D658" s="27">
        <f>IF(AND($C658="x",$A658&lt;&gt;""),$A658,"")</f>
        <v/>
      </c>
    </row>
    <row r="659">
      <c r="A659" s="25" t="inlineStr">
        <is>
          <t>custom_conversion_business_name</t>
        </is>
      </c>
      <c r="B659" s="29" t="inlineStr">
        <is>
          <t>Custom Conversion Business Name · TEXT · Facebook Ads (Meta) Custom Conversion Definition</t>
        </is>
      </c>
      <c r="C659" s="26" t="n"/>
      <c r="D659" s="27">
        <f>IF(AND($C659="x",$A659&lt;&gt;""),$A659,"")</f>
        <v/>
      </c>
    </row>
    <row r="660">
      <c r="A660" s="25" t="inlineStr">
        <is>
          <t>custom_conversion_creation_time</t>
        </is>
      </c>
      <c r="B660" s="29" t="inlineStr">
        <is>
          <t>Custom Conversion Creation Time · TIMESTAMP · Facebook Ads (Meta) Custom Conversion Definition</t>
        </is>
      </c>
      <c r="C660" s="26" t="n"/>
      <c r="D660" s="27">
        <f>IF(AND($C660="x",$A660&lt;&gt;""),$A660,"")</f>
        <v/>
      </c>
    </row>
    <row r="661">
      <c r="A661" s="25" t="inlineStr">
        <is>
          <t>custom_conversion_custom_event_type</t>
        </is>
      </c>
      <c r="B661" s="29" t="inlineStr">
        <is>
          <t>Custom Conversion Custom Event Type · TEXT · Facebook Ads (Meta) Custom Conversion Definition</t>
        </is>
      </c>
      <c r="C661" s="26" t="n"/>
      <c r="D661" s="27">
        <f>IF(AND($C661="x",$A661&lt;&gt;""),$A661,"")</f>
        <v/>
      </c>
    </row>
    <row r="662">
      <c r="A662" s="25" t="inlineStr">
        <is>
          <t>custom_conversion_data_sources</t>
        </is>
      </c>
      <c r="B662" s="29" t="inlineStr">
        <is>
          <t>Custom Conversion Data Sources · TEXT · Facebook Ads (Meta) Custom Conversion Definition</t>
        </is>
      </c>
      <c r="C662" s="26" t="n"/>
      <c r="D662" s="27">
        <f>IF(AND($C662="x",$A662&lt;&gt;""),$A662,"")</f>
        <v/>
      </c>
    </row>
    <row r="663">
      <c r="A663" s="25" t="inlineStr">
        <is>
          <t>custom_conversion_default_conversion_value</t>
        </is>
      </c>
      <c r="B663" s="29" t="inlineStr">
        <is>
          <t>Custom Conversion Default Conversion Value · NUMERIC · Facebook Ads (Meta) Custom Conversion Definition</t>
        </is>
      </c>
      <c r="C663" s="26" t="n"/>
      <c r="D663" s="27">
        <f>IF(AND($C663="x",$A663&lt;&gt;""),$A663,"")</f>
        <v/>
      </c>
    </row>
    <row r="664">
      <c r="A664" s="25" t="inlineStr">
        <is>
          <t>custom_conversion_description</t>
        </is>
      </c>
      <c r="B664" s="29" t="inlineStr">
        <is>
          <t>Custom Conversion Description · TEXT · Facebook Ads (Meta) Custom Conversion Definition</t>
        </is>
      </c>
      <c r="C664" s="26" t="n"/>
      <c r="D664" s="27">
        <f>IF(AND($C664="x",$A664&lt;&gt;""),$A664,"")</f>
        <v/>
      </c>
    </row>
    <row r="665">
      <c r="A665" s="25" t="inlineStr">
        <is>
          <t>custom_conversion_event_source_type</t>
        </is>
      </c>
      <c r="B665" s="29" t="inlineStr">
        <is>
          <t>Custom Conversion Event Source Type · TEXT · Facebook Ads (Meta) Custom Conversion Definition</t>
        </is>
      </c>
      <c r="C665" s="26" t="n"/>
      <c r="D665" s="27">
        <f>IF(AND($C665="x",$A665&lt;&gt;""),$A665,"")</f>
        <v/>
      </c>
    </row>
    <row r="666">
      <c r="A666" s="25" t="inlineStr">
        <is>
          <t>custom_conversion_first_fired_time</t>
        </is>
      </c>
      <c r="B666" s="29" t="inlineStr">
        <is>
          <t>Custom Conversion First Fired Time · TIMESTAMP · Facebook Ads (Meta) Custom Conversion Definition</t>
        </is>
      </c>
      <c r="C666" s="26" t="n"/>
      <c r="D666" s="27">
        <f>IF(AND($C666="x",$A666&lt;&gt;""),$A666,"")</f>
        <v/>
      </c>
    </row>
    <row r="667">
      <c r="A667" s="25" t="inlineStr">
        <is>
          <t>custom_conversion_id</t>
        </is>
      </c>
      <c r="B667" s="29" t="inlineStr">
        <is>
          <t>Custom Conversion ID · TEXT · Facebook Ads (Meta) Custom Conversion Definition</t>
        </is>
      </c>
      <c r="C667" s="26" t="n"/>
      <c r="D667" s="27">
        <f>IF(AND($C667="x",$A667&lt;&gt;""),$A667,"")</f>
        <v/>
      </c>
    </row>
    <row r="668">
      <c r="A668" s="25" t="inlineStr">
        <is>
          <t>custom_conversion_is_archived</t>
        </is>
      </c>
      <c r="B668" s="29" t="inlineStr">
        <is>
          <t>Custom Conversion Is Archived · BOOLEAN · Facebook Ads (Meta) Custom Conversion Definition</t>
        </is>
      </c>
      <c r="C668" s="26" t="n"/>
      <c r="D668" s="27">
        <f>IF(AND($C668="x",$A668&lt;&gt;""),$A668,"")</f>
        <v/>
      </c>
    </row>
    <row r="669">
      <c r="A669" s="25" t="inlineStr">
        <is>
          <t>custom_conversion_is_unavailable</t>
        </is>
      </c>
      <c r="B669" s="29" t="inlineStr">
        <is>
          <t>Custom Conversion Is Unavailable · BOOLEAN · Facebook Ads (Meta) Custom Conversion Definition</t>
        </is>
      </c>
      <c r="C669" s="26" t="n"/>
      <c r="D669" s="27">
        <f>IF(AND($C669="x",$A669&lt;&gt;""),$A669,"")</f>
        <v/>
      </c>
    </row>
    <row r="670">
      <c r="A670" s="25" t="inlineStr">
        <is>
          <t>custom_conversion_last_fired_time</t>
        </is>
      </c>
      <c r="B670" s="29" t="inlineStr">
        <is>
          <t>Custom Conversion Last Fired Time · TIMESTAMP · Facebook Ads (Meta) Custom Conversion Definition</t>
        </is>
      </c>
      <c r="C670" s="26" t="n"/>
      <c r="D670" s="27">
        <f>IF(AND($C670="x",$A670&lt;&gt;""),$A670,"")</f>
        <v/>
      </c>
    </row>
    <row r="671">
      <c r="A671" s="25" t="inlineStr">
        <is>
          <t>custom_conversion_name</t>
        </is>
      </c>
      <c r="B671" s="29" t="inlineStr">
        <is>
          <t>Custom Conversion Name · TEXT · Facebook Ads (Meta) Custom Conversion Definition</t>
        </is>
      </c>
      <c r="C671" s="26" t="n"/>
      <c r="D671" s="27">
        <f>IF(AND($C671="x",$A671&lt;&gt;""),$A671,"")</f>
        <v/>
      </c>
    </row>
    <row r="672">
      <c r="A672" s="25" t="inlineStr">
        <is>
          <t>custom_conversion_pixel_id</t>
        </is>
      </c>
      <c r="B672" s="29" t="inlineStr">
        <is>
          <t>Custom Conversion Pixel ID · TEXT · Facebook Ads (Meta) Custom Conversion Definition</t>
        </is>
      </c>
      <c r="C672" s="26" t="n"/>
      <c r="D672" s="27">
        <f>IF(AND($C672="x",$A672&lt;&gt;""),$A672,"")</f>
        <v/>
      </c>
    </row>
    <row r="673">
      <c r="A673" s="25" t="inlineStr">
        <is>
          <t>custom_conversion_retention_days</t>
        </is>
      </c>
      <c r="B673" s="29" t="inlineStr">
        <is>
          <t>Custom Conversion Pixel Retention Days · NUMERIC · Facebook Ads (Meta) Custom Conversion Definition</t>
        </is>
      </c>
      <c r="C673" s="26" t="n"/>
      <c r="D673" s="27">
        <f>IF(AND($C673="x",$A673&lt;&gt;""),$A673,"")</f>
        <v/>
      </c>
    </row>
    <row r="674">
      <c r="A674" s="25" t="inlineStr">
        <is>
          <t>custom_conversion_rule</t>
        </is>
      </c>
      <c r="B674" s="29" t="inlineStr">
        <is>
          <t>Custom Conversion Rule · TEXT · Facebook Ads (Meta) Custom Conversion Definition</t>
        </is>
      </c>
      <c r="C674" s="26" t="n"/>
      <c r="D674" s="27">
        <f>IF(AND($C674="x",$A674&lt;&gt;""),$A674,"")</f>
        <v/>
      </c>
    </row>
    <row r="675">
      <c r="A675" s="25" t="inlineStr">
        <is>
          <t>custom_conversion_action_count</t>
        </is>
      </c>
      <c r="B675" s="29" t="inlineStr">
        <is>
          <t>Custom conversion action count · NUMERIC · Facebook Ads (Meta) Custom Conversions</t>
        </is>
      </c>
      <c r="C675" s="26" t="n"/>
      <c r="D675" s="27">
        <f>IF(AND($C675="x",$A675&lt;&gt;""),$A675,"")</f>
        <v/>
      </c>
    </row>
    <row r="676">
      <c r="A676" s="25" t="inlineStr">
        <is>
          <t>custom_conversion_action_name</t>
        </is>
      </c>
      <c r="B676" s="29" t="inlineStr">
        <is>
          <t>Custom conversion action name · TEXT · Facebook Ads (Meta) Custom Conversions</t>
        </is>
      </c>
      <c r="C676" s="26" t="n"/>
      <c r="D676" s="27">
        <f>IF(AND($C676="x",$A676&lt;&gt;""),$A676,"")</f>
        <v/>
      </c>
    </row>
    <row r="677">
      <c r="A677" s="25" t="inlineStr">
        <is>
          <t>custom_conversion_action_value</t>
        </is>
      </c>
      <c r="B677" s="29" t="inlineStr">
        <is>
          <t>Custom conversion action value · NUMERIC · Facebook Ads (Meta) Custom Conversions</t>
        </is>
      </c>
      <c r="C677" s="26" t="n"/>
      <c r="D677" s="27">
        <f>IF(AND($C677="x",$A677&lt;&gt;""),$A677,"")</f>
        <v/>
      </c>
    </row>
    <row r="678">
      <c r="A678" s="25" t="inlineStr">
        <is>
          <t>buying_type</t>
        </is>
      </c>
      <c r="B678" s="29" t="inlineStr">
        <is>
          <t>Buying Type · TEXT · Facebook Ads (Meta) Dynamic Creative Ads</t>
        </is>
      </c>
      <c r="C678" s="26" t="n"/>
      <c r="D678" s="27">
        <f>IF(AND($C678="x",$A678&lt;&gt;""),$A678,"")</f>
        <v/>
      </c>
    </row>
    <row r="679">
      <c r="A679" s="25" t="inlineStr">
        <is>
          <t>link_clicks</t>
        </is>
      </c>
      <c r="B679" s="29" t="inlineStr">
        <is>
          <t>Link Clicks · NUMERIC · Facebook Ads (Meta) Dynamic Creative Ads</t>
        </is>
      </c>
      <c r="C679" s="26" t="n"/>
      <c r="D679" s="27">
        <f>IF(AND($C679="x",$A679&lt;&gt;""),$A679,"")</f>
        <v/>
      </c>
    </row>
    <row r="680">
      <c r="A680" s="25" t="inlineStr">
        <is>
          <t>link_url_asset_website_url</t>
        </is>
      </c>
      <c r="B680" s="29" t="inlineStr">
        <is>
          <t>Website URL of the URL asset · TEXT · Facebook Ads (Meta) Dynamic Creative Ads</t>
        </is>
      </c>
      <c r="C680" s="26" t="n"/>
      <c r="D680" s="27">
        <f>IF(AND($C680="x",$A680&lt;&gt;""),$A680,"")</f>
        <v/>
      </c>
    </row>
    <row r="681">
      <c r="A681" s="25" t="inlineStr">
        <is>
          <t>promoted_post_full_picture</t>
        </is>
      </c>
      <c r="B681" s="29" t="inlineStr">
        <is>
          <t>Promoted Post Full Picture · IMAGE_URL · Facebook Ads (Meta) Dynamic Creative Ads</t>
        </is>
      </c>
      <c r="C681" s="26" t="n"/>
      <c r="D681" s="27">
        <f>IF(AND($C681="x",$A681&lt;&gt;""),$A681,"")</f>
        <v/>
      </c>
    </row>
    <row r="682">
      <c r="A682" s="25" t="inlineStr">
        <is>
          <t>effective_instagram_media_id</t>
        </is>
      </c>
      <c r="B682" s="29" t="inlineStr">
        <is>
          <t>Instagram Post ID · TEXT · Facebook Ads (Meta) Effective</t>
        </is>
      </c>
      <c r="C682" s="26" t="n"/>
      <c r="D682" s="27">
        <f>IF(AND($C682="x",$A682&lt;&gt;""),$A682,"")</f>
        <v/>
      </c>
    </row>
    <row r="683">
      <c r="A683" s="25" t="inlineStr">
        <is>
          <t>effective_instagram_story_id</t>
        </is>
      </c>
      <c r="B683" s="29" t="inlineStr">
        <is>
          <t>Instagram Story ID · TEXT · Facebook Ads (Meta) Effective</t>
        </is>
      </c>
      <c r="C683" s="26" t="n"/>
      <c r="D683" s="27">
        <f>IF(AND($C683="x",$A683&lt;&gt;""),$A683,"")</f>
        <v/>
      </c>
    </row>
    <row r="684">
      <c r="A684" s="25" t="inlineStr">
        <is>
          <t>effective_object_story_id</t>
        </is>
      </c>
      <c r="B684" s="29" t="inlineStr">
        <is>
          <t>Facebook Post ID · TEXT · Facebook Ads (Meta) Effective</t>
        </is>
      </c>
      <c r="C684" s="26" t="n"/>
      <c r="D684" s="27">
        <f>IF(AND($C684="x",$A684&lt;&gt;""),$A684,"")</f>
        <v/>
      </c>
    </row>
    <row r="685">
      <c r="A685" s="25" t="inlineStr">
        <is>
          <t>effective_status</t>
        </is>
      </c>
      <c r="B685" s="29" t="inlineStr">
        <is>
          <t>Effective Status · TEXT · Facebook Ads (Meta) Effective</t>
        </is>
      </c>
      <c r="C685" s="26" t="n"/>
      <c r="D685" s="27">
        <f>IF(AND($C685="x",$A685&lt;&gt;""),$A685,"")</f>
        <v/>
      </c>
    </row>
    <row r="686">
      <c r="A686" s="25" t="inlineStr">
        <is>
          <t>effective_instagram_media__alt_text</t>
        </is>
      </c>
      <c r="B686" s="29" t="inlineStr">
        <is>
          <t>Instagram Post Media Image Text · TEXT · Facebook Ads (Meta) Effective Media</t>
        </is>
      </c>
      <c r="C686" s="26" t="n"/>
      <c r="D686" s="27">
        <f>IF(AND($C686="x",$A686&lt;&gt;""),$A686,"")</f>
        <v/>
      </c>
    </row>
    <row r="687">
      <c r="A687" s="25" t="inlineStr">
        <is>
          <t>effective_instagram_media__boost_ads_list</t>
        </is>
      </c>
      <c r="B687" s="29" t="inlineStr">
        <is>
          <t>Instagram Post Media Boost Ads List · TEXT · Facebook Ads (Meta) Effective Media</t>
        </is>
      </c>
      <c r="C687" s="26" t="n"/>
      <c r="D687" s="27">
        <f>IF(AND($C687="x",$A687&lt;&gt;""),$A687,"")</f>
        <v/>
      </c>
    </row>
    <row r="688">
      <c r="A688" s="25" t="inlineStr">
        <is>
          <t>effective_instagram_media__boost_eligibility_info</t>
        </is>
      </c>
      <c r="B688" s="29" t="inlineStr">
        <is>
          <t>Instagram Post Media Boost Eligibility Info · TEXT · Facebook Ads (Meta) Effective Media</t>
        </is>
      </c>
      <c r="C688" s="26" t="n"/>
      <c r="D688" s="27">
        <f>IF(AND($C688="x",$A688&lt;&gt;""),$A688,"")</f>
        <v/>
      </c>
    </row>
    <row r="689">
      <c r="A689" s="25" t="inlineStr">
        <is>
          <t>effective_instagram_media__caption</t>
        </is>
      </c>
      <c r="B689" s="29" t="inlineStr">
        <is>
          <t>Instagram Post Media Caption · TEXT · Facebook Ads (Meta) Effective Media</t>
        </is>
      </c>
      <c r="C689" s="26" t="n"/>
      <c r="D689" s="27">
        <f>IF(AND($C689="x",$A689&lt;&gt;""),$A689,"")</f>
        <v/>
      </c>
    </row>
    <row r="690">
      <c r="A690" s="25" t="inlineStr">
        <is>
          <t>effective_instagram_media__comments_count</t>
        </is>
      </c>
      <c r="B690" s="29" t="inlineStr">
        <is>
          <t>Instagram Post Media Comments Count · NUMERIC · Facebook Ads (Meta) Effective Media</t>
        </is>
      </c>
      <c r="C690" s="26" t="n"/>
      <c r="D690" s="27">
        <f>IF(AND($C690="x",$A690&lt;&gt;""),$A690,"")</f>
        <v/>
      </c>
    </row>
    <row r="691">
      <c r="A691" s="25" t="inlineStr">
        <is>
          <t>effective_instagram_media__id</t>
        </is>
      </c>
      <c r="B691" s="29" t="inlineStr">
        <is>
          <t>Instagram Post Media Image Id · TEXT · Facebook Ads (Meta) Effective Media</t>
        </is>
      </c>
      <c r="C691" s="26" t="n"/>
      <c r="D691" s="27">
        <f>IF(AND($C691="x",$A691&lt;&gt;""),$A691,"")</f>
        <v/>
      </c>
    </row>
    <row r="692">
      <c r="A692" s="25" t="inlineStr">
        <is>
          <t>effective_instagram_media__is_comment_enabled</t>
        </is>
      </c>
      <c r="B692" s="29" t="inlineStr">
        <is>
          <t>Instagram Post Media Is Comment Enabled · TEXT · Facebook Ads (Meta) Effective Media</t>
        </is>
      </c>
      <c r="C692" s="26" t="n"/>
      <c r="D692" s="27">
        <f>IF(AND($C692="x",$A692&lt;&gt;""),$A692,"")</f>
        <v/>
      </c>
    </row>
    <row r="693">
      <c r="A693" s="25" t="inlineStr">
        <is>
          <t>effective_instagram_media__is_shared_to_feed</t>
        </is>
      </c>
      <c r="B693" s="29" t="inlineStr">
        <is>
          <t>Instagram Post Media Is Shared To Feed · TEXT · Facebook Ads (Meta) Effective Media</t>
        </is>
      </c>
      <c r="C693" s="26" t="n"/>
      <c r="D693" s="27">
        <f>IF(AND($C693="x",$A693&lt;&gt;""),$A693,"")</f>
        <v/>
      </c>
    </row>
    <row r="694">
      <c r="A694" s="25" t="inlineStr">
        <is>
          <t>effective_instagram_media__legacy_instagram_media_id</t>
        </is>
      </c>
      <c r="B694" s="29" t="inlineStr">
        <is>
          <t>Instagram Post Media Legacy Instagram Media Id · TEXT · Facebook Ads (Meta) Effective Media</t>
        </is>
      </c>
      <c r="C694" s="26" t="n"/>
      <c r="D694" s="27">
        <f>IF(AND($C694="x",$A694&lt;&gt;""),$A694,"")</f>
        <v/>
      </c>
    </row>
    <row r="695">
      <c r="A695" s="25" t="inlineStr">
        <is>
          <t>effective_instagram_media__like_count</t>
        </is>
      </c>
      <c r="B695" s="29" t="inlineStr">
        <is>
          <t>Instagram Post Media Like Count · NUMERIC · Facebook Ads (Meta) Effective Media</t>
        </is>
      </c>
      <c r="C695" s="26" t="n"/>
      <c r="D695" s="27">
        <f>IF(AND($C695="x",$A695&lt;&gt;""),$A695,"")</f>
        <v/>
      </c>
    </row>
    <row r="696">
      <c r="A696" s="25" t="inlineStr">
        <is>
          <t>effective_instagram_media__media_url</t>
        </is>
      </c>
      <c r="B696" s="29" t="inlineStr">
        <is>
          <t>Instagram Post Media URL · TEXT · Facebook Ads (Meta) Effective Media</t>
        </is>
      </c>
      <c r="C696" s="26" t="n"/>
      <c r="D696" s="27">
        <f>IF(AND($C696="x",$A696&lt;&gt;""),$A696,"")</f>
        <v/>
      </c>
    </row>
    <row r="697">
      <c r="A697" s="25" t="inlineStr">
        <is>
          <t>effective_instagram_media__owner</t>
        </is>
      </c>
      <c r="B697" s="29" t="inlineStr">
        <is>
          <t>Instagram Post Media Owner · TEXT · Facebook Ads (Meta) Effective Media</t>
        </is>
      </c>
      <c r="C697" s="26" t="n"/>
      <c r="D697" s="27">
        <f>IF(AND($C697="x",$A697&lt;&gt;""),$A697,"")</f>
        <v/>
      </c>
    </row>
    <row r="698">
      <c r="A698" s="25" t="inlineStr">
        <is>
          <t>effective_instagram_media__permalink</t>
        </is>
      </c>
      <c r="B698" s="29" t="inlineStr">
        <is>
          <t>Instagram Post Media Permalink · TEXT · Facebook Ads (Meta) Effective Media</t>
        </is>
      </c>
      <c r="C698" s="26" t="n"/>
      <c r="D698" s="27">
        <f>IF(AND($C698="x",$A698&lt;&gt;""),$A698,"")</f>
        <v/>
      </c>
    </row>
    <row r="699">
      <c r="A699" s="25" t="inlineStr">
        <is>
          <t>effective_instagram_media__shortcode</t>
        </is>
      </c>
      <c r="B699" s="29" t="inlineStr">
        <is>
          <t>Instagram Post Media Shortcode · TEXT · Facebook Ads (Meta) Effective Media</t>
        </is>
      </c>
      <c r="C699" s="26" t="n"/>
      <c r="D699" s="27">
        <f>IF(AND($C699="x",$A699&lt;&gt;""),$A699,"")</f>
        <v/>
      </c>
    </row>
    <row r="700">
      <c r="A700" s="25" t="inlineStr">
        <is>
          <t>effective_instagram_media__thumbnail_url</t>
        </is>
      </c>
      <c r="B700" s="29" t="inlineStr">
        <is>
          <t>Instagram Post Media Thumbnail Url · IMAGE_URL · Facebook Ads (Meta) Effective Media</t>
        </is>
      </c>
      <c r="C700" s="26" t="n"/>
      <c r="D700" s="27">
        <f>IF(AND($C700="x",$A700&lt;&gt;""),$A700,"")</f>
        <v/>
      </c>
    </row>
    <row r="701">
      <c r="A701" s="25" t="inlineStr">
        <is>
          <t>effective_instagram_media__timestamp</t>
        </is>
      </c>
      <c r="B701" s="29" t="inlineStr">
        <is>
          <t>Instagram Post Media Creation Date · TIMESTAMP · Facebook Ads (Meta) Effective Media</t>
        </is>
      </c>
      <c r="C701" s="26" t="n"/>
      <c r="D701" s="27">
        <f>IF(AND($C701="x",$A701&lt;&gt;""),$A701,"")</f>
        <v/>
      </c>
    </row>
    <row r="702">
      <c r="A702" s="25" t="inlineStr">
        <is>
          <t>effective_instagram_media__username</t>
        </is>
      </c>
      <c r="B702" s="29" t="inlineStr">
        <is>
          <t>Instagram Post Media Creator Username · TEXT · Facebook Ads (Meta) Effective Media</t>
        </is>
      </c>
      <c r="C702" s="26" t="n"/>
      <c r="D702" s="27">
        <f>IF(AND($C702="x",$A702&lt;&gt;""),$A702,"")</f>
        <v/>
      </c>
    </row>
    <row r="703">
      <c r="A703" s="25" t="inlineStr">
        <is>
          <t>image_asset</t>
        </is>
      </c>
      <c r="B703" s="29" t="inlineStr">
        <is>
          <t>ID of image asset · TEXT · Facebook Ads (Meta) Image Asset</t>
        </is>
      </c>
      <c r="C703" s="26" t="n"/>
      <c r="D703" s="27">
        <f>IF(AND($C703="x",$A703&lt;&gt;""),$A703,"")</f>
        <v/>
      </c>
    </row>
    <row r="704">
      <c r="A704" s="25" t="inlineStr">
        <is>
          <t>image_asset_hash</t>
        </is>
      </c>
      <c r="B704" s="29" t="inlineStr">
        <is>
          <t>Hash of the image asset · TEXT · Facebook Ads (Meta) Image Asset</t>
        </is>
      </c>
      <c r="C704" s="26" t="n"/>
      <c r="D704" s="27">
        <f>IF(AND($C704="x",$A704&lt;&gt;""),$A704,"")</f>
        <v/>
      </c>
    </row>
    <row r="705">
      <c r="A705" s="25" t="inlineStr">
        <is>
          <t>image_asset_name</t>
        </is>
      </c>
      <c r="B705" s="29" t="inlineStr">
        <is>
          <t>Name of the image asset · TEXT · Facebook Ads (Meta) Image Asset</t>
        </is>
      </c>
      <c r="C705" s="26" t="n"/>
      <c r="D705" s="27">
        <f>IF(AND($C705="x",$A705&lt;&gt;""),$A705,"")</f>
        <v/>
      </c>
    </row>
    <row r="706">
      <c r="A706" s="25" t="inlineStr">
        <is>
          <t>image_asset_url</t>
        </is>
      </c>
      <c r="B706" s="29" t="inlineStr">
        <is>
          <t>URL of the image asset · IMAGE_URL · Facebook Ads (Meta) Image Asset</t>
        </is>
      </c>
      <c r="C706" s="26" t="n"/>
      <c r="D706" s="27">
        <f>IF(AND($C706="x",$A706&lt;&gt;""),$A706,"")</f>
        <v/>
      </c>
    </row>
    <row r="707">
      <c r="A707" s="25" t="inlineStr">
        <is>
          <t>device_platform</t>
        </is>
      </c>
      <c r="B707" s="29" t="inlineStr">
        <is>
          <t>Device platform · TEXT · Facebook Ads (Meta) Impressions</t>
        </is>
      </c>
      <c r="C707" s="26" t="n"/>
      <c r="D707" s="27">
        <f>IF(AND($C707="x",$A707&lt;&gt;""),$A707,"")</f>
        <v/>
      </c>
    </row>
    <row r="708">
      <c r="A708" s="25" t="inlineStr">
        <is>
          <t>impression_device</t>
        </is>
      </c>
      <c r="B708" s="29" t="inlineStr">
        <is>
          <t>Device (Impression) · TEXT · Facebook Ads (Meta) Impressions</t>
        </is>
      </c>
      <c r="C708" s="26" t="n"/>
      <c r="D708" s="27">
        <f>IF(AND($C708="x",$A708&lt;&gt;""),$A708,"")</f>
        <v/>
      </c>
    </row>
    <row r="709">
      <c r="A709" s="25" t="inlineStr">
        <is>
          <t>place_page_id</t>
        </is>
      </c>
      <c r="B709" s="29" t="inlineStr">
        <is>
          <t>The ID of the place page · TEXT · Facebook Ads (Meta) Impressions</t>
        </is>
      </c>
      <c r="C709" s="26" t="n"/>
      <c r="D709" s="27">
        <f>IF(AND($C709="x",$A709&lt;&gt;""),$A709,"")</f>
        <v/>
      </c>
    </row>
    <row r="710">
      <c r="A710" s="25" t="inlineStr">
        <is>
          <t>platform_position</t>
        </is>
      </c>
      <c r="B710" s="29" t="inlineStr">
        <is>
          <t>Ad Placement · TEXT · Facebook Ads (Meta) Impressions</t>
        </is>
      </c>
      <c r="C710" s="26" t="n"/>
      <c r="D710" s="27">
        <f>IF(AND($C710="x",$A710&lt;&gt;""),$A710,"")</f>
        <v/>
      </c>
    </row>
    <row r="711">
      <c r="A711" s="25" t="inlineStr">
        <is>
          <t>publisher_platform</t>
        </is>
      </c>
      <c r="B711" s="29" t="inlineStr">
        <is>
          <t>Ad Platform · TEXT · Facebook Ads (Meta) Impressions</t>
        </is>
      </c>
      <c r="C711" s="26" t="n"/>
      <c r="D711" s="27">
        <f>IF(AND($C711="x",$A711&lt;&gt;""),$A711,"")</f>
        <v/>
      </c>
    </row>
    <row r="712">
      <c r="A712" s="25" t="inlineStr">
        <is>
          <t>mobile_app_purchase_roas_app_custom_event_fb_mobile_purchase</t>
        </is>
      </c>
      <c r="B712" s="29" t="inlineStr">
        <is>
          <t>Mobile App Purchase ROAS App Custom Event.Fb Mobile Purchase · NUMERIC · Facebook Ads (Meta) Mobile App</t>
        </is>
      </c>
      <c r="C712" s="26" t="n"/>
      <c r="D712" s="27">
        <f>IF(AND($C712="x",$A712&lt;&gt;""),$A712,"")</f>
        <v/>
      </c>
    </row>
    <row r="713">
      <c r="A713" s="25" t="inlineStr">
        <is>
          <t>mobile_feed_basic_preview_url</t>
        </is>
      </c>
      <c r="B713" s="29" t="inlineStr">
        <is>
          <t>Mobile Feed Basic Preview URL · TEXT · Facebook Ads (Meta) Mobile App</t>
        </is>
      </c>
      <c r="C713" s="26" t="n"/>
      <c r="D713" s="27">
        <f>IF(AND($C713="x",$A713&lt;&gt;""),$A713,"")</f>
        <v/>
      </c>
    </row>
    <row r="714">
      <c r="A714" s="25" t="inlineStr">
        <is>
          <t>mobile_feed_standard_preview_url</t>
        </is>
      </c>
      <c r="B714" s="29" t="inlineStr">
        <is>
          <t>Mobile Feed Standard Preview URL · TEXT · Facebook Ads (Meta) Mobile App</t>
        </is>
      </c>
      <c r="C714" s="26" t="n"/>
      <c r="D714" s="27">
        <f>IF(AND($C714="x",$A714&lt;&gt;""),$A714,"")</f>
        <v/>
      </c>
    </row>
    <row r="715">
      <c r="A715" s="25" t="inlineStr">
        <is>
          <t>conversion_rate_ranking</t>
        </is>
      </c>
      <c r="B715" s="29" t="inlineStr">
        <is>
          <t>Conversion Rate Ranking · TEXT · Facebook Ads (Meta) Performance</t>
        </is>
      </c>
      <c r="C715" s="26" t="n"/>
      <c r="D715" s="27">
        <f>IF(AND($C715="x",$A715&lt;&gt;""),$A715,"")</f>
        <v/>
      </c>
    </row>
    <row r="716">
      <c r="A716" s="25" t="inlineStr">
        <is>
          <t>cost_per_facebook_page_visit</t>
        </is>
      </c>
      <c r="B716" s="29" t="inlineStr">
        <is>
          <t>Cost per Facebook Page Visit · NUMERIC · Facebook Ads (Meta) Performance</t>
        </is>
      </c>
      <c r="C716" s="26" t="n"/>
      <c r="D716" s="27">
        <f>IF(AND($C716="x",$A716&lt;&gt;""),$A716,"")</f>
        <v/>
      </c>
    </row>
    <row r="717">
      <c r="A717" s="25" t="inlineStr">
        <is>
          <t>cost_per_reminder_on</t>
        </is>
      </c>
      <c r="B717" s="29" t="inlineStr">
        <is>
          <t>Cost per Reminder On · NUMERIC · Facebook Ads (Meta) Performance</t>
        </is>
      </c>
      <c r="C717" s="26" t="n"/>
      <c r="D717" s="27">
        <f>IF(AND($C717="x",$A717&lt;&gt;""),$A717,"")</f>
        <v/>
      </c>
    </row>
    <row r="718">
      <c r="A718" s="25" t="inlineStr">
        <is>
          <t>engagement_rate_ranking</t>
        </is>
      </c>
      <c r="B718" s="29" t="inlineStr">
        <is>
          <t>Engagement Rate Ranking · TEXT · Facebook Ads (Meta) Performance</t>
        </is>
      </c>
      <c r="C718" s="26" t="n"/>
      <c r="D718" s="27">
        <f>IF(AND($C718="x",$A718&lt;&gt;""),$A718,"")</f>
        <v/>
      </c>
    </row>
    <row r="719">
      <c r="A719" s="25" t="inlineStr">
        <is>
          <t>facebook_page_visits</t>
        </is>
      </c>
      <c r="B719" s="29" t="inlineStr">
        <is>
          <t>Facebook Page Visits · NUMERIC · Facebook Ads (Meta) Performance</t>
        </is>
      </c>
      <c r="C719" s="26" t="n"/>
      <c r="D719" s="27">
        <f>IF(AND($C719="x",$A719&lt;&gt;""),$A719,"")</f>
        <v/>
      </c>
    </row>
    <row r="720">
      <c r="A720" s="25" t="inlineStr">
        <is>
          <t>instagram_profile_follow</t>
        </is>
      </c>
      <c r="B720" s="29" t="inlineStr">
        <is>
          <t>Instagram Follows · NUMERIC · Facebook Ads (Meta) Performance</t>
        </is>
      </c>
      <c r="C720" s="26" t="n"/>
      <c r="D720" s="27">
        <f>IF(AND($C720="x",$A720&lt;&gt;""),$A720,"")</f>
        <v/>
      </c>
    </row>
    <row r="721">
      <c r="A721" s="25" t="inlineStr">
        <is>
          <t>quality_ranking</t>
        </is>
      </c>
      <c r="B721" s="29" t="inlineStr">
        <is>
          <t>Quality Ranking · TEXT · Facebook Ads (Meta) Performance</t>
        </is>
      </c>
      <c r="C721" s="26" t="n"/>
      <c r="D721" s="27">
        <f>IF(AND($C721="x",$A721&lt;&gt;""),$A721,"")</f>
        <v/>
      </c>
    </row>
    <row r="722">
      <c r="A722" s="25" t="inlineStr">
        <is>
          <t>reminders_on</t>
        </is>
      </c>
      <c r="B722" s="29" t="inlineStr">
        <is>
          <t>Reminders On · NUMERIC · Facebook Ads (Meta) Performance</t>
        </is>
      </c>
      <c r="C722" s="26" t="n"/>
      <c r="D722" s="27">
        <f>IF(AND($C722="x",$A722&lt;&gt;""),$A722,"")</f>
        <v/>
      </c>
    </row>
    <row r="723">
      <c r="A723" s="25" t="inlineStr">
        <is>
          <t>date_start</t>
        </is>
      </c>
      <c r="B723" s="29" t="inlineStr">
        <is>
          <t>Reporting Starts · DATE · Facebook Ads (Meta) Time</t>
        </is>
      </c>
      <c r="C723" s="26" t="n"/>
      <c r="D723" s="27">
        <f>IF(AND($C723="x",$A723&lt;&gt;""),$A723,"")</f>
        <v/>
      </c>
    </row>
    <row r="724">
      <c r="A724" s="25" t="inlineStr">
        <is>
          <t>date_stop</t>
        </is>
      </c>
      <c r="B724" s="29" t="inlineStr">
        <is>
          <t>Reporting Ends · DATE · Facebook Ads (Meta) Time</t>
        </is>
      </c>
      <c r="C724" s="26" t="n"/>
      <c r="D724" s="27">
        <f>IF(AND($C724="x",$A724&lt;&gt;""),$A724,"")</f>
        <v/>
      </c>
    </row>
    <row r="725">
      <c r="A725" s="25" t="inlineStr">
        <is>
          <t>unique_actions_add_payment_info</t>
        </is>
      </c>
      <c r="B725" s="29" t="inlineStr">
        <is>
          <t>Unique Adds of Payment Info · NUMERIC · Facebook Ads (Meta) Unique Actions</t>
        </is>
      </c>
      <c r="C725" s="26" t="n"/>
      <c r="D725" s="27">
        <f>IF(AND($C725="x",$A725&lt;&gt;""),$A725,"")</f>
        <v/>
      </c>
    </row>
    <row r="726">
      <c r="A726" s="25" t="inlineStr">
        <is>
          <t>unique_actions_add_to_cart</t>
        </is>
      </c>
      <c r="B726" s="29" t="inlineStr">
        <is>
          <t>Unique Actions Add To Cart · NUMERIC · Facebook Ads (Meta) Unique Actions</t>
        </is>
      </c>
      <c r="C726" s="26" t="n"/>
      <c r="D726" s="27">
        <f>IF(AND($C726="x",$A726&lt;&gt;""),$A726,"")</f>
        <v/>
      </c>
    </row>
    <row r="727">
      <c r="A727" s="25" t="inlineStr">
        <is>
          <t>unique_actions_add_to_wishlist</t>
        </is>
      </c>
      <c r="B727" s="29" t="inlineStr">
        <is>
          <t>Unique Adds to Wishlist · NUMERIC · Facebook Ads (Meta) Unique Actions</t>
        </is>
      </c>
      <c r="C727" s="26" t="n"/>
      <c r="D727" s="27">
        <f>IF(AND($C727="x",$A727&lt;&gt;""),$A727,"")</f>
        <v/>
      </c>
    </row>
    <row r="728">
      <c r="A728" s="25" t="inlineStr">
        <is>
          <t>unique_actions_app_custom_event</t>
        </is>
      </c>
      <c r="B728" s="29" t="inlineStr">
        <is>
          <t>Unique Actions App Custom Event · NUMERIC · Facebook Ads (Meta) Unique Actions</t>
        </is>
      </c>
      <c r="C728" s="26" t="n"/>
      <c r="D728" s="27">
        <f>IF(AND($C728="x",$A728&lt;&gt;""),$A728,"")</f>
        <v/>
      </c>
    </row>
    <row r="729">
      <c r="A729" s="25" t="inlineStr">
        <is>
          <t>unique_actions_app_custom_event_fb_mobile_activate_app</t>
        </is>
      </c>
      <c r="B729" s="29" t="inlineStr">
        <is>
          <t>Unique Actions App Custom Event.Fb Mobile Activate App · NUMERIC · Facebook Ads (Meta) Unique Actions</t>
        </is>
      </c>
      <c r="C729" s="26" t="n"/>
      <c r="D729" s="27">
        <f>IF(AND($C729="x",$A729&lt;&gt;""),$A729,"")</f>
        <v/>
      </c>
    </row>
    <row r="730">
      <c r="A730" s="25" t="inlineStr">
        <is>
          <t>unique_actions_app_custom_event_fb_mobile_add_payment_info</t>
        </is>
      </c>
      <c r="B730" s="29" t="inlineStr">
        <is>
          <t>Unique Actions App Custom Event.Fb Mobile Add Payment Info · NUMERIC · Facebook Ads (Meta) Unique Actions</t>
        </is>
      </c>
      <c r="C730" s="26" t="n"/>
      <c r="D730" s="27">
        <f>IF(AND($C730="x",$A730&lt;&gt;""),$A730,"")</f>
        <v/>
      </c>
    </row>
    <row r="731">
      <c r="A731" s="25" t="inlineStr">
        <is>
          <t>unique_actions_app_custom_event_fb_mobile_add_to_cart</t>
        </is>
      </c>
      <c r="B731" s="29" t="inlineStr">
        <is>
          <t>Unique Actions App Custom Event.Fb Mobile Add To Cart · NUMERIC · Facebook Ads (Meta) Unique Actions</t>
        </is>
      </c>
      <c r="C731" s="26" t="n"/>
      <c r="D731" s="27">
        <f>IF(AND($C731="x",$A731&lt;&gt;""),$A731,"")</f>
        <v/>
      </c>
    </row>
    <row r="732">
      <c r="A732" s="25" t="inlineStr">
        <is>
          <t>unique_actions_app_custom_event_fb_mobile_add_to_wishlist</t>
        </is>
      </c>
      <c r="B732" s="29" t="inlineStr">
        <is>
          <t>Unique Actions App Custom Event.Fb Mobile Add To Wishlist · NUMERIC · Facebook Ads (Meta) Unique Actions</t>
        </is>
      </c>
      <c r="C732" s="26" t="n"/>
      <c r="D732" s="27">
        <f>IF(AND($C732="x",$A732&lt;&gt;""),$A732,"")</f>
        <v/>
      </c>
    </row>
    <row r="733">
      <c r="A733" s="25" t="inlineStr">
        <is>
          <t>unique_actions_app_custom_event_fb_mobile_complete_registration</t>
        </is>
      </c>
      <c r="B733" s="29" t="inlineStr">
        <is>
          <t>Unique Actions App Custom Event.Fb Mobile Complete Registration · NUMERIC · Facebook Ads (Meta) Unique Actions</t>
        </is>
      </c>
      <c r="C733" s="26" t="n"/>
      <c r="D733" s="27">
        <f>IF(AND($C733="x",$A733&lt;&gt;""),$A733,"")</f>
        <v/>
      </c>
    </row>
    <row r="734">
      <c r="A734" s="25" t="inlineStr">
        <is>
          <t>unique_actions_app_custom_event_fb_mobile_content_view</t>
        </is>
      </c>
      <c r="B734" s="29" t="inlineStr">
        <is>
          <t>Unique Actions App Custom Event.Fb Mobile Content View · NUMERIC · Facebook Ads (Meta) Unique Actions</t>
        </is>
      </c>
      <c r="C734" s="26" t="n"/>
      <c r="D734" s="27">
        <f>IF(AND($C734="x",$A734&lt;&gt;""),$A734,"")</f>
        <v/>
      </c>
    </row>
    <row r="735">
      <c r="A735" s="25" t="inlineStr">
        <is>
          <t>unique_actions_app_custom_event_fb_mobile_initiated_checkout</t>
        </is>
      </c>
      <c r="B735" s="29" t="inlineStr">
        <is>
          <t>Unique Actions App Custom Event.Fb Mobile Initiated Checkout · NUMERIC · Facebook Ads (Meta) Unique Actions</t>
        </is>
      </c>
      <c r="C735" s="26" t="n"/>
      <c r="D735" s="27">
        <f>IF(AND($C735="x",$A735&lt;&gt;""),$A735,"")</f>
        <v/>
      </c>
    </row>
    <row r="736">
      <c r="A736" s="25" t="inlineStr">
        <is>
          <t>unique_actions_app_custom_event_fb_mobile_level_achieved</t>
        </is>
      </c>
      <c r="B736" s="29" t="inlineStr">
        <is>
          <t>Unique Actions App Custom Event.Fb Mobile Level Achieved · NUMERIC · Facebook Ads (Meta) Unique Actions</t>
        </is>
      </c>
      <c r="C736" s="26" t="n"/>
      <c r="D736" s="27">
        <f>IF(AND($C736="x",$A736&lt;&gt;""),$A736,"")</f>
        <v/>
      </c>
    </row>
    <row r="737">
      <c r="A737" s="25" t="inlineStr">
        <is>
          <t>unique_actions_app_custom_event_fb_mobile_purchase</t>
        </is>
      </c>
      <c r="B737" s="29" t="inlineStr">
        <is>
          <t>Unique Actions App Custom Event.Fb Mobile Purchase · NUMERIC · Facebook Ads (Meta) Unique Actions</t>
        </is>
      </c>
      <c r="C737" s="26" t="n"/>
      <c r="D737" s="27">
        <f>IF(AND($C737="x",$A737&lt;&gt;""),$A737,"")</f>
        <v/>
      </c>
    </row>
    <row r="738">
      <c r="A738" s="25" t="inlineStr">
        <is>
          <t>unique_actions_app_custom_event_fb_mobile_search</t>
        </is>
      </c>
      <c r="B738" s="29" t="inlineStr">
        <is>
          <t>Unique Actions App Custom Event.Fb Mobile Search · NUMERIC · Facebook Ads (Meta) Unique Actions</t>
        </is>
      </c>
      <c r="C738" s="26" t="n"/>
      <c r="D738" s="27">
        <f>IF(AND($C738="x",$A738&lt;&gt;""),$A738,"")</f>
        <v/>
      </c>
    </row>
    <row r="739">
      <c r="A739" s="25" t="inlineStr">
        <is>
          <t>unique_actions_app_custom_event_fb_mobile_tutorial_completion</t>
        </is>
      </c>
      <c r="B739" s="29" t="inlineStr">
        <is>
          <t>Unique Actions App Custom Event.Fb Mobile Tutorial Completion · NUMERIC · Facebook Ads (Meta) Unique Actions</t>
        </is>
      </c>
      <c r="C739" s="26" t="n"/>
      <c r="D739" s="27">
        <f>IF(AND($C739="x",$A739&lt;&gt;""),$A739,"")</f>
        <v/>
      </c>
    </row>
    <row r="740">
      <c r="A740" s="25" t="inlineStr">
        <is>
          <t>unique_actions_app_custom_event_other</t>
        </is>
      </c>
      <c r="B740" s="29" t="inlineStr">
        <is>
          <t>Unique Actions App Custom Event.Other · NUMERIC · Facebook Ads (Meta) Unique Actions</t>
        </is>
      </c>
      <c r="C740" s="26" t="n"/>
      <c r="D740" s="27">
        <f>IF(AND($C740="x",$A740&lt;&gt;""),$A740,"")</f>
        <v/>
      </c>
    </row>
    <row r="741">
      <c r="A741" s="25" t="inlineStr">
        <is>
          <t>unique_actions_checkin</t>
        </is>
      </c>
      <c r="B741" s="29" t="inlineStr">
        <is>
          <t>Unique Check-Ins · NUMERIC · Facebook Ads (Meta) Unique Actions</t>
        </is>
      </c>
      <c r="C741" s="26" t="n"/>
      <c r="D741" s="27">
        <f>IF(AND($C741="x",$A741&lt;&gt;""),$A741,"")</f>
        <v/>
      </c>
    </row>
    <row r="742">
      <c r="A742" s="25" t="inlineStr">
        <is>
          <t>unique_actions_click_to_call_call_confirm</t>
        </is>
      </c>
      <c r="B742" s="29" t="inlineStr">
        <is>
          <t>Unique Call Confirmation Clicks · NUMERIC · Facebook Ads (Meta) Unique Actions</t>
        </is>
      </c>
      <c r="C742" s="26" t="n"/>
      <c r="D742" s="27">
        <f>IF(AND($C742="x",$A742&lt;&gt;""),$A742,"")</f>
        <v/>
      </c>
    </row>
    <row r="743">
      <c r="A743" s="25" t="inlineStr">
        <is>
          <t>unique_actions_comment</t>
        </is>
      </c>
      <c r="B743" s="29" t="inlineStr">
        <is>
          <t>Unique Post Comments · NUMERIC · Facebook Ads (Meta) Unique Actions</t>
        </is>
      </c>
      <c r="C743" s="26" t="n"/>
      <c r="D743" s="27">
        <f>IF(AND($C743="x",$A743&lt;&gt;""),$A743,"")</f>
        <v/>
      </c>
    </row>
    <row r="744">
      <c r="A744" s="25" t="inlineStr">
        <is>
          <t>unique_actions_complete_registration</t>
        </is>
      </c>
      <c r="B744" s="29" t="inlineStr">
        <is>
          <t>Unique Registrations Completed · NUMERIC · Facebook Ads (Meta) Unique Actions</t>
        </is>
      </c>
      <c r="C744" s="26" t="n"/>
      <c r="D744" s="27">
        <f>IF(AND($C744="x",$A744&lt;&gt;""),$A744,"")</f>
        <v/>
      </c>
    </row>
    <row r="745">
      <c r="A745" s="25" t="inlineStr">
        <is>
          <t>unique_actions_initiate_checkout</t>
        </is>
      </c>
      <c r="B745" s="29" t="inlineStr">
        <is>
          <t>Unique Checkouts Initiated · NUMERIC · Facebook Ads (Meta) Unique Actions</t>
        </is>
      </c>
      <c r="C745" s="26" t="n"/>
      <c r="D745" s="27">
        <f>IF(AND($C745="x",$A745&lt;&gt;""),$A745,"")</f>
        <v/>
      </c>
    </row>
    <row r="746">
      <c r="A746" s="25" t="inlineStr">
        <is>
          <t>unique_actions_landing_page_view</t>
        </is>
      </c>
      <c r="B746" s="29" t="inlineStr">
        <is>
          <t>Unique Landing Page Views · NUMERIC · Facebook Ads (Meta) Unique Actions</t>
        </is>
      </c>
      <c r="C746" s="26" t="n"/>
      <c r="D746" s="27">
        <f>IF(AND($C746="x",$A746&lt;&gt;""),$A746,"")</f>
        <v/>
      </c>
    </row>
    <row r="747">
      <c r="A747" s="25" t="inlineStr">
        <is>
          <t>unique_actions_lead</t>
        </is>
      </c>
      <c r="B747" s="29" t="inlineStr">
        <is>
          <t>Unique Leads · NUMERIC · Facebook Ads (Meta) Unique Actions</t>
        </is>
      </c>
      <c r="C747" s="26" t="n"/>
      <c r="D747" s="27">
        <f>IF(AND($C747="x",$A747&lt;&gt;""),$A747,"")</f>
        <v/>
      </c>
    </row>
    <row r="748">
      <c r="A748" s="25" t="inlineStr">
        <is>
          <t>unique_actions_leadgen_grouped</t>
        </is>
      </c>
      <c r="B748" s="29" t="inlineStr">
        <is>
          <t>Unique Instant Form Leads · NUMERIC · Facebook Ads (Meta) Unique Actions</t>
        </is>
      </c>
      <c r="C748" s="26" t="n"/>
      <c r="D748" s="27">
        <f>IF(AND($C748="x",$A748&lt;&gt;""),$A748,"")</f>
        <v/>
      </c>
    </row>
    <row r="749">
      <c r="A749" s="25" t="inlineStr">
        <is>
          <t>unique_actions_like</t>
        </is>
      </c>
      <c r="B749" s="29" t="inlineStr">
        <is>
          <t>Unique Page Likes · NUMERIC · Facebook Ads (Meta) Unique Actions</t>
        </is>
      </c>
      <c r="C749" s="26" t="n"/>
      <c r="D749" s="27">
        <f>IF(AND($C749="x",$A749&lt;&gt;""),$A749,"")</f>
        <v/>
      </c>
    </row>
    <row r="750">
      <c r="A750" s="25" t="inlineStr">
        <is>
          <t>unique_actions_link_click</t>
        </is>
      </c>
      <c r="B750" s="29" t="inlineStr">
        <is>
          <t>Unique Link Clicks · NUMERIC · Facebook Ads (Meta) Unique Actions</t>
        </is>
      </c>
      <c r="C750" s="26" t="n"/>
      <c r="D750" s="27">
        <f>IF(AND($C750="x",$A750&lt;&gt;""),$A750,"")</f>
        <v/>
      </c>
    </row>
    <row r="751">
      <c r="A751" s="25" t="inlineStr">
        <is>
          <t>unique_actions_mobile_app_install</t>
        </is>
      </c>
      <c r="B751" s="29" t="inlineStr">
        <is>
          <t>Unique Mobile App Installs · NUMERIC · Facebook Ads (Meta) Unique Actions</t>
        </is>
      </c>
      <c r="C751" s="26" t="n"/>
      <c r="D751" s="27">
        <f>IF(AND($C751="x",$A751&lt;&gt;""),$A751,"")</f>
        <v/>
      </c>
    </row>
    <row r="752">
      <c r="A752" s="25" t="inlineStr">
        <is>
          <t>unique_actions_offline_conversion</t>
        </is>
      </c>
      <c r="B752" s="29" t="inlineStr">
        <is>
          <t>Unique Offline Conversions (All Events) · NUMERIC · Facebook Ads (Meta) Unique Actions</t>
        </is>
      </c>
      <c r="C752" s="26" t="n"/>
      <c r="D752" s="27">
        <f>IF(AND($C752="x",$A752&lt;&gt;""),$A752,"")</f>
        <v/>
      </c>
    </row>
    <row r="753">
      <c r="A753" s="25" t="inlineStr">
        <is>
          <t>unique_actions_offline_conversion_add_payment_info</t>
        </is>
      </c>
      <c r="B753" s="29" t="inlineStr">
        <is>
          <t>Unique Offline Adds of Payment Info · NUMERIC · Facebook Ads (Meta) Unique Actions</t>
        </is>
      </c>
      <c r="C753" s="26" t="n"/>
      <c r="D753" s="27">
        <f>IF(AND($C753="x",$A753&lt;&gt;""),$A753,"")</f>
        <v/>
      </c>
    </row>
    <row r="754">
      <c r="A754" s="25" t="inlineStr">
        <is>
          <t>unique_actions_offline_conversion_add_to_cart</t>
        </is>
      </c>
      <c r="B754" s="29" t="inlineStr">
        <is>
          <t>Unique Offline Adds to Cart · NUMERIC · Facebook Ads (Meta) Unique Actions</t>
        </is>
      </c>
      <c r="C754" s="26" t="n"/>
      <c r="D754" s="27">
        <f>IF(AND($C754="x",$A754&lt;&gt;""),$A754,"")</f>
        <v/>
      </c>
    </row>
    <row r="755">
      <c r="A755" s="25" t="inlineStr">
        <is>
          <t>unique_actions_offline_conversion_add_to_wishlist</t>
        </is>
      </c>
      <c r="B755" s="29" t="inlineStr">
        <is>
          <t>Unique Offline Adds to Wishlist · NUMERIC · Facebook Ads (Meta) Unique Actions</t>
        </is>
      </c>
      <c r="C755" s="26" t="n"/>
      <c r="D755" s="27">
        <f>IF(AND($C755="x",$A755&lt;&gt;""),$A755,"")</f>
        <v/>
      </c>
    </row>
    <row r="756">
      <c r="A756" s="25" t="inlineStr">
        <is>
          <t>unique_actions_offline_conversion_complete_registration</t>
        </is>
      </c>
      <c r="B756" s="29" t="inlineStr">
        <is>
          <t>Unique Offline Registrations Completed · NUMERIC · Facebook Ads (Meta) Unique Actions</t>
        </is>
      </c>
      <c r="C756" s="26" t="n"/>
      <c r="D756" s="27">
        <f>IF(AND($C756="x",$A756&lt;&gt;""),$A756,"")</f>
        <v/>
      </c>
    </row>
    <row r="757">
      <c r="A757" s="25" t="inlineStr">
        <is>
          <t>unique_actions_offline_conversion_initiate_checkout</t>
        </is>
      </c>
      <c r="B757" s="29" t="inlineStr">
        <is>
          <t>Unique Offline Checkouts Initiated · NUMERIC · Facebook Ads (Meta) Unique Actions</t>
        </is>
      </c>
      <c r="C757" s="26" t="n"/>
      <c r="D757" s="27">
        <f>IF(AND($C757="x",$A757&lt;&gt;""),$A757,"")</f>
        <v/>
      </c>
    </row>
    <row r="758">
      <c r="A758" s="25" t="inlineStr">
        <is>
          <t>unique_actions_offline_conversion_lead</t>
        </is>
      </c>
      <c r="B758" s="29" t="inlineStr">
        <is>
          <t>Unique Offline Leads · NUMERIC · Facebook Ads (Meta) Unique Actions</t>
        </is>
      </c>
      <c r="C758" s="26" t="n"/>
      <c r="D758" s="27">
        <f>IF(AND($C758="x",$A758&lt;&gt;""),$A758,"")</f>
        <v/>
      </c>
    </row>
    <row r="759">
      <c r="A759" s="25" t="inlineStr">
        <is>
          <t>unique_actions_offline_conversion_other</t>
        </is>
      </c>
      <c r="B759" s="29" t="inlineStr">
        <is>
          <t>Unique Offline Other Conversions · NUMERIC · Facebook Ads (Meta) Unique Actions</t>
        </is>
      </c>
      <c r="C759" s="26" t="n"/>
      <c r="D759" s="27">
        <f>IF(AND($C759="x",$A759&lt;&gt;""),$A759,"")</f>
        <v/>
      </c>
    </row>
    <row r="760">
      <c r="A760" s="25" t="inlineStr">
        <is>
          <t>unique_actions_offline_conversion_purchase</t>
        </is>
      </c>
      <c r="B760" s="29" t="inlineStr">
        <is>
          <t>Unique Offline Purchases · NUMERIC · Facebook Ads (Meta) Unique Actions</t>
        </is>
      </c>
      <c r="C760" s="26" t="n"/>
      <c r="D760" s="27">
        <f>IF(AND($C760="x",$A760&lt;&gt;""),$A760,"")</f>
        <v/>
      </c>
    </row>
    <row r="761">
      <c r="A761" s="25" t="inlineStr">
        <is>
          <t>unique_actions_offline_conversion_search</t>
        </is>
      </c>
      <c r="B761" s="29" t="inlineStr">
        <is>
          <t>Unique Offline Searches · NUMERIC · Facebook Ads (Meta) Unique Actions</t>
        </is>
      </c>
      <c r="C761" s="26" t="n"/>
      <c r="D761" s="27">
        <f>IF(AND($C761="x",$A761&lt;&gt;""),$A761,"")</f>
        <v/>
      </c>
    </row>
    <row r="762">
      <c r="A762" s="25" t="inlineStr">
        <is>
          <t>unique_actions_offline_conversion_view_content</t>
        </is>
      </c>
      <c r="B762" s="29" t="inlineStr">
        <is>
          <t>Unique Offline Content Views · NUMERIC · Facebook Ads (Meta) Unique Actions</t>
        </is>
      </c>
      <c r="C762" s="26" t="n"/>
      <c r="D762" s="27">
        <f>IF(AND($C762="x",$A762&lt;&gt;""),$A762,"")</f>
        <v/>
      </c>
    </row>
    <row r="763">
      <c r="A763" s="25" t="inlineStr">
        <is>
          <t>unique_actions_offsite_conversion</t>
        </is>
      </c>
      <c r="B763" s="29" t="inlineStr">
        <is>
          <t>(Deprecated) Unique Website Conversions · NUMERIC · Facebook Ads (Meta) Unique Actions</t>
        </is>
      </c>
      <c r="C763" s="26" t="n"/>
      <c r="D763" s="27">
        <f>IF(AND($C763="x",$A763&lt;&gt;""),$A763,"")</f>
        <v/>
      </c>
    </row>
    <row r="764">
      <c r="A764" s="25" t="inlineStr">
        <is>
          <t>unique_actions_offsite_conversion_fb_pixel_add_payment_info</t>
        </is>
      </c>
      <c r="B764" s="29" t="inlineStr">
        <is>
          <t>Unique Website Adds of Payment Info · NUMERIC · Facebook Ads (Meta) Unique Actions</t>
        </is>
      </c>
      <c r="C764" s="26" t="n"/>
      <c r="D764" s="27">
        <f>IF(AND($C764="x",$A764&lt;&gt;""),$A764,"")</f>
        <v/>
      </c>
    </row>
    <row r="765">
      <c r="A765" s="25" t="inlineStr">
        <is>
          <t>unique_actions_offsite_conversion_fb_pixel_add_to_cart</t>
        </is>
      </c>
      <c r="B765" s="29" t="inlineStr">
        <is>
          <t>Unique Website Adds to Cart · NUMERIC · Facebook Ads (Meta) Unique Actions</t>
        </is>
      </c>
      <c r="C765" s="26" t="n"/>
      <c r="D765" s="27">
        <f>IF(AND($C765="x",$A765&lt;&gt;""),$A765,"")</f>
        <v/>
      </c>
    </row>
    <row r="766">
      <c r="A766" s="25" t="inlineStr">
        <is>
          <t>unique_actions_offsite_conversion_fb_pixel_add_to_wishlist</t>
        </is>
      </c>
      <c r="B766" s="29" t="inlineStr">
        <is>
          <t>Unique Website Adds to Wishlist · NUMERIC · Facebook Ads (Meta) Unique Actions</t>
        </is>
      </c>
      <c r="C766" s="26" t="n"/>
      <c r="D766" s="27">
        <f>IF(AND($C766="x",$A766&lt;&gt;""),$A766,"")</f>
        <v/>
      </c>
    </row>
    <row r="767">
      <c r="A767" s="25" t="inlineStr">
        <is>
          <t>unique_actions_offsite_conversion_fb_pixel_complete_registration</t>
        </is>
      </c>
      <c r="B767" s="29" t="inlineStr">
        <is>
          <t>Unique Website Registrations Completed · NUMERIC · Facebook Ads (Meta) Unique Actions</t>
        </is>
      </c>
      <c r="C767" s="26" t="n"/>
      <c r="D767" s="27">
        <f>IF(AND($C767="x",$A767&lt;&gt;""),$A767,"")</f>
        <v/>
      </c>
    </row>
    <row r="768">
      <c r="A768" s="25" t="inlineStr">
        <is>
          <t>unique_actions_offsite_conversion_fb_pixel_initiate_checkout</t>
        </is>
      </c>
      <c r="B768" s="29" t="inlineStr">
        <is>
          <t>Unique Website Checkouts Initiated · NUMERIC · Facebook Ads (Meta) Unique Actions</t>
        </is>
      </c>
      <c r="C768" s="26" t="n"/>
      <c r="D768" s="27">
        <f>IF(AND($C768="x",$A768&lt;&gt;""),$A768,"")</f>
        <v/>
      </c>
    </row>
    <row r="769">
      <c r="A769" s="25" t="inlineStr">
        <is>
          <t>unique_actions_offsite_conversion_fb_pixel_lead</t>
        </is>
      </c>
      <c r="B769" s="29" t="inlineStr">
        <is>
          <t>Unique Website Leads · NUMERIC · Facebook Ads (Meta) Unique Actions</t>
        </is>
      </c>
      <c r="C769" s="26" t="n"/>
      <c r="D769" s="27">
        <f>IF(AND($C769="x",$A769&lt;&gt;""),$A769,"")</f>
        <v/>
      </c>
    </row>
    <row r="770">
      <c r="A770" s="25" t="inlineStr">
        <is>
          <t>unique_actions_offsite_conversion_fb_pixel_purchase</t>
        </is>
      </c>
      <c r="B770" s="29" t="inlineStr">
        <is>
          <t>Unique Website Purchases · NUMERIC · Facebook Ads (Meta) Unique Actions</t>
        </is>
      </c>
      <c r="C770" s="26" t="n"/>
      <c r="D770" s="27">
        <f>IF(AND($C770="x",$A770&lt;&gt;""),$A770,"")</f>
        <v/>
      </c>
    </row>
    <row r="771">
      <c r="A771" s="25" t="inlineStr">
        <is>
          <t>unique_actions_offsite_conversion_fb_pixel_search</t>
        </is>
      </c>
      <c r="B771" s="29" t="inlineStr">
        <is>
          <t>Unique Website Searches · NUMERIC · Facebook Ads (Meta) Unique Actions</t>
        </is>
      </c>
      <c r="C771" s="26" t="n"/>
      <c r="D771" s="27">
        <f>IF(AND($C771="x",$A771&lt;&gt;""),$A771,"")</f>
        <v/>
      </c>
    </row>
    <row r="772">
      <c r="A772" s="25" t="inlineStr">
        <is>
          <t>unique_actions_offsite_conversion_fb_pixel_view_content</t>
        </is>
      </c>
      <c r="B772" s="29" t="inlineStr">
        <is>
          <t>Unique Website Content Views · NUMERIC · Facebook Ads (Meta) Unique Actions</t>
        </is>
      </c>
      <c r="C772" s="26" t="n"/>
      <c r="D772" s="27">
        <f>IF(AND($C772="x",$A772&lt;&gt;""),$A772,"")</f>
        <v/>
      </c>
    </row>
    <row r="773">
      <c r="A773" s="25" t="inlineStr">
        <is>
          <t>unique_actions_omni_achievement_unlocked</t>
        </is>
      </c>
      <c r="B773" s="29" t="inlineStr">
        <is>
          <t>Unique Achievements Unlocked · NUMERIC · Facebook Ads (Meta) Unique Actions</t>
        </is>
      </c>
      <c r="C773" s="26" t="n"/>
      <c r="D773" s="27">
        <f>IF(AND($C773="x",$A773&lt;&gt;""),$A773,"")</f>
        <v/>
      </c>
    </row>
    <row r="774">
      <c r="A774" s="25" t="inlineStr">
        <is>
          <t>unique_actions_omni_activate_app</t>
        </is>
      </c>
      <c r="B774" s="29" t="inlineStr">
        <is>
          <t>Unique App Activations · NUMERIC · Facebook Ads (Meta) Unique Actions</t>
        </is>
      </c>
      <c r="C774" s="26" t="n"/>
      <c r="D774" s="27">
        <f>IF(AND($C774="x",$A774&lt;&gt;""),$A774,"")</f>
        <v/>
      </c>
    </row>
    <row r="775">
      <c r="A775" s="25" t="inlineStr">
        <is>
          <t>unique_actions_omni_add_to_cart</t>
        </is>
      </c>
      <c r="B775" s="29" t="inlineStr">
        <is>
          <t>Unique Adds to Cart · NUMERIC · Facebook Ads (Meta) Unique Actions</t>
        </is>
      </c>
      <c r="C775" s="26" t="n"/>
      <c r="D775" s="27">
        <f>IF(AND($C775="x",$A775&lt;&gt;""),$A775,"")</f>
        <v/>
      </c>
    </row>
    <row r="776">
      <c r="A776" s="25" t="inlineStr">
        <is>
          <t>unique_actions_omni_app_install</t>
        </is>
      </c>
      <c r="B776" s="29" t="inlineStr">
        <is>
          <t>Unique App Installs · NUMERIC · Facebook Ads (Meta) Unique Actions</t>
        </is>
      </c>
      <c r="C776" s="26" t="n"/>
      <c r="D776" s="27">
        <f>IF(AND($C776="x",$A776&lt;&gt;""),$A776,"")</f>
        <v/>
      </c>
    </row>
    <row r="777">
      <c r="A777" s="25" t="inlineStr">
        <is>
          <t>unique_actions_omni_complete_registration</t>
        </is>
      </c>
      <c r="B777" s="29" t="inlineStr">
        <is>
          <t>Omni Unique Registrations Completed · NUMERIC · Facebook Ads (Meta) Unique Actions</t>
        </is>
      </c>
      <c r="C777" s="26" t="n"/>
      <c r="D777" s="27">
        <f>IF(AND($C777="x",$A777&lt;&gt;""),$A777,"")</f>
        <v/>
      </c>
    </row>
    <row r="778">
      <c r="A778" s="25" t="inlineStr">
        <is>
          <t>unique_actions_omni_custom</t>
        </is>
      </c>
      <c r="B778" s="29" t="inlineStr">
        <is>
          <t>Unique Actions Omni Custom · NUMERIC · Facebook Ads (Meta) Unique Actions</t>
        </is>
      </c>
      <c r="C778" s="26" t="n"/>
      <c r="D778" s="27">
        <f>IF(AND($C778="x",$A778&lt;&gt;""),$A778,"")</f>
        <v/>
      </c>
    </row>
    <row r="779">
      <c r="A779" s="25" t="inlineStr">
        <is>
          <t>unique_actions_omni_initiated_checkout</t>
        </is>
      </c>
      <c r="B779" s="29" t="inlineStr">
        <is>
          <t>Unique Omni Checkouts Initiated · NUMERIC · Facebook Ads (Meta) Unique Actions</t>
        </is>
      </c>
      <c r="C779" s="26" t="n"/>
      <c r="D779" s="27">
        <f>IF(AND($C779="x",$A779&lt;&gt;""),$A779,"")</f>
        <v/>
      </c>
    </row>
    <row r="780">
      <c r="A780" s="25" t="inlineStr">
        <is>
          <t>unique_actions_omni_level_achieved</t>
        </is>
      </c>
      <c r="B780" s="29" t="inlineStr">
        <is>
          <t>Unique Levels Completed · NUMERIC · Facebook Ads (Meta) Unique Actions</t>
        </is>
      </c>
      <c r="C780" s="26" t="n"/>
      <c r="D780" s="27">
        <f>IF(AND($C780="x",$A780&lt;&gt;""),$A780,"")</f>
        <v/>
      </c>
    </row>
    <row r="781">
      <c r="A781" s="25" t="inlineStr">
        <is>
          <t>unique_actions_omni_purchase</t>
        </is>
      </c>
      <c r="B781" s="29" t="inlineStr">
        <is>
          <t>Omni Unique Purchases · NUMERIC · Facebook Ads (Meta) Unique Actions</t>
        </is>
      </c>
      <c r="C781" s="26" t="n"/>
      <c r="D781" s="27">
        <f>IF(AND($C781="x",$A781&lt;&gt;""),$A781,"")</f>
        <v/>
      </c>
    </row>
    <row r="782">
      <c r="A782" s="25" t="inlineStr">
        <is>
          <t>unique_actions_omni_rate</t>
        </is>
      </c>
      <c r="B782" s="29" t="inlineStr">
        <is>
          <t>Unique Ratings Submitted · NUMERIC · Facebook Ads (Meta) Unique Actions</t>
        </is>
      </c>
      <c r="C782" s="26" t="n"/>
      <c r="D782" s="27">
        <f>IF(AND($C782="x",$A782&lt;&gt;""),$A782,"")</f>
        <v/>
      </c>
    </row>
    <row r="783">
      <c r="A783" s="25" t="inlineStr">
        <is>
          <t>unique_actions_omni_search</t>
        </is>
      </c>
      <c r="B783" s="29" t="inlineStr">
        <is>
          <t>Unique Searches · NUMERIC · Facebook Ads (Meta) Unique Actions</t>
        </is>
      </c>
      <c r="C783" s="26" t="n"/>
      <c r="D783" s="27">
        <f>IF(AND($C783="x",$A783&lt;&gt;""),$A783,"")</f>
        <v/>
      </c>
    </row>
    <row r="784">
      <c r="A784" s="25" t="inlineStr">
        <is>
          <t>unique_actions_omni_spend_credits</t>
        </is>
      </c>
      <c r="B784" s="29" t="inlineStr">
        <is>
          <t>Unique Credit Spends · NUMERIC · Facebook Ads (Meta) Unique Actions</t>
        </is>
      </c>
      <c r="C784" s="26" t="n"/>
      <c r="D784" s="27">
        <f>IF(AND($C784="x",$A784&lt;&gt;""),$A784,"")</f>
        <v/>
      </c>
    </row>
    <row r="785">
      <c r="A785" s="25" t="inlineStr">
        <is>
          <t>unique_actions_omni_tutorial_completion</t>
        </is>
      </c>
      <c r="B785" s="29" t="inlineStr">
        <is>
          <t>Unique Tutorials Completed · NUMERIC · Facebook Ads (Meta) Unique Actions</t>
        </is>
      </c>
      <c r="C785" s="26" t="n"/>
      <c r="D785" s="27">
        <f>IF(AND($C785="x",$A785&lt;&gt;""),$A785,"")</f>
        <v/>
      </c>
    </row>
    <row r="786">
      <c r="A786" s="25" t="inlineStr">
        <is>
          <t>unique_actions_omni_view_content</t>
        </is>
      </c>
      <c r="B786" s="29" t="inlineStr">
        <is>
          <t>Unique Omni Content Views · NUMERIC · Facebook Ads (Meta) Unique Actions</t>
        </is>
      </c>
      <c r="C786" s="26" t="n"/>
      <c r="D786" s="27">
        <f>IF(AND($C786="x",$A786&lt;&gt;""),$A786,"")</f>
        <v/>
      </c>
    </row>
    <row r="787">
      <c r="A787" s="25" t="inlineStr">
        <is>
          <t>unique_actions_onsite_conversion_flow_complete</t>
        </is>
      </c>
      <c r="B787" s="29" t="inlineStr">
        <is>
          <t>Unique On-Facebook Workflow Completions · NUMERIC · Facebook Ads (Meta) Unique Actions</t>
        </is>
      </c>
      <c r="C787" s="26" t="n"/>
      <c r="D787" s="27">
        <f>IF(AND($C787="x",$A787&lt;&gt;""),$A787,"")</f>
        <v/>
      </c>
    </row>
    <row r="788">
      <c r="A788" s="25" t="inlineStr">
        <is>
          <t>unique_actions_onsite_conversion_lead_grouped</t>
        </is>
      </c>
      <c r="B788" s="29" t="inlineStr">
        <is>
          <t>Unique On-Facebook Leads · NUMERIC · Facebook Ads (Meta) Unique Actions</t>
        </is>
      </c>
      <c r="C788" s="26" t="n"/>
      <c r="D788" s="27">
        <f>IF(AND($C788="x",$A788&lt;&gt;""),$A788,"")</f>
        <v/>
      </c>
    </row>
    <row r="789">
      <c r="A789" s="25" t="inlineStr">
        <is>
          <t>unique_actions_onsite_conversion_messaging_block</t>
        </is>
      </c>
      <c r="B789" s="29" t="inlineStr">
        <is>
          <t>Unique Blocked Messaging Connections · NUMERIC · Facebook Ads (Meta) Unique Actions</t>
        </is>
      </c>
      <c r="C789" s="26" t="n"/>
      <c r="D789" s="27">
        <f>IF(AND($C789="x",$A789&lt;&gt;""),$A789,"")</f>
        <v/>
      </c>
    </row>
    <row r="790">
      <c r="A790" s="25" t="inlineStr">
        <is>
          <t>unique_actions_onsite_conversion_purchase</t>
        </is>
      </c>
      <c r="B790" s="29" t="inlineStr">
        <is>
          <t>Unique On-Facebook Purchases · NUMERIC · Facebook Ads (Meta) Unique Actions</t>
        </is>
      </c>
      <c r="C790" s="26" t="n"/>
      <c r="D790" s="27">
        <f>IF(AND($C790="x",$A790&lt;&gt;""),$A790,"")</f>
        <v/>
      </c>
    </row>
    <row r="791">
      <c r="A791" s="25" t="inlineStr">
        <is>
          <t>unique_actions_onsite_web_add_to_cart</t>
        </is>
      </c>
      <c r="B791" s="29" t="inlineStr">
        <is>
          <t>Unique Actions Onsite Web Add To Cart · NUMERIC · Facebook Ads (Meta) Unique Actions</t>
        </is>
      </c>
      <c r="C791" s="26" t="n"/>
      <c r="D791" s="27">
        <f>IF(AND($C791="x",$A791&lt;&gt;""),$A791,"")</f>
        <v/>
      </c>
    </row>
    <row r="792">
      <c r="A792" s="25" t="inlineStr">
        <is>
          <t>unique_actions_onsite_web_app_add_to_cart</t>
        </is>
      </c>
      <c r="B792" s="29" t="inlineStr">
        <is>
          <t>Unique Actions Onsite Web App Add To Cart · NUMERIC · Facebook Ads (Meta) Unique Actions</t>
        </is>
      </c>
      <c r="C792" s="26" t="n"/>
      <c r="D792" s="27">
        <f>IF(AND($C792="x",$A792&lt;&gt;""),$A792,"")</f>
        <v/>
      </c>
    </row>
    <row r="793">
      <c r="A793" s="25" t="inlineStr">
        <is>
          <t>unique_actions_onsite_web_app_purchase</t>
        </is>
      </c>
      <c r="B793" s="29" t="inlineStr">
        <is>
          <t>Unique Actions Onsite Web App Purchase · NUMERIC · Facebook Ads (Meta) Unique Actions</t>
        </is>
      </c>
      <c r="C793" s="26" t="n"/>
      <c r="D793" s="27">
        <f>IF(AND($C793="x",$A793&lt;&gt;""),$A793,"")</f>
        <v/>
      </c>
    </row>
    <row r="794">
      <c r="A794" s="25" t="inlineStr">
        <is>
          <t>unique_actions_onsite_web_purchase</t>
        </is>
      </c>
      <c r="B794" s="29" t="inlineStr">
        <is>
          <t>Unique Actions Onsite Web Purchase · NUMERIC · Facebook Ads (Meta) Unique Actions</t>
        </is>
      </c>
      <c r="C794" s="26" t="n"/>
      <c r="D794" s="27">
        <f>IF(AND($C794="x",$A794&lt;&gt;""),$A794,"")</f>
        <v/>
      </c>
    </row>
    <row r="795">
      <c r="A795" s="25" t="inlineStr">
        <is>
          <t>unique_actions_page_engagement</t>
        </is>
      </c>
      <c r="B795" s="29" t="inlineStr">
        <is>
          <t>Unique Page Engagement · NUMERIC · Facebook Ads (Meta) Unique Actions</t>
        </is>
      </c>
      <c r="C795" s="26" t="n"/>
      <c r="D795" s="27">
        <f>IF(AND($C795="x",$A795&lt;&gt;""),$A795,"")</f>
        <v/>
      </c>
    </row>
    <row r="796">
      <c r="A796" s="25" t="inlineStr">
        <is>
          <t>unique_actions_photo_view</t>
        </is>
      </c>
      <c r="B796" s="29" t="inlineStr">
        <is>
          <t>Unique Photo Views · NUMERIC · Facebook Ads (Meta) Unique Actions</t>
        </is>
      </c>
      <c r="C796" s="26" t="n"/>
      <c r="D796" s="27">
        <f>IF(AND($C796="x",$A796&lt;&gt;""),$A796,"")</f>
        <v/>
      </c>
    </row>
    <row r="797">
      <c r="A797" s="25" t="inlineStr">
        <is>
          <t>unique_actions_post_engagement</t>
        </is>
      </c>
      <c r="B797" s="29" t="inlineStr">
        <is>
          <t>Unique Post Engagement · NUMERIC · Facebook Ads (Meta) Unique Actions</t>
        </is>
      </c>
      <c r="C797" s="26" t="n"/>
      <c r="D797" s="27">
        <f>IF(AND($C797="x",$A797&lt;&gt;""),$A797,"")</f>
        <v/>
      </c>
    </row>
    <row r="798">
      <c r="A798" s="25" t="inlineStr">
        <is>
          <t>unique_actions_post_reaction</t>
        </is>
      </c>
      <c r="B798" s="29" t="inlineStr">
        <is>
          <t>Unique Post Reactions · NUMERIC · Facebook Ads (Meta) Unique Actions</t>
        </is>
      </c>
      <c r="C798" s="26" t="n"/>
      <c r="D798" s="27">
        <f>IF(AND($C798="x",$A798&lt;&gt;""),$A798,"")</f>
        <v/>
      </c>
    </row>
    <row r="799">
      <c r="A799" s="25" t="inlineStr">
        <is>
          <t>unique_actions_purchase</t>
        </is>
      </c>
      <c r="B799" s="29" t="inlineStr">
        <is>
          <t>Unique Actions Purchase · NUMERIC · Facebook Ads (Meta) Unique Actions</t>
        </is>
      </c>
      <c r="C799" s="26" t="n"/>
      <c r="D799" s="27">
        <f>IF(AND($C799="x",$A799&lt;&gt;""),$A799,"")</f>
        <v/>
      </c>
    </row>
    <row r="800">
      <c r="A800" s="25" t="inlineStr">
        <is>
          <t>unique_actions_rsvp</t>
        </is>
      </c>
      <c r="B800" s="29" t="inlineStr">
        <is>
          <t>Unique Event Responses · NUMERIC · Facebook Ads (Meta) Unique Actions</t>
        </is>
      </c>
      <c r="C800" s="26" t="n"/>
      <c r="D800" s="27">
        <f>IF(AND($C800="x",$A800&lt;&gt;""),$A800,"")</f>
        <v/>
      </c>
    </row>
    <row r="801">
      <c r="A801" s="25" t="inlineStr">
        <is>
          <t>unique_actions_search</t>
        </is>
      </c>
      <c r="B801" s="29" t="inlineStr">
        <is>
          <t>Unique Actions Search · NUMERIC · Facebook Ads (Meta) Unique Actions</t>
        </is>
      </c>
      <c r="C801" s="26" t="n"/>
      <c r="D801" s="27">
        <f>IF(AND($C801="x",$A801&lt;&gt;""),$A801,"")</f>
        <v/>
      </c>
    </row>
    <row r="802">
      <c r="A802" s="25" t="inlineStr">
        <is>
          <t>unique_actions_video_view</t>
        </is>
      </c>
      <c r="B802" s="29" t="inlineStr">
        <is>
          <t>Unique 3-Second Continuous Video Plays · NUMERIC · Facebook Ads (Meta) Unique Actions</t>
        </is>
      </c>
      <c r="C802" s="26" t="n"/>
      <c r="D802" s="27">
        <f>IF(AND($C802="x",$A802&lt;&gt;""),$A802,"")</f>
        <v/>
      </c>
    </row>
    <row r="803">
      <c r="A803" s="25" t="inlineStr">
        <is>
          <t>unique_actions_view_content</t>
        </is>
      </c>
      <c r="B803" s="29" t="inlineStr">
        <is>
          <t>Unique Content Views · NUMERIC · Facebook Ads (Meta) Unique Actions</t>
        </is>
      </c>
      <c r="C803" s="26" t="n"/>
      <c r="D803" s="27">
        <f>IF(AND($C803="x",$A803&lt;&gt;""),$A803,"")</f>
        <v/>
      </c>
    </row>
    <row r="804">
      <c r="A804" s="25" t="inlineStr">
        <is>
          <t>simple_video_time_watched_actions_video_view</t>
        </is>
      </c>
      <c r="B804" s="29" t="inlineStr">
        <is>
          <t>(Internal) Video Play Time (Duplicate) · NUMERIC · Facebook Ads (Meta) Video</t>
        </is>
      </c>
      <c r="C804" s="26" t="n"/>
      <c r="D804" s="27">
        <f>IF(AND($C804="x",$A804&lt;&gt;""),$A804,"")</f>
        <v/>
      </c>
    </row>
    <row r="805">
      <c r="A805" s="25" t="inlineStr">
        <is>
          <t>video_30_sec_watched_actions_video_view</t>
        </is>
      </c>
      <c r="B805" s="29" t="inlineStr">
        <is>
          <t>Video 30 Sec Watched Actions · NUMERIC · Facebook Ads (Meta) Video</t>
        </is>
      </c>
      <c r="C805" s="26" t="n"/>
      <c r="D805" s="27">
        <f>IF(AND($C805="x",$A805&lt;&gt;""),$A805,"")</f>
        <v/>
      </c>
    </row>
    <row r="806">
      <c r="A806" s="25" t="inlineStr">
        <is>
          <t>video_completion_rate</t>
        </is>
      </c>
      <c r="B806" s="29" t="inlineStr">
        <is>
          <t>Video Completion Rate · NUMERIC · Facebook Ads (Meta) Video</t>
        </is>
      </c>
      <c r="C806" s="26" t="n"/>
      <c r="D806" s="27">
        <f>IF(AND($C806="x",$A806&lt;&gt;""),$A806,"")</f>
        <v/>
      </c>
    </row>
    <row r="807">
      <c r="A807" s="25" t="inlineStr">
        <is>
          <t>video_continuous_2_sec_watched_actions_video_view</t>
        </is>
      </c>
      <c r="B807" s="29" t="inlineStr">
        <is>
          <t>Video Watched for 2 seconds · NUMERIC · Facebook Ads (Meta) Video</t>
        </is>
      </c>
      <c r="C807" s="26" t="n"/>
      <c r="D807" s="27">
        <f>IF(AND($C807="x",$A807&lt;&gt;""),$A807,"")</f>
        <v/>
      </c>
    </row>
    <row r="808">
      <c r="A808" s="25" t="inlineStr">
        <is>
          <t>video_play_curve_actions_s0</t>
        </is>
      </c>
      <c r="B808" s="29" t="inlineStr">
        <is>
          <t>Video Play Curve Actions Second 0 · PERCENT · Facebook Ads (Meta) Video</t>
        </is>
      </c>
      <c r="C808" s="26" t="n"/>
      <c r="D808" s="27">
        <f>IF(AND($C808="x",$A808&lt;&gt;""),$A808,"")</f>
        <v/>
      </c>
    </row>
    <row r="809">
      <c r="A809" s="25" t="inlineStr">
        <is>
          <t>video_play_curve_actions_s1</t>
        </is>
      </c>
      <c r="B809" s="29" t="inlineStr">
        <is>
          <t>Video Play Curve Actions Second 1 · PERCENT · Facebook Ads (Meta) Video</t>
        </is>
      </c>
      <c r="C809" s="26" t="n"/>
      <c r="D809" s="27">
        <f>IF(AND($C809="x",$A809&lt;&gt;""),$A809,"")</f>
        <v/>
      </c>
    </row>
    <row r="810">
      <c r="A810" s="25" t="inlineStr">
        <is>
          <t>video_play_curve_actions_s10</t>
        </is>
      </c>
      <c r="B810" s="29" t="inlineStr">
        <is>
          <t>Video Play Curve Actions Second 10 · PERCENT · Facebook Ads (Meta) Video</t>
        </is>
      </c>
      <c r="C810" s="26" t="n"/>
      <c r="D810" s="27">
        <f>IF(AND($C810="x",$A810&lt;&gt;""),$A810,"")</f>
        <v/>
      </c>
    </row>
    <row r="811">
      <c r="A811" s="25" t="inlineStr">
        <is>
          <t>video_play_curve_actions_s11</t>
        </is>
      </c>
      <c r="B811" s="29" t="inlineStr">
        <is>
          <t>Video Play Curve Actions Second 11 · PERCENT · Facebook Ads (Meta) Video</t>
        </is>
      </c>
      <c r="C811" s="26" t="n"/>
      <c r="D811" s="27">
        <f>IF(AND($C811="x",$A811&lt;&gt;""),$A811,"")</f>
        <v/>
      </c>
    </row>
    <row r="812">
      <c r="A812" s="25" t="inlineStr">
        <is>
          <t>video_play_curve_actions_s12</t>
        </is>
      </c>
      <c r="B812" s="29" t="inlineStr">
        <is>
          <t>Video Play Curve Actions Second 12 · PERCENT · Facebook Ads (Meta) Video</t>
        </is>
      </c>
      <c r="C812" s="26" t="n"/>
      <c r="D812" s="27">
        <f>IF(AND($C812="x",$A812&lt;&gt;""),$A812,"")</f>
        <v/>
      </c>
    </row>
    <row r="813">
      <c r="A813" s="25" t="inlineStr">
        <is>
          <t>video_play_curve_actions_s13</t>
        </is>
      </c>
      <c r="B813" s="29" t="inlineStr">
        <is>
          <t>Video Play Curve Actions Second 13 · PERCENT · Facebook Ads (Meta) Video</t>
        </is>
      </c>
      <c r="C813" s="26" t="n"/>
      <c r="D813" s="27">
        <f>IF(AND($C813="x",$A813&lt;&gt;""),$A813,"")</f>
        <v/>
      </c>
    </row>
    <row r="814">
      <c r="A814" s="25" t="inlineStr">
        <is>
          <t>video_play_curve_actions_s14</t>
        </is>
      </c>
      <c r="B814" s="29" t="inlineStr">
        <is>
          <t>Video Play Curve Actions Second 14 · PERCENT · Facebook Ads (Meta) Video</t>
        </is>
      </c>
      <c r="C814" s="26" t="n"/>
      <c r="D814" s="27">
        <f>IF(AND($C814="x",$A814&lt;&gt;""),$A814,"")</f>
        <v/>
      </c>
    </row>
    <row r="815">
      <c r="A815" s="25" t="inlineStr">
        <is>
          <t>video_play_curve_actions_s2</t>
        </is>
      </c>
      <c r="B815" s="29" t="inlineStr">
        <is>
          <t>Video Play Curve Actions Second 2 · PERCENT · Facebook Ads (Meta) Video</t>
        </is>
      </c>
      <c r="C815" s="26" t="n"/>
      <c r="D815" s="27">
        <f>IF(AND($C815="x",$A815&lt;&gt;""),$A815,"")</f>
        <v/>
      </c>
    </row>
    <row r="816">
      <c r="A816" s="25" t="inlineStr">
        <is>
          <t>video_play_curve_actions_s3</t>
        </is>
      </c>
      <c r="B816" s="29" t="inlineStr">
        <is>
          <t>Video Play Curve Actions Second 3 · PERCENT · Facebook Ads (Meta) Video</t>
        </is>
      </c>
      <c r="C816" s="26" t="n"/>
      <c r="D816" s="27">
        <f>IF(AND($C816="x",$A816&lt;&gt;""),$A816,"")</f>
        <v/>
      </c>
    </row>
    <row r="817">
      <c r="A817" s="25" t="inlineStr">
        <is>
          <t>video_play_curve_actions_s4</t>
        </is>
      </c>
      <c r="B817" s="29" t="inlineStr">
        <is>
          <t>Video Play Curve Actions Second 4 · PERCENT · Facebook Ads (Meta) Video</t>
        </is>
      </c>
      <c r="C817" s="26" t="n"/>
      <c r="D817" s="27">
        <f>IF(AND($C817="x",$A817&lt;&gt;""),$A817,"")</f>
        <v/>
      </c>
    </row>
    <row r="818">
      <c r="A818" s="25" t="inlineStr">
        <is>
          <t>video_play_curve_actions_s5</t>
        </is>
      </c>
      <c r="B818" s="29" t="inlineStr">
        <is>
          <t>Video Play Curve Actions Second 5 · PERCENT · Facebook Ads (Meta) Video</t>
        </is>
      </c>
      <c r="C818" s="26" t="n"/>
      <c r="D818" s="27">
        <f>IF(AND($C818="x",$A818&lt;&gt;""),$A818,"")</f>
        <v/>
      </c>
    </row>
    <row r="819">
      <c r="A819" s="25" t="inlineStr">
        <is>
          <t>video_play_curve_actions_s6</t>
        </is>
      </c>
      <c r="B819" s="29" t="inlineStr">
        <is>
          <t>Video Play Curve Actions Second 6 · PERCENT · Facebook Ads (Meta) Video</t>
        </is>
      </c>
      <c r="C819" s="26" t="n"/>
      <c r="D819" s="27">
        <f>IF(AND($C819="x",$A819&lt;&gt;""),$A819,"")</f>
        <v/>
      </c>
    </row>
    <row r="820">
      <c r="A820" s="25" t="inlineStr">
        <is>
          <t>video_play_curve_actions_s7</t>
        </is>
      </c>
      <c r="B820" s="29" t="inlineStr">
        <is>
          <t>Video Play Curve Actions Second 7 · PERCENT · Facebook Ads (Meta) Video</t>
        </is>
      </c>
      <c r="C820" s="26" t="n"/>
      <c r="D820" s="27">
        <f>IF(AND($C820="x",$A820&lt;&gt;""),$A820,"")</f>
        <v/>
      </c>
    </row>
    <row r="821">
      <c r="A821" s="25" t="inlineStr">
        <is>
          <t>video_play_curve_actions_s8</t>
        </is>
      </c>
      <c r="B821" s="29" t="inlineStr">
        <is>
          <t>Video Play Curve Actions Second 8 · PERCENT · Facebook Ads (Meta) Video</t>
        </is>
      </c>
      <c r="C821" s="26" t="n"/>
      <c r="D821" s="27">
        <f>IF(AND($C821="x",$A821&lt;&gt;""),$A821,"")</f>
        <v/>
      </c>
    </row>
    <row r="822">
      <c r="A822" s="25" t="inlineStr">
        <is>
          <t>video_play_curve_actions_s9</t>
        </is>
      </c>
      <c r="B822" s="29" t="inlineStr">
        <is>
          <t>Video Play Curve Actions Second 9 · PERCENT · Facebook Ads (Meta) Video</t>
        </is>
      </c>
      <c r="C822" s="26" t="n"/>
      <c r="D822" s="27">
        <f>IF(AND($C822="x",$A822&lt;&gt;""),$A822,"")</f>
        <v/>
      </c>
    </row>
    <row r="823">
      <c r="A823" s="25" t="inlineStr">
        <is>
          <t>video_thruplay_watched_actions_video_view</t>
        </is>
      </c>
      <c r="B823" s="29" t="inlineStr">
        <is>
          <t>ThruPlay actions · NUMERIC · Facebook Ads (Meta) Video</t>
        </is>
      </c>
      <c r="C823" s="26" t="n"/>
      <c r="D823" s="27">
        <f>IF(AND($C823="x",$A823&lt;&gt;""),$A823,"")</f>
        <v/>
      </c>
    </row>
    <row r="824">
      <c r="A824" s="25" t="inlineStr">
        <is>
          <t>video_asset</t>
        </is>
      </c>
      <c r="B824" s="29" t="inlineStr">
        <is>
          <t>ID of video asset · TEXT · Facebook Ads (Meta) Video Asset</t>
        </is>
      </c>
      <c r="C824" s="26" t="n"/>
      <c r="D824" s="27">
        <f>IF(AND($C824="x",$A824&lt;&gt;""),$A824,"")</f>
        <v/>
      </c>
    </row>
    <row r="825">
      <c r="A825" s="25" t="inlineStr">
        <is>
          <t>video_asset_video_id</t>
        </is>
      </c>
      <c r="B825" s="29" t="inlineStr">
        <is>
          <t>Video ID of the video asset · TEXT · Facebook Ads (Meta) Video Asset</t>
        </is>
      </c>
      <c r="C825" s="26" t="n"/>
      <c r="D825" s="27">
        <f>IF(AND($C825="x",$A825&lt;&gt;""),$A825,"")</f>
        <v/>
      </c>
    </row>
    <row r="826">
      <c r="A826" s="25" t="inlineStr">
        <is>
          <t>video_asset_video_name</t>
        </is>
      </c>
      <c r="B826" s="29" t="inlineStr">
        <is>
          <t>Name of the video asset · TEXT · Facebook Ads (Meta) Video Asset</t>
        </is>
      </c>
      <c r="C826" s="26" t="n"/>
      <c r="D826" s="27">
        <f>IF(AND($C826="x",$A826&lt;&gt;""),$A826,"")</f>
        <v/>
      </c>
    </row>
    <row r="827">
      <c r="A827" s="25" t="inlineStr">
        <is>
          <t>ad_format_asset</t>
        </is>
      </c>
      <c r="B827" s="29" t="inlineStr">
        <is>
          <t>ID of ad format asset · TEXT · Facebook Ads (Meta) other</t>
        </is>
      </c>
      <c r="C827" s="26" t="n"/>
      <c r="D827" s="27">
        <f>IF(AND($C827="x",$A827&lt;&gt;""),$A827,"")</f>
        <v/>
      </c>
    </row>
    <row r="828">
      <c r="A828" s="25" t="inlineStr">
        <is>
          <t>age</t>
        </is>
      </c>
      <c r="B828" s="29" t="inlineStr">
        <is>
          <t>Age Range · TEXT · Facebook Ads (Meta) other</t>
        </is>
      </c>
      <c r="C828" s="26" t="n"/>
      <c r="D828" s="27">
        <f>IF(AND($C828="x",$A828&lt;&gt;""),$A828,"")</f>
        <v/>
      </c>
    </row>
    <row r="829">
      <c r="A829" s="25" t="inlineStr">
        <is>
          <t>body_asset</t>
        </is>
      </c>
      <c r="B829" s="29" t="inlineStr">
        <is>
          <t>ID of body asset · TEXT · Facebook Ads (Meta) other</t>
        </is>
      </c>
      <c r="C829" s="26" t="n"/>
      <c r="D829" s="27">
        <f>IF(AND($C829="x",$A829&lt;&gt;""),$A829,"")</f>
        <v/>
      </c>
    </row>
    <row r="830">
      <c r="A830" s="25" t="inlineStr">
        <is>
          <t>body_asset_text</t>
        </is>
      </c>
      <c r="B830" s="29" t="inlineStr">
        <is>
          <t>Text of body asset · TEXT · Facebook Ads (Meta) other</t>
        </is>
      </c>
      <c r="C830" s="26" t="n"/>
      <c r="D830" s="27">
        <f>IF(AND($C830="x",$A830&lt;&gt;""),$A830,"")</f>
        <v/>
      </c>
    </row>
    <row r="831">
      <c r="A831" s="25" t="inlineStr">
        <is>
          <t>call_to_action_asset</t>
        </is>
      </c>
      <c r="B831" s="29" t="inlineStr">
        <is>
          <t>ID of call to action asset · TEXT · Facebook Ads (Meta) other</t>
        </is>
      </c>
      <c r="C831" s="26" t="n"/>
      <c r="D831" s="27">
        <f>IF(AND($C831="x",$A831&lt;&gt;""),$A831,"")</f>
        <v/>
      </c>
    </row>
    <row r="832">
      <c r="A832" s="25" t="inlineStr">
        <is>
          <t>call_to_action_asset_name</t>
        </is>
      </c>
      <c r="B832" s="29" t="inlineStr">
        <is>
          <t>Name of call to action asset · TEXT · Facebook Ads (Meta) other</t>
        </is>
      </c>
      <c r="C832" s="26" t="n"/>
      <c r="D832" s="27">
        <f>IF(AND($C832="x",$A832&lt;&gt;""),$A832,"")</f>
        <v/>
      </c>
    </row>
    <row r="833">
      <c r="A833" s="25" t="inlineStr">
        <is>
          <t>canvas_avg_view_percent</t>
        </is>
      </c>
      <c r="B833" s="29" t="inlineStr">
        <is>
          <t>Instant Experience View Percentage · PERCENT · Facebook Ads (Meta) other</t>
        </is>
      </c>
      <c r="C833" s="26" t="n"/>
      <c r="D833" s="27">
        <f>IF(AND($C833="x",$A833&lt;&gt;""),$A833,"")</f>
        <v/>
      </c>
    </row>
    <row r="834">
      <c r="A834" s="25" t="inlineStr">
        <is>
          <t>canvas_avg_view_time</t>
        </is>
      </c>
      <c r="B834" s="29" t="inlineStr">
        <is>
          <t>Instant Experience View Time · NUMERIC · Facebook Ads (Meta) other</t>
        </is>
      </c>
      <c r="C834" s="26" t="n"/>
      <c r="D834" s="27">
        <f>IF(AND($C834="x",$A834&lt;&gt;""),$A834,"")</f>
        <v/>
      </c>
    </row>
    <row r="835">
      <c r="A835" s="25" t="inlineStr">
        <is>
          <t>comscore_market</t>
        </is>
      </c>
      <c r="B835" s="29" t="inlineStr">
        <is>
          <t>Comscore Market · TEXT · Facebook Ads (Meta) other</t>
        </is>
      </c>
      <c r="C835" s="26" t="n"/>
      <c r="D835" s="27">
        <f>IF(AND($C835="x",$A835&lt;&gt;""),$A835,"")</f>
        <v/>
      </c>
    </row>
    <row r="836">
      <c r="A836" s="25" t="inlineStr">
        <is>
          <t>cost_per_outbound_click_outbound_click</t>
        </is>
      </c>
      <c r="B836" s="29" t="inlineStr">
        <is>
          <t>Cost per Outbound Clicks · NUMERIC · Facebook Ads (Meta) other</t>
        </is>
      </c>
      <c r="C836" s="26" t="n"/>
      <c r="D836" s="27">
        <f>IF(AND($C836="x",$A836&lt;&gt;""),$A836,"")</f>
        <v/>
      </c>
    </row>
    <row r="837">
      <c r="A837" s="25" t="inlineStr">
        <is>
          <t>cost_per_thruplay_video_view</t>
        </is>
      </c>
      <c r="B837" s="29" t="inlineStr">
        <is>
          <t>Cost per ThruPlays · NUMERIC · Facebook Ads (Meta) other</t>
        </is>
      </c>
      <c r="C837" s="26" t="n"/>
      <c r="D837" s="27">
        <f>IF(AND($C837="x",$A837&lt;&gt;""),$A837,"")</f>
        <v/>
      </c>
    </row>
    <row r="838">
      <c r="A838" s="25" t="inlineStr">
        <is>
          <t>country</t>
        </is>
      </c>
      <c r="B838" s="29" t="inlineStr">
        <is>
          <t>Country · COUNTRY · Facebook Ads (Meta) other</t>
        </is>
      </c>
      <c r="C838" s="26" t="n"/>
      <c r="D838" s="27">
        <f>IF(AND($C838="x",$A838&lt;&gt;""),$A838,"")</f>
        <v/>
      </c>
    </row>
    <row r="839">
      <c r="A839" s="25" t="inlineStr">
        <is>
          <t>data_fetched_at</t>
        </is>
      </c>
      <c r="B839" s="29" t="inlineStr">
        <is>
          <t>Data fetched at · TIMESTAMP · Facebook Ads (Meta) other</t>
        </is>
      </c>
      <c r="C839" s="26" t="n"/>
      <c r="D839" s="27">
        <f>IF(AND($C839="x",$A839&lt;&gt;""),$A839,"")</f>
        <v/>
      </c>
    </row>
    <row r="840">
      <c r="A840" s="25" t="inlineStr">
        <is>
          <t>datasource</t>
        </is>
      </c>
      <c r="B840" s="29" t="inlineStr">
        <is>
          <t>Data Source · TEXT · Facebook Ads (Meta) other</t>
        </is>
      </c>
      <c r="C840" s="26" t="n"/>
      <c r="D840" s="27">
        <f>IF(AND($C840="x",$A840&lt;&gt;""),$A840,"")</f>
        <v/>
      </c>
    </row>
    <row r="841">
      <c r="A841" s="25" t="inlineStr">
        <is>
          <t>day_of_month</t>
        </is>
      </c>
      <c r="B841" s="29" t="inlineStr">
        <is>
          <t>Day of month · TEXT · Facebook Ads (Meta) other</t>
        </is>
      </c>
      <c r="C841" s="26" t="n"/>
      <c r="D841" s="27">
        <f>IF(AND($C841="x",$A841&lt;&gt;""),$A841,"")</f>
        <v/>
      </c>
    </row>
    <row r="842">
      <c r="A842" s="25" t="inlineStr">
        <is>
          <t>description_asset</t>
        </is>
      </c>
      <c r="B842" s="29" t="inlineStr">
        <is>
          <t>ID of description asset · TEXT · Facebook Ads (Meta) other</t>
        </is>
      </c>
      <c r="C842" s="26" t="n"/>
      <c r="D842" s="27">
        <f>IF(AND($C842="x",$A842&lt;&gt;""),$A842,"")</f>
        <v/>
      </c>
    </row>
    <row r="843">
      <c r="A843" s="25" t="inlineStr">
        <is>
          <t>description_asset_text</t>
        </is>
      </c>
      <c r="B843" s="29" t="inlineStr">
        <is>
          <t>Text of description asset · TEXT · Facebook Ads (Meta) other</t>
        </is>
      </c>
      <c r="C843" s="26" t="n"/>
      <c r="D843" s="27">
        <f>IF(AND($C843="x",$A843&lt;&gt;""),$A843,"")</f>
        <v/>
      </c>
    </row>
    <row r="844">
      <c r="A844" s="25" t="inlineStr">
        <is>
          <t>dma</t>
        </is>
      </c>
      <c r="B844" s="29" t="inlineStr">
        <is>
          <t>(Deprecated) Designated Market Area · TEXT · Facebook Ads (Meta) other</t>
        </is>
      </c>
      <c r="C844" s="26" t="n"/>
      <c r="D844" s="27">
        <f>IF(AND($C844="x",$A844&lt;&gt;""),$A844,"")</f>
        <v/>
      </c>
    </row>
    <row r="845">
      <c r="A845" s="25" t="inlineStr">
        <is>
          <t>frequency_value</t>
        </is>
      </c>
      <c r="B845" s="29" t="inlineStr">
        <is>
          <t>Number of frequency · TEXT · Facebook Ads (Meta) other</t>
        </is>
      </c>
      <c r="C845" s="26" t="n"/>
      <c r="D845" s="27">
        <f>IF(AND($C845="x",$A845&lt;&gt;""),$A845,"")</f>
        <v/>
      </c>
    </row>
    <row r="846">
      <c r="A846" s="25" t="inlineStr">
        <is>
          <t>gender</t>
        </is>
      </c>
      <c r="B846" s="29" t="inlineStr">
        <is>
          <t>Gender · TEXT · Facebook Ads (Meta) other</t>
        </is>
      </c>
      <c r="C846" s="26" t="n"/>
      <c r="D846" s="27">
        <f>IF(AND($C846="x",$A846&lt;&gt;""),$A846,"")</f>
        <v/>
      </c>
    </row>
    <row r="847">
      <c r="A847" s="25" t="inlineStr">
        <is>
          <t>hourly_stats_aggregated_by_advertiser_time_zone</t>
        </is>
      </c>
      <c r="B847" s="29" t="inlineStr">
        <is>
          <t>Hourly delivery stats (advertiser time zone) · TEXT · Facebook Ads (Meta) other</t>
        </is>
      </c>
      <c r="C847" s="26" t="n"/>
      <c r="D847" s="27">
        <f>IF(AND($C847="x",$A847&lt;&gt;""),$A847,"")</f>
        <v/>
      </c>
    </row>
    <row r="848">
      <c r="A848" s="25" t="inlineStr">
        <is>
          <t>hourly_stats_aggregated_by_audience_time_zone</t>
        </is>
      </c>
      <c r="B848" s="29" t="inlineStr">
        <is>
          <t>Hourly delivery stats (audience time zone) · TEXT · Facebook Ads (Meta) other</t>
        </is>
      </c>
      <c r="C848" s="26" t="n"/>
      <c r="D848" s="27">
        <f>IF(AND($C848="x",$A848&lt;&gt;""),$A848,"")</f>
        <v/>
      </c>
    </row>
    <row r="849">
      <c r="A849" s="25" t="inlineStr">
        <is>
          <t>link_url_asset</t>
        </is>
      </c>
      <c r="B849" s="29" t="inlineStr">
        <is>
          <t>ID of the URL asset · TEXT · Facebook Ads (Meta) other</t>
        </is>
      </c>
      <c r="C849" s="26" t="n"/>
      <c r="D849" s="27">
        <f>IF(AND($C849="x",$A849&lt;&gt;""),$A849,"")</f>
        <v/>
      </c>
    </row>
    <row r="850">
      <c r="A850" s="25" t="inlineStr">
        <is>
          <t>month</t>
        </is>
      </c>
      <c r="B850" s="29" t="inlineStr">
        <is>
          <t>Month · TEXT · Facebook Ads (Meta) other</t>
        </is>
      </c>
      <c r="C850" s="26" t="n"/>
      <c r="D850" s="27">
        <f>IF(AND($C850="x",$A850&lt;&gt;""),$A850,"")</f>
        <v/>
      </c>
    </row>
    <row r="851">
      <c r="A851" s="25" t="inlineStr">
        <is>
          <t>now</t>
        </is>
      </c>
      <c r="B851" s="29" t="inlineStr">
        <is>
          <t>Now · TIMESTAMP · Facebook Ads (Meta) other</t>
        </is>
      </c>
      <c r="C851" s="26" t="n"/>
      <c r="D851" s="27">
        <f>IF(AND($C851="x",$A851&lt;&gt;""),$A851,"")</f>
        <v/>
      </c>
    </row>
    <row r="852">
      <c r="A852" s="25" t="inlineStr">
        <is>
          <t>product_id</t>
        </is>
      </c>
      <c r="B852" s="29" t="inlineStr">
        <is>
          <t>The ID and name of the product · TEXT · Facebook Ads (Meta) other</t>
        </is>
      </c>
      <c r="C852" s="26" t="n"/>
      <c r="D852" s="27">
        <f>IF(AND($C852="x",$A852&lt;&gt;""),$A852,"")</f>
        <v/>
      </c>
    </row>
    <row r="853">
      <c r="A853" s="25" t="inlineStr">
        <is>
          <t>product_url</t>
        </is>
      </c>
      <c r="B853" s="29" t="inlineStr">
        <is>
          <t>Catalog Product Website Link · TEXT · Facebook Ads (Meta) other</t>
        </is>
      </c>
      <c r="C853" s="26" t="n"/>
      <c r="D853" s="27">
        <f>IF(AND($C853="x",$A853&lt;&gt;""),$A853,"")</f>
        <v/>
      </c>
    </row>
    <row r="854">
      <c r="A854" s="25" t="inlineStr">
        <is>
          <t>region</t>
        </is>
      </c>
      <c r="B854" s="29" t="inlineStr">
        <is>
          <t>Region · REGION · Facebook Ads (Meta) other</t>
        </is>
      </c>
      <c r="C854" s="26" t="n"/>
      <c r="D854" s="27">
        <f>IF(AND($C854="x",$A854&lt;&gt;""),$A854,"")</f>
        <v/>
      </c>
    </row>
    <row r="855">
      <c r="A855" s="25" t="inlineStr">
        <is>
          <t>source</t>
        </is>
      </c>
      <c r="B855" s="29" t="inlineStr">
        <is>
          <t>Source · TEXT · Facebook Ads (Meta) other</t>
        </is>
      </c>
      <c r="C855" s="26" t="n"/>
      <c r="D855" s="27">
        <f>IF(AND($C855="x",$A855&lt;&gt;""),$A855,"")</f>
        <v/>
      </c>
    </row>
    <row r="856">
      <c r="A856" s="25" t="inlineStr">
        <is>
          <t>title_asset</t>
        </is>
      </c>
      <c r="B856" s="29" t="inlineStr">
        <is>
          <t>ID of the title asset · TEXT · Facebook Ads (Meta) other</t>
        </is>
      </c>
      <c r="C856" s="26" t="n"/>
      <c r="D856" s="27">
        <f>IF(AND($C856="x",$A856&lt;&gt;""),$A856,"")</f>
        <v/>
      </c>
    </row>
    <row r="857">
      <c r="A857" s="25" t="inlineStr">
        <is>
          <t>title_asset_text</t>
        </is>
      </c>
      <c r="B857" s="29" t="inlineStr">
        <is>
          <t>Text of the title asset · TEXT · Facebook Ads (Meta) other</t>
        </is>
      </c>
      <c r="C857" s="26" t="n"/>
      <c r="D857" s="27">
        <f>IF(AND($C857="x",$A857&lt;&gt;""),$A857,"")</f>
        <v/>
      </c>
    </row>
    <row r="858">
      <c r="A858" s="25" t="inlineStr">
        <is>
          <t>today</t>
        </is>
      </c>
      <c r="B858" s="29" t="inlineStr">
        <is>
          <t>Today · DATE · Facebook Ads (Meta) other</t>
        </is>
      </c>
      <c r="C858" s="26" t="n"/>
      <c r="D858" s="27">
        <f>IF(AND($C858="x",$A858&lt;&gt;""),$A858,"")</f>
        <v/>
      </c>
    </row>
    <row r="859">
      <c r="A859" s="25" t="inlineStr">
        <is>
          <t>user_segment</t>
        </is>
      </c>
      <c r="B859" s="29" t="inlineStr">
        <is>
          <t>User Segment · TEXT · Facebook Ads (Meta) other</t>
        </is>
      </c>
      <c r="C859" s="26" t="n"/>
      <c r="D859" s="27">
        <f>IF(AND($C859="x",$A859&lt;&gt;""),$A859,"")</f>
        <v/>
      </c>
    </row>
    <row r="860">
      <c r="A860" s="25" t="inlineStr">
        <is>
          <t>week</t>
        </is>
      </c>
      <c r="B860" s="29" t="inlineStr">
        <is>
          <t>Week · TEXT · Facebook Ads (Meta) other</t>
        </is>
      </c>
      <c r="C860" s="26" t="n"/>
      <c r="D860" s="27">
        <f>IF(AND($C860="x",$A860&lt;&gt;""),$A860,"")</f>
        <v/>
      </c>
    </row>
    <row r="861">
      <c r="A861" s="25" t="inlineStr">
        <is>
          <t>week_day</t>
        </is>
      </c>
      <c r="B861" s="29" t="inlineStr">
        <is>
          <t>Day of week and day number · TEXT · Facebook Ads (Meta) other</t>
        </is>
      </c>
      <c r="C861" s="26" t="n"/>
      <c r="D861" s="27">
        <f>IF(AND($C861="x",$A861&lt;&gt;""),$A861,"")</f>
        <v/>
      </c>
    </row>
    <row r="862">
      <c r="A862" s="25" t="inlineStr">
        <is>
          <t>week_day_iso</t>
        </is>
      </c>
      <c r="B862" s="29" t="inlineStr">
        <is>
          <t>Day of week and day number, ISO · TEXT · Facebook Ads (Meta) other</t>
        </is>
      </c>
      <c r="C862" s="26" t="n"/>
      <c r="D862" s="27">
        <f>IF(AND($C862="x",$A862&lt;&gt;""),$A862,"")</f>
        <v/>
      </c>
    </row>
    <row r="863">
      <c r="A863" s="25" t="inlineStr">
        <is>
          <t>week_iso</t>
        </is>
      </c>
      <c r="B863" s="29" t="inlineStr">
        <is>
          <t>Week ISO · TEXT · Facebook Ads (Meta) other</t>
        </is>
      </c>
      <c r="C863" s="26" t="n"/>
      <c r="D863" s="27">
        <f>IF(AND($C863="x",$A863&lt;&gt;""),$A863,"")</f>
        <v/>
      </c>
    </row>
    <row r="864">
      <c r="A864" s="25" t="inlineStr">
        <is>
          <t>year</t>
        </is>
      </c>
      <c r="B864" s="29" t="inlineStr">
        <is>
          <t>Year · TEXT · Facebook Ads (Meta) other</t>
        </is>
      </c>
      <c r="C864" s="26" t="n"/>
      <c r="D864" s="27">
        <f>IF(AND($C864="x",$A864&lt;&gt;""),$A864,"")</f>
        <v/>
      </c>
    </row>
    <row r="865">
      <c r="A865" s="25" t="inlineStr">
        <is>
          <t>year_month</t>
        </is>
      </c>
      <c r="B865" s="29" t="inlineStr">
        <is>
          <t>Yearmonth · TEXT · Facebook Ads (Meta) other</t>
        </is>
      </c>
      <c r="C865" s="26" t="n"/>
      <c r="D865" s="27">
        <f>IF(AND($C865="x",$A865&lt;&gt;""),$A865,"")</f>
        <v/>
      </c>
    </row>
    <row r="866">
      <c r="A866" s="25" t="inlineStr">
        <is>
          <t>year_month_name</t>
        </is>
      </c>
      <c r="B866" s="29" t="inlineStr">
        <is>
          <t>Year month name · TEXT · Facebook Ads (Meta) other</t>
        </is>
      </c>
      <c r="C866" s="26" t="n"/>
      <c r="D866" s="27">
        <f>IF(AND($C866="x",$A866&lt;&gt;""),$A866,"")</f>
        <v/>
      </c>
    </row>
    <row r="867">
      <c r="A867" s="25" t="inlineStr">
        <is>
          <t>year_of_week</t>
        </is>
      </c>
      <c r="B867" s="29" t="inlineStr">
        <is>
          <t>Year of week · TEXT · Facebook Ads (Meta) other</t>
        </is>
      </c>
      <c r="C867" s="26" t="n"/>
      <c r="D867" s="27">
        <f>IF(AND($C867="x",$A867&lt;&gt;""),$A867,"")</f>
        <v/>
      </c>
    </row>
    <row r="868">
      <c r="A868" s="25" t="inlineStr">
        <is>
          <t>year_of_week_iso</t>
        </is>
      </c>
      <c r="B868" s="29" t="inlineStr">
        <is>
          <t>Year of week, ISO · TEXT · Facebook Ads (Meta) other</t>
        </is>
      </c>
      <c r="C868" s="26" t="n"/>
      <c r="D868" s="27">
        <f>IF(AND($C868="x",$A868&lt;&gt;""),$A868,"")</f>
        <v/>
      </c>
    </row>
    <row r="869">
      <c r="A869" s="25" t="inlineStr">
        <is>
          <t>year_week</t>
        </is>
      </c>
      <c r="B869" s="29" t="inlineStr">
        <is>
          <t>Year week · TEXT · Facebook Ads (Meta) other</t>
        </is>
      </c>
      <c r="C869" s="26" t="n"/>
      <c r="D869" s="27">
        <f>IF(AND($C869="x",$A869&lt;&gt;""),$A869,"")</f>
        <v/>
      </c>
    </row>
    <row r="870">
      <c r="A870" s="25" t="inlineStr">
        <is>
          <t>year_week_iso</t>
        </is>
      </c>
      <c r="B870" s="29" t="inlineStr">
        <is>
          <t>Year week ISO · TEXT · Facebook Ads (Meta) other</t>
        </is>
      </c>
      <c r="C870" s="26" t="n"/>
      <c r="D870" s="27">
        <f>IF(AND($C870="x",$A870&lt;&gt;""),$A870,"")</f>
        <v/>
      </c>
    </row>
    <row r="871">
      <c r="A871" s="22" t="inlineStr">
        <is>
          <t>Eigen veld toevoegen: zet hieronder het Windsor-veld-id in kolom A en een x in kolom C (tot rij 881).</t>
        </is>
      </c>
    </row>
    <row r="872">
      <c r="A872" s="30" t="n"/>
      <c r="C872" s="30" t="n"/>
      <c r="D872" s="27">
        <f>IF(AND($C872="x",$A872&lt;&gt;""),$A872,"")</f>
        <v/>
      </c>
    </row>
    <row r="873">
      <c r="A873" s="30" t="n"/>
      <c r="C873" s="30" t="n"/>
      <c r="D873" s="27">
        <f>IF(AND($C873="x",$A873&lt;&gt;""),$A873,"")</f>
        <v/>
      </c>
    </row>
    <row r="874">
      <c r="A874" s="30" t="n"/>
      <c r="C874" s="30" t="n"/>
      <c r="D874" s="27">
        <f>IF(AND($C874="x",$A874&lt;&gt;""),$A874,"")</f>
        <v/>
      </c>
    </row>
    <row r="875">
      <c r="A875" s="30" t="n"/>
      <c r="C875" s="30" t="n"/>
      <c r="D875" s="27">
        <f>IF(AND($C875="x",$A875&lt;&gt;""),$A875,"")</f>
        <v/>
      </c>
    </row>
    <row r="876">
      <c r="A876" s="30" t="n"/>
      <c r="C876" s="30" t="n"/>
      <c r="D876" s="27">
        <f>IF(AND($C876="x",$A876&lt;&gt;""),$A876,"")</f>
        <v/>
      </c>
    </row>
    <row r="877">
      <c r="A877" s="30" t="n"/>
      <c r="C877" s="30" t="n"/>
      <c r="D877" s="27">
        <f>IF(AND($C877="x",$A877&lt;&gt;""),$A877,"")</f>
        <v/>
      </c>
    </row>
    <row r="878">
      <c r="A878" s="30" t="n"/>
      <c r="C878" s="30" t="n"/>
      <c r="D878" s="27">
        <f>IF(AND($C878="x",$A878&lt;&gt;""),$A878,"")</f>
        <v/>
      </c>
    </row>
    <row r="879">
      <c r="A879" s="30" t="n"/>
      <c r="C879" s="30" t="n"/>
      <c r="D879" s="27">
        <f>IF(AND($C879="x",$A879&lt;&gt;""),$A879,"")</f>
        <v/>
      </c>
    </row>
    <row r="880">
      <c r="A880" s="30" t="n"/>
      <c r="C880" s="30" t="n"/>
      <c r="D880" s="27">
        <f>IF(AND($C880="x",$A880&lt;&gt;""),$A880,"")</f>
        <v/>
      </c>
    </row>
    <row r="881">
      <c r="A881" s="30" t="n"/>
      <c r="C881" s="30" t="n"/>
      <c r="D881" s="27">
        <f>IF(AND($C881="x",$A881&lt;&gt;""),$A881,"")</f>
        <v/>
      </c>
    </row>
  </sheetData>
  <mergeCells count="3">
    <mergeCell ref="A871:C871"/>
    <mergeCell ref="A57:C57"/>
    <mergeCell ref="B8:D8"/>
  </mergeCells>
  <dataValidations count="1">
    <dataValidation sqref="C12 C13 C14 C15 C16 C17 C18 C19 C20 C21 C22 C23 C24 C25 C26 C27 C28 C29 C30 C31 C32 C33 C34 C35 C36 C37 C38 C39 C40 C41 C42 C43 C44 C45 C46 C47 C48 C49 C50 C51 C52 C53 C54 C55 C56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2 C873 C874 C875 C876 C877 C878 C879 C880 C8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8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Meta Ads doelgroep</t>
        </is>
      </c>
      <c r="C1" s="22" t="inlineStr">
        <is>
          <t>Status: Optioneel (anders live) · Ads → Meta doelgroepblok (aandelen)</t>
        </is>
      </c>
    </row>
    <row r="2">
      <c r="A2" s="3" t="inlineStr">
        <is>
          <t>Connector</t>
        </is>
      </c>
      <c r="B2" s="6" t="inlineStr">
        <is>
          <t>facebook</t>
        </is>
      </c>
    </row>
    <row r="3">
      <c r="A3" s="3" t="inlineStr">
        <is>
          <t>Account-id (uit Instellingen)</t>
        </is>
      </c>
      <c r="B3" s="23">
        <f>IF(Instellingen!$B$11="","",Instellingen!$B$11)</f>
        <v/>
      </c>
      <c r="C3" s="8" t="inlineStr">
        <is>
          <t>Leeg = geen select_accounts in de URL</t>
        </is>
      </c>
    </row>
    <row r="4">
      <c r="A4" s="3" t="inlineStr">
        <is>
          <t>Taaknaam (Task name)</t>
        </is>
      </c>
      <c r="B4" s="23">
        <f>"Windsor - Sheets - Meta Ads doelgroep - "&amp;Instellingen!$B$3</f>
        <v/>
      </c>
    </row>
    <row r="5">
      <c r="A5" s="3" t="inlineStr">
        <is>
          <t>Tabnaam (Sheet Name)</t>
        </is>
      </c>
      <c r="B5" s="23">
        <f>"Meta Ads - doelgroep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$881)&amp;IF($B$3&lt;&gt;"","&amp;select_accounts="&amp;$B$3,"")&amp;IF(Instellingen!$B$5&lt;&gt;"","&amp;_field_headers="&amp;Instellingen!$B$5,"")</f>
        <v/>
      </c>
    </row>
    <row r="9">
      <c r="A9" s="3" t="inlineStr">
        <is>
          <t>Aantal velden in de query</t>
        </is>
      </c>
      <c r="B9" s="6">
        <f>COUNTIF($C$12:$C$881,"x")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age</t>
        </is>
      </c>
      <c r="B15" s="25" t="inlineStr">
        <is>
          <t>Leeftijdsgroep (kop 'Age Range') · Windsor: Age Range · TEXT</t>
        </is>
      </c>
      <c r="C15" s="26" t="inlineStr">
        <is>
          <t>x</t>
        </is>
      </c>
      <c r="D15" s="27">
        <f>IF(AND($C15="x",$A15&lt;&gt;""),$A15,"")</f>
        <v/>
      </c>
    </row>
    <row r="16">
      <c r="A16" s="16" t="inlineStr">
        <is>
          <t>gender</t>
        </is>
      </c>
      <c r="B16" s="25" t="inlineStr">
        <is>
          <t>Geslacht · Windsor: Gender · TEXT</t>
        </is>
      </c>
      <c r="C16" s="26" t="inlineStr">
        <is>
          <t>x</t>
        </is>
      </c>
      <c r="D16" s="27">
        <f>IF(AND($C16="x",$A16&lt;&gt;""),$A16,"")</f>
        <v/>
      </c>
    </row>
    <row r="17">
      <c r="A17" s="16" t="inlineStr">
        <is>
          <t>spend</t>
        </is>
      </c>
      <c r="B17" s="25" t="inlineStr">
        <is>
          <t>Kosten · Windsor: Amount Spent · NUMERIC</t>
        </is>
      </c>
      <c r="C17" s="26" t="inlineStr">
        <is>
          <t>x</t>
        </is>
      </c>
      <c r="D17" s="27">
        <f>IF(AND($C17="x",$A17&lt;&gt;""),$A17,"")</f>
        <v/>
      </c>
    </row>
    <row r="18">
      <c r="A18" s="16" t="inlineStr">
        <is>
          <t>impressions</t>
        </is>
      </c>
      <c r="B18" s="25" t="inlineStr">
        <is>
          <t>Vertoningen · Windsor: Impressions · NUMERIC</t>
        </is>
      </c>
      <c r="C18" s="26" t="inlineStr">
        <is>
          <t>x</t>
        </is>
      </c>
      <c r="D18" s="27">
        <f>IF(AND($C18="x",$A18&lt;&gt;""),$A18,"")</f>
        <v/>
      </c>
    </row>
    <row r="19">
      <c r="A19" s="16" t="inlineStr">
        <is>
          <t>clicks</t>
        </is>
      </c>
      <c r="B19" s="25" t="inlineStr">
        <is>
          <t>Kliks · Windsor: Clicks · NUMERIC</t>
        </is>
      </c>
      <c r="C19" s="26" t="inlineStr">
        <is>
          <t>x</t>
        </is>
      </c>
      <c r="D19" s="27">
        <f>IF(AND($C19="x",$A19&lt;&gt;""),$A19,"")</f>
        <v/>
      </c>
    </row>
    <row r="20">
      <c r="A20" s="16" t="inlineStr">
        <is>
          <t>actions_add_to_cart</t>
        </is>
      </c>
      <c r="B20" s="25" t="inlineStr">
        <is>
          <t>Winkelmand (gewoon veld: omni weigert deze breakdown) · Windsor: Adds to Cart · NUMERIC</t>
        </is>
      </c>
      <c r="C20" s="26" t="inlineStr">
        <is>
          <t>x</t>
        </is>
      </c>
      <c r="D20" s="27">
        <f>IF(AND($C20="x",$A20&lt;&gt;""),$A20,"")</f>
        <v/>
      </c>
    </row>
    <row r="21">
      <c r="A21" s="16" t="inlineStr">
        <is>
          <t>actions_initiate_checkout</t>
        </is>
      </c>
      <c r="B21" s="25" t="inlineStr">
        <is>
          <t>Afrekenen · Windsor: Checkouts Initiated · NUMERIC</t>
        </is>
      </c>
      <c r="C21" s="26" t="inlineStr">
        <is>
          <t>x</t>
        </is>
      </c>
      <c r="D21" s="27">
        <f>IF(AND($C21="x",$A21&lt;&gt;""),$A21,"")</f>
        <v/>
      </c>
    </row>
    <row r="22">
      <c r="A22" s="16" t="inlineStr">
        <is>
          <t>actions_purchase</t>
        </is>
      </c>
      <c r="B22" s="25" t="inlineStr">
        <is>
          <t>Aankopen · Windsor: Action Purchase · NUMERIC</t>
        </is>
      </c>
      <c r="C22" s="26" t="inlineStr">
        <is>
          <t>x</t>
        </is>
      </c>
      <c r="D22" s="27">
        <f>IF(AND($C22="x",$A22&lt;&gt;""),$A22,"")</f>
        <v/>
      </c>
    </row>
    <row r="23">
      <c r="A23" s="16" t="inlineStr">
        <is>
          <t>action_values_purchase</t>
        </is>
      </c>
      <c r="B23" s="25" t="inlineStr">
        <is>
          <t>Aankoopwaarde · Windsor: Action Values Purchase · NUMERIC</t>
        </is>
      </c>
      <c r="C23" s="26" t="inlineStr">
        <is>
          <t>x</t>
        </is>
      </c>
      <c r="D23" s="27">
        <f>IF(AND($C23="x",$A23&lt;&gt;""),$A23,"")</f>
        <v/>
      </c>
    </row>
    <row r="24">
      <c r="A24" s="16" t="inlineStr">
        <is>
          <t>actions_lead</t>
        </is>
      </c>
      <c r="B24" s="25" t="inlineStr">
        <is>
          <t>Leads · Windsor: Leads · NUMERIC</t>
        </is>
      </c>
      <c r="C24" s="26" t="inlineStr">
        <is>
          <t>x</t>
        </is>
      </c>
      <c r="D24" s="27">
        <f>IF(AND($C24="x",$A24&lt;&gt;""),$A24,"")</f>
        <v/>
      </c>
    </row>
    <row r="25">
      <c r="A25" s="28" t="inlineStr">
        <is>
          <t>— Overige Windsor-velden van connector 'facebook' (845; weergavenaam · type · rapport). Zet een x om ze op te nemen. —</t>
        </is>
      </c>
      <c r="D25" s="27" t="inlineStr"/>
    </row>
    <row r="26">
      <c r="A26" s="25" t="inlineStr">
        <is>
          <t>account_balance</t>
        </is>
      </c>
      <c r="B26" s="29" t="inlineStr">
        <is>
          <t>Account Balance · NUMERIC · Facebook Ads (Meta) Account</t>
        </is>
      </c>
      <c r="C26" s="26" t="n"/>
      <c r="D26" s="27">
        <f>IF(AND($C26="x",$A26&lt;&gt;""),$A26,"")</f>
        <v/>
      </c>
    </row>
    <row r="27">
      <c r="A27" s="25" t="inlineStr">
        <is>
          <t>account_currency</t>
        </is>
      </c>
      <c r="B27" s="29" t="inlineStr">
        <is>
          <t>Account currency · TEXT · Facebook Ads (Meta) Account</t>
        </is>
      </c>
      <c r="C27" s="26" t="n"/>
      <c r="D27" s="27">
        <f>IF(AND($C27="x",$A27&lt;&gt;""),$A27,"")</f>
        <v/>
      </c>
    </row>
    <row r="28">
      <c r="A28" s="25" t="inlineStr">
        <is>
          <t>account_status</t>
        </is>
      </c>
      <c r="B28" s="29" t="inlineStr">
        <is>
          <t>Account Status · TEXT · Facebook Ads (Meta) Account</t>
        </is>
      </c>
      <c r="C28" s="26" t="n"/>
      <c r="D28" s="27">
        <f>IF(AND($C28="x",$A28&lt;&gt;""),$A28,"")</f>
        <v/>
      </c>
    </row>
    <row r="29">
      <c r="A29" s="25" t="inlineStr">
        <is>
          <t>account_timezone</t>
        </is>
      </c>
      <c r="B29" s="29" t="inlineStr">
        <is>
          <t>Account Timezone · TEXT · Facebook Ads (Meta) Account</t>
        </is>
      </c>
      <c r="C29" s="26" t="n"/>
      <c r="D29" s="27">
        <f>IF(AND($C29="x",$A29&lt;&gt;""),$A29,"")</f>
        <v/>
      </c>
    </row>
    <row r="30">
      <c r="A30" s="25" t="inlineStr">
        <is>
          <t>account_timezone_offset_hours_utc</t>
        </is>
      </c>
      <c r="B30" s="29" t="inlineStr">
        <is>
          <t>Account Timezone UTC Offset (Hours) · NUMERIC · Facebook Ads (Meta) Account</t>
        </is>
      </c>
      <c r="C30" s="26" t="n"/>
      <c r="D30" s="27">
        <f>IF(AND($C30="x",$A30&lt;&gt;""),$A30,"")</f>
        <v/>
      </c>
    </row>
    <row r="31">
      <c r="A31" s="25" t="inlineStr">
        <is>
          <t>accountid</t>
        </is>
      </c>
      <c r="B31" s="29" t="inlineStr">
        <is>
          <t>Account ID (Duplicate) · TEXT · Facebook Ads (Meta) Account</t>
        </is>
      </c>
      <c r="C31" s="26" t="n"/>
      <c r="D31" s="27">
        <f>IF(AND($C31="x",$A31&lt;&gt;""),$A31,"")</f>
        <v/>
      </c>
    </row>
    <row r="32">
      <c r="A32" s="25" t="inlineStr">
        <is>
          <t>amount_spent</t>
        </is>
      </c>
      <c r="B32" s="29" t="inlineStr">
        <is>
          <t>Account Amount Spent · NUMERIC · Facebook Ads (Meta) Account</t>
        </is>
      </c>
      <c r="C32" s="26" t="n"/>
      <c r="D32" s="27">
        <f>IF(AND($C32="x",$A32&lt;&gt;""),$A32,"")</f>
        <v/>
      </c>
    </row>
    <row r="33">
      <c r="A33" s="25" t="inlineStr">
        <is>
          <t>campaign_status</t>
        </is>
      </c>
      <c r="B33" s="29" t="inlineStr">
        <is>
          <t>Campaign Status · TEXT · Facebook Ads (Meta) Account</t>
        </is>
      </c>
      <c r="C33" s="26" t="n"/>
      <c r="D33" s="27">
        <f>IF(AND($C33="x",$A33&lt;&gt;""),$A33,"")</f>
        <v/>
      </c>
    </row>
    <row r="34">
      <c r="A34" s="25" t="inlineStr">
        <is>
          <t>currency</t>
        </is>
      </c>
      <c r="B34" s="29" t="inlineStr">
        <is>
          <t>Currency · TEXT · Facebook Ads (Meta) Account</t>
        </is>
      </c>
      <c r="C34" s="26" t="n"/>
      <c r="D34" s="27">
        <f>IF(AND($C34="x",$A34&lt;&gt;""),$A34,"")</f>
        <v/>
      </c>
    </row>
    <row r="35">
      <c r="A35" s="25" t="inlineStr">
        <is>
          <t>spend_cap</t>
        </is>
      </c>
      <c r="B35" s="29" t="inlineStr">
        <is>
          <t>Account Spend Cap · NUMERIC · Facebook Ads (Meta) Account</t>
        </is>
      </c>
      <c r="C35" s="26" t="n"/>
      <c r="D35" s="27">
        <f>IF(AND($C35="x",$A35&lt;&gt;""),$A35,"")</f>
        <v/>
      </c>
    </row>
    <row r="36">
      <c r="A36" s="25" t="inlineStr">
        <is>
          <t>action_values_add_payment_info</t>
        </is>
      </c>
      <c r="B36" s="29" t="inlineStr">
        <is>
          <t>Adds of Payment Info Conversion Value · NUMERIC · Facebook Ads (Meta) Action Values</t>
        </is>
      </c>
      <c r="C36" s="26" t="n"/>
      <c r="D36" s="27">
        <f>IF(AND($C36="x",$A36&lt;&gt;""),$A36,"")</f>
        <v/>
      </c>
    </row>
    <row r="37">
      <c r="A37" s="25" t="inlineStr">
        <is>
          <t>action_values_add_to_cart</t>
        </is>
      </c>
      <c r="B37" s="29" t="inlineStr">
        <is>
          <t>Adds to Cart Conversion Value · NUMERIC · Facebook Ads (Meta) Action Values</t>
        </is>
      </c>
      <c r="C37" s="26" t="n"/>
      <c r="D37" s="27">
        <f>IF(AND($C37="x",$A37&lt;&gt;""),$A37,"")</f>
        <v/>
      </c>
    </row>
    <row r="38">
      <c r="A38" s="25" t="inlineStr">
        <is>
          <t>action_values_add_to_wishlist</t>
        </is>
      </c>
      <c r="B38" s="29" t="inlineStr">
        <is>
          <t>Adds to Wishlist Conversion Value · NUMERIC · Facebook Ads (Meta) Action Values</t>
        </is>
      </c>
      <c r="C38" s="26" t="n"/>
      <c r="D38" s="27">
        <f>IF(AND($C38="x",$A38&lt;&gt;""),$A38,"")</f>
        <v/>
      </c>
    </row>
    <row r="39">
      <c r="A39" s="25" t="inlineStr">
        <is>
          <t>action_values_app_custom_event_fb_mobile_add_to_cart</t>
        </is>
      </c>
      <c r="B39" s="29" t="inlineStr">
        <is>
          <t>Action Values App Custom Event.Fb Mobile Add To Cart · NUMERIC · Facebook Ads (Meta) Action Values</t>
        </is>
      </c>
      <c r="C39" s="26" t="n"/>
      <c r="D39" s="27">
        <f>IF(AND($C39="x",$A39&lt;&gt;""),$A39,"")</f>
        <v/>
      </c>
    </row>
    <row r="40">
      <c r="A40" s="25" t="inlineStr">
        <is>
          <t>action_values_app_custom_event_fb_mobile_add_to_wishlist</t>
        </is>
      </c>
      <c r="B40" s="29" t="inlineStr">
        <is>
          <t>Action Values App Custom Event.Fb Mobile Add To Wishlist · NUMERIC · Facebook Ads (Meta) Action Values</t>
        </is>
      </c>
      <c r="C40" s="26" t="n"/>
      <c r="D40" s="27">
        <f>IF(AND($C40="x",$A40&lt;&gt;""),$A40,"")</f>
        <v/>
      </c>
    </row>
    <row r="41">
      <c r="A41" s="25" t="inlineStr">
        <is>
          <t>action_values_app_custom_event_fb_mobile_content_view</t>
        </is>
      </c>
      <c r="B41" s="29" t="inlineStr">
        <is>
          <t>Action Values App Custom Event.Fb Mobile Content View · NUMERIC · Facebook Ads (Meta) Action Values</t>
        </is>
      </c>
      <c r="C41" s="26" t="n"/>
      <c r="D41" s="27">
        <f>IF(AND($C41="x",$A41&lt;&gt;""),$A41,"")</f>
        <v/>
      </c>
    </row>
    <row r="42">
      <c r="A42" s="25" t="inlineStr">
        <is>
          <t>action_values_app_custom_event_fb_mobile_initiated_checkout</t>
        </is>
      </c>
      <c r="B42" s="29" t="inlineStr">
        <is>
          <t>Action Values App Custom Event.Fb Mobile Initiated Checkout · NUMERIC · Facebook Ads (Meta) Action Values</t>
        </is>
      </c>
      <c r="C42" s="26" t="n"/>
      <c r="D42" s="27">
        <f>IF(AND($C42="x",$A42&lt;&gt;""),$A42,"")</f>
        <v/>
      </c>
    </row>
    <row r="43">
      <c r="A43" s="25" t="inlineStr">
        <is>
          <t>action_values_app_custom_event_fb_mobile_purchase</t>
        </is>
      </c>
      <c r="B43" s="29" t="inlineStr">
        <is>
          <t>Action Values App Custom Event.Fb Mobile Purchase · NUMERIC · Facebook Ads (Meta) Action Values</t>
        </is>
      </c>
      <c r="C43" s="26" t="n"/>
      <c r="D43" s="27">
        <f>IF(AND($C43="x",$A43&lt;&gt;""),$A43,"")</f>
        <v/>
      </c>
    </row>
    <row r="44">
      <c r="A44" s="25" t="inlineStr">
        <is>
          <t>action_values_app_custom_event_other</t>
        </is>
      </c>
      <c r="B44" s="29" t="inlineStr">
        <is>
          <t>Action Values App Custom Event.Other · NUMERIC · Facebook Ads (Meta) Action Values</t>
        </is>
      </c>
      <c r="C44" s="26" t="n"/>
      <c r="D44" s="27">
        <f>IF(AND($C44="x",$A44&lt;&gt;""),$A44,"")</f>
        <v/>
      </c>
    </row>
    <row r="45">
      <c r="A45" s="25" t="inlineStr">
        <is>
          <t>action_values_click_to_call_call_confirm</t>
        </is>
      </c>
      <c r="B45" s="29" t="inlineStr">
        <is>
          <t>Call Confirmation Clicks Conversion Value · NUMERIC · Facebook Ads (Meta) Action Values</t>
        </is>
      </c>
      <c r="C45" s="26" t="n"/>
      <c r="D45" s="27">
        <f>IF(AND($C45="x",$A45&lt;&gt;""),$A45,"")</f>
        <v/>
      </c>
    </row>
    <row r="46">
      <c r="A46" s="25" t="inlineStr">
        <is>
          <t>action_values_complete_registration</t>
        </is>
      </c>
      <c r="B46" s="29" t="inlineStr">
        <is>
          <t>Registrations Completed Conversion Value · NUMERIC · Facebook Ads (Meta) Action Values</t>
        </is>
      </c>
      <c r="C46" s="26" t="n"/>
      <c r="D46" s="27">
        <f>IF(AND($C46="x",$A46&lt;&gt;""),$A46,"")</f>
        <v/>
      </c>
    </row>
    <row r="47">
      <c r="A47" s="25" t="inlineStr">
        <is>
          <t>action_values_initiate_checkout</t>
        </is>
      </c>
      <c r="B47" s="29" t="inlineStr">
        <is>
          <t>Checkouts Initiated Conversion Value · NUMERIC · Facebook Ads (Meta) Action Values</t>
        </is>
      </c>
      <c r="C47" s="26" t="n"/>
      <c r="D47" s="27">
        <f>IF(AND($C47="x",$A47&lt;&gt;""),$A47,"")</f>
        <v/>
      </c>
    </row>
    <row r="48">
      <c r="A48" s="25" t="inlineStr">
        <is>
          <t>action_values_lead</t>
        </is>
      </c>
      <c r="B48" s="29" t="inlineStr">
        <is>
          <t>Leads Conversion Value · NUMERIC · Facebook Ads (Meta) Action Values</t>
        </is>
      </c>
      <c r="C48" s="26" t="n"/>
      <c r="D48" s="27">
        <f>IF(AND($C48="x",$A48&lt;&gt;""),$A48,"")</f>
        <v/>
      </c>
    </row>
    <row r="49">
      <c r="A49" s="25" t="inlineStr">
        <is>
          <t>action_values_leadgen_grouped</t>
        </is>
      </c>
      <c r="B49" s="29" t="inlineStr">
        <is>
          <t>Instant Form Leads Conversion Value · NUMERIC · Facebook Ads (Meta) Action Values</t>
        </is>
      </c>
      <c r="C49" s="26" t="n"/>
      <c r="D49" s="27">
        <f>IF(AND($C49="x",$A49&lt;&gt;""),$A49,"")</f>
        <v/>
      </c>
    </row>
    <row r="50">
      <c r="A50" s="25" t="inlineStr">
        <is>
          <t>action_values_offline_conversion</t>
        </is>
      </c>
      <c r="B50" s="29" t="inlineStr">
        <is>
          <t>Offline Conversions Value (All Events) · NUMERIC · Facebook Ads (Meta) Action Values</t>
        </is>
      </c>
      <c r="C50" s="26" t="n"/>
      <c r="D50" s="27">
        <f>IF(AND($C50="x",$A50&lt;&gt;""),$A50,"")</f>
        <v/>
      </c>
    </row>
    <row r="51">
      <c r="A51" s="25" t="inlineStr">
        <is>
          <t>action_values_offline_conversion_add_payment_info</t>
        </is>
      </c>
      <c r="B51" s="29" t="inlineStr">
        <is>
          <t>Offline Adds of Payment Info Conversion Value · NUMERIC · Facebook Ads (Meta) Action Values</t>
        </is>
      </c>
      <c r="C51" s="26" t="n"/>
      <c r="D51" s="27">
        <f>IF(AND($C51="x",$A51&lt;&gt;""),$A51,"")</f>
        <v/>
      </c>
    </row>
    <row r="52">
      <c r="A52" s="25" t="inlineStr">
        <is>
          <t>action_values_offline_conversion_add_to_cart</t>
        </is>
      </c>
      <c r="B52" s="29" t="inlineStr">
        <is>
          <t>Offline Adds to Cart Conversion Value · NUMERIC · Facebook Ads (Meta) Action Values</t>
        </is>
      </c>
      <c r="C52" s="26" t="n"/>
      <c r="D52" s="27">
        <f>IF(AND($C52="x",$A52&lt;&gt;""),$A52,"")</f>
        <v/>
      </c>
    </row>
    <row r="53">
      <c r="A53" s="25" t="inlineStr">
        <is>
          <t>action_values_offline_conversion_add_to_wishlist</t>
        </is>
      </c>
      <c r="B53" s="29" t="inlineStr">
        <is>
          <t>Offline Adds to Wishlist Conversion Value · NUMERIC · Facebook Ads (Meta) Action Values</t>
        </is>
      </c>
      <c r="C53" s="26" t="n"/>
      <c r="D53" s="27">
        <f>IF(AND($C53="x",$A53&lt;&gt;""),$A53,"")</f>
        <v/>
      </c>
    </row>
    <row r="54">
      <c r="A54" s="25" t="inlineStr">
        <is>
          <t>action_values_offline_conversion_complete_registration</t>
        </is>
      </c>
      <c r="B54" s="29" t="inlineStr">
        <is>
          <t>Offline Registrations Completed Conversion Value · NUMERIC · Facebook Ads (Meta) Action Values</t>
        </is>
      </c>
      <c r="C54" s="26" t="n"/>
      <c r="D54" s="27">
        <f>IF(AND($C54="x",$A54&lt;&gt;""),$A54,"")</f>
        <v/>
      </c>
    </row>
    <row r="55">
      <c r="A55" s="25" t="inlineStr">
        <is>
          <t>action_values_offline_conversion_initiate_checkout</t>
        </is>
      </c>
      <c r="B55" s="29" t="inlineStr">
        <is>
          <t>Offline Checkouts Initiated Conversion Value · NUMERIC · Facebook Ads (Meta) Action Values</t>
        </is>
      </c>
      <c r="C55" s="26" t="n"/>
      <c r="D55" s="27">
        <f>IF(AND($C55="x",$A55&lt;&gt;""),$A55,"")</f>
        <v/>
      </c>
    </row>
    <row r="56">
      <c r="A56" s="25" t="inlineStr">
        <is>
          <t>action_values_offline_conversion_lead</t>
        </is>
      </c>
      <c r="B56" s="29" t="inlineStr">
        <is>
          <t>Offline Leads Conversion Value · NUMERIC · Facebook Ads (Meta) Action Values</t>
        </is>
      </c>
      <c r="C56" s="26" t="n"/>
      <c r="D56" s="27">
        <f>IF(AND($C56="x",$A56&lt;&gt;""),$A56,"")</f>
        <v/>
      </c>
    </row>
    <row r="57">
      <c r="A57" s="25" t="inlineStr">
        <is>
          <t>action_values_offline_conversion_other</t>
        </is>
      </c>
      <c r="B57" s="29" t="inlineStr">
        <is>
          <t>Offline Other Conversions Conversion Value · NUMERIC · Facebook Ads (Meta) Action Values</t>
        </is>
      </c>
      <c r="C57" s="26" t="n"/>
      <c r="D57" s="27">
        <f>IF(AND($C57="x",$A57&lt;&gt;""),$A57,"")</f>
        <v/>
      </c>
    </row>
    <row r="58">
      <c r="A58" s="25" t="inlineStr">
        <is>
          <t>action_values_offline_conversion_purchase</t>
        </is>
      </c>
      <c r="B58" s="29" t="inlineStr">
        <is>
          <t>Offline Purchases Conversion Value · NUMERIC · Facebook Ads (Meta) Action Values</t>
        </is>
      </c>
      <c r="C58" s="26" t="n"/>
      <c r="D58" s="27">
        <f>IF(AND($C58="x",$A58&lt;&gt;""),$A58,"")</f>
        <v/>
      </c>
    </row>
    <row r="59">
      <c r="A59" s="25" t="inlineStr">
        <is>
          <t>action_values_offline_conversion_search</t>
        </is>
      </c>
      <c r="B59" s="29" t="inlineStr">
        <is>
          <t>Offline Searches Conversion Value · NUMERIC · Facebook Ads (Meta) Action Values</t>
        </is>
      </c>
      <c r="C59" s="26" t="n"/>
      <c r="D59" s="27">
        <f>IF(AND($C59="x",$A59&lt;&gt;""),$A59,"")</f>
        <v/>
      </c>
    </row>
    <row r="60">
      <c r="A60" s="25" t="inlineStr">
        <is>
          <t>action_values_offline_conversion_view_content</t>
        </is>
      </c>
      <c r="B60" s="29" t="inlineStr">
        <is>
          <t>Offline Content Views Conversion Value · NUMERIC · Facebook Ads (Meta) Action Values</t>
        </is>
      </c>
      <c r="C60" s="26" t="n"/>
      <c r="D60" s="27">
        <f>IF(AND($C60="x",$A60&lt;&gt;""),$A60,"")</f>
        <v/>
      </c>
    </row>
    <row r="61">
      <c r="A61" s="25" t="inlineStr">
        <is>
          <t>action_values_offsite_conversion_fb_pixel_add_payment_info</t>
        </is>
      </c>
      <c r="B61" s="29" t="inlineStr">
        <is>
          <t>Website Adds of Payment Info Conversion Value · NUMERIC · Facebook Ads (Meta) Action Values</t>
        </is>
      </c>
      <c r="C61" s="26" t="n"/>
      <c r="D61" s="27">
        <f>IF(AND($C61="x",$A61&lt;&gt;""),$A61,"")</f>
        <v/>
      </c>
    </row>
    <row r="62">
      <c r="A62" s="25" t="inlineStr">
        <is>
          <t>action_values_offsite_conversion_fb_pixel_add_to_cart</t>
        </is>
      </c>
      <c r="B62" s="29" t="inlineStr">
        <is>
          <t>Website Adds to Cart Conversion Value · NUMERIC · Facebook Ads (Meta) Action Values</t>
        </is>
      </c>
      <c r="C62" s="26" t="n"/>
      <c r="D62" s="27">
        <f>IF(AND($C62="x",$A62&lt;&gt;""),$A62,"")</f>
        <v/>
      </c>
    </row>
    <row r="63">
      <c r="A63" s="25" t="inlineStr">
        <is>
          <t>action_values_offsite_conversion_fb_pixel_add_to_wishlist</t>
        </is>
      </c>
      <c r="B63" s="29" t="inlineStr">
        <is>
          <t>Website Adds to Wishlist Conversion Value · NUMERIC · Facebook Ads (Meta) Action Values</t>
        </is>
      </c>
      <c r="C63" s="26" t="n"/>
      <c r="D63" s="27">
        <f>IF(AND($C63="x",$A63&lt;&gt;""),$A63,"")</f>
        <v/>
      </c>
    </row>
    <row r="64">
      <c r="A64" s="25" t="inlineStr">
        <is>
          <t>action_values_offsite_conversion_fb_pixel_complete_registration</t>
        </is>
      </c>
      <c r="B64" s="29" t="inlineStr">
        <is>
          <t>Website Registrations Completed Conversion Value · NUMERIC · Facebook Ads (Meta) Action Values</t>
        </is>
      </c>
      <c r="C64" s="26" t="n"/>
      <c r="D64" s="27">
        <f>IF(AND($C64="x",$A64&lt;&gt;""),$A64,"")</f>
        <v/>
      </c>
    </row>
    <row r="65">
      <c r="A65" s="25" t="inlineStr">
        <is>
          <t>action_values_offsite_conversion_fb_pixel_custom</t>
        </is>
      </c>
      <c r="B65" s="29" t="inlineStr">
        <is>
          <t>Action Values Offsite Conversion Fb Pixel Custom · NUMERIC · Facebook Ads (Meta) Action Values</t>
        </is>
      </c>
      <c r="C65" s="26" t="n"/>
      <c r="D65" s="27">
        <f>IF(AND($C65="x",$A65&lt;&gt;""),$A65,"")</f>
        <v/>
      </c>
    </row>
    <row r="66">
      <c r="A66" s="25" t="inlineStr">
        <is>
          <t>action_values_offsite_conversion_fb_pixel_initiate_checkout</t>
        </is>
      </c>
      <c r="B66" s="29" t="inlineStr">
        <is>
          <t>Website Checkouts Initiated Conversion Value · NUMERIC · Facebook Ads (Meta) Action Values</t>
        </is>
      </c>
      <c r="C66" s="26" t="n"/>
      <c r="D66" s="27">
        <f>IF(AND($C66="x",$A66&lt;&gt;""),$A66,"")</f>
        <v/>
      </c>
    </row>
    <row r="67">
      <c r="A67" s="25" t="inlineStr">
        <is>
          <t>action_values_offsite_conversion_fb_pixel_lead</t>
        </is>
      </c>
      <c r="B67" s="29" t="inlineStr">
        <is>
          <t>Website Leads Conversion Value · NUMERIC · Facebook Ads (Meta) Action Values</t>
        </is>
      </c>
      <c r="C67" s="26" t="n"/>
      <c r="D67" s="27">
        <f>IF(AND($C67="x",$A67&lt;&gt;""),$A67,"")</f>
        <v/>
      </c>
    </row>
    <row r="68">
      <c r="A68" s="25" t="inlineStr">
        <is>
          <t>action_values_offsite_conversion_fb_pixel_purchase</t>
        </is>
      </c>
      <c r="B68" s="29" t="inlineStr">
        <is>
          <t>Website Purchases Conversion Value · NUMERIC · Facebook Ads (Meta) Action Values</t>
        </is>
      </c>
      <c r="C68" s="26" t="n"/>
      <c r="D68" s="27">
        <f>IF(AND($C68="x",$A68&lt;&gt;""),$A68,"")</f>
        <v/>
      </c>
    </row>
    <row r="69">
      <c r="A69" s="25" t="inlineStr">
        <is>
          <t>action_values_offsite_conversion_fb_pixel_search</t>
        </is>
      </c>
      <c r="B69" s="29" t="inlineStr">
        <is>
          <t>Website Searches Conversion Value · NUMERIC · Facebook Ads (Meta) Action Values</t>
        </is>
      </c>
      <c r="C69" s="26" t="n"/>
      <c r="D69" s="27">
        <f>IF(AND($C69="x",$A69&lt;&gt;""),$A69,"")</f>
        <v/>
      </c>
    </row>
    <row r="70">
      <c r="A70" s="25" t="inlineStr">
        <is>
          <t>action_values_offsite_conversion_fb_pixel_view_content</t>
        </is>
      </c>
      <c r="B70" s="29" t="inlineStr">
        <is>
          <t>Website Content Views Conversion Value · NUMERIC · Facebook Ads (Meta) Action Values</t>
        </is>
      </c>
      <c r="C70" s="26" t="n"/>
      <c r="D70" s="27">
        <f>IF(AND($C70="x",$A70&lt;&gt;""),$A70,"")</f>
        <v/>
      </c>
    </row>
    <row r="71">
      <c r="A71" s="25" t="inlineStr">
        <is>
          <t>action_values_omni_add_to_cart</t>
        </is>
      </c>
      <c r="B71" s="29" t="inlineStr">
        <is>
          <t>Omni Adds to Cart Conversion Value · NUMERIC · Facebook Ads (Meta) Action Values</t>
        </is>
      </c>
      <c r="C71" s="26" t="n"/>
      <c r="D71" s="27">
        <f>IF(AND($C71="x",$A71&lt;&gt;""),$A71,"")</f>
        <v/>
      </c>
    </row>
    <row r="72">
      <c r="A72" s="25" t="inlineStr">
        <is>
          <t>action_values_omni_complete_registration</t>
        </is>
      </c>
      <c r="B72" s="29" t="inlineStr">
        <is>
          <t>Omni Registrations Completed Conversion Value · NUMERIC · Facebook Ads (Meta) Action Values</t>
        </is>
      </c>
      <c r="C72" s="26" t="n"/>
      <c r="D72" s="27">
        <f>IF(AND($C72="x",$A72&lt;&gt;""),$A72,"")</f>
        <v/>
      </c>
    </row>
    <row r="73">
      <c r="A73" s="25" t="inlineStr">
        <is>
          <t>action_values_omni_custom</t>
        </is>
      </c>
      <c r="B73" s="29" t="inlineStr">
        <is>
          <t>Action Values Omni Custom · NUMERIC · Facebook Ads (Meta) Action Values</t>
        </is>
      </c>
      <c r="C73" s="26" t="n"/>
      <c r="D73" s="27">
        <f>IF(AND($C73="x",$A73&lt;&gt;""),$A73,"")</f>
        <v/>
      </c>
    </row>
    <row r="74">
      <c r="A74" s="25" t="inlineStr">
        <is>
          <t>action_values_omni_initiated_checkout</t>
        </is>
      </c>
      <c r="B74" s="29" t="inlineStr">
        <is>
          <t>Omni Checkouts Initiated Conversion Value · NUMERIC · Facebook Ads (Meta) Action Values</t>
        </is>
      </c>
      <c r="C74" s="26" t="n"/>
      <c r="D74" s="27">
        <f>IF(AND($C74="x",$A74&lt;&gt;""),$A74,"")</f>
        <v/>
      </c>
    </row>
    <row r="75">
      <c r="A75" s="25" t="inlineStr">
        <is>
          <t>action_values_omni_purchase</t>
        </is>
      </c>
      <c r="B75" s="29" t="inlineStr">
        <is>
          <t>Purchases Conversion Value · NUMERIC · Facebook Ads (Meta) Action Values</t>
        </is>
      </c>
      <c r="C75" s="26" t="n"/>
      <c r="D75" s="27">
        <f>IF(AND($C75="x",$A75&lt;&gt;""),$A75,"")</f>
        <v/>
      </c>
    </row>
    <row r="76">
      <c r="A76" s="25" t="inlineStr">
        <is>
          <t>action_values_omni_search</t>
        </is>
      </c>
      <c r="B76" s="29" t="inlineStr">
        <is>
          <t>Omni Searches Conversion Value · NUMERIC · Facebook Ads (Meta) Action Values</t>
        </is>
      </c>
      <c r="C76" s="26" t="n"/>
      <c r="D76" s="27">
        <f>IF(AND($C76="x",$A76&lt;&gt;""),$A76,"")</f>
        <v/>
      </c>
    </row>
    <row r="77">
      <c r="A77" s="25" t="inlineStr">
        <is>
          <t>action_values_omni_spend_credits</t>
        </is>
      </c>
      <c r="B77" s="29" t="inlineStr">
        <is>
          <t>Credit Spends Conversion Value · NUMERIC · Facebook Ads (Meta) Action Values</t>
        </is>
      </c>
      <c r="C77" s="26" t="n"/>
      <c r="D77" s="27">
        <f>IF(AND($C77="x",$A77&lt;&gt;""),$A77,"")</f>
        <v/>
      </c>
    </row>
    <row r="78">
      <c r="A78" s="25" t="inlineStr">
        <is>
          <t>action_values_omni_view_content</t>
        </is>
      </c>
      <c r="B78" s="29" t="inlineStr">
        <is>
          <t>Content Views Conversion Value · NUMERIC · Facebook Ads (Meta) Action Values</t>
        </is>
      </c>
      <c r="C78" s="26" t="n"/>
      <c r="D78" s="27">
        <f>IF(AND($C78="x",$A78&lt;&gt;""),$A78,"")</f>
        <v/>
      </c>
    </row>
    <row r="79">
      <c r="A79" s="25" t="inlineStr">
        <is>
          <t>action_values_onsite_conversion_lead_grouped</t>
        </is>
      </c>
      <c r="B79" s="29" t="inlineStr">
        <is>
          <t>On-Facebook Leads Conversion Value · NUMERIC · Facebook Ads (Meta) Action Values</t>
        </is>
      </c>
      <c r="C79" s="26" t="n"/>
      <c r="D79" s="27">
        <f>IF(AND($C79="x",$A79&lt;&gt;""),$A79,"")</f>
        <v/>
      </c>
    </row>
    <row r="80">
      <c r="A80" s="25" t="inlineStr">
        <is>
          <t>action_values_onsite_conversion_purchase</t>
        </is>
      </c>
      <c r="B80" s="29" t="inlineStr">
        <is>
          <t>Action Values Onsite Conversion.Purchase · NUMERIC · Facebook Ads (Meta) Action Values</t>
        </is>
      </c>
      <c r="C80" s="26" t="n"/>
      <c r="D80" s="27">
        <f>IF(AND($C80="x",$A80&lt;&gt;""),$A80,"")</f>
        <v/>
      </c>
    </row>
    <row r="81">
      <c r="A81" s="25" t="inlineStr">
        <is>
          <t>action_values_onsite_web_add_to_cart</t>
        </is>
      </c>
      <c r="B81" s="29" t="inlineStr">
        <is>
          <t>Action Values Onsite Web Add To Cart · NUMERIC · Facebook Ads (Meta) Action Values</t>
        </is>
      </c>
      <c r="C81" s="26" t="n"/>
      <c r="D81" s="27">
        <f>IF(AND($C81="x",$A81&lt;&gt;""),$A81,"")</f>
        <v/>
      </c>
    </row>
    <row r="82">
      <c r="A82" s="25" t="inlineStr">
        <is>
          <t>action_values_onsite_web_app_add_to_cart</t>
        </is>
      </c>
      <c r="B82" s="29" t="inlineStr">
        <is>
          <t>Action Values Onsite Web App Add To Cart · NUMERIC · Facebook Ads (Meta) Action Values</t>
        </is>
      </c>
      <c r="C82" s="26" t="n"/>
      <c r="D82" s="27">
        <f>IF(AND($C82="x",$A82&lt;&gt;""),$A82,"")</f>
        <v/>
      </c>
    </row>
    <row r="83">
      <c r="A83" s="25" t="inlineStr">
        <is>
          <t>action_values_onsite_web_app_purchase</t>
        </is>
      </c>
      <c r="B83" s="29" t="inlineStr">
        <is>
          <t>Action Values Onsite Web App Purchase · NUMERIC · Facebook Ads (Meta) Action Values</t>
        </is>
      </c>
      <c r="C83" s="26" t="n"/>
      <c r="D83" s="27">
        <f>IF(AND($C83="x",$A83&lt;&gt;""),$A83,"")</f>
        <v/>
      </c>
    </row>
    <row r="84">
      <c r="A84" s="25" t="inlineStr">
        <is>
          <t>action_values_onsite_web_purchase</t>
        </is>
      </c>
      <c r="B84" s="29" t="inlineStr">
        <is>
          <t>Action Values Onsite Web Purchase · NUMERIC · Facebook Ads (Meta) Action Values</t>
        </is>
      </c>
      <c r="C84" s="26" t="n"/>
      <c r="D84" s="27">
        <f>IF(AND($C84="x",$A84&lt;&gt;""),$A84,"")</f>
        <v/>
      </c>
    </row>
    <row r="85">
      <c r="A85" s="25" t="inlineStr">
        <is>
          <t>action_values_search</t>
        </is>
      </c>
      <c r="B85" s="29" t="inlineStr">
        <is>
          <t>Searches Conversion Value · NUMERIC · Facebook Ads (Meta) Action Values</t>
        </is>
      </c>
      <c r="C85" s="26" t="n"/>
      <c r="D85" s="27">
        <f>IF(AND($C85="x",$A85&lt;&gt;""),$A85,"")</f>
        <v/>
      </c>
    </row>
    <row r="86">
      <c r="A86" s="25" t="inlineStr">
        <is>
          <t>action_values_signup_event</t>
        </is>
      </c>
      <c r="B86" s="29" t="inlineStr">
        <is>
          <t>Action Values Signup Event · NUMERIC · Facebook Ads (Meta) Action Values</t>
        </is>
      </c>
      <c r="C86" s="26" t="n"/>
      <c r="D86" s="27">
        <f>IF(AND($C86="x",$A86&lt;&gt;""),$A86,"")</f>
        <v/>
      </c>
    </row>
    <row r="87">
      <c r="A87" s="25" t="inlineStr">
        <is>
          <t>action_values_subscription_event</t>
        </is>
      </c>
      <c r="B87" s="29" t="inlineStr">
        <is>
          <t>Action Values Subscription Event · NUMERIC · Facebook Ads (Meta) Action Values</t>
        </is>
      </c>
      <c r="C87" s="26" t="n"/>
      <c r="D87" s="27">
        <f>IF(AND($C87="x",$A87&lt;&gt;""),$A87,"")</f>
        <v/>
      </c>
    </row>
    <row r="88">
      <c r="A88" s="25" t="inlineStr">
        <is>
          <t>action_values_total</t>
        </is>
      </c>
      <c r="B88" s="29" t="inlineStr">
        <is>
          <t>Action Values Total · NUMERIC · Facebook Ads (Meta) Action Values</t>
        </is>
      </c>
      <c r="C88" s="26" t="n"/>
      <c r="D88" s="27">
        <f>IF(AND($C88="x",$A88&lt;&gt;""),$A88,"")</f>
        <v/>
      </c>
    </row>
    <row r="89">
      <c r="A89" s="25" t="inlineStr">
        <is>
          <t>actions_add_payment_info</t>
        </is>
      </c>
      <c r="B89" s="29" t="inlineStr">
        <is>
          <t>Adds of Payment Info · NUMERIC · Facebook Ads (Meta) Actions</t>
        </is>
      </c>
      <c r="C89" s="26" t="n"/>
      <c r="D89" s="27">
        <f>IF(AND($C89="x",$A89&lt;&gt;""),$A89,"")</f>
        <v/>
      </c>
    </row>
    <row r="90">
      <c r="A90" s="25" t="inlineStr">
        <is>
          <t>actions_add_to_wishlist</t>
        </is>
      </c>
      <c r="B90" s="29" t="inlineStr">
        <is>
          <t>Adds to Wishlist · NUMERIC · Facebook Ads (Meta) Actions</t>
        </is>
      </c>
      <c r="C90" s="26" t="n"/>
      <c r="D90" s="27">
        <f>IF(AND($C90="x",$A90&lt;&gt;""),$A90,"")</f>
        <v/>
      </c>
    </row>
    <row r="91">
      <c r="A91" s="25" t="inlineStr">
        <is>
          <t>actions_app_custom_event_fb_mobile_activate_app</t>
        </is>
      </c>
      <c r="B91" s="29" t="inlineStr">
        <is>
          <t>Mobile App Activactions · NUMERIC · Facebook Ads (Meta) Actions</t>
        </is>
      </c>
      <c r="C91" s="26" t="n"/>
      <c r="D91" s="27">
        <f>IF(AND($C91="x",$A91&lt;&gt;""),$A91,"")</f>
        <v/>
      </c>
    </row>
    <row r="92">
      <c r="A92" s="25" t="inlineStr">
        <is>
          <t>actions_app_custom_event_fb_mobile_add_payment_info</t>
        </is>
      </c>
      <c r="B92" s="29" t="inlineStr">
        <is>
          <t>Actions App Custom Event.Fb Mobile Add Payment Info · NUMERIC · Facebook Ads (Meta) Actions</t>
        </is>
      </c>
      <c r="C92" s="26" t="n"/>
      <c r="D92" s="27">
        <f>IF(AND($C92="x",$A92&lt;&gt;""),$A92,"")</f>
        <v/>
      </c>
    </row>
    <row r="93">
      <c r="A93" s="25" t="inlineStr">
        <is>
          <t>actions_app_custom_event_fb_mobile_add_to_cart</t>
        </is>
      </c>
      <c r="B93" s="29" t="inlineStr">
        <is>
          <t>Actions App Custom Event.Fb Mobile Add To Cart · NUMERIC · Facebook Ads (Meta) Actions</t>
        </is>
      </c>
      <c r="C93" s="26" t="n"/>
      <c r="D93" s="27">
        <f>IF(AND($C93="x",$A93&lt;&gt;""),$A93,"")</f>
        <v/>
      </c>
    </row>
    <row r="94">
      <c r="A94" s="25" t="inlineStr">
        <is>
          <t>actions_app_custom_event_fb_mobile_add_to_wishlist</t>
        </is>
      </c>
      <c r="B94" s="29" t="inlineStr">
        <is>
          <t>Actions App Custom Event.Fb Mobile Add To Wishlist · NUMERIC · Facebook Ads (Meta) Actions</t>
        </is>
      </c>
      <c r="C94" s="26" t="n"/>
      <c r="D94" s="27">
        <f>IF(AND($C94="x",$A94&lt;&gt;""),$A94,"")</f>
        <v/>
      </c>
    </row>
    <row r="95">
      <c r="A95" s="25" t="inlineStr">
        <is>
          <t>actions_app_custom_event_fb_mobile_complete_registration</t>
        </is>
      </c>
      <c r="B95" s="29" t="inlineStr">
        <is>
          <t>Mobile App Registrations Completed · NUMERIC · Facebook Ads (Meta) Actions</t>
        </is>
      </c>
      <c r="C95" s="26" t="n"/>
      <c r="D95" s="27">
        <f>IF(AND($C95="x",$A95&lt;&gt;""),$A95,"")</f>
        <v/>
      </c>
    </row>
    <row r="96">
      <c r="A96" s="25" t="inlineStr">
        <is>
          <t>actions_app_custom_event_fb_mobile_content_view</t>
        </is>
      </c>
      <c r="B96" s="29" t="inlineStr">
        <is>
          <t>Mobile Content Views · NUMERIC · Facebook Ads (Meta) Actions</t>
        </is>
      </c>
      <c r="C96" s="26" t="n"/>
      <c r="D96" s="27">
        <f>IF(AND($C96="x",$A96&lt;&gt;""),$A96,"")</f>
        <v/>
      </c>
    </row>
    <row r="97">
      <c r="A97" s="25" t="inlineStr">
        <is>
          <t>actions_app_custom_event_fb_mobile_initiated_checkout</t>
        </is>
      </c>
      <c r="B97" s="29" t="inlineStr">
        <is>
          <t>Actions App Custom Event.Fb Mobile Initiated Checkout · NUMERIC · Facebook Ads (Meta) Actions</t>
        </is>
      </c>
      <c r="C97" s="26" t="n"/>
      <c r="D97" s="27">
        <f>IF(AND($C97="x",$A97&lt;&gt;""),$A97,"")</f>
        <v/>
      </c>
    </row>
    <row r="98">
      <c r="A98" s="25" t="inlineStr">
        <is>
          <t>actions_app_custom_event_fb_mobile_level_achieved</t>
        </is>
      </c>
      <c r="B98" s="29" t="inlineStr">
        <is>
          <t>Mobile App Levels Completed · NUMERIC · Facebook Ads (Meta) Actions</t>
        </is>
      </c>
      <c r="C98" s="26" t="n"/>
      <c r="D98" s="27">
        <f>IF(AND($C98="x",$A98&lt;&gt;""),$A98,"")</f>
        <v/>
      </c>
    </row>
    <row r="99">
      <c r="A99" s="25" t="inlineStr">
        <is>
          <t>actions_app_custom_event_fb_mobile_purchase</t>
        </is>
      </c>
      <c r="B99" s="29" t="inlineStr">
        <is>
          <t>Actions App Custom Event.Fb Mobile Purchase · NUMERIC · Facebook Ads (Meta) Actions</t>
        </is>
      </c>
      <c r="C99" s="26" t="n"/>
      <c r="D99" s="27">
        <f>IF(AND($C99="x",$A99&lt;&gt;""),$A99,"")</f>
        <v/>
      </c>
    </row>
    <row r="100">
      <c r="A100" s="25" t="inlineStr">
        <is>
          <t>actions_app_custom_event_fb_mobile_search</t>
        </is>
      </c>
      <c r="B100" s="29" t="inlineStr">
        <is>
          <t>Actions App Custom Event.Fb Mobile Search · NUMERIC · Facebook Ads (Meta) Actions</t>
        </is>
      </c>
      <c r="C100" s="26" t="n"/>
      <c r="D100" s="27">
        <f>IF(AND($C100="x",$A100&lt;&gt;""),$A100,"")</f>
        <v/>
      </c>
    </row>
    <row r="101">
      <c r="A101" s="25" t="inlineStr">
        <is>
          <t>actions_app_custom_event_fb_mobile_tutorial_completion</t>
        </is>
      </c>
      <c r="B101" s="29" t="inlineStr">
        <is>
          <t>Actions App Custom Event.Fb Mobile Tutorial Completion · NUMERIC · Facebook Ads (Meta) Actions</t>
        </is>
      </c>
      <c r="C101" s="26" t="n"/>
      <c r="D101" s="27">
        <f>IF(AND($C101="x",$A101&lt;&gt;""),$A101,"")</f>
        <v/>
      </c>
    </row>
    <row r="102">
      <c r="A102" s="25" t="inlineStr">
        <is>
          <t>actions_app_custom_event_other</t>
        </is>
      </c>
      <c r="B102" s="29" t="inlineStr">
        <is>
          <t>Mobile App - Other · NUMERIC · Facebook Ads (Meta) Actions</t>
        </is>
      </c>
      <c r="C102" s="26" t="n"/>
      <c r="D102" s="27">
        <f>IF(AND($C102="x",$A102&lt;&gt;""),$A102,"")</f>
        <v/>
      </c>
    </row>
    <row r="103">
      <c r="A103" s="25" t="inlineStr">
        <is>
          <t>actions_app_install</t>
        </is>
      </c>
      <c r="B103" s="29" t="inlineStr">
        <is>
          <t>Desktop App Installs · NUMERIC · Facebook Ads (Meta) Actions</t>
        </is>
      </c>
      <c r="C103" s="26" t="n"/>
      <c r="D103" s="27">
        <f>IF(AND($C103="x",$A103&lt;&gt;""),$A103,"")</f>
        <v/>
      </c>
    </row>
    <row r="104">
      <c r="A104" s="25" t="inlineStr">
        <is>
          <t>actions_checkin</t>
        </is>
      </c>
      <c r="B104" s="29" t="inlineStr">
        <is>
          <t>Check-Ins · NUMERIC · Facebook Ads (Meta) Actions</t>
        </is>
      </c>
      <c r="C104" s="26" t="n"/>
      <c r="D104" s="27">
        <f>IF(AND($C104="x",$A104&lt;&gt;""),$A104,"")</f>
        <v/>
      </c>
    </row>
    <row r="105">
      <c r="A105" s="25" t="inlineStr">
        <is>
          <t>actions_click_to_call_call_confirm</t>
        </is>
      </c>
      <c r="B105" s="29" t="inlineStr">
        <is>
          <t>Call Confirmation Clicks · NUMERIC · Facebook Ads (Meta) Actions</t>
        </is>
      </c>
      <c r="C105" s="26" t="n"/>
      <c r="D105" s="27">
        <f>IF(AND($C105="x",$A105&lt;&gt;""),$A105,"")</f>
        <v/>
      </c>
    </row>
    <row r="106">
      <c r="A106" s="25" t="inlineStr">
        <is>
          <t>actions_click_to_call_native_20s_call_connect</t>
        </is>
      </c>
      <c r="B106" s="29" t="inlineStr">
        <is>
          <t>20-second Phone Calls · NUMERIC · Facebook Ads (Meta) Actions</t>
        </is>
      </c>
      <c r="C106" s="26" t="n"/>
      <c r="D106" s="27">
        <f>IF(AND($C106="x",$A106&lt;&gt;""),$A106,"")</f>
        <v/>
      </c>
    </row>
    <row r="107">
      <c r="A107" s="25" t="inlineStr">
        <is>
          <t>actions_click_to_call_native_60s_call_connect</t>
        </is>
      </c>
      <c r="B107" s="29" t="inlineStr">
        <is>
          <t>60-second Phone Calls · NUMERIC · Facebook Ads (Meta) Actions</t>
        </is>
      </c>
      <c r="C107" s="26" t="n"/>
      <c r="D107" s="27">
        <f>IF(AND($C107="x",$A107&lt;&gt;""),$A107,"")</f>
        <v/>
      </c>
    </row>
    <row r="108">
      <c r="A108" s="25" t="inlineStr">
        <is>
          <t>actions_click_to_call_native_call_placed</t>
        </is>
      </c>
      <c r="B108" s="29" t="inlineStr">
        <is>
          <t>Calls Placed · NUMERIC · Facebook Ads (Meta) Actions</t>
        </is>
      </c>
      <c r="C108" s="26" t="n"/>
      <c r="D108" s="27">
        <f>IF(AND($C108="x",$A108&lt;&gt;""),$A108,"")</f>
        <v/>
      </c>
    </row>
    <row r="109">
      <c r="A109" s="25" t="inlineStr">
        <is>
          <t>actions_comment</t>
        </is>
      </c>
      <c r="B109" s="29" t="inlineStr">
        <is>
          <t>Post Comments · NUMERIC · Facebook Ads (Meta) Actions</t>
        </is>
      </c>
      <c r="C109" s="26" t="n"/>
      <c r="D109" s="27">
        <f>IF(AND($C109="x",$A109&lt;&gt;""),$A109,"")</f>
        <v/>
      </c>
    </row>
    <row r="110">
      <c r="A110" s="25" t="inlineStr">
        <is>
          <t>actions_complete_registration</t>
        </is>
      </c>
      <c r="B110" s="29" t="inlineStr">
        <is>
          <t>Registrations Completed · NUMERIC · Facebook Ads (Meta) Actions</t>
        </is>
      </c>
      <c r="C110" s="26" t="n"/>
      <c r="D110" s="27">
        <f>IF(AND($C110="x",$A110&lt;&gt;""),$A110,"")</f>
        <v/>
      </c>
    </row>
    <row r="111">
      <c r="A111" s="25" t="inlineStr">
        <is>
          <t>actions_landing_page_view</t>
        </is>
      </c>
      <c r="B111" s="29" t="inlineStr">
        <is>
          <t>Landing Page Views · NUMERIC · Facebook Ads (Meta) Actions</t>
        </is>
      </c>
      <c r="C111" s="26" t="n"/>
      <c r="D111" s="27">
        <f>IF(AND($C111="x",$A111&lt;&gt;""),$A111,"")</f>
        <v/>
      </c>
    </row>
    <row r="112">
      <c r="A112" s="25" t="inlineStr">
        <is>
          <t>actions_leadgen_grouped</t>
        </is>
      </c>
      <c r="B112" s="29" t="inlineStr">
        <is>
          <t>Instant Form Leads · NUMERIC · Facebook Ads (Meta) Actions</t>
        </is>
      </c>
      <c r="C112" s="26" t="n"/>
      <c r="D112" s="27">
        <f>IF(AND($C112="x",$A112&lt;&gt;""),$A112,"")</f>
        <v/>
      </c>
    </row>
    <row r="113">
      <c r="A113" s="25" t="inlineStr">
        <is>
          <t>actions_like</t>
        </is>
      </c>
      <c r="B113" s="29" t="inlineStr">
        <is>
          <t>Page Likes · NUMERIC · Facebook Ads (Meta) Actions</t>
        </is>
      </c>
      <c r="C113" s="26" t="n"/>
      <c r="D113" s="27">
        <f>IF(AND($C113="x",$A113&lt;&gt;""),$A113,"")</f>
        <v/>
      </c>
    </row>
    <row r="114">
      <c r="A114" s="25" t="inlineStr">
        <is>
          <t>actions_link_click</t>
        </is>
      </c>
      <c r="B114" s="29" t="inlineStr">
        <is>
          <t>Actions Link Clicks · NUMERIC · Facebook Ads (Meta) Actions</t>
        </is>
      </c>
      <c r="C114" s="26" t="n"/>
      <c r="D114" s="27">
        <f>IF(AND($C114="x",$A114&lt;&gt;""),$A114,"")</f>
        <v/>
      </c>
    </row>
    <row r="115">
      <c r="A115" s="25" t="inlineStr">
        <is>
          <t>actions_mobile_app_install</t>
        </is>
      </c>
      <c r="B115" s="29" t="inlineStr">
        <is>
          <t>Mobile App Installs · NUMERIC · Facebook Ads (Meta) Actions</t>
        </is>
      </c>
      <c r="C115" s="26" t="n"/>
      <c r="D115" s="27">
        <f>IF(AND($C115="x",$A115&lt;&gt;""),$A115,"")</f>
        <v/>
      </c>
    </row>
    <row r="116">
      <c r="A116" s="25" t="inlineStr">
        <is>
          <t>actions_offline_conversion</t>
        </is>
      </c>
      <c r="B116" s="29" t="inlineStr">
        <is>
          <t>Offline Conversions (All Events) · NUMERIC · Facebook Ads (Meta) Actions</t>
        </is>
      </c>
      <c r="C116" s="26" t="n"/>
      <c r="D116" s="27">
        <f>IF(AND($C116="x",$A116&lt;&gt;""),$A116,"")</f>
        <v/>
      </c>
    </row>
    <row r="117">
      <c r="A117" s="25" t="inlineStr">
        <is>
          <t>actions_offline_conversion_add_payment_info</t>
        </is>
      </c>
      <c r="B117" s="29" t="inlineStr">
        <is>
          <t>Offline Adds of Payment Info · NUMERIC · Facebook Ads (Meta) Actions</t>
        </is>
      </c>
      <c r="C117" s="26" t="n"/>
      <c r="D117" s="27">
        <f>IF(AND($C117="x",$A117&lt;&gt;""),$A117,"")</f>
        <v/>
      </c>
    </row>
    <row r="118">
      <c r="A118" s="25" t="inlineStr">
        <is>
          <t>actions_offline_conversion_add_to_cart</t>
        </is>
      </c>
      <c r="B118" s="29" t="inlineStr">
        <is>
          <t>Offline Adds to Cart · NUMERIC · Facebook Ads (Meta) Actions</t>
        </is>
      </c>
      <c r="C118" s="26" t="n"/>
      <c r="D118" s="27">
        <f>IF(AND($C118="x",$A118&lt;&gt;""),$A118,"")</f>
        <v/>
      </c>
    </row>
    <row r="119">
      <c r="A119" s="25" t="inlineStr">
        <is>
          <t>actions_offline_conversion_add_to_wishlist</t>
        </is>
      </c>
      <c r="B119" s="29" t="inlineStr">
        <is>
          <t>Offline Adds to Wishlist · NUMERIC · Facebook Ads (Meta) Actions</t>
        </is>
      </c>
      <c r="C119" s="26" t="n"/>
      <c r="D119" s="27">
        <f>IF(AND($C119="x",$A119&lt;&gt;""),$A119,"")</f>
        <v/>
      </c>
    </row>
    <row r="120">
      <c r="A120" s="25" t="inlineStr">
        <is>
          <t>actions_offline_conversion_complete_registration</t>
        </is>
      </c>
      <c r="B120" s="29" t="inlineStr">
        <is>
          <t>Offline Registrations Completed · NUMERIC · Facebook Ads (Meta) Actions</t>
        </is>
      </c>
      <c r="C120" s="26" t="n"/>
      <c r="D120" s="27">
        <f>IF(AND($C120="x",$A120&lt;&gt;""),$A120,"")</f>
        <v/>
      </c>
    </row>
    <row r="121">
      <c r="A121" s="25" t="inlineStr">
        <is>
          <t>actions_offline_conversion_initiate_checkout</t>
        </is>
      </c>
      <c r="B121" s="29" t="inlineStr">
        <is>
          <t>Offline Checkouts Initiated · NUMERIC · Facebook Ads (Meta) Actions</t>
        </is>
      </c>
      <c r="C121" s="26" t="n"/>
      <c r="D121" s="27">
        <f>IF(AND($C121="x",$A121&lt;&gt;""),$A121,"")</f>
        <v/>
      </c>
    </row>
    <row r="122">
      <c r="A122" s="25" t="inlineStr">
        <is>
          <t>actions_offline_conversion_lead</t>
        </is>
      </c>
      <c r="B122" s="29" t="inlineStr">
        <is>
          <t>Offline Leads · NUMERIC · Facebook Ads (Meta) Actions</t>
        </is>
      </c>
      <c r="C122" s="26" t="n"/>
      <c r="D122" s="27">
        <f>IF(AND($C122="x",$A122&lt;&gt;""),$A122,"")</f>
        <v/>
      </c>
    </row>
    <row r="123">
      <c r="A123" s="25" t="inlineStr">
        <is>
          <t>actions_offline_conversion_other</t>
        </is>
      </c>
      <c r="B123" s="29" t="inlineStr">
        <is>
          <t>Offline Other Conversions · NUMERIC · Facebook Ads (Meta) Actions</t>
        </is>
      </c>
      <c r="C123" s="26" t="n"/>
      <c r="D123" s="27">
        <f>IF(AND($C123="x",$A123&lt;&gt;""),$A123,"")</f>
        <v/>
      </c>
    </row>
    <row r="124">
      <c r="A124" s="25" t="inlineStr">
        <is>
          <t>actions_offline_conversion_purchase</t>
        </is>
      </c>
      <c r="B124" s="29" t="inlineStr">
        <is>
          <t>Offline Purchases · NUMERIC · Facebook Ads (Meta) Actions</t>
        </is>
      </c>
      <c r="C124" s="26" t="n"/>
      <c r="D124" s="27">
        <f>IF(AND($C124="x",$A124&lt;&gt;""),$A124,"")</f>
        <v/>
      </c>
    </row>
    <row r="125">
      <c r="A125" s="25" t="inlineStr">
        <is>
          <t>actions_offline_conversion_search</t>
        </is>
      </c>
      <c r="B125" s="29" t="inlineStr">
        <is>
          <t>Offline Searches · NUMERIC · Facebook Ads (Meta) Actions</t>
        </is>
      </c>
      <c r="C125" s="26" t="n"/>
      <c r="D125" s="27">
        <f>IF(AND($C125="x",$A125&lt;&gt;""),$A125,"")</f>
        <v/>
      </c>
    </row>
    <row r="126">
      <c r="A126" s="25" t="inlineStr">
        <is>
          <t>actions_offline_conversion_view_content</t>
        </is>
      </c>
      <c r="B126" s="29" t="inlineStr">
        <is>
          <t>Offline Content Views · NUMERIC · Facebook Ads (Meta) Actions</t>
        </is>
      </c>
      <c r="C126" s="26" t="n"/>
      <c r="D126" s="27">
        <f>IF(AND($C126="x",$A126&lt;&gt;""),$A126,"")</f>
        <v/>
      </c>
    </row>
    <row r="127">
      <c r="A127" s="25" t="inlineStr">
        <is>
          <t>actions_offsite_conversion_fb_pixel_add_payment_info</t>
        </is>
      </c>
      <c r="B127" s="29" t="inlineStr">
        <is>
          <t>Website Adds of Payment Info · NUMERIC · Facebook Ads (Meta) Actions</t>
        </is>
      </c>
      <c r="C127" s="26" t="n"/>
      <c r="D127" s="27">
        <f>IF(AND($C127="x",$A127&lt;&gt;""),$A127,"")</f>
        <v/>
      </c>
    </row>
    <row r="128">
      <c r="A128" s="25" t="inlineStr">
        <is>
          <t>actions_offsite_conversion_fb_pixel_add_to_cart</t>
        </is>
      </c>
      <c r="B128" s="29" t="inlineStr">
        <is>
          <t>Website Adds to Cart · NUMERIC · Facebook Ads (Meta) Actions</t>
        </is>
      </c>
      <c r="C128" s="26" t="n"/>
      <c r="D128" s="27">
        <f>IF(AND($C128="x",$A128&lt;&gt;""),$A128,"")</f>
        <v/>
      </c>
    </row>
    <row r="129">
      <c r="A129" s="25" t="inlineStr">
        <is>
          <t>actions_offsite_conversion_fb_pixel_add_to_wishlist</t>
        </is>
      </c>
      <c r="B129" s="29" t="inlineStr">
        <is>
          <t>Website Adds to Wishlist · NUMERIC · Facebook Ads (Meta) Actions</t>
        </is>
      </c>
      <c r="C129" s="26" t="n"/>
      <c r="D129" s="27">
        <f>IF(AND($C129="x",$A129&lt;&gt;""),$A129,"")</f>
        <v/>
      </c>
    </row>
    <row r="130">
      <c r="A130" s="25" t="inlineStr">
        <is>
          <t>actions_offsite_conversion_fb_pixel_complete_registration</t>
        </is>
      </c>
      <c r="B130" s="29" t="inlineStr">
        <is>
          <t>Website Registrations Completed · NUMERIC · Facebook Ads (Meta) Actions</t>
        </is>
      </c>
      <c r="C130" s="26" t="n"/>
      <c r="D130" s="27">
        <f>IF(AND($C130="x",$A130&lt;&gt;""),$A130,"")</f>
        <v/>
      </c>
    </row>
    <row r="131">
      <c r="A131" s="25" t="inlineStr">
        <is>
          <t>actions_offsite_conversion_fb_pixel_custom</t>
        </is>
      </c>
      <c r="B131" s="29" t="inlineStr">
        <is>
          <t>Custom Events · NUMERIC · Facebook Ads (Meta) Actions</t>
        </is>
      </c>
      <c r="C131" s="26" t="n"/>
      <c r="D131" s="27">
        <f>IF(AND($C131="x",$A131&lt;&gt;""),$A131,"")</f>
        <v/>
      </c>
    </row>
    <row r="132">
      <c r="A132" s="25" t="inlineStr">
        <is>
          <t>actions_offsite_conversion_fb_pixel_initiate_checkout</t>
        </is>
      </c>
      <c r="B132" s="29" t="inlineStr">
        <is>
          <t>Website Checkouts Initiated · NUMERIC · Facebook Ads (Meta) Actions</t>
        </is>
      </c>
      <c r="C132" s="26" t="n"/>
      <c r="D132" s="27">
        <f>IF(AND($C132="x",$A132&lt;&gt;""),$A132,"")</f>
        <v/>
      </c>
    </row>
    <row r="133">
      <c r="A133" s="25" t="inlineStr">
        <is>
          <t>actions_offsite_conversion_fb_pixel_lead</t>
        </is>
      </c>
      <c r="B133" s="29" t="inlineStr">
        <is>
          <t>Website Leads · NUMERIC · Facebook Ads (Meta) Actions</t>
        </is>
      </c>
      <c r="C133" s="26" t="n"/>
      <c r="D133" s="27">
        <f>IF(AND($C133="x",$A133&lt;&gt;""),$A133,"")</f>
        <v/>
      </c>
    </row>
    <row r="134">
      <c r="A134" s="25" t="inlineStr">
        <is>
          <t>actions_offsite_conversion_fb_pixel_purchase</t>
        </is>
      </c>
      <c r="B134" s="29" t="inlineStr">
        <is>
          <t>Website Purchases · NUMERIC · Facebook Ads (Meta) Actions</t>
        </is>
      </c>
      <c r="C134" s="26" t="n"/>
      <c r="D134" s="27">
        <f>IF(AND($C134="x",$A134&lt;&gt;""),$A134,"")</f>
        <v/>
      </c>
    </row>
    <row r="135">
      <c r="A135" s="25" t="inlineStr">
        <is>
          <t>actions_offsite_conversion_fb_pixel_search</t>
        </is>
      </c>
      <c r="B135" s="29" t="inlineStr">
        <is>
          <t>Website Searches · NUMERIC · Facebook Ads (Meta) Actions</t>
        </is>
      </c>
      <c r="C135" s="26" t="n"/>
      <c r="D135" s="27">
        <f>IF(AND($C135="x",$A135&lt;&gt;""),$A135,"")</f>
        <v/>
      </c>
    </row>
    <row r="136">
      <c r="A136" s="25" t="inlineStr">
        <is>
          <t>actions_offsite_conversion_fb_pixel_view_content</t>
        </is>
      </c>
      <c r="B136" s="29" t="inlineStr">
        <is>
          <t>Website Content Views · NUMERIC · Facebook Ads (Meta) Actions</t>
        </is>
      </c>
      <c r="C136" s="26" t="n"/>
      <c r="D136" s="27">
        <f>IF(AND($C136="x",$A136&lt;&gt;""),$A136,"")</f>
        <v/>
      </c>
    </row>
    <row r="137">
      <c r="A137" s="25" t="inlineStr">
        <is>
          <t>actions_omni_achievement_unlocked</t>
        </is>
      </c>
      <c r="B137" s="29" t="inlineStr">
        <is>
          <t>Achievements Unlocked · NUMERIC · Facebook Ads (Meta) Actions</t>
        </is>
      </c>
      <c r="C137" s="26" t="n"/>
      <c r="D137" s="27">
        <f>IF(AND($C137="x",$A137&lt;&gt;""),$A137,"")</f>
        <v/>
      </c>
    </row>
    <row r="138">
      <c r="A138" s="25" t="inlineStr">
        <is>
          <t>actions_omni_activate_app</t>
        </is>
      </c>
      <c r="B138" s="29" t="inlineStr">
        <is>
          <t>App Activations · NUMERIC · Facebook Ads (Meta) Actions</t>
        </is>
      </c>
      <c r="C138" s="26" t="n"/>
      <c r="D138" s="27">
        <f>IF(AND($C138="x",$A138&lt;&gt;""),$A138,"")</f>
        <v/>
      </c>
    </row>
    <row r="139">
      <c r="A139" s="25" t="inlineStr">
        <is>
          <t>actions_omni_add_to_cart</t>
        </is>
      </c>
      <c r="B139" s="29" t="inlineStr">
        <is>
          <t>Omni Adds to Cart · NUMERIC · Facebook Ads (Meta) Actions</t>
        </is>
      </c>
      <c r="C139" s="26" t="n"/>
      <c r="D139" s="27">
        <f>IF(AND($C139="x",$A139&lt;&gt;""),$A139,"")</f>
        <v/>
      </c>
    </row>
    <row r="140">
      <c r="A140" s="25" t="inlineStr">
        <is>
          <t>actions_omni_app_install</t>
        </is>
      </c>
      <c r="B140" s="29" t="inlineStr">
        <is>
          <t>App Installs · NUMERIC · Facebook Ads (Meta) Actions</t>
        </is>
      </c>
      <c r="C140" s="26" t="n"/>
      <c r="D140" s="27">
        <f>IF(AND($C140="x",$A140&lt;&gt;""),$A140,"")</f>
        <v/>
      </c>
    </row>
    <row r="141">
      <c r="A141" s="25" t="inlineStr">
        <is>
          <t>actions_omni_complete_registration</t>
        </is>
      </c>
      <c r="B141" s="29" t="inlineStr">
        <is>
          <t>Omni Registrations Completed · NUMERIC · Facebook Ads (Meta) Actions</t>
        </is>
      </c>
      <c r="C141" s="26" t="n"/>
      <c r="D141" s="27">
        <f>IF(AND($C141="x",$A141&lt;&gt;""),$A141,"")</f>
        <v/>
      </c>
    </row>
    <row r="142">
      <c r="A142" s="25" t="inlineStr">
        <is>
          <t>actions_omni_custom</t>
        </is>
      </c>
      <c r="B142" s="29" t="inlineStr">
        <is>
          <t>Actions Omni Custom · NUMERIC · Facebook Ads (Meta) Actions</t>
        </is>
      </c>
      <c r="C142" s="26" t="n"/>
      <c r="D142" s="27">
        <f>IF(AND($C142="x",$A142&lt;&gt;""),$A142,"")</f>
        <v/>
      </c>
    </row>
    <row r="143">
      <c r="A143" s="25" t="inlineStr">
        <is>
          <t>actions_omni_initiated_checkout</t>
        </is>
      </c>
      <c r="B143" s="29" t="inlineStr">
        <is>
          <t>Omni checkouts Initiated · NUMERIC · Facebook Ads (Meta) Actions</t>
        </is>
      </c>
      <c r="C143" s="26" t="n"/>
      <c r="D143" s="27">
        <f>IF(AND($C143="x",$A143&lt;&gt;""),$A143,"")</f>
        <v/>
      </c>
    </row>
    <row r="144">
      <c r="A144" s="25" t="inlineStr">
        <is>
          <t>actions_omni_level_achieved</t>
        </is>
      </c>
      <c r="B144" s="29" t="inlineStr">
        <is>
          <t>Omni Levels Achieved · NUMERIC · Facebook Ads (Meta) Actions</t>
        </is>
      </c>
      <c r="C144" s="26" t="n"/>
      <c r="D144" s="27">
        <f>IF(AND($C144="x",$A144&lt;&gt;""),$A144,"")</f>
        <v/>
      </c>
    </row>
    <row r="145">
      <c r="A145" s="25" t="inlineStr">
        <is>
          <t>actions_omni_purchase</t>
        </is>
      </c>
      <c r="B145" s="29" t="inlineStr">
        <is>
          <t>Omni Purchases · NUMERIC · Facebook Ads (Meta) Actions</t>
        </is>
      </c>
      <c r="C145" s="26" t="n"/>
      <c r="D145" s="27">
        <f>IF(AND($C145="x",$A145&lt;&gt;""),$A145,"")</f>
        <v/>
      </c>
    </row>
    <row r="146">
      <c r="A146" s="25" t="inlineStr">
        <is>
          <t>actions_omni_rate</t>
        </is>
      </c>
      <c r="B146" s="29" t="inlineStr">
        <is>
          <t>Ratings Submitted · NUMERIC · Facebook Ads (Meta) Actions</t>
        </is>
      </c>
      <c r="C146" s="26" t="n"/>
      <c r="D146" s="27">
        <f>IF(AND($C146="x",$A146&lt;&gt;""),$A146,"")</f>
        <v/>
      </c>
    </row>
    <row r="147">
      <c r="A147" s="25" t="inlineStr">
        <is>
          <t>actions_omni_search</t>
        </is>
      </c>
      <c r="B147" s="29" t="inlineStr">
        <is>
          <t>Omni Searches · NUMERIC · Facebook Ads (Meta) Actions</t>
        </is>
      </c>
      <c r="C147" s="26" t="n"/>
      <c r="D147" s="27">
        <f>IF(AND($C147="x",$A147&lt;&gt;""),$A147,"")</f>
        <v/>
      </c>
    </row>
    <row r="148">
      <c r="A148" s="25" t="inlineStr">
        <is>
          <t>actions_omni_spend_credits</t>
        </is>
      </c>
      <c r="B148" s="29" t="inlineStr">
        <is>
          <t>Credit Spends · NUMERIC · Facebook Ads (Meta) Actions</t>
        </is>
      </c>
      <c r="C148" s="26" t="n"/>
      <c r="D148" s="27">
        <f>IF(AND($C148="x",$A148&lt;&gt;""),$A148,"")</f>
        <v/>
      </c>
    </row>
    <row r="149">
      <c r="A149" s="25" t="inlineStr">
        <is>
          <t>actions_omni_tutorial_completion</t>
        </is>
      </c>
      <c r="B149" s="29" t="inlineStr">
        <is>
          <t>Omni Tutorials Completed · NUMERIC · Facebook Ads (Meta) Actions</t>
        </is>
      </c>
      <c r="C149" s="26" t="n"/>
      <c r="D149" s="27">
        <f>IF(AND($C149="x",$A149&lt;&gt;""),$A149,"")</f>
        <v/>
      </c>
    </row>
    <row r="150">
      <c r="A150" s="25" t="inlineStr">
        <is>
          <t>actions_omni_view_content</t>
        </is>
      </c>
      <c r="B150" s="29" t="inlineStr">
        <is>
          <t>Omni Content Views · NUMERIC · Facebook Ads (Meta) Actions</t>
        </is>
      </c>
      <c r="C150" s="26" t="n"/>
      <c r="D150" s="27">
        <f>IF(AND($C150="x",$A150&lt;&gt;""),$A150,"")</f>
        <v/>
      </c>
    </row>
    <row r="151">
      <c r="A151" s="25" t="inlineStr">
        <is>
          <t>actions_onsite_conversion_flow_complete</t>
        </is>
      </c>
      <c r="B151" s="29" t="inlineStr">
        <is>
          <t>On-Facebook Workflow Completions · NUMERIC · Facebook Ads (Meta) Actions</t>
        </is>
      </c>
      <c r="C151" s="26" t="n"/>
      <c r="D151" s="27">
        <f>IF(AND($C151="x",$A151&lt;&gt;""),$A151,"")</f>
        <v/>
      </c>
    </row>
    <row r="152">
      <c r="A152" s="25" t="inlineStr">
        <is>
          <t>actions_onsite_conversion_lead_grouped</t>
        </is>
      </c>
      <c r="B152" s="29" t="inlineStr">
        <is>
          <t>On-Facebook Leads · NUMERIC · Facebook Ads (Meta) Actions</t>
        </is>
      </c>
      <c r="C152" s="26" t="n"/>
      <c r="D152" s="27">
        <f>IF(AND($C152="x",$A152&lt;&gt;""),$A152,"")</f>
        <v/>
      </c>
    </row>
    <row r="153">
      <c r="A153" s="25" t="inlineStr">
        <is>
          <t>actions_onsite_conversion_messaging_block</t>
        </is>
      </c>
      <c r="B153" s="29" t="inlineStr">
        <is>
          <t>Blocked Messaging Connections · NUMERIC · Facebook Ads (Meta) Actions</t>
        </is>
      </c>
      <c r="C153" s="26" t="n"/>
      <c r="D153" s="27">
        <f>IF(AND($C153="x",$A153&lt;&gt;""),$A153,"")</f>
        <v/>
      </c>
    </row>
    <row r="154">
      <c r="A154" s="25" t="inlineStr">
        <is>
          <t>actions_onsite_conversion_messaging_conversation_started_7d</t>
        </is>
      </c>
      <c r="B154" s="29" t="inlineStr">
        <is>
          <t>Messaging conversation started · NUMERIC · Facebook Ads (Meta) Actions</t>
        </is>
      </c>
      <c r="C154" s="26" t="n"/>
      <c r="D154" s="27">
        <f>IF(AND($C154="x",$A154&lt;&gt;""),$A154,"")</f>
        <v/>
      </c>
    </row>
    <row r="155">
      <c r="A155" s="25" t="inlineStr">
        <is>
          <t>actions_onsite_conversion_messaging_first_reply</t>
        </is>
      </c>
      <c r="B155" s="29" t="inlineStr">
        <is>
          <t>Action Onsite Conversion Messaging First Reply · NUMERIC · Facebook Ads (Meta) Actions</t>
        </is>
      </c>
      <c r="C155" s="26" t="n"/>
      <c r="D155" s="27">
        <f>IF(AND($C155="x",$A155&lt;&gt;""),$A155,"")</f>
        <v/>
      </c>
    </row>
    <row r="156">
      <c r="A156" s="25" t="inlineStr">
        <is>
          <t>actions_onsite_conversion_post_save</t>
        </is>
      </c>
      <c r="B156" s="29" t="inlineStr">
        <is>
          <t>Post Saves · NUMERIC · Facebook Ads (Meta) Actions</t>
        </is>
      </c>
      <c r="C156" s="26" t="n"/>
      <c r="D156" s="27">
        <f>IF(AND($C156="x",$A156&lt;&gt;""),$A156,"")</f>
        <v/>
      </c>
    </row>
    <row r="157">
      <c r="A157" s="25" t="inlineStr">
        <is>
          <t>actions_onsite_conversion_purchase</t>
        </is>
      </c>
      <c r="B157" s="29" t="inlineStr">
        <is>
          <t>On-Facebook Purchases · NUMERIC · Facebook Ads (Meta) Actions</t>
        </is>
      </c>
      <c r="C157" s="26" t="n"/>
      <c r="D157" s="27">
        <f>IF(AND($C157="x",$A157&lt;&gt;""),$A157,"")</f>
        <v/>
      </c>
    </row>
    <row r="158">
      <c r="A158" s="25" t="inlineStr">
        <is>
          <t>actions_onsite_conversion_total_messaging_connection</t>
        </is>
      </c>
      <c r="B158" s="29" t="inlineStr">
        <is>
          <t>New Messaging Connections · NUMERIC · Facebook Ads (Meta) Actions</t>
        </is>
      </c>
      <c r="C158" s="26" t="n"/>
      <c r="D158" s="27">
        <f>IF(AND($C158="x",$A158&lt;&gt;""),$A158,"")</f>
        <v/>
      </c>
    </row>
    <row r="159">
      <c r="A159" s="25" t="inlineStr">
        <is>
          <t>actions_onsite_web_add_to_cart</t>
        </is>
      </c>
      <c r="B159" s="29" t="inlineStr">
        <is>
          <t>Actions Onsite Web Add To Cart · NUMERIC · Facebook Ads (Meta) Actions</t>
        </is>
      </c>
      <c r="C159" s="26" t="n"/>
      <c r="D159" s="27">
        <f>IF(AND($C159="x",$A159&lt;&gt;""),$A159,"")</f>
        <v/>
      </c>
    </row>
    <row r="160">
      <c r="A160" s="25" t="inlineStr">
        <is>
          <t>actions_onsite_web_app_add_to_cart</t>
        </is>
      </c>
      <c r="B160" s="29" t="inlineStr">
        <is>
          <t>Actions Onsite Web App Add To Cart · NUMERIC · Facebook Ads (Meta) Actions</t>
        </is>
      </c>
      <c r="C160" s="26" t="n"/>
      <c r="D160" s="27">
        <f>IF(AND($C160="x",$A160&lt;&gt;""),$A160,"")</f>
        <v/>
      </c>
    </row>
    <row r="161">
      <c r="A161" s="25" t="inlineStr">
        <is>
          <t>actions_onsite_web_app_purchase</t>
        </is>
      </c>
      <c r="B161" s="29" t="inlineStr">
        <is>
          <t>Actions Onsite Web App Purchase · NUMERIC · Facebook Ads (Meta) Actions</t>
        </is>
      </c>
      <c r="C161" s="26" t="n"/>
      <c r="D161" s="27">
        <f>IF(AND($C161="x",$A161&lt;&gt;""),$A161,"")</f>
        <v/>
      </c>
    </row>
    <row r="162">
      <c r="A162" s="25" t="inlineStr">
        <is>
          <t>actions_onsite_web_purchase</t>
        </is>
      </c>
      <c r="B162" s="29" t="inlineStr">
        <is>
          <t>Actions Onsite Web Purchase · NUMERIC · Facebook Ads (Meta) Actions</t>
        </is>
      </c>
      <c r="C162" s="26" t="n"/>
      <c r="D162" s="27">
        <f>IF(AND($C162="x",$A162&lt;&gt;""),$A162,"")</f>
        <v/>
      </c>
    </row>
    <row r="163">
      <c r="A163" s="25" t="inlineStr">
        <is>
          <t>actions_page_engagement</t>
        </is>
      </c>
      <c r="B163" s="29" t="inlineStr">
        <is>
          <t>Page Engagement · NUMERIC · Facebook Ads (Meta) Actions</t>
        </is>
      </c>
      <c r="C163" s="26" t="n"/>
      <c r="D163" s="27">
        <f>IF(AND($C163="x",$A163&lt;&gt;""),$A163,"")</f>
        <v/>
      </c>
    </row>
    <row r="164">
      <c r="A164" s="25" t="inlineStr">
        <is>
          <t>actions_photo_view</t>
        </is>
      </c>
      <c r="B164" s="29" t="inlineStr">
        <is>
          <t>Photo Views · NUMERIC · Facebook Ads (Meta) Actions</t>
        </is>
      </c>
      <c r="C164" s="26" t="n"/>
      <c r="D164" s="27">
        <f>IF(AND($C164="x",$A164&lt;&gt;""),$A164,"")</f>
        <v/>
      </c>
    </row>
    <row r="165">
      <c r="A165" s="25" t="inlineStr">
        <is>
          <t>actions_post</t>
        </is>
      </c>
      <c r="B165" s="29" t="inlineStr">
        <is>
          <t>Actions Post Shares · NUMERIC · Facebook Ads (Meta) Actions</t>
        </is>
      </c>
      <c r="C165" s="26" t="n"/>
      <c r="D165" s="27">
        <f>IF(AND($C165="x",$A165&lt;&gt;""),$A165,"")</f>
        <v/>
      </c>
    </row>
    <row r="166">
      <c r="A166" s="25" t="inlineStr">
        <is>
          <t>actions_post_engagement</t>
        </is>
      </c>
      <c r="B166" s="29" t="inlineStr">
        <is>
          <t>Post Engagement · NUMERIC · Facebook Ads (Meta) Actions</t>
        </is>
      </c>
      <c r="C166" s="26" t="n"/>
      <c r="D166" s="27">
        <f>IF(AND($C166="x",$A166&lt;&gt;""),$A166,"")</f>
        <v/>
      </c>
    </row>
    <row r="167">
      <c r="A167" s="25" t="inlineStr">
        <is>
          <t>actions_post_reaction</t>
        </is>
      </c>
      <c r="B167" s="29" t="inlineStr">
        <is>
          <t>Post Reactions · NUMERIC · Facebook Ads (Meta) Actions</t>
        </is>
      </c>
      <c r="C167" s="26" t="n"/>
      <c r="D167" s="27">
        <f>IF(AND($C167="x",$A167&lt;&gt;""),$A167,"")</f>
        <v/>
      </c>
    </row>
    <row r="168">
      <c r="A168" s="25" t="inlineStr">
        <is>
          <t>actions_rsvp</t>
        </is>
      </c>
      <c r="B168" s="29" t="inlineStr">
        <is>
          <t>Event Responses · NUMERIC · Facebook Ads (Meta) Actions</t>
        </is>
      </c>
      <c r="C168" s="26" t="n"/>
      <c r="D168" s="27">
        <f>IF(AND($C168="x",$A168&lt;&gt;""),$A168,"")</f>
        <v/>
      </c>
    </row>
    <row r="169">
      <c r="A169" s="25" t="inlineStr">
        <is>
          <t>actions_search</t>
        </is>
      </c>
      <c r="B169" s="29" t="inlineStr">
        <is>
          <t>Search Events · NUMERIC · Facebook Ads (Meta) Actions</t>
        </is>
      </c>
      <c r="C169" s="26" t="n"/>
      <c r="D169" s="27">
        <f>IF(AND($C169="x",$A169&lt;&gt;""),$A169,"")</f>
        <v/>
      </c>
    </row>
    <row r="170">
      <c r="A170" s="25" t="inlineStr">
        <is>
          <t>actions_total</t>
        </is>
      </c>
      <c r="B170" s="29" t="inlineStr">
        <is>
          <t>Total Actions · NUMERIC · Facebook Ads (Meta) Actions</t>
        </is>
      </c>
      <c r="C170" s="26" t="n"/>
      <c r="D170" s="27">
        <f>IF(AND($C170="x",$A170&lt;&gt;""),$A170,"")</f>
        <v/>
      </c>
    </row>
    <row r="171">
      <c r="A171" s="25" t="inlineStr">
        <is>
          <t>actions_video_view</t>
        </is>
      </c>
      <c r="B171" s="29" t="inlineStr">
        <is>
          <t>3-Second Video Plays · NUMERIC · Facebook Ads (Meta) Actions</t>
        </is>
      </c>
      <c r="C171" s="26" t="n"/>
      <c r="D171" s="27">
        <f>IF(AND($C171="x",$A171&lt;&gt;""),$A171,"")</f>
        <v/>
      </c>
    </row>
    <row r="172">
      <c r="A172" s="25" t="inlineStr">
        <is>
          <t>actions_view_content</t>
        </is>
      </c>
      <c r="B172" s="29" t="inlineStr">
        <is>
          <t>Content Views · NUMERIC · Facebook Ads (Meta) Actions</t>
        </is>
      </c>
      <c r="C172" s="26" t="n"/>
      <c r="D172" s="27">
        <f>IF(AND($C172="x",$A172&lt;&gt;""),$A172,"")</f>
        <v/>
      </c>
    </row>
    <row r="173">
      <c r="A173" s="25" t="inlineStr">
        <is>
          <t>activity_actor_id</t>
        </is>
      </c>
      <c r="B173" s="29" t="inlineStr">
        <is>
          <t>Activity Actor ID · TEXT · Facebook Ads (Meta) Activities</t>
        </is>
      </c>
      <c r="C173" s="26" t="n"/>
      <c r="D173" s="27">
        <f>IF(AND($C173="x",$A173&lt;&gt;""),$A173,"")</f>
        <v/>
      </c>
    </row>
    <row r="174">
      <c r="A174" s="25" t="inlineStr">
        <is>
          <t>activity_actor_name</t>
        </is>
      </c>
      <c r="B174" s="29" t="inlineStr">
        <is>
          <t>Activity Actor Name · TEXT · Facebook Ads (Meta) Activities</t>
        </is>
      </c>
      <c r="C174" s="26" t="n"/>
      <c r="D174" s="27">
        <f>IF(AND($C174="x",$A174&lt;&gt;""),$A174,"")</f>
        <v/>
      </c>
    </row>
    <row r="175">
      <c r="A175" s="25" t="inlineStr">
        <is>
          <t>activity_application_id</t>
        </is>
      </c>
      <c r="B175" s="29" t="inlineStr">
        <is>
          <t>Activity Application ID · TEXT · Facebook Ads (Meta) Activities</t>
        </is>
      </c>
      <c r="C175" s="26" t="n"/>
      <c r="D175" s="27">
        <f>IF(AND($C175="x",$A175&lt;&gt;""),$A175,"")</f>
        <v/>
      </c>
    </row>
    <row r="176">
      <c r="A176" s="25" t="inlineStr">
        <is>
          <t>activity_application_name</t>
        </is>
      </c>
      <c r="B176" s="29" t="inlineStr">
        <is>
          <t>Activity Application Name · TEXT · Facebook Ads (Meta) Activities</t>
        </is>
      </c>
      <c r="C176" s="26" t="n"/>
      <c r="D176" s="27">
        <f>IF(AND($C176="x",$A176&lt;&gt;""),$A176,"")</f>
        <v/>
      </c>
    </row>
    <row r="177">
      <c r="A177" s="25" t="inlineStr">
        <is>
          <t>activity_date_time_in_timezone</t>
        </is>
      </c>
      <c r="B177" s="29" t="inlineStr">
        <is>
          <t>Activity Date Time In Timezone · TEXT · Facebook Ads (Meta) Activities</t>
        </is>
      </c>
      <c r="C177" s="26" t="n"/>
      <c r="D177" s="27">
        <f>IF(AND($C177="x",$A177&lt;&gt;""),$A177,"")</f>
        <v/>
      </c>
    </row>
    <row r="178">
      <c r="A178" s="25" t="inlineStr">
        <is>
          <t>activity_event_time</t>
        </is>
      </c>
      <c r="B178" s="29" t="inlineStr">
        <is>
          <t>Activity Event Time · TIMESTAMP · Facebook Ads (Meta) Activities</t>
        </is>
      </c>
      <c r="C178" s="26" t="n"/>
      <c r="D178" s="27">
        <f>IF(AND($C178="x",$A178&lt;&gt;""),$A178,"")</f>
        <v/>
      </c>
    </row>
    <row r="179">
      <c r="A179" s="25" t="inlineStr">
        <is>
          <t>activity_event_type</t>
        </is>
      </c>
      <c r="B179" s="29" t="inlineStr">
        <is>
          <t>Activity Event Type · TEXT · Facebook Ads (Meta) Activities</t>
        </is>
      </c>
      <c r="C179" s="26" t="n"/>
      <c r="D179" s="27">
        <f>IF(AND($C179="x",$A179&lt;&gt;""),$A179,"")</f>
        <v/>
      </c>
    </row>
    <row r="180">
      <c r="A180" s="25" t="inlineStr">
        <is>
          <t>activity_extra_data</t>
        </is>
      </c>
      <c r="B180" s="29" t="inlineStr">
        <is>
          <t>Activity Extra Data · TEXT · Facebook Ads (Meta) Activities</t>
        </is>
      </c>
      <c r="C180" s="26" t="n"/>
      <c r="D180" s="27">
        <f>IF(AND($C180="x",$A180&lt;&gt;""),$A180,"")</f>
        <v/>
      </c>
    </row>
    <row r="181">
      <c r="A181" s="25" t="inlineStr">
        <is>
          <t>activity_object_id</t>
        </is>
      </c>
      <c r="B181" s="29" t="inlineStr">
        <is>
          <t>Activity Object ID · TEXT · Facebook Ads (Meta) Activities</t>
        </is>
      </c>
      <c r="C181" s="26" t="n"/>
      <c r="D181" s="27">
        <f>IF(AND($C181="x",$A181&lt;&gt;""),$A181,"")</f>
        <v/>
      </c>
    </row>
    <row r="182">
      <c r="A182" s="25" t="inlineStr">
        <is>
          <t>activity_object_name</t>
        </is>
      </c>
      <c r="B182" s="29" t="inlineStr">
        <is>
          <t>Activity Object Name · TEXT · Facebook Ads (Meta) Activities</t>
        </is>
      </c>
      <c r="C182" s="26" t="n"/>
      <c r="D182" s="27">
        <f>IF(AND($C182="x",$A182&lt;&gt;""),$A182,"")</f>
        <v/>
      </c>
    </row>
    <row r="183">
      <c r="A183" s="25" t="inlineStr">
        <is>
          <t>activity_object_type</t>
        </is>
      </c>
      <c r="B183" s="29" t="inlineStr">
        <is>
          <t>Activity Object Type · TEXT · Facebook Ads (Meta) Activities</t>
        </is>
      </c>
      <c r="C183" s="26" t="n"/>
      <c r="D183" s="27">
        <f>IF(AND($C183="x",$A183&lt;&gt;""),$A183,"")</f>
        <v/>
      </c>
    </row>
    <row r="184">
      <c r="A184" s="25" t="inlineStr">
        <is>
          <t>activity_translated_event_type</t>
        </is>
      </c>
      <c r="B184" s="29" t="inlineStr">
        <is>
          <t>Activity Translated Event Type · TEXT · Facebook Ads (Meta) Activities</t>
        </is>
      </c>
      <c r="C184" s="26" t="n"/>
      <c r="D184" s="27">
        <f>IF(AND($C184="x",$A184&lt;&gt;""),$A184,"")</f>
        <v/>
      </c>
    </row>
    <row r="185">
      <c r="A185" s="25" t="inlineStr">
        <is>
          <t>actor_id</t>
        </is>
      </c>
      <c r="B185" s="29" t="inlineStr">
        <is>
          <t>Facebook Page ID · TEXT · Facebook Ads (Meta) Ad</t>
        </is>
      </c>
      <c r="C185" s="26" t="n"/>
      <c r="D185" s="27">
        <f>IF(AND($C185="x",$A185&lt;&gt;""),$A185,"")</f>
        <v/>
      </c>
    </row>
    <row r="186">
      <c r="A186" s="25" t="inlineStr">
        <is>
          <t>ad_created_time</t>
        </is>
      </c>
      <c r="B186" s="29" t="inlineStr">
        <is>
          <t>Ad Created Time · TIMESTAMP · Facebook Ads (Meta) Ad</t>
        </is>
      </c>
      <c r="C186" s="26" t="n"/>
      <c r="D186" s="27">
        <f>IF(AND($C186="x",$A186&lt;&gt;""),$A186,"")</f>
        <v/>
      </c>
    </row>
    <row r="187">
      <c r="A187" s="25" t="inlineStr">
        <is>
          <t>ad_id</t>
        </is>
      </c>
      <c r="B187" s="29" t="inlineStr">
        <is>
          <t>Ad ID · TEXT · Facebook Ads (Meta) Ad</t>
        </is>
      </c>
      <c r="C187" s="26" t="n"/>
      <c r="D187" s="27">
        <f>IF(AND($C187="x",$A187&lt;&gt;""),$A187,"")</f>
        <v/>
      </c>
    </row>
    <row r="188">
      <c r="A188" s="25" t="inlineStr">
        <is>
          <t>ad_labels</t>
        </is>
      </c>
      <c r="B188" s="29" t="inlineStr">
        <is>
          <t>Ad Labels · TEXT · Facebook Ads (Meta) Ad</t>
        </is>
      </c>
      <c r="C188" s="26" t="n"/>
      <c r="D188" s="27">
        <f>IF(AND($C188="x",$A188&lt;&gt;""),$A188,"")</f>
        <v/>
      </c>
    </row>
    <row r="189">
      <c r="A189" s="25" t="inlineStr">
        <is>
          <t>ad_name</t>
        </is>
      </c>
      <c r="B189" s="29" t="inlineStr">
        <is>
          <t>Ad Name · TEXT · Facebook Ads (Meta) Ad</t>
        </is>
      </c>
      <c r="C189" s="26" t="n"/>
      <c r="D189" s="27">
        <f>IF(AND($C189="x",$A189&lt;&gt;""),$A189,"")</f>
        <v/>
      </c>
    </row>
    <row r="190">
      <c r="A190" s="25" t="inlineStr">
        <is>
          <t>ad_object_type</t>
        </is>
      </c>
      <c r="B190" s="29" t="inlineStr">
        <is>
          <t>Ad Object Type · TEXT · Facebook Ads (Meta) Ad</t>
        </is>
      </c>
      <c r="C190" s="26" t="n"/>
      <c r="D190" s="27">
        <f>IF(AND($C190="x",$A190&lt;&gt;""),$A190,"")</f>
        <v/>
      </c>
    </row>
    <row r="191">
      <c r="A191" s="25" t="inlineStr">
        <is>
          <t>ad_optimization_type</t>
        </is>
      </c>
      <c r="B191" s="29" t="inlineStr">
        <is>
          <t>Ad Optimization Type · TEXT · Facebook Ads (Meta) Ad</t>
        </is>
      </c>
      <c r="C191" s="26" t="n"/>
      <c r="D191" s="27">
        <f>IF(AND($C191="x",$A191&lt;&gt;""),$A191,"")</f>
        <v/>
      </c>
    </row>
    <row r="192">
      <c r="A192" s="25" t="inlineStr">
        <is>
          <t>ad_preview_shareable_link</t>
        </is>
      </c>
      <c r="B192" s="29" t="inlineStr">
        <is>
          <t>Ad Preview Shareable Link · TEXT · Facebook Ads (Meta) Ad</t>
        </is>
      </c>
      <c r="C192" s="26" t="n"/>
      <c r="D192" s="27">
        <f>IF(AND($C192="x",$A192&lt;&gt;""),$A192,"")</f>
        <v/>
      </c>
    </row>
    <row r="193">
      <c r="A193" s="25" t="inlineStr">
        <is>
          <t>adcontent</t>
        </is>
      </c>
      <c r="B193" s="29" t="inlineStr">
        <is>
          <t>Ad Content · TEXT · Facebook Ads (Meta) Ad</t>
        </is>
      </c>
      <c r="C193" s="26" t="n"/>
      <c r="D193" s="27">
        <f>IF(AND($C193="x",$A193&lt;&gt;""),$A193,"")</f>
        <v/>
      </c>
    </row>
    <row r="194">
      <c r="A194" s="25" t="inlineStr">
        <is>
          <t>adgroupid</t>
        </is>
      </c>
      <c r="B194" s="29" t="inlineStr">
        <is>
          <t>Ad Set ID (duplicate) · TEXT · Facebook Ads (Meta) Ad</t>
        </is>
      </c>
      <c r="C194" s="26" t="n"/>
      <c r="D194" s="27">
        <f>IF(AND($C194="x",$A194&lt;&gt;""),$A194,"")</f>
        <v/>
      </c>
    </row>
    <row r="195">
      <c r="A195" s="25" t="inlineStr">
        <is>
          <t>adid</t>
        </is>
      </c>
      <c r="B195" s="29" t="inlineStr">
        <is>
          <t>Ad ID (duplicate) · TEXT · Facebook Ads (Meta) Ad</t>
        </is>
      </c>
      <c r="C195" s="26" t="n"/>
      <c r="D195" s="27">
        <f>IF(AND($C195="x",$A195&lt;&gt;""),$A195,"")</f>
        <v/>
      </c>
    </row>
    <row r="196">
      <c r="A196" s="25" t="inlineStr">
        <is>
          <t>adnetwork_conversions</t>
        </is>
      </c>
      <c r="B196" s="29" t="inlineStr">
        <is>
          <t>(Deprecated) Ad Network Conversions · NUMERIC · Facebook Ads (Meta) Ad</t>
        </is>
      </c>
      <c r="C196" s="26" t="n"/>
      <c r="D196" s="27">
        <f>IF(AND($C196="x",$A196&lt;&gt;""),$A196,"")</f>
        <v/>
      </c>
    </row>
    <row r="197">
      <c r="A197" s="25" t="inlineStr">
        <is>
          <t>adnetwork_revenue</t>
        </is>
      </c>
      <c r="B197" s="29" t="inlineStr">
        <is>
          <t>Ad Network Revenue · NUMERIC · Facebook Ads (Meta) Ad</t>
        </is>
      </c>
      <c r="C197" s="26" t="n"/>
      <c r="D197" s="27">
        <f>IF(AND($C197="x",$A197&lt;&gt;""),$A197,"")</f>
        <v/>
      </c>
    </row>
    <row r="198">
      <c r="A198" s="25" t="inlineStr">
        <is>
          <t>adset_bid_amount</t>
        </is>
      </c>
      <c r="B198" s="29" t="inlineStr">
        <is>
          <t>Ad Set Bid Amount · NUMERIC · Facebook Ads (Meta) Ad</t>
        </is>
      </c>
      <c r="C198" s="26" t="n"/>
      <c r="D198" s="27">
        <f>IF(AND($C198="x",$A198&lt;&gt;""),$A198,"")</f>
        <v/>
      </c>
    </row>
    <row r="199">
      <c r="A199" s="25" t="inlineStr">
        <is>
          <t>adset_bid_info</t>
        </is>
      </c>
      <c r="B199" s="29" t="inlineStr">
        <is>
          <t>Ad Set Bid Info · TEXT · Facebook Ads (Meta) Ad</t>
        </is>
      </c>
      <c r="C199" s="26" t="n"/>
      <c r="D199" s="27">
        <f>IF(AND($C199="x",$A199&lt;&gt;""),$A199,"")</f>
        <v/>
      </c>
    </row>
    <row r="200">
      <c r="A200" s="25" t="inlineStr">
        <is>
          <t>adset_bid_strategy</t>
        </is>
      </c>
      <c r="B200" s="29" t="inlineStr">
        <is>
          <t>Ad Set Bid Strategy · TEXT · Facebook Ads (Meta) Ad</t>
        </is>
      </c>
      <c r="C200" s="26" t="n"/>
      <c r="D200" s="27">
        <f>IF(AND($C200="x",$A200&lt;&gt;""),$A200,"")</f>
        <v/>
      </c>
    </row>
    <row r="201">
      <c r="A201" s="25" t="inlineStr">
        <is>
          <t>adset_billing_event</t>
        </is>
      </c>
      <c r="B201" s="29" t="inlineStr">
        <is>
          <t>Ad Set Billing Event · TEXT · Facebook Ads (Meta) Ad</t>
        </is>
      </c>
      <c r="C201" s="26" t="n"/>
      <c r="D201" s="27">
        <f>IF(AND($C201="x",$A201&lt;&gt;""),$A201,"")</f>
        <v/>
      </c>
    </row>
    <row r="202">
      <c r="A202" s="25" t="inlineStr">
        <is>
          <t>adset_budget_remaining</t>
        </is>
      </c>
      <c r="B202" s="29" t="inlineStr">
        <is>
          <t>Ad Set Budget Remaining · NUMERIC · Facebook Ads (Meta) Ad</t>
        </is>
      </c>
      <c r="C202" s="26" t="n"/>
      <c r="D202" s="27">
        <f>IF(AND($C202="x",$A202&lt;&gt;""),$A202,"")</f>
        <v/>
      </c>
    </row>
    <row r="203">
      <c r="A203" s="25" t="inlineStr">
        <is>
          <t>adset_created_time</t>
        </is>
      </c>
      <c r="B203" s="29" t="inlineStr">
        <is>
          <t>Ad Set Created Time · TIMESTAMP · Facebook Ads (Meta) Ad</t>
        </is>
      </c>
      <c r="C203" s="26" t="n"/>
      <c r="D203" s="27">
        <f>IF(AND($C203="x",$A203&lt;&gt;""),$A203,"")</f>
        <v/>
      </c>
    </row>
    <row r="204">
      <c r="A204" s="25" t="inlineStr">
        <is>
          <t>adset_daily_budget</t>
        </is>
      </c>
      <c r="B204" s="29" t="inlineStr">
        <is>
          <t>Ad Set Daily Budget · NUMERIC · Facebook Ads (Meta) Ad</t>
        </is>
      </c>
      <c r="C204" s="26" t="n"/>
      <c r="D204" s="27">
        <f>IF(AND($C204="x",$A204&lt;&gt;""),$A204,"")</f>
        <v/>
      </c>
    </row>
    <row r="205">
      <c r="A205" s="25" t="inlineStr">
        <is>
          <t>adset_destination_type</t>
        </is>
      </c>
      <c r="B205" s="29" t="inlineStr">
        <is>
          <t>Ad Set Destination Type · TEXT · Facebook Ads (Meta) Ad</t>
        </is>
      </c>
      <c r="C205" s="26" t="n"/>
      <c r="D205" s="27">
        <f>IF(AND($C205="x",$A205&lt;&gt;""),$A205,"")</f>
        <v/>
      </c>
    </row>
    <row r="206">
      <c r="A206" s="25" t="inlineStr">
        <is>
          <t>adset_effective_status</t>
        </is>
      </c>
      <c r="B206" s="29" t="inlineStr">
        <is>
          <t>Adset Effective Status · TEXT · Facebook Ads (Meta) Ad</t>
        </is>
      </c>
      <c r="C206" s="26" t="n"/>
      <c r="D206" s="27">
        <f>IF(AND($C206="x",$A206&lt;&gt;""),$A206,"")</f>
        <v/>
      </c>
    </row>
    <row r="207">
      <c r="A207" s="25" t="inlineStr">
        <is>
          <t>adset_end_time</t>
        </is>
      </c>
      <c r="B207" s="29" t="inlineStr">
        <is>
          <t>Ad Set End Time · TIMESTAMP · Facebook Ads (Meta) Ad</t>
        </is>
      </c>
      <c r="C207" s="26" t="n"/>
      <c r="D207" s="27">
        <f>IF(AND($C207="x",$A207&lt;&gt;""),$A207,"")</f>
        <v/>
      </c>
    </row>
    <row r="208">
      <c r="A208" s="25" t="inlineStr">
        <is>
          <t>adset_id</t>
        </is>
      </c>
      <c r="B208" s="29" t="inlineStr">
        <is>
          <t>Ad Set ID · TEXT · Facebook Ads (Meta) Ad</t>
        </is>
      </c>
      <c r="C208" s="26" t="n"/>
      <c r="D208" s="27">
        <f>IF(AND($C208="x",$A208&lt;&gt;""),$A208,"")</f>
        <v/>
      </c>
    </row>
    <row r="209">
      <c r="A209" s="25" t="inlineStr">
        <is>
          <t>adset_learning_stage_info</t>
        </is>
      </c>
      <c r="B209" s="29" t="inlineStr">
        <is>
          <t>Ad Set Learning Phase · TEXT · Facebook Ads (Meta) Ad</t>
        </is>
      </c>
      <c r="C209" s="26" t="n"/>
      <c r="D209" s="27">
        <f>IF(AND($C209="x",$A209&lt;&gt;""),$A209,"")</f>
        <v/>
      </c>
    </row>
    <row r="210">
      <c r="A210" s="25" t="inlineStr">
        <is>
          <t>adset_lifetime_budget</t>
        </is>
      </c>
      <c r="B210" s="29" t="inlineStr">
        <is>
          <t>Ad Set Lifetime Budget · NUMERIC · Facebook Ads (Meta) Ad</t>
        </is>
      </c>
      <c r="C210" s="26" t="n"/>
      <c r="D210" s="27">
        <f>IF(AND($C210="x",$A210&lt;&gt;""),$A210,"")</f>
        <v/>
      </c>
    </row>
    <row r="211">
      <c r="A211" s="25" t="inlineStr">
        <is>
          <t>adset_name</t>
        </is>
      </c>
      <c r="B211" s="29" t="inlineStr">
        <is>
          <t>Ad Set Name · TEXT · Facebook Ads (Meta) Ad</t>
        </is>
      </c>
      <c r="C211" s="26" t="n"/>
      <c r="D211" s="27">
        <f>IF(AND($C211="x",$A211&lt;&gt;""),$A211,"")</f>
        <v/>
      </c>
    </row>
    <row r="212">
      <c r="A212" s="25" t="inlineStr">
        <is>
          <t>adset_promoted_object</t>
        </is>
      </c>
      <c r="B212" s="29" t="inlineStr">
        <is>
          <t>Ad Set Promoted Object · TEXT · Facebook Ads (Meta) Ad</t>
        </is>
      </c>
      <c r="C212" s="26" t="n"/>
      <c r="D212" s="27">
        <f>IF(AND($C212="x",$A212&lt;&gt;""),$A212,"")</f>
        <v/>
      </c>
    </row>
    <row r="213">
      <c r="A213" s="25" t="inlineStr">
        <is>
          <t>adset_start_time</t>
        </is>
      </c>
      <c r="B213" s="29" t="inlineStr">
        <is>
          <t>Ad Set Start Time · TIMESTAMP · Facebook Ads (Meta) Ad</t>
        </is>
      </c>
      <c r="C213" s="26" t="n"/>
      <c r="D213" s="27">
        <f>IF(AND($C213="x",$A213&lt;&gt;""),$A213,"")</f>
        <v/>
      </c>
    </row>
    <row r="214">
      <c r="A214" s="25" t="inlineStr">
        <is>
          <t>adset_status</t>
        </is>
      </c>
      <c r="B214" s="29" t="inlineStr">
        <is>
          <t>Adset Status · TEXT · Facebook Ads (Meta) Ad</t>
        </is>
      </c>
      <c r="C214" s="26" t="n"/>
      <c r="D214" s="27">
        <f>IF(AND($C214="x",$A214&lt;&gt;""),$A214,"")</f>
        <v/>
      </c>
    </row>
    <row r="215">
      <c r="A215" s="25" t="inlineStr">
        <is>
          <t>adset_targeting</t>
        </is>
      </c>
      <c r="B215" s="29" t="inlineStr">
        <is>
          <t>Ad Set Targeting Spec · TEXT · Facebook Ads (Meta) Ad</t>
        </is>
      </c>
      <c r="C215" s="26" t="n"/>
      <c r="D215" s="27">
        <f>IF(AND($C215="x",$A215&lt;&gt;""),$A215,"")</f>
        <v/>
      </c>
    </row>
    <row r="216">
      <c r="A216" s="25" t="inlineStr">
        <is>
          <t>adset_updated_time</t>
        </is>
      </c>
      <c r="B216" s="29" t="inlineStr">
        <is>
          <t>Ad Set Updated Time · TIMESTAMP · Facebook Ads (Meta) Ad</t>
        </is>
      </c>
      <c r="C216" s="26" t="n"/>
      <c r="D216" s="27">
        <f>IF(AND($C216="x",$A216&lt;&gt;""),$A216,"")</f>
        <v/>
      </c>
    </row>
    <row r="217">
      <c r="A217" s="25" t="inlineStr">
        <is>
          <t>adsset_optimization_goal</t>
        </is>
      </c>
      <c r="B217" s="29" t="inlineStr">
        <is>
          <t>Ad Set Optimization Goal · TEXT · Facebook Ads (Meta) Ad</t>
        </is>
      </c>
      <c r="C217" s="26" t="n"/>
      <c r="D217" s="27">
        <f>IF(AND($C217="x",$A217&lt;&gt;""),$A217,"")</f>
        <v/>
      </c>
    </row>
    <row r="218">
      <c r="A218" s="25" t="inlineStr">
        <is>
          <t>bodies</t>
        </is>
      </c>
      <c r="B218" s="29" t="inlineStr">
        <is>
          <t>Bodies of the ad (semicolon-separated) · TEXT · Facebook Ads (Meta) Ad</t>
        </is>
      </c>
      <c r="C218" s="26" t="n"/>
      <c r="D218" s="27">
        <f>IF(AND($C218="x",$A218&lt;&gt;""),$A218,"")</f>
        <v/>
      </c>
    </row>
    <row r="219">
      <c r="A219" s="25" t="inlineStr">
        <is>
          <t>body</t>
        </is>
      </c>
      <c r="B219" s="29" t="inlineStr">
        <is>
          <t>Body of the ad · TEXT · Facebook Ads (Meta) Ad</t>
        </is>
      </c>
      <c r="C219" s="26" t="n"/>
      <c r="D219" s="27">
        <f>IF(AND($C219="x",$A219&lt;&gt;""),$A219,"")</f>
        <v/>
      </c>
    </row>
    <row r="220">
      <c r="A220" s="25" t="inlineStr">
        <is>
          <t>call_to_action_type</t>
        </is>
      </c>
      <c r="B220" s="29" t="inlineStr">
        <is>
          <t>Call To Action Type · TEXT · Facebook Ads (Meta) Ad</t>
        </is>
      </c>
      <c r="C220" s="26" t="n"/>
      <c r="D220" s="27">
        <f>IF(AND($C220="x",$A220&lt;&gt;""),$A220,"")</f>
        <v/>
      </c>
    </row>
    <row r="221">
      <c r="A221" s="25" t="inlineStr">
        <is>
          <t>carousel_card_media_urls</t>
        </is>
      </c>
      <c r="B221" s="29" t="inlineStr">
        <is>
          <t>Carousel Card Media URLs · TEXT · Facebook Ads (Meta) Ad</t>
        </is>
      </c>
      <c r="C221" s="26" t="n"/>
      <c r="D221" s="27">
        <f>IF(AND($C221="x",$A221&lt;&gt;""),$A221,"")</f>
        <v/>
      </c>
    </row>
    <row r="222">
      <c r="A222" s="25" t="inlineStr">
        <is>
          <t>creative_id</t>
        </is>
      </c>
      <c r="B222" s="29" t="inlineStr">
        <is>
          <t>Creative ID · TEXT · Facebook Ads (Meta) Ad</t>
        </is>
      </c>
      <c r="C222" s="26" t="n"/>
      <c r="D222" s="27">
        <f>IF(AND($C222="x",$A222&lt;&gt;""),$A222,"")</f>
        <v/>
      </c>
    </row>
    <row r="223">
      <c r="A223" s="25" t="inlineStr">
        <is>
          <t>desktop_feed_standard_preview_url</t>
        </is>
      </c>
      <c r="B223" s="29" t="inlineStr">
        <is>
          <t>Desktop Feed Standard Preview URL · TEXT · Facebook Ads (Meta) Ad</t>
        </is>
      </c>
      <c r="C223" s="26" t="n"/>
      <c r="D223" s="27">
        <f>IF(AND($C223="x",$A223&lt;&gt;""),$A223,"")</f>
        <v/>
      </c>
    </row>
    <row r="224">
      <c r="A224" s="25" t="inlineStr">
        <is>
          <t>estimated_ad_recall_rate</t>
        </is>
      </c>
      <c r="B224" s="29" t="inlineStr">
        <is>
          <t>Estimated Ad Recall Lift Rate · PERCENT · Facebook Ads (Meta) Ad</t>
        </is>
      </c>
      <c r="C224" s="26" t="n"/>
      <c r="D224" s="27">
        <f>IF(AND($C224="x",$A224&lt;&gt;""),$A224,"")</f>
        <v/>
      </c>
    </row>
    <row r="225">
      <c r="A225" s="25" t="inlineStr">
        <is>
          <t>estimated_ad_recallers</t>
        </is>
      </c>
      <c r="B225" s="29" t="inlineStr">
        <is>
          <t>Estimated Ad Recall Lift · NUMERIC · Facebook Ads (Meta) Ad</t>
        </is>
      </c>
      <c r="C225" s="26" t="n"/>
      <c r="D225" s="27">
        <f>IF(AND($C225="x",$A225&lt;&gt;""),$A225,"")</f>
        <v/>
      </c>
    </row>
    <row r="226">
      <c r="A226" s="25" t="inlineStr">
        <is>
          <t>facebook_permalink_url</t>
        </is>
      </c>
      <c r="B226" s="29" t="inlineStr">
        <is>
          <t>Facebook Post URL · TEXT · Facebook Ads (Meta) Ad</t>
        </is>
      </c>
      <c r="C226" s="26" t="n"/>
      <c r="D226" s="27">
        <f>IF(AND($C226="x",$A226&lt;&gt;""),$A226,"")</f>
        <v/>
      </c>
    </row>
    <row r="227">
      <c r="A227" s="25" t="inlineStr">
        <is>
          <t>facebook_story_mobile_preview_url</t>
        </is>
      </c>
      <c r="B227" s="29" t="inlineStr">
        <is>
          <t>Facebook Story Mobile Preview URL · TEXT · Facebook Ads (Meta) Ad</t>
        </is>
      </c>
      <c r="C227" s="26" t="n"/>
      <c r="D227" s="27">
        <f>IF(AND($C227="x",$A227&lt;&gt;""),$A227,"")</f>
        <v/>
      </c>
    </row>
    <row r="228">
      <c r="A228" s="25" t="inlineStr">
        <is>
          <t>image_hash</t>
        </is>
      </c>
      <c r="B228" s="29" t="inlineStr">
        <is>
          <t>Image Hash · TEXT · Facebook Ads (Meta) Ad</t>
        </is>
      </c>
      <c r="C228" s="26" t="n"/>
      <c r="D228" s="27">
        <f>IF(AND($C228="x",$A228&lt;&gt;""),$A228,"")</f>
        <v/>
      </c>
    </row>
    <row r="229">
      <c r="A229" s="25" t="inlineStr">
        <is>
          <t>instagram_actor_id</t>
        </is>
      </c>
      <c r="B229" s="29" t="inlineStr">
        <is>
          <t>Instagram Page ID · TEXT · Facebook Ads (Meta) Ad</t>
        </is>
      </c>
      <c r="C229" s="26" t="n"/>
      <c r="D229" s="27">
        <f>IF(AND($C229="x",$A229&lt;&gt;""),$A229,"")</f>
        <v/>
      </c>
    </row>
    <row r="230">
      <c r="A230" s="25" t="inlineStr">
        <is>
          <t>instagram_permalink_url</t>
        </is>
      </c>
      <c r="B230" s="29" t="inlineStr">
        <is>
          <t>Instagram Post URL · TEXT · Facebook Ads (Meta) Ad</t>
        </is>
      </c>
      <c r="C230" s="26" t="n"/>
      <c r="D230" s="27">
        <f>IF(AND($C230="x",$A230&lt;&gt;""),$A230,"")</f>
        <v/>
      </c>
    </row>
    <row r="231">
      <c r="A231" s="25" t="inlineStr">
        <is>
          <t>instagram_standard_preview_url</t>
        </is>
      </c>
      <c r="B231" s="29" t="inlineStr">
        <is>
          <t>Instagram Standard Preview URL · TEXT · Facebook Ads (Meta) Ad</t>
        </is>
      </c>
      <c r="C231" s="26" t="n"/>
      <c r="D231" s="27">
        <f>IF(AND($C231="x",$A231&lt;&gt;""),$A231,"")</f>
        <v/>
      </c>
    </row>
    <row r="232">
      <c r="A232" s="25" t="inlineStr">
        <is>
          <t>instagram_story_preview_url</t>
        </is>
      </c>
      <c r="B232" s="29" t="inlineStr">
        <is>
          <t>Instagram Story Preview URL · TEXT · Facebook Ads (Meta) Ad</t>
        </is>
      </c>
      <c r="C232" s="26" t="n"/>
      <c r="D232" s="27">
        <f>IF(AND($C232="x",$A232&lt;&gt;""),$A232,"")</f>
        <v/>
      </c>
    </row>
    <row r="233">
      <c r="A233" s="25" t="inlineStr">
        <is>
          <t>instant_article_standard_preview_url</t>
        </is>
      </c>
      <c r="B233" s="29" t="inlineStr">
        <is>
          <t>Instant Article Standard Preview URL · TEXT · Facebook Ads (Meta) Ad</t>
        </is>
      </c>
      <c r="C233" s="26" t="n"/>
      <c r="D233" s="27">
        <f>IF(AND($C233="x",$A233&lt;&gt;""),$A233,"")</f>
        <v/>
      </c>
    </row>
    <row r="234">
      <c r="A234" s="25" t="inlineStr">
        <is>
          <t>instream_video_desktop_preview_url</t>
        </is>
      </c>
      <c r="B234" s="29" t="inlineStr">
        <is>
          <t>Instream Video Desktop Preview URL · TEXT · Facebook Ads (Meta) Ad</t>
        </is>
      </c>
      <c r="C234" s="26" t="n"/>
      <c r="D234" s="27">
        <f>IF(AND($C234="x",$A234&lt;&gt;""),$A234,"")</f>
        <v/>
      </c>
    </row>
    <row r="235">
      <c r="A235" s="25" t="inlineStr">
        <is>
          <t>instream_video_mobile_preview_url</t>
        </is>
      </c>
      <c r="B235" s="29" t="inlineStr">
        <is>
          <t>Instream Video Mobile Preview URL · TEXT · Facebook Ads (Meta) Ad</t>
        </is>
      </c>
      <c r="C235" s="26" t="n"/>
      <c r="D235" s="27">
        <f>IF(AND($C235="x",$A235&lt;&gt;""),$A235,"")</f>
        <v/>
      </c>
    </row>
    <row r="236">
      <c r="A236" s="25" t="inlineStr">
        <is>
          <t>keyword</t>
        </is>
      </c>
      <c r="B236" s="29" t="inlineStr">
        <is>
          <t>Keyword · TEXT · Facebook Ads (Meta) Ad</t>
        </is>
      </c>
      <c r="C236" s="26" t="n"/>
      <c r="D236" s="27">
        <f>IF(AND($C236="x",$A236&lt;&gt;""),$A236,"")</f>
        <v/>
      </c>
    </row>
    <row r="237">
      <c r="A237" s="25" t="inlineStr">
        <is>
          <t>link</t>
        </is>
      </c>
      <c r="B237" s="29" t="inlineStr">
        <is>
          <t>Ad Link (Destination URL) · TEXT · Facebook Ads (Meta) Ad</t>
        </is>
      </c>
      <c r="C237" s="26" t="n"/>
      <c r="D237" s="27">
        <f>IF(AND($C237="x",$A237&lt;&gt;""),$A237,"")</f>
        <v/>
      </c>
    </row>
    <row r="238">
      <c r="A238" s="25" t="inlineStr">
        <is>
          <t>link_url</t>
        </is>
      </c>
      <c r="B238" s="29" t="inlineStr">
        <is>
          <t>Ad Creative Link URL · TEXT · Facebook Ads (Meta) Ad</t>
        </is>
      </c>
      <c r="C238" s="26" t="n"/>
      <c r="D238" s="27">
        <f>IF(AND($C238="x",$A238&lt;&gt;""),$A238,"")</f>
        <v/>
      </c>
    </row>
    <row r="239">
      <c r="A239" s="25" t="inlineStr">
        <is>
          <t>name</t>
        </is>
      </c>
      <c r="B239" s="29" t="inlineStr">
        <is>
          <t>Ad Creative Name · TEXT · Facebook Ads (Meta) Ad</t>
        </is>
      </c>
      <c r="C239" s="26" t="n"/>
      <c r="D239" s="27">
        <f>IF(AND($C239="x",$A239&lt;&gt;""),$A239,"")</f>
        <v/>
      </c>
    </row>
    <row r="240">
      <c r="A240" s="25" t="inlineStr">
        <is>
          <t>object_type</t>
        </is>
      </c>
      <c r="B240" s="29" t="inlineStr">
        <is>
          <t>Ad Creative Object Type · TEXT · Facebook Ads (Meta) Ad</t>
        </is>
      </c>
      <c r="C240" s="26" t="n"/>
      <c r="D240" s="27">
        <f>IF(AND($C240="x",$A240&lt;&gt;""),$A240,"")</f>
        <v/>
      </c>
    </row>
    <row r="241">
      <c r="A241" s="25" t="inlineStr">
        <is>
          <t>object_url</t>
        </is>
      </c>
      <c r="B241" s="29" t="inlineStr">
        <is>
          <t>Ad Creative Object URL · TEXT · Facebook Ads (Meta) Ad</t>
        </is>
      </c>
      <c r="C241" s="26" t="n"/>
      <c r="D241" s="27">
        <f>IF(AND($C241="x",$A241&lt;&gt;""),$A241,"")</f>
        <v/>
      </c>
    </row>
    <row r="242">
      <c r="A242" s="25" t="inlineStr">
        <is>
          <t>placement_ad_thumbnail_url</t>
        </is>
      </c>
      <c r="B242" s="29" t="inlineStr">
        <is>
          <t>Thumbnail url for Placement Asset Customization ads. · IMAGE_URL · Facebook Ads (Meta) Ad</t>
        </is>
      </c>
      <c r="C242" s="26" t="n"/>
      <c r="D242" s="27">
        <f>IF(AND($C242="x",$A242&lt;&gt;""),$A242,"")</f>
        <v/>
      </c>
    </row>
    <row r="243">
      <c r="A243" s="25" t="inlineStr">
        <is>
          <t>purchase_roas_omni_purchase</t>
        </is>
      </c>
      <c r="B243" s="29" t="inlineStr">
        <is>
          <t>Purchase ROAS · NUMERIC · Facebook Ads (Meta) Ad</t>
        </is>
      </c>
      <c r="C243" s="26" t="n"/>
      <c r="D243" s="27">
        <f>IF(AND($C243="x",$A243&lt;&gt;""),$A243,"")</f>
        <v/>
      </c>
    </row>
    <row r="244">
      <c r="A244" s="25" t="inlineStr">
        <is>
          <t>source_instagram_media_id</t>
        </is>
      </c>
      <c r="B244" s="29" t="inlineStr">
        <is>
          <t>Instagram Source Media ID · TEXT · Facebook Ads (Meta) Ad</t>
        </is>
      </c>
      <c r="C244" s="26" t="n"/>
      <c r="D244" s="27">
        <f>IF(AND($C244="x",$A244&lt;&gt;""),$A244,"")</f>
        <v/>
      </c>
    </row>
    <row r="245">
      <c r="A245" s="25" t="inlineStr">
        <is>
          <t>status</t>
        </is>
      </c>
      <c r="B245" s="29" t="inlineStr">
        <is>
          <t>Ad Status · TEXT · Facebook Ads (Meta) Ad</t>
        </is>
      </c>
      <c r="C245" s="26" t="n"/>
      <c r="D245" s="27">
        <f>IF(AND($C245="x",$A245&lt;&gt;""),$A245,"")</f>
        <v/>
      </c>
    </row>
    <row r="246">
      <c r="A246" s="25" t="inlineStr">
        <is>
          <t>template_url</t>
        </is>
      </c>
      <c r="B246" s="29" t="inlineStr">
        <is>
          <t>Ad Creative Template URL · TEXT · Facebook Ads (Meta) Ad</t>
        </is>
      </c>
      <c r="C246" s="26" t="n"/>
      <c r="D246" s="27">
        <f>IF(AND($C246="x",$A246&lt;&gt;""),$A246,"")</f>
        <v/>
      </c>
    </row>
    <row r="247">
      <c r="A247" s="25" t="inlineStr">
        <is>
          <t>thumbnail_url</t>
        </is>
      </c>
      <c r="B247" s="29" t="inlineStr">
        <is>
          <t>Ad Creative Thumbnail URL · IMAGE_URL · Facebook Ads (Meta) Ad</t>
        </is>
      </c>
      <c r="C247" s="26" t="n"/>
      <c r="D247" s="27">
        <f>IF(AND($C247="x",$A247&lt;&gt;""),$A247,"")</f>
        <v/>
      </c>
    </row>
    <row r="248">
      <c r="A248" s="25" t="inlineStr">
        <is>
          <t>title</t>
        </is>
      </c>
      <c r="B248" s="29" t="inlineStr">
        <is>
          <t>Ad Creative Title · TEXT · Facebook Ads (Meta) Ad</t>
        </is>
      </c>
      <c r="C248" s="26" t="n"/>
      <c r="D248" s="27">
        <f>IF(AND($C248="x",$A248&lt;&gt;""),$A248,"")</f>
        <v/>
      </c>
    </row>
    <row r="249">
      <c r="A249" s="25" t="inlineStr">
        <is>
          <t>url_tags</t>
        </is>
      </c>
      <c r="B249" s="29" t="inlineStr">
        <is>
          <t>Ad Creative URL Tags · TEXT · Facebook Ads (Meta) Ad</t>
        </is>
      </c>
      <c r="C249" s="26" t="n"/>
      <c r="D249" s="27">
        <f>IF(AND($C249="x",$A249&lt;&gt;""),$A249,"")</f>
        <v/>
      </c>
    </row>
    <row r="250">
      <c r="A250" s="25" t="inlineStr">
        <is>
          <t>website_destination_url</t>
        </is>
      </c>
      <c r="B250" s="29" t="inlineStr">
        <is>
          <t>Ad Website Destination URL · TEXT · Facebook Ads (Meta) Ad</t>
        </is>
      </c>
      <c r="C250" s="26" t="n"/>
      <c r="D250" s="27">
        <f>IF(AND($C250="x",$A250&lt;&gt;""),$A250,"")</f>
        <v/>
      </c>
    </row>
    <row r="251">
      <c r="A251" s="25" t="inlineStr">
        <is>
          <t>website_purchase_roas_offsite_conversion_fb_pixel_purchase</t>
        </is>
      </c>
      <c r="B251" s="29" t="inlineStr">
        <is>
          <t>Website Purchase ROAS · NUMERIC · Facebook Ads (Meta) Ad</t>
        </is>
      </c>
      <c r="C251" s="26" t="n"/>
      <c r="D251" s="27">
        <f>IF(AND($C251="x",$A251&lt;&gt;""),$A251,"")</f>
        <v/>
      </c>
    </row>
    <row r="252">
      <c r="A252" s="25" t="inlineStr">
        <is>
          <t>image_library_created_time</t>
        </is>
      </c>
      <c r="B252" s="29" t="inlineStr">
        <is>
          <t>Image Library Created Time · TIMESTAMP · Facebook Ads (Meta) Ad Images</t>
        </is>
      </c>
      <c r="C252" s="26" t="n"/>
      <c r="D252" s="27">
        <f>IF(AND($C252="x",$A252&lt;&gt;""),$A252,"")</f>
        <v/>
      </c>
    </row>
    <row r="253">
      <c r="A253" s="25" t="inlineStr">
        <is>
          <t>image_library_creative_ids</t>
        </is>
      </c>
      <c r="B253" s="29" t="inlineStr">
        <is>
          <t>Image Library Creative IDs · TEXT · Facebook Ads (Meta) Ad Images</t>
        </is>
      </c>
      <c r="C253" s="26" t="n"/>
      <c r="D253" s="27">
        <f>IF(AND($C253="x",$A253&lt;&gt;""),$A253,"")</f>
        <v/>
      </c>
    </row>
    <row r="254">
      <c r="A254" s="25" t="inlineStr">
        <is>
          <t>image_library_height</t>
        </is>
      </c>
      <c r="B254" s="29" t="inlineStr">
        <is>
          <t>Image Library Height · NUMERIC · Facebook Ads (Meta) Ad Images</t>
        </is>
      </c>
      <c r="C254" s="26" t="n"/>
      <c r="D254" s="27">
        <f>IF(AND($C254="x",$A254&lt;&gt;""),$A254,"")</f>
        <v/>
      </c>
    </row>
    <row r="255">
      <c r="A255" s="25" t="inlineStr">
        <is>
          <t>image_library_is_used</t>
        </is>
      </c>
      <c r="B255" s="29" t="inlineStr">
        <is>
          <t>Image Library Is Used · BOOLEAN · Facebook Ads (Meta) Ad Images</t>
        </is>
      </c>
      <c r="C255" s="26" t="n"/>
      <c r="D255" s="27">
        <f>IF(AND($C255="x",$A255&lt;&gt;""),$A255,"")</f>
        <v/>
      </c>
    </row>
    <row r="256">
      <c r="A256" s="25" t="inlineStr">
        <is>
          <t>image_library_name</t>
        </is>
      </c>
      <c r="B256" s="29" t="inlineStr">
        <is>
          <t>Image Library Name · TEXT · Facebook Ads (Meta) Ad Images</t>
        </is>
      </c>
      <c r="C256" s="26" t="n"/>
      <c r="D256" s="27">
        <f>IF(AND($C256="x",$A256&lt;&gt;""),$A256,"")</f>
        <v/>
      </c>
    </row>
    <row r="257">
      <c r="A257" s="25" t="inlineStr">
        <is>
          <t>image_library_permalink_url</t>
        </is>
      </c>
      <c r="B257" s="29" t="inlineStr">
        <is>
          <t>Image Library Permalink URL · TEXT · Facebook Ads (Meta) Ad Images</t>
        </is>
      </c>
      <c r="C257" s="26" t="n"/>
      <c r="D257" s="27">
        <f>IF(AND($C257="x",$A257&lt;&gt;""),$A257,"")</f>
        <v/>
      </c>
    </row>
    <row r="258">
      <c r="A258" s="25" t="inlineStr">
        <is>
          <t>image_library_status</t>
        </is>
      </c>
      <c r="B258" s="29" t="inlineStr">
        <is>
          <t>Image Library Status · TEXT · Facebook Ads (Meta) Ad Images</t>
        </is>
      </c>
      <c r="C258" s="26" t="n"/>
      <c r="D258" s="27">
        <f>IF(AND($C258="x",$A258&lt;&gt;""),$A258,"")</f>
        <v/>
      </c>
    </row>
    <row r="259">
      <c r="A259" s="25" t="inlineStr">
        <is>
          <t>image_library_updated_time</t>
        </is>
      </c>
      <c r="B259" s="29" t="inlineStr">
        <is>
          <t>Image Library Updated Time · TIMESTAMP · Facebook Ads (Meta) Ad Images</t>
        </is>
      </c>
      <c r="C259" s="26" t="n"/>
      <c r="D259" s="27">
        <f>IF(AND($C259="x",$A259&lt;&gt;""),$A259,"")</f>
        <v/>
      </c>
    </row>
    <row r="260">
      <c r="A260" s="25" t="inlineStr">
        <is>
          <t>image_library_url_128</t>
        </is>
      </c>
      <c r="B260" s="29" t="inlineStr">
        <is>
          <t>Image Library Thumbnail URL · IMAGE_URL · Facebook Ads (Meta) Ad Images</t>
        </is>
      </c>
      <c r="C260" s="26" t="n"/>
      <c r="D260" s="27">
        <f>IF(AND($C260="x",$A260&lt;&gt;""),$A260,"")</f>
        <v/>
      </c>
    </row>
    <row r="261">
      <c r="A261" s="25" t="inlineStr">
        <is>
          <t>image_library_width</t>
        </is>
      </c>
      <c r="B261" s="29" t="inlineStr">
        <is>
          <t>Image Library Width · NUMERIC · Facebook Ads (Meta) Ad Images</t>
        </is>
      </c>
      <c r="C261" s="26" t="n"/>
      <c r="D261" s="27">
        <f>IF(AND($C261="x",$A261&lt;&gt;""),$A261,"")</f>
        <v/>
      </c>
    </row>
    <row r="262">
      <c r="A262" s="25" t="inlineStr">
        <is>
          <t>campaign</t>
        </is>
      </c>
      <c r="B262" s="29" t="inlineStr">
        <is>
          <t>Campaign · TEXT · Facebook Ads (Meta) Campaign</t>
        </is>
      </c>
      <c r="C262" s="26" t="n"/>
      <c r="D262" s="27">
        <f>IF(AND($C262="x",$A262&lt;&gt;""),$A262,"")</f>
        <v/>
      </c>
    </row>
    <row r="263">
      <c r="A263" s="25" t="inlineStr">
        <is>
          <t>campaign_bid_strategy</t>
        </is>
      </c>
      <c r="B263" s="29" t="inlineStr">
        <is>
          <t>Campaign Bid Strategy · TEXT · Facebook Ads (Meta) Campaign</t>
        </is>
      </c>
      <c r="C263" s="26" t="n"/>
      <c r="D263" s="27">
        <f>IF(AND($C263="x",$A263&lt;&gt;""),$A263,"")</f>
        <v/>
      </c>
    </row>
    <row r="264">
      <c r="A264" s="25" t="inlineStr">
        <is>
          <t>campaign_budget_remaining</t>
        </is>
      </c>
      <c r="B264" s="29" t="inlineStr">
        <is>
          <t>Campaign Budget Remaining · NUMERIC · Facebook Ads (Meta) Campaign</t>
        </is>
      </c>
      <c r="C264" s="26" t="n"/>
      <c r="D264" s="27">
        <f>IF(AND($C264="x",$A264&lt;&gt;""),$A264,"")</f>
        <v/>
      </c>
    </row>
    <row r="265">
      <c r="A265" s="25" t="inlineStr">
        <is>
          <t>campaign_buying_type</t>
        </is>
      </c>
      <c r="B265" s="29" t="inlineStr">
        <is>
          <t>Campaign Buying Type · TEXT · Facebook Ads (Meta) Campaign</t>
        </is>
      </c>
      <c r="C265" s="26" t="n"/>
      <c r="D265" s="27">
        <f>IF(AND($C265="x",$A265&lt;&gt;""),$A265,"")</f>
        <v/>
      </c>
    </row>
    <row r="266">
      <c r="A266" s="25" t="inlineStr">
        <is>
          <t>campaign_configured_status</t>
        </is>
      </c>
      <c r="B266" s="29" t="inlineStr">
        <is>
          <t>Campaign Configured Status · TEXT · Facebook Ads (Meta) Campaign</t>
        </is>
      </c>
      <c r="C266" s="26" t="n"/>
      <c r="D266" s="27">
        <f>IF(AND($C266="x",$A266&lt;&gt;""),$A266,"")</f>
        <v/>
      </c>
    </row>
    <row r="267">
      <c r="A267" s="25" t="inlineStr">
        <is>
          <t>campaign_created_time</t>
        </is>
      </c>
      <c r="B267" s="29" t="inlineStr">
        <is>
          <t>Campaign Created Time · TIMESTAMP · Facebook Ads (Meta) Campaign</t>
        </is>
      </c>
      <c r="C267" s="26" t="n"/>
      <c r="D267" s="27">
        <f>IF(AND($C267="x",$A267&lt;&gt;""),$A267,"")</f>
        <v/>
      </c>
    </row>
    <row r="268">
      <c r="A268" s="25" t="inlineStr">
        <is>
          <t>campaign_daily_budget</t>
        </is>
      </c>
      <c r="B268" s="29" t="inlineStr">
        <is>
          <t>Campaign Daily Budget · NUMERIC · Facebook Ads (Meta) Campaign</t>
        </is>
      </c>
      <c r="C268" s="26" t="n"/>
      <c r="D268" s="27">
        <f>IF(AND($C268="x",$A268&lt;&gt;""),$A268,"")</f>
        <v/>
      </c>
    </row>
    <row r="269">
      <c r="A269" s="25" t="inlineStr">
        <is>
          <t>campaign_effective_status</t>
        </is>
      </c>
      <c r="B269" s="29" t="inlineStr">
        <is>
          <t>Campaign Effective Status · TEXT · Facebook Ads (Meta) Campaign</t>
        </is>
      </c>
      <c r="C269" s="26" t="n"/>
      <c r="D269" s="27">
        <f>IF(AND($C269="x",$A269&lt;&gt;""),$A269,"")</f>
        <v/>
      </c>
    </row>
    <row r="270">
      <c r="A270" s="25" t="inlineStr">
        <is>
          <t>campaign_id</t>
        </is>
      </c>
      <c r="B270" s="29" t="inlineStr">
        <is>
          <t>Campaign ID · TEXT · Facebook Ads (Meta) Campaign</t>
        </is>
      </c>
      <c r="C270" s="26" t="n"/>
      <c r="D270" s="27">
        <f>IF(AND($C270="x",$A270&lt;&gt;""),$A270,"")</f>
        <v/>
      </c>
    </row>
    <row r="271">
      <c r="A271" s="25" t="inlineStr">
        <is>
          <t>campaign_is_adset_budget_sharing_enabled</t>
        </is>
      </c>
      <c r="B271" s="29" t="inlineStr">
        <is>
          <t>Campaign Ad Set Budget Sharing Enabled · BOOLEAN · Facebook Ads (Meta) Campaign</t>
        </is>
      </c>
      <c r="C271" s="26" t="n"/>
      <c r="D271" s="27">
        <f>IF(AND($C271="x",$A271&lt;&gt;""),$A271,"")</f>
        <v/>
      </c>
    </row>
    <row r="272">
      <c r="A272" s="25" t="inlineStr">
        <is>
          <t>campaign_lifetime_budget</t>
        </is>
      </c>
      <c r="B272" s="29" t="inlineStr">
        <is>
          <t>Campaign Lifetime Budget · NUMERIC · Facebook Ads (Meta) Campaign</t>
        </is>
      </c>
      <c r="C272" s="26" t="n"/>
      <c r="D272" s="27">
        <f>IF(AND($C272="x",$A272&lt;&gt;""),$A272,"")</f>
        <v/>
      </c>
    </row>
    <row r="273">
      <c r="A273" s="25" t="inlineStr">
        <is>
          <t>campaign_objective</t>
        </is>
      </c>
      <c r="B273" s="29" t="inlineStr">
        <is>
          <t>Campaign Objective · TEXT · Facebook Ads (Meta) Campaign</t>
        </is>
      </c>
      <c r="C273" s="26" t="n"/>
      <c r="D273" s="27">
        <f>IF(AND($C273="x",$A273&lt;&gt;""),$A273,"")</f>
        <v/>
      </c>
    </row>
    <row r="274">
      <c r="A274" s="25" t="inlineStr">
        <is>
          <t>campaign_special_ad_categories</t>
        </is>
      </c>
      <c r="B274" s="29" t="inlineStr">
        <is>
          <t>Campaign Special Ad Categories · TEXT · Facebook Ads (Meta) Campaign</t>
        </is>
      </c>
      <c r="C274" s="26" t="n"/>
      <c r="D274" s="27">
        <f>IF(AND($C274="x",$A274&lt;&gt;""),$A274,"")</f>
        <v/>
      </c>
    </row>
    <row r="275">
      <c r="A275" s="25" t="inlineStr">
        <is>
          <t>campaign_special_ad_category</t>
        </is>
      </c>
      <c r="B275" s="29" t="inlineStr">
        <is>
          <t>Campaign Special Ad Category · TEXT · Facebook Ads (Meta) Campaign</t>
        </is>
      </c>
      <c r="C275" s="26" t="n"/>
      <c r="D275" s="27">
        <f>IF(AND($C275="x",$A275&lt;&gt;""),$A275,"")</f>
        <v/>
      </c>
    </row>
    <row r="276">
      <c r="A276" s="25" t="inlineStr">
        <is>
          <t>campaign_spend_cap</t>
        </is>
      </c>
      <c r="B276" s="29" t="inlineStr">
        <is>
          <t>Campaign Spend Cap · NUMERIC · Facebook Ads (Meta) Campaign</t>
        </is>
      </c>
      <c r="C276" s="26" t="n"/>
      <c r="D276" s="27">
        <f>IF(AND($C276="x",$A276&lt;&gt;""),$A276,"")</f>
        <v/>
      </c>
    </row>
    <row r="277">
      <c r="A277" s="25" t="inlineStr">
        <is>
          <t>campaign_start_date</t>
        </is>
      </c>
      <c r="B277" s="29" t="inlineStr">
        <is>
          <t>Campaign Start Date · DATE · Facebook Ads (Meta) Campaign</t>
        </is>
      </c>
      <c r="C277" s="26" t="n"/>
      <c r="D277" s="27">
        <f>IF(AND($C277="x",$A277&lt;&gt;""),$A277,"")</f>
        <v/>
      </c>
    </row>
    <row r="278">
      <c r="A278" s="25" t="inlineStr">
        <is>
          <t>campaign_start_time</t>
        </is>
      </c>
      <c r="B278" s="29" t="inlineStr">
        <is>
          <t>Campaign Start Time · TIMESTAMP · Facebook Ads (Meta) Campaign</t>
        </is>
      </c>
      <c r="C278" s="26" t="n"/>
      <c r="D278" s="27">
        <f>IF(AND($C278="x",$A278&lt;&gt;""),$A278,"")</f>
        <v/>
      </c>
    </row>
    <row r="279">
      <c r="A279" s="25" t="inlineStr">
        <is>
          <t>campaign_stop_time</t>
        </is>
      </c>
      <c r="B279" s="29" t="inlineStr">
        <is>
          <t>Campaign Stop Time · TIMESTAMP · Facebook Ads (Meta) Campaign</t>
        </is>
      </c>
      <c r="C279" s="26" t="n"/>
      <c r="D279" s="27">
        <f>IF(AND($C279="x",$A279&lt;&gt;""),$A279,"")</f>
        <v/>
      </c>
    </row>
    <row r="280">
      <c r="A280" s="25" t="inlineStr">
        <is>
          <t>campaignid</t>
        </is>
      </c>
      <c r="B280" s="29" t="inlineStr">
        <is>
          <t>Campaign ID (duplicate) · TEXT · Facebook Ads (Meta) Campaign</t>
        </is>
      </c>
      <c r="C280" s="26" t="n"/>
      <c r="D280" s="27">
        <f>IF(AND($C280="x",$A280&lt;&gt;""),$A280,"")</f>
        <v/>
      </c>
    </row>
    <row r="281">
      <c r="A281" s="25" t="inlineStr">
        <is>
          <t>objective</t>
        </is>
      </c>
      <c r="B281" s="29" t="inlineStr">
        <is>
          <t>Objective · TEXT · Facebook Ads (Meta) Campaign</t>
        </is>
      </c>
      <c r="C281" s="26" t="n"/>
      <c r="D281" s="27">
        <f>IF(AND($C281="x",$A281&lt;&gt;""),$A281,"")</f>
        <v/>
      </c>
    </row>
    <row r="282">
      <c r="A282" s="25" t="inlineStr">
        <is>
          <t>totalcost</t>
        </is>
      </c>
      <c r="B282" s="29" t="inlineStr">
        <is>
          <t>Total Cost · NUMERIC · Facebook Ads (Meta) Campaign</t>
        </is>
      </c>
      <c r="C282" s="26" t="n"/>
      <c r="D282" s="27">
        <f>IF(AND($C282="x",$A282&lt;&gt;""),$A282,"")</f>
        <v/>
      </c>
    </row>
    <row r="283">
      <c r="A283" s="25" t="inlineStr">
        <is>
          <t>catalog_segment_actions_add_to_cart</t>
        </is>
      </c>
      <c r="B283" s="29" t="inlineStr">
        <is>
          <t>Catalog Segment Actions Add To Cart · NUMERIC · Facebook Ads (Meta) Catalog Segment Actions</t>
        </is>
      </c>
      <c r="C283" s="26" t="n"/>
      <c r="D283" s="27">
        <f>IF(AND($C283="x",$A283&lt;&gt;""),$A283,"")</f>
        <v/>
      </c>
    </row>
    <row r="284">
      <c r="A284" s="25" t="inlineStr">
        <is>
          <t>catalog_segment_actions_app_custom_event_fb_mobile_add_to_cart</t>
        </is>
      </c>
      <c r="B284" s="29" t="inlineStr">
        <is>
          <t>Catalog Segment Actions App Custom Event.FB Mobile Add To Cart · NUMERIC · Facebook Ads (Meta) Catalog Segment Actions</t>
        </is>
      </c>
      <c r="C284" s="26" t="n"/>
      <c r="D284" s="27">
        <f>IF(AND($C284="x",$A284&lt;&gt;""),$A284,"")</f>
        <v/>
      </c>
    </row>
    <row r="285">
      <c r="A285" s="25" t="inlineStr">
        <is>
          <t>catalog_segment_actions_app_custom_event_fb_mobile_content_view</t>
        </is>
      </c>
      <c r="B285" s="29" t="inlineStr">
        <is>
          <t>Catalog Segment Actions App Custom Event.FB Mobile Content View · NUMERIC · Facebook Ads (Meta) Catalog Segment Actions</t>
        </is>
      </c>
      <c r="C285" s="26" t="n"/>
      <c r="D285" s="27">
        <f>IF(AND($C285="x",$A285&lt;&gt;""),$A285,"")</f>
        <v/>
      </c>
    </row>
    <row r="286">
      <c r="A286" s="25" t="inlineStr">
        <is>
          <t>catalog_segment_actions_app_custom_event_fb_mobile_purchase</t>
        </is>
      </c>
      <c r="B286" s="29" t="inlineStr">
        <is>
          <t>Catalog Segment Actions App Custom Event.FB Mobile Purchase · NUMERIC · Facebook Ads (Meta) Catalog Segment Actions</t>
        </is>
      </c>
      <c r="C286" s="26" t="n"/>
      <c r="D286" s="27">
        <f>IF(AND($C286="x",$A286&lt;&gt;""),$A286,"")</f>
        <v/>
      </c>
    </row>
    <row r="287">
      <c r="A287" s="25" t="inlineStr">
        <is>
          <t>catalog_segment_actions_offsite_conversion_fb_pixel_add_to_cart</t>
        </is>
      </c>
      <c r="B287" s="29" t="inlineStr">
        <is>
          <t>Catalog Segment Actions Offsite Conversion Fb Pixel Add To Cart · NUMERIC · Facebook Ads (Meta) Catalog Segment Actions</t>
        </is>
      </c>
      <c r="C287" s="26" t="n"/>
      <c r="D287" s="27">
        <f>IF(AND($C287="x",$A287&lt;&gt;""),$A287,"")</f>
        <v/>
      </c>
    </row>
    <row r="288">
      <c r="A288" s="25" t="inlineStr">
        <is>
          <t>catalog_segment_actions_offsite_conversion_fb_pixel_purchase</t>
        </is>
      </c>
      <c r="B288" s="29" t="inlineStr">
        <is>
          <t>Catalog Segment Website Purchases · NUMERIC · Facebook Ads (Meta) Catalog Segment Actions</t>
        </is>
      </c>
      <c r="C288" s="26" t="n"/>
      <c r="D288" s="27">
        <f>IF(AND($C288="x",$A288&lt;&gt;""),$A288,"")</f>
        <v/>
      </c>
    </row>
    <row r="289">
      <c r="A289" s="25" t="inlineStr">
        <is>
          <t>catalog_segment_actions_offsite_conversion_fb_pixel_view_content</t>
        </is>
      </c>
      <c r="B289" s="29" t="inlineStr">
        <is>
          <t>Catalog Segment Actions Offsite Conversion Fb Pixel View Content · NUMERIC · Facebook Ads (Meta) Catalog Segment Actions</t>
        </is>
      </c>
      <c r="C289" s="26" t="n"/>
      <c r="D289" s="27">
        <f>IF(AND($C289="x",$A289&lt;&gt;""),$A289,"")</f>
        <v/>
      </c>
    </row>
    <row r="290">
      <c r="A290" s="25" t="inlineStr">
        <is>
          <t>catalog_segment_actions_omni_add_to_cart</t>
        </is>
      </c>
      <c r="B290" s="29" t="inlineStr">
        <is>
          <t>Catalog Segment Actions Omni Add To Cart · NUMERIC · Facebook Ads (Meta) Catalog Segment Actions</t>
        </is>
      </c>
      <c r="C290" s="26" t="n"/>
      <c r="D290" s="27">
        <f>IF(AND($C290="x",$A290&lt;&gt;""),$A290,"")</f>
        <v/>
      </c>
    </row>
    <row r="291">
      <c r="A291" s="25" t="inlineStr">
        <is>
          <t>catalog_segment_actions_omni_purchase</t>
        </is>
      </c>
      <c r="B291" s="29" t="inlineStr">
        <is>
          <t>Catalog Segment Actions Omni Purchase · NUMERIC · Facebook Ads (Meta) Catalog Segment Actions</t>
        </is>
      </c>
      <c r="C291" s="26" t="n"/>
      <c r="D291" s="27">
        <f>IF(AND($C291="x",$A291&lt;&gt;""),$A291,"")</f>
        <v/>
      </c>
    </row>
    <row r="292">
      <c r="A292" s="25" t="inlineStr">
        <is>
          <t>catalog_segment_actions_omni_view_content</t>
        </is>
      </c>
      <c r="B292" s="29" t="inlineStr">
        <is>
          <t>Catalog Segment Actions Omni View Content · NUMERIC · Facebook Ads (Meta) Catalog Segment Actions</t>
        </is>
      </c>
      <c r="C292" s="26" t="n"/>
      <c r="D292" s="27">
        <f>IF(AND($C292="x",$A292&lt;&gt;""),$A292,"")</f>
        <v/>
      </c>
    </row>
    <row r="293">
      <c r="A293" s="25" t="inlineStr">
        <is>
          <t>catalog_segment_actions_purchase</t>
        </is>
      </c>
      <c r="B293" s="29" t="inlineStr">
        <is>
          <t>Catalog Segment Actions Purchase · NUMERIC · Facebook Ads (Meta) Catalog Segment Actions</t>
        </is>
      </c>
      <c r="C293" s="26" t="n"/>
      <c r="D293" s="27">
        <f>IF(AND($C293="x",$A293&lt;&gt;""),$A293,"")</f>
        <v/>
      </c>
    </row>
    <row r="294">
      <c r="A294" s="25" t="inlineStr">
        <is>
          <t>catalog_segment_actions_view_content</t>
        </is>
      </c>
      <c r="B294" s="29" t="inlineStr">
        <is>
          <t>Catalog Segment Actions View Content · NUMERIC · Facebook Ads (Meta) Catalog Segment Actions</t>
        </is>
      </c>
      <c r="C294" s="26" t="n"/>
      <c r="D294" s="27">
        <f>IF(AND($C294="x",$A294&lt;&gt;""),$A294,"")</f>
        <v/>
      </c>
    </row>
    <row r="295">
      <c r="A295" s="25" t="inlineStr">
        <is>
          <t>catalog_segment_value_add_to_cart</t>
        </is>
      </c>
      <c r="B295" s="29" t="inlineStr">
        <is>
          <t>Catalog Segment Value Add To Cart · NUMERIC · Facebook Ads (Meta) Catalog Segment Value</t>
        </is>
      </c>
      <c r="C295" s="26" t="n"/>
      <c r="D295" s="27">
        <f>IF(AND($C295="x",$A295&lt;&gt;""),$A295,"")</f>
        <v/>
      </c>
    </row>
    <row r="296">
      <c r="A296" s="25" t="inlineStr">
        <is>
          <t>catalog_segment_value_app_custom_event</t>
        </is>
      </c>
      <c r="B296" s="29" t="inlineStr">
        <is>
          <t>Catalog Segment Value App Custom Event · NUMERIC · Facebook Ads (Meta) Catalog Segment Value</t>
        </is>
      </c>
      <c r="C296" s="26" t="n"/>
      <c r="D296" s="27">
        <f>IF(AND($C296="x",$A296&lt;&gt;""),$A296,"")</f>
        <v/>
      </c>
    </row>
    <row r="297">
      <c r="A297" s="25" t="inlineStr">
        <is>
          <t>catalog_segment_value_app_custom_event_fb_mobile_add_to_cart</t>
        </is>
      </c>
      <c r="B297" s="29" t="inlineStr">
        <is>
          <t>Catalog Segment Value App Custom Event.FB Mobile Add To Cart · NUMERIC · Facebook Ads (Meta) Catalog Segment Value</t>
        </is>
      </c>
      <c r="C297" s="26" t="n"/>
      <c r="D297" s="27">
        <f>IF(AND($C297="x",$A297&lt;&gt;""),$A297,"")</f>
        <v/>
      </c>
    </row>
    <row r="298">
      <c r="A298" s="25" t="inlineStr">
        <is>
          <t>catalog_segment_value_app_custom_event_fb_mobile_content_view</t>
        </is>
      </c>
      <c r="B298" s="29" t="inlineStr">
        <is>
          <t>Catalog Segment Value App Custom Event.FB Mobile Content View · NUMERIC · Facebook Ads (Meta) Catalog Segment Value</t>
        </is>
      </c>
      <c r="C298" s="26" t="n"/>
      <c r="D298" s="27">
        <f>IF(AND($C298="x",$A298&lt;&gt;""),$A298,"")</f>
        <v/>
      </c>
    </row>
    <row r="299">
      <c r="A299" s="25" t="inlineStr">
        <is>
          <t>catalog_segment_value_app_custom_event_fb_mobile_purchase</t>
        </is>
      </c>
      <c r="B299" s="29" t="inlineStr">
        <is>
          <t>Catalog Segment Value App Custom Event.FB Mobile Purchase · NUMERIC · Facebook Ads (Meta) Catalog Segment Value</t>
        </is>
      </c>
      <c r="C299" s="26" t="n"/>
      <c r="D299" s="27">
        <f>IF(AND($C299="x",$A299&lt;&gt;""),$A299,"")</f>
        <v/>
      </c>
    </row>
    <row r="300">
      <c r="A300" s="25" t="inlineStr">
        <is>
          <t>catalog_segment_value_mobile_purchase_roas</t>
        </is>
      </c>
      <c r="B300" s="29" t="inlineStr">
        <is>
          <t>Mobile purchase ROAS · NUMERIC · Facebook Ads (Meta) Catalog Segment Value</t>
        </is>
      </c>
      <c r="C300" s="26" t="n"/>
      <c r="D300" s="27">
        <f>IF(AND($C300="x",$A300&lt;&gt;""),$A300,"")</f>
        <v/>
      </c>
    </row>
    <row r="301">
      <c r="A301" s="25" t="inlineStr">
        <is>
          <t>catalog_segment_value_offsite_conversion</t>
        </is>
      </c>
      <c r="B301" s="29" t="inlineStr">
        <is>
          <t>Catalog Segment Value Offsite Conversion · NUMERIC · Facebook Ads (Meta) Catalog Segment Value</t>
        </is>
      </c>
      <c r="C301" s="26" t="n"/>
      <c r="D301" s="27">
        <f>IF(AND($C301="x",$A301&lt;&gt;""),$A301,"")</f>
        <v/>
      </c>
    </row>
    <row r="302">
      <c r="A302" s="25" t="inlineStr">
        <is>
          <t>catalog_segment_value_offsite_conversion_fb_pixel_add_to_cart</t>
        </is>
      </c>
      <c r="B302" s="29" t="inlineStr">
        <is>
          <t>Catalog Segment Value Offsite Conversion Fb Pixel Add To Cart · NUMERIC · Facebook Ads (Meta) Catalog Segment Value</t>
        </is>
      </c>
      <c r="C302" s="26" t="n"/>
      <c r="D302" s="27">
        <f>IF(AND($C302="x",$A302&lt;&gt;""),$A302,"")</f>
        <v/>
      </c>
    </row>
    <row r="303">
      <c r="A303" s="25" t="inlineStr">
        <is>
          <t>catalog_segment_value_offsite_conversion_fb_pixel_purchase</t>
        </is>
      </c>
      <c r="B303" s="29" t="inlineStr">
        <is>
          <t>Catalog Segment Website Purchases Conversion Value · NUMERIC · Facebook Ads (Meta) Catalog Segment Value</t>
        </is>
      </c>
      <c r="C303" s="26" t="n"/>
      <c r="D303" s="27">
        <f>IF(AND($C303="x",$A303&lt;&gt;""),$A303,"")</f>
        <v/>
      </c>
    </row>
    <row r="304">
      <c r="A304" s="25" t="inlineStr">
        <is>
          <t>catalog_segment_value_offsite_conversion_fb_pixel_view_content</t>
        </is>
      </c>
      <c r="B304" s="29" t="inlineStr">
        <is>
          <t>Catalog Segment Value Offsite Conversion Fb Pixel View Content · NUMERIC · Facebook Ads (Meta) Catalog Segment Value</t>
        </is>
      </c>
      <c r="C304" s="26" t="n"/>
      <c r="D304" s="27">
        <f>IF(AND($C304="x",$A304&lt;&gt;""),$A304,"")</f>
        <v/>
      </c>
    </row>
    <row r="305">
      <c r="A305" s="25" t="inlineStr">
        <is>
          <t>catalog_segment_value_omni_add_to_cart</t>
        </is>
      </c>
      <c r="B305" s="29" t="inlineStr">
        <is>
          <t>Catalog Segment Value Omni Add To Cart · NUMERIC · Facebook Ads (Meta) Catalog Segment Value</t>
        </is>
      </c>
      <c r="C305" s="26" t="n"/>
      <c r="D305" s="27">
        <f>IF(AND($C305="x",$A305&lt;&gt;""),$A305,"")</f>
        <v/>
      </c>
    </row>
    <row r="306">
      <c r="A306" s="25" t="inlineStr">
        <is>
          <t>catalog_segment_value_omni_purchase</t>
        </is>
      </c>
      <c r="B306" s="29" t="inlineStr">
        <is>
          <t>Catalog Segment Value Omni Purchase · NUMERIC · Facebook Ads (Meta) Catalog Segment Value</t>
        </is>
      </c>
      <c r="C306" s="26" t="n"/>
      <c r="D306" s="27">
        <f>IF(AND($C306="x",$A306&lt;&gt;""),$A306,"")</f>
        <v/>
      </c>
    </row>
    <row r="307">
      <c r="A307" s="25" t="inlineStr">
        <is>
          <t>catalog_segment_value_omni_purchase_roas</t>
        </is>
      </c>
      <c r="B307" s="29" t="inlineStr">
        <is>
          <t>Total purchase ROAS · NUMERIC · Facebook Ads (Meta) Catalog Segment Value</t>
        </is>
      </c>
      <c r="C307" s="26" t="n"/>
      <c r="D307" s="27">
        <f>IF(AND($C307="x",$A307&lt;&gt;""),$A307,"")</f>
        <v/>
      </c>
    </row>
    <row r="308">
      <c r="A308" s="25" t="inlineStr">
        <is>
          <t>catalog_segment_value_omni_view_content</t>
        </is>
      </c>
      <c r="B308" s="29" t="inlineStr">
        <is>
          <t>Catalog Segment Value Omni View Content · NUMERIC · Facebook Ads (Meta) Catalog Segment Value</t>
        </is>
      </c>
      <c r="C308" s="26" t="n"/>
      <c r="D308" s="27">
        <f>IF(AND($C308="x",$A308&lt;&gt;""),$A308,"")</f>
        <v/>
      </c>
    </row>
    <row r="309">
      <c r="A309" s="25" t="inlineStr">
        <is>
          <t>catalog_segment_value_onsite_app_add_to_cart</t>
        </is>
      </c>
      <c r="B309" s="29" t="inlineStr">
        <is>
          <t>Catalog Segment Value Onsite App Add To Cart · NUMERIC · Facebook Ads (Meta) Catalog Segment Value</t>
        </is>
      </c>
      <c r="C309" s="26" t="n"/>
      <c r="D309" s="27">
        <f>IF(AND($C309="x",$A309&lt;&gt;""),$A309,"")</f>
        <v/>
      </c>
    </row>
    <row r="310">
      <c r="A310" s="25" t="inlineStr">
        <is>
          <t>catalog_segment_value_onsite_app_purchase</t>
        </is>
      </c>
      <c r="B310" s="29" t="inlineStr">
        <is>
          <t>Catalog Segment Value Onsite App Purchase · NUMERIC · Facebook Ads (Meta) Catalog Segment Value</t>
        </is>
      </c>
      <c r="C310" s="26" t="n"/>
      <c r="D310" s="27">
        <f>IF(AND($C310="x",$A310&lt;&gt;""),$A310,"")</f>
        <v/>
      </c>
    </row>
    <row r="311">
      <c r="A311" s="25" t="inlineStr">
        <is>
          <t>catalog_segment_value_onsite_app_view_content</t>
        </is>
      </c>
      <c r="B311" s="29" t="inlineStr">
        <is>
          <t>Catalog Segment Value Onsite App View Content · NUMERIC · Facebook Ads (Meta) Catalog Segment Value</t>
        </is>
      </c>
      <c r="C311" s="26" t="n"/>
      <c r="D311" s="27">
        <f>IF(AND($C311="x",$A311&lt;&gt;""),$A311,"")</f>
        <v/>
      </c>
    </row>
    <row r="312">
      <c r="A312" s="25" t="inlineStr">
        <is>
          <t>catalog_segment_value_onsite_web_add_to_cart</t>
        </is>
      </c>
      <c r="B312" s="29" t="inlineStr">
        <is>
          <t>Catalog Segment Value Onsite Web Add To Cart · NUMERIC · Facebook Ads (Meta) Catalog Segment Value</t>
        </is>
      </c>
      <c r="C312" s="26" t="n"/>
      <c r="D312" s="27">
        <f>IF(AND($C312="x",$A312&lt;&gt;""),$A312,"")</f>
        <v/>
      </c>
    </row>
    <row r="313">
      <c r="A313" s="25" t="inlineStr">
        <is>
          <t>catalog_segment_value_onsite_web_app_add_to_cart</t>
        </is>
      </c>
      <c r="B313" s="29" t="inlineStr">
        <is>
          <t>Catalog Segment Value Onsite Web App Add To Cart · NUMERIC · Facebook Ads (Meta) Catalog Segment Value</t>
        </is>
      </c>
      <c r="C313" s="26" t="n"/>
      <c r="D313" s="27">
        <f>IF(AND($C313="x",$A313&lt;&gt;""),$A313,"")</f>
        <v/>
      </c>
    </row>
    <row r="314">
      <c r="A314" s="25" t="inlineStr">
        <is>
          <t>catalog_segment_value_onsite_web_app_purchase</t>
        </is>
      </c>
      <c r="B314" s="29" t="inlineStr">
        <is>
          <t>Catalog Segment Value Onsite Web App Purchase · NUMERIC · Facebook Ads (Meta) Catalog Segment Value</t>
        </is>
      </c>
      <c r="C314" s="26" t="n"/>
      <c r="D314" s="27">
        <f>IF(AND($C314="x",$A314&lt;&gt;""),$A314,"")</f>
        <v/>
      </c>
    </row>
    <row r="315">
      <c r="A315" s="25" t="inlineStr">
        <is>
          <t>catalog_segment_value_onsite_web_app_view_content</t>
        </is>
      </c>
      <c r="B315" s="29" t="inlineStr">
        <is>
          <t>Catalog Segment Value Onsite Web App View Content · NUMERIC · Facebook Ads (Meta) Catalog Segment Value</t>
        </is>
      </c>
      <c r="C315" s="26" t="n"/>
      <c r="D315" s="27">
        <f>IF(AND($C315="x",$A315&lt;&gt;""),$A315,"")</f>
        <v/>
      </c>
    </row>
    <row r="316">
      <c r="A316" s="25" t="inlineStr">
        <is>
          <t>catalog_segment_value_onsite_web_view_content</t>
        </is>
      </c>
      <c r="B316" s="29" t="inlineStr">
        <is>
          <t>Catalog Segment Value Onsite Web View Content · NUMERIC · Facebook Ads (Meta) Catalog Segment Value</t>
        </is>
      </c>
      <c r="C316" s="26" t="n"/>
      <c r="D316" s="27">
        <f>IF(AND($C316="x",$A316&lt;&gt;""),$A316,"")</f>
        <v/>
      </c>
    </row>
    <row r="317">
      <c r="A317" s="25" t="inlineStr">
        <is>
          <t>catalog_segment_value_purchase</t>
        </is>
      </c>
      <c r="B317" s="29" t="inlineStr">
        <is>
          <t>Catalog Segment Value Purchase · NUMERIC · Facebook Ads (Meta) Catalog Segment Value</t>
        </is>
      </c>
      <c r="C317" s="26" t="n"/>
      <c r="D317" s="27">
        <f>IF(AND($C317="x",$A317&lt;&gt;""),$A317,"")</f>
        <v/>
      </c>
    </row>
    <row r="318">
      <c r="A318" s="25" t="inlineStr">
        <is>
          <t>catalog_segment_value_view_content</t>
        </is>
      </c>
      <c r="B318" s="29" t="inlineStr">
        <is>
          <t>Catalog Segment Value View Content · NUMERIC · Facebook Ads (Meta) Catalog Segment Value</t>
        </is>
      </c>
      <c r="C318" s="26" t="n"/>
      <c r="D318" s="27">
        <f>IF(AND($C318="x",$A318&lt;&gt;""),$A318,"")</f>
        <v/>
      </c>
    </row>
    <row r="319">
      <c r="A319" s="25" t="inlineStr">
        <is>
          <t>catalog_segment_value_website_purchase_roas</t>
        </is>
      </c>
      <c r="B319" s="29" t="inlineStr">
        <is>
          <t>Website purchase ROAS (Catalog Segment) · NUMERIC · Facebook Ads (Meta) Catalog Segment Value</t>
        </is>
      </c>
      <c r="C319" s="26" t="n"/>
      <c r="D319" s="27">
        <f>IF(AND($C319="x",$A319&lt;&gt;""),$A319,"")</f>
        <v/>
      </c>
    </row>
    <row r="320">
      <c r="A320" s="25" t="inlineStr">
        <is>
          <t>outbound_clicks_ctr_outbound_click</t>
        </is>
      </c>
      <c r="B320" s="29" t="inlineStr">
        <is>
          <t>Outbound CTR · PERCENT · Facebook Ads (Meta) Clicks</t>
        </is>
      </c>
      <c r="C320" s="26" t="n"/>
      <c r="D320" s="27">
        <f>IF(AND($C320="x",$A320&lt;&gt;""),$A320,"")</f>
        <v/>
      </c>
    </row>
    <row r="321">
      <c r="A321" s="25" t="inlineStr">
        <is>
          <t>outbound_clicks_outbound_click</t>
        </is>
      </c>
      <c r="B321" s="29" t="inlineStr">
        <is>
          <t>Outbound Clicks · NUMERIC · Facebook Ads (Meta) Clicks</t>
        </is>
      </c>
      <c r="C321" s="26" t="n"/>
      <c r="D321" s="27">
        <f>IF(AND($C321="x",$A321&lt;&gt;""),$A321,"")</f>
        <v/>
      </c>
    </row>
    <row r="322">
      <c r="A322" s="25" t="inlineStr">
        <is>
          <t>unique_clicks</t>
        </is>
      </c>
      <c r="B322" s="29" t="inlineStr">
        <is>
          <t>Unique Clicks · NUMERIC · Facebook Ads (Meta) Clicks</t>
        </is>
      </c>
      <c r="C322" s="26" t="n"/>
      <c r="D322" s="27">
        <f>IF(AND($C322="x",$A322&lt;&gt;""),$A322,"")</f>
        <v/>
      </c>
    </row>
    <row r="323">
      <c r="A323" s="25" t="inlineStr">
        <is>
          <t>unique_ctr</t>
        </is>
      </c>
      <c r="B323" s="29" t="inlineStr">
        <is>
          <t>Unique CTR · PERCENT · Facebook Ads (Meta) Clicks</t>
        </is>
      </c>
      <c r="C323" s="26" t="n"/>
      <c r="D323" s="27">
        <f>IF(AND($C323="x",$A323&lt;&gt;""),$A323,"")</f>
        <v/>
      </c>
    </row>
    <row r="324">
      <c r="A324" s="25" t="inlineStr">
        <is>
          <t>unique_link_clicks_ctr</t>
        </is>
      </c>
      <c r="B324" s="29" t="inlineStr">
        <is>
          <t>Unique Link Clicks CTR · PERCENT · Facebook Ads (Meta) Clicks</t>
        </is>
      </c>
      <c r="C324" s="26" t="n"/>
      <c r="D324" s="27">
        <f>IF(AND($C324="x",$A324&lt;&gt;""),$A324,"")</f>
        <v/>
      </c>
    </row>
    <row r="325">
      <c r="A325" s="25" t="inlineStr">
        <is>
          <t>unique_outbound_clicks_ctr_outbound_click</t>
        </is>
      </c>
      <c r="B325" s="29" t="inlineStr">
        <is>
          <t>Unique Outbound CTR · PERCENT · Facebook Ads (Meta) Clicks</t>
        </is>
      </c>
      <c r="C325" s="26" t="n"/>
      <c r="D325" s="27">
        <f>IF(AND($C325="x",$A325&lt;&gt;""),$A325,"")</f>
        <v/>
      </c>
    </row>
    <row r="326">
      <c r="A326" s="25" t="inlineStr">
        <is>
          <t>unique_outbound_clicks_outbound_click</t>
        </is>
      </c>
      <c r="B326" s="29" t="inlineStr">
        <is>
          <t>Unique Outbound Clicks · NUMERIC · Facebook Ads (Meta) Clicks</t>
        </is>
      </c>
      <c r="C326" s="26" t="n"/>
      <c r="D326" s="27">
        <f>IF(AND($C326="x",$A326&lt;&gt;""),$A326,"")</f>
        <v/>
      </c>
    </row>
    <row r="327">
      <c r="A327" s="25" t="inlineStr">
        <is>
          <t>website_ctr_link_click</t>
        </is>
      </c>
      <c r="B327" s="29" t="inlineStr">
        <is>
          <t>Website CTR link click · PERCENT · Facebook Ads (Meta) Clicks</t>
        </is>
      </c>
      <c r="C327" s="26" t="n"/>
      <c r="D327" s="27">
        <f>IF(AND($C327="x",$A327&lt;&gt;""),$A327,"")</f>
        <v/>
      </c>
    </row>
    <row r="328">
      <c r="A328" s="25" t="inlineStr">
        <is>
          <t>cpc</t>
        </is>
      </c>
      <c r="B328" s="29" t="inlineStr">
        <is>
          <t>CPC · NUMERIC · Facebook Ads (Meta) Clicks Cost</t>
        </is>
      </c>
      <c r="C328" s="26" t="n"/>
      <c r="D328" s="27">
        <f>IF(AND($C328="x",$A328&lt;&gt;""),$A328,"")</f>
        <v/>
      </c>
    </row>
    <row r="329">
      <c r="A329" s="25" t="inlineStr">
        <is>
          <t>cpm</t>
        </is>
      </c>
      <c r="B329" s="29" t="inlineStr">
        <is>
          <t>CPM · NUMERIC · Facebook Ads (Meta) Clicks Cost</t>
        </is>
      </c>
      <c r="C329" s="26" t="n"/>
      <c r="D329" s="27">
        <f>IF(AND($C329="x",$A329&lt;&gt;""),$A329,"")</f>
        <v/>
      </c>
    </row>
    <row r="330">
      <c r="A330" s="25" t="inlineStr">
        <is>
          <t>cpp</t>
        </is>
      </c>
      <c r="B330" s="29" t="inlineStr">
        <is>
          <t>Cost per 1,000 People Reached · NUMERIC · Facebook Ads (Meta) Clicks Cost</t>
        </is>
      </c>
      <c r="C330" s="26" t="n"/>
      <c r="D330" s="27">
        <f>IF(AND($C330="x",$A330&lt;&gt;""),$A330,"")</f>
        <v/>
      </c>
    </row>
    <row r="331">
      <c r="A331" s="25" t="inlineStr">
        <is>
          <t>ctr</t>
        </is>
      </c>
      <c r="B331" s="29" t="inlineStr">
        <is>
          <t>CTR · PERCENT · Facebook Ads (Meta) Clicks Cost</t>
        </is>
      </c>
      <c r="C331" s="26" t="n"/>
      <c r="D331" s="27">
        <f>IF(AND($C331="x",$A331&lt;&gt;""),$A331,"")</f>
        <v/>
      </c>
    </row>
    <row r="332">
      <c r="A332" s="25" t="inlineStr">
        <is>
          <t>conversion_values_ad_click_mobile_app</t>
        </is>
      </c>
      <c r="B332" s="29" t="inlineStr">
        <is>
          <t>In-App Ad Clicks Conversion Value · NUMERIC · Facebook Ads (Meta) Conversions</t>
        </is>
      </c>
      <c r="C332" s="26" t="n"/>
      <c r="D332" s="27">
        <f>IF(AND($C332="x",$A332&lt;&gt;""),$A332,"")</f>
        <v/>
      </c>
    </row>
    <row r="333">
      <c r="A333" s="25" t="inlineStr">
        <is>
          <t>conversion_values_ad_impression_mobile_app</t>
        </is>
      </c>
      <c r="B333" s="29" t="inlineStr">
        <is>
          <t>In-App Ad Impressions Conversion Value · NUMERIC · Facebook Ads (Meta) Conversions</t>
        </is>
      </c>
      <c r="C333" s="26" t="n"/>
      <c r="D333" s="27">
        <f>IF(AND($C333="x",$A333&lt;&gt;""),$A333,"")</f>
        <v/>
      </c>
    </row>
    <row r="334">
      <c r="A334" s="25" t="inlineStr">
        <is>
          <t>conversion_values_cancel_subscription_mobile_app</t>
        </is>
      </c>
      <c r="B334" s="29" t="inlineStr">
        <is>
          <t>Mobile App Canceled Subscriptions Conversion Value · NUMERIC · Facebook Ads (Meta) Conversions</t>
        </is>
      </c>
      <c r="C334" s="26" t="n"/>
      <c r="D334" s="27">
        <f>IF(AND($C334="x",$A334&lt;&gt;""),$A334,"")</f>
        <v/>
      </c>
    </row>
    <row r="335">
      <c r="A335" s="25" t="inlineStr">
        <is>
          <t>conversion_values_cancel_subscription_offline</t>
        </is>
      </c>
      <c r="B335" s="29" t="inlineStr">
        <is>
          <t>Offline Canceled Subscriptions Conversion Value · NUMERIC · Facebook Ads (Meta) Conversions</t>
        </is>
      </c>
      <c r="C335" s="26" t="n"/>
      <c r="D335" s="27">
        <f>IF(AND($C335="x",$A335&lt;&gt;""),$A335,"")</f>
        <v/>
      </c>
    </row>
    <row r="336">
      <c r="A336" s="25" t="inlineStr">
        <is>
          <t>conversion_values_cancel_subscription_total</t>
        </is>
      </c>
      <c r="B336" s="29" t="inlineStr">
        <is>
          <t>Canceled Subscriptions Conversion Value · NUMERIC · Facebook Ads (Meta) Conversions</t>
        </is>
      </c>
      <c r="C336" s="26" t="n"/>
      <c r="D336" s="27">
        <f>IF(AND($C336="x",$A336&lt;&gt;""),$A336,"")</f>
        <v/>
      </c>
    </row>
    <row r="337">
      <c r="A337" s="25" t="inlineStr">
        <is>
          <t>conversion_values_cancel_subscription_website</t>
        </is>
      </c>
      <c r="B337" s="29" t="inlineStr">
        <is>
          <t>Website Canceled Subscriptions Conversion Value · NUMERIC · Facebook Ads (Meta) Conversions</t>
        </is>
      </c>
      <c r="C337" s="26" t="n"/>
      <c r="D337" s="27">
        <f>IF(AND($C337="x",$A337&lt;&gt;""),$A337,"")</f>
        <v/>
      </c>
    </row>
    <row r="338">
      <c r="A338" s="25" t="inlineStr">
        <is>
          <t>conversion_values_contact_mobile_app</t>
        </is>
      </c>
      <c r="B338" s="29" t="inlineStr">
        <is>
          <t>Mobile App Contacts Conversion Value · NUMERIC · Facebook Ads (Meta) Conversions</t>
        </is>
      </c>
      <c r="C338" s="26" t="n"/>
      <c r="D338" s="27">
        <f>IF(AND($C338="x",$A338&lt;&gt;""),$A338,"")</f>
        <v/>
      </c>
    </row>
    <row r="339">
      <c r="A339" s="25" t="inlineStr">
        <is>
          <t>conversion_values_contact_offline</t>
        </is>
      </c>
      <c r="B339" s="29" t="inlineStr">
        <is>
          <t>Offline Contacts Conversion Value · NUMERIC · Facebook Ads (Meta) Conversions</t>
        </is>
      </c>
      <c r="C339" s="26" t="n"/>
      <c r="D339" s="27">
        <f>IF(AND($C339="x",$A339&lt;&gt;""),$A339,"")</f>
        <v/>
      </c>
    </row>
    <row r="340">
      <c r="A340" s="25" t="inlineStr">
        <is>
          <t>conversion_values_contact_total</t>
        </is>
      </c>
      <c r="B340" s="29" t="inlineStr">
        <is>
          <t>Contacts Conversion Value · NUMERIC · Facebook Ads (Meta) Conversions</t>
        </is>
      </c>
      <c r="C340" s="26" t="n"/>
      <c r="D340" s="27">
        <f>IF(AND($C340="x",$A340&lt;&gt;""),$A340,"")</f>
        <v/>
      </c>
    </row>
    <row r="341">
      <c r="A341" s="25" t="inlineStr">
        <is>
          <t>conversion_values_contact_website</t>
        </is>
      </c>
      <c r="B341" s="29" t="inlineStr">
        <is>
          <t>Website Contacts Conversion Value · NUMERIC · Facebook Ads (Meta) Conversions</t>
        </is>
      </c>
      <c r="C341" s="26" t="n"/>
      <c r="D341" s="27">
        <f>IF(AND($C341="x",$A341&lt;&gt;""),$A341,"")</f>
        <v/>
      </c>
    </row>
    <row r="342">
      <c r="A342" s="25" t="inlineStr">
        <is>
          <t>conversion_values_customize_product_mobile_app</t>
        </is>
      </c>
      <c r="B342" s="29" t="inlineStr">
        <is>
          <t>Mobile App Products Customized Conversion Value · NUMERIC · Facebook Ads (Meta) Conversions</t>
        </is>
      </c>
      <c r="C342" s="26" t="n"/>
      <c r="D342" s="27">
        <f>IF(AND($C342="x",$A342&lt;&gt;""),$A342,"")</f>
        <v/>
      </c>
    </row>
    <row r="343">
      <c r="A343" s="25" t="inlineStr">
        <is>
          <t>conversion_values_customize_product_offline</t>
        </is>
      </c>
      <c r="B343" s="29" t="inlineStr">
        <is>
          <t>Offline Products Customized Conversion Value · NUMERIC · Facebook Ads (Meta) Conversions</t>
        </is>
      </c>
      <c r="C343" s="26" t="n"/>
      <c r="D343" s="27">
        <f>IF(AND($C343="x",$A343&lt;&gt;""),$A343,"")</f>
        <v/>
      </c>
    </row>
    <row r="344">
      <c r="A344" s="25" t="inlineStr">
        <is>
          <t>conversion_values_customize_product_total</t>
        </is>
      </c>
      <c r="B344" s="29" t="inlineStr">
        <is>
          <t>Products Customized Conversion Value · NUMERIC · Facebook Ads (Meta) Conversions</t>
        </is>
      </c>
      <c r="C344" s="26" t="n"/>
      <c r="D344" s="27">
        <f>IF(AND($C344="x",$A344&lt;&gt;""),$A344,"")</f>
        <v/>
      </c>
    </row>
    <row r="345">
      <c r="A345" s="25" t="inlineStr">
        <is>
          <t>conversion_values_customize_product_website</t>
        </is>
      </c>
      <c r="B345" s="29" t="inlineStr">
        <is>
          <t>Website Products Customized Conversion Value · NUMERIC · Facebook Ads (Meta) Conversions</t>
        </is>
      </c>
      <c r="C345" s="26" t="n"/>
      <c r="D345" s="27">
        <f>IF(AND($C345="x",$A345&lt;&gt;""),$A345,"")</f>
        <v/>
      </c>
    </row>
    <row r="346">
      <c r="A346" s="25" t="inlineStr">
        <is>
          <t>conversion_values_donate_mobile_app</t>
        </is>
      </c>
      <c r="B346" s="29" t="inlineStr">
        <is>
          <t>Mobile App Donations Conversion Value · NUMERIC · Facebook Ads (Meta) Conversions</t>
        </is>
      </c>
      <c r="C346" s="26" t="n"/>
      <c r="D346" s="27">
        <f>IF(AND($C346="x",$A346&lt;&gt;""),$A346,"")</f>
        <v/>
      </c>
    </row>
    <row r="347">
      <c r="A347" s="25" t="inlineStr">
        <is>
          <t>conversion_values_donate_offline</t>
        </is>
      </c>
      <c r="B347" s="29" t="inlineStr">
        <is>
          <t>Offline Donations Conversion Value · NUMERIC · Facebook Ads (Meta) Conversions</t>
        </is>
      </c>
      <c r="C347" s="26" t="n"/>
      <c r="D347" s="27">
        <f>IF(AND($C347="x",$A347&lt;&gt;""),$A347,"")</f>
        <v/>
      </c>
    </row>
    <row r="348">
      <c r="A348" s="25" t="inlineStr">
        <is>
          <t>conversion_values_donate_on_facebook</t>
        </is>
      </c>
      <c r="B348" s="29" t="inlineStr">
        <is>
          <t>On Facebook Donations Conversion Value · NUMERIC · Facebook Ads (Meta) Conversions</t>
        </is>
      </c>
      <c r="C348" s="26" t="n"/>
      <c r="D348" s="27">
        <f>IF(AND($C348="x",$A348&lt;&gt;""),$A348,"")</f>
        <v/>
      </c>
    </row>
    <row r="349">
      <c r="A349" s="25" t="inlineStr">
        <is>
          <t>conversion_values_donate_total</t>
        </is>
      </c>
      <c r="B349" s="29" t="inlineStr">
        <is>
          <t>Donations Conversion Value · NUMERIC · Facebook Ads (Meta) Conversions</t>
        </is>
      </c>
      <c r="C349" s="26" t="n"/>
      <c r="D349" s="27">
        <f>IF(AND($C349="x",$A349&lt;&gt;""),$A349,"")</f>
        <v/>
      </c>
    </row>
    <row r="350">
      <c r="A350" s="25" t="inlineStr">
        <is>
          <t>conversion_values_donate_website</t>
        </is>
      </c>
      <c r="B350" s="29" t="inlineStr">
        <is>
          <t>Website Donations Conversion Value · NUMERIC · Facebook Ads (Meta) Conversions</t>
        </is>
      </c>
      <c r="C350" s="26" t="n"/>
      <c r="D350" s="27">
        <f>IF(AND($C350="x",$A350&lt;&gt;""),$A350,"")</f>
        <v/>
      </c>
    </row>
    <row r="351">
      <c r="A351" s="25" t="inlineStr">
        <is>
          <t>conversion_values_find_location_mobile_app</t>
        </is>
      </c>
      <c r="B351" s="29" t="inlineStr">
        <is>
          <t>Mobile App Location Searches Conversion Value · NUMERIC · Facebook Ads (Meta) Conversions</t>
        </is>
      </c>
      <c r="C351" s="26" t="n"/>
      <c r="D351" s="27">
        <f>IF(AND($C351="x",$A351&lt;&gt;""),$A351,"")</f>
        <v/>
      </c>
    </row>
    <row r="352">
      <c r="A352" s="25" t="inlineStr">
        <is>
          <t>conversion_values_find_location_offline</t>
        </is>
      </c>
      <c r="B352" s="29" t="inlineStr">
        <is>
          <t>Offline Location Searches Conversion Value · NUMERIC · Facebook Ads (Meta) Conversions</t>
        </is>
      </c>
      <c r="C352" s="26" t="n"/>
      <c r="D352" s="27">
        <f>IF(AND($C352="x",$A352&lt;&gt;""),$A352,"")</f>
        <v/>
      </c>
    </row>
    <row r="353">
      <c r="A353" s="25" t="inlineStr">
        <is>
          <t>conversion_values_find_location_total</t>
        </is>
      </c>
      <c r="B353" s="29" t="inlineStr">
        <is>
          <t>Location Searches Conversion Value · NUMERIC · Facebook Ads (Meta) Conversions</t>
        </is>
      </c>
      <c r="C353" s="26" t="n"/>
      <c r="D353" s="27">
        <f>IF(AND($C353="x",$A353&lt;&gt;""),$A353,"")</f>
        <v/>
      </c>
    </row>
    <row r="354">
      <c r="A354" s="25" t="inlineStr">
        <is>
          <t>conversion_values_find_location_website</t>
        </is>
      </c>
      <c r="B354" s="29" t="inlineStr">
        <is>
          <t>Website Location Searches Conversion Value · NUMERIC · Facebook Ads (Meta) Conversions</t>
        </is>
      </c>
      <c r="C354" s="26" t="n"/>
      <c r="D354" s="27">
        <f>IF(AND($C354="x",$A354&lt;&gt;""),$A354,"")</f>
        <v/>
      </c>
    </row>
    <row r="355">
      <c r="A355" s="25" t="inlineStr">
        <is>
          <t>conversion_values_recurring_subscription_payment_mobile_app</t>
        </is>
      </c>
      <c r="B355" s="29" t="inlineStr">
        <is>
          <t>Mobile App Recurring Subscription Payments Conversion Value · NUMERIC · Facebook Ads (Meta) Conversions</t>
        </is>
      </c>
      <c r="C355" s="26" t="n"/>
      <c r="D355" s="27">
        <f>IF(AND($C355="x",$A355&lt;&gt;""),$A355,"")</f>
        <v/>
      </c>
    </row>
    <row r="356">
      <c r="A356" s="25" t="inlineStr">
        <is>
          <t>conversion_values_recurring_subscription_payment_offline</t>
        </is>
      </c>
      <c r="B356" s="29" t="inlineStr">
        <is>
          <t>Offline Recurring Subscription Payments Conversion Value · NUMERIC · Facebook Ads (Meta) Conversions</t>
        </is>
      </c>
      <c r="C356" s="26" t="n"/>
      <c r="D356" s="27">
        <f>IF(AND($C356="x",$A356&lt;&gt;""),$A356,"")</f>
        <v/>
      </c>
    </row>
    <row r="357">
      <c r="A357" s="25" t="inlineStr">
        <is>
          <t>conversion_values_recurring_subscription_payment_total</t>
        </is>
      </c>
      <c r="B357" s="29" t="inlineStr">
        <is>
          <t>Recurring Subscription Payments Conversion Value · NUMERIC · Facebook Ads (Meta) Conversions</t>
        </is>
      </c>
      <c r="C357" s="26" t="n"/>
      <c r="D357" s="27">
        <f>IF(AND($C357="x",$A357&lt;&gt;""),$A357,"")</f>
        <v/>
      </c>
    </row>
    <row r="358">
      <c r="A358" s="25" t="inlineStr">
        <is>
          <t>conversion_values_recurring_subscription_payment_website</t>
        </is>
      </c>
      <c r="B358" s="29" t="inlineStr">
        <is>
          <t>Website Recurring Subscription Payments Conversion Value · NUMERIC · Facebook Ads (Meta) Conversions</t>
        </is>
      </c>
      <c r="C358" s="26" t="n"/>
      <c r="D358" s="27">
        <f>IF(AND($C358="x",$A358&lt;&gt;""),$A358,"")</f>
        <v/>
      </c>
    </row>
    <row r="359">
      <c r="A359" s="25" t="inlineStr">
        <is>
          <t>conversion_values_schedule_mobile_app</t>
        </is>
      </c>
      <c r="B359" s="29" t="inlineStr">
        <is>
          <t>Mobile App Appointments Scheduled Conversion Value · NUMERIC · Facebook Ads (Meta) Conversions</t>
        </is>
      </c>
      <c r="C359" s="26" t="n"/>
      <c r="D359" s="27">
        <f>IF(AND($C359="x",$A359&lt;&gt;""),$A359,"")</f>
        <v/>
      </c>
    </row>
    <row r="360">
      <c r="A360" s="25" t="inlineStr">
        <is>
          <t>conversion_values_schedule_offline</t>
        </is>
      </c>
      <c r="B360" s="29" t="inlineStr">
        <is>
          <t>Offline Appointments Scheduled Conversion Value · NUMERIC · Facebook Ads (Meta) Conversions</t>
        </is>
      </c>
      <c r="C360" s="26" t="n"/>
      <c r="D360" s="27">
        <f>IF(AND($C360="x",$A360&lt;&gt;""),$A360,"")</f>
        <v/>
      </c>
    </row>
    <row r="361">
      <c r="A361" s="25" t="inlineStr">
        <is>
          <t>conversion_values_schedule_total</t>
        </is>
      </c>
      <c r="B361" s="29" t="inlineStr">
        <is>
          <t>Appointments Scheduled Conversion Value · NUMERIC · Facebook Ads (Meta) Conversions</t>
        </is>
      </c>
      <c r="C361" s="26" t="n"/>
      <c r="D361" s="27">
        <f>IF(AND($C361="x",$A361&lt;&gt;""),$A361,"")</f>
        <v/>
      </c>
    </row>
    <row r="362">
      <c r="A362" s="25" t="inlineStr">
        <is>
          <t>conversion_values_schedule_website</t>
        </is>
      </c>
      <c r="B362" s="29" t="inlineStr">
        <is>
          <t>Website Appointments Scheduled Conversion Value · NUMERIC · Facebook Ads (Meta) Conversions</t>
        </is>
      </c>
      <c r="C362" s="26" t="n"/>
      <c r="D362" s="27">
        <f>IF(AND($C362="x",$A362&lt;&gt;""),$A362,"")</f>
        <v/>
      </c>
    </row>
    <row r="363">
      <c r="A363" s="25" t="inlineStr">
        <is>
          <t>conversion_values_start_trial_mobile_app</t>
        </is>
      </c>
      <c r="B363" s="29" t="inlineStr">
        <is>
          <t>Mobile App Trials Started Conversion Value · NUMERIC · Facebook Ads (Meta) Conversions</t>
        </is>
      </c>
      <c r="C363" s="26" t="n"/>
      <c r="D363" s="27">
        <f>IF(AND($C363="x",$A363&lt;&gt;""),$A363,"")</f>
        <v/>
      </c>
    </row>
    <row r="364">
      <c r="A364" s="25" t="inlineStr">
        <is>
          <t>conversion_values_start_trial_offline</t>
        </is>
      </c>
      <c r="B364" s="29" t="inlineStr">
        <is>
          <t>Offline Trials Started Conversion Value · NUMERIC · Facebook Ads (Meta) Conversions</t>
        </is>
      </c>
      <c r="C364" s="26" t="n"/>
      <c r="D364" s="27">
        <f>IF(AND($C364="x",$A364&lt;&gt;""),$A364,"")</f>
        <v/>
      </c>
    </row>
    <row r="365">
      <c r="A365" s="25" t="inlineStr">
        <is>
          <t>conversion_values_start_trial_total</t>
        </is>
      </c>
      <c r="B365" s="29" t="inlineStr">
        <is>
          <t>Trials Started Conversion Value · NUMERIC · Facebook Ads (Meta) Conversions</t>
        </is>
      </c>
      <c r="C365" s="26" t="n"/>
      <c r="D365" s="27">
        <f>IF(AND($C365="x",$A365&lt;&gt;""),$A365,"")</f>
        <v/>
      </c>
    </row>
    <row r="366">
      <c r="A366" s="25" t="inlineStr">
        <is>
          <t>conversion_values_start_trial_website</t>
        </is>
      </c>
      <c r="B366" s="29" t="inlineStr">
        <is>
          <t>Website Trials Started Conversion Value · NUMERIC · Facebook Ads (Meta) Conversions</t>
        </is>
      </c>
      <c r="C366" s="26" t="n"/>
      <c r="D366" s="27">
        <f>IF(AND($C366="x",$A366&lt;&gt;""),$A366,"")</f>
        <v/>
      </c>
    </row>
    <row r="367">
      <c r="A367" s="25" t="inlineStr">
        <is>
          <t>conversion_values_submit_application_mobile_app</t>
        </is>
      </c>
      <c r="B367" s="29" t="inlineStr">
        <is>
          <t>Mobile App Applications Submitted Conversion Value · NUMERIC · Facebook Ads (Meta) Conversions</t>
        </is>
      </c>
      <c r="C367" s="26" t="n"/>
      <c r="D367" s="27">
        <f>IF(AND($C367="x",$A367&lt;&gt;""),$A367,"")</f>
        <v/>
      </c>
    </row>
    <row r="368">
      <c r="A368" s="25" t="inlineStr">
        <is>
          <t>conversion_values_submit_application_offline</t>
        </is>
      </c>
      <c r="B368" s="29" t="inlineStr">
        <is>
          <t>Offline Applications Submitted Conversion Value · NUMERIC · Facebook Ads (Meta) Conversions</t>
        </is>
      </c>
      <c r="C368" s="26" t="n"/>
      <c r="D368" s="27">
        <f>IF(AND($C368="x",$A368&lt;&gt;""),$A368,"")</f>
        <v/>
      </c>
    </row>
    <row r="369">
      <c r="A369" s="25" t="inlineStr">
        <is>
          <t>conversion_values_submit_application_on_facebook</t>
        </is>
      </c>
      <c r="B369" s="29" t="inlineStr">
        <is>
          <t>On Facebook Applications Submitted Conversion Value · NUMERIC · Facebook Ads (Meta) Conversions</t>
        </is>
      </c>
      <c r="C369" s="26" t="n"/>
      <c r="D369" s="27">
        <f>IF(AND($C369="x",$A369&lt;&gt;""),$A369,"")</f>
        <v/>
      </c>
    </row>
    <row r="370">
      <c r="A370" s="25" t="inlineStr">
        <is>
          <t>conversion_values_submit_application_total</t>
        </is>
      </c>
      <c r="B370" s="29" t="inlineStr">
        <is>
          <t>Applications Submitted Conversion Value · NUMERIC · Facebook Ads (Meta) Conversions</t>
        </is>
      </c>
      <c r="C370" s="26" t="n"/>
      <c r="D370" s="27">
        <f>IF(AND($C370="x",$A370&lt;&gt;""),$A370,"")</f>
        <v/>
      </c>
    </row>
    <row r="371">
      <c r="A371" s="25" t="inlineStr">
        <is>
          <t>conversion_values_submit_application_website</t>
        </is>
      </c>
      <c r="B371" s="29" t="inlineStr">
        <is>
          <t>Website Applications Submitted Conversion Value · NUMERIC · Facebook Ads (Meta) Conversions</t>
        </is>
      </c>
      <c r="C371" s="26" t="n"/>
      <c r="D371" s="27">
        <f>IF(AND($C371="x",$A371&lt;&gt;""),$A371,"")</f>
        <v/>
      </c>
    </row>
    <row r="372">
      <c r="A372" s="25" t="inlineStr">
        <is>
          <t>conversion_values_subscribe_mobile_app</t>
        </is>
      </c>
      <c r="B372" s="29" t="inlineStr">
        <is>
          <t>Mobile App Subscriptions Conversion Value · NUMERIC · Facebook Ads (Meta) Conversions</t>
        </is>
      </c>
      <c r="C372" s="26" t="n"/>
      <c r="D372" s="27">
        <f>IF(AND($C372="x",$A372&lt;&gt;""),$A372,"")</f>
        <v/>
      </c>
    </row>
    <row r="373">
      <c r="A373" s="25" t="inlineStr">
        <is>
          <t>conversion_values_subscribe_offline</t>
        </is>
      </c>
      <c r="B373" s="29" t="inlineStr">
        <is>
          <t>Offline Subscriptions Conversion Value · NUMERIC · Facebook Ads (Meta) Conversions</t>
        </is>
      </c>
      <c r="C373" s="26" t="n"/>
      <c r="D373" s="27">
        <f>IF(AND($C373="x",$A373&lt;&gt;""),$A373,"")</f>
        <v/>
      </c>
    </row>
    <row r="374">
      <c r="A374" s="25" t="inlineStr">
        <is>
          <t>conversion_values_subscribe_total</t>
        </is>
      </c>
      <c r="B374" s="29" t="inlineStr">
        <is>
          <t>Subscriptions Conversion Value · NUMERIC · Facebook Ads (Meta) Conversions</t>
        </is>
      </c>
      <c r="C374" s="26" t="n"/>
      <c r="D374" s="27">
        <f>IF(AND($C374="x",$A374&lt;&gt;""),$A374,"")</f>
        <v/>
      </c>
    </row>
    <row r="375">
      <c r="A375" s="25" t="inlineStr">
        <is>
          <t>conversion_values_subscribe_website</t>
        </is>
      </c>
      <c r="B375" s="29" t="inlineStr">
        <is>
          <t>Website Subscriptions Conversion Value · NUMERIC · Facebook Ads (Meta) Conversions</t>
        </is>
      </c>
      <c r="C375" s="26" t="n"/>
      <c r="D375" s="27">
        <f>IF(AND($C375="x",$A375&lt;&gt;""),$A375,"")</f>
        <v/>
      </c>
    </row>
    <row r="376">
      <c r="A376" s="25" t="inlineStr">
        <is>
          <t>conversions_ad_click_mobile_app</t>
        </is>
      </c>
      <c r="B376" s="29" t="inlineStr">
        <is>
          <t>Mobile app ad click conversions · NUMERIC · Facebook Ads (Meta) Conversions</t>
        </is>
      </c>
      <c r="C376" s="26" t="n"/>
      <c r="D376" s="27">
        <f>IF(AND($C376="x",$A376&lt;&gt;""),$A376,"")</f>
        <v/>
      </c>
    </row>
    <row r="377">
      <c r="A377" s="25" t="inlineStr">
        <is>
          <t>conversions_ad_impression_mobile_app</t>
        </is>
      </c>
      <c r="B377" s="29" t="inlineStr">
        <is>
          <t>Mobile app ad impression conversions · NUMERIC · Facebook Ads (Meta) Conversions</t>
        </is>
      </c>
      <c r="C377" s="26" t="n"/>
      <c r="D377" s="27">
        <f>IF(AND($C377="x",$A377&lt;&gt;""),$A377,"")</f>
        <v/>
      </c>
    </row>
    <row r="378">
      <c r="A378" s="25" t="inlineStr">
        <is>
          <t>conversions_cancel_subscription_mobile_app</t>
        </is>
      </c>
      <c r="B378" s="29" t="inlineStr">
        <is>
          <t>Mobile app cancel subscription conversions · NUMERIC · Facebook Ads (Meta) Conversions</t>
        </is>
      </c>
      <c r="C378" s="26" t="n"/>
      <c r="D378" s="27">
        <f>IF(AND($C378="x",$A378&lt;&gt;""),$A378,"")</f>
        <v/>
      </c>
    </row>
    <row r="379">
      <c r="A379" s="25" t="inlineStr">
        <is>
          <t>conversions_cancel_subscription_offline</t>
        </is>
      </c>
      <c r="B379" s="29" t="inlineStr">
        <is>
          <t>Offline cancel subscription conversions · NUMERIC · Facebook Ads (Meta) Conversions</t>
        </is>
      </c>
      <c r="C379" s="26" t="n"/>
      <c r="D379" s="27">
        <f>IF(AND($C379="x",$A379&lt;&gt;""),$A379,"")</f>
        <v/>
      </c>
    </row>
    <row r="380">
      <c r="A380" s="25" t="inlineStr">
        <is>
          <t>conversions_cancel_subscription_total</t>
        </is>
      </c>
      <c r="B380" s="29" t="inlineStr">
        <is>
          <t>Cancel subscription conversions · NUMERIC · Facebook Ads (Meta) Conversions</t>
        </is>
      </c>
      <c r="C380" s="26" t="n"/>
      <c r="D380" s="27">
        <f>IF(AND($C380="x",$A380&lt;&gt;""),$A380,"")</f>
        <v/>
      </c>
    </row>
    <row r="381">
      <c r="A381" s="25" t="inlineStr">
        <is>
          <t>conversions_cancel_subscription_website</t>
        </is>
      </c>
      <c r="B381" s="29" t="inlineStr">
        <is>
          <t>Website cancel subscription conversions · NUMERIC · Facebook Ads (Meta) Conversions</t>
        </is>
      </c>
      <c r="C381" s="26" t="n"/>
      <c r="D381" s="27">
        <f>IF(AND($C381="x",$A381&lt;&gt;""),$A381,"")</f>
        <v/>
      </c>
    </row>
    <row r="382">
      <c r="A382" s="25" t="inlineStr">
        <is>
          <t>conversions_contact_mobile_app</t>
        </is>
      </c>
      <c r="B382" s="29" t="inlineStr">
        <is>
          <t>Mobile app contact conversions · NUMERIC · Facebook Ads (Meta) Conversions</t>
        </is>
      </c>
      <c r="C382" s="26" t="n"/>
      <c r="D382" s="27">
        <f>IF(AND($C382="x",$A382&lt;&gt;""),$A382,"")</f>
        <v/>
      </c>
    </row>
    <row r="383">
      <c r="A383" s="25" t="inlineStr">
        <is>
          <t>conversions_contact_offline</t>
        </is>
      </c>
      <c r="B383" s="29" t="inlineStr">
        <is>
          <t>Offline contact conversions · NUMERIC · Facebook Ads (Meta) Conversions</t>
        </is>
      </c>
      <c r="C383" s="26" t="n"/>
      <c r="D383" s="27">
        <f>IF(AND($C383="x",$A383&lt;&gt;""),$A383,"")</f>
        <v/>
      </c>
    </row>
    <row r="384">
      <c r="A384" s="25" t="inlineStr">
        <is>
          <t>conversions_contact_total</t>
        </is>
      </c>
      <c r="B384" s="29" t="inlineStr">
        <is>
          <t>Contact conversions · NUMERIC · Facebook Ads (Meta) Conversions</t>
        </is>
      </c>
      <c r="C384" s="26" t="n"/>
      <c r="D384" s="27">
        <f>IF(AND($C384="x",$A384&lt;&gt;""),$A384,"")</f>
        <v/>
      </c>
    </row>
    <row r="385">
      <c r="A385" s="25" t="inlineStr">
        <is>
          <t>conversions_contact_website</t>
        </is>
      </c>
      <c r="B385" s="29" t="inlineStr">
        <is>
          <t>Website contact conversions · NUMERIC · Facebook Ads (Meta) Conversions</t>
        </is>
      </c>
      <c r="C385" s="26" t="n"/>
      <c r="D385" s="27">
        <f>IF(AND($C385="x",$A385&lt;&gt;""),$A385,"")</f>
        <v/>
      </c>
    </row>
    <row r="386">
      <c r="A386" s="25" t="inlineStr">
        <is>
          <t>conversions_customize_product_mobile_app</t>
        </is>
      </c>
      <c r="B386" s="29" t="inlineStr">
        <is>
          <t>Mobile app customize product conversions · NUMERIC · Facebook Ads (Meta) Conversions</t>
        </is>
      </c>
      <c r="C386" s="26" t="n"/>
      <c r="D386" s="27">
        <f>IF(AND($C386="x",$A386&lt;&gt;""),$A386,"")</f>
        <v/>
      </c>
    </row>
    <row r="387">
      <c r="A387" s="25" t="inlineStr">
        <is>
          <t>conversions_customize_product_offline</t>
        </is>
      </c>
      <c r="B387" s="29" t="inlineStr">
        <is>
          <t>Offline customize product conversions · NUMERIC · Facebook Ads (Meta) Conversions</t>
        </is>
      </c>
      <c r="C387" s="26" t="n"/>
      <c r="D387" s="27">
        <f>IF(AND($C387="x",$A387&lt;&gt;""),$A387,"")</f>
        <v/>
      </c>
    </row>
    <row r="388">
      <c r="A388" s="25" t="inlineStr">
        <is>
          <t>conversions_customize_product_total</t>
        </is>
      </c>
      <c r="B388" s="29" t="inlineStr">
        <is>
          <t>Customize product conversions · NUMERIC · Facebook Ads (Meta) Conversions</t>
        </is>
      </c>
      <c r="C388" s="26" t="n"/>
      <c r="D388" s="27">
        <f>IF(AND($C388="x",$A388&lt;&gt;""),$A388,"")</f>
        <v/>
      </c>
    </row>
    <row r="389">
      <c r="A389" s="25" t="inlineStr">
        <is>
          <t>conversions_customize_product_website</t>
        </is>
      </c>
      <c r="B389" s="29" t="inlineStr">
        <is>
          <t>Website customize product conversions · NUMERIC · Facebook Ads (Meta) Conversions</t>
        </is>
      </c>
      <c r="C389" s="26" t="n"/>
      <c r="D389" s="27">
        <f>IF(AND($C389="x",$A389&lt;&gt;""),$A389,"")</f>
        <v/>
      </c>
    </row>
    <row r="390">
      <c r="A390" s="25" t="inlineStr">
        <is>
          <t>conversions_donate_mobile_app</t>
        </is>
      </c>
      <c r="B390" s="29" t="inlineStr">
        <is>
          <t>Mobile app donate conversions · NUMERIC · Facebook Ads (Meta) Conversions</t>
        </is>
      </c>
      <c r="C390" s="26" t="n"/>
      <c r="D390" s="27">
        <f>IF(AND($C390="x",$A390&lt;&gt;""),$A390,"")</f>
        <v/>
      </c>
    </row>
    <row r="391">
      <c r="A391" s="25" t="inlineStr">
        <is>
          <t>conversions_donate_offline</t>
        </is>
      </c>
      <c r="B391" s="29" t="inlineStr">
        <is>
          <t>Offline donate conversions · NUMERIC · Facebook Ads (Meta) Conversions</t>
        </is>
      </c>
      <c r="C391" s="26" t="n"/>
      <c r="D391" s="27">
        <f>IF(AND($C391="x",$A391&lt;&gt;""),$A391,"")</f>
        <v/>
      </c>
    </row>
    <row r="392">
      <c r="A392" s="25" t="inlineStr">
        <is>
          <t>conversions_donate_on_facebook</t>
        </is>
      </c>
      <c r="B392" s="29" t="inlineStr">
        <is>
          <t>Donate on facebook conversions · NUMERIC · Facebook Ads (Meta) Conversions</t>
        </is>
      </c>
      <c r="C392" s="26" t="n"/>
      <c r="D392" s="27">
        <f>IF(AND($C392="x",$A392&lt;&gt;""),$A392,"")</f>
        <v/>
      </c>
    </row>
    <row r="393">
      <c r="A393" s="25" t="inlineStr">
        <is>
          <t>conversions_donate_total</t>
        </is>
      </c>
      <c r="B393" s="29" t="inlineStr">
        <is>
          <t>Donate conversions · NUMERIC · Facebook Ads (Meta) Conversions</t>
        </is>
      </c>
      <c r="C393" s="26" t="n"/>
      <c r="D393" s="27">
        <f>IF(AND($C393="x",$A393&lt;&gt;""),$A393,"")</f>
        <v/>
      </c>
    </row>
    <row r="394">
      <c r="A394" s="25" t="inlineStr">
        <is>
          <t>conversions_donate_website</t>
        </is>
      </c>
      <c r="B394" s="29" t="inlineStr">
        <is>
          <t>Website Donate Conversions · NUMERIC · Facebook Ads (Meta) Conversions</t>
        </is>
      </c>
      <c r="C394" s="26" t="n"/>
      <c r="D394" s="27">
        <f>IF(AND($C394="x",$A394&lt;&gt;""),$A394,"")</f>
        <v/>
      </c>
    </row>
    <row r="395">
      <c r="A395" s="25" t="inlineStr">
        <is>
          <t>conversions_find_location_mobile_app</t>
        </is>
      </c>
      <c r="B395" s="29" t="inlineStr">
        <is>
          <t>Mobile app find location conversions · NUMERIC · Facebook Ads (Meta) Conversions</t>
        </is>
      </c>
      <c r="C395" s="26" t="n"/>
      <c r="D395" s="27">
        <f>IF(AND($C395="x",$A395&lt;&gt;""),$A395,"")</f>
        <v/>
      </c>
    </row>
    <row r="396">
      <c r="A396" s="25" t="inlineStr">
        <is>
          <t>conversions_find_location_offline</t>
        </is>
      </c>
      <c r="B396" s="29" t="inlineStr">
        <is>
          <t>Offline find location conversions · NUMERIC · Facebook Ads (Meta) Conversions</t>
        </is>
      </c>
      <c r="C396" s="26" t="n"/>
      <c r="D396" s="27">
        <f>IF(AND($C396="x",$A396&lt;&gt;""),$A396,"")</f>
        <v/>
      </c>
    </row>
    <row r="397">
      <c r="A397" s="25" t="inlineStr">
        <is>
          <t>conversions_find_location_total</t>
        </is>
      </c>
      <c r="B397" s="29" t="inlineStr">
        <is>
          <t>Find location conversions · NUMERIC · Facebook Ads (Meta) Conversions</t>
        </is>
      </c>
      <c r="C397" s="26" t="n"/>
      <c r="D397" s="27">
        <f>IF(AND($C397="x",$A397&lt;&gt;""),$A397,"")</f>
        <v/>
      </c>
    </row>
    <row r="398">
      <c r="A398" s="25" t="inlineStr">
        <is>
          <t>conversions_find_location_website</t>
        </is>
      </c>
      <c r="B398" s="29" t="inlineStr">
        <is>
          <t>Website find location conversions · NUMERIC · Facebook Ads (Meta) Conversions</t>
        </is>
      </c>
      <c r="C398" s="26" t="n"/>
      <c r="D398" s="27">
        <f>IF(AND($C398="x",$A398&lt;&gt;""),$A398,"")</f>
        <v/>
      </c>
    </row>
    <row r="399">
      <c r="A399" s="25" t="inlineStr">
        <is>
          <t>conversions_recurring_subscription_payment_mobile_app</t>
        </is>
      </c>
      <c r="B399" s="29" t="inlineStr">
        <is>
          <t>Mobile app recurring subscription payment conversions · NUMERIC · Facebook Ads (Meta) Conversions</t>
        </is>
      </c>
      <c r="C399" s="26" t="n"/>
      <c r="D399" s="27">
        <f>IF(AND($C399="x",$A399&lt;&gt;""),$A399,"")</f>
        <v/>
      </c>
    </row>
    <row r="400">
      <c r="A400" s="25" t="inlineStr">
        <is>
          <t>conversions_recurring_subscription_payment_offline</t>
        </is>
      </c>
      <c r="B400" s="29" t="inlineStr">
        <is>
          <t>Offline recurring subscription payment conversions · NUMERIC · Facebook Ads (Meta) Conversions</t>
        </is>
      </c>
      <c r="C400" s="26" t="n"/>
      <c r="D400" s="27">
        <f>IF(AND($C400="x",$A400&lt;&gt;""),$A400,"")</f>
        <v/>
      </c>
    </row>
    <row r="401">
      <c r="A401" s="25" t="inlineStr">
        <is>
          <t>conversions_recurring_subscription_payment_total</t>
        </is>
      </c>
      <c r="B401" s="29" t="inlineStr">
        <is>
          <t>Recurring subscription payment conversions · NUMERIC · Facebook Ads (Meta) Conversions</t>
        </is>
      </c>
      <c r="C401" s="26" t="n"/>
      <c r="D401" s="27">
        <f>IF(AND($C401="x",$A401&lt;&gt;""),$A401,"")</f>
        <v/>
      </c>
    </row>
    <row r="402">
      <c r="A402" s="25" t="inlineStr">
        <is>
          <t>conversions_recurring_subscription_payment_website</t>
        </is>
      </c>
      <c r="B402" s="29" t="inlineStr">
        <is>
          <t>Website recurring subscription payment conversions · NUMERIC · Facebook Ads (Meta) Conversions</t>
        </is>
      </c>
      <c r="C402" s="26" t="n"/>
      <c r="D402" s="27">
        <f>IF(AND($C402="x",$A402&lt;&gt;""),$A402,"")</f>
        <v/>
      </c>
    </row>
    <row r="403">
      <c r="A403" s="25" t="inlineStr">
        <is>
          <t>conversions_schedule_mobile_app</t>
        </is>
      </c>
      <c r="B403" s="29" t="inlineStr">
        <is>
          <t>Mobile app schedule conversions · NUMERIC · Facebook Ads (Meta) Conversions</t>
        </is>
      </c>
      <c r="C403" s="26" t="n"/>
      <c r="D403" s="27">
        <f>IF(AND($C403="x",$A403&lt;&gt;""),$A403,"")</f>
        <v/>
      </c>
    </row>
    <row r="404">
      <c r="A404" s="25" t="inlineStr">
        <is>
          <t>conversions_schedule_offline</t>
        </is>
      </c>
      <c r="B404" s="29" t="inlineStr">
        <is>
          <t>Offline schedule conversions · NUMERIC · Facebook Ads (Meta) Conversions</t>
        </is>
      </c>
      <c r="C404" s="26" t="n"/>
      <c r="D404" s="27">
        <f>IF(AND($C404="x",$A404&lt;&gt;""),$A404,"")</f>
        <v/>
      </c>
    </row>
    <row r="405">
      <c r="A405" s="25" t="inlineStr">
        <is>
          <t>conversions_schedule_total</t>
        </is>
      </c>
      <c r="B405" s="29" t="inlineStr">
        <is>
          <t>Appointments Scheduled Conversions · NUMERIC · Facebook Ads (Meta) Conversions</t>
        </is>
      </c>
      <c r="C405" s="26" t="n"/>
      <c r="D405" s="27">
        <f>IF(AND($C405="x",$A405&lt;&gt;""),$A405,"")</f>
        <v/>
      </c>
    </row>
    <row r="406">
      <c r="A406" s="25" t="inlineStr">
        <is>
          <t>conversions_schedule_website</t>
        </is>
      </c>
      <c r="B406" s="29" t="inlineStr">
        <is>
          <t>Website schedule conversions · NUMERIC · Facebook Ads (Meta) Conversions</t>
        </is>
      </c>
      <c r="C406" s="26" t="n"/>
      <c r="D406" s="27">
        <f>IF(AND($C406="x",$A406&lt;&gt;""),$A406,"")</f>
        <v/>
      </c>
    </row>
    <row r="407">
      <c r="A407" s="25" t="inlineStr">
        <is>
          <t>conversions_start_trial_mobile_app</t>
        </is>
      </c>
      <c r="B407" s="29" t="inlineStr">
        <is>
          <t>Mobile app trials started conversions · NUMERIC · Facebook Ads (Meta) Conversions</t>
        </is>
      </c>
      <c r="C407" s="26" t="n"/>
      <c r="D407" s="27">
        <f>IF(AND($C407="x",$A407&lt;&gt;""),$A407,"")</f>
        <v/>
      </c>
    </row>
    <row r="408">
      <c r="A408" s="25" t="inlineStr">
        <is>
          <t>conversions_start_trial_offline</t>
        </is>
      </c>
      <c r="B408" s="29" t="inlineStr">
        <is>
          <t>Offline trials started conversions · NUMERIC · Facebook Ads (Meta) Conversions</t>
        </is>
      </c>
      <c r="C408" s="26" t="n"/>
      <c r="D408" s="27">
        <f>IF(AND($C408="x",$A408&lt;&gt;""),$A408,"")</f>
        <v/>
      </c>
    </row>
    <row r="409">
      <c r="A409" s="25" t="inlineStr">
        <is>
          <t>conversions_start_trial_total</t>
        </is>
      </c>
      <c r="B409" s="29" t="inlineStr">
        <is>
          <t>Start trial conversions · NUMERIC · Facebook Ads (Meta) Conversions</t>
        </is>
      </c>
      <c r="C409" s="26" t="n"/>
      <c r="D409" s="27">
        <f>IF(AND($C409="x",$A409&lt;&gt;""),$A409,"")</f>
        <v/>
      </c>
    </row>
    <row r="410">
      <c r="A410" s="25" t="inlineStr">
        <is>
          <t>conversions_start_trial_website</t>
        </is>
      </c>
      <c r="B410" s="29" t="inlineStr">
        <is>
          <t>Website trials started conversions · NUMERIC · Facebook Ads (Meta) Conversions</t>
        </is>
      </c>
      <c r="C410" s="26" t="n"/>
      <c r="D410" s="27">
        <f>IF(AND($C410="x",$A410&lt;&gt;""),$A410,"")</f>
        <v/>
      </c>
    </row>
    <row r="411">
      <c r="A411" s="25" t="inlineStr">
        <is>
          <t>conversions_submit_application_mobile_app</t>
        </is>
      </c>
      <c r="B411" s="29" t="inlineStr">
        <is>
          <t>Submitted applications (Mobile App) · NUMERIC · Facebook Ads (Meta) Conversions</t>
        </is>
      </c>
      <c r="C411" s="26" t="n"/>
      <c r="D411" s="27">
        <f>IF(AND($C411="x",$A411&lt;&gt;""),$A411,"")</f>
        <v/>
      </c>
    </row>
    <row r="412">
      <c r="A412" s="25" t="inlineStr">
        <is>
          <t>conversions_submit_application_offline</t>
        </is>
      </c>
      <c r="B412" s="29" t="inlineStr">
        <is>
          <t>Submitted applications (Offline) · NUMERIC · Facebook Ads (Meta) Conversions</t>
        </is>
      </c>
      <c r="C412" s="26" t="n"/>
      <c r="D412" s="27">
        <f>IF(AND($C412="x",$A412&lt;&gt;""),$A412,"")</f>
        <v/>
      </c>
    </row>
    <row r="413">
      <c r="A413" s="25" t="inlineStr">
        <is>
          <t>conversions_submit_application_on_facebook</t>
        </is>
      </c>
      <c r="B413" s="29" t="inlineStr">
        <is>
          <t>Submitted applications (Facebook) · NUMERIC · Facebook Ads (Meta) Conversions</t>
        </is>
      </c>
      <c r="C413" s="26" t="n"/>
      <c r="D413" s="27">
        <f>IF(AND($C413="x",$A413&lt;&gt;""),$A413,"")</f>
        <v/>
      </c>
    </row>
    <row r="414">
      <c r="A414" s="25" t="inlineStr">
        <is>
          <t>conversions_submit_application_total</t>
        </is>
      </c>
      <c r="B414" s="29" t="inlineStr">
        <is>
          <t>Submit application conversions · NUMERIC · Facebook Ads (Meta) Conversions</t>
        </is>
      </c>
      <c r="C414" s="26" t="n"/>
      <c r="D414" s="27">
        <f>IF(AND($C414="x",$A414&lt;&gt;""),$A414,"")</f>
        <v/>
      </c>
    </row>
    <row r="415">
      <c r="A415" s="25" t="inlineStr">
        <is>
          <t>conversions_submit_application_website</t>
        </is>
      </c>
      <c r="B415" s="29" t="inlineStr">
        <is>
          <t>Submitted applications (Website) · NUMERIC · Facebook Ads (Meta) Conversions</t>
        </is>
      </c>
      <c r="C415" s="26" t="n"/>
      <c r="D415" s="27">
        <f>IF(AND($C415="x",$A415&lt;&gt;""),$A415,"")</f>
        <v/>
      </c>
    </row>
    <row r="416">
      <c r="A416" s="25" t="inlineStr">
        <is>
          <t>conversions_subscribe_mobile_app</t>
        </is>
      </c>
      <c r="B416" s="29" t="inlineStr">
        <is>
          <t>Mobile app subscribe conversions · NUMERIC · Facebook Ads (Meta) Conversions</t>
        </is>
      </c>
      <c r="C416" s="26" t="n"/>
      <c r="D416" s="27">
        <f>IF(AND($C416="x",$A416&lt;&gt;""),$A416,"")</f>
        <v/>
      </c>
    </row>
    <row r="417">
      <c r="A417" s="25" t="inlineStr">
        <is>
          <t>conversions_subscribe_offline</t>
        </is>
      </c>
      <c r="B417" s="29" t="inlineStr">
        <is>
          <t>Offline subscribe conversions · NUMERIC · Facebook Ads (Meta) Conversions</t>
        </is>
      </c>
      <c r="C417" s="26" t="n"/>
      <c r="D417" s="27">
        <f>IF(AND($C417="x",$A417&lt;&gt;""),$A417,"")</f>
        <v/>
      </c>
    </row>
    <row r="418">
      <c r="A418" s="25" t="inlineStr">
        <is>
          <t>conversions_subscribe_total</t>
        </is>
      </c>
      <c r="B418" s="29" t="inlineStr">
        <is>
          <t>Subscribe conversions · NUMERIC · Facebook Ads (Meta) Conversions</t>
        </is>
      </c>
      <c r="C418" s="26" t="n"/>
      <c r="D418" s="27">
        <f>IF(AND($C418="x",$A418&lt;&gt;""),$A418,"")</f>
        <v/>
      </c>
    </row>
    <row r="419">
      <c r="A419" s="25" t="inlineStr">
        <is>
          <t>conversions_subscribe_website</t>
        </is>
      </c>
      <c r="B419" s="29" t="inlineStr">
        <is>
          <t>Website subscribe conversions · NUMERIC · Facebook Ads (Meta) Conversions</t>
        </is>
      </c>
      <c r="C419" s="26" t="n"/>
      <c r="D419" s="27">
        <f>IF(AND($C419="x",$A419&lt;&gt;""),$A419,"")</f>
        <v/>
      </c>
    </row>
    <row r="420">
      <c r="A420" s="25" t="inlineStr">
        <is>
          <t>cost_per_conversion_ad_click_mobile_app</t>
        </is>
      </c>
      <c r="B420" s="29" t="inlineStr">
        <is>
          <t>Cost per mobile app ad click conversion · NUMERIC · Facebook Ads (Meta) Conversions</t>
        </is>
      </c>
      <c r="C420" s="26" t="n"/>
      <c r="D420" s="27">
        <f>IF(AND($C420="x",$A420&lt;&gt;""),$A420,"")</f>
        <v/>
      </c>
    </row>
    <row r="421">
      <c r="A421" s="25" t="inlineStr">
        <is>
          <t>cost_per_conversion_ad_impression_mobile_app</t>
        </is>
      </c>
      <c r="B421" s="29" t="inlineStr">
        <is>
          <t>Cost per mobile app ad impression conversion · NUMERIC · Facebook Ads (Meta) Conversions</t>
        </is>
      </c>
      <c r="C421" s="26" t="n"/>
      <c r="D421" s="27">
        <f>IF(AND($C421="x",$A421&lt;&gt;""),$A421,"")</f>
        <v/>
      </c>
    </row>
    <row r="422">
      <c r="A422" s="25" t="inlineStr">
        <is>
          <t>cost_per_conversion_cancel_subscription_mobile_app</t>
        </is>
      </c>
      <c r="B422" s="29" t="inlineStr">
        <is>
          <t>Cost per mobile app cancel subscription conversion · NUMERIC · Facebook Ads (Meta) Conversions</t>
        </is>
      </c>
      <c r="C422" s="26" t="n"/>
      <c r="D422" s="27">
        <f>IF(AND($C422="x",$A422&lt;&gt;""),$A422,"")</f>
        <v/>
      </c>
    </row>
    <row r="423">
      <c r="A423" s="25" t="inlineStr">
        <is>
          <t>cost_per_conversion_cancel_subscription_offline</t>
        </is>
      </c>
      <c r="B423" s="29" t="inlineStr">
        <is>
          <t>Cost per offline cancel subscription conversion · NUMERIC · Facebook Ads (Meta) Conversions</t>
        </is>
      </c>
      <c r="C423" s="26" t="n"/>
      <c r="D423" s="27">
        <f>IF(AND($C423="x",$A423&lt;&gt;""),$A423,"")</f>
        <v/>
      </c>
    </row>
    <row r="424">
      <c r="A424" s="25" t="inlineStr">
        <is>
          <t>cost_per_conversion_cancel_subscription_total</t>
        </is>
      </c>
      <c r="B424" s="29" t="inlineStr">
        <is>
          <t>Cost per cancel subscription conversion · NUMERIC · Facebook Ads (Meta) Conversions</t>
        </is>
      </c>
      <c r="C424" s="26" t="n"/>
      <c r="D424" s="27">
        <f>IF(AND($C424="x",$A424&lt;&gt;""),$A424,"")</f>
        <v/>
      </c>
    </row>
    <row r="425">
      <c r="A425" s="25" t="inlineStr">
        <is>
          <t>cost_per_conversion_cancel_subscription_website</t>
        </is>
      </c>
      <c r="B425" s="29" t="inlineStr">
        <is>
          <t>Cost per website cancel subscription conversion · NUMERIC · Facebook Ads (Meta) Conversions</t>
        </is>
      </c>
      <c r="C425" s="26" t="n"/>
      <c r="D425" s="27">
        <f>IF(AND($C425="x",$A425&lt;&gt;""),$A425,"")</f>
        <v/>
      </c>
    </row>
    <row r="426">
      <c r="A426" s="25" t="inlineStr">
        <is>
          <t>cost_per_conversion_contact_mobile_app</t>
        </is>
      </c>
      <c r="B426" s="29" t="inlineStr">
        <is>
          <t>Cost per mobile app contact conversion · NUMERIC · Facebook Ads (Meta) Conversions</t>
        </is>
      </c>
      <c r="C426" s="26" t="n"/>
      <c r="D426" s="27">
        <f>IF(AND($C426="x",$A426&lt;&gt;""),$A426,"")</f>
        <v/>
      </c>
    </row>
    <row r="427">
      <c r="A427" s="25" t="inlineStr">
        <is>
          <t>cost_per_conversion_contact_offline</t>
        </is>
      </c>
      <c r="B427" s="29" t="inlineStr">
        <is>
          <t>Cost per offline contact conversion · NUMERIC · Facebook Ads (Meta) Conversions</t>
        </is>
      </c>
      <c r="C427" s="26" t="n"/>
      <c r="D427" s="27">
        <f>IF(AND($C427="x",$A427&lt;&gt;""),$A427,"")</f>
        <v/>
      </c>
    </row>
    <row r="428">
      <c r="A428" s="25" t="inlineStr">
        <is>
          <t>cost_per_conversion_contact_total</t>
        </is>
      </c>
      <c r="B428" s="29" t="inlineStr">
        <is>
          <t>Cost per contact conversion · NUMERIC · Facebook Ads (Meta) Conversions</t>
        </is>
      </c>
      <c r="C428" s="26" t="n"/>
      <c r="D428" s="27">
        <f>IF(AND($C428="x",$A428&lt;&gt;""),$A428,"")</f>
        <v/>
      </c>
    </row>
    <row r="429">
      <c r="A429" s="25" t="inlineStr">
        <is>
          <t>cost_per_conversion_contact_website</t>
        </is>
      </c>
      <c r="B429" s="29" t="inlineStr">
        <is>
          <t>Cost per website contact conversion · NUMERIC · Facebook Ads (Meta) Conversions</t>
        </is>
      </c>
      <c r="C429" s="26" t="n"/>
      <c r="D429" s="27">
        <f>IF(AND($C429="x",$A429&lt;&gt;""),$A429,"")</f>
        <v/>
      </c>
    </row>
    <row r="430">
      <c r="A430" s="25" t="inlineStr">
        <is>
          <t>cost_per_conversion_customize_product_mobile_app</t>
        </is>
      </c>
      <c r="B430" s="29" t="inlineStr">
        <is>
          <t>Cost per mobile app customize product conversion · NUMERIC · Facebook Ads (Meta) Conversions</t>
        </is>
      </c>
      <c r="C430" s="26" t="n"/>
      <c r="D430" s="27">
        <f>IF(AND($C430="x",$A430&lt;&gt;""),$A430,"")</f>
        <v/>
      </c>
    </row>
    <row r="431">
      <c r="A431" s="25" t="inlineStr">
        <is>
          <t>cost_per_conversion_customize_product_offline</t>
        </is>
      </c>
      <c r="B431" s="29" t="inlineStr">
        <is>
          <t>Cost per offline customize product conversion · NUMERIC · Facebook Ads (Meta) Conversions</t>
        </is>
      </c>
      <c r="C431" s="26" t="n"/>
      <c r="D431" s="27">
        <f>IF(AND($C431="x",$A431&lt;&gt;""),$A431,"")</f>
        <v/>
      </c>
    </row>
    <row r="432">
      <c r="A432" s="25" t="inlineStr">
        <is>
          <t>cost_per_conversion_customize_product_total</t>
        </is>
      </c>
      <c r="B432" s="29" t="inlineStr">
        <is>
          <t>Cost per customize product conversion · NUMERIC · Facebook Ads (Meta) Conversions</t>
        </is>
      </c>
      <c r="C432" s="26" t="n"/>
      <c r="D432" s="27">
        <f>IF(AND($C432="x",$A432&lt;&gt;""),$A432,"")</f>
        <v/>
      </c>
    </row>
    <row r="433">
      <c r="A433" s="25" t="inlineStr">
        <is>
          <t>cost_per_conversion_customize_product_website</t>
        </is>
      </c>
      <c r="B433" s="29" t="inlineStr">
        <is>
          <t>Cost per website customize product conversion · NUMERIC · Facebook Ads (Meta) Conversions</t>
        </is>
      </c>
      <c r="C433" s="26" t="n"/>
      <c r="D433" s="27">
        <f>IF(AND($C433="x",$A433&lt;&gt;""),$A433,"")</f>
        <v/>
      </c>
    </row>
    <row r="434">
      <c r="A434" s="25" t="inlineStr">
        <is>
          <t>cost_per_conversion_donate_mobile_app</t>
        </is>
      </c>
      <c r="B434" s="29" t="inlineStr">
        <is>
          <t>Cost per mobile app donate conversion · NUMERIC · Facebook Ads (Meta) Conversions</t>
        </is>
      </c>
      <c r="C434" s="26" t="n"/>
      <c r="D434" s="27">
        <f>IF(AND($C434="x",$A434&lt;&gt;""),$A434,"")</f>
        <v/>
      </c>
    </row>
    <row r="435">
      <c r="A435" s="25" t="inlineStr">
        <is>
          <t>cost_per_conversion_donate_offline</t>
        </is>
      </c>
      <c r="B435" s="29" t="inlineStr">
        <is>
          <t>Cost per offline donate conversion · NUMERIC · Facebook Ads (Meta) Conversions</t>
        </is>
      </c>
      <c r="C435" s="26" t="n"/>
      <c r="D435" s="27">
        <f>IF(AND($C435="x",$A435&lt;&gt;""),$A435,"")</f>
        <v/>
      </c>
    </row>
    <row r="436">
      <c r="A436" s="25" t="inlineStr">
        <is>
          <t>cost_per_conversion_donate_on_facebook</t>
        </is>
      </c>
      <c r="B436" s="29" t="inlineStr">
        <is>
          <t>Cost per donate on facebook conversion · NUMERIC · Facebook Ads (Meta) Conversions</t>
        </is>
      </c>
      <c r="C436" s="26" t="n"/>
      <c r="D436" s="27">
        <f>IF(AND($C436="x",$A436&lt;&gt;""),$A436,"")</f>
        <v/>
      </c>
    </row>
    <row r="437">
      <c r="A437" s="25" t="inlineStr">
        <is>
          <t>cost_per_conversion_donate_total</t>
        </is>
      </c>
      <c r="B437" s="29" t="inlineStr">
        <is>
          <t>Cost per donate conversion · NUMERIC · Facebook Ads (Meta) Conversions</t>
        </is>
      </c>
      <c r="C437" s="26" t="n"/>
      <c r="D437" s="27">
        <f>IF(AND($C437="x",$A437&lt;&gt;""),$A437,"")</f>
        <v/>
      </c>
    </row>
    <row r="438">
      <c r="A438" s="25" t="inlineStr">
        <is>
          <t>cost_per_conversion_donate_website</t>
        </is>
      </c>
      <c r="B438" s="29" t="inlineStr">
        <is>
          <t>Cost per website donate conversion · NUMERIC · Facebook Ads (Meta) Conversions</t>
        </is>
      </c>
      <c r="C438" s="26" t="n"/>
      <c r="D438" s="27">
        <f>IF(AND($C438="x",$A438&lt;&gt;""),$A438,"")</f>
        <v/>
      </c>
    </row>
    <row r="439">
      <c r="A439" s="25" t="inlineStr">
        <is>
          <t>cost_per_conversion_find_location_mobile_app</t>
        </is>
      </c>
      <c r="B439" s="29" t="inlineStr">
        <is>
          <t>Cost per mobile app find location conversion · NUMERIC · Facebook Ads (Meta) Conversions</t>
        </is>
      </c>
      <c r="C439" s="26" t="n"/>
      <c r="D439" s="27">
        <f>IF(AND($C439="x",$A439&lt;&gt;""),$A439,"")</f>
        <v/>
      </c>
    </row>
    <row r="440">
      <c r="A440" s="25" t="inlineStr">
        <is>
          <t>cost_per_conversion_find_location_offline</t>
        </is>
      </c>
      <c r="B440" s="29" t="inlineStr">
        <is>
          <t>Cost per offline find location conversion · NUMERIC · Facebook Ads (Meta) Conversions</t>
        </is>
      </c>
      <c r="C440" s="26" t="n"/>
      <c r="D440" s="27">
        <f>IF(AND($C440="x",$A440&lt;&gt;""),$A440,"")</f>
        <v/>
      </c>
    </row>
    <row r="441">
      <c r="A441" s="25" t="inlineStr">
        <is>
          <t>cost_per_conversion_find_location_total</t>
        </is>
      </c>
      <c r="B441" s="29" t="inlineStr">
        <is>
          <t>Cost per find location conversion · NUMERIC · Facebook Ads (Meta) Conversions</t>
        </is>
      </c>
      <c r="C441" s="26" t="n"/>
      <c r="D441" s="27">
        <f>IF(AND($C441="x",$A441&lt;&gt;""),$A441,"")</f>
        <v/>
      </c>
    </row>
    <row r="442">
      <c r="A442" s="25" t="inlineStr">
        <is>
          <t>cost_per_conversion_find_location_website</t>
        </is>
      </c>
      <c r="B442" s="29" t="inlineStr">
        <is>
          <t>Cost per website find location conversion · NUMERIC · Facebook Ads (Meta) Conversions</t>
        </is>
      </c>
      <c r="C442" s="26" t="n"/>
      <c r="D442" s="27">
        <f>IF(AND($C442="x",$A442&lt;&gt;""),$A442,"")</f>
        <v/>
      </c>
    </row>
    <row r="443">
      <c r="A443" s="25" t="inlineStr">
        <is>
          <t>cost_per_conversion_recurring_subscription_payment_mobile_app</t>
        </is>
      </c>
      <c r="B443" s="29" t="inlineStr">
        <is>
          <t>Cost per mobile app recurring subscription payment conversion · NUMERIC · Facebook Ads (Meta) Conversions</t>
        </is>
      </c>
      <c r="C443" s="26" t="n"/>
      <c r="D443" s="27">
        <f>IF(AND($C443="x",$A443&lt;&gt;""),$A443,"")</f>
        <v/>
      </c>
    </row>
    <row r="444">
      <c r="A444" s="25" t="inlineStr">
        <is>
          <t>cost_per_conversion_recurring_subscription_payment_offline</t>
        </is>
      </c>
      <c r="B444" s="29" t="inlineStr">
        <is>
          <t>Cost per offline recurring subscription payment conversion · NUMERIC · Facebook Ads (Meta) Conversions</t>
        </is>
      </c>
      <c r="C444" s="26" t="n"/>
      <c r="D444" s="27">
        <f>IF(AND($C444="x",$A444&lt;&gt;""),$A444,"")</f>
        <v/>
      </c>
    </row>
    <row r="445">
      <c r="A445" s="25" t="inlineStr">
        <is>
          <t>cost_per_conversion_recurring_subscription_payment_total</t>
        </is>
      </c>
      <c r="B445" s="29" t="inlineStr">
        <is>
          <t>Cost per recurring subscription payment conversion · NUMERIC · Facebook Ads (Meta) Conversions</t>
        </is>
      </c>
      <c r="C445" s="26" t="n"/>
      <c r="D445" s="27">
        <f>IF(AND($C445="x",$A445&lt;&gt;""),$A445,"")</f>
        <v/>
      </c>
    </row>
    <row r="446">
      <c r="A446" s="25" t="inlineStr">
        <is>
          <t>cost_per_conversion_recurring_subscription_payment_website</t>
        </is>
      </c>
      <c r="B446" s="29" t="inlineStr">
        <is>
          <t>Cost per website recurring subscription payment conversion · NUMERIC · Facebook Ads (Meta) Conversions</t>
        </is>
      </c>
      <c r="C446" s="26" t="n"/>
      <c r="D446" s="27">
        <f>IF(AND($C446="x",$A446&lt;&gt;""),$A446,"")</f>
        <v/>
      </c>
    </row>
    <row r="447">
      <c r="A447" s="25" t="inlineStr">
        <is>
          <t>cost_per_conversion_schedule_mobile_app</t>
        </is>
      </c>
      <c r="B447" s="29" t="inlineStr">
        <is>
          <t>Cost per mobile app schedule conversion · NUMERIC · Facebook Ads (Meta) Conversions</t>
        </is>
      </c>
      <c r="C447" s="26" t="n"/>
      <c r="D447" s="27">
        <f>IF(AND($C447="x",$A447&lt;&gt;""),$A447,"")</f>
        <v/>
      </c>
    </row>
    <row r="448">
      <c r="A448" s="25" t="inlineStr">
        <is>
          <t>cost_per_conversion_schedule_offline</t>
        </is>
      </c>
      <c r="B448" s="29" t="inlineStr">
        <is>
          <t>Cost per offline schedule conversion · NUMERIC · Facebook Ads (Meta) Conversions</t>
        </is>
      </c>
      <c r="C448" s="26" t="n"/>
      <c r="D448" s="27">
        <f>IF(AND($C448="x",$A448&lt;&gt;""),$A448,"")</f>
        <v/>
      </c>
    </row>
    <row r="449">
      <c r="A449" s="25" t="inlineStr">
        <is>
          <t>cost_per_conversion_schedule_total</t>
        </is>
      </c>
      <c r="B449" s="29" t="inlineStr">
        <is>
          <t>Cost per schedule conversion · NUMERIC · Facebook Ads (Meta) Conversions</t>
        </is>
      </c>
      <c r="C449" s="26" t="n"/>
      <c r="D449" s="27">
        <f>IF(AND($C449="x",$A449&lt;&gt;""),$A449,"")</f>
        <v/>
      </c>
    </row>
    <row r="450">
      <c r="A450" s="25" t="inlineStr">
        <is>
          <t>cost_per_conversion_schedule_website</t>
        </is>
      </c>
      <c r="B450" s="29" t="inlineStr">
        <is>
          <t>Cost per website schedule conversion · NUMERIC · Facebook Ads (Meta) Conversions</t>
        </is>
      </c>
      <c r="C450" s="26" t="n"/>
      <c r="D450" s="27">
        <f>IF(AND($C450="x",$A450&lt;&gt;""),$A450,"")</f>
        <v/>
      </c>
    </row>
    <row r="451">
      <c r="A451" s="25" t="inlineStr">
        <is>
          <t>cost_per_conversion_start_trial_mobile_app</t>
        </is>
      </c>
      <c r="B451" s="29" t="inlineStr">
        <is>
          <t>Cost per mobile app trial started conversion · NUMERIC · Facebook Ads (Meta) Conversions</t>
        </is>
      </c>
      <c r="C451" s="26" t="n"/>
      <c r="D451" s="27">
        <f>IF(AND($C451="x",$A451&lt;&gt;""),$A451,"")</f>
        <v/>
      </c>
    </row>
    <row r="452">
      <c r="A452" s="25" t="inlineStr">
        <is>
          <t>cost_per_conversion_start_trial_offline</t>
        </is>
      </c>
      <c r="B452" s="29" t="inlineStr">
        <is>
          <t>Cost per offline trial started conversion · NUMERIC · Facebook Ads (Meta) Conversions</t>
        </is>
      </c>
      <c r="C452" s="26" t="n"/>
      <c r="D452" s="27">
        <f>IF(AND($C452="x",$A452&lt;&gt;""),$A452,"")</f>
        <v/>
      </c>
    </row>
    <row r="453">
      <c r="A453" s="25" t="inlineStr">
        <is>
          <t>cost_per_conversion_start_trial_total</t>
        </is>
      </c>
      <c r="B453" s="29" t="inlineStr">
        <is>
          <t>Cost per trial started conversion · NUMERIC · Facebook Ads (Meta) Conversions</t>
        </is>
      </c>
      <c r="C453" s="26" t="n"/>
      <c r="D453" s="27">
        <f>IF(AND($C453="x",$A453&lt;&gt;""),$A453,"")</f>
        <v/>
      </c>
    </row>
    <row r="454">
      <c r="A454" s="25" t="inlineStr">
        <is>
          <t>cost_per_conversion_start_trial_website</t>
        </is>
      </c>
      <c r="B454" s="29" t="inlineStr">
        <is>
          <t>Cost per website trial started conversion · NUMERIC · Facebook Ads (Meta) Conversions</t>
        </is>
      </c>
      <c r="C454" s="26" t="n"/>
      <c r="D454" s="27">
        <f>IF(AND($C454="x",$A454&lt;&gt;""),$A454,"")</f>
        <v/>
      </c>
    </row>
    <row r="455">
      <c r="A455" s="25" t="inlineStr">
        <is>
          <t>cost_per_conversion_submit_application_mobile_app</t>
        </is>
      </c>
      <c r="B455" s="29" t="inlineStr">
        <is>
          <t>Cost per mobile app submit application conversion · NUMERIC · Facebook Ads (Meta) Conversions</t>
        </is>
      </c>
      <c r="C455" s="26" t="n"/>
      <c r="D455" s="27">
        <f>IF(AND($C455="x",$A455&lt;&gt;""),$A455,"")</f>
        <v/>
      </c>
    </row>
    <row r="456">
      <c r="A456" s="25" t="inlineStr">
        <is>
          <t>cost_per_conversion_submit_application_offline</t>
        </is>
      </c>
      <c r="B456" s="29" t="inlineStr">
        <is>
          <t>Cost per offline submit application conversion · NUMERIC · Facebook Ads (Meta) Conversions</t>
        </is>
      </c>
      <c r="C456" s="26" t="n"/>
      <c r="D456" s="27">
        <f>IF(AND($C456="x",$A456&lt;&gt;""),$A456,"")</f>
        <v/>
      </c>
    </row>
    <row r="457">
      <c r="A457" s="25" t="inlineStr">
        <is>
          <t>cost_per_conversion_submit_application_on_facebook</t>
        </is>
      </c>
      <c r="B457" s="29" t="inlineStr">
        <is>
          <t>Cost per submit application on facebook conversion · NUMERIC · Facebook Ads (Meta) Conversions</t>
        </is>
      </c>
      <c r="C457" s="26" t="n"/>
      <c r="D457" s="27">
        <f>IF(AND($C457="x",$A457&lt;&gt;""),$A457,"")</f>
        <v/>
      </c>
    </row>
    <row r="458">
      <c r="A458" s="25" t="inlineStr">
        <is>
          <t>cost_per_conversion_submit_application_total</t>
        </is>
      </c>
      <c r="B458" s="29" t="inlineStr">
        <is>
          <t>Cost per submit application conversion · NUMERIC · Facebook Ads (Meta) Conversions</t>
        </is>
      </c>
      <c r="C458" s="26" t="n"/>
      <c r="D458" s="27">
        <f>IF(AND($C458="x",$A458&lt;&gt;""),$A458,"")</f>
        <v/>
      </c>
    </row>
    <row r="459">
      <c r="A459" s="25" t="inlineStr">
        <is>
          <t>cost_per_conversion_submit_application_website</t>
        </is>
      </c>
      <c r="B459" s="29" t="inlineStr">
        <is>
          <t>Cost per website submit application conversion · NUMERIC · Facebook Ads (Meta) Conversions</t>
        </is>
      </c>
      <c r="C459" s="26" t="n"/>
      <c r="D459" s="27">
        <f>IF(AND($C459="x",$A459&lt;&gt;""),$A459,"")</f>
        <v/>
      </c>
    </row>
    <row r="460">
      <c r="A460" s="25" t="inlineStr">
        <is>
          <t>cost_per_conversion_subscribe_mobile_app</t>
        </is>
      </c>
      <c r="B460" s="29" t="inlineStr">
        <is>
          <t>Cost per mobile app subscribe conversion · NUMERIC · Facebook Ads (Meta) Conversions</t>
        </is>
      </c>
      <c r="C460" s="26" t="n"/>
      <c r="D460" s="27">
        <f>IF(AND($C460="x",$A460&lt;&gt;""),$A460,"")</f>
        <v/>
      </c>
    </row>
    <row r="461">
      <c r="A461" s="25" t="inlineStr">
        <is>
          <t>cost_per_conversion_subscribe_offline</t>
        </is>
      </c>
      <c r="B461" s="29" t="inlineStr">
        <is>
          <t>Cost per offline subscribe conversion · NUMERIC · Facebook Ads (Meta) Conversions</t>
        </is>
      </c>
      <c r="C461" s="26" t="n"/>
      <c r="D461" s="27">
        <f>IF(AND($C461="x",$A461&lt;&gt;""),$A461,"")</f>
        <v/>
      </c>
    </row>
    <row r="462">
      <c r="A462" s="25" t="inlineStr">
        <is>
          <t>cost_per_conversion_subscribe_total</t>
        </is>
      </c>
      <c r="B462" s="29" t="inlineStr">
        <is>
          <t>Cost per subscribe conversion · NUMERIC · Facebook Ads (Meta) Conversions</t>
        </is>
      </c>
      <c r="C462" s="26" t="n"/>
      <c r="D462" s="27">
        <f>IF(AND($C462="x",$A462&lt;&gt;""),$A462,"")</f>
        <v/>
      </c>
    </row>
    <row r="463">
      <c r="A463" s="25" t="inlineStr">
        <is>
          <t>cost_per_conversion_subscribe_website</t>
        </is>
      </c>
      <c r="B463" s="29" t="inlineStr">
        <is>
          <t>Cost per website subscribe conversion · NUMERIC · Facebook Ads (Meta) Conversions</t>
        </is>
      </c>
      <c r="C463" s="26" t="n"/>
      <c r="D463" s="27">
        <f>IF(AND($C463="x",$A463&lt;&gt;""),$A463,"")</f>
        <v/>
      </c>
    </row>
    <row r="464">
      <c r="A464" s="25" t="inlineStr">
        <is>
          <t>converted_product_quantity_app_custom_event</t>
        </is>
      </c>
      <c r="B464" s="29" t="inlineStr">
        <is>
          <t>Converted Product Quantity App Custom Event · NUMERIC · Facebook Ads (Meta) Converted Product Quantity</t>
        </is>
      </c>
      <c r="C464" s="26" t="n"/>
      <c r="D464" s="27">
        <f>IF(AND($C464="x",$A464&lt;&gt;""),$A464,"")</f>
        <v/>
      </c>
    </row>
    <row r="465">
      <c r="A465" s="25" t="inlineStr">
        <is>
          <t>converted_product_quantity_app_custom_event_fb_mobile_add_to_cart</t>
        </is>
      </c>
      <c r="B465" s="29" t="inlineStr">
        <is>
          <t>Converted Product Quantity App Custom Event.FB Mobile Add To Cart · NUMERIC · Facebook Ads (Meta) Converted Product Quantity</t>
        </is>
      </c>
      <c r="C465" s="26" t="n"/>
      <c r="D465" s="27">
        <f>IF(AND($C465="x",$A465&lt;&gt;""),$A465,"")</f>
        <v/>
      </c>
    </row>
    <row r="466">
      <c r="A466" s="25" t="inlineStr">
        <is>
          <t>converted_product_quantity_app_custom_event_fb_mobile_content_view</t>
        </is>
      </c>
      <c r="B466" s="29" t="inlineStr">
        <is>
          <t>Converted Product Quantity App Custom Event.FB Mobile Content View · NUMERIC · Facebook Ads (Meta) Converted Product Quantity</t>
        </is>
      </c>
      <c r="C466" s="26" t="n"/>
      <c r="D466" s="27">
        <f>IF(AND($C466="x",$A466&lt;&gt;""),$A466,"")</f>
        <v/>
      </c>
    </row>
    <row r="467">
      <c r="A467" s="25" t="inlineStr">
        <is>
          <t>converted_product_quantity_app_custom_event_fb_mobile_purchase</t>
        </is>
      </c>
      <c r="B467" s="29" t="inlineStr">
        <is>
          <t>Converted Product Quantity App Custom Event.FB Mobile Purchase · NUMERIC · Facebook Ads (Meta) Converted Product Quantity</t>
        </is>
      </c>
      <c r="C467" s="26" t="n"/>
      <c r="D467" s="27">
        <f>IF(AND($C467="x",$A467&lt;&gt;""),$A467,"")</f>
        <v/>
      </c>
    </row>
    <row r="468">
      <c r="A468" s="25" t="inlineStr">
        <is>
          <t>converted_product_quantity_offsite_conversion</t>
        </is>
      </c>
      <c r="B468" s="29" t="inlineStr">
        <is>
          <t>Converted Product Quantity Offsite Conversion · NUMERIC · Facebook Ads (Meta) Converted Product Quantity</t>
        </is>
      </c>
      <c r="C468" s="26" t="n"/>
      <c r="D468" s="27">
        <f>IF(AND($C468="x",$A468&lt;&gt;""),$A468,"")</f>
        <v/>
      </c>
    </row>
    <row r="469">
      <c r="A469" s="25" t="inlineStr">
        <is>
          <t>converted_product_quantity_offsite_conversion_fb_pixel_view_content</t>
        </is>
      </c>
      <c r="B469" s="29" t="inlineStr">
        <is>
          <t>Converted Product Quantity Offsite Conversion Fb Pixel View Content · NUMERIC · Facebook Ads (Meta) Converted Product Quantity</t>
        </is>
      </c>
      <c r="C469" s="26" t="n"/>
      <c r="D469" s="27">
        <f>IF(AND($C469="x",$A469&lt;&gt;""),$A469,"")</f>
        <v/>
      </c>
    </row>
    <row r="470">
      <c r="A470" s="25" t="inlineStr">
        <is>
          <t>converted_product_quantity_omni_add_to_cart</t>
        </is>
      </c>
      <c r="B470" s="29" t="inlineStr">
        <is>
          <t>Converted Product Quantity Omni Add To Cart · NUMERIC · Facebook Ads (Meta) Converted Product Quantity</t>
        </is>
      </c>
      <c r="C470" s="26" t="n"/>
      <c r="D470" s="27">
        <f>IF(AND($C470="x",$A470&lt;&gt;""),$A470,"")</f>
        <v/>
      </c>
    </row>
    <row r="471">
      <c r="A471" s="25" t="inlineStr">
        <is>
          <t>converted_product_quantity_omni_purchase</t>
        </is>
      </c>
      <c r="B471" s="29" t="inlineStr">
        <is>
          <t>Converted Product Quantity Omni Purchase · NUMERIC · Facebook Ads (Meta) Converted Product Quantity</t>
        </is>
      </c>
      <c r="C471" s="26" t="n"/>
      <c r="D471" s="27">
        <f>IF(AND($C471="x",$A471&lt;&gt;""),$A471,"")</f>
        <v/>
      </c>
    </row>
    <row r="472">
      <c r="A472" s="25" t="inlineStr">
        <is>
          <t>converted_product_quantity_omni_view_content</t>
        </is>
      </c>
      <c r="B472" s="29" t="inlineStr">
        <is>
          <t>Converted Product Quantity Omni View Content · NUMERIC · Facebook Ads (Meta) Converted Product Quantity</t>
        </is>
      </c>
      <c r="C472" s="26" t="n"/>
      <c r="D472" s="27">
        <f>IF(AND($C472="x",$A472&lt;&gt;""),$A472,"")</f>
        <v/>
      </c>
    </row>
    <row r="473">
      <c r="A473" s="25" t="inlineStr">
        <is>
          <t>converted_product_value_app_custom_event</t>
        </is>
      </c>
      <c r="B473" s="29" t="inlineStr">
        <is>
          <t>Converted Product Value App Custom Event · NUMERIC · Facebook Ads (Meta) Converted Product Value</t>
        </is>
      </c>
      <c r="C473" s="26" t="n"/>
      <c r="D473" s="27">
        <f>IF(AND($C473="x",$A473&lt;&gt;""),$A473,"")</f>
        <v/>
      </c>
    </row>
    <row r="474">
      <c r="A474" s="25" t="inlineStr">
        <is>
          <t>converted_product_value_app_custom_event_fb_mobile_add_to_cart</t>
        </is>
      </c>
      <c r="B474" s="29" t="inlineStr">
        <is>
          <t>Converted Product Value App Custom Event.FB Mobile Add To Cart · NUMERIC · Facebook Ads (Meta) Converted Product Value</t>
        </is>
      </c>
      <c r="C474" s="26" t="n"/>
      <c r="D474" s="27">
        <f>IF(AND($C474="x",$A474&lt;&gt;""),$A474,"")</f>
        <v/>
      </c>
    </row>
    <row r="475">
      <c r="A475" s="25" t="inlineStr">
        <is>
          <t>converted_product_value_app_custom_event_fb_mobile_content_view</t>
        </is>
      </c>
      <c r="B475" s="29" t="inlineStr">
        <is>
          <t>Converted Product Value App Custom Event.FB Mobile Content View · NUMERIC · Facebook Ads (Meta) Converted Product Value</t>
        </is>
      </c>
      <c r="C475" s="26" t="n"/>
      <c r="D475" s="27">
        <f>IF(AND($C475="x",$A475&lt;&gt;""),$A475,"")</f>
        <v/>
      </c>
    </row>
    <row r="476">
      <c r="A476" s="25" t="inlineStr">
        <is>
          <t>converted_product_value_app_custom_event_fb_mobile_purchase</t>
        </is>
      </c>
      <c r="B476" s="29" t="inlineStr">
        <is>
          <t>Converted Product Value App Custom Event.FB Mobile Purchase · NUMERIC · Facebook Ads (Meta) Converted Product Value</t>
        </is>
      </c>
      <c r="C476" s="26" t="n"/>
      <c r="D476" s="27">
        <f>IF(AND($C476="x",$A476&lt;&gt;""),$A476,"")</f>
        <v/>
      </c>
    </row>
    <row r="477">
      <c r="A477" s="25" t="inlineStr">
        <is>
          <t>converted_product_value_offsite_conversion</t>
        </is>
      </c>
      <c r="B477" s="29" t="inlineStr">
        <is>
          <t>Converted Product Value Offsite Conversion · NUMERIC · Facebook Ads (Meta) Converted Product Value</t>
        </is>
      </c>
      <c r="C477" s="26" t="n"/>
      <c r="D477" s="27">
        <f>IF(AND($C477="x",$A477&lt;&gt;""),$A477,"")</f>
        <v/>
      </c>
    </row>
    <row r="478">
      <c r="A478" s="25" t="inlineStr">
        <is>
          <t>converted_product_value_offsite_conversion_fb_pixel_view_content</t>
        </is>
      </c>
      <c r="B478" s="29" t="inlineStr">
        <is>
          <t>Converted Product Value Offsite Conversion Fb Pixel View Content · NUMERIC · Facebook Ads (Meta) Converted Product Value</t>
        </is>
      </c>
      <c r="C478" s="26" t="n"/>
      <c r="D478" s="27">
        <f>IF(AND($C478="x",$A478&lt;&gt;""),$A478,"")</f>
        <v/>
      </c>
    </row>
    <row r="479">
      <c r="A479" s="25" t="inlineStr">
        <is>
          <t>converted_product_value_omni_add_to_cart</t>
        </is>
      </c>
      <c r="B479" s="29" t="inlineStr">
        <is>
          <t>Converted Product Value Omni Add To Cart · NUMERIC · Facebook Ads (Meta) Converted Product Value</t>
        </is>
      </c>
      <c r="C479" s="26" t="n"/>
      <c r="D479" s="27">
        <f>IF(AND($C479="x",$A479&lt;&gt;""),$A479,"")</f>
        <v/>
      </c>
    </row>
    <row r="480">
      <c r="A480" s="25" t="inlineStr">
        <is>
          <t>converted_product_value_omni_purchase</t>
        </is>
      </c>
      <c r="B480" s="29" t="inlineStr">
        <is>
          <t>Converted Product Value Omni Purchase · NUMERIC · Facebook Ads (Meta) Converted Product Value</t>
        </is>
      </c>
      <c r="C480" s="26" t="n"/>
      <c r="D480" s="27">
        <f>IF(AND($C480="x",$A480&lt;&gt;""),$A480,"")</f>
        <v/>
      </c>
    </row>
    <row r="481">
      <c r="A481" s="25" t="inlineStr">
        <is>
          <t>converted_product_value_omni_view_content</t>
        </is>
      </c>
      <c r="B481" s="29" t="inlineStr">
        <is>
          <t>Converted Product Value Omni View Content · NUMERIC · Facebook Ads (Meta) Converted Product Value</t>
        </is>
      </c>
      <c r="C481" s="26" t="n"/>
      <c r="D481" s="27">
        <f>IF(AND($C481="x",$A481&lt;&gt;""),$A481,"")</f>
        <v/>
      </c>
    </row>
    <row r="482">
      <c r="A482" s="25" t="inlineStr">
        <is>
          <t>cost_per_action_type_add_payment_info</t>
        </is>
      </c>
      <c r="B482" s="29" t="inlineStr">
        <is>
          <t>Cost per Adds of Payment Info · NUMERIC · Facebook Ads (Meta) Cost Per Action</t>
        </is>
      </c>
      <c r="C482" s="26" t="n"/>
      <c r="D482" s="27">
        <f>IF(AND($C482="x",$A482&lt;&gt;""),$A482,"")</f>
        <v/>
      </c>
    </row>
    <row r="483">
      <c r="A483" s="25" t="inlineStr">
        <is>
          <t>cost_per_action_type_add_to_cart</t>
        </is>
      </c>
      <c r="B483" s="29" t="inlineStr">
        <is>
          <t>Cost per Adds to Cart · NUMERIC · Facebook Ads (Meta) Cost Per Action</t>
        </is>
      </c>
      <c r="C483" s="26" t="n"/>
      <c r="D483" s="27">
        <f>IF(AND($C483="x",$A483&lt;&gt;""),$A483,"")</f>
        <v/>
      </c>
    </row>
    <row r="484">
      <c r="A484" s="25" t="inlineStr">
        <is>
          <t>cost_per_action_type_add_to_wishlist</t>
        </is>
      </c>
      <c r="B484" s="29" t="inlineStr">
        <is>
          <t>Cost per Adds to Wishlist · NUMERIC · Facebook Ads (Meta) Cost Per Action</t>
        </is>
      </c>
      <c r="C484" s="26" t="n"/>
      <c r="D484" s="27">
        <f>IF(AND($C484="x",$A484&lt;&gt;""),$A484,"")</f>
        <v/>
      </c>
    </row>
    <row r="485">
      <c r="A485" s="25" t="inlineStr">
        <is>
          <t>cost_per_action_type_app_custom_event_fb_mobile_activate_app</t>
        </is>
      </c>
      <c r="B485" s="29" t="inlineStr">
        <is>
          <t>Cost per Mobile App Activactions · NUMERIC · Facebook Ads (Meta) Cost Per Action</t>
        </is>
      </c>
      <c r="C485" s="26" t="n"/>
      <c r="D485" s="27">
        <f>IF(AND($C485="x",$A485&lt;&gt;""),$A485,"")</f>
        <v/>
      </c>
    </row>
    <row r="486">
      <c r="A486" s="25" t="inlineStr">
        <is>
          <t>cost_per_action_type_app_custom_event_fb_mobile_add_payment_info</t>
        </is>
      </c>
      <c r="B486" s="29" t="inlineStr">
        <is>
          <t>Cost per Actions App Custom Event.Fb Mobile Add Payment Info · NUMERIC · Facebook Ads (Meta) Cost Per Action</t>
        </is>
      </c>
      <c r="C486" s="26" t="n"/>
      <c r="D486" s="27">
        <f>IF(AND($C486="x",$A486&lt;&gt;""),$A486,"")</f>
        <v/>
      </c>
    </row>
    <row r="487">
      <c r="A487" s="25" t="inlineStr">
        <is>
          <t>cost_per_action_type_app_custom_event_fb_mobile_add_to_cart</t>
        </is>
      </c>
      <c r="B487" s="29" t="inlineStr">
        <is>
          <t>Cost per Actions App Custom Event.Fb Mobile Add To Cart · NUMERIC · Facebook Ads (Meta) Cost Per Action</t>
        </is>
      </c>
      <c r="C487" s="26" t="n"/>
      <c r="D487" s="27">
        <f>IF(AND($C487="x",$A487&lt;&gt;""),$A487,"")</f>
        <v/>
      </c>
    </row>
    <row r="488">
      <c r="A488" s="25" t="inlineStr">
        <is>
          <t>cost_per_action_type_app_custom_event_fb_mobile_add_to_wishlist</t>
        </is>
      </c>
      <c r="B488" s="29" t="inlineStr">
        <is>
          <t>Cost per Actions App Custom Event.Fb Mobile Add To Wishlist · NUMERIC · Facebook Ads (Meta) Cost Per Action</t>
        </is>
      </c>
      <c r="C488" s="26" t="n"/>
      <c r="D488" s="27">
        <f>IF(AND($C488="x",$A488&lt;&gt;""),$A488,"")</f>
        <v/>
      </c>
    </row>
    <row r="489">
      <c r="A489" s="25" t="inlineStr">
        <is>
          <t>cost_per_action_type_app_custom_event_fb_mobile_complete_registration</t>
        </is>
      </c>
      <c r="B489" s="29" t="inlineStr">
        <is>
          <t>Cost per Mobile App Registrations Completed · NUMERIC · Facebook Ads (Meta) Cost Per Action</t>
        </is>
      </c>
      <c r="C489" s="26" t="n"/>
      <c r="D489" s="27">
        <f>IF(AND($C489="x",$A489&lt;&gt;""),$A489,"")</f>
        <v/>
      </c>
    </row>
    <row r="490">
      <c r="A490" s="25" t="inlineStr">
        <is>
          <t>cost_per_action_type_app_custom_event_fb_mobile_content_view</t>
        </is>
      </c>
      <c r="B490" s="29" t="inlineStr">
        <is>
          <t>Cost per Mobile Content Views · NUMERIC · Facebook Ads (Meta) Cost Per Action</t>
        </is>
      </c>
      <c r="C490" s="26" t="n"/>
      <c r="D490" s="27">
        <f>IF(AND($C490="x",$A490&lt;&gt;""),$A490,"")</f>
        <v/>
      </c>
    </row>
    <row r="491">
      <c r="A491" s="25" t="inlineStr">
        <is>
          <t>cost_per_action_type_app_custom_event_fb_mobile_initiated_checkout</t>
        </is>
      </c>
      <c r="B491" s="29" t="inlineStr">
        <is>
          <t>Cost per Actions App Custom Event.Fb Mobile Initiated Checkout · NUMERIC · Facebook Ads (Meta) Cost Per Action</t>
        </is>
      </c>
      <c r="C491" s="26" t="n"/>
      <c r="D491" s="27">
        <f>IF(AND($C491="x",$A491&lt;&gt;""),$A491,"")</f>
        <v/>
      </c>
    </row>
    <row r="492">
      <c r="A492" s="25" t="inlineStr">
        <is>
          <t>cost_per_action_type_app_custom_event_fb_mobile_level_achieved</t>
        </is>
      </c>
      <c r="B492" s="29" t="inlineStr">
        <is>
          <t>Cost per Mobile App Levels Completed · NUMERIC · Facebook Ads (Meta) Cost Per Action</t>
        </is>
      </c>
      <c r="C492" s="26" t="n"/>
      <c r="D492" s="27">
        <f>IF(AND($C492="x",$A492&lt;&gt;""),$A492,"")</f>
        <v/>
      </c>
    </row>
    <row r="493">
      <c r="A493" s="25" t="inlineStr">
        <is>
          <t>cost_per_action_type_app_custom_event_fb_mobile_purchase</t>
        </is>
      </c>
      <c r="B493" s="29" t="inlineStr">
        <is>
          <t>Cost per Actions App Custom Event.Fb Mobile Purchase · NUMERIC · Facebook Ads (Meta) Cost Per Action</t>
        </is>
      </c>
      <c r="C493" s="26" t="n"/>
      <c r="D493" s="27">
        <f>IF(AND($C493="x",$A493&lt;&gt;""),$A493,"")</f>
        <v/>
      </c>
    </row>
    <row r="494">
      <c r="A494" s="25" t="inlineStr">
        <is>
          <t>cost_per_action_type_app_custom_event_fb_mobile_search</t>
        </is>
      </c>
      <c r="B494" s="29" t="inlineStr">
        <is>
          <t>Cost per Actions App Custom Event.Fb Mobile Search · NUMERIC · Facebook Ads (Meta) Cost Per Action</t>
        </is>
      </c>
      <c r="C494" s="26" t="n"/>
      <c r="D494" s="27">
        <f>IF(AND($C494="x",$A494&lt;&gt;""),$A494,"")</f>
        <v/>
      </c>
    </row>
    <row r="495">
      <c r="A495" s="25" t="inlineStr">
        <is>
          <t>cost_per_action_type_app_custom_event_fb_mobile_tutorial_completion</t>
        </is>
      </c>
      <c r="B495" s="29" t="inlineStr">
        <is>
          <t>Cost per Actions App Custom Event.Fb Mobile Tutorial Completion · NUMERIC · Facebook Ads (Meta) Cost Per Action</t>
        </is>
      </c>
      <c r="C495" s="26" t="n"/>
      <c r="D495" s="27">
        <f>IF(AND($C495="x",$A495&lt;&gt;""),$A495,"")</f>
        <v/>
      </c>
    </row>
    <row r="496">
      <c r="A496" s="25" t="inlineStr">
        <is>
          <t>cost_per_action_type_app_custom_event_other</t>
        </is>
      </c>
      <c r="B496" s="29" t="inlineStr">
        <is>
          <t>Cost per Mobile App - Other · NUMERIC · Facebook Ads (Meta) Cost Per Action</t>
        </is>
      </c>
      <c r="C496" s="26" t="n"/>
      <c r="D496" s="27">
        <f>IF(AND($C496="x",$A496&lt;&gt;""),$A496,"")</f>
        <v/>
      </c>
    </row>
    <row r="497">
      <c r="A497" s="25" t="inlineStr">
        <is>
          <t>cost_per_action_type_checkin</t>
        </is>
      </c>
      <c r="B497" s="29" t="inlineStr">
        <is>
          <t>Cost per Check-Ins · NUMERIC · Facebook Ads (Meta) Cost Per Action</t>
        </is>
      </c>
      <c r="C497" s="26" t="n"/>
      <c r="D497" s="27">
        <f>IF(AND($C497="x",$A497&lt;&gt;""),$A497,"")</f>
        <v/>
      </c>
    </row>
    <row r="498">
      <c r="A498" s="25" t="inlineStr">
        <is>
          <t>cost_per_action_type_click_to_call_call_confirm</t>
        </is>
      </c>
      <c r="B498" s="29" t="inlineStr">
        <is>
          <t>Cost per Call Confirmation Clicks · NUMERIC · Facebook Ads (Meta) Cost Per Action</t>
        </is>
      </c>
      <c r="C498" s="26" t="n"/>
      <c r="D498" s="27">
        <f>IF(AND($C498="x",$A498&lt;&gt;""),$A498,"")</f>
        <v/>
      </c>
    </row>
    <row r="499">
      <c r="A499" s="25" t="inlineStr">
        <is>
          <t>cost_per_action_type_click_to_call_native_20s_call_connect</t>
        </is>
      </c>
      <c r="B499" s="29" t="inlineStr">
        <is>
          <t>Cost per 20-second Phone Calls · NUMERIC · Facebook Ads (Meta) Cost Per Action</t>
        </is>
      </c>
      <c r="C499" s="26" t="n"/>
      <c r="D499" s="27">
        <f>IF(AND($C499="x",$A499&lt;&gt;""),$A499,"")</f>
        <v/>
      </c>
    </row>
    <row r="500">
      <c r="A500" s="25" t="inlineStr">
        <is>
          <t>cost_per_action_type_click_to_call_native_60s_call_connect</t>
        </is>
      </c>
      <c r="B500" s="29" t="inlineStr">
        <is>
          <t>Cost per 60-second Phone Calls · NUMERIC · Facebook Ads (Meta) Cost Per Action</t>
        </is>
      </c>
      <c r="C500" s="26" t="n"/>
      <c r="D500" s="27">
        <f>IF(AND($C500="x",$A500&lt;&gt;""),$A500,"")</f>
        <v/>
      </c>
    </row>
    <row r="501">
      <c r="A501" s="25" t="inlineStr">
        <is>
          <t>cost_per_action_type_click_to_call_native_call_placed</t>
        </is>
      </c>
      <c r="B501" s="29" t="inlineStr">
        <is>
          <t>Cost per Calls Placed · NUMERIC · Facebook Ads (Meta) Cost Per Action</t>
        </is>
      </c>
      <c r="C501" s="26" t="n"/>
      <c r="D501" s="27">
        <f>IF(AND($C501="x",$A501&lt;&gt;""),$A501,"")</f>
        <v/>
      </c>
    </row>
    <row r="502">
      <c r="A502" s="25" t="inlineStr">
        <is>
          <t>cost_per_action_type_comment</t>
        </is>
      </c>
      <c r="B502" s="29" t="inlineStr">
        <is>
          <t>Cost per Post Comments · NUMERIC · Facebook Ads (Meta) Cost Per Action</t>
        </is>
      </c>
      <c r="C502" s="26" t="n"/>
      <c r="D502" s="27">
        <f>IF(AND($C502="x",$A502&lt;&gt;""),$A502,"")</f>
        <v/>
      </c>
    </row>
    <row r="503">
      <c r="A503" s="25" t="inlineStr">
        <is>
          <t>cost_per_action_type_complete_registration</t>
        </is>
      </c>
      <c r="B503" s="29" t="inlineStr">
        <is>
          <t>Cost per Registrations Completed · NUMERIC · Facebook Ads (Meta) Cost Per Action</t>
        </is>
      </c>
      <c r="C503" s="26" t="n"/>
      <c r="D503" s="27">
        <f>IF(AND($C503="x",$A503&lt;&gt;""),$A503,"")</f>
        <v/>
      </c>
    </row>
    <row r="504">
      <c r="A504" s="25" t="inlineStr">
        <is>
          <t>cost_per_action_type_initiate_checkout</t>
        </is>
      </c>
      <c r="B504" s="29" t="inlineStr">
        <is>
          <t>Cost per Checkouts Initiated · NUMERIC · Facebook Ads (Meta) Cost Per Action</t>
        </is>
      </c>
      <c r="C504" s="26" t="n"/>
      <c r="D504" s="27">
        <f>IF(AND($C504="x",$A504&lt;&gt;""),$A504,"")</f>
        <v/>
      </c>
    </row>
    <row r="505">
      <c r="A505" s="25" t="inlineStr">
        <is>
          <t>cost_per_action_type_landing_page_view</t>
        </is>
      </c>
      <c r="B505" s="29" t="inlineStr">
        <is>
          <t>Cost per Landing Page Views · NUMERIC · Facebook Ads (Meta) Cost Per Action</t>
        </is>
      </c>
      <c r="C505" s="26" t="n"/>
      <c r="D505" s="27">
        <f>IF(AND($C505="x",$A505&lt;&gt;""),$A505,"")</f>
        <v/>
      </c>
    </row>
    <row r="506">
      <c r="A506" s="25" t="inlineStr">
        <is>
          <t>cost_per_action_type_lead</t>
        </is>
      </c>
      <c r="B506" s="29" t="inlineStr">
        <is>
          <t>Cost per Leads · NUMERIC · Facebook Ads (Meta) Cost Per Action</t>
        </is>
      </c>
      <c r="C506" s="26" t="n"/>
      <c r="D506" s="27">
        <f>IF(AND($C506="x",$A506&lt;&gt;""),$A506,"")</f>
        <v/>
      </c>
    </row>
    <row r="507">
      <c r="A507" s="25" t="inlineStr">
        <is>
          <t>cost_per_action_type_leadgen_grouped</t>
        </is>
      </c>
      <c r="B507" s="29" t="inlineStr">
        <is>
          <t>Cost per Instant Form Leads · NUMERIC · Facebook Ads (Meta) Cost Per Action</t>
        </is>
      </c>
      <c r="C507" s="26" t="n"/>
      <c r="D507" s="27">
        <f>IF(AND($C507="x",$A507&lt;&gt;""),$A507,"")</f>
        <v/>
      </c>
    </row>
    <row r="508">
      <c r="A508" s="25" t="inlineStr">
        <is>
          <t>cost_per_action_type_like</t>
        </is>
      </c>
      <c r="B508" s="29" t="inlineStr">
        <is>
          <t>Cost per Page Likes · NUMERIC · Facebook Ads (Meta) Cost Per Action</t>
        </is>
      </c>
      <c r="C508" s="26" t="n"/>
      <c r="D508" s="27">
        <f>IF(AND($C508="x",$A508&lt;&gt;""),$A508,"")</f>
        <v/>
      </c>
    </row>
    <row r="509">
      <c r="A509" s="25" t="inlineStr">
        <is>
          <t>cost_per_action_type_link_click</t>
        </is>
      </c>
      <c r="B509" s="29" t="inlineStr">
        <is>
          <t>Cost per Link Clicks · NUMERIC · Facebook Ads (Meta) Cost Per Action</t>
        </is>
      </c>
      <c r="C509" s="26" t="n"/>
      <c r="D509" s="27">
        <f>IF(AND($C509="x",$A509&lt;&gt;""),$A509,"")</f>
        <v/>
      </c>
    </row>
    <row r="510">
      <c r="A510" s="25" t="inlineStr">
        <is>
          <t>cost_per_action_type_mobile_app_install</t>
        </is>
      </c>
      <c r="B510" s="29" t="inlineStr">
        <is>
          <t>Cost per Mobile App Installs · NUMERIC · Facebook Ads (Meta) Cost Per Action</t>
        </is>
      </c>
      <c r="C510" s="26" t="n"/>
      <c r="D510" s="27">
        <f>IF(AND($C510="x",$A510&lt;&gt;""),$A510,"")</f>
        <v/>
      </c>
    </row>
    <row r="511">
      <c r="A511" s="25" t="inlineStr">
        <is>
          <t>cost_per_action_type_offline_conversion</t>
        </is>
      </c>
      <c r="B511" s="29" t="inlineStr">
        <is>
          <t>Cost per Offline Conversions (All Events) · NUMERIC · Facebook Ads (Meta) Cost Per Action</t>
        </is>
      </c>
      <c r="C511" s="26" t="n"/>
      <c r="D511" s="27">
        <f>IF(AND($C511="x",$A511&lt;&gt;""),$A511,"")</f>
        <v/>
      </c>
    </row>
    <row r="512">
      <c r="A512" s="25" t="inlineStr">
        <is>
          <t>cost_per_action_type_offline_conversion_add_payment_info</t>
        </is>
      </c>
      <c r="B512" s="29" t="inlineStr">
        <is>
          <t>Cost per Offline Adds of Payment Info · NUMERIC · Facebook Ads (Meta) Cost Per Action</t>
        </is>
      </c>
      <c r="C512" s="26" t="n"/>
      <c r="D512" s="27">
        <f>IF(AND($C512="x",$A512&lt;&gt;""),$A512,"")</f>
        <v/>
      </c>
    </row>
    <row r="513">
      <c r="A513" s="25" t="inlineStr">
        <is>
          <t>cost_per_action_type_offline_conversion_add_to_cart</t>
        </is>
      </c>
      <c r="B513" s="29" t="inlineStr">
        <is>
          <t>Cost per Offline Adds to Cart · NUMERIC · Facebook Ads (Meta) Cost Per Action</t>
        </is>
      </c>
      <c r="C513" s="26" t="n"/>
      <c r="D513" s="27">
        <f>IF(AND($C513="x",$A513&lt;&gt;""),$A513,"")</f>
        <v/>
      </c>
    </row>
    <row r="514">
      <c r="A514" s="25" t="inlineStr">
        <is>
          <t>cost_per_action_type_offline_conversion_add_to_wishlist</t>
        </is>
      </c>
      <c r="B514" s="29" t="inlineStr">
        <is>
          <t>Cost per Offline Adds to Wishlist · NUMERIC · Facebook Ads (Meta) Cost Per Action</t>
        </is>
      </c>
      <c r="C514" s="26" t="n"/>
      <c r="D514" s="27">
        <f>IF(AND($C514="x",$A514&lt;&gt;""),$A514,"")</f>
        <v/>
      </c>
    </row>
    <row r="515">
      <c r="A515" s="25" t="inlineStr">
        <is>
          <t>cost_per_action_type_offline_conversion_complete_registration</t>
        </is>
      </c>
      <c r="B515" s="29" t="inlineStr">
        <is>
          <t>Cost per Offline Registrations Completed · NUMERIC · Facebook Ads (Meta) Cost Per Action</t>
        </is>
      </c>
      <c r="C515" s="26" t="n"/>
      <c r="D515" s="27">
        <f>IF(AND($C515="x",$A515&lt;&gt;""),$A515,"")</f>
        <v/>
      </c>
    </row>
    <row r="516">
      <c r="A516" s="25" t="inlineStr">
        <is>
          <t>cost_per_action_type_offline_conversion_initiate_checkout</t>
        </is>
      </c>
      <c r="B516" s="29" t="inlineStr">
        <is>
          <t>Cost per Offline Checkouts Initiated · NUMERIC · Facebook Ads (Meta) Cost Per Action</t>
        </is>
      </c>
      <c r="C516" s="26" t="n"/>
      <c r="D516" s="27">
        <f>IF(AND($C516="x",$A516&lt;&gt;""),$A516,"")</f>
        <v/>
      </c>
    </row>
    <row r="517">
      <c r="A517" s="25" t="inlineStr">
        <is>
          <t>cost_per_action_type_offline_conversion_lead</t>
        </is>
      </c>
      <c r="B517" s="29" t="inlineStr">
        <is>
          <t>Cost per Offline Leads · NUMERIC · Facebook Ads (Meta) Cost Per Action</t>
        </is>
      </c>
      <c r="C517" s="26" t="n"/>
      <c r="D517" s="27">
        <f>IF(AND($C517="x",$A517&lt;&gt;""),$A517,"")</f>
        <v/>
      </c>
    </row>
    <row r="518">
      <c r="A518" s="25" t="inlineStr">
        <is>
          <t>cost_per_action_type_offline_conversion_other</t>
        </is>
      </c>
      <c r="B518" s="29" t="inlineStr">
        <is>
          <t>Cost per Offline Other Conversions · NUMERIC · Facebook Ads (Meta) Cost Per Action</t>
        </is>
      </c>
      <c r="C518" s="26" t="n"/>
      <c r="D518" s="27">
        <f>IF(AND($C518="x",$A518&lt;&gt;""),$A518,"")</f>
        <v/>
      </c>
    </row>
    <row r="519">
      <c r="A519" s="25" t="inlineStr">
        <is>
          <t>cost_per_action_type_offline_conversion_purchase</t>
        </is>
      </c>
      <c r="B519" s="29" t="inlineStr">
        <is>
          <t>Cost per Offline Purchases · NUMERIC · Facebook Ads (Meta) Cost Per Action</t>
        </is>
      </c>
      <c r="C519" s="26" t="n"/>
      <c r="D519" s="27">
        <f>IF(AND($C519="x",$A519&lt;&gt;""),$A519,"")</f>
        <v/>
      </c>
    </row>
    <row r="520">
      <c r="A520" s="25" t="inlineStr">
        <is>
          <t>cost_per_action_type_offline_conversion_search</t>
        </is>
      </c>
      <c r="B520" s="29" t="inlineStr">
        <is>
          <t>Cost per Offline Searches · NUMERIC · Facebook Ads (Meta) Cost Per Action</t>
        </is>
      </c>
      <c r="C520" s="26" t="n"/>
      <c r="D520" s="27">
        <f>IF(AND($C520="x",$A520&lt;&gt;""),$A520,"")</f>
        <v/>
      </c>
    </row>
    <row r="521">
      <c r="A521" s="25" t="inlineStr">
        <is>
          <t>cost_per_action_type_offline_conversion_view_content</t>
        </is>
      </c>
      <c r="B521" s="29" t="inlineStr">
        <is>
          <t>Cost per Offline Content Views · NUMERIC · Facebook Ads (Meta) Cost Per Action</t>
        </is>
      </c>
      <c r="C521" s="26" t="n"/>
      <c r="D521" s="27">
        <f>IF(AND($C521="x",$A521&lt;&gt;""),$A521,"")</f>
        <v/>
      </c>
    </row>
    <row r="522">
      <c r="A522" s="25" t="inlineStr">
        <is>
          <t>cost_per_action_type_offsite_conversion_fb_pixel_add_payment_info</t>
        </is>
      </c>
      <c r="B522" s="29" t="inlineStr">
        <is>
          <t>Cost per Website Adds of Payment Info · NUMERIC · Facebook Ads (Meta) Cost Per Action</t>
        </is>
      </c>
      <c r="C522" s="26" t="n"/>
      <c r="D522" s="27">
        <f>IF(AND($C522="x",$A522&lt;&gt;""),$A522,"")</f>
        <v/>
      </c>
    </row>
    <row r="523">
      <c r="A523" s="25" t="inlineStr">
        <is>
          <t>cost_per_action_type_offsite_conversion_fb_pixel_add_to_cart</t>
        </is>
      </c>
      <c r="B523" s="29" t="inlineStr">
        <is>
          <t>Cost per Website Adds to Cart · NUMERIC · Facebook Ads (Meta) Cost Per Action</t>
        </is>
      </c>
      <c r="C523" s="26" t="n"/>
      <c r="D523" s="27">
        <f>IF(AND($C523="x",$A523&lt;&gt;""),$A523,"")</f>
        <v/>
      </c>
    </row>
    <row r="524">
      <c r="A524" s="25" t="inlineStr">
        <is>
          <t>cost_per_action_type_offsite_conversion_fb_pixel_add_to_wishlist</t>
        </is>
      </c>
      <c r="B524" s="29" t="inlineStr">
        <is>
          <t>Cost per Website Adds to Wishlist · NUMERIC · Facebook Ads (Meta) Cost Per Action</t>
        </is>
      </c>
      <c r="C524" s="26" t="n"/>
      <c r="D524" s="27">
        <f>IF(AND($C524="x",$A524&lt;&gt;""),$A524,"")</f>
        <v/>
      </c>
    </row>
    <row r="525">
      <c r="A525" s="25" t="inlineStr">
        <is>
          <t>cost_per_action_type_offsite_conversion_fb_pixel_complete_registration</t>
        </is>
      </c>
      <c r="B525" s="29" t="inlineStr">
        <is>
          <t>Cost per Website Registrations Completed · NUMERIC · Facebook Ads (Meta) Cost Per Action</t>
        </is>
      </c>
      <c r="C525" s="26" t="n"/>
      <c r="D525" s="27">
        <f>IF(AND($C525="x",$A525&lt;&gt;""),$A525,"")</f>
        <v/>
      </c>
    </row>
    <row r="526">
      <c r="A526" s="25" t="inlineStr">
        <is>
          <t>cost_per_action_type_offsite_conversion_fb_pixel_custom</t>
        </is>
      </c>
      <c r="B526" s="29" t="inlineStr">
        <is>
          <t>Cost per Custom Events · NUMERIC · Facebook Ads (Meta) Cost Per Action</t>
        </is>
      </c>
      <c r="C526" s="26" t="n"/>
      <c r="D526" s="27">
        <f>IF(AND($C526="x",$A526&lt;&gt;""),$A526,"")</f>
        <v/>
      </c>
    </row>
    <row r="527">
      <c r="A527" s="25" t="inlineStr">
        <is>
          <t>cost_per_action_type_offsite_conversion_fb_pixel_initiate_checkout</t>
        </is>
      </c>
      <c r="B527" s="29" t="inlineStr">
        <is>
          <t>Cost per Website Checkouts Initiated · NUMERIC · Facebook Ads (Meta) Cost Per Action</t>
        </is>
      </c>
      <c r="C527" s="26" t="n"/>
      <c r="D527" s="27">
        <f>IF(AND($C527="x",$A527&lt;&gt;""),$A527,"")</f>
        <v/>
      </c>
    </row>
    <row r="528">
      <c r="A528" s="25" t="inlineStr">
        <is>
          <t>cost_per_action_type_offsite_conversion_fb_pixel_lead</t>
        </is>
      </c>
      <c r="B528" s="29" t="inlineStr">
        <is>
          <t>Cost per Website Leads · NUMERIC · Facebook Ads (Meta) Cost Per Action</t>
        </is>
      </c>
      <c r="C528" s="26" t="n"/>
      <c r="D528" s="27">
        <f>IF(AND($C528="x",$A528&lt;&gt;""),$A528,"")</f>
        <v/>
      </c>
    </row>
    <row r="529">
      <c r="A529" s="25" t="inlineStr">
        <is>
          <t>cost_per_action_type_offsite_conversion_fb_pixel_purchase</t>
        </is>
      </c>
      <c r="B529" s="29" t="inlineStr">
        <is>
          <t>Cost per Website Purchases · NUMERIC · Facebook Ads (Meta) Cost Per Action</t>
        </is>
      </c>
      <c r="C529" s="26" t="n"/>
      <c r="D529" s="27">
        <f>IF(AND($C529="x",$A529&lt;&gt;""),$A529,"")</f>
        <v/>
      </c>
    </row>
    <row r="530">
      <c r="A530" s="25" t="inlineStr">
        <is>
          <t>cost_per_action_type_offsite_conversion_fb_pixel_search</t>
        </is>
      </c>
      <c r="B530" s="29" t="inlineStr">
        <is>
          <t>Cost per Website Searches · NUMERIC · Facebook Ads (Meta) Cost Per Action</t>
        </is>
      </c>
      <c r="C530" s="26" t="n"/>
      <c r="D530" s="27">
        <f>IF(AND($C530="x",$A530&lt;&gt;""),$A530,"")</f>
        <v/>
      </c>
    </row>
    <row r="531">
      <c r="A531" s="25" t="inlineStr">
        <is>
          <t>cost_per_action_type_offsite_conversion_fb_pixel_view_content</t>
        </is>
      </c>
      <c r="B531" s="29" t="inlineStr">
        <is>
          <t>Cost per Website Content Views · NUMERIC · Facebook Ads (Meta) Cost Per Action</t>
        </is>
      </c>
      <c r="C531" s="26" t="n"/>
      <c r="D531" s="27">
        <f>IF(AND($C531="x",$A531&lt;&gt;""),$A531,"")</f>
        <v/>
      </c>
    </row>
    <row r="532">
      <c r="A532" s="25" t="inlineStr">
        <is>
          <t>cost_per_action_type_omni_achievement_unlocked</t>
        </is>
      </c>
      <c r="B532" s="29" t="inlineStr">
        <is>
          <t>Cost per Achievements Unlocked · NUMERIC · Facebook Ads (Meta) Cost Per Action</t>
        </is>
      </c>
      <c r="C532" s="26" t="n"/>
      <c r="D532" s="27">
        <f>IF(AND($C532="x",$A532&lt;&gt;""),$A532,"")</f>
        <v/>
      </c>
    </row>
    <row r="533">
      <c r="A533" s="25" t="inlineStr">
        <is>
          <t>cost_per_action_type_omni_activate_app</t>
        </is>
      </c>
      <c r="B533" s="29" t="inlineStr">
        <is>
          <t>Cost per App Activations · NUMERIC · Facebook Ads (Meta) Cost Per Action</t>
        </is>
      </c>
      <c r="C533" s="26" t="n"/>
      <c r="D533" s="27">
        <f>IF(AND($C533="x",$A533&lt;&gt;""),$A533,"")</f>
        <v/>
      </c>
    </row>
    <row r="534">
      <c r="A534" s="25" t="inlineStr">
        <is>
          <t>cost_per_action_type_omni_add_to_cart</t>
        </is>
      </c>
      <c r="B534" s="29" t="inlineStr">
        <is>
          <t>Omni Cost per Adds to Cart · NUMERIC · Facebook Ads (Meta) Cost Per Action</t>
        </is>
      </c>
      <c r="C534" s="26" t="n"/>
      <c r="D534" s="27">
        <f>IF(AND($C534="x",$A534&lt;&gt;""),$A534,"")</f>
        <v/>
      </c>
    </row>
    <row r="535">
      <c r="A535" s="25" t="inlineStr">
        <is>
          <t>cost_per_action_type_omni_app_install</t>
        </is>
      </c>
      <c r="B535" s="29" t="inlineStr">
        <is>
          <t>Cost per App Installs · NUMERIC · Facebook Ads (Meta) Cost Per Action</t>
        </is>
      </c>
      <c r="C535" s="26" t="n"/>
      <c r="D535" s="27">
        <f>IF(AND($C535="x",$A535&lt;&gt;""),$A535,"")</f>
        <v/>
      </c>
    </row>
    <row r="536">
      <c r="A536" s="25" t="inlineStr">
        <is>
          <t>cost_per_action_type_omni_complete_registration</t>
        </is>
      </c>
      <c r="B536" s="29" t="inlineStr">
        <is>
          <t>Omni Cost per Registrations Completed · NUMERIC · Facebook Ads (Meta) Cost Per Action</t>
        </is>
      </c>
      <c r="C536" s="26" t="n"/>
      <c r="D536" s="27">
        <f>IF(AND($C536="x",$A536&lt;&gt;""),$A536,"")</f>
        <v/>
      </c>
    </row>
    <row r="537">
      <c r="A537" s="25" t="inlineStr">
        <is>
          <t>cost_per_action_type_omni_custom</t>
        </is>
      </c>
      <c r="B537" s="29" t="inlineStr">
        <is>
          <t>Cost per Actions Omni Custom · NUMERIC · Facebook Ads (Meta) Cost Per Action</t>
        </is>
      </c>
      <c r="C537" s="26" t="n"/>
      <c r="D537" s="27">
        <f>IF(AND($C537="x",$A537&lt;&gt;""),$A537,"")</f>
        <v/>
      </c>
    </row>
    <row r="538">
      <c r="A538" s="25" t="inlineStr">
        <is>
          <t>cost_per_action_type_omni_initiated_checkout</t>
        </is>
      </c>
      <c r="B538" s="29" t="inlineStr">
        <is>
          <t>Omni Cost per Checkouts Initiated · NUMERIC · Facebook Ads (Meta) Cost Per Action</t>
        </is>
      </c>
      <c r="C538" s="26" t="n"/>
      <c r="D538" s="27">
        <f>IF(AND($C538="x",$A538&lt;&gt;""),$A538,"")</f>
        <v/>
      </c>
    </row>
    <row r="539">
      <c r="A539" s="25" t="inlineStr">
        <is>
          <t>cost_per_action_type_omni_level_achieved</t>
        </is>
      </c>
      <c r="B539" s="29" t="inlineStr">
        <is>
          <t>Cost per Levels Achieved · NUMERIC · Facebook Ads (Meta) Cost Per Action</t>
        </is>
      </c>
      <c r="C539" s="26" t="n"/>
      <c r="D539" s="27">
        <f>IF(AND($C539="x",$A539&lt;&gt;""),$A539,"")</f>
        <v/>
      </c>
    </row>
    <row r="540">
      <c r="A540" s="25" t="inlineStr">
        <is>
          <t>cost_per_action_type_omni_purchase</t>
        </is>
      </c>
      <c r="B540" s="29" t="inlineStr">
        <is>
          <t>Cost per Purchases · NUMERIC · Facebook Ads (Meta) Cost Per Action</t>
        </is>
      </c>
      <c r="C540" s="26" t="n"/>
      <c r="D540" s="27">
        <f>IF(AND($C540="x",$A540&lt;&gt;""),$A540,"")</f>
        <v/>
      </c>
    </row>
    <row r="541">
      <c r="A541" s="25" t="inlineStr">
        <is>
          <t>cost_per_action_type_omni_rate</t>
        </is>
      </c>
      <c r="B541" s="29" t="inlineStr">
        <is>
          <t>Cost per Ratings Submitted · NUMERIC · Facebook Ads (Meta) Cost Per Action</t>
        </is>
      </c>
      <c r="C541" s="26" t="n"/>
      <c r="D541" s="27">
        <f>IF(AND($C541="x",$A541&lt;&gt;""),$A541,"")</f>
        <v/>
      </c>
    </row>
    <row r="542">
      <c r="A542" s="25" t="inlineStr">
        <is>
          <t>cost_per_action_type_omni_search</t>
        </is>
      </c>
      <c r="B542" s="29" t="inlineStr">
        <is>
          <t>Omni Cost per Searches · NUMERIC · Facebook Ads (Meta) Cost Per Action</t>
        </is>
      </c>
      <c r="C542" s="26" t="n"/>
      <c r="D542" s="27">
        <f>IF(AND($C542="x",$A542&lt;&gt;""),$A542,"")</f>
        <v/>
      </c>
    </row>
    <row r="543">
      <c r="A543" s="25" t="inlineStr">
        <is>
          <t>cost_per_action_type_omni_spend_credits</t>
        </is>
      </c>
      <c r="B543" s="29" t="inlineStr">
        <is>
          <t>Cost per Credit Spends · NUMERIC · Facebook Ads (Meta) Cost Per Action</t>
        </is>
      </c>
      <c r="C543" s="26" t="n"/>
      <c r="D543" s="27">
        <f>IF(AND($C543="x",$A543&lt;&gt;""),$A543,"")</f>
        <v/>
      </c>
    </row>
    <row r="544">
      <c r="A544" s="25" t="inlineStr">
        <is>
          <t>cost_per_action_type_omni_tutorial_completion</t>
        </is>
      </c>
      <c r="B544" s="29" t="inlineStr">
        <is>
          <t>Cost per Tutorials Completed · NUMERIC · Facebook Ads (Meta) Cost Per Action</t>
        </is>
      </c>
      <c r="C544" s="26" t="n"/>
      <c r="D544" s="27">
        <f>IF(AND($C544="x",$A544&lt;&gt;""),$A544,"")</f>
        <v/>
      </c>
    </row>
    <row r="545">
      <c r="A545" s="25" t="inlineStr">
        <is>
          <t>cost_per_action_type_omni_view_content</t>
        </is>
      </c>
      <c r="B545" s="29" t="inlineStr">
        <is>
          <t>Omni Cost per Content Views · NUMERIC · Facebook Ads (Meta) Cost Per Action</t>
        </is>
      </c>
      <c r="C545" s="26" t="n"/>
      <c r="D545" s="27">
        <f>IF(AND($C545="x",$A545&lt;&gt;""),$A545,"")</f>
        <v/>
      </c>
    </row>
    <row r="546">
      <c r="A546" s="25" t="inlineStr">
        <is>
          <t>cost_per_action_type_onsite_conversion_flow_complete</t>
        </is>
      </c>
      <c r="B546" s="29" t="inlineStr">
        <is>
          <t>Cost per On-Facebook Workflow Completions · NUMERIC · Facebook Ads (Meta) Cost Per Action</t>
        </is>
      </c>
      <c r="C546" s="26" t="n"/>
      <c r="D546" s="27">
        <f>IF(AND($C546="x",$A546&lt;&gt;""),$A546,"")</f>
        <v/>
      </c>
    </row>
    <row r="547">
      <c r="A547" s="25" t="inlineStr">
        <is>
          <t>cost_per_action_type_onsite_conversion_lead_grouped</t>
        </is>
      </c>
      <c r="B547" s="29" t="inlineStr">
        <is>
          <t>Cost per On-Facebook Leads · NUMERIC · Facebook Ads (Meta) Cost Per Action</t>
        </is>
      </c>
      <c r="C547" s="26" t="n"/>
      <c r="D547" s="27">
        <f>IF(AND($C547="x",$A547&lt;&gt;""),$A547,"")</f>
        <v/>
      </c>
    </row>
    <row r="548">
      <c r="A548" s="25" t="inlineStr">
        <is>
          <t>cost_per_action_type_onsite_conversion_messaging_block</t>
        </is>
      </c>
      <c r="B548" s="29" t="inlineStr">
        <is>
          <t>Cost per Blocked Messaging Connections · NUMERIC · Facebook Ads (Meta) Cost Per Action</t>
        </is>
      </c>
      <c r="C548" s="26" t="n"/>
      <c r="D548" s="27">
        <f>IF(AND($C548="x",$A548&lt;&gt;""),$A548,"")</f>
        <v/>
      </c>
    </row>
    <row r="549">
      <c r="A549" s="25" t="inlineStr">
        <is>
          <t>cost_per_action_type_onsite_conversion_messaging_conversation_started_7d</t>
        </is>
      </c>
      <c r="B549" s="29" t="inlineStr">
        <is>
          <t>Cost per New Messaging Connections · NUMERIC · Facebook Ads (Meta) Cost Per Action</t>
        </is>
      </c>
      <c r="C549" s="26" t="n"/>
      <c r="D549" s="27">
        <f>IF(AND($C549="x",$A549&lt;&gt;""),$A549,"")</f>
        <v/>
      </c>
    </row>
    <row r="550">
      <c r="A550" s="25" t="inlineStr">
        <is>
          <t>cost_per_action_type_onsite_conversion_post_save</t>
        </is>
      </c>
      <c r="B550" s="29" t="inlineStr">
        <is>
          <t>Cost per Post Saves · NUMERIC · Facebook Ads (Meta) Cost Per Action</t>
        </is>
      </c>
      <c r="C550" s="26" t="n"/>
      <c r="D550" s="27">
        <f>IF(AND($C550="x",$A550&lt;&gt;""),$A550,"")</f>
        <v/>
      </c>
    </row>
    <row r="551">
      <c r="A551" s="25" t="inlineStr">
        <is>
          <t>cost_per_action_type_onsite_conversion_purchase</t>
        </is>
      </c>
      <c r="B551" s="29" t="inlineStr">
        <is>
          <t>Cost per On-Facebook Purchases · NUMERIC · Facebook Ads (Meta) Cost Per Action</t>
        </is>
      </c>
      <c r="C551" s="26" t="n"/>
      <c r="D551" s="27">
        <f>IF(AND($C551="x",$A551&lt;&gt;""),$A551,"")</f>
        <v/>
      </c>
    </row>
    <row r="552">
      <c r="A552" s="25" t="inlineStr">
        <is>
          <t>cost_per_action_type_onsite_web_add_to_cart</t>
        </is>
      </c>
      <c r="B552" s="29" t="inlineStr">
        <is>
          <t>Cost per Actions Onsite Web Add To Cart · NUMERIC · Facebook Ads (Meta) Cost Per Action</t>
        </is>
      </c>
      <c r="C552" s="26" t="n"/>
      <c r="D552" s="27">
        <f>IF(AND($C552="x",$A552&lt;&gt;""),$A552,"")</f>
        <v/>
      </c>
    </row>
    <row r="553">
      <c r="A553" s="25" t="inlineStr">
        <is>
          <t>cost_per_action_type_onsite_web_app_add_to_cart</t>
        </is>
      </c>
      <c r="B553" s="29" t="inlineStr">
        <is>
          <t>Cost per Actions Onsite Web App Add To Cart · NUMERIC · Facebook Ads (Meta) Cost Per Action</t>
        </is>
      </c>
      <c r="C553" s="26" t="n"/>
      <c r="D553" s="27">
        <f>IF(AND($C553="x",$A553&lt;&gt;""),$A553,"")</f>
        <v/>
      </c>
    </row>
    <row r="554">
      <c r="A554" s="25" t="inlineStr">
        <is>
          <t>cost_per_action_type_onsite_web_app_purchase</t>
        </is>
      </c>
      <c r="B554" s="29" t="inlineStr">
        <is>
          <t>Cost per Actions Onsite Web App Purchase · NUMERIC · Facebook Ads (Meta) Cost Per Action</t>
        </is>
      </c>
      <c r="C554" s="26" t="n"/>
      <c r="D554" s="27">
        <f>IF(AND($C554="x",$A554&lt;&gt;""),$A554,"")</f>
        <v/>
      </c>
    </row>
    <row r="555">
      <c r="A555" s="25" t="inlineStr">
        <is>
          <t>cost_per_action_type_onsite_web_purchase</t>
        </is>
      </c>
      <c r="B555" s="29" t="inlineStr">
        <is>
          <t>Cost per Actions Onsite Web Purchase · NUMERIC · Facebook Ads (Meta) Cost Per Action</t>
        </is>
      </c>
      <c r="C555" s="26" t="n"/>
      <c r="D555" s="27">
        <f>IF(AND($C555="x",$A555&lt;&gt;""),$A555,"")</f>
        <v/>
      </c>
    </row>
    <row r="556">
      <c r="A556" s="25" t="inlineStr">
        <is>
          <t>cost_per_action_type_page_engagement</t>
        </is>
      </c>
      <c r="B556" s="29" t="inlineStr">
        <is>
          <t>Cost per Page Engagement · NUMERIC · Facebook Ads (Meta) Cost Per Action</t>
        </is>
      </c>
      <c r="C556" s="26" t="n"/>
      <c r="D556" s="27">
        <f>IF(AND($C556="x",$A556&lt;&gt;""),$A556,"")</f>
        <v/>
      </c>
    </row>
    <row r="557">
      <c r="A557" s="25" t="inlineStr">
        <is>
          <t>cost_per_action_type_photo_view</t>
        </is>
      </c>
      <c r="B557" s="29" t="inlineStr">
        <is>
          <t>Cost per Photo Views · NUMERIC · Facebook Ads (Meta) Cost Per Action</t>
        </is>
      </c>
      <c r="C557" s="26" t="n"/>
      <c r="D557" s="27">
        <f>IF(AND($C557="x",$A557&lt;&gt;""),$A557,"")</f>
        <v/>
      </c>
    </row>
    <row r="558">
      <c r="A558" s="25" t="inlineStr">
        <is>
          <t>cost_per_action_type_post</t>
        </is>
      </c>
      <c r="B558" s="29" t="inlineStr">
        <is>
          <t>Cost per Post Shares · NUMERIC · Facebook Ads (Meta) Cost Per Action</t>
        </is>
      </c>
      <c r="C558" s="26" t="n"/>
      <c r="D558" s="27">
        <f>IF(AND($C558="x",$A558&lt;&gt;""),$A558,"")</f>
        <v/>
      </c>
    </row>
    <row r="559">
      <c r="A559" s="25" t="inlineStr">
        <is>
          <t>cost_per_action_type_post_engagement</t>
        </is>
      </c>
      <c r="B559" s="29" t="inlineStr">
        <is>
          <t>Cost per Post Engagement · NUMERIC · Facebook Ads (Meta) Cost Per Action</t>
        </is>
      </c>
      <c r="C559" s="26" t="n"/>
      <c r="D559" s="27">
        <f>IF(AND($C559="x",$A559&lt;&gt;""),$A559,"")</f>
        <v/>
      </c>
    </row>
    <row r="560">
      <c r="A560" s="25" t="inlineStr">
        <is>
          <t>cost_per_action_type_post_reaction</t>
        </is>
      </c>
      <c r="B560" s="29" t="inlineStr">
        <is>
          <t>Cost per Post Reactions · NUMERIC · Facebook Ads (Meta) Cost Per Action</t>
        </is>
      </c>
      <c r="C560" s="26" t="n"/>
      <c r="D560" s="27">
        <f>IF(AND($C560="x",$A560&lt;&gt;""),$A560,"")</f>
        <v/>
      </c>
    </row>
    <row r="561">
      <c r="A561" s="25" t="inlineStr">
        <is>
          <t>cost_per_action_type_rsvp</t>
        </is>
      </c>
      <c r="B561" s="29" t="inlineStr">
        <is>
          <t>Cost per Event Responses · NUMERIC · Facebook Ads (Meta) Cost Per Action</t>
        </is>
      </c>
      <c r="C561" s="26" t="n"/>
      <c r="D561" s="27">
        <f>IF(AND($C561="x",$A561&lt;&gt;""),$A561,"")</f>
        <v/>
      </c>
    </row>
    <row r="562">
      <c r="A562" s="25" t="inlineStr">
        <is>
          <t>cost_per_action_type_search</t>
        </is>
      </c>
      <c r="B562" s="29" t="inlineStr">
        <is>
          <t>Cost per Searches · NUMERIC · Facebook Ads (Meta) Cost Per Action</t>
        </is>
      </c>
      <c r="C562" s="26" t="n"/>
      <c r="D562" s="27">
        <f>IF(AND($C562="x",$A562&lt;&gt;""),$A562,"")</f>
        <v/>
      </c>
    </row>
    <row r="563">
      <c r="A563" s="25" t="inlineStr">
        <is>
          <t>cost_per_action_type_video_view</t>
        </is>
      </c>
      <c r="B563" s="29" t="inlineStr">
        <is>
          <t>Cost per 3-Second Video Plays · NUMERIC · Facebook Ads (Meta) Cost Per Action</t>
        </is>
      </c>
      <c r="C563" s="26" t="n"/>
      <c r="D563" s="27">
        <f>IF(AND($C563="x",$A563&lt;&gt;""),$A563,"")</f>
        <v/>
      </c>
    </row>
    <row r="564">
      <c r="A564" s="25" t="inlineStr">
        <is>
          <t>cost_per_action_type_view_content</t>
        </is>
      </c>
      <c r="B564" s="29" t="inlineStr">
        <is>
          <t>Cost per Content Views · NUMERIC · Facebook Ads (Meta) Cost Per Action</t>
        </is>
      </c>
      <c r="C564" s="26" t="n"/>
      <c r="D564" s="27">
        <f>IF(AND($C564="x",$A564&lt;&gt;""),$A564,"")</f>
        <v/>
      </c>
    </row>
    <row r="565">
      <c r="A565" s="25" t="inlineStr">
        <is>
          <t>cost_per_estimated_ad_recallers</t>
        </is>
      </c>
      <c r="B565" s="29" t="inlineStr">
        <is>
          <t>Cost per Estimated Ad Recall Lift · NUMERIC · Facebook Ads (Meta) Cost Per Action</t>
        </is>
      </c>
      <c r="C565" s="26" t="n"/>
      <c r="D565" s="27">
        <f>IF(AND($C565="x",$A565&lt;&gt;""),$A565,"")</f>
        <v/>
      </c>
    </row>
    <row r="566">
      <c r="A566" s="25" t="inlineStr">
        <is>
          <t>cost_per_unique_action_click_to_call_call_confirm</t>
        </is>
      </c>
      <c r="B566" s="29" t="inlineStr">
        <is>
          <t>Cost per Unique Call Confirmation Clicks · NUMERIC · Facebook Ads (Meta) Cost Per Unique Action</t>
        </is>
      </c>
      <c r="C566" s="26" t="n"/>
      <c r="D566" s="27">
        <f>IF(AND($C566="x",$A566&lt;&gt;""),$A566,"")</f>
        <v/>
      </c>
    </row>
    <row r="567">
      <c r="A567" s="25" t="inlineStr">
        <is>
          <t>cost_per_unique_action_type_add_payment_info</t>
        </is>
      </c>
      <c r="B567" s="29" t="inlineStr">
        <is>
          <t>Cost per Unique Adds of Payment Info · NUMERIC · Facebook Ads (Meta) Cost Per Unique Action</t>
        </is>
      </c>
      <c r="C567" s="26" t="n"/>
      <c r="D567" s="27">
        <f>IF(AND($C567="x",$A567&lt;&gt;""),$A567,"")</f>
        <v/>
      </c>
    </row>
    <row r="568">
      <c r="A568" s="25" t="inlineStr">
        <is>
          <t>cost_per_unique_action_type_add_to_cart</t>
        </is>
      </c>
      <c r="B568" s="29" t="inlineStr">
        <is>
          <t>Cost per Unique Actions Add To Cart · NUMERIC · Facebook Ads (Meta) Cost Per Unique Action</t>
        </is>
      </c>
      <c r="C568" s="26" t="n"/>
      <c r="D568" s="27">
        <f>IF(AND($C568="x",$A568&lt;&gt;""),$A568,"")</f>
        <v/>
      </c>
    </row>
    <row r="569">
      <c r="A569" s="25" t="inlineStr">
        <is>
          <t>cost_per_unique_action_type_add_to_wishlist</t>
        </is>
      </c>
      <c r="B569" s="29" t="inlineStr">
        <is>
          <t>Cost per Unique Adds to Wishlist · NUMERIC · Facebook Ads (Meta) Cost Per Unique Action</t>
        </is>
      </c>
      <c r="C569" s="26" t="n"/>
      <c r="D569" s="27">
        <f>IF(AND($C569="x",$A569&lt;&gt;""),$A569,"")</f>
        <v/>
      </c>
    </row>
    <row r="570">
      <c r="A570" s="25" t="inlineStr">
        <is>
          <t>cost_per_unique_action_type_app_custom_event</t>
        </is>
      </c>
      <c r="B570" s="29" t="inlineStr">
        <is>
          <t>Cost per Unique Actions App Custom Event · NUMERIC · Facebook Ads (Meta) Cost Per Unique Action</t>
        </is>
      </c>
      <c r="C570" s="26" t="n"/>
      <c r="D570" s="27">
        <f>IF(AND($C570="x",$A570&lt;&gt;""),$A570,"")</f>
        <v/>
      </c>
    </row>
    <row r="571">
      <c r="A571" s="25" t="inlineStr">
        <is>
          <t>cost_per_unique_action_type_app_custom_event_fb_mobile_activate_app</t>
        </is>
      </c>
      <c r="B571" s="29" t="inlineStr">
        <is>
          <t>Cost per Unique Actions App Custom Event.Fb Mobile Activate App · NUMERIC · Facebook Ads (Meta) Cost Per Unique Action</t>
        </is>
      </c>
      <c r="C571" s="26" t="n"/>
      <c r="D571" s="27">
        <f>IF(AND($C571="x",$A571&lt;&gt;""),$A571,"")</f>
        <v/>
      </c>
    </row>
    <row r="572">
      <c r="A572" s="25" t="inlineStr">
        <is>
          <t>cost_per_unique_action_type_app_custom_event_fb_mobile_add_payment_info</t>
        </is>
      </c>
      <c r="B572" s="29" t="inlineStr">
        <is>
          <t>Cost per Unique Actions App Custom Event.Fb Mobile Add Payment Info · NUMERIC · Facebook Ads (Meta) Cost Per Unique Action</t>
        </is>
      </c>
      <c r="C572" s="26" t="n"/>
      <c r="D572" s="27">
        <f>IF(AND($C572="x",$A572&lt;&gt;""),$A572,"")</f>
        <v/>
      </c>
    </row>
    <row r="573">
      <c r="A573" s="25" t="inlineStr">
        <is>
          <t>cost_per_unique_action_type_app_custom_event_fb_mobile_add_to_cart</t>
        </is>
      </c>
      <c r="B573" s="29" t="inlineStr">
        <is>
          <t>Cost per Unique Actions App Custom Event.Fb Mobile Add To Cart · NUMERIC · Facebook Ads (Meta) Cost Per Unique Action</t>
        </is>
      </c>
      <c r="C573" s="26" t="n"/>
      <c r="D573" s="27">
        <f>IF(AND($C573="x",$A573&lt;&gt;""),$A573,"")</f>
        <v/>
      </c>
    </row>
    <row r="574">
      <c r="A574" s="25" t="inlineStr">
        <is>
          <t>cost_per_unique_action_type_app_custom_event_fb_mobile_add_to_wishlist</t>
        </is>
      </c>
      <c r="B574" s="29" t="inlineStr">
        <is>
          <t>Cost per Unique Actions App Custom Event.Fb Mobile Add To Wishlist · NUMERIC · Facebook Ads (Meta) Cost Per Unique Action</t>
        </is>
      </c>
      <c r="C574" s="26" t="n"/>
      <c r="D574" s="27">
        <f>IF(AND($C574="x",$A574&lt;&gt;""),$A574,"")</f>
        <v/>
      </c>
    </row>
    <row r="575">
      <c r="A575" s="25" t="inlineStr">
        <is>
          <t>cost_per_unique_action_type_app_custom_event_fb_mobile_complete_registration</t>
        </is>
      </c>
      <c r="B575" s="29" t="inlineStr">
        <is>
          <t>Cost per Unique Actions App Custom Event.Fb Mobile Complete Registration · NUMERIC · Facebook Ads (Meta) Cost Per Unique Action</t>
        </is>
      </c>
      <c r="C575" s="26" t="n"/>
      <c r="D575" s="27">
        <f>IF(AND($C575="x",$A575&lt;&gt;""),$A575,"")</f>
        <v/>
      </c>
    </row>
    <row r="576">
      <c r="A576" s="25" t="inlineStr">
        <is>
          <t>cost_per_unique_action_type_app_custom_event_fb_mobile_content_view</t>
        </is>
      </c>
      <c r="B576" s="29" t="inlineStr">
        <is>
          <t>Cost per Unique Actions App Custom Event.Fb Mobile Content View · NUMERIC · Facebook Ads (Meta) Cost Per Unique Action</t>
        </is>
      </c>
      <c r="C576" s="26" t="n"/>
      <c r="D576" s="27">
        <f>IF(AND($C576="x",$A576&lt;&gt;""),$A576,"")</f>
        <v/>
      </c>
    </row>
    <row r="577">
      <c r="A577" s="25" t="inlineStr">
        <is>
          <t>cost_per_unique_action_type_app_custom_event_fb_mobile_initiated_checkout</t>
        </is>
      </c>
      <c r="B577" s="29" t="inlineStr">
        <is>
          <t>Cost per Unique Actions App Custom Event.Fb Mobile Initiated Checkout · NUMERIC · Facebook Ads (Meta) Cost Per Unique Action</t>
        </is>
      </c>
      <c r="C577" s="26" t="n"/>
      <c r="D577" s="27">
        <f>IF(AND($C577="x",$A577&lt;&gt;""),$A577,"")</f>
        <v/>
      </c>
    </row>
    <row r="578">
      <c r="A578" s="25" t="inlineStr">
        <is>
          <t>cost_per_unique_action_type_app_custom_event_fb_mobile_level_achieved</t>
        </is>
      </c>
      <c r="B578" s="29" t="inlineStr">
        <is>
          <t>Cost per Unique Actions App Custom Event.Fb Mobile Level Achieved · NUMERIC · Facebook Ads (Meta) Cost Per Unique Action</t>
        </is>
      </c>
      <c r="C578" s="26" t="n"/>
      <c r="D578" s="27">
        <f>IF(AND($C578="x",$A578&lt;&gt;""),$A578,"")</f>
        <v/>
      </c>
    </row>
    <row r="579">
      <c r="A579" s="25" t="inlineStr">
        <is>
          <t>cost_per_unique_action_type_app_custom_event_fb_mobile_purchase</t>
        </is>
      </c>
      <c r="B579" s="29" t="inlineStr">
        <is>
          <t>Cost per Unique Actions App Custom Event.Fb Mobile Purchase · NUMERIC · Facebook Ads (Meta) Cost Per Unique Action</t>
        </is>
      </c>
      <c r="C579" s="26" t="n"/>
      <c r="D579" s="27">
        <f>IF(AND($C579="x",$A579&lt;&gt;""),$A579,"")</f>
        <v/>
      </c>
    </row>
    <row r="580">
      <c r="A580" s="25" t="inlineStr">
        <is>
          <t>cost_per_unique_action_type_app_custom_event_fb_mobile_search</t>
        </is>
      </c>
      <c r="B580" s="29" t="inlineStr">
        <is>
          <t>Cost per Unique Actions App Custom Event.Fb Mobile Search · NUMERIC · Facebook Ads (Meta) Cost Per Unique Action</t>
        </is>
      </c>
      <c r="C580" s="26" t="n"/>
      <c r="D580" s="27">
        <f>IF(AND($C580="x",$A580&lt;&gt;""),$A580,"")</f>
        <v/>
      </c>
    </row>
    <row r="581">
      <c r="A581" s="25" t="inlineStr">
        <is>
          <t>cost_per_unique_action_type_app_custom_event_fb_mobile_tutorial_completion</t>
        </is>
      </c>
      <c r="B581" s="29" t="inlineStr">
        <is>
          <t>Cost per Unique Actions App Custom Event.Fb Mobile Tutorial Completion · NUMERIC · Facebook Ads (Meta) Cost Per Unique Action</t>
        </is>
      </c>
      <c r="C581" s="26" t="n"/>
      <c r="D581" s="27">
        <f>IF(AND($C581="x",$A581&lt;&gt;""),$A581,"")</f>
        <v/>
      </c>
    </row>
    <row r="582">
      <c r="A582" s="25" t="inlineStr">
        <is>
          <t>cost_per_unique_action_type_app_custom_event_other</t>
        </is>
      </c>
      <c r="B582" s="29" t="inlineStr">
        <is>
          <t>Cost per Unique Actions App Custom Event.Other · NUMERIC · Facebook Ads (Meta) Cost Per Unique Action</t>
        </is>
      </c>
      <c r="C582" s="26" t="n"/>
      <c r="D582" s="27">
        <f>IF(AND($C582="x",$A582&lt;&gt;""),$A582,"")</f>
        <v/>
      </c>
    </row>
    <row r="583">
      <c r="A583" s="25" t="inlineStr">
        <is>
          <t>cost_per_unique_action_type_checkin</t>
        </is>
      </c>
      <c r="B583" s="29" t="inlineStr">
        <is>
          <t>Cost per Unique Check-Ins · NUMERIC · Facebook Ads (Meta) Cost Per Unique Action</t>
        </is>
      </c>
      <c r="C583" s="26" t="n"/>
      <c r="D583" s="27">
        <f>IF(AND($C583="x",$A583&lt;&gt;""),$A583,"")</f>
        <v/>
      </c>
    </row>
    <row r="584">
      <c r="A584" s="25" t="inlineStr">
        <is>
          <t>cost_per_unique_action_type_comment</t>
        </is>
      </c>
      <c r="B584" s="29" t="inlineStr">
        <is>
          <t>Cost per Unique Post Comments · NUMERIC · Facebook Ads (Meta) Cost Per Unique Action</t>
        </is>
      </c>
      <c r="C584" s="26" t="n"/>
      <c r="D584" s="27">
        <f>IF(AND($C584="x",$A584&lt;&gt;""),$A584,"")</f>
        <v/>
      </c>
    </row>
    <row r="585">
      <c r="A585" s="25" t="inlineStr">
        <is>
          <t>cost_per_unique_action_type_complete_registration</t>
        </is>
      </c>
      <c r="B585" s="29" t="inlineStr">
        <is>
          <t>Cost per Unique Registrations Completed · NUMERIC · Facebook Ads (Meta) Cost Per Unique Action</t>
        </is>
      </c>
      <c r="C585" s="26" t="n"/>
      <c r="D585" s="27">
        <f>IF(AND($C585="x",$A585&lt;&gt;""),$A585,"")</f>
        <v/>
      </c>
    </row>
    <row r="586">
      <c r="A586" s="25" t="inlineStr">
        <is>
          <t>cost_per_unique_action_type_initiate_checkout</t>
        </is>
      </c>
      <c r="B586" s="29" t="inlineStr">
        <is>
          <t>Cost per Unique Checkouts Initiated · NUMERIC · Facebook Ads (Meta) Cost Per Unique Action</t>
        </is>
      </c>
      <c r="C586" s="26" t="n"/>
      <c r="D586" s="27">
        <f>IF(AND($C586="x",$A586&lt;&gt;""),$A586,"")</f>
        <v/>
      </c>
    </row>
    <row r="587">
      <c r="A587" s="25" t="inlineStr">
        <is>
          <t>cost_per_unique_action_type_landing_page_view</t>
        </is>
      </c>
      <c r="B587" s="29" t="inlineStr">
        <is>
          <t>Cost per Unique Landing Page Views · NUMERIC · Facebook Ads (Meta) Cost Per Unique Action</t>
        </is>
      </c>
      <c r="C587" s="26" t="n"/>
      <c r="D587" s="27">
        <f>IF(AND($C587="x",$A587&lt;&gt;""),$A587,"")</f>
        <v/>
      </c>
    </row>
    <row r="588">
      <c r="A588" s="25" t="inlineStr">
        <is>
          <t>cost_per_unique_action_type_lead</t>
        </is>
      </c>
      <c r="B588" s="29" t="inlineStr">
        <is>
          <t>Cost per Unique Leads · NUMERIC · Facebook Ads (Meta) Cost Per Unique Action</t>
        </is>
      </c>
      <c r="C588" s="26" t="n"/>
      <c r="D588" s="27">
        <f>IF(AND($C588="x",$A588&lt;&gt;""),$A588,"")</f>
        <v/>
      </c>
    </row>
    <row r="589">
      <c r="A589" s="25" t="inlineStr">
        <is>
          <t>cost_per_unique_action_type_leadgen_grouped</t>
        </is>
      </c>
      <c r="B589" s="29" t="inlineStr">
        <is>
          <t>Cost per Unique Instant Form Leads · NUMERIC · Facebook Ads (Meta) Cost Per Unique Action</t>
        </is>
      </c>
      <c r="C589" s="26" t="n"/>
      <c r="D589" s="27">
        <f>IF(AND($C589="x",$A589&lt;&gt;""),$A589,"")</f>
        <v/>
      </c>
    </row>
    <row r="590">
      <c r="A590" s="25" t="inlineStr">
        <is>
          <t>cost_per_unique_action_type_like</t>
        </is>
      </c>
      <c r="B590" s="29" t="inlineStr">
        <is>
          <t>Cost per Unique Page Likes · NUMERIC · Facebook Ads (Meta) Cost Per Unique Action</t>
        </is>
      </c>
      <c r="C590" s="26" t="n"/>
      <c r="D590" s="27">
        <f>IF(AND($C590="x",$A590&lt;&gt;""),$A590,"")</f>
        <v/>
      </c>
    </row>
    <row r="591">
      <c r="A591" s="25" t="inlineStr">
        <is>
          <t>cost_per_unique_action_type_link_click</t>
        </is>
      </c>
      <c r="B591" s="29" t="inlineStr">
        <is>
          <t>Cost per Unique Link Clicks · NUMERIC · Facebook Ads (Meta) Cost Per Unique Action</t>
        </is>
      </c>
      <c r="C591" s="26" t="n"/>
      <c r="D591" s="27">
        <f>IF(AND($C591="x",$A591&lt;&gt;""),$A591,"")</f>
        <v/>
      </c>
    </row>
    <row r="592">
      <c r="A592" s="25" t="inlineStr">
        <is>
          <t>cost_per_unique_action_type_mobile_app_install</t>
        </is>
      </c>
      <c r="B592" s="29" t="inlineStr">
        <is>
          <t>Cost per Unique Mobile App Installs · NUMERIC · Facebook Ads (Meta) Cost Per Unique Action</t>
        </is>
      </c>
      <c r="C592" s="26" t="n"/>
      <c r="D592" s="27">
        <f>IF(AND($C592="x",$A592&lt;&gt;""),$A592,"")</f>
        <v/>
      </c>
    </row>
    <row r="593">
      <c r="A593" s="25" t="inlineStr">
        <is>
          <t>cost_per_unique_action_type_offline_conversion</t>
        </is>
      </c>
      <c r="B593" s="29" t="inlineStr">
        <is>
          <t>Cost per Unique Offline Conversions (All Events) · NUMERIC · Facebook Ads (Meta) Cost Per Unique Action</t>
        </is>
      </c>
      <c r="C593" s="26" t="n"/>
      <c r="D593" s="27">
        <f>IF(AND($C593="x",$A593&lt;&gt;""),$A593,"")</f>
        <v/>
      </c>
    </row>
    <row r="594">
      <c r="A594" s="25" t="inlineStr">
        <is>
          <t>cost_per_unique_action_type_offline_conversion_add_payment_info</t>
        </is>
      </c>
      <c r="B594" s="29" t="inlineStr">
        <is>
          <t>Cost per Unique Offline Adds of Payment Info · NUMERIC · Facebook Ads (Meta) Cost Per Unique Action</t>
        </is>
      </c>
      <c r="C594" s="26" t="n"/>
      <c r="D594" s="27">
        <f>IF(AND($C594="x",$A594&lt;&gt;""),$A594,"")</f>
        <v/>
      </c>
    </row>
    <row r="595">
      <c r="A595" s="25" t="inlineStr">
        <is>
          <t>cost_per_unique_action_type_offline_conversion_add_to_cart</t>
        </is>
      </c>
      <c r="B595" s="29" t="inlineStr">
        <is>
          <t>Cost per Unique Offline Adds to Cart · NUMERIC · Facebook Ads (Meta) Cost Per Unique Action</t>
        </is>
      </c>
      <c r="C595" s="26" t="n"/>
      <c r="D595" s="27">
        <f>IF(AND($C595="x",$A595&lt;&gt;""),$A595,"")</f>
        <v/>
      </c>
    </row>
    <row r="596">
      <c r="A596" s="25" t="inlineStr">
        <is>
          <t>cost_per_unique_action_type_offline_conversion_add_to_wishlist</t>
        </is>
      </c>
      <c r="B596" s="29" t="inlineStr">
        <is>
          <t>Cost per Unique Offline Adds to Wishlist · NUMERIC · Facebook Ads (Meta) Cost Per Unique Action</t>
        </is>
      </c>
      <c r="C596" s="26" t="n"/>
      <c r="D596" s="27">
        <f>IF(AND($C596="x",$A596&lt;&gt;""),$A596,"")</f>
        <v/>
      </c>
    </row>
    <row r="597">
      <c r="A597" s="25" t="inlineStr">
        <is>
          <t>cost_per_unique_action_type_offline_conversion_complete_registration</t>
        </is>
      </c>
      <c r="B597" s="29" t="inlineStr">
        <is>
          <t>Cost per Unique Offline Registrations Completed · NUMERIC · Facebook Ads (Meta) Cost Per Unique Action</t>
        </is>
      </c>
      <c r="C597" s="26" t="n"/>
      <c r="D597" s="27">
        <f>IF(AND($C597="x",$A597&lt;&gt;""),$A597,"")</f>
        <v/>
      </c>
    </row>
    <row r="598">
      <c r="A598" s="25" t="inlineStr">
        <is>
          <t>cost_per_unique_action_type_offline_conversion_initiate_checkout</t>
        </is>
      </c>
      <c r="B598" s="29" t="inlineStr">
        <is>
          <t>Cost per Unique Offline Checkouts Initiated · NUMERIC · Facebook Ads (Meta) Cost Per Unique Action</t>
        </is>
      </c>
      <c r="C598" s="26" t="n"/>
      <c r="D598" s="27">
        <f>IF(AND($C598="x",$A598&lt;&gt;""),$A598,"")</f>
        <v/>
      </c>
    </row>
    <row r="599">
      <c r="A599" s="25" t="inlineStr">
        <is>
          <t>cost_per_unique_action_type_offline_conversion_lead</t>
        </is>
      </c>
      <c r="B599" s="29" t="inlineStr">
        <is>
          <t>Cost per Unique Offline Leads · NUMERIC · Facebook Ads (Meta) Cost Per Unique Action</t>
        </is>
      </c>
      <c r="C599" s="26" t="n"/>
      <c r="D599" s="27">
        <f>IF(AND($C599="x",$A599&lt;&gt;""),$A599,"")</f>
        <v/>
      </c>
    </row>
    <row r="600">
      <c r="A600" s="25" t="inlineStr">
        <is>
          <t>cost_per_unique_action_type_offline_conversion_other</t>
        </is>
      </c>
      <c r="B600" s="29" t="inlineStr">
        <is>
          <t>Cost per Unique Offline Other Conversions · NUMERIC · Facebook Ads (Meta) Cost Per Unique Action</t>
        </is>
      </c>
      <c r="C600" s="26" t="n"/>
      <c r="D600" s="27">
        <f>IF(AND($C600="x",$A600&lt;&gt;""),$A600,"")</f>
        <v/>
      </c>
    </row>
    <row r="601">
      <c r="A601" s="25" t="inlineStr">
        <is>
          <t>cost_per_unique_action_type_offline_conversion_purchase</t>
        </is>
      </c>
      <c r="B601" s="29" t="inlineStr">
        <is>
          <t>Cost per Unique Offline Purchases · NUMERIC · Facebook Ads (Meta) Cost Per Unique Action</t>
        </is>
      </c>
      <c r="C601" s="26" t="n"/>
      <c r="D601" s="27">
        <f>IF(AND($C601="x",$A601&lt;&gt;""),$A601,"")</f>
        <v/>
      </c>
    </row>
    <row r="602">
      <c r="A602" s="25" t="inlineStr">
        <is>
          <t>cost_per_unique_action_type_offline_conversion_search</t>
        </is>
      </c>
      <c r="B602" s="29" t="inlineStr">
        <is>
          <t>Cost per Unique Offline Searches · NUMERIC · Facebook Ads (Meta) Cost Per Unique Action</t>
        </is>
      </c>
      <c r="C602" s="26" t="n"/>
      <c r="D602" s="27">
        <f>IF(AND($C602="x",$A602&lt;&gt;""),$A602,"")</f>
        <v/>
      </c>
    </row>
    <row r="603">
      <c r="A603" s="25" t="inlineStr">
        <is>
          <t>cost_per_unique_action_type_offline_conversion_view_content</t>
        </is>
      </c>
      <c r="B603" s="29" t="inlineStr">
        <is>
          <t>Cost per Unique Offline Content Views · NUMERIC · Facebook Ads (Meta) Cost Per Unique Action</t>
        </is>
      </c>
      <c r="C603" s="26" t="n"/>
      <c r="D603" s="27">
        <f>IF(AND($C603="x",$A603&lt;&gt;""),$A603,"")</f>
        <v/>
      </c>
    </row>
    <row r="604">
      <c r="A604" s="25" t="inlineStr">
        <is>
          <t>cost_per_unique_action_type_offsite_conversion</t>
        </is>
      </c>
      <c r="B604" s="29" t="inlineStr">
        <is>
          <t>(Deprecated) Cost per Unique Website Conversions · NUMERIC · Facebook Ads (Meta) Cost Per Unique Action</t>
        </is>
      </c>
      <c r="C604" s="26" t="n"/>
      <c r="D604" s="27">
        <f>IF(AND($C604="x",$A604&lt;&gt;""),$A604,"")</f>
        <v/>
      </c>
    </row>
    <row r="605">
      <c r="A605" s="25" t="inlineStr">
        <is>
          <t>cost_per_unique_action_type_offsite_conversion_fb_pixel_add_payment_info</t>
        </is>
      </c>
      <c r="B605" s="29" t="inlineStr">
        <is>
          <t>Cost per Unique Website Adds of Payment Info · NUMERIC · Facebook Ads (Meta) Cost Per Unique Action</t>
        </is>
      </c>
      <c r="C605" s="26" t="n"/>
      <c r="D605" s="27">
        <f>IF(AND($C605="x",$A605&lt;&gt;""),$A605,"")</f>
        <v/>
      </c>
    </row>
    <row r="606">
      <c r="A606" s="25" t="inlineStr">
        <is>
          <t>cost_per_unique_action_type_offsite_conversion_fb_pixel_add_to_cart</t>
        </is>
      </c>
      <c r="B606" s="29" t="inlineStr">
        <is>
          <t>Cost per Unique Website Adds to Cart · NUMERIC · Facebook Ads (Meta) Cost Per Unique Action</t>
        </is>
      </c>
      <c r="C606" s="26" t="n"/>
      <c r="D606" s="27">
        <f>IF(AND($C606="x",$A606&lt;&gt;""),$A606,"")</f>
        <v/>
      </c>
    </row>
    <row r="607">
      <c r="A607" s="25" t="inlineStr">
        <is>
          <t>cost_per_unique_action_type_offsite_conversion_fb_pixel_add_to_wishlist</t>
        </is>
      </c>
      <c r="B607" s="29" t="inlineStr">
        <is>
          <t>Cost per Unique Website Adds to Wishlist · NUMERIC · Facebook Ads (Meta) Cost Per Unique Action</t>
        </is>
      </c>
      <c r="C607" s="26" t="n"/>
      <c r="D607" s="27">
        <f>IF(AND($C607="x",$A607&lt;&gt;""),$A607,"")</f>
        <v/>
      </c>
    </row>
    <row r="608">
      <c r="A608" s="25" t="inlineStr">
        <is>
          <t>cost_per_unique_action_type_offsite_conversion_fb_pixel_complete_registration</t>
        </is>
      </c>
      <c r="B608" s="29" t="inlineStr">
        <is>
          <t>Cost per Unique Website Registrations Completed · NUMERIC · Facebook Ads (Meta) Cost Per Unique Action</t>
        </is>
      </c>
      <c r="C608" s="26" t="n"/>
      <c r="D608" s="27">
        <f>IF(AND($C608="x",$A608&lt;&gt;""),$A608,"")</f>
        <v/>
      </c>
    </row>
    <row r="609">
      <c r="A609" s="25" t="inlineStr">
        <is>
          <t>cost_per_unique_action_type_offsite_conversion_fb_pixel_initiate_checkout</t>
        </is>
      </c>
      <c r="B609" s="29" t="inlineStr">
        <is>
          <t>Cost per Unique Website Checkouts Initiated · NUMERIC · Facebook Ads (Meta) Cost Per Unique Action</t>
        </is>
      </c>
      <c r="C609" s="26" t="n"/>
      <c r="D609" s="27">
        <f>IF(AND($C609="x",$A609&lt;&gt;""),$A609,"")</f>
        <v/>
      </c>
    </row>
    <row r="610">
      <c r="A610" s="25" t="inlineStr">
        <is>
          <t>cost_per_unique_action_type_offsite_conversion_fb_pixel_lead</t>
        </is>
      </c>
      <c r="B610" s="29" t="inlineStr">
        <is>
          <t>Cost per Unique Website Leads · NUMERIC · Facebook Ads (Meta) Cost Per Unique Action</t>
        </is>
      </c>
      <c r="C610" s="26" t="n"/>
      <c r="D610" s="27">
        <f>IF(AND($C610="x",$A610&lt;&gt;""),$A610,"")</f>
        <v/>
      </c>
    </row>
    <row r="611">
      <c r="A611" s="25" t="inlineStr">
        <is>
          <t>cost_per_unique_action_type_offsite_conversion_fb_pixel_purchase</t>
        </is>
      </c>
      <c r="B611" s="29" t="inlineStr">
        <is>
          <t>Cost per Unique Website Purchases · NUMERIC · Facebook Ads (Meta) Cost Per Unique Action</t>
        </is>
      </c>
      <c r="C611" s="26" t="n"/>
      <c r="D611" s="27">
        <f>IF(AND($C611="x",$A611&lt;&gt;""),$A611,"")</f>
        <v/>
      </c>
    </row>
    <row r="612">
      <c r="A612" s="25" t="inlineStr">
        <is>
          <t>cost_per_unique_action_type_offsite_conversion_fb_pixel_search</t>
        </is>
      </c>
      <c r="B612" s="29" t="inlineStr">
        <is>
          <t>Cost per Unique Website Searches · NUMERIC · Facebook Ads (Meta) Cost Per Unique Action</t>
        </is>
      </c>
      <c r="C612" s="26" t="n"/>
      <c r="D612" s="27">
        <f>IF(AND($C612="x",$A612&lt;&gt;""),$A612,"")</f>
        <v/>
      </c>
    </row>
    <row r="613">
      <c r="A613" s="25" t="inlineStr">
        <is>
          <t>cost_per_unique_action_type_offsite_conversion_fb_pixel_view_content</t>
        </is>
      </c>
      <c r="B613" s="29" t="inlineStr">
        <is>
          <t>Cost per Unique Website Content Views · NUMERIC · Facebook Ads (Meta) Cost Per Unique Action</t>
        </is>
      </c>
      <c r="C613" s="26" t="n"/>
      <c r="D613" s="27">
        <f>IF(AND($C613="x",$A613&lt;&gt;""),$A613,"")</f>
        <v/>
      </c>
    </row>
    <row r="614">
      <c r="A614" s="25" t="inlineStr">
        <is>
          <t>cost_per_unique_action_type_omni_achievement_unlocked</t>
        </is>
      </c>
      <c r="B614" s="29" t="inlineStr">
        <is>
          <t>Cost per Unique Achievements Unlocked · NUMERIC · Facebook Ads (Meta) Cost Per Unique Action</t>
        </is>
      </c>
      <c r="C614" s="26" t="n"/>
      <c r="D614" s="27">
        <f>IF(AND($C614="x",$A614&lt;&gt;""),$A614,"")</f>
        <v/>
      </c>
    </row>
    <row r="615">
      <c r="A615" s="25" t="inlineStr">
        <is>
          <t>cost_per_unique_action_type_omni_activate_app</t>
        </is>
      </c>
      <c r="B615" s="29" t="inlineStr">
        <is>
          <t>Cost per Unique App Activations · NUMERIC · Facebook Ads (Meta) Cost Per Unique Action</t>
        </is>
      </c>
      <c r="C615" s="26" t="n"/>
      <c r="D615" s="27">
        <f>IF(AND($C615="x",$A615&lt;&gt;""),$A615,"")</f>
        <v/>
      </c>
    </row>
    <row r="616">
      <c r="A616" s="25" t="inlineStr">
        <is>
          <t>cost_per_unique_action_type_omni_add_to_cart</t>
        </is>
      </c>
      <c r="B616" s="29" t="inlineStr">
        <is>
          <t>Cost per Unique Adds to Cart · NUMERIC · Facebook Ads (Meta) Cost Per Unique Action</t>
        </is>
      </c>
      <c r="C616" s="26" t="n"/>
      <c r="D616" s="27">
        <f>IF(AND($C616="x",$A616&lt;&gt;""),$A616,"")</f>
        <v/>
      </c>
    </row>
    <row r="617">
      <c r="A617" s="25" t="inlineStr">
        <is>
          <t>cost_per_unique_action_type_omni_app_install</t>
        </is>
      </c>
      <c r="B617" s="29" t="inlineStr">
        <is>
          <t>Cost per Unique App Installs · NUMERIC · Facebook Ads (Meta) Cost Per Unique Action</t>
        </is>
      </c>
      <c r="C617" s="26" t="n"/>
      <c r="D617" s="27">
        <f>IF(AND($C617="x",$A617&lt;&gt;""),$A617,"")</f>
        <v/>
      </c>
    </row>
    <row r="618">
      <c r="A618" s="25" t="inlineStr">
        <is>
          <t>cost_per_unique_action_type_omni_complete_registration</t>
        </is>
      </c>
      <c r="B618" s="29" t="inlineStr">
        <is>
          <t>Omni Cost per Unique Registrations Completed · NUMERIC · Facebook Ads (Meta) Cost Per Unique Action</t>
        </is>
      </c>
      <c r="C618" s="26" t="n"/>
      <c r="D618" s="27">
        <f>IF(AND($C618="x",$A618&lt;&gt;""),$A618,"")</f>
        <v/>
      </c>
    </row>
    <row r="619">
      <c r="A619" s="25" t="inlineStr">
        <is>
          <t>cost_per_unique_action_type_omni_custom</t>
        </is>
      </c>
      <c r="B619" s="29" t="inlineStr">
        <is>
          <t>Cost per Unique Actions Omni Custom · NUMERIC · Facebook Ads (Meta) Cost Per Unique Action</t>
        </is>
      </c>
      <c r="C619" s="26" t="n"/>
      <c r="D619" s="27">
        <f>IF(AND($C619="x",$A619&lt;&gt;""),$A619,"")</f>
        <v/>
      </c>
    </row>
    <row r="620">
      <c r="A620" s="25" t="inlineStr">
        <is>
          <t>cost_per_unique_action_type_omni_initiated_checkout</t>
        </is>
      </c>
      <c r="B620" s="29" t="inlineStr">
        <is>
          <t>Omni Cost per Unique Checkouts Initiated · NUMERIC · Facebook Ads (Meta) Cost Per Unique Action</t>
        </is>
      </c>
      <c r="C620" s="26" t="n"/>
      <c r="D620" s="27">
        <f>IF(AND($C620="x",$A620&lt;&gt;""),$A620,"")</f>
        <v/>
      </c>
    </row>
    <row r="621">
      <c r="A621" s="25" t="inlineStr">
        <is>
          <t>cost_per_unique_action_type_omni_level_achieved</t>
        </is>
      </c>
      <c r="B621" s="29" t="inlineStr">
        <is>
          <t>Cost per Unique Levels Completed · NUMERIC · Facebook Ads (Meta) Cost Per Unique Action</t>
        </is>
      </c>
      <c r="C621" s="26" t="n"/>
      <c r="D621" s="27">
        <f>IF(AND($C621="x",$A621&lt;&gt;""),$A621,"")</f>
        <v/>
      </c>
    </row>
    <row r="622">
      <c r="A622" s="25" t="inlineStr">
        <is>
          <t>cost_per_unique_action_type_omni_purchase</t>
        </is>
      </c>
      <c r="B622" s="29" t="inlineStr">
        <is>
          <t>Cost per Unique Purchases · NUMERIC · Facebook Ads (Meta) Cost Per Unique Action</t>
        </is>
      </c>
      <c r="C622" s="26" t="n"/>
      <c r="D622" s="27">
        <f>IF(AND($C622="x",$A622&lt;&gt;""),$A622,"")</f>
        <v/>
      </c>
    </row>
    <row r="623">
      <c r="A623" s="25" t="inlineStr">
        <is>
          <t>cost_per_unique_action_type_omni_rate</t>
        </is>
      </c>
      <c r="B623" s="29" t="inlineStr">
        <is>
          <t>Cost per Unique Ratings Submitted · NUMERIC · Facebook Ads (Meta) Cost Per Unique Action</t>
        </is>
      </c>
      <c r="C623" s="26" t="n"/>
      <c r="D623" s="27">
        <f>IF(AND($C623="x",$A623&lt;&gt;""),$A623,"")</f>
        <v/>
      </c>
    </row>
    <row r="624">
      <c r="A624" s="25" t="inlineStr">
        <is>
          <t>cost_per_unique_action_type_omni_search</t>
        </is>
      </c>
      <c r="B624" s="29" t="inlineStr">
        <is>
          <t>Cost per Unique Searches · NUMERIC · Facebook Ads (Meta) Cost Per Unique Action</t>
        </is>
      </c>
      <c r="C624" s="26" t="n"/>
      <c r="D624" s="27">
        <f>IF(AND($C624="x",$A624&lt;&gt;""),$A624,"")</f>
        <v/>
      </c>
    </row>
    <row r="625">
      <c r="A625" s="25" t="inlineStr">
        <is>
          <t>cost_per_unique_action_type_omni_spend_credits</t>
        </is>
      </c>
      <c r="B625" s="29" t="inlineStr">
        <is>
          <t>Cost per Unique Credit Spends · NUMERIC · Facebook Ads (Meta) Cost Per Unique Action</t>
        </is>
      </c>
      <c r="C625" s="26" t="n"/>
      <c r="D625" s="27">
        <f>IF(AND($C625="x",$A625&lt;&gt;""),$A625,"")</f>
        <v/>
      </c>
    </row>
    <row r="626">
      <c r="A626" s="25" t="inlineStr">
        <is>
          <t>cost_per_unique_action_type_omni_tutorial_completion</t>
        </is>
      </c>
      <c r="B626" s="29" t="inlineStr">
        <is>
          <t>Cost per Unique Tutorials Completed · NUMERIC · Facebook Ads (Meta) Cost Per Unique Action</t>
        </is>
      </c>
      <c r="C626" s="26" t="n"/>
      <c r="D626" s="27">
        <f>IF(AND($C626="x",$A626&lt;&gt;""),$A626,"")</f>
        <v/>
      </c>
    </row>
    <row r="627">
      <c r="A627" s="25" t="inlineStr">
        <is>
          <t>cost_per_unique_action_type_omni_view_content</t>
        </is>
      </c>
      <c r="B627" s="29" t="inlineStr">
        <is>
          <t>Omni Cost per Unique Content Views · NUMERIC · Facebook Ads (Meta) Cost Per Unique Action</t>
        </is>
      </c>
      <c r="C627" s="26" t="n"/>
      <c r="D627" s="27">
        <f>IF(AND($C627="x",$A627&lt;&gt;""),$A627,"")</f>
        <v/>
      </c>
    </row>
    <row r="628">
      <c r="A628" s="25" t="inlineStr">
        <is>
          <t>cost_per_unique_action_type_onsite_conversion_flow_complete</t>
        </is>
      </c>
      <c r="B628" s="29" t="inlineStr">
        <is>
          <t>Cost per Unique On-Facebook Workflow Completions · NUMERIC · Facebook Ads (Meta) Cost Per Unique Action</t>
        </is>
      </c>
      <c r="C628" s="26" t="n"/>
      <c r="D628" s="27">
        <f>IF(AND($C628="x",$A628&lt;&gt;""),$A628,"")</f>
        <v/>
      </c>
    </row>
    <row r="629">
      <c r="A629" s="25" t="inlineStr">
        <is>
          <t>cost_per_unique_action_type_onsite_conversion_lead_grouped</t>
        </is>
      </c>
      <c r="B629" s="29" t="inlineStr">
        <is>
          <t>Cost per Unique On-Facebook Leads · NUMERIC · Facebook Ads (Meta) Cost Per Unique Action</t>
        </is>
      </c>
      <c r="C629" s="26" t="n"/>
      <c r="D629" s="27">
        <f>IF(AND($C629="x",$A629&lt;&gt;""),$A629,"")</f>
        <v/>
      </c>
    </row>
    <row r="630">
      <c r="A630" s="25" t="inlineStr">
        <is>
          <t>cost_per_unique_action_type_onsite_conversion_messaging_block</t>
        </is>
      </c>
      <c r="B630" s="29" t="inlineStr">
        <is>
          <t>Cost per Unique Blocked Messaging Connections · NUMERIC · Facebook Ads (Meta) Cost Per Unique Action</t>
        </is>
      </c>
      <c r="C630" s="26" t="n"/>
      <c r="D630" s="27">
        <f>IF(AND($C630="x",$A630&lt;&gt;""),$A630,"")</f>
        <v/>
      </c>
    </row>
    <row r="631">
      <c r="A631" s="25" t="inlineStr">
        <is>
          <t>cost_per_unique_action_type_onsite_conversion_purchase</t>
        </is>
      </c>
      <c r="B631" s="29" t="inlineStr">
        <is>
          <t>Cost per Unique On-Facebook Purchases · NUMERIC · Facebook Ads (Meta) Cost Per Unique Action</t>
        </is>
      </c>
      <c r="C631" s="26" t="n"/>
      <c r="D631" s="27">
        <f>IF(AND($C631="x",$A631&lt;&gt;""),$A631,"")</f>
        <v/>
      </c>
    </row>
    <row r="632">
      <c r="A632" s="25" t="inlineStr">
        <is>
          <t>cost_per_unique_action_type_onsite_web_add_to_cart</t>
        </is>
      </c>
      <c r="B632" s="29" t="inlineStr">
        <is>
          <t>Cost per Unique Actions Onsite Web Add To Cart · NUMERIC · Facebook Ads (Meta) Cost Per Unique Action</t>
        </is>
      </c>
      <c r="C632" s="26" t="n"/>
      <c r="D632" s="27">
        <f>IF(AND($C632="x",$A632&lt;&gt;""),$A632,"")</f>
        <v/>
      </c>
    </row>
    <row r="633">
      <c r="A633" s="25" t="inlineStr">
        <is>
          <t>cost_per_unique_action_type_onsite_web_app_add_to_cart</t>
        </is>
      </c>
      <c r="B633" s="29" t="inlineStr">
        <is>
          <t>Cost per Unique Actions Onsite Web App Add To Cart · NUMERIC · Facebook Ads (Meta) Cost Per Unique Action</t>
        </is>
      </c>
      <c r="C633" s="26" t="n"/>
      <c r="D633" s="27">
        <f>IF(AND($C633="x",$A633&lt;&gt;""),$A633,"")</f>
        <v/>
      </c>
    </row>
    <row r="634">
      <c r="A634" s="25" t="inlineStr">
        <is>
          <t>cost_per_unique_action_type_onsite_web_app_purchase</t>
        </is>
      </c>
      <c r="B634" s="29" t="inlineStr">
        <is>
          <t>Cost per Unique Actions Onsite Web App Purchase · NUMERIC · Facebook Ads (Meta) Cost Per Unique Action</t>
        </is>
      </c>
      <c r="C634" s="26" t="n"/>
      <c r="D634" s="27">
        <f>IF(AND($C634="x",$A634&lt;&gt;""),$A634,"")</f>
        <v/>
      </c>
    </row>
    <row r="635">
      <c r="A635" s="25" t="inlineStr">
        <is>
          <t>cost_per_unique_action_type_onsite_web_purchase</t>
        </is>
      </c>
      <c r="B635" s="29" t="inlineStr">
        <is>
          <t>Cost per Unique Actions Onsite Web Purchase · NUMERIC · Facebook Ads (Meta) Cost Per Unique Action</t>
        </is>
      </c>
      <c r="C635" s="26" t="n"/>
      <c r="D635" s="27">
        <f>IF(AND($C635="x",$A635&lt;&gt;""),$A635,"")</f>
        <v/>
      </c>
    </row>
    <row r="636">
      <c r="A636" s="25" t="inlineStr">
        <is>
          <t>cost_per_unique_action_type_page_engagement</t>
        </is>
      </c>
      <c r="B636" s="29" t="inlineStr">
        <is>
          <t>Cost per Unique Page Engagement · NUMERIC · Facebook Ads (Meta) Cost Per Unique Action</t>
        </is>
      </c>
      <c r="C636" s="26" t="n"/>
      <c r="D636" s="27">
        <f>IF(AND($C636="x",$A636&lt;&gt;""),$A636,"")</f>
        <v/>
      </c>
    </row>
    <row r="637">
      <c r="A637" s="25" t="inlineStr">
        <is>
          <t>cost_per_unique_action_type_photo_view</t>
        </is>
      </c>
      <c r="B637" s="29" t="inlineStr">
        <is>
          <t>Cost per Unique Photo Views · NUMERIC · Facebook Ads (Meta) Cost Per Unique Action</t>
        </is>
      </c>
      <c r="C637" s="26" t="n"/>
      <c r="D637" s="27">
        <f>IF(AND($C637="x",$A637&lt;&gt;""),$A637,"")</f>
        <v/>
      </c>
    </row>
    <row r="638">
      <c r="A638" s="25" t="inlineStr">
        <is>
          <t>cost_per_unique_action_type_post_engagement</t>
        </is>
      </c>
      <c r="B638" s="29" t="inlineStr">
        <is>
          <t>Cost per Unique Post Engagement · NUMERIC · Facebook Ads (Meta) Cost Per Unique Action</t>
        </is>
      </c>
      <c r="C638" s="26" t="n"/>
      <c r="D638" s="27">
        <f>IF(AND($C638="x",$A638&lt;&gt;""),$A638,"")</f>
        <v/>
      </c>
    </row>
    <row r="639">
      <c r="A639" s="25" t="inlineStr">
        <is>
          <t>cost_per_unique_action_type_post_reaction</t>
        </is>
      </c>
      <c r="B639" s="29" t="inlineStr">
        <is>
          <t>Cost per Unique Post Reactions · NUMERIC · Facebook Ads (Meta) Cost Per Unique Action</t>
        </is>
      </c>
      <c r="C639" s="26" t="n"/>
      <c r="D639" s="27">
        <f>IF(AND($C639="x",$A639&lt;&gt;""),$A639,"")</f>
        <v/>
      </c>
    </row>
    <row r="640">
      <c r="A640" s="25" t="inlineStr">
        <is>
          <t>cost_per_unique_action_type_purchase</t>
        </is>
      </c>
      <c r="B640" s="29" t="inlineStr">
        <is>
          <t>Cost per Unique Actions Purchase · NUMERIC · Facebook Ads (Meta) Cost Per Unique Action</t>
        </is>
      </c>
      <c r="C640" s="26" t="n"/>
      <c r="D640" s="27">
        <f>IF(AND($C640="x",$A640&lt;&gt;""),$A640,"")</f>
        <v/>
      </c>
    </row>
    <row r="641">
      <c r="A641" s="25" t="inlineStr">
        <is>
          <t>cost_per_unique_action_type_rsvp</t>
        </is>
      </c>
      <c r="B641" s="29" t="inlineStr">
        <is>
          <t>Cost per Unique Event Responses · NUMERIC · Facebook Ads (Meta) Cost Per Unique Action</t>
        </is>
      </c>
      <c r="C641" s="26" t="n"/>
      <c r="D641" s="27">
        <f>IF(AND($C641="x",$A641&lt;&gt;""),$A641,"")</f>
        <v/>
      </c>
    </row>
    <row r="642">
      <c r="A642" s="25" t="inlineStr">
        <is>
          <t>cost_per_unique_action_type_search</t>
        </is>
      </c>
      <c r="B642" s="29" t="inlineStr">
        <is>
          <t>Cost per Unique Actions Search · NUMERIC · Facebook Ads (Meta) Cost Per Unique Action</t>
        </is>
      </c>
      <c r="C642" s="26" t="n"/>
      <c r="D642" s="27">
        <f>IF(AND($C642="x",$A642&lt;&gt;""),$A642,"")</f>
        <v/>
      </c>
    </row>
    <row r="643">
      <c r="A643" s="25" t="inlineStr">
        <is>
          <t>cost_per_unique_action_type_video_view</t>
        </is>
      </c>
      <c r="B643" s="29" t="inlineStr">
        <is>
          <t>Cost per Unique 3-Second Continuous Video Plays · NUMERIC · Facebook Ads (Meta) Cost Per Unique Action</t>
        </is>
      </c>
      <c r="C643" s="26" t="n"/>
      <c r="D643" s="27">
        <f>IF(AND($C643="x",$A643&lt;&gt;""),$A643,"")</f>
        <v/>
      </c>
    </row>
    <row r="644">
      <c r="A644" s="25" t="inlineStr">
        <is>
          <t>cost_per_unique_action_type_view_content</t>
        </is>
      </c>
      <c r="B644" s="29" t="inlineStr">
        <is>
          <t>Cost per Unique Content Views · NUMERIC · Facebook Ads (Meta) Cost Per Unique Action</t>
        </is>
      </c>
      <c r="C644" s="26" t="n"/>
      <c r="D644" s="27">
        <f>IF(AND($C644="x",$A644&lt;&gt;""),$A644,"")</f>
        <v/>
      </c>
    </row>
    <row r="645">
      <c r="A645" s="25" t="inlineStr">
        <is>
          <t>cost_per_unique_click</t>
        </is>
      </c>
      <c r="B645" s="29" t="inlineStr">
        <is>
          <t>Cost per Unique Clicks · NUMERIC · Facebook Ads (Meta) Cost Per Unique Action</t>
        </is>
      </c>
      <c r="C645" s="26" t="n"/>
      <c r="D645" s="27">
        <f>IF(AND($C645="x",$A645&lt;&gt;""),$A645,"")</f>
        <v/>
      </c>
    </row>
    <row r="646">
      <c r="A646" s="25" t="inlineStr">
        <is>
          <t>cost_per_unique_outbound_click_outbound_click</t>
        </is>
      </c>
      <c r="B646" s="29" t="inlineStr">
        <is>
          <t>Cost per Unique Outbound Clicks · NUMERIC · Facebook Ads (Meta) Cost Per Unique Action</t>
        </is>
      </c>
      <c r="C646" s="26" t="n"/>
      <c r="D646" s="27">
        <f>IF(AND($C646="x",$A646&lt;&gt;""),$A646,"")</f>
        <v/>
      </c>
    </row>
    <row r="647">
      <c r="A647" s="25" t="inlineStr">
        <is>
          <t>custom_conversion_business_id</t>
        </is>
      </c>
      <c r="B647" s="29" t="inlineStr">
        <is>
          <t>Custom Conversion Business ID · TEXT · Facebook Ads (Meta) Custom Conversion Definition</t>
        </is>
      </c>
      <c r="C647" s="26" t="n"/>
      <c r="D647" s="27">
        <f>IF(AND($C647="x",$A647&lt;&gt;""),$A647,"")</f>
        <v/>
      </c>
    </row>
    <row r="648">
      <c r="A648" s="25" t="inlineStr">
        <is>
          <t>custom_conversion_business_name</t>
        </is>
      </c>
      <c r="B648" s="29" t="inlineStr">
        <is>
          <t>Custom Conversion Business Name · TEXT · Facebook Ads (Meta) Custom Conversion Definition</t>
        </is>
      </c>
      <c r="C648" s="26" t="n"/>
      <c r="D648" s="27">
        <f>IF(AND($C648="x",$A648&lt;&gt;""),$A648,"")</f>
        <v/>
      </c>
    </row>
    <row r="649">
      <c r="A649" s="25" t="inlineStr">
        <is>
          <t>custom_conversion_creation_time</t>
        </is>
      </c>
      <c r="B649" s="29" t="inlineStr">
        <is>
          <t>Custom Conversion Creation Time · TIMESTAMP · Facebook Ads (Meta) Custom Conversion Definition</t>
        </is>
      </c>
      <c r="C649" s="26" t="n"/>
      <c r="D649" s="27">
        <f>IF(AND($C649="x",$A649&lt;&gt;""),$A649,"")</f>
        <v/>
      </c>
    </row>
    <row r="650">
      <c r="A650" s="25" t="inlineStr">
        <is>
          <t>custom_conversion_custom_event_type</t>
        </is>
      </c>
      <c r="B650" s="29" t="inlineStr">
        <is>
          <t>Custom Conversion Custom Event Type · TEXT · Facebook Ads (Meta) Custom Conversion Definition</t>
        </is>
      </c>
      <c r="C650" s="26" t="n"/>
      <c r="D650" s="27">
        <f>IF(AND($C650="x",$A650&lt;&gt;""),$A650,"")</f>
        <v/>
      </c>
    </row>
    <row r="651">
      <c r="A651" s="25" t="inlineStr">
        <is>
          <t>custom_conversion_data_sources</t>
        </is>
      </c>
      <c r="B651" s="29" t="inlineStr">
        <is>
          <t>Custom Conversion Data Sources · TEXT · Facebook Ads (Meta) Custom Conversion Definition</t>
        </is>
      </c>
      <c r="C651" s="26" t="n"/>
      <c r="D651" s="27">
        <f>IF(AND($C651="x",$A651&lt;&gt;""),$A651,"")</f>
        <v/>
      </c>
    </row>
    <row r="652">
      <c r="A652" s="25" t="inlineStr">
        <is>
          <t>custom_conversion_default_conversion_value</t>
        </is>
      </c>
      <c r="B652" s="29" t="inlineStr">
        <is>
          <t>Custom Conversion Default Conversion Value · NUMERIC · Facebook Ads (Meta) Custom Conversion Definition</t>
        </is>
      </c>
      <c r="C652" s="26" t="n"/>
      <c r="D652" s="27">
        <f>IF(AND($C652="x",$A652&lt;&gt;""),$A652,"")</f>
        <v/>
      </c>
    </row>
    <row r="653">
      <c r="A653" s="25" t="inlineStr">
        <is>
          <t>custom_conversion_description</t>
        </is>
      </c>
      <c r="B653" s="29" t="inlineStr">
        <is>
          <t>Custom Conversion Description · TEXT · Facebook Ads (Meta) Custom Conversion Definition</t>
        </is>
      </c>
      <c r="C653" s="26" t="n"/>
      <c r="D653" s="27">
        <f>IF(AND($C653="x",$A653&lt;&gt;""),$A653,"")</f>
        <v/>
      </c>
    </row>
    <row r="654">
      <c r="A654" s="25" t="inlineStr">
        <is>
          <t>custom_conversion_event_source_type</t>
        </is>
      </c>
      <c r="B654" s="29" t="inlineStr">
        <is>
          <t>Custom Conversion Event Source Type · TEXT · Facebook Ads (Meta) Custom Conversion Definition</t>
        </is>
      </c>
      <c r="C654" s="26" t="n"/>
      <c r="D654" s="27">
        <f>IF(AND($C654="x",$A654&lt;&gt;""),$A654,"")</f>
        <v/>
      </c>
    </row>
    <row r="655">
      <c r="A655" s="25" t="inlineStr">
        <is>
          <t>custom_conversion_first_fired_time</t>
        </is>
      </c>
      <c r="B655" s="29" t="inlineStr">
        <is>
          <t>Custom Conversion First Fired Time · TIMESTAMP · Facebook Ads (Meta) Custom Conversion Definition</t>
        </is>
      </c>
      <c r="C655" s="26" t="n"/>
      <c r="D655" s="27">
        <f>IF(AND($C655="x",$A655&lt;&gt;""),$A655,"")</f>
        <v/>
      </c>
    </row>
    <row r="656">
      <c r="A656" s="25" t="inlineStr">
        <is>
          <t>custom_conversion_id</t>
        </is>
      </c>
      <c r="B656" s="29" t="inlineStr">
        <is>
          <t>Custom Conversion ID · TEXT · Facebook Ads (Meta) Custom Conversion Definition</t>
        </is>
      </c>
      <c r="C656" s="26" t="n"/>
      <c r="D656" s="27">
        <f>IF(AND($C656="x",$A656&lt;&gt;""),$A656,"")</f>
        <v/>
      </c>
    </row>
    <row r="657">
      <c r="A657" s="25" t="inlineStr">
        <is>
          <t>custom_conversion_is_archived</t>
        </is>
      </c>
      <c r="B657" s="29" t="inlineStr">
        <is>
          <t>Custom Conversion Is Archived · BOOLEAN · Facebook Ads (Meta) Custom Conversion Definition</t>
        </is>
      </c>
      <c r="C657" s="26" t="n"/>
      <c r="D657" s="27">
        <f>IF(AND($C657="x",$A657&lt;&gt;""),$A657,"")</f>
        <v/>
      </c>
    </row>
    <row r="658">
      <c r="A658" s="25" t="inlineStr">
        <is>
          <t>custom_conversion_is_unavailable</t>
        </is>
      </c>
      <c r="B658" s="29" t="inlineStr">
        <is>
          <t>Custom Conversion Is Unavailable · BOOLEAN · Facebook Ads (Meta) Custom Conversion Definition</t>
        </is>
      </c>
      <c r="C658" s="26" t="n"/>
      <c r="D658" s="27">
        <f>IF(AND($C658="x",$A658&lt;&gt;""),$A658,"")</f>
        <v/>
      </c>
    </row>
    <row r="659">
      <c r="A659" s="25" t="inlineStr">
        <is>
          <t>custom_conversion_last_fired_time</t>
        </is>
      </c>
      <c r="B659" s="29" t="inlineStr">
        <is>
          <t>Custom Conversion Last Fired Time · TIMESTAMP · Facebook Ads (Meta) Custom Conversion Definition</t>
        </is>
      </c>
      <c r="C659" s="26" t="n"/>
      <c r="D659" s="27">
        <f>IF(AND($C659="x",$A659&lt;&gt;""),$A659,"")</f>
        <v/>
      </c>
    </row>
    <row r="660">
      <c r="A660" s="25" t="inlineStr">
        <is>
          <t>custom_conversion_name</t>
        </is>
      </c>
      <c r="B660" s="29" t="inlineStr">
        <is>
          <t>Custom Conversion Name · TEXT · Facebook Ads (Meta) Custom Conversion Definition</t>
        </is>
      </c>
      <c r="C660" s="26" t="n"/>
      <c r="D660" s="27">
        <f>IF(AND($C660="x",$A660&lt;&gt;""),$A660,"")</f>
        <v/>
      </c>
    </row>
    <row r="661">
      <c r="A661" s="25" t="inlineStr">
        <is>
          <t>custom_conversion_pixel_id</t>
        </is>
      </c>
      <c r="B661" s="29" t="inlineStr">
        <is>
          <t>Custom Conversion Pixel ID · TEXT · Facebook Ads (Meta) Custom Conversion Definition</t>
        </is>
      </c>
      <c r="C661" s="26" t="n"/>
      <c r="D661" s="27">
        <f>IF(AND($C661="x",$A661&lt;&gt;""),$A661,"")</f>
        <v/>
      </c>
    </row>
    <row r="662">
      <c r="A662" s="25" t="inlineStr">
        <is>
          <t>custom_conversion_retention_days</t>
        </is>
      </c>
      <c r="B662" s="29" t="inlineStr">
        <is>
          <t>Custom Conversion Pixel Retention Days · NUMERIC · Facebook Ads (Meta) Custom Conversion Definition</t>
        </is>
      </c>
      <c r="C662" s="26" t="n"/>
      <c r="D662" s="27">
        <f>IF(AND($C662="x",$A662&lt;&gt;""),$A662,"")</f>
        <v/>
      </c>
    </row>
    <row r="663">
      <c r="A663" s="25" t="inlineStr">
        <is>
          <t>custom_conversion_rule</t>
        </is>
      </c>
      <c r="B663" s="29" t="inlineStr">
        <is>
          <t>Custom Conversion Rule · TEXT · Facebook Ads (Meta) Custom Conversion Definition</t>
        </is>
      </c>
      <c r="C663" s="26" t="n"/>
      <c r="D663" s="27">
        <f>IF(AND($C663="x",$A663&lt;&gt;""),$A663,"")</f>
        <v/>
      </c>
    </row>
    <row r="664">
      <c r="A664" s="25" t="inlineStr">
        <is>
          <t>custom_conversion_action_count</t>
        </is>
      </c>
      <c r="B664" s="29" t="inlineStr">
        <is>
          <t>Custom conversion action count · NUMERIC · Facebook Ads (Meta) Custom Conversions</t>
        </is>
      </c>
      <c r="C664" s="26" t="n"/>
      <c r="D664" s="27">
        <f>IF(AND($C664="x",$A664&lt;&gt;""),$A664,"")</f>
        <v/>
      </c>
    </row>
    <row r="665">
      <c r="A665" s="25" t="inlineStr">
        <is>
          <t>custom_conversion_action_name</t>
        </is>
      </c>
      <c r="B665" s="29" t="inlineStr">
        <is>
          <t>Custom conversion action name · TEXT · Facebook Ads (Meta) Custom Conversions</t>
        </is>
      </c>
      <c r="C665" s="26" t="n"/>
      <c r="D665" s="27">
        <f>IF(AND($C665="x",$A665&lt;&gt;""),$A665,"")</f>
        <v/>
      </c>
    </row>
    <row r="666">
      <c r="A666" s="25" t="inlineStr">
        <is>
          <t>custom_conversion_action_value</t>
        </is>
      </c>
      <c r="B666" s="29" t="inlineStr">
        <is>
          <t>Custom conversion action value · NUMERIC · Facebook Ads (Meta) Custom Conversions</t>
        </is>
      </c>
      <c r="C666" s="26" t="n"/>
      <c r="D666" s="27">
        <f>IF(AND($C666="x",$A666&lt;&gt;""),$A666,"")</f>
        <v/>
      </c>
    </row>
    <row r="667">
      <c r="A667" s="25" t="inlineStr">
        <is>
          <t>buying_type</t>
        </is>
      </c>
      <c r="B667" s="29" t="inlineStr">
        <is>
          <t>Buying Type · TEXT · Facebook Ads (Meta) Dynamic Creative Ads</t>
        </is>
      </c>
      <c r="C667" s="26" t="n"/>
      <c r="D667" s="27">
        <f>IF(AND($C667="x",$A667&lt;&gt;""),$A667,"")</f>
        <v/>
      </c>
    </row>
    <row r="668">
      <c r="A668" s="25" t="inlineStr">
        <is>
          <t>image_url</t>
        </is>
      </c>
      <c r="B668" s="29" t="inlineStr">
        <is>
          <t>Ad Image URL · IMAGE_URL · Facebook Ads (Meta) Dynamic Creative Ads</t>
        </is>
      </c>
      <c r="C668" s="26" t="n"/>
      <c r="D668" s="27">
        <f>IF(AND($C668="x",$A668&lt;&gt;""),$A668,"")</f>
        <v/>
      </c>
    </row>
    <row r="669">
      <c r="A669" s="25" t="inlineStr">
        <is>
          <t>link_clicks</t>
        </is>
      </c>
      <c r="B669" s="29" t="inlineStr">
        <is>
          <t>Link Clicks · NUMERIC · Facebook Ads (Meta) Dynamic Creative Ads</t>
        </is>
      </c>
      <c r="C669" s="26" t="n"/>
      <c r="D669" s="27">
        <f>IF(AND($C669="x",$A669&lt;&gt;""),$A669,"")</f>
        <v/>
      </c>
    </row>
    <row r="670">
      <c r="A670" s="25" t="inlineStr">
        <is>
          <t>link_url_asset_website_url</t>
        </is>
      </c>
      <c r="B670" s="29" t="inlineStr">
        <is>
          <t>Website URL of the URL asset · TEXT · Facebook Ads (Meta) Dynamic Creative Ads</t>
        </is>
      </c>
      <c r="C670" s="26" t="n"/>
      <c r="D670" s="27">
        <f>IF(AND($C670="x",$A670&lt;&gt;""),$A670,"")</f>
        <v/>
      </c>
    </row>
    <row r="671">
      <c r="A671" s="25" t="inlineStr">
        <is>
          <t>promoted_post_full_picture</t>
        </is>
      </c>
      <c r="B671" s="29" t="inlineStr">
        <is>
          <t>Promoted Post Full Picture · IMAGE_URL · Facebook Ads (Meta) Dynamic Creative Ads</t>
        </is>
      </c>
      <c r="C671" s="26" t="n"/>
      <c r="D671" s="27">
        <f>IF(AND($C671="x",$A671&lt;&gt;""),$A671,"")</f>
        <v/>
      </c>
    </row>
    <row r="672">
      <c r="A672" s="25" t="inlineStr">
        <is>
          <t>effective_instagram_media_id</t>
        </is>
      </c>
      <c r="B672" s="29" t="inlineStr">
        <is>
          <t>Instagram Post ID · TEXT · Facebook Ads (Meta) Effective</t>
        </is>
      </c>
      <c r="C672" s="26" t="n"/>
      <c r="D672" s="27">
        <f>IF(AND($C672="x",$A672&lt;&gt;""),$A672,"")</f>
        <v/>
      </c>
    </row>
    <row r="673">
      <c r="A673" s="25" t="inlineStr">
        <is>
          <t>effective_instagram_story_id</t>
        </is>
      </c>
      <c r="B673" s="29" t="inlineStr">
        <is>
          <t>Instagram Story ID · TEXT · Facebook Ads (Meta) Effective</t>
        </is>
      </c>
      <c r="C673" s="26" t="n"/>
      <c r="D673" s="27">
        <f>IF(AND($C673="x",$A673&lt;&gt;""),$A673,"")</f>
        <v/>
      </c>
    </row>
    <row r="674">
      <c r="A674" s="25" t="inlineStr">
        <is>
          <t>effective_object_story_id</t>
        </is>
      </c>
      <c r="B674" s="29" t="inlineStr">
        <is>
          <t>Facebook Post ID · TEXT · Facebook Ads (Meta) Effective</t>
        </is>
      </c>
      <c r="C674" s="26" t="n"/>
      <c r="D674" s="27">
        <f>IF(AND($C674="x",$A674&lt;&gt;""),$A674,"")</f>
        <v/>
      </c>
    </row>
    <row r="675">
      <c r="A675" s="25" t="inlineStr">
        <is>
          <t>effective_status</t>
        </is>
      </c>
      <c r="B675" s="29" t="inlineStr">
        <is>
          <t>Effective Status · TEXT · Facebook Ads (Meta) Effective</t>
        </is>
      </c>
      <c r="C675" s="26" t="n"/>
      <c r="D675" s="27">
        <f>IF(AND($C675="x",$A675&lt;&gt;""),$A675,"")</f>
        <v/>
      </c>
    </row>
    <row r="676">
      <c r="A676" s="25" t="inlineStr">
        <is>
          <t>effective_instagram_media__alt_text</t>
        </is>
      </c>
      <c r="B676" s="29" t="inlineStr">
        <is>
          <t>Instagram Post Media Image Text · TEXT · Facebook Ads (Meta) Effective Media</t>
        </is>
      </c>
      <c r="C676" s="26" t="n"/>
      <c r="D676" s="27">
        <f>IF(AND($C676="x",$A676&lt;&gt;""),$A676,"")</f>
        <v/>
      </c>
    </row>
    <row r="677">
      <c r="A677" s="25" t="inlineStr">
        <is>
          <t>effective_instagram_media__boost_ads_list</t>
        </is>
      </c>
      <c r="B677" s="29" t="inlineStr">
        <is>
          <t>Instagram Post Media Boost Ads List · TEXT · Facebook Ads (Meta) Effective Media</t>
        </is>
      </c>
      <c r="C677" s="26" t="n"/>
      <c r="D677" s="27">
        <f>IF(AND($C677="x",$A677&lt;&gt;""),$A677,"")</f>
        <v/>
      </c>
    </row>
    <row r="678">
      <c r="A678" s="25" t="inlineStr">
        <is>
          <t>effective_instagram_media__boost_eligibility_info</t>
        </is>
      </c>
      <c r="B678" s="29" t="inlineStr">
        <is>
          <t>Instagram Post Media Boost Eligibility Info · TEXT · Facebook Ads (Meta) Effective Media</t>
        </is>
      </c>
      <c r="C678" s="26" t="n"/>
      <c r="D678" s="27">
        <f>IF(AND($C678="x",$A678&lt;&gt;""),$A678,"")</f>
        <v/>
      </c>
    </row>
    <row r="679">
      <c r="A679" s="25" t="inlineStr">
        <is>
          <t>effective_instagram_media__caption</t>
        </is>
      </c>
      <c r="B679" s="29" t="inlineStr">
        <is>
          <t>Instagram Post Media Caption · TEXT · Facebook Ads (Meta) Effective Media</t>
        </is>
      </c>
      <c r="C679" s="26" t="n"/>
      <c r="D679" s="27">
        <f>IF(AND($C679="x",$A679&lt;&gt;""),$A679,"")</f>
        <v/>
      </c>
    </row>
    <row r="680">
      <c r="A680" s="25" t="inlineStr">
        <is>
          <t>effective_instagram_media__comments_count</t>
        </is>
      </c>
      <c r="B680" s="29" t="inlineStr">
        <is>
          <t>Instagram Post Media Comments Count · NUMERIC · Facebook Ads (Meta) Effective Media</t>
        </is>
      </c>
      <c r="C680" s="26" t="n"/>
      <c r="D680" s="27">
        <f>IF(AND($C680="x",$A680&lt;&gt;""),$A680,"")</f>
        <v/>
      </c>
    </row>
    <row r="681">
      <c r="A681" s="25" t="inlineStr">
        <is>
          <t>effective_instagram_media__id</t>
        </is>
      </c>
      <c r="B681" s="29" t="inlineStr">
        <is>
          <t>Instagram Post Media Image Id · TEXT · Facebook Ads (Meta) Effective Media</t>
        </is>
      </c>
      <c r="C681" s="26" t="n"/>
      <c r="D681" s="27">
        <f>IF(AND($C681="x",$A681&lt;&gt;""),$A681,"")</f>
        <v/>
      </c>
    </row>
    <row r="682">
      <c r="A682" s="25" t="inlineStr">
        <is>
          <t>effective_instagram_media__is_comment_enabled</t>
        </is>
      </c>
      <c r="B682" s="29" t="inlineStr">
        <is>
          <t>Instagram Post Media Is Comment Enabled · TEXT · Facebook Ads (Meta) Effective Media</t>
        </is>
      </c>
      <c r="C682" s="26" t="n"/>
      <c r="D682" s="27">
        <f>IF(AND($C682="x",$A682&lt;&gt;""),$A682,"")</f>
        <v/>
      </c>
    </row>
    <row r="683">
      <c r="A683" s="25" t="inlineStr">
        <is>
          <t>effective_instagram_media__is_shared_to_feed</t>
        </is>
      </c>
      <c r="B683" s="29" t="inlineStr">
        <is>
          <t>Instagram Post Media Is Shared To Feed · TEXT · Facebook Ads (Meta) Effective Media</t>
        </is>
      </c>
      <c r="C683" s="26" t="n"/>
      <c r="D683" s="27">
        <f>IF(AND($C683="x",$A683&lt;&gt;""),$A683,"")</f>
        <v/>
      </c>
    </row>
    <row r="684">
      <c r="A684" s="25" t="inlineStr">
        <is>
          <t>effective_instagram_media__legacy_instagram_media_id</t>
        </is>
      </c>
      <c r="B684" s="29" t="inlineStr">
        <is>
          <t>Instagram Post Media Legacy Instagram Media Id · TEXT · Facebook Ads (Meta) Effective Media</t>
        </is>
      </c>
      <c r="C684" s="26" t="n"/>
      <c r="D684" s="27">
        <f>IF(AND($C684="x",$A684&lt;&gt;""),$A684,"")</f>
        <v/>
      </c>
    </row>
    <row r="685">
      <c r="A685" s="25" t="inlineStr">
        <is>
          <t>effective_instagram_media__like_count</t>
        </is>
      </c>
      <c r="B685" s="29" t="inlineStr">
        <is>
          <t>Instagram Post Media Like Count · NUMERIC · Facebook Ads (Meta) Effective Media</t>
        </is>
      </c>
      <c r="C685" s="26" t="n"/>
      <c r="D685" s="27">
        <f>IF(AND($C685="x",$A685&lt;&gt;""),$A685,"")</f>
        <v/>
      </c>
    </row>
    <row r="686">
      <c r="A686" s="25" t="inlineStr">
        <is>
          <t>effective_instagram_media__media_product_type</t>
        </is>
      </c>
      <c r="B686" s="29" t="inlineStr">
        <is>
          <t>Instagram Post Media Product Type · TEXT · Facebook Ads (Meta) Effective Media</t>
        </is>
      </c>
      <c r="C686" s="26" t="n"/>
      <c r="D686" s="27">
        <f>IF(AND($C686="x",$A686&lt;&gt;""),$A686,"")</f>
        <v/>
      </c>
    </row>
    <row r="687">
      <c r="A687" s="25" t="inlineStr">
        <is>
          <t>effective_instagram_media__media_type</t>
        </is>
      </c>
      <c r="B687" s="29" t="inlineStr">
        <is>
          <t>Instagram Post Media Type · TEXT · Facebook Ads (Meta) Effective Media</t>
        </is>
      </c>
      <c r="C687" s="26" t="n"/>
      <c r="D687" s="27">
        <f>IF(AND($C687="x",$A687&lt;&gt;""),$A687,"")</f>
        <v/>
      </c>
    </row>
    <row r="688">
      <c r="A688" s="25" t="inlineStr">
        <is>
          <t>effective_instagram_media__media_url</t>
        </is>
      </c>
      <c r="B688" s="29" t="inlineStr">
        <is>
          <t>Instagram Post Media URL · TEXT · Facebook Ads (Meta) Effective Media</t>
        </is>
      </c>
      <c r="C688" s="26" t="n"/>
      <c r="D688" s="27">
        <f>IF(AND($C688="x",$A688&lt;&gt;""),$A688,"")</f>
        <v/>
      </c>
    </row>
    <row r="689">
      <c r="A689" s="25" t="inlineStr">
        <is>
          <t>effective_instagram_media__owner</t>
        </is>
      </c>
      <c r="B689" s="29" t="inlineStr">
        <is>
          <t>Instagram Post Media Owner · TEXT · Facebook Ads (Meta) Effective Media</t>
        </is>
      </c>
      <c r="C689" s="26" t="n"/>
      <c r="D689" s="27">
        <f>IF(AND($C689="x",$A689&lt;&gt;""),$A689,"")</f>
        <v/>
      </c>
    </row>
    <row r="690">
      <c r="A690" s="25" t="inlineStr">
        <is>
          <t>effective_instagram_media__permalink</t>
        </is>
      </c>
      <c r="B690" s="29" t="inlineStr">
        <is>
          <t>Instagram Post Media Permalink · TEXT · Facebook Ads (Meta) Effective Media</t>
        </is>
      </c>
      <c r="C690" s="26" t="n"/>
      <c r="D690" s="27">
        <f>IF(AND($C690="x",$A690&lt;&gt;""),$A690,"")</f>
        <v/>
      </c>
    </row>
    <row r="691">
      <c r="A691" s="25" t="inlineStr">
        <is>
          <t>effective_instagram_media__shortcode</t>
        </is>
      </c>
      <c r="B691" s="29" t="inlineStr">
        <is>
          <t>Instagram Post Media Shortcode · TEXT · Facebook Ads (Meta) Effective Media</t>
        </is>
      </c>
      <c r="C691" s="26" t="n"/>
      <c r="D691" s="27">
        <f>IF(AND($C691="x",$A691&lt;&gt;""),$A691,"")</f>
        <v/>
      </c>
    </row>
    <row r="692">
      <c r="A692" s="25" t="inlineStr">
        <is>
          <t>effective_instagram_media__thumbnail_url</t>
        </is>
      </c>
      <c r="B692" s="29" t="inlineStr">
        <is>
          <t>Instagram Post Media Thumbnail Url · IMAGE_URL · Facebook Ads (Meta) Effective Media</t>
        </is>
      </c>
      <c r="C692" s="26" t="n"/>
      <c r="D692" s="27">
        <f>IF(AND($C692="x",$A692&lt;&gt;""),$A692,"")</f>
        <v/>
      </c>
    </row>
    <row r="693">
      <c r="A693" s="25" t="inlineStr">
        <is>
          <t>effective_instagram_media__timestamp</t>
        </is>
      </c>
      <c r="B693" s="29" t="inlineStr">
        <is>
          <t>Instagram Post Media Creation Date · TIMESTAMP · Facebook Ads (Meta) Effective Media</t>
        </is>
      </c>
      <c r="C693" s="26" t="n"/>
      <c r="D693" s="27">
        <f>IF(AND($C693="x",$A693&lt;&gt;""),$A693,"")</f>
        <v/>
      </c>
    </row>
    <row r="694">
      <c r="A694" s="25" t="inlineStr">
        <is>
          <t>effective_instagram_media__username</t>
        </is>
      </c>
      <c r="B694" s="29" t="inlineStr">
        <is>
          <t>Instagram Post Media Creator Username · TEXT · Facebook Ads (Meta) Effective Media</t>
        </is>
      </c>
      <c r="C694" s="26" t="n"/>
      <c r="D694" s="27">
        <f>IF(AND($C694="x",$A694&lt;&gt;""),$A694,"")</f>
        <v/>
      </c>
    </row>
    <row r="695">
      <c r="A695" s="25" t="inlineStr">
        <is>
          <t>image_asset</t>
        </is>
      </c>
      <c r="B695" s="29" t="inlineStr">
        <is>
          <t>ID of image asset · TEXT · Facebook Ads (Meta) Image Asset</t>
        </is>
      </c>
      <c r="C695" s="26" t="n"/>
      <c r="D695" s="27">
        <f>IF(AND($C695="x",$A695&lt;&gt;""),$A695,"")</f>
        <v/>
      </c>
    </row>
    <row r="696">
      <c r="A696" s="25" t="inlineStr">
        <is>
          <t>image_asset_hash</t>
        </is>
      </c>
      <c r="B696" s="29" t="inlineStr">
        <is>
          <t>Hash of the image asset · TEXT · Facebook Ads (Meta) Image Asset</t>
        </is>
      </c>
      <c r="C696" s="26" t="n"/>
      <c r="D696" s="27">
        <f>IF(AND($C696="x",$A696&lt;&gt;""),$A696,"")</f>
        <v/>
      </c>
    </row>
    <row r="697">
      <c r="A697" s="25" t="inlineStr">
        <is>
          <t>image_asset_name</t>
        </is>
      </c>
      <c r="B697" s="29" t="inlineStr">
        <is>
          <t>Name of the image asset · TEXT · Facebook Ads (Meta) Image Asset</t>
        </is>
      </c>
      <c r="C697" s="26" t="n"/>
      <c r="D697" s="27">
        <f>IF(AND($C697="x",$A697&lt;&gt;""),$A697,"")</f>
        <v/>
      </c>
    </row>
    <row r="698">
      <c r="A698" s="25" t="inlineStr">
        <is>
          <t>image_asset_url</t>
        </is>
      </c>
      <c r="B698" s="29" t="inlineStr">
        <is>
          <t>URL of the image asset · IMAGE_URL · Facebook Ads (Meta) Image Asset</t>
        </is>
      </c>
      <c r="C698" s="26" t="n"/>
      <c r="D698" s="27">
        <f>IF(AND($C698="x",$A698&lt;&gt;""),$A698,"")</f>
        <v/>
      </c>
    </row>
    <row r="699">
      <c r="A699" s="25" t="inlineStr">
        <is>
          <t>device_platform</t>
        </is>
      </c>
      <c r="B699" s="29" t="inlineStr">
        <is>
          <t>Device platform · TEXT · Facebook Ads (Meta) Impressions</t>
        </is>
      </c>
      <c r="C699" s="26" t="n"/>
      <c r="D699" s="27">
        <f>IF(AND($C699="x",$A699&lt;&gt;""),$A699,"")</f>
        <v/>
      </c>
    </row>
    <row r="700">
      <c r="A700" s="25" t="inlineStr">
        <is>
          <t>impression_device</t>
        </is>
      </c>
      <c r="B700" s="29" t="inlineStr">
        <is>
          <t>Device (Impression) · TEXT · Facebook Ads (Meta) Impressions</t>
        </is>
      </c>
      <c r="C700" s="26" t="n"/>
      <c r="D700" s="27">
        <f>IF(AND($C700="x",$A700&lt;&gt;""),$A700,"")</f>
        <v/>
      </c>
    </row>
    <row r="701">
      <c r="A701" s="25" t="inlineStr">
        <is>
          <t>place_page_id</t>
        </is>
      </c>
      <c r="B701" s="29" t="inlineStr">
        <is>
          <t>The ID of the place page · TEXT · Facebook Ads (Meta) Impressions</t>
        </is>
      </c>
      <c r="C701" s="26" t="n"/>
      <c r="D701" s="27">
        <f>IF(AND($C701="x",$A701&lt;&gt;""),$A701,"")</f>
        <v/>
      </c>
    </row>
    <row r="702">
      <c r="A702" s="25" t="inlineStr">
        <is>
          <t>platform_position</t>
        </is>
      </c>
      <c r="B702" s="29" t="inlineStr">
        <is>
          <t>Ad Placement · TEXT · Facebook Ads (Meta) Impressions</t>
        </is>
      </c>
      <c r="C702" s="26" t="n"/>
      <c r="D702" s="27">
        <f>IF(AND($C702="x",$A702&lt;&gt;""),$A702,"")</f>
        <v/>
      </c>
    </row>
    <row r="703">
      <c r="A703" s="25" t="inlineStr">
        <is>
          <t>publisher_platform</t>
        </is>
      </c>
      <c r="B703" s="29" t="inlineStr">
        <is>
          <t>Ad Platform · TEXT · Facebook Ads (Meta) Impressions</t>
        </is>
      </c>
      <c r="C703" s="26" t="n"/>
      <c r="D703" s="27">
        <f>IF(AND($C703="x",$A703&lt;&gt;""),$A703,"")</f>
        <v/>
      </c>
    </row>
    <row r="704">
      <c r="A704" s="25" t="inlineStr">
        <is>
          <t>mobile_app_purchase_roas_app_custom_event_fb_mobile_purchase</t>
        </is>
      </c>
      <c r="B704" s="29" t="inlineStr">
        <is>
          <t>Mobile App Purchase ROAS App Custom Event.Fb Mobile Purchase · NUMERIC · Facebook Ads (Meta) Mobile App</t>
        </is>
      </c>
      <c r="C704" s="26" t="n"/>
      <c r="D704" s="27">
        <f>IF(AND($C704="x",$A704&lt;&gt;""),$A704,"")</f>
        <v/>
      </c>
    </row>
    <row r="705">
      <c r="A705" s="25" t="inlineStr">
        <is>
          <t>mobile_feed_basic_preview_url</t>
        </is>
      </c>
      <c r="B705" s="29" t="inlineStr">
        <is>
          <t>Mobile Feed Basic Preview URL · TEXT · Facebook Ads (Meta) Mobile App</t>
        </is>
      </c>
      <c r="C705" s="26" t="n"/>
      <c r="D705" s="27">
        <f>IF(AND($C705="x",$A705&lt;&gt;""),$A705,"")</f>
        <v/>
      </c>
    </row>
    <row r="706">
      <c r="A706" s="25" t="inlineStr">
        <is>
          <t>mobile_feed_standard_preview_url</t>
        </is>
      </c>
      <c r="B706" s="29" t="inlineStr">
        <is>
          <t>Mobile Feed Standard Preview URL · TEXT · Facebook Ads (Meta) Mobile App</t>
        </is>
      </c>
      <c r="C706" s="26" t="n"/>
      <c r="D706" s="27">
        <f>IF(AND($C706="x",$A706&lt;&gt;""),$A706,"")</f>
        <v/>
      </c>
    </row>
    <row r="707">
      <c r="A707" s="25" t="inlineStr">
        <is>
          <t>conversion_rate_ranking</t>
        </is>
      </c>
      <c r="B707" s="29" t="inlineStr">
        <is>
          <t>Conversion Rate Ranking · TEXT · Facebook Ads (Meta) Performance</t>
        </is>
      </c>
      <c r="C707" s="26" t="n"/>
      <c r="D707" s="27">
        <f>IF(AND($C707="x",$A707&lt;&gt;""),$A707,"")</f>
        <v/>
      </c>
    </row>
    <row r="708">
      <c r="A708" s="25" t="inlineStr">
        <is>
          <t>cost_per_facebook_page_visit</t>
        </is>
      </c>
      <c r="B708" s="29" t="inlineStr">
        <is>
          <t>Cost per Facebook Page Visit · NUMERIC · Facebook Ads (Meta) Performance</t>
        </is>
      </c>
      <c r="C708" s="26" t="n"/>
      <c r="D708" s="27">
        <f>IF(AND($C708="x",$A708&lt;&gt;""),$A708,"")</f>
        <v/>
      </c>
    </row>
    <row r="709">
      <c r="A709" s="25" t="inlineStr">
        <is>
          <t>cost_per_reminder_on</t>
        </is>
      </c>
      <c r="B709" s="29" t="inlineStr">
        <is>
          <t>Cost per Reminder On · NUMERIC · Facebook Ads (Meta) Performance</t>
        </is>
      </c>
      <c r="C709" s="26" t="n"/>
      <c r="D709" s="27">
        <f>IF(AND($C709="x",$A709&lt;&gt;""),$A709,"")</f>
        <v/>
      </c>
    </row>
    <row r="710">
      <c r="A710" s="25" t="inlineStr">
        <is>
          <t>engagement_rate_ranking</t>
        </is>
      </c>
      <c r="B710" s="29" t="inlineStr">
        <is>
          <t>Engagement Rate Ranking · TEXT · Facebook Ads (Meta) Performance</t>
        </is>
      </c>
      <c r="C710" s="26" t="n"/>
      <c r="D710" s="27">
        <f>IF(AND($C710="x",$A710&lt;&gt;""),$A710,"")</f>
        <v/>
      </c>
    </row>
    <row r="711">
      <c r="A711" s="25" t="inlineStr">
        <is>
          <t>facebook_page_visits</t>
        </is>
      </c>
      <c r="B711" s="29" t="inlineStr">
        <is>
          <t>Facebook Page Visits · NUMERIC · Facebook Ads (Meta) Performance</t>
        </is>
      </c>
      <c r="C711" s="26" t="n"/>
      <c r="D711" s="27">
        <f>IF(AND($C711="x",$A711&lt;&gt;""),$A711,"")</f>
        <v/>
      </c>
    </row>
    <row r="712">
      <c r="A712" s="25" t="inlineStr">
        <is>
          <t>frequency</t>
        </is>
      </c>
      <c r="B712" s="29" t="inlineStr">
        <is>
          <t>Frequency · NUMERIC · Facebook Ads (Meta) Performance</t>
        </is>
      </c>
      <c r="C712" s="26" t="n"/>
      <c r="D712" s="27">
        <f>IF(AND($C712="x",$A712&lt;&gt;""),$A712,"")</f>
        <v/>
      </c>
    </row>
    <row r="713">
      <c r="A713" s="25" t="inlineStr">
        <is>
          <t>instagram_profile_follow</t>
        </is>
      </c>
      <c r="B713" s="29" t="inlineStr">
        <is>
          <t>Instagram Follows · NUMERIC · Facebook Ads (Meta) Performance</t>
        </is>
      </c>
      <c r="C713" s="26" t="n"/>
      <c r="D713" s="27">
        <f>IF(AND($C713="x",$A713&lt;&gt;""),$A713,"")</f>
        <v/>
      </c>
    </row>
    <row r="714">
      <c r="A714" s="25" t="inlineStr">
        <is>
          <t>instagram_profile_visits</t>
        </is>
      </c>
      <c r="B714" s="29" t="inlineStr">
        <is>
          <t>Instagram Profile Visits · NUMERIC · Facebook Ads (Meta) Performance</t>
        </is>
      </c>
      <c r="C714" s="26" t="n"/>
      <c r="D714" s="27">
        <f>IF(AND($C714="x",$A714&lt;&gt;""),$A714,"")</f>
        <v/>
      </c>
    </row>
    <row r="715">
      <c r="A715" s="25" t="inlineStr">
        <is>
          <t>quality_ranking</t>
        </is>
      </c>
      <c r="B715" s="29" t="inlineStr">
        <is>
          <t>Quality Ranking · TEXT · Facebook Ads (Meta) Performance</t>
        </is>
      </c>
      <c r="C715" s="26" t="n"/>
      <c r="D715" s="27">
        <f>IF(AND($C715="x",$A715&lt;&gt;""),$A715,"")</f>
        <v/>
      </c>
    </row>
    <row r="716">
      <c r="A716" s="25" t="inlineStr">
        <is>
          <t>reach</t>
        </is>
      </c>
      <c r="B716" s="29" t="inlineStr">
        <is>
          <t>Reach · NUMERIC · Facebook Ads (Meta) Performance</t>
        </is>
      </c>
      <c r="C716" s="26" t="n"/>
      <c r="D716" s="27">
        <f>IF(AND($C716="x",$A716&lt;&gt;""),$A716,"")</f>
        <v/>
      </c>
    </row>
    <row r="717">
      <c r="A717" s="25" t="inlineStr">
        <is>
          <t>reminders_on</t>
        </is>
      </c>
      <c r="B717" s="29" t="inlineStr">
        <is>
          <t>Reminders On · NUMERIC · Facebook Ads (Meta) Performance</t>
        </is>
      </c>
      <c r="C717" s="26" t="n"/>
      <c r="D717" s="27">
        <f>IF(AND($C717="x",$A717&lt;&gt;""),$A717,"")</f>
        <v/>
      </c>
    </row>
    <row r="718">
      <c r="A718" s="25" t="inlineStr">
        <is>
          <t>date_start</t>
        </is>
      </c>
      <c r="B718" s="29" t="inlineStr">
        <is>
          <t>Reporting Starts · DATE · Facebook Ads (Meta) Time</t>
        </is>
      </c>
      <c r="C718" s="26" t="n"/>
      <c r="D718" s="27">
        <f>IF(AND($C718="x",$A718&lt;&gt;""),$A718,"")</f>
        <v/>
      </c>
    </row>
    <row r="719">
      <c r="A719" s="25" t="inlineStr">
        <is>
          <t>date_stop</t>
        </is>
      </c>
      <c r="B719" s="29" t="inlineStr">
        <is>
          <t>Reporting Ends · DATE · Facebook Ads (Meta) Time</t>
        </is>
      </c>
      <c r="C719" s="26" t="n"/>
      <c r="D719" s="27">
        <f>IF(AND($C719="x",$A719&lt;&gt;""),$A719,"")</f>
        <v/>
      </c>
    </row>
    <row r="720">
      <c r="A720" s="25" t="inlineStr">
        <is>
          <t>unique_actions_add_payment_info</t>
        </is>
      </c>
      <c r="B720" s="29" t="inlineStr">
        <is>
          <t>Unique Adds of Payment Info · NUMERIC · Facebook Ads (Meta) Unique Actions</t>
        </is>
      </c>
      <c r="C720" s="26" t="n"/>
      <c r="D720" s="27">
        <f>IF(AND($C720="x",$A720&lt;&gt;""),$A720,"")</f>
        <v/>
      </c>
    </row>
    <row r="721">
      <c r="A721" s="25" t="inlineStr">
        <is>
          <t>unique_actions_add_to_cart</t>
        </is>
      </c>
      <c r="B721" s="29" t="inlineStr">
        <is>
          <t>Unique Actions Add To Cart · NUMERIC · Facebook Ads (Meta) Unique Actions</t>
        </is>
      </c>
      <c r="C721" s="26" t="n"/>
      <c r="D721" s="27">
        <f>IF(AND($C721="x",$A721&lt;&gt;""),$A721,"")</f>
        <v/>
      </c>
    </row>
    <row r="722">
      <c r="A722" s="25" t="inlineStr">
        <is>
          <t>unique_actions_add_to_wishlist</t>
        </is>
      </c>
      <c r="B722" s="29" t="inlineStr">
        <is>
          <t>Unique Adds to Wishlist · NUMERIC · Facebook Ads (Meta) Unique Actions</t>
        </is>
      </c>
      <c r="C722" s="26" t="n"/>
      <c r="D722" s="27">
        <f>IF(AND($C722="x",$A722&lt;&gt;""),$A722,"")</f>
        <v/>
      </c>
    </row>
    <row r="723">
      <c r="A723" s="25" t="inlineStr">
        <is>
          <t>unique_actions_app_custom_event</t>
        </is>
      </c>
      <c r="B723" s="29" t="inlineStr">
        <is>
          <t>Unique Actions App Custom Event · NUMERIC · Facebook Ads (Meta) Unique Actions</t>
        </is>
      </c>
      <c r="C723" s="26" t="n"/>
      <c r="D723" s="27">
        <f>IF(AND($C723="x",$A723&lt;&gt;""),$A723,"")</f>
        <v/>
      </c>
    </row>
    <row r="724">
      <c r="A724" s="25" t="inlineStr">
        <is>
          <t>unique_actions_app_custom_event_fb_mobile_activate_app</t>
        </is>
      </c>
      <c r="B724" s="29" t="inlineStr">
        <is>
          <t>Unique Actions App Custom Event.Fb Mobile Activate App · NUMERIC · Facebook Ads (Meta) Unique Actions</t>
        </is>
      </c>
      <c r="C724" s="26" t="n"/>
      <c r="D724" s="27">
        <f>IF(AND($C724="x",$A724&lt;&gt;""),$A724,"")</f>
        <v/>
      </c>
    </row>
    <row r="725">
      <c r="A725" s="25" t="inlineStr">
        <is>
          <t>unique_actions_app_custom_event_fb_mobile_add_payment_info</t>
        </is>
      </c>
      <c r="B725" s="29" t="inlineStr">
        <is>
          <t>Unique Actions App Custom Event.Fb Mobile Add Payment Info · NUMERIC · Facebook Ads (Meta) Unique Actions</t>
        </is>
      </c>
      <c r="C725" s="26" t="n"/>
      <c r="D725" s="27">
        <f>IF(AND($C725="x",$A725&lt;&gt;""),$A725,"")</f>
        <v/>
      </c>
    </row>
    <row r="726">
      <c r="A726" s="25" t="inlineStr">
        <is>
          <t>unique_actions_app_custom_event_fb_mobile_add_to_cart</t>
        </is>
      </c>
      <c r="B726" s="29" t="inlineStr">
        <is>
          <t>Unique Actions App Custom Event.Fb Mobile Add To Cart · NUMERIC · Facebook Ads (Meta) Unique Actions</t>
        </is>
      </c>
      <c r="C726" s="26" t="n"/>
      <c r="D726" s="27">
        <f>IF(AND($C726="x",$A726&lt;&gt;""),$A726,"")</f>
        <v/>
      </c>
    </row>
    <row r="727">
      <c r="A727" s="25" t="inlineStr">
        <is>
          <t>unique_actions_app_custom_event_fb_mobile_add_to_wishlist</t>
        </is>
      </c>
      <c r="B727" s="29" t="inlineStr">
        <is>
          <t>Unique Actions App Custom Event.Fb Mobile Add To Wishlist · NUMERIC · Facebook Ads (Meta) Unique Actions</t>
        </is>
      </c>
      <c r="C727" s="26" t="n"/>
      <c r="D727" s="27">
        <f>IF(AND($C727="x",$A727&lt;&gt;""),$A727,"")</f>
        <v/>
      </c>
    </row>
    <row r="728">
      <c r="A728" s="25" t="inlineStr">
        <is>
          <t>unique_actions_app_custom_event_fb_mobile_complete_registration</t>
        </is>
      </c>
      <c r="B728" s="29" t="inlineStr">
        <is>
          <t>Unique Actions App Custom Event.Fb Mobile Complete Registration · NUMERIC · Facebook Ads (Meta) Unique Actions</t>
        </is>
      </c>
      <c r="C728" s="26" t="n"/>
      <c r="D728" s="27">
        <f>IF(AND($C728="x",$A728&lt;&gt;""),$A728,"")</f>
        <v/>
      </c>
    </row>
    <row r="729">
      <c r="A729" s="25" t="inlineStr">
        <is>
          <t>unique_actions_app_custom_event_fb_mobile_content_view</t>
        </is>
      </c>
      <c r="B729" s="29" t="inlineStr">
        <is>
          <t>Unique Actions App Custom Event.Fb Mobile Content View · NUMERIC · Facebook Ads (Meta) Unique Actions</t>
        </is>
      </c>
      <c r="C729" s="26" t="n"/>
      <c r="D729" s="27">
        <f>IF(AND($C729="x",$A729&lt;&gt;""),$A729,"")</f>
        <v/>
      </c>
    </row>
    <row r="730">
      <c r="A730" s="25" t="inlineStr">
        <is>
          <t>unique_actions_app_custom_event_fb_mobile_initiated_checkout</t>
        </is>
      </c>
      <c r="B730" s="29" t="inlineStr">
        <is>
          <t>Unique Actions App Custom Event.Fb Mobile Initiated Checkout · NUMERIC · Facebook Ads (Meta) Unique Actions</t>
        </is>
      </c>
      <c r="C730" s="26" t="n"/>
      <c r="D730" s="27">
        <f>IF(AND($C730="x",$A730&lt;&gt;""),$A730,"")</f>
        <v/>
      </c>
    </row>
    <row r="731">
      <c r="A731" s="25" t="inlineStr">
        <is>
          <t>unique_actions_app_custom_event_fb_mobile_level_achieved</t>
        </is>
      </c>
      <c r="B731" s="29" t="inlineStr">
        <is>
          <t>Unique Actions App Custom Event.Fb Mobile Level Achieved · NUMERIC · Facebook Ads (Meta) Unique Actions</t>
        </is>
      </c>
      <c r="C731" s="26" t="n"/>
      <c r="D731" s="27">
        <f>IF(AND($C731="x",$A731&lt;&gt;""),$A731,"")</f>
        <v/>
      </c>
    </row>
    <row r="732">
      <c r="A732" s="25" t="inlineStr">
        <is>
          <t>unique_actions_app_custom_event_fb_mobile_purchase</t>
        </is>
      </c>
      <c r="B732" s="29" t="inlineStr">
        <is>
          <t>Unique Actions App Custom Event.Fb Mobile Purchase · NUMERIC · Facebook Ads (Meta) Unique Actions</t>
        </is>
      </c>
      <c r="C732" s="26" t="n"/>
      <c r="D732" s="27">
        <f>IF(AND($C732="x",$A732&lt;&gt;""),$A732,"")</f>
        <v/>
      </c>
    </row>
    <row r="733">
      <c r="A733" s="25" t="inlineStr">
        <is>
          <t>unique_actions_app_custom_event_fb_mobile_search</t>
        </is>
      </c>
      <c r="B733" s="29" t="inlineStr">
        <is>
          <t>Unique Actions App Custom Event.Fb Mobile Search · NUMERIC · Facebook Ads (Meta) Unique Actions</t>
        </is>
      </c>
      <c r="C733" s="26" t="n"/>
      <c r="D733" s="27">
        <f>IF(AND($C733="x",$A733&lt;&gt;""),$A733,"")</f>
        <v/>
      </c>
    </row>
    <row r="734">
      <c r="A734" s="25" t="inlineStr">
        <is>
          <t>unique_actions_app_custom_event_fb_mobile_tutorial_completion</t>
        </is>
      </c>
      <c r="B734" s="29" t="inlineStr">
        <is>
          <t>Unique Actions App Custom Event.Fb Mobile Tutorial Completion · NUMERIC · Facebook Ads (Meta) Unique Actions</t>
        </is>
      </c>
      <c r="C734" s="26" t="n"/>
      <c r="D734" s="27">
        <f>IF(AND($C734="x",$A734&lt;&gt;""),$A734,"")</f>
        <v/>
      </c>
    </row>
    <row r="735">
      <c r="A735" s="25" t="inlineStr">
        <is>
          <t>unique_actions_app_custom_event_other</t>
        </is>
      </c>
      <c r="B735" s="29" t="inlineStr">
        <is>
          <t>Unique Actions App Custom Event.Other · NUMERIC · Facebook Ads (Meta) Unique Actions</t>
        </is>
      </c>
      <c r="C735" s="26" t="n"/>
      <c r="D735" s="27">
        <f>IF(AND($C735="x",$A735&lt;&gt;""),$A735,"")</f>
        <v/>
      </c>
    </row>
    <row r="736">
      <c r="A736" s="25" t="inlineStr">
        <is>
          <t>unique_actions_checkin</t>
        </is>
      </c>
      <c r="B736" s="29" t="inlineStr">
        <is>
          <t>Unique Check-Ins · NUMERIC · Facebook Ads (Meta) Unique Actions</t>
        </is>
      </c>
      <c r="C736" s="26" t="n"/>
      <c r="D736" s="27">
        <f>IF(AND($C736="x",$A736&lt;&gt;""),$A736,"")</f>
        <v/>
      </c>
    </row>
    <row r="737">
      <c r="A737" s="25" t="inlineStr">
        <is>
          <t>unique_actions_click_to_call_call_confirm</t>
        </is>
      </c>
      <c r="B737" s="29" t="inlineStr">
        <is>
          <t>Unique Call Confirmation Clicks · NUMERIC · Facebook Ads (Meta) Unique Actions</t>
        </is>
      </c>
      <c r="C737" s="26" t="n"/>
      <c r="D737" s="27">
        <f>IF(AND($C737="x",$A737&lt;&gt;""),$A737,"")</f>
        <v/>
      </c>
    </row>
    <row r="738">
      <c r="A738" s="25" t="inlineStr">
        <is>
          <t>unique_actions_comment</t>
        </is>
      </c>
      <c r="B738" s="29" t="inlineStr">
        <is>
          <t>Unique Post Comments · NUMERIC · Facebook Ads (Meta) Unique Actions</t>
        </is>
      </c>
      <c r="C738" s="26" t="n"/>
      <c r="D738" s="27">
        <f>IF(AND($C738="x",$A738&lt;&gt;""),$A738,"")</f>
        <v/>
      </c>
    </row>
    <row r="739">
      <c r="A739" s="25" t="inlineStr">
        <is>
          <t>unique_actions_complete_registration</t>
        </is>
      </c>
      <c r="B739" s="29" t="inlineStr">
        <is>
          <t>Unique Registrations Completed · NUMERIC · Facebook Ads (Meta) Unique Actions</t>
        </is>
      </c>
      <c r="C739" s="26" t="n"/>
      <c r="D739" s="27">
        <f>IF(AND($C739="x",$A739&lt;&gt;""),$A739,"")</f>
        <v/>
      </c>
    </row>
    <row r="740">
      <c r="A740" s="25" t="inlineStr">
        <is>
          <t>unique_actions_initiate_checkout</t>
        </is>
      </c>
      <c r="B740" s="29" t="inlineStr">
        <is>
          <t>Unique Checkouts Initiated · NUMERIC · Facebook Ads (Meta) Unique Actions</t>
        </is>
      </c>
      <c r="C740" s="26" t="n"/>
      <c r="D740" s="27">
        <f>IF(AND($C740="x",$A740&lt;&gt;""),$A740,"")</f>
        <v/>
      </c>
    </row>
    <row r="741">
      <c r="A741" s="25" t="inlineStr">
        <is>
          <t>unique_actions_landing_page_view</t>
        </is>
      </c>
      <c r="B741" s="29" t="inlineStr">
        <is>
          <t>Unique Landing Page Views · NUMERIC · Facebook Ads (Meta) Unique Actions</t>
        </is>
      </c>
      <c r="C741" s="26" t="n"/>
      <c r="D741" s="27">
        <f>IF(AND($C741="x",$A741&lt;&gt;""),$A741,"")</f>
        <v/>
      </c>
    </row>
    <row r="742">
      <c r="A742" s="25" t="inlineStr">
        <is>
          <t>unique_actions_lead</t>
        </is>
      </c>
      <c r="B742" s="29" t="inlineStr">
        <is>
          <t>Unique Leads · NUMERIC · Facebook Ads (Meta) Unique Actions</t>
        </is>
      </c>
      <c r="C742" s="26" t="n"/>
      <c r="D742" s="27">
        <f>IF(AND($C742="x",$A742&lt;&gt;""),$A742,"")</f>
        <v/>
      </c>
    </row>
    <row r="743">
      <c r="A743" s="25" t="inlineStr">
        <is>
          <t>unique_actions_leadgen_grouped</t>
        </is>
      </c>
      <c r="B743" s="29" t="inlineStr">
        <is>
          <t>Unique Instant Form Leads · NUMERIC · Facebook Ads (Meta) Unique Actions</t>
        </is>
      </c>
      <c r="C743" s="26" t="n"/>
      <c r="D743" s="27">
        <f>IF(AND($C743="x",$A743&lt;&gt;""),$A743,"")</f>
        <v/>
      </c>
    </row>
    <row r="744">
      <c r="A744" s="25" t="inlineStr">
        <is>
          <t>unique_actions_like</t>
        </is>
      </c>
      <c r="B744" s="29" t="inlineStr">
        <is>
          <t>Unique Page Likes · NUMERIC · Facebook Ads (Meta) Unique Actions</t>
        </is>
      </c>
      <c r="C744" s="26" t="n"/>
      <c r="D744" s="27">
        <f>IF(AND($C744="x",$A744&lt;&gt;""),$A744,"")</f>
        <v/>
      </c>
    </row>
    <row r="745">
      <c r="A745" s="25" t="inlineStr">
        <is>
          <t>unique_actions_link_click</t>
        </is>
      </c>
      <c r="B745" s="29" t="inlineStr">
        <is>
          <t>Unique Link Clicks · NUMERIC · Facebook Ads (Meta) Unique Actions</t>
        </is>
      </c>
      <c r="C745" s="26" t="n"/>
      <c r="D745" s="27">
        <f>IF(AND($C745="x",$A745&lt;&gt;""),$A745,"")</f>
        <v/>
      </c>
    </row>
    <row r="746">
      <c r="A746" s="25" t="inlineStr">
        <is>
          <t>unique_actions_mobile_app_install</t>
        </is>
      </c>
      <c r="B746" s="29" t="inlineStr">
        <is>
          <t>Unique Mobile App Installs · NUMERIC · Facebook Ads (Meta) Unique Actions</t>
        </is>
      </c>
      <c r="C746" s="26" t="n"/>
      <c r="D746" s="27">
        <f>IF(AND($C746="x",$A746&lt;&gt;""),$A746,"")</f>
        <v/>
      </c>
    </row>
    <row r="747">
      <c r="A747" s="25" t="inlineStr">
        <is>
          <t>unique_actions_offline_conversion</t>
        </is>
      </c>
      <c r="B747" s="29" t="inlineStr">
        <is>
          <t>Unique Offline Conversions (All Events) · NUMERIC · Facebook Ads (Meta) Unique Actions</t>
        </is>
      </c>
      <c r="C747" s="26" t="n"/>
      <c r="D747" s="27">
        <f>IF(AND($C747="x",$A747&lt;&gt;""),$A747,"")</f>
        <v/>
      </c>
    </row>
    <row r="748">
      <c r="A748" s="25" t="inlineStr">
        <is>
          <t>unique_actions_offline_conversion_add_payment_info</t>
        </is>
      </c>
      <c r="B748" s="29" t="inlineStr">
        <is>
          <t>Unique Offline Adds of Payment Info · NUMERIC · Facebook Ads (Meta) Unique Actions</t>
        </is>
      </c>
      <c r="C748" s="26" t="n"/>
      <c r="D748" s="27">
        <f>IF(AND($C748="x",$A748&lt;&gt;""),$A748,"")</f>
        <v/>
      </c>
    </row>
    <row r="749">
      <c r="A749" s="25" t="inlineStr">
        <is>
          <t>unique_actions_offline_conversion_add_to_cart</t>
        </is>
      </c>
      <c r="B749" s="29" t="inlineStr">
        <is>
          <t>Unique Offline Adds to Cart · NUMERIC · Facebook Ads (Meta) Unique Actions</t>
        </is>
      </c>
      <c r="C749" s="26" t="n"/>
      <c r="D749" s="27">
        <f>IF(AND($C749="x",$A749&lt;&gt;""),$A749,"")</f>
        <v/>
      </c>
    </row>
    <row r="750">
      <c r="A750" s="25" t="inlineStr">
        <is>
          <t>unique_actions_offline_conversion_add_to_wishlist</t>
        </is>
      </c>
      <c r="B750" s="29" t="inlineStr">
        <is>
          <t>Unique Offline Adds to Wishlist · NUMERIC · Facebook Ads (Meta) Unique Actions</t>
        </is>
      </c>
      <c r="C750" s="26" t="n"/>
      <c r="D750" s="27">
        <f>IF(AND($C750="x",$A750&lt;&gt;""),$A750,"")</f>
        <v/>
      </c>
    </row>
    <row r="751">
      <c r="A751" s="25" t="inlineStr">
        <is>
          <t>unique_actions_offline_conversion_complete_registration</t>
        </is>
      </c>
      <c r="B751" s="29" t="inlineStr">
        <is>
          <t>Unique Offline Registrations Completed · NUMERIC · Facebook Ads (Meta) Unique Actions</t>
        </is>
      </c>
      <c r="C751" s="26" t="n"/>
      <c r="D751" s="27">
        <f>IF(AND($C751="x",$A751&lt;&gt;""),$A751,"")</f>
        <v/>
      </c>
    </row>
    <row r="752">
      <c r="A752" s="25" t="inlineStr">
        <is>
          <t>unique_actions_offline_conversion_initiate_checkout</t>
        </is>
      </c>
      <c r="B752" s="29" t="inlineStr">
        <is>
          <t>Unique Offline Checkouts Initiated · NUMERIC · Facebook Ads (Meta) Unique Actions</t>
        </is>
      </c>
      <c r="C752" s="26" t="n"/>
      <c r="D752" s="27">
        <f>IF(AND($C752="x",$A752&lt;&gt;""),$A752,"")</f>
        <v/>
      </c>
    </row>
    <row r="753">
      <c r="A753" s="25" t="inlineStr">
        <is>
          <t>unique_actions_offline_conversion_lead</t>
        </is>
      </c>
      <c r="B753" s="29" t="inlineStr">
        <is>
          <t>Unique Offline Leads · NUMERIC · Facebook Ads (Meta) Unique Actions</t>
        </is>
      </c>
      <c r="C753" s="26" t="n"/>
      <c r="D753" s="27">
        <f>IF(AND($C753="x",$A753&lt;&gt;""),$A753,"")</f>
        <v/>
      </c>
    </row>
    <row r="754">
      <c r="A754" s="25" t="inlineStr">
        <is>
          <t>unique_actions_offline_conversion_other</t>
        </is>
      </c>
      <c r="B754" s="29" t="inlineStr">
        <is>
          <t>Unique Offline Other Conversions · NUMERIC · Facebook Ads (Meta) Unique Actions</t>
        </is>
      </c>
      <c r="C754" s="26" t="n"/>
      <c r="D754" s="27">
        <f>IF(AND($C754="x",$A754&lt;&gt;""),$A754,"")</f>
        <v/>
      </c>
    </row>
    <row r="755">
      <c r="A755" s="25" t="inlineStr">
        <is>
          <t>unique_actions_offline_conversion_purchase</t>
        </is>
      </c>
      <c r="B755" s="29" t="inlineStr">
        <is>
          <t>Unique Offline Purchases · NUMERIC · Facebook Ads (Meta) Unique Actions</t>
        </is>
      </c>
      <c r="C755" s="26" t="n"/>
      <c r="D755" s="27">
        <f>IF(AND($C755="x",$A755&lt;&gt;""),$A755,"")</f>
        <v/>
      </c>
    </row>
    <row r="756">
      <c r="A756" s="25" t="inlineStr">
        <is>
          <t>unique_actions_offline_conversion_search</t>
        </is>
      </c>
      <c r="B756" s="29" t="inlineStr">
        <is>
          <t>Unique Offline Searches · NUMERIC · Facebook Ads (Meta) Unique Actions</t>
        </is>
      </c>
      <c r="C756" s="26" t="n"/>
      <c r="D756" s="27">
        <f>IF(AND($C756="x",$A756&lt;&gt;""),$A756,"")</f>
        <v/>
      </c>
    </row>
    <row r="757">
      <c r="A757" s="25" t="inlineStr">
        <is>
          <t>unique_actions_offline_conversion_view_content</t>
        </is>
      </c>
      <c r="B757" s="29" t="inlineStr">
        <is>
          <t>Unique Offline Content Views · NUMERIC · Facebook Ads (Meta) Unique Actions</t>
        </is>
      </c>
      <c r="C757" s="26" t="n"/>
      <c r="D757" s="27">
        <f>IF(AND($C757="x",$A757&lt;&gt;""),$A757,"")</f>
        <v/>
      </c>
    </row>
    <row r="758">
      <c r="A758" s="25" t="inlineStr">
        <is>
          <t>unique_actions_offsite_conversion</t>
        </is>
      </c>
      <c r="B758" s="29" t="inlineStr">
        <is>
          <t>(Deprecated) Unique Website Conversions · NUMERIC · Facebook Ads (Meta) Unique Actions</t>
        </is>
      </c>
      <c r="C758" s="26" t="n"/>
      <c r="D758" s="27">
        <f>IF(AND($C758="x",$A758&lt;&gt;""),$A758,"")</f>
        <v/>
      </c>
    </row>
    <row r="759">
      <c r="A759" s="25" t="inlineStr">
        <is>
          <t>unique_actions_offsite_conversion_fb_pixel_add_payment_info</t>
        </is>
      </c>
      <c r="B759" s="29" t="inlineStr">
        <is>
          <t>Unique Website Adds of Payment Info · NUMERIC · Facebook Ads (Meta) Unique Actions</t>
        </is>
      </c>
      <c r="C759" s="26" t="n"/>
      <c r="D759" s="27">
        <f>IF(AND($C759="x",$A759&lt;&gt;""),$A759,"")</f>
        <v/>
      </c>
    </row>
    <row r="760">
      <c r="A760" s="25" t="inlineStr">
        <is>
          <t>unique_actions_offsite_conversion_fb_pixel_add_to_cart</t>
        </is>
      </c>
      <c r="B760" s="29" t="inlineStr">
        <is>
          <t>Unique Website Adds to Cart · NUMERIC · Facebook Ads (Meta) Unique Actions</t>
        </is>
      </c>
      <c r="C760" s="26" t="n"/>
      <c r="D760" s="27">
        <f>IF(AND($C760="x",$A760&lt;&gt;""),$A760,"")</f>
        <v/>
      </c>
    </row>
    <row r="761">
      <c r="A761" s="25" t="inlineStr">
        <is>
          <t>unique_actions_offsite_conversion_fb_pixel_add_to_wishlist</t>
        </is>
      </c>
      <c r="B761" s="29" t="inlineStr">
        <is>
          <t>Unique Website Adds to Wishlist · NUMERIC · Facebook Ads (Meta) Unique Actions</t>
        </is>
      </c>
      <c r="C761" s="26" t="n"/>
      <c r="D761" s="27">
        <f>IF(AND($C761="x",$A761&lt;&gt;""),$A761,"")</f>
        <v/>
      </c>
    </row>
    <row r="762">
      <c r="A762" s="25" t="inlineStr">
        <is>
          <t>unique_actions_offsite_conversion_fb_pixel_complete_registration</t>
        </is>
      </c>
      <c r="B762" s="29" t="inlineStr">
        <is>
          <t>Unique Website Registrations Completed · NUMERIC · Facebook Ads (Meta) Unique Actions</t>
        </is>
      </c>
      <c r="C762" s="26" t="n"/>
      <c r="D762" s="27">
        <f>IF(AND($C762="x",$A762&lt;&gt;""),$A762,"")</f>
        <v/>
      </c>
    </row>
    <row r="763">
      <c r="A763" s="25" t="inlineStr">
        <is>
          <t>unique_actions_offsite_conversion_fb_pixel_initiate_checkout</t>
        </is>
      </c>
      <c r="B763" s="29" t="inlineStr">
        <is>
          <t>Unique Website Checkouts Initiated · NUMERIC · Facebook Ads (Meta) Unique Actions</t>
        </is>
      </c>
      <c r="C763" s="26" t="n"/>
      <c r="D763" s="27">
        <f>IF(AND($C763="x",$A763&lt;&gt;""),$A763,"")</f>
        <v/>
      </c>
    </row>
    <row r="764">
      <c r="A764" s="25" t="inlineStr">
        <is>
          <t>unique_actions_offsite_conversion_fb_pixel_lead</t>
        </is>
      </c>
      <c r="B764" s="29" t="inlineStr">
        <is>
          <t>Unique Website Leads · NUMERIC · Facebook Ads (Meta) Unique Actions</t>
        </is>
      </c>
      <c r="C764" s="26" t="n"/>
      <c r="D764" s="27">
        <f>IF(AND($C764="x",$A764&lt;&gt;""),$A764,"")</f>
        <v/>
      </c>
    </row>
    <row r="765">
      <c r="A765" s="25" t="inlineStr">
        <is>
          <t>unique_actions_offsite_conversion_fb_pixel_purchase</t>
        </is>
      </c>
      <c r="B765" s="29" t="inlineStr">
        <is>
          <t>Unique Website Purchases · NUMERIC · Facebook Ads (Meta) Unique Actions</t>
        </is>
      </c>
      <c r="C765" s="26" t="n"/>
      <c r="D765" s="27">
        <f>IF(AND($C765="x",$A765&lt;&gt;""),$A765,"")</f>
        <v/>
      </c>
    </row>
    <row r="766">
      <c r="A766" s="25" t="inlineStr">
        <is>
          <t>unique_actions_offsite_conversion_fb_pixel_search</t>
        </is>
      </c>
      <c r="B766" s="29" t="inlineStr">
        <is>
          <t>Unique Website Searches · NUMERIC · Facebook Ads (Meta) Unique Actions</t>
        </is>
      </c>
      <c r="C766" s="26" t="n"/>
      <c r="D766" s="27">
        <f>IF(AND($C766="x",$A766&lt;&gt;""),$A766,"")</f>
        <v/>
      </c>
    </row>
    <row r="767">
      <c r="A767" s="25" t="inlineStr">
        <is>
          <t>unique_actions_offsite_conversion_fb_pixel_view_content</t>
        </is>
      </c>
      <c r="B767" s="29" t="inlineStr">
        <is>
          <t>Unique Website Content Views · NUMERIC · Facebook Ads (Meta) Unique Actions</t>
        </is>
      </c>
      <c r="C767" s="26" t="n"/>
      <c r="D767" s="27">
        <f>IF(AND($C767="x",$A767&lt;&gt;""),$A767,"")</f>
        <v/>
      </c>
    </row>
    <row r="768">
      <c r="A768" s="25" t="inlineStr">
        <is>
          <t>unique_actions_omni_achievement_unlocked</t>
        </is>
      </c>
      <c r="B768" s="29" t="inlineStr">
        <is>
          <t>Unique Achievements Unlocked · NUMERIC · Facebook Ads (Meta) Unique Actions</t>
        </is>
      </c>
      <c r="C768" s="26" t="n"/>
      <c r="D768" s="27">
        <f>IF(AND($C768="x",$A768&lt;&gt;""),$A768,"")</f>
        <v/>
      </c>
    </row>
    <row r="769">
      <c r="A769" s="25" t="inlineStr">
        <is>
          <t>unique_actions_omni_activate_app</t>
        </is>
      </c>
      <c r="B769" s="29" t="inlineStr">
        <is>
          <t>Unique App Activations · NUMERIC · Facebook Ads (Meta) Unique Actions</t>
        </is>
      </c>
      <c r="C769" s="26" t="n"/>
      <c r="D769" s="27">
        <f>IF(AND($C769="x",$A769&lt;&gt;""),$A769,"")</f>
        <v/>
      </c>
    </row>
    <row r="770">
      <c r="A770" s="25" t="inlineStr">
        <is>
          <t>unique_actions_omni_add_to_cart</t>
        </is>
      </c>
      <c r="B770" s="29" t="inlineStr">
        <is>
          <t>Unique Adds to Cart · NUMERIC · Facebook Ads (Meta) Unique Actions</t>
        </is>
      </c>
      <c r="C770" s="26" t="n"/>
      <c r="D770" s="27">
        <f>IF(AND($C770="x",$A770&lt;&gt;""),$A770,"")</f>
        <v/>
      </c>
    </row>
    <row r="771">
      <c r="A771" s="25" t="inlineStr">
        <is>
          <t>unique_actions_omni_app_install</t>
        </is>
      </c>
      <c r="B771" s="29" t="inlineStr">
        <is>
          <t>Unique App Installs · NUMERIC · Facebook Ads (Meta) Unique Actions</t>
        </is>
      </c>
      <c r="C771" s="26" t="n"/>
      <c r="D771" s="27">
        <f>IF(AND($C771="x",$A771&lt;&gt;""),$A771,"")</f>
        <v/>
      </c>
    </row>
    <row r="772">
      <c r="A772" s="25" t="inlineStr">
        <is>
          <t>unique_actions_omni_complete_registration</t>
        </is>
      </c>
      <c r="B772" s="29" t="inlineStr">
        <is>
          <t>Omni Unique Registrations Completed · NUMERIC · Facebook Ads (Meta) Unique Actions</t>
        </is>
      </c>
      <c r="C772" s="26" t="n"/>
      <c r="D772" s="27">
        <f>IF(AND($C772="x",$A772&lt;&gt;""),$A772,"")</f>
        <v/>
      </c>
    </row>
    <row r="773">
      <c r="A773" s="25" t="inlineStr">
        <is>
          <t>unique_actions_omni_custom</t>
        </is>
      </c>
      <c r="B773" s="29" t="inlineStr">
        <is>
          <t>Unique Actions Omni Custom · NUMERIC · Facebook Ads (Meta) Unique Actions</t>
        </is>
      </c>
      <c r="C773" s="26" t="n"/>
      <c r="D773" s="27">
        <f>IF(AND($C773="x",$A773&lt;&gt;""),$A773,"")</f>
        <v/>
      </c>
    </row>
    <row r="774">
      <c r="A774" s="25" t="inlineStr">
        <is>
          <t>unique_actions_omni_initiated_checkout</t>
        </is>
      </c>
      <c r="B774" s="29" t="inlineStr">
        <is>
          <t>Unique Omni Checkouts Initiated · NUMERIC · Facebook Ads (Meta) Unique Actions</t>
        </is>
      </c>
      <c r="C774" s="26" t="n"/>
      <c r="D774" s="27">
        <f>IF(AND($C774="x",$A774&lt;&gt;""),$A774,"")</f>
        <v/>
      </c>
    </row>
    <row r="775">
      <c r="A775" s="25" t="inlineStr">
        <is>
          <t>unique_actions_omni_level_achieved</t>
        </is>
      </c>
      <c r="B775" s="29" t="inlineStr">
        <is>
          <t>Unique Levels Completed · NUMERIC · Facebook Ads (Meta) Unique Actions</t>
        </is>
      </c>
      <c r="C775" s="26" t="n"/>
      <c r="D775" s="27">
        <f>IF(AND($C775="x",$A775&lt;&gt;""),$A775,"")</f>
        <v/>
      </c>
    </row>
    <row r="776">
      <c r="A776" s="25" t="inlineStr">
        <is>
          <t>unique_actions_omni_purchase</t>
        </is>
      </c>
      <c r="B776" s="29" t="inlineStr">
        <is>
          <t>Omni Unique Purchases · NUMERIC · Facebook Ads (Meta) Unique Actions</t>
        </is>
      </c>
      <c r="C776" s="26" t="n"/>
      <c r="D776" s="27">
        <f>IF(AND($C776="x",$A776&lt;&gt;""),$A776,"")</f>
        <v/>
      </c>
    </row>
    <row r="777">
      <c r="A777" s="25" t="inlineStr">
        <is>
          <t>unique_actions_omni_rate</t>
        </is>
      </c>
      <c r="B777" s="29" t="inlineStr">
        <is>
          <t>Unique Ratings Submitted · NUMERIC · Facebook Ads (Meta) Unique Actions</t>
        </is>
      </c>
      <c r="C777" s="26" t="n"/>
      <c r="D777" s="27">
        <f>IF(AND($C777="x",$A777&lt;&gt;""),$A777,"")</f>
        <v/>
      </c>
    </row>
    <row r="778">
      <c r="A778" s="25" t="inlineStr">
        <is>
          <t>unique_actions_omni_search</t>
        </is>
      </c>
      <c r="B778" s="29" t="inlineStr">
        <is>
          <t>Unique Searches · NUMERIC · Facebook Ads (Meta) Unique Actions</t>
        </is>
      </c>
      <c r="C778" s="26" t="n"/>
      <c r="D778" s="27">
        <f>IF(AND($C778="x",$A778&lt;&gt;""),$A778,"")</f>
        <v/>
      </c>
    </row>
    <row r="779">
      <c r="A779" s="25" t="inlineStr">
        <is>
          <t>unique_actions_omni_spend_credits</t>
        </is>
      </c>
      <c r="B779" s="29" t="inlineStr">
        <is>
          <t>Unique Credit Spends · NUMERIC · Facebook Ads (Meta) Unique Actions</t>
        </is>
      </c>
      <c r="C779" s="26" t="n"/>
      <c r="D779" s="27">
        <f>IF(AND($C779="x",$A779&lt;&gt;""),$A779,"")</f>
        <v/>
      </c>
    </row>
    <row r="780">
      <c r="A780" s="25" t="inlineStr">
        <is>
          <t>unique_actions_omni_tutorial_completion</t>
        </is>
      </c>
      <c r="B780" s="29" t="inlineStr">
        <is>
          <t>Unique Tutorials Completed · NUMERIC · Facebook Ads (Meta) Unique Actions</t>
        </is>
      </c>
      <c r="C780" s="26" t="n"/>
      <c r="D780" s="27">
        <f>IF(AND($C780="x",$A780&lt;&gt;""),$A780,"")</f>
        <v/>
      </c>
    </row>
    <row r="781">
      <c r="A781" s="25" t="inlineStr">
        <is>
          <t>unique_actions_omni_view_content</t>
        </is>
      </c>
      <c r="B781" s="29" t="inlineStr">
        <is>
          <t>Unique Omni Content Views · NUMERIC · Facebook Ads (Meta) Unique Actions</t>
        </is>
      </c>
      <c r="C781" s="26" t="n"/>
      <c r="D781" s="27">
        <f>IF(AND($C781="x",$A781&lt;&gt;""),$A781,"")</f>
        <v/>
      </c>
    </row>
    <row r="782">
      <c r="A782" s="25" t="inlineStr">
        <is>
          <t>unique_actions_onsite_conversion_flow_complete</t>
        </is>
      </c>
      <c r="B782" s="29" t="inlineStr">
        <is>
          <t>Unique On-Facebook Workflow Completions · NUMERIC · Facebook Ads (Meta) Unique Actions</t>
        </is>
      </c>
      <c r="C782" s="26" t="n"/>
      <c r="D782" s="27">
        <f>IF(AND($C782="x",$A782&lt;&gt;""),$A782,"")</f>
        <v/>
      </c>
    </row>
    <row r="783">
      <c r="A783" s="25" t="inlineStr">
        <is>
          <t>unique_actions_onsite_conversion_lead_grouped</t>
        </is>
      </c>
      <c r="B783" s="29" t="inlineStr">
        <is>
          <t>Unique On-Facebook Leads · NUMERIC · Facebook Ads (Meta) Unique Actions</t>
        </is>
      </c>
      <c r="C783" s="26" t="n"/>
      <c r="D783" s="27">
        <f>IF(AND($C783="x",$A783&lt;&gt;""),$A783,"")</f>
        <v/>
      </c>
    </row>
    <row r="784">
      <c r="A784" s="25" t="inlineStr">
        <is>
          <t>unique_actions_onsite_conversion_messaging_block</t>
        </is>
      </c>
      <c r="B784" s="29" t="inlineStr">
        <is>
          <t>Unique Blocked Messaging Connections · NUMERIC · Facebook Ads (Meta) Unique Actions</t>
        </is>
      </c>
      <c r="C784" s="26" t="n"/>
      <c r="D784" s="27">
        <f>IF(AND($C784="x",$A784&lt;&gt;""),$A784,"")</f>
        <v/>
      </c>
    </row>
    <row r="785">
      <c r="A785" s="25" t="inlineStr">
        <is>
          <t>unique_actions_onsite_conversion_purchase</t>
        </is>
      </c>
      <c r="B785" s="29" t="inlineStr">
        <is>
          <t>Unique On-Facebook Purchases · NUMERIC · Facebook Ads (Meta) Unique Actions</t>
        </is>
      </c>
      <c r="C785" s="26" t="n"/>
      <c r="D785" s="27">
        <f>IF(AND($C785="x",$A785&lt;&gt;""),$A785,"")</f>
        <v/>
      </c>
    </row>
    <row r="786">
      <c r="A786" s="25" t="inlineStr">
        <is>
          <t>unique_actions_onsite_web_add_to_cart</t>
        </is>
      </c>
      <c r="B786" s="29" t="inlineStr">
        <is>
          <t>Unique Actions Onsite Web Add To Cart · NUMERIC · Facebook Ads (Meta) Unique Actions</t>
        </is>
      </c>
      <c r="C786" s="26" t="n"/>
      <c r="D786" s="27">
        <f>IF(AND($C786="x",$A786&lt;&gt;""),$A786,"")</f>
        <v/>
      </c>
    </row>
    <row r="787">
      <c r="A787" s="25" t="inlineStr">
        <is>
          <t>unique_actions_onsite_web_app_add_to_cart</t>
        </is>
      </c>
      <c r="B787" s="29" t="inlineStr">
        <is>
          <t>Unique Actions Onsite Web App Add To Cart · NUMERIC · Facebook Ads (Meta) Unique Actions</t>
        </is>
      </c>
      <c r="C787" s="26" t="n"/>
      <c r="D787" s="27">
        <f>IF(AND($C787="x",$A787&lt;&gt;""),$A787,"")</f>
        <v/>
      </c>
    </row>
    <row r="788">
      <c r="A788" s="25" t="inlineStr">
        <is>
          <t>unique_actions_onsite_web_app_purchase</t>
        </is>
      </c>
      <c r="B788" s="29" t="inlineStr">
        <is>
          <t>Unique Actions Onsite Web App Purchase · NUMERIC · Facebook Ads (Meta) Unique Actions</t>
        </is>
      </c>
      <c r="C788" s="26" t="n"/>
      <c r="D788" s="27">
        <f>IF(AND($C788="x",$A788&lt;&gt;""),$A788,"")</f>
        <v/>
      </c>
    </row>
    <row r="789">
      <c r="A789" s="25" t="inlineStr">
        <is>
          <t>unique_actions_onsite_web_purchase</t>
        </is>
      </c>
      <c r="B789" s="29" t="inlineStr">
        <is>
          <t>Unique Actions Onsite Web Purchase · NUMERIC · Facebook Ads (Meta) Unique Actions</t>
        </is>
      </c>
      <c r="C789" s="26" t="n"/>
      <c r="D789" s="27">
        <f>IF(AND($C789="x",$A789&lt;&gt;""),$A789,"")</f>
        <v/>
      </c>
    </row>
    <row r="790">
      <c r="A790" s="25" t="inlineStr">
        <is>
          <t>unique_actions_page_engagement</t>
        </is>
      </c>
      <c r="B790" s="29" t="inlineStr">
        <is>
          <t>Unique Page Engagement · NUMERIC · Facebook Ads (Meta) Unique Actions</t>
        </is>
      </c>
      <c r="C790" s="26" t="n"/>
      <c r="D790" s="27">
        <f>IF(AND($C790="x",$A790&lt;&gt;""),$A790,"")</f>
        <v/>
      </c>
    </row>
    <row r="791">
      <c r="A791" s="25" t="inlineStr">
        <is>
          <t>unique_actions_photo_view</t>
        </is>
      </c>
      <c r="B791" s="29" t="inlineStr">
        <is>
          <t>Unique Photo Views · NUMERIC · Facebook Ads (Meta) Unique Actions</t>
        </is>
      </c>
      <c r="C791" s="26" t="n"/>
      <c r="D791" s="27">
        <f>IF(AND($C791="x",$A791&lt;&gt;""),$A791,"")</f>
        <v/>
      </c>
    </row>
    <row r="792">
      <c r="A792" s="25" t="inlineStr">
        <is>
          <t>unique_actions_post_engagement</t>
        </is>
      </c>
      <c r="B792" s="29" t="inlineStr">
        <is>
          <t>Unique Post Engagement · NUMERIC · Facebook Ads (Meta) Unique Actions</t>
        </is>
      </c>
      <c r="C792" s="26" t="n"/>
      <c r="D792" s="27">
        <f>IF(AND($C792="x",$A792&lt;&gt;""),$A792,"")</f>
        <v/>
      </c>
    </row>
    <row r="793">
      <c r="A793" s="25" t="inlineStr">
        <is>
          <t>unique_actions_post_reaction</t>
        </is>
      </c>
      <c r="B793" s="29" t="inlineStr">
        <is>
          <t>Unique Post Reactions · NUMERIC · Facebook Ads (Meta) Unique Actions</t>
        </is>
      </c>
      <c r="C793" s="26" t="n"/>
      <c r="D793" s="27">
        <f>IF(AND($C793="x",$A793&lt;&gt;""),$A793,"")</f>
        <v/>
      </c>
    </row>
    <row r="794">
      <c r="A794" s="25" t="inlineStr">
        <is>
          <t>unique_actions_purchase</t>
        </is>
      </c>
      <c r="B794" s="29" t="inlineStr">
        <is>
          <t>Unique Actions Purchase · NUMERIC · Facebook Ads (Meta) Unique Actions</t>
        </is>
      </c>
      <c r="C794" s="26" t="n"/>
      <c r="D794" s="27">
        <f>IF(AND($C794="x",$A794&lt;&gt;""),$A794,"")</f>
        <v/>
      </c>
    </row>
    <row r="795">
      <c r="A795" s="25" t="inlineStr">
        <is>
          <t>unique_actions_rsvp</t>
        </is>
      </c>
      <c r="B795" s="29" t="inlineStr">
        <is>
          <t>Unique Event Responses · NUMERIC · Facebook Ads (Meta) Unique Actions</t>
        </is>
      </c>
      <c r="C795" s="26" t="n"/>
      <c r="D795" s="27">
        <f>IF(AND($C795="x",$A795&lt;&gt;""),$A795,"")</f>
        <v/>
      </c>
    </row>
    <row r="796">
      <c r="A796" s="25" t="inlineStr">
        <is>
          <t>unique_actions_search</t>
        </is>
      </c>
      <c r="B796" s="29" t="inlineStr">
        <is>
          <t>Unique Actions Search · NUMERIC · Facebook Ads (Meta) Unique Actions</t>
        </is>
      </c>
      <c r="C796" s="26" t="n"/>
      <c r="D796" s="27">
        <f>IF(AND($C796="x",$A796&lt;&gt;""),$A796,"")</f>
        <v/>
      </c>
    </row>
    <row r="797">
      <c r="A797" s="25" t="inlineStr">
        <is>
          <t>unique_actions_video_view</t>
        </is>
      </c>
      <c r="B797" s="29" t="inlineStr">
        <is>
          <t>Unique 3-Second Continuous Video Plays · NUMERIC · Facebook Ads (Meta) Unique Actions</t>
        </is>
      </c>
      <c r="C797" s="26" t="n"/>
      <c r="D797" s="27">
        <f>IF(AND($C797="x",$A797&lt;&gt;""),$A797,"")</f>
        <v/>
      </c>
    </row>
    <row r="798">
      <c r="A798" s="25" t="inlineStr">
        <is>
          <t>unique_actions_view_content</t>
        </is>
      </c>
      <c r="B798" s="29" t="inlineStr">
        <is>
          <t>Unique Content Views · NUMERIC · Facebook Ads (Meta) Unique Actions</t>
        </is>
      </c>
      <c r="C798" s="26" t="n"/>
      <c r="D798" s="27">
        <f>IF(AND($C798="x",$A798&lt;&gt;""),$A798,"")</f>
        <v/>
      </c>
    </row>
    <row r="799">
      <c r="A799" s="25" t="inlineStr">
        <is>
          <t>simple_video_time_watched_actions_video_view</t>
        </is>
      </c>
      <c r="B799" s="29" t="inlineStr">
        <is>
          <t>(Internal) Video Play Time (Duplicate) · NUMERIC · Facebook Ads (Meta) Video</t>
        </is>
      </c>
      <c r="C799" s="26" t="n"/>
      <c r="D799" s="27">
        <f>IF(AND($C799="x",$A799&lt;&gt;""),$A799,"")</f>
        <v/>
      </c>
    </row>
    <row r="800">
      <c r="A800" s="25" t="inlineStr">
        <is>
          <t>video_30_sec_watched_actions_video_view</t>
        </is>
      </c>
      <c r="B800" s="29" t="inlineStr">
        <is>
          <t>Video 30 Sec Watched Actions · NUMERIC · Facebook Ads (Meta) Video</t>
        </is>
      </c>
      <c r="C800" s="26" t="n"/>
      <c r="D800" s="27">
        <f>IF(AND($C800="x",$A800&lt;&gt;""),$A800,"")</f>
        <v/>
      </c>
    </row>
    <row r="801">
      <c r="A801" s="25" t="inlineStr">
        <is>
          <t>video_avg_time_watched_actions_video_view</t>
        </is>
      </c>
      <c r="B801" s="29" t="inlineStr">
        <is>
          <t>Video Average Play Time · NUMERIC · Facebook Ads (Meta) Video</t>
        </is>
      </c>
      <c r="C801" s="26" t="n"/>
      <c r="D801" s="27">
        <f>IF(AND($C801="x",$A801&lt;&gt;""),$A801,"")</f>
        <v/>
      </c>
    </row>
    <row r="802">
      <c r="A802" s="25" t="inlineStr">
        <is>
          <t>video_completion_rate</t>
        </is>
      </c>
      <c r="B802" s="29" t="inlineStr">
        <is>
          <t>Video Completion Rate · NUMERIC · Facebook Ads (Meta) Video</t>
        </is>
      </c>
      <c r="C802" s="26" t="n"/>
      <c r="D802" s="27">
        <f>IF(AND($C802="x",$A802&lt;&gt;""),$A802,"")</f>
        <v/>
      </c>
    </row>
    <row r="803">
      <c r="A803" s="25" t="inlineStr">
        <is>
          <t>video_continuous_2_sec_watched_actions_video_view</t>
        </is>
      </c>
      <c r="B803" s="29" t="inlineStr">
        <is>
          <t>Video Watched for 2 seconds · NUMERIC · Facebook Ads (Meta) Video</t>
        </is>
      </c>
      <c r="C803" s="26" t="n"/>
      <c r="D803" s="27">
        <f>IF(AND($C803="x",$A803&lt;&gt;""),$A803,"")</f>
        <v/>
      </c>
    </row>
    <row r="804">
      <c r="A804" s="25" t="inlineStr">
        <is>
          <t>video_p100_watched_actions_video_view</t>
        </is>
      </c>
      <c r="B804" s="29" t="inlineStr">
        <is>
          <t>Video Watched at 100 percent · NUMERIC · Facebook Ads (Meta) Video</t>
        </is>
      </c>
      <c r="C804" s="26" t="n"/>
      <c r="D804" s="27">
        <f>IF(AND($C804="x",$A804&lt;&gt;""),$A804,"")</f>
        <v/>
      </c>
    </row>
    <row r="805">
      <c r="A805" s="25" t="inlineStr">
        <is>
          <t>video_p25_watched_actions_video_view</t>
        </is>
      </c>
      <c r="B805" s="29" t="inlineStr">
        <is>
          <t>Video Watched at 25 percent · NUMERIC · Facebook Ads (Meta) Video</t>
        </is>
      </c>
      <c r="C805" s="26" t="n"/>
      <c r="D805" s="27">
        <f>IF(AND($C805="x",$A805&lt;&gt;""),$A805,"")</f>
        <v/>
      </c>
    </row>
    <row r="806">
      <c r="A806" s="25" t="inlineStr">
        <is>
          <t>video_p50_watched_actions_video_view</t>
        </is>
      </c>
      <c r="B806" s="29" t="inlineStr">
        <is>
          <t>Video Watched at 50 percent · NUMERIC · Facebook Ads (Meta) Video</t>
        </is>
      </c>
      <c r="C806" s="26" t="n"/>
      <c r="D806" s="27">
        <f>IF(AND($C806="x",$A806&lt;&gt;""),$A806,"")</f>
        <v/>
      </c>
    </row>
    <row r="807">
      <c r="A807" s="25" t="inlineStr">
        <is>
          <t>video_p75_watched_actions_video_view</t>
        </is>
      </c>
      <c r="B807" s="29" t="inlineStr">
        <is>
          <t>Video Watched at 75 percent · NUMERIC · Facebook Ads (Meta) Video</t>
        </is>
      </c>
      <c r="C807" s="26" t="n"/>
      <c r="D807" s="27">
        <f>IF(AND($C807="x",$A807&lt;&gt;""),$A807,"")</f>
        <v/>
      </c>
    </row>
    <row r="808">
      <c r="A808" s="25" t="inlineStr">
        <is>
          <t>video_p95_watched_actions_video_view</t>
        </is>
      </c>
      <c r="B808" s="29" t="inlineStr">
        <is>
          <t>Video Plays at 95 percent · NUMERIC · Facebook Ads (Meta) Video</t>
        </is>
      </c>
      <c r="C808" s="26" t="n"/>
      <c r="D808" s="27">
        <f>IF(AND($C808="x",$A808&lt;&gt;""),$A808,"")</f>
        <v/>
      </c>
    </row>
    <row r="809">
      <c r="A809" s="25" t="inlineStr">
        <is>
          <t>video_play_actions_video_view</t>
        </is>
      </c>
      <c r="B809" s="29" t="inlineStr">
        <is>
          <t>Video Plays · NUMERIC · Facebook Ads (Meta) Video</t>
        </is>
      </c>
      <c r="C809" s="26" t="n"/>
      <c r="D809" s="27">
        <f>IF(AND($C809="x",$A809&lt;&gt;""),$A809,"")</f>
        <v/>
      </c>
    </row>
    <row r="810">
      <c r="A810" s="25" t="inlineStr">
        <is>
          <t>video_play_curve_actions_s0</t>
        </is>
      </c>
      <c r="B810" s="29" t="inlineStr">
        <is>
          <t>Video Play Curve Actions Second 0 · PERCENT · Facebook Ads (Meta) Video</t>
        </is>
      </c>
      <c r="C810" s="26" t="n"/>
      <c r="D810" s="27">
        <f>IF(AND($C810="x",$A810&lt;&gt;""),$A810,"")</f>
        <v/>
      </c>
    </row>
    <row r="811">
      <c r="A811" s="25" t="inlineStr">
        <is>
          <t>video_play_curve_actions_s1</t>
        </is>
      </c>
      <c r="B811" s="29" t="inlineStr">
        <is>
          <t>Video Play Curve Actions Second 1 · PERCENT · Facebook Ads (Meta) Video</t>
        </is>
      </c>
      <c r="C811" s="26" t="n"/>
      <c r="D811" s="27">
        <f>IF(AND($C811="x",$A811&lt;&gt;""),$A811,"")</f>
        <v/>
      </c>
    </row>
    <row r="812">
      <c r="A812" s="25" t="inlineStr">
        <is>
          <t>video_play_curve_actions_s10</t>
        </is>
      </c>
      <c r="B812" s="29" t="inlineStr">
        <is>
          <t>Video Play Curve Actions Second 10 · PERCENT · Facebook Ads (Meta) Video</t>
        </is>
      </c>
      <c r="C812" s="26" t="n"/>
      <c r="D812" s="27">
        <f>IF(AND($C812="x",$A812&lt;&gt;""),$A812,"")</f>
        <v/>
      </c>
    </row>
    <row r="813">
      <c r="A813" s="25" t="inlineStr">
        <is>
          <t>video_play_curve_actions_s11</t>
        </is>
      </c>
      <c r="B813" s="29" t="inlineStr">
        <is>
          <t>Video Play Curve Actions Second 11 · PERCENT · Facebook Ads (Meta) Video</t>
        </is>
      </c>
      <c r="C813" s="26" t="n"/>
      <c r="D813" s="27">
        <f>IF(AND($C813="x",$A813&lt;&gt;""),$A813,"")</f>
        <v/>
      </c>
    </row>
    <row r="814">
      <c r="A814" s="25" t="inlineStr">
        <is>
          <t>video_play_curve_actions_s12</t>
        </is>
      </c>
      <c r="B814" s="29" t="inlineStr">
        <is>
          <t>Video Play Curve Actions Second 12 · PERCENT · Facebook Ads (Meta) Video</t>
        </is>
      </c>
      <c r="C814" s="26" t="n"/>
      <c r="D814" s="27">
        <f>IF(AND($C814="x",$A814&lt;&gt;""),$A814,"")</f>
        <v/>
      </c>
    </row>
    <row r="815">
      <c r="A815" s="25" t="inlineStr">
        <is>
          <t>video_play_curve_actions_s13</t>
        </is>
      </c>
      <c r="B815" s="29" t="inlineStr">
        <is>
          <t>Video Play Curve Actions Second 13 · PERCENT · Facebook Ads (Meta) Video</t>
        </is>
      </c>
      <c r="C815" s="26" t="n"/>
      <c r="D815" s="27">
        <f>IF(AND($C815="x",$A815&lt;&gt;""),$A815,"")</f>
        <v/>
      </c>
    </row>
    <row r="816">
      <c r="A816" s="25" t="inlineStr">
        <is>
          <t>video_play_curve_actions_s14</t>
        </is>
      </c>
      <c r="B816" s="29" t="inlineStr">
        <is>
          <t>Video Play Curve Actions Second 14 · PERCENT · Facebook Ads (Meta) Video</t>
        </is>
      </c>
      <c r="C816" s="26" t="n"/>
      <c r="D816" s="27">
        <f>IF(AND($C816="x",$A816&lt;&gt;""),$A816,"")</f>
        <v/>
      </c>
    </row>
    <row r="817">
      <c r="A817" s="25" t="inlineStr">
        <is>
          <t>video_play_curve_actions_s2</t>
        </is>
      </c>
      <c r="B817" s="29" t="inlineStr">
        <is>
          <t>Video Play Curve Actions Second 2 · PERCENT · Facebook Ads (Meta) Video</t>
        </is>
      </c>
      <c r="C817" s="26" t="n"/>
      <c r="D817" s="27">
        <f>IF(AND($C817="x",$A817&lt;&gt;""),$A817,"")</f>
        <v/>
      </c>
    </row>
    <row r="818">
      <c r="A818" s="25" t="inlineStr">
        <is>
          <t>video_play_curve_actions_s3</t>
        </is>
      </c>
      <c r="B818" s="29" t="inlineStr">
        <is>
          <t>Video Play Curve Actions Second 3 · PERCENT · Facebook Ads (Meta) Video</t>
        </is>
      </c>
      <c r="C818" s="26" t="n"/>
      <c r="D818" s="27">
        <f>IF(AND($C818="x",$A818&lt;&gt;""),$A818,"")</f>
        <v/>
      </c>
    </row>
    <row r="819">
      <c r="A819" s="25" t="inlineStr">
        <is>
          <t>video_play_curve_actions_s4</t>
        </is>
      </c>
      <c r="B819" s="29" t="inlineStr">
        <is>
          <t>Video Play Curve Actions Second 4 · PERCENT · Facebook Ads (Meta) Video</t>
        </is>
      </c>
      <c r="C819" s="26" t="n"/>
      <c r="D819" s="27">
        <f>IF(AND($C819="x",$A819&lt;&gt;""),$A819,"")</f>
        <v/>
      </c>
    </row>
    <row r="820">
      <c r="A820" s="25" t="inlineStr">
        <is>
          <t>video_play_curve_actions_s5</t>
        </is>
      </c>
      <c r="B820" s="29" t="inlineStr">
        <is>
          <t>Video Play Curve Actions Second 5 · PERCENT · Facebook Ads (Meta) Video</t>
        </is>
      </c>
      <c r="C820" s="26" t="n"/>
      <c r="D820" s="27">
        <f>IF(AND($C820="x",$A820&lt;&gt;""),$A820,"")</f>
        <v/>
      </c>
    </row>
    <row r="821">
      <c r="A821" s="25" t="inlineStr">
        <is>
          <t>video_play_curve_actions_s6</t>
        </is>
      </c>
      <c r="B821" s="29" t="inlineStr">
        <is>
          <t>Video Play Curve Actions Second 6 · PERCENT · Facebook Ads (Meta) Video</t>
        </is>
      </c>
      <c r="C821" s="26" t="n"/>
      <c r="D821" s="27">
        <f>IF(AND($C821="x",$A821&lt;&gt;""),$A821,"")</f>
        <v/>
      </c>
    </row>
    <row r="822">
      <c r="A822" s="25" t="inlineStr">
        <is>
          <t>video_play_curve_actions_s7</t>
        </is>
      </c>
      <c r="B822" s="29" t="inlineStr">
        <is>
          <t>Video Play Curve Actions Second 7 · PERCENT · Facebook Ads (Meta) Video</t>
        </is>
      </c>
      <c r="C822" s="26" t="n"/>
      <c r="D822" s="27">
        <f>IF(AND($C822="x",$A822&lt;&gt;""),$A822,"")</f>
        <v/>
      </c>
    </row>
    <row r="823">
      <c r="A823" s="25" t="inlineStr">
        <is>
          <t>video_play_curve_actions_s8</t>
        </is>
      </c>
      <c r="B823" s="29" t="inlineStr">
        <is>
          <t>Video Play Curve Actions Second 8 · PERCENT · Facebook Ads (Meta) Video</t>
        </is>
      </c>
      <c r="C823" s="26" t="n"/>
      <c r="D823" s="27">
        <f>IF(AND($C823="x",$A823&lt;&gt;""),$A823,"")</f>
        <v/>
      </c>
    </row>
    <row r="824">
      <c r="A824" s="25" t="inlineStr">
        <is>
          <t>video_play_curve_actions_s9</t>
        </is>
      </c>
      <c r="B824" s="29" t="inlineStr">
        <is>
          <t>Video Play Curve Actions Second 9 · PERCENT · Facebook Ads (Meta) Video</t>
        </is>
      </c>
      <c r="C824" s="26" t="n"/>
      <c r="D824" s="27">
        <f>IF(AND($C824="x",$A824&lt;&gt;""),$A824,"")</f>
        <v/>
      </c>
    </row>
    <row r="825">
      <c r="A825" s="25" t="inlineStr">
        <is>
          <t>video_thruplay_watched_actions_video_view</t>
        </is>
      </c>
      <c r="B825" s="29" t="inlineStr">
        <is>
          <t>ThruPlay actions · NUMERIC · Facebook Ads (Meta) Video</t>
        </is>
      </c>
      <c r="C825" s="26" t="n"/>
      <c r="D825" s="27">
        <f>IF(AND($C825="x",$A825&lt;&gt;""),$A825,"")</f>
        <v/>
      </c>
    </row>
    <row r="826">
      <c r="A826" s="25" t="inlineStr">
        <is>
          <t>video_asset</t>
        </is>
      </c>
      <c r="B826" s="29" t="inlineStr">
        <is>
          <t>ID of video asset · TEXT · Facebook Ads (Meta) Video Asset</t>
        </is>
      </c>
      <c r="C826" s="26" t="n"/>
      <c r="D826" s="27">
        <f>IF(AND($C826="x",$A826&lt;&gt;""),$A826,"")</f>
        <v/>
      </c>
    </row>
    <row r="827">
      <c r="A827" s="25" t="inlineStr">
        <is>
          <t>video_asset_video_id</t>
        </is>
      </c>
      <c r="B827" s="29" t="inlineStr">
        <is>
          <t>Video ID of the video asset · TEXT · Facebook Ads (Meta) Video Asset</t>
        </is>
      </c>
      <c r="C827" s="26" t="n"/>
      <c r="D827" s="27">
        <f>IF(AND($C827="x",$A827&lt;&gt;""),$A827,"")</f>
        <v/>
      </c>
    </row>
    <row r="828">
      <c r="A828" s="25" t="inlineStr">
        <is>
          <t>video_asset_video_name</t>
        </is>
      </c>
      <c r="B828" s="29" t="inlineStr">
        <is>
          <t>Name of the video asset · TEXT · Facebook Ads (Meta) Video Asset</t>
        </is>
      </c>
      <c r="C828" s="26" t="n"/>
      <c r="D828" s="27">
        <f>IF(AND($C828="x",$A828&lt;&gt;""),$A828,"")</f>
        <v/>
      </c>
    </row>
    <row r="829">
      <c r="A829" s="25" t="inlineStr">
        <is>
          <t>ad_format_asset</t>
        </is>
      </c>
      <c r="B829" s="29" t="inlineStr">
        <is>
          <t>ID of ad format asset · TEXT · Facebook Ads (Meta) other</t>
        </is>
      </c>
      <c r="C829" s="26" t="n"/>
      <c r="D829" s="27">
        <f>IF(AND($C829="x",$A829&lt;&gt;""),$A829,"")</f>
        <v/>
      </c>
    </row>
    <row r="830">
      <c r="A830" s="25" t="inlineStr">
        <is>
          <t>body_asset</t>
        </is>
      </c>
      <c r="B830" s="29" t="inlineStr">
        <is>
          <t>ID of body asset · TEXT · Facebook Ads (Meta) other</t>
        </is>
      </c>
      <c r="C830" s="26" t="n"/>
      <c r="D830" s="27">
        <f>IF(AND($C830="x",$A830&lt;&gt;""),$A830,"")</f>
        <v/>
      </c>
    </row>
    <row r="831">
      <c r="A831" s="25" t="inlineStr">
        <is>
          <t>body_asset_text</t>
        </is>
      </c>
      <c r="B831" s="29" t="inlineStr">
        <is>
          <t>Text of body asset · TEXT · Facebook Ads (Meta) other</t>
        </is>
      </c>
      <c r="C831" s="26" t="n"/>
      <c r="D831" s="27">
        <f>IF(AND($C831="x",$A831&lt;&gt;""),$A831,"")</f>
        <v/>
      </c>
    </row>
    <row r="832">
      <c r="A832" s="25" t="inlineStr">
        <is>
          <t>call_to_action_asset</t>
        </is>
      </c>
      <c r="B832" s="29" t="inlineStr">
        <is>
          <t>ID of call to action asset · TEXT · Facebook Ads (Meta) other</t>
        </is>
      </c>
      <c r="C832" s="26" t="n"/>
      <c r="D832" s="27">
        <f>IF(AND($C832="x",$A832&lt;&gt;""),$A832,"")</f>
        <v/>
      </c>
    </row>
    <row r="833">
      <c r="A833" s="25" t="inlineStr">
        <is>
          <t>call_to_action_asset_name</t>
        </is>
      </c>
      <c r="B833" s="29" t="inlineStr">
        <is>
          <t>Name of call to action asset · TEXT · Facebook Ads (Meta) other</t>
        </is>
      </c>
      <c r="C833" s="26" t="n"/>
      <c r="D833" s="27">
        <f>IF(AND($C833="x",$A833&lt;&gt;""),$A833,"")</f>
        <v/>
      </c>
    </row>
    <row r="834">
      <c r="A834" s="25" t="inlineStr">
        <is>
          <t>canvas_avg_view_percent</t>
        </is>
      </c>
      <c r="B834" s="29" t="inlineStr">
        <is>
          <t>Instant Experience View Percentage · PERCENT · Facebook Ads (Meta) other</t>
        </is>
      </c>
      <c r="C834" s="26" t="n"/>
      <c r="D834" s="27">
        <f>IF(AND($C834="x",$A834&lt;&gt;""),$A834,"")</f>
        <v/>
      </c>
    </row>
    <row r="835">
      <c r="A835" s="25" t="inlineStr">
        <is>
          <t>canvas_avg_view_time</t>
        </is>
      </c>
      <c r="B835" s="29" t="inlineStr">
        <is>
          <t>Instant Experience View Time · NUMERIC · Facebook Ads (Meta) other</t>
        </is>
      </c>
      <c r="C835" s="26" t="n"/>
      <c r="D835" s="27">
        <f>IF(AND($C835="x",$A835&lt;&gt;""),$A835,"")</f>
        <v/>
      </c>
    </row>
    <row r="836">
      <c r="A836" s="25" t="inlineStr">
        <is>
          <t>comscore_market</t>
        </is>
      </c>
      <c r="B836" s="29" t="inlineStr">
        <is>
          <t>Comscore Market · TEXT · Facebook Ads (Meta) other</t>
        </is>
      </c>
      <c r="C836" s="26" t="n"/>
      <c r="D836" s="27">
        <f>IF(AND($C836="x",$A836&lt;&gt;""),$A836,"")</f>
        <v/>
      </c>
    </row>
    <row r="837">
      <c r="A837" s="25" t="inlineStr">
        <is>
          <t>cost_per_outbound_click_outbound_click</t>
        </is>
      </c>
      <c r="B837" s="29" t="inlineStr">
        <is>
          <t>Cost per Outbound Clicks · NUMERIC · Facebook Ads (Meta) other</t>
        </is>
      </c>
      <c r="C837" s="26" t="n"/>
      <c r="D837" s="27">
        <f>IF(AND($C837="x",$A837&lt;&gt;""),$A837,"")</f>
        <v/>
      </c>
    </row>
    <row r="838">
      <c r="A838" s="25" t="inlineStr">
        <is>
          <t>cost_per_thruplay_video_view</t>
        </is>
      </c>
      <c r="B838" s="29" t="inlineStr">
        <is>
          <t>Cost per ThruPlays · NUMERIC · Facebook Ads (Meta) other</t>
        </is>
      </c>
      <c r="C838" s="26" t="n"/>
      <c r="D838" s="27">
        <f>IF(AND($C838="x",$A838&lt;&gt;""),$A838,"")</f>
        <v/>
      </c>
    </row>
    <row r="839">
      <c r="A839" s="25" t="inlineStr">
        <is>
          <t>country</t>
        </is>
      </c>
      <c r="B839" s="29" t="inlineStr">
        <is>
          <t>Country · COUNTRY · Facebook Ads (Meta) other</t>
        </is>
      </c>
      <c r="C839" s="26" t="n"/>
      <c r="D839" s="27">
        <f>IF(AND($C839="x",$A839&lt;&gt;""),$A839,"")</f>
        <v/>
      </c>
    </row>
    <row r="840">
      <c r="A840" s="25" t="inlineStr">
        <is>
          <t>data_fetched_at</t>
        </is>
      </c>
      <c r="B840" s="29" t="inlineStr">
        <is>
          <t>Data fetched at · TIMESTAMP · Facebook Ads (Meta) other</t>
        </is>
      </c>
      <c r="C840" s="26" t="n"/>
      <c r="D840" s="27">
        <f>IF(AND($C840="x",$A840&lt;&gt;""),$A840,"")</f>
        <v/>
      </c>
    </row>
    <row r="841">
      <c r="A841" s="25" t="inlineStr">
        <is>
          <t>datasource</t>
        </is>
      </c>
      <c r="B841" s="29" t="inlineStr">
        <is>
          <t>Data Source · TEXT · Facebook Ads (Meta) other</t>
        </is>
      </c>
      <c r="C841" s="26" t="n"/>
      <c r="D841" s="27">
        <f>IF(AND($C841="x",$A841&lt;&gt;""),$A841,"")</f>
        <v/>
      </c>
    </row>
    <row r="842">
      <c r="A842" s="25" t="inlineStr">
        <is>
          <t>day_of_month</t>
        </is>
      </c>
      <c r="B842" s="29" t="inlineStr">
        <is>
          <t>Day of month · TEXT · Facebook Ads (Meta) other</t>
        </is>
      </c>
      <c r="C842" s="26" t="n"/>
      <c r="D842" s="27">
        <f>IF(AND($C842="x",$A842&lt;&gt;""),$A842,"")</f>
        <v/>
      </c>
    </row>
    <row r="843">
      <c r="A843" s="25" t="inlineStr">
        <is>
          <t>description_asset</t>
        </is>
      </c>
      <c r="B843" s="29" t="inlineStr">
        <is>
          <t>ID of description asset · TEXT · Facebook Ads (Meta) other</t>
        </is>
      </c>
      <c r="C843" s="26" t="n"/>
      <c r="D843" s="27">
        <f>IF(AND($C843="x",$A843&lt;&gt;""),$A843,"")</f>
        <v/>
      </c>
    </row>
    <row r="844">
      <c r="A844" s="25" t="inlineStr">
        <is>
          <t>description_asset_text</t>
        </is>
      </c>
      <c r="B844" s="29" t="inlineStr">
        <is>
          <t>Text of description asset · TEXT · Facebook Ads (Meta) other</t>
        </is>
      </c>
      <c r="C844" s="26" t="n"/>
      <c r="D844" s="27">
        <f>IF(AND($C844="x",$A844&lt;&gt;""),$A844,"")</f>
        <v/>
      </c>
    </row>
    <row r="845">
      <c r="A845" s="25" t="inlineStr">
        <is>
          <t>dma</t>
        </is>
      </c>
      <c r="B845" s="29" t="inlineStr">
        <is>
          <t>(Deprecated) Designated Market Area · TEXT · Facebook Ads (Meta) other</t>
        </is>
      </c>
      <c r="C845" s="26" t="n"/>
      <c r="D845" s="27">
        <f>IF(AND($C845="x",$A845&lt;&gt;""),$A845,"")</f>
        <v/>
      </c>
    </row>
    <row r="846">
      <c r="A846" s="25" t="inlineStr">
        <is>
          <t>frequency_value</t>
        </is>
      </c>
      <c r="B846" s="29" t="inlineStr">
        <is>
          <t>Number of frequency · TEXT · Facebook Ads (Meta) other</t>
        </is>
      </c>
      <c r="C846" s="26" t="n"/>
      <c r="D846" s="27">
        <f>IF(AND($C846="x",$A846&lt;&gt;""),$A846,"")</f>
        <v/>
      </c>
    </row>
    <row r="847">
      <c r="A847" s="25" t="inlineStr">
        <is>
          <t>hourly_stats_aggregated_by_advertiser_time_zone</t>
        </is>
      </c>
      <c r="B847" s="29" t="inlineStr">
        <is>
          <t>Hourly delivery stats (advertiser time zone) · TEXT · Facebook Ads (Meta) other</t>
        </is>
      </c>
      <c r="C847" s="26" t="n"/>
      <c r="D847" s="27">
        <f>IF(AND($C847="x",$A847&lt;&gt;""),$A847,"")</f>
        <v/>
      </c>
    </row>
    <row r="848">
      <c r="A848" s="25" t="inlineStr">
        <is>
          <t>hourly_stats_aggregated_by_audience_time_zone</t>
        </is>
      </c>
      <c r="B848" s="29" t="inlineStr">
        <is>
          <t>Hourly delivery stats (audience time zone) · TEXT · Facebook Ads (Meta) other</t>
        </is>
      </c>
      <c r="C848" s="26" t="n"/>
      <c r="D848" s="27">
        <f>IF(AND($C848="x",$A848&lt;&gt;""),$A848,"")</f>
        <v/>
      </c>
    </row>
    <row r="849">
      <c r="A849" s="25" t="inlineStr">
        <is>
          <t>link_url_asset</t>
        </is>
      </c>
      <c r="B849" s="29" t="inlineStr">
        <is>
          <t>ID of the URL asset · TEXT · Facebook Ads (Meta) other</t>
        </is>
      </c>
      <c r="C849" s="26" t="n"/>
      <c r="D849" s="27">
        <f>IF(AND($C849="x",$A849&lt;&gt;""),$A849,"")</f>
        <v/>
      </c>
    </row>
    <row r="850">
      <c r="A850" s="25" t="inlineStr">
        <is>
          <t>month</t>
        </is>
      </c>
      <c r="B850" s="29" t="inlineStr">
        <is>
          <t>Month · TEXT · Facebook Ads (Meta) other</t>
        </is>
      </c>
      <c r="C850" s="26" t="n"/>
      <c r="D850" s="27">
        <f>IF(AND($C850="x",$A850&lt;&gt;""),$A850,"")</f>
        <v/>
      </c>
    </row>
    <row r="851">
      <c r="A851" s="25" t="inlineStr">
        <is>
          <t>now</t>
        </is>
      </c>
      <c r="B851" s="29" t="inlineStr">
        <is>
          <t>Now · TIMESTAMP · Facebook Ads (Meta) other</t>
        </is>
      </c>
      <c r="C851" s="26" t="n"/>
      <c r="D851" s="27">
        <f>IF(AND($C851="x",$A851&lt;&gt;""),$A851,"")</f>
        <v/>
      </c>
    </row>
    <row r="852">
      <c r="A852" s="25" t="inlineStr">
        <is>
          <t>product_id</t>
        </is>
      </c>
      <c r="B852" s="29" t="inlineStr">
        <is>
          <t>The ID and name of the product · TEXT · Facebook Ads (Meta) other</t>
        </is>
      </c>
      <c r="C852" s="26" t="n"/>
      <c r="D852" s="27">
        <f>IF(AND($C852="x",$A852&lt;&gt;""),$A852,"")</f>
        <v/>
      </c>
    </row>
    <row r="853">
      <c r="A853" s="25" t="inlineStr">
        <is>
          <t>product_url</t>
        </is>
      </c>
      <c r="B853" s="29" t="inlineStr">
        <is>
          <t>Catalog Product Website Link · TEXT · Facebook Ads (Meta) other</t>
        </is>
      </c>
      <c r="C853" s="26" t="n"/>
      <c r="D853" s="27">
        <f>IF(AND($C853="x",$A853&lt;&gt;""),$A853,"")</f>
        <v/>
      </c>
    </row>
    <row r="854">
      <c r="A854" s="25" t="inlineStr">
        <is>
          <t>region</t>
        </is>
      </c>
      <c r="B854" s="29" t="inlineStr">
        <is>
          <t>Region · REGION · Facebook Ads (Meta) other</t>
        </is>
      </c>
      <c r="C854" s="26" t="n"/>
      <c r="D854" s="27">
        <f>IF(AND($C854="x",$A854&lt;&gt;""),$A854,"")</f>
        <v/>
      </c>
    </row>
    <row r="855">
      <c r="A855" s="25" t="inlineStr">
        <is>
          <t>source</t>
        </is>
      </c>
      <c r="B855" s="29" t="inlineStr">
        <is>
          <t>Source · TEXT · Facebook Ads (Meta) other</t>
        </is>
      </c>
      <c r="C855" s="26" t="n"/>
      <c r="D855" s="27">
        <f>IF(AND($C855="x",$A855&lt;&gt;""),$A855,"")</f>
        <v/>
      </c>
    </row>
    <row r="856">
      <c r="A856" s="25" t="inlineStr">
        <is>
          <t>title_asset</t>
        </is>
      </c>
      <c r="B856" s="29" t="inlineStr">
        <is>
          <t>ID of the title asset · TEXT · Facebook Ads (Meta) other</t>
        </is>
      </c>
      <c r="C856" s="26" t="n"/>
      <c r="D856" s="27">
        <f>IF(AND($C856="x",$A856&lt;&gt;""),$A856,"")</f>
        <v/>
      </c>
    </row>
    <row r="857">
      <c r="A857" s="25" t="inlineStr">
        <is>
          <t>title_asset_text</t>
        </is>
      </c>
      <c r="B857" s="29" t="inlineStr">
        <is>
          <t>Text of the title asset · TEXT · Facebook Ads (Meta) other</t>
        </is>
      </c>
      <c r="C857" s="26" t="n"/>
      <c r="D857" s="27">
        <f>IF(AND($C857="x",$A857&lt;&gt;""),$A857,"")</f>
        <v/>
      </c>
    </row>
    <row r="858">
      <c r="A858" s="25" t="inlineStr">
        <is>
          <t>today</t>
        </is>
      </c>
      <c r="B858" s="29" t="inlineStr">
        <is>
          <t>Today · DATE · Facebook Ads (Meta) other</t>
        </is>
      </c>
      <c r="C858" s="26" t="n"/>
      <c r="D858" s="27">
        <f>IF(AND($C858="x",$A858&lt;&gt;""),$A858,"")</f>
        <v/>
      </c>
    </row>
    <row r="859">
      <c r="A859" s="25" t="inlineStr">
        <is>
          <t>user_segment</t>
        </is>
      </c>
      <c r="B859" s="29" t="inlineStr">
        <is>
          <t>User Segment · TEXT · Facebook Ads (Meta) other</t>
        </is>
      </c>
      <c r="C859" s="26" t="n"/>
      <c r="D859" s="27">
        <f>IF(AND($C859="x",$A859&lt;&gt;""),$A859,"")</f>
        <v/>
      </c>
    </row>
    <row r="860">
      <c r="A860" s="25" t="inlineStr">
        <is>
          <t>week</t>
        </is>
      </c>
      <c r="B860" s="29" t="inlineStr">
        <is>
          <t>Week · TEXT · Facebook Ads (Meta) other</t>
        </is>
      </c>
      <c r="C860" s="26" t="n"/>
      <c r="D860" s="27">
        <f>IF(AND($C860="x",$A860&lt;&gt;""),$A860,"")</f>
        <v/>
      </c>
    </row>
    <row r="861">
      <c r="A861" s="25" t="inlineStr">
        <is>
          <t>week_day</t>
        </is>
      </c>
      <c r="B861" s="29" t="inlineStr">
        <is>
          <t>Day of week and day number · TEXT · Facebook Ads (Meta) other</t>
        </is>
      </c>
      <c r="C861" s="26" t="n"/>
      <c r="D861" s="27">
        <f>IF(AND($C861="x",$A861&lt;&gt;""),$A861,"")</f>
        <v/>
      </c>
    </row>
    <row r="862">
      <c r="A862" s="25" t="inlineStr">
        <is>
          <t>week_day_iso</t>
        </is>
      </c>
      <c r="B862" s="29" t="inlineStr">
        <is>
          <t>Day of week and day number, ISO · TEXT · Facebook Ads (Meta) other</t>
        </is>
      </c>
      <c r="C862" s="26" t="n"/>
      <c r="D862" s="27">
        <f>IF(AND($C862="x",$A862&lt;&gt;""),$A862,"")</f>
        <v/>
      </c>
    </row>
    <row r="863">
      <c r="A863" s="25" t="inlineStr">
        <is>
          <t>week_iso</t>
        </is>
      </c>
      <c r="B863" s="29" t="inlineStr">
        <is>
          <t>Week ISO · TEXT · Facebook Ads (Meta) other</t>
        </is>
      </c>
      <c r="C863" s="26" t="n"/>
      <c r="D863" s="27">
        <f>IF(AND($C863="x",$A863&lt;&gt;""),$A863,"")</f>
        <v/>
      </c>
    </row>
    <row r="864">
      <c r="A864" s="25" t="inlineStr">
        <is>
          <t>year</t>
        </is>
      </c>
      <c r="B864" s="29" t="inlineStr">
        <is>
          <t>Year · TEXT · Facebook Ads (Meta) other</t>
        </is>
      </c>
      <c r="C864" s="26" t="n"/>
      <c r="D864" s="27">
        <f>IF(AND($C864="x",$A864&lt;&gt;""),$A864,"")</f>
        <v/>
      </c>
    </row>
    <row r="865">
      <c r="A865" s="25" t="inlineStr">
        <is>
          <t>year_month</t>
        </is>
      </c>
      <c r="B865" s="29" t="inlineStr">
        <is>
          <t>Yearmonth · TEXT · Facebook Ads (Meta) other</t>
        </is>
      </c>
      <c r="C865" s="26" t="n"/>
      <c r="D865" s="27">
        <f>IF(AND($C865="x",$A865&lt;&gt;""),$A865,"")</f>
        <v/>
      </c>
    </row>
    <row r="866">
      <c r="A866" s="25" t="inlineStr">
        <is>
          <t>year_month_name</t>
        </is>
      </c>
      <c r="B866" s="29" t="inlineStr">
        <is>
          <t>Year month name · TEXT · Facebook Ads (Meta) other</t>
        </is>
      </c>
      <c r="C866" s="26" t="n"/>
      <c r="D866" s="27">
        <f>IF(AND($C866="x",$A866&lt;&gt;""),$A866,"")</f>
        <v/>
      </c>
    </row>
    <row r="867">
      <c r="A867" s="25" t="inlineStr">
        <is>
          <t>year_of_week</t>
        </is>
      </c>
      <c r="B867" s="29" t="inlineStr">
        <is>
          <t>Year of week · TEXT · Facebook Ads (Meta) other</t>
        </is>
      </c>
      <c r="C867" s="26" t="n"/>
      <c r="D867" s="27">
        <f>IF(AND($C867="x",$A867&lt;&gt;""),$A867,"")</f>
        <v/>
      </c>
    </row>
    <row r="868">
      <c r="A868" s="25" t="inlineStr">
        <is>
          <t>year_of_week_iso</t>
        </is>
      </c>
      <c r="B868" s="29" t="inlineStr">
        <is>
          <t>Year of week, ISO · TEXT · Facebook Ads (Meta) other</t>
        </is>
      </c>
      <c r="C868" s="26" t="n"/>
      <c r="D868" s="27">
        <f>IF(AND($C868="x",$A868&lt;&gt;""),$A868,"")</f>
        <v/>
      </c>
    </row>
    <row r="869">
      <c r="A869" s="25" t="inlineStr">
        <is>
          <t>year_week</t>
        </is>
      </c>
      <c r="B869" s="29" t="inlineStr">
        <is>
          <t>Year week · TEXT · Facebook Ads (Meta) other</t>
        </is>
      </c>
      <c r="C869" s="26" t="n"/>
      <c r="D869" s="27">
        <f>IF(AND($C869="x",$A869&lt;&gt;""),$A869,"")</f>
        <v/>
      </c>
    </row>
    <row r="870">
      <c r="A870" s="25" t="inlineStr">
        <is>
          <t>year_week_iso</t>
        </is>
      </c>
      <c r="B870" s="29" t="inlineStr">
        <is>
          <t>Year week ISO · TEXT · Facebook Ads (Meta) other</t>
        </is>
      </c>
      <c r="C870" s="26" t="n"/>
      <c r="D870" s="27">
        <f>IF(AND($C870="x",$A870&lt;&gt;""),$A870,"")</f>
        <v/>
      </c>
    </row>
    <row r="871">
      <c r="A871" s="22" t="inlineStr">
        <is>
          <t>Eigen veld toevoegen: zet hieronder het Windsor-veld-id in kolom A en een x in kolom C (tot rij 881).</t>
        </is>
      </c>
    </row>
    <row r="872">
      <c r="A872" s="30" t="n"/>
      <c r="C872" s="30" t="n"/>
      <c r="D872" s="27">
        <f>IF(AND($C872="x",$A872&lt;&gt;""),$A872,"")</f>
        <v/>
      </c>
    </row>
    <row r="873">
      <c r="A873" s="30" t="n"/>
      <c r="C873" s="30" t="n"/>
      <c r="D873" s="27">
        <f>IF(AND($C873="x",$A873&lt;&gt;""),$A873,"")</f>
        <v/>
      </c>
    </row>
    <row r="874">
      <c r="A874" s="30" t="n"/>
      <c r="C874" s="30" t="n"/>
      <c r="D874" s="27">
        <f>IF(AND($C874="x",$A874&lt;&gt;""),$A874,"")</f>
        <v/>
      </c>
    </row>
    <row r="875">
      <c r="A875" s="30" t="n"/>
      <c r="C875" s="30" t="n"/>
      <c r="D875" s="27">
        <f>IF(AND($C875="x",$A875&lt;&gt;""),$A875,"")</f>
        <v/>
      </c>
    </row>
    <row r="876">
      <c r="A876" s="30" t="n"/>
      <c r="C876" s="30" t="n"/>
      <c r="D876" s="27">
        <f>IF(AND($C876="x",$A876&lt;&gt;""),$A876,"")</f>
        <v/>
      </c>
    </row>
    <row r="877">
      <c r="A877" s="30" t="n"/>
      <c r="C877" s="30" t="n"/>
      <c r="D877" s="27">
        <f>IF(AND($C877="x",$A877&lt;&gt;""),$A877,"")</f>
        <v/>
      </c>
    </row>
    <row r="878">
      <c r="A878" s="30" t="n"/>
      <c r="C878" s="30" t="n"/>
      <c r="D878" s="27">
        <f>IF(AND($C878="x",$A878&lt;&gt;""),$A878,"")</f>
        <v/>
      </c>
    </row>
    <row r="879">
      <c r="A879" s="30" t="n"/>
      <c r="C879" s="30" t="n"/>
      <c r="D879" s="27">
        <f>IF(AND($C879="x",$A879&lt;&gt;""),$A879,"")</f>
        <v/>
      </c>
    </row>
    <row r="880">
      <c r="A880" s="30" t="n"/>
      <c r="C880" s="30" t="n"/>
      <c r="D880" s="27">
        <f>IF(AND($C880="x",$A880&lt;&gt;""),$A880,"")</f>
        <v/>
      </c>
    </row>
    <row r="881">
      <c r="A881" s="30" t="n"/>
      <c r="C881" s="30" t="n"/>
      <c r="D881" s="27">
        <f>IF(AND($C881="x",$A881&lt;&gt;""),$A881,"")</f>
        <v/>
      </c>
    </row>
  </sheetData>
  <mergeCells count="3">
    <mergeCell ref="A25:C25"/>
    <mergeCell ref="A871:C871"/>
    <mergeCell ref="B8:D8"/>
  </mergeCells>
  <dataValidations count="1">
    <dataValidation sqref="C12 C13 C14 C15 C16 C17 C18 C19 C20 C21 C22 C23 C24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2 C873 C874 C875 C876 C877 C878 C879 C880 C8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Meta Ads regio</t>
        </is>
      </c>
      <c r="C1" s="22" t="inlineStr">
        <is>
          <t>Status: Optioneel (anders live) · Ads → Meta regio</t>
        </is>
      </c>
    </row>
    <row r="2">
      <c r="A2" s="3" t="inlineStr">
        <is>
          <t>Connector</t>
        </is>
      </c>
      <c r="B2" s="6" t="inlineStr">
        <is>
          <t>facebook</t>
        </is>
      </c>
    </row>
    <row r="3">
      <c r="A3" s="3" t="inlineStr">
        <is>
          <t>Account-id (uit Instellingen)</t>
        </is>
      </c>
      <c r="B3" s="23">
        <f>IF(Instellingen!$B$11="","",Instellingen!$B$11)</f>
        <v/>
      </c>
      <c r="C3" s="8" t="inlineStr">
        <is>
          <t>Leeg = geen select_accounts in de URL</t>
        </is>
      </c>
    </row>
    <row r="4">
      <c r="A4" s="3" t="inlineStr">
        <is>
          <t>Taaknaam (Task name)</t>
        </is>
      </c>
      <c r="B4" s="23">
        <f>"Windsor - Sheets - Meta Ads regio - "&amp;Instellingen!$B$3</f>
        <v/>
      </c>
    </row>
    <row r="5">
      <c r="A5" s="3" t="inlineStr">
        <is>
          <t>Tabnaam (Sheet Name)</t>
        </is>
      </c>
      <c r="B5" s="23">
        <f>"Meta Ads - regio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$881)&amp;IF($B$3&lt;&gt;"","&amp;select_accounts="&amp;$B$3,"")&amp;IF(Instellingen!$B$5&lt;&gt;"","&amp;_field_headers="&amp;Instellingen!$B$5,"")</f>
        <v/>
      </c>
    </row>
    <row r="9">
      <c r="A9" s="3" t="inlineStr">
        <is>
          <t>Aantal velden in de query</t>
        </is>
      </c>
      <c r="B9" s="6">
        <f>COUNTIF($C$12:$C$881,"x")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region</t>
        </is>
      </c>
      <c r="B15" s="25" t="inlineStr">
        <is>
          <t>Regio · Windsor: Region · REGION</t>
        </is>
      </c>
      <c r="C15" s="26" t="inlineStr">
        <is>
          <t>x</t>
        </is>
      </c>
      <c r="D15" s="27">
        <f>IF(AND($C15="x",$A15&lt;&gt;""),$A15,"")</f>
        <v/>
      </c>
    </row>
    <row r="16">
      <c r="A16" s="16" t="inlineStr">
        <is>
          <t>spend</t>
        </is>
      </c>
      <c r="B16" s="25" t="inlineStr">
        <is>
          <t>Kosten · Windsor: Amount Spent · NUMERIC</t>
        </is>
      </c>
      <c r="C16" s="26" t="inlineStr">
        <is>
          <t>x</t>
        </is>
      </c>
      <c r="D16" s="27">
        <f>IF(AND($C16="x",$A16&lt;&gt;""),$A16,"")</f>
        <v/>
      </c>
    </row>
    <row r="17">
      <c r="A17" s="16" t="inlineStr">
        <is>
          <t>impressions</t>
        </is>
      </c>
      <c r="B17" s="25" t="inlineStr">
        <is>
          <t>Vertoningen · Windsor: Impressions · NUMERIC</t>
        </is>
      </c>
      <c r="C17" s="26" t="inlineStr">
        <is>
          <t>x</t>
        </is>
      </c>
      <c r="D17" s="27">
        <f>IF(AND($C17="x",$A17&lt;&gt;""),$A17,"")</f>
        <v/>
      </c>
    </row>
    <row r="18">
      <c r="A18" s="16" t="inlineStr">
        <is>
          <t>clicks</t>
        </is>
      </c>
      <c r="B18" s="25" t="inlineStr">
        <is>
          <t>Kliks · Windsor: Clicks · NUMERIC</t>
        </is>
      </c>
      <c r="C18" s="26" t="inlineStr">
        <is>
          <t>x</t>
        </is>
      </c>
      <c r="D18" s="27">
        <f>IF(AND($C18="x",$A18&lt;&gt;""),$A18,"")</f>
        <v/>
      </c>
    </row>
    <row r="19">
      <c r="A19" s="16" t="inlineStr">
        <is>
          <t>actions_purchase</t>
        </is>
      </c>
      <c r="B19" s="25" t="inlineStr">
        <is>
          <t>Aankopen (vaak leeg per regio) · Windsor: Action Purchase · NUMERIC</t>
        </is>
      </c>
      <c r="C19" s="26" t="inlineStr">
        <is>
          <t>x</t>
        </is>
      </c>
      <c r="D19" s="27">
        <f>IF(AND($C19="x",$A19&lt;&gt;""),$A19,"")</f>
        <v/>
      </c>
    </row>
    <row r="20">
      <c r="A20" s="16" t="inlineStr">
        <is>
          <t>actions_lead</t>
        </is>
      </c>
      <c r="B20" s="25" t="inlineStr">
        <is>
          <t>Leads · Windsor: Leads · NUMERIC</t>
        </is>
      </c>
      <c r="C20" s="26" t="inlineStr">
        <is>
          <t>x</t>
        </is>
      </c>
      <c r="D20" s="27">
        <f>IF(AND($C20="x",$A20&lt;&gt;""),$A20,"")</f>
        <v/>
      </c>
    </row>
    <row r="21">
      <c r="A21" s="28" t="inlineStr">
        <is>
          <t>— Overige Windsor-velden van connector 'facebook' (849; weergavenaam · type · rapport). Zet een x om ze op te nemen. —</t>
        </is>
      </c>
      <c r="D21" s="27" t="inlineStr"/>
    </row>
    <row r="22">
      <c r="A22" s="25" t="inlineStr">
        <is>
          <t>account_balance</t>
        </is>
      </c>
      <c r="B22" s="29" t="inlineStr">
        <is>
          <t>Account Balance · NUMERIC · Facebook Ads (Meta) Account</t>
        </is>
      </c>
      <c r="C22" s="26" t="n"/>
      <c r="D22" s="27">
        <f>IF(AND($C22="x",$A22&lt;&gt;""),$A22,"")</f>
        <v/>
      </c>
    </row>
    <row r="23">
      <c r="A23" s="25" t="inlineStr">
        <is>
          <t>account_currency</t>
        </is>
      </c>
      <c r="B23" s="29" t="inlineStr">
        <is>
          <t>Account currency · TEXT · Facebook Ads (Meta) Account</t>
        </is>
      </c>
      <c r="C23" s="26" t="n"/>
      <c r="D23" s="27">
        <f>IF(AND($C23="x",$A23&lt;&gt;""),$A23,"")</f>
        <v/>
      </c>
    </row>
    <row r="24">
      <c r="A24" s="25" t="inlineStr">
        <is>
          <t>account_status</t>
        </is>
      </c>
      <c r="B24" s="29" t="inlineStr">
        <is>
          <t>Account Status · TEXT · Facebook Ads (Meta) Account</t>
        </is>
      </c>
      <c r="C24" s="26" t="n"/>
      <c r="D24" s="27">
        <f>IF(AND($C24="x",$A24&lt;&gt;""),$A24,"")</f>
        <v/>
      </c>
    </row>
    <row r="25">
      <c r="A25" s="25" t="inlineStr">
        <is>
          <t>account_timezone</t>
        </is>
      </c>
      <c r="B25" s="29" t="inlineStr">
        <is>
          <t>Account Timezone · TEXT · Facebook Ads (Meta) Account</t>
        </is>
      </c>
      <c r="C25" s="26" t="n"/>
      <c r="D25" s="27">
        <f>IF(AND($C25="x",$A25&lt;&gt;""),$A25,"")</f>
        <v/>
      </c>
    </row>
    <row r="26">
      <c r="A26" s="25" t="inlineStr">
        <is>
          <t>account_timezone_offset_hours_utc</t>
        </is>
      </c>
      <c r="B26" s="29" t="inlineStr">
        <is>
          <t>Account Timezone UTC Offset (Hours) · NUMERIC · Facebook Ads (Meta) Account</t>
        </is>
      </c>
      <c r="C26" s="26" t="n"/>
      <c r="D26" s="27">
        <f>IF(AND($C26="x",$A26&lt;&gt;""),$A26,"")</f>
        <v/>
      </c>
    </row>
    <row r="27">
      <c r="A27" s="25" t="inlineStr">
        <is>
          <t>accountid</t>
        </is>
      </c>
      <c r="B27" s="29" t="inlineStr">
        <is>
          <t>Account ID (Duplicate) · TEXT · Facebook Ads (Meta) Account</t>
        </is>
      </c>
      <c r="C27" s="26" t="n"/>
      <c r="D27" s="27">
        <f>IF(AND($C27="x",$A27&lt;&gt;""),$A27,"")</f>
        <v/>
      </c>
    </row>
    <row r="28">
      <c r="A28" s="25" t="inlineStr">
        <is>
          <t>amount_spent</t>
        </is>
      </c>
      <c r="B28" s="29" t="inlineStr">
        <is>
          <t>Account Amount Spent · NUMERIC · Facebook Ads (Meta) Account</t>
        </is>
      </c>
      <c r="C28" s="26" t="n"/>
      <c r="D28" s="27">
        <f>IF(AND($C28="x",$A28&lt;&gt;""),$A28,"")</f>
        <v/>
      </c>
    </row>
    <row r="29">
      <c r="A29" s="25" t="inlineStr">
        <is>
          <t>campaign_status</t>
        </is>
      </c>
      <c r="B29" s="29" t="inlineStr">
        <is>
          <t>Campaign Status · TEXT · Facebook Ads (Meta) Account</t>
        </is>
      </c>
      <c r="C29" s="26" t="n"/>
      <c r="D29" s="27">
        <f>IF(AND($C29="x",$A29&lt;&gt;""),$A29,"")</f>
        <v/>
      </c>
    </row>
    <row r="30">
      <c r="A30" s="25" t="inlineStr">
        <is>
          <t>currency</t>
        </is>
      </c>
      <c r="B30" s="29" t="inlineStr">
        <is>
          <t>Currency · TEXT · Facebook Ads (Meta) Account</t>
        </is>
      </c>
      <c r="C30" s="26" t="n"/>
      <c r="D30" s="27">
        <f>IF(AND($C30="x",$A30&lt;&gt;""),$A30,"")</f>
        <v/>
      </c>
    </row>
    <row r="31">
      <c r="A31" s="25" t="inlineStr">
        <is>
          <t>spend_cap</t>
        </is>
      </c>
      <c r="B31" s="29" t="inlineStr">
        <is>
          <t>Account Spend Cap · NUMERIC · Facebook Ads (Meta) Account</t>
        </is>
      </c>
      <c r="C31" s="26" t="n"/>
      <c r="D31" s="27">
        <f>IF(AND($C31="x",$A31&lt;&gt;""),$A31,"")</f>
        <v/>
      </c>
    </row>
    <row r="32">
      <c r="A32" s="25" t="inlineStr">
        <is>
          <t>action_values_add_payment_info</t>
        </is>
      </c>
      <c r="B32" s="29" t="inlineStr">
        <is>
          <t>Adds of Payment Info Conversion Value · NUMERIC · Facebook Ads (Meta) Action Values</t>
        </is>
      </c>
      <c r="C32" s="26" t="n"/>
      <c r="D32" s="27">
        <f>IF(AND($C32="x",$A32&lt;&gt;""),$A32,"")</f>
        <v/>
      </c>
    </row>
    <row r="33">
      <c r="A33" s="25" t="inlineStr">
        <is>
          <t>action_values_add_to_cart</t>
        </is>
      </c>
      <c r="B33" s="29" t="inlineStr">
        <is>
          <t>Adds to Cart Conversion Value · NUMERIC · Facebook Ads (Meta) Action Values</t>
        </is>
      </c>
      <c r="C33" s="26" t="n"/>
      <c r="D33" s="27">
        <f>IF(AND($C33="x",$A33&lt;&gt;""),$A33,"")</f>
        <v/>
      </c>
    </row>
    <row r="34">
      <c r="A34" s="25" t="inlineStr">
        <is>
          <t>action_values_add_to_wishlist</t>
        </is>
      </c>
      <c r="B34" s="29" t="inlineStr">
        <is>
          <t>Adds to Wishlist Conversion Value · NUMERIC · Facebook Ads (Meta) Action Values</t>
        </is>
      </c>
      <c r="C34" s="26" t="n"/>
      <c r="D34" s="27">
        <f>IF(AND($C34="x",$A34&lt;&gt;""),$A34,"")</f>
        <v/>
      </c>
    </row>
    <row r="35">
      <c r="A35" s="25" t="inlineStr">
        <is>
          <t>action_values_app_custom_event_fb_mobile_add_to_cart</t>
        </is>
      </c>
      <c r="B35" s="29" t="inlineStr">
        <is>
          <t>Action Values App Custom Event.Fb Mobile Add To Cart · NUMERIC · Facebook Ads (Meta) Action Values</t>
        </is>
      </c>
      <c r="C35" s="26" t="n"/>
      <c r="D35" s="27">
        <f>IF(AND($C35="x",$A35&lt;&gt;""),$A35,"")</f>
        <v/>
      </c>
    </row>
    <row r="36">
      <c r="A36" s="25" t="inlineStr">
        <is>
          <t>action_values_app_custom_event_fb_mobile_add_to_wishlist</t>
        </is>
      </c>
      <c r="B36" s="29" t="inlineStr">
        <is>
          <t>Action Values App Custom Event.Fb Mobile Add To Wishlist · NUMERIC · Facebook Ads (Meta) Action Values</t>
        </is>
      </c>
      <c r="C36" s="26" t="n"/>
      <c r="D36" s="27">
        <f>IF(AND($C36="x",$A36&lt;&gt;""),$A36,"")</f>
        <v/>
      </c>
    </row>
    <row r="37">
      <c r="A37" s="25" t="inlineStr">
        <is>
          <t>action_values_app_custom_event_fb_mobile_content_view</t>
        </is>
      </c>
      <c r="B37" s="29" t="inlineStr">
        <is>
          <t>Action Values App Custom Event.Fb Mobile Content View · NUMERIC · Facebook Ads (Meta) Action Values</t>
        </is>
      </c>
      <c r="C37" s="26" t="n"/>
      <c r="D37" s="27">
        <f>IF(AND($C37="x",$A37&lt;&gt;""),$A37,"")</f>
        <v/>
      </c>
    </row>
    <row r="38">
      <c r="A38" s="25" t="inlineStr">
        <is>
          <t>action_values_app_custom_event_fb_mobile_initiated_checkout</t>
        </is>
      </c>
      <c r="B38" s="29" t="inlineStr">
        <is>
          <t>Action Values App Custom Event.Fb Mobile Initiated Checkout · NUMERIC · Facebook Ads (Meta) Action Values</t>
        </is>
      </c>
      <c r="C38" s="26" t="n"/>
      <c r="D38" s="27">
        <f>IF(AND($C38="x",$A38&lt;&gt;""),$A38,"")</f>
        <v/>
      </c>
    </row>
    <row r="39">
      <c r="A39" s="25" t="inlineStr">
        <is>
          <t>action_values_app_custom_event_fb_mobile_purchase</t>
        </is>
      </c>
      <c r="B39" s="29" t="inlineStr">
        <is>
          <t>Action Values App Custom Event.Fb Mobile Purchase · NUMERIC · Facebook Ads (Meta) Action Values</t>
        </is>
      </c>
      <c r="C39" s="26" t="n"/>
      <c r="D39" s="27">
        <f>IF(AND($C39="x",$A39&lt;&gt;""),$A39,"")</f>
        <v/>
      </c>
    </row>
    <row r="40">
      <c r="A40" s="25" t="inlineStr">
        <is>
          <t>action_values_app_custom_event_other</t>
        </is>
      </c>
      <c r="B40" s="29" t="inlineStr">
        <is>
          <t>Action Values App Custom Event.Other · NUMERIC · Facebook Ads (Meta) Action Values</t>
        </is>
      </c>
      <c r="C40" s="26" t="n"/>
      <c r="D40" s="27">
        <f>IF(AND($C40="x",$A40&lt;&gt;""),$A40,"")</f>
        <v/>
      </c>
    </row>
    <row r="41">
      <c r="A41" s="25" t="inlineStr">
        <is>
          <t>action_values_click_to_call_call_confirm</t>
        </is>
      </c>
      <c r="B41" s="29" t="inlineStr">
        <is>
          <t>Call Confirmation Clicks Conversion Value · NUMERIC · Facebook Ads (Meta) Action Values</t>
        </is>
      </c>
      <c r="C41" s="26" t="n"/>
      <c r="D41" s="27">
        <f>IF(AND($C41="x",$A41&lt;&gt;""),$A41,"")</f>
        <v/>
      </c>
    </row>
    <row r="42">
      <c r="A42" s="25" t="inlineStr">
        <is>
          <t>action_values_complete_registration</t>
        </is>
      </c>
      <c r="B42" s="29" t="inlineStr">
        <is>
          <t>Registrations Completed Conversion Value · NUMERIC · Facebook Ads (Meta) Action Values</t>
        </is>
      </c>
      <c r="C42" s="26" t="n"/>
      <c r="D42" s="27">
        <f>IF(AND($C42="x",$A42&lt;&gt;""),$A42,"")</f>
        <v/>
      </c>
    </row>
    <row r="43">
      <c r="A43" s="25" t="inlineStr">
        <is>
          <t>action_values_initiate_checkout</t>
        </is>
      </c>
      <c r="B43" s="29" t="inlineStr">
        <is>
          <t>Checkouts Initiated Conversion Value · NUMERIC · Facebook Ads (Meta) Action Values</t>
        </is>
      </c>
      <c r="C43" s="26" t="n"/>
      <c r="D43" s="27">
        <f>IF(AND($C43="x",$A43&lt;&gt;""),$A43,"")</f>
        <v/>
      </c>
    </row>
    <row r="44">
      <c r="A44" s="25" t="inlineStr">
        <is>
          <t>action_values_lead</t>
        </is>
      </c>
      <c r="B44" s="29" t="inlineStr">
        <is>
          <t>Leads Conversion Value · NUMERIC · Facebook Ads (Meta) Action Values</t>
        </is>
      </c>
      <c r="C44" s="26" t="n"/>
      <c r="D44" s="27">
        <f>IF(AND($C44="x",$A44&lt;&gt;""),$A44,"")</f>
        <v/>
      </c>
    </row>
    <row r="45">
      <c r="A45" s="25" t="inlineStr">
        <is>
          <t>action_values_leadgen_grouped</t>
        </is>
      </c>
      <c r="B45" s="29" t="inlineStr">
        <is>
          <t>Instant Form Leads Conversion Value · NUMERIC · Facebook Ads (Meta) Action Values</t>
        </is>
      </c>
      <c r="C45" s="26" t="n"/>
      <c r="D45" s="27">
        <f>IF(AND($C45="x",$A45&lt;&gt;""),$A45,"")</f>
        <v/>
      </c>
    </row>
    <row r="46">
      <c r="A46" s="25" t="inlineStr">
        <is>
          <t>action_values_offline_conversion</t>
        </is>
      </c>
      <c r="B46" s="29" t="inlineStr">
        <is>
          <t>Offline Conversions Value (All Events) · NUMERIC · Facebook Ads (Meta) Action Values</t>
        </is>
      </c>
      <c r="C46" s="26" t="n"/>
      <c r="D46" s="27">
        <f>IF(AND($C46="x",$A46&lt;&gt;""),$A46,"")</f>
        <v/>
      </c>
    </row>
    <row r="47">
      <c r="A47" s="25" t="inlineStr">
        <is>
          <t>action_values_offline_conversion_add_payment_info</t>
        </is>
      </c>
      <c r="B47" s="29" t="inlineStr">
        <is>
          <t>Offline Adds of Payment Info Conversion Value · NUMERIC · Facebook Ads (Meta) Action Values</t>
        </is>
      </c>
      <c r="C47" s="26" t="n"/>
      <c r="D47" s="27">
        <f>IF(AND($C47="x",$A47&lt;&gt;""),$A47,"")</f>
        <v/>
      </c>
    </row>
    <row r="48">
      <c r="A48" s="25" t="inlineStr">
        <is>
          <t>action_values_offline_conversion_add_to_cart</t>
        </is>
      </c>
      <c r="B48" s="29" t="inlineStr">
        <is>
          <t>Offline Adds to Cart Conversion Value · NUMERIC · Facebook Ads (Meta) Action Values</t>
        </is>
      </c>
      <c r="C48" s="26" t="n"/>
      <c r="D48" s="27">
        <f>IF(AND($C48="x",$A48&lt;&gt;""),$A48,"")</f>
        <v/>
      </c>
    </row>
    <row r="49">
      <c r="A49" s="25" t="inlineStr">
        <is>
          <t>action_values_offline_conversion_add_to_wishlist</t>
        </is>
      </c>
      <c r="B49" s="29" t="inlineStr">
        <is>
          <t>Offline Adds to Wishlist Conversion Value · NUMERIC · Facebook Ads (Meta) Action Values</t>
        </is>
      </c>
      <c r="C49" s="26" t="n"/>
      <c r="D49" s="27">
        <f>IF(AND($C49="x",$A49&lt;&gt;""),$A49,"")</f>
        <v/>
      </c>
    </row>
    <row r="50">
      <c r="A50" s="25" t="inlineStr">
        <is>
          <t>action_values_offline_conversion_complete_registration</t>
        </is>
      </c>
      <c r="B50" s="29" t="inlineStr">
        <is>
          <t>Offline Registrations Completed Conversion Value · NUMERIC · Facebook Ads (Meta) Action Values</t>
        </is>
      </c>
      <c r="C50" s="26" t="n"/>
      <c r="D50" s="27">
        <f>IF(AND($C50="x",$A50&lt;&gt;""),$A50,"")</f>
        <v/>
      </c>
    </row>
    <row r="51">
      <c r="A51" s="25" t="inlineStr">
        <is>
          <t>action_values_offline_conversion_initiate_checkout</t>
        </is>
      </c>
      <c r="B51" s="29" t="inlineStr">
        <is>
          <t>Offline Checkouts Initiated Conversion Value · NUMERIC · Facebook Ads (Meta) Action Values</t>
        </is>
      </c>
      <c r="C51" s="26" t="n"/>
      <c r="D51" s="27">
        <f>IF(AND($C51="x",$A51&lt;&gt;""),$A51,"")</f>
        <v/>
      </c>
    </row>
    <row r="52">
      <c r="A52" s="25" t="inlineStr">
        <is>
          <t>action_values_offline_conversion_lead</t>
        </is>
      </c>
      <c r="B52" s="29" t="inlineStr">
        <is>
          <t>Offline Leads Conversion Value · NUMERIC · Facebook Ads (Meta) Action Values</t>
        </is>
      </c>
      <c r="C52" s="26" t="n"/>
      <c r="D52" s="27">
        <f>IF(AND($C52="x",$A52&lt;&gt;""),$A52,"")</f>
        <v/>
      </c>
    </row>
    <row r="53">
      <c r="A53" s="25" t="inlineStr">
        <is>
          <t>action_values_offline_conversion_other</t>
        </is>
      </c>
      <c r="B53" s="29" t="inlineStr">
        <is>
          <t>Offline Other Conversions Conversion Value · NUMERIC · Facebook Ads (Meta) Action Values</t>
        </is>
      </c>
      <c r="C53" s="26" t="n"/>
      <c r="D53" s="27">
        <f>IF(AND($C53="x",$A53&lt;&gt;""),$A53,"")</f>
        <v/>
      </c>
    </row>
    <row r="54">
      <c r="A54" s="25" t="inlineStr">
        <is>
          <t>action_values_offline_conversion_purchase</t>
        </is>
      </c>
      <c r="B54" s="29" t="inlineStr">
        <is>
          <t>Offline Purchases Conversion Value · NUMERIC · Facebook Ads (Meta) Action Values</t>
        </is>
      </c>
      <c r="C54" s="26" t="n"/>
      <c r="D54" s="27">
        <f>IF(AND($C54="x",$A54&lt;&gt;""),$A54,"")</f>
        <v/>
      </c>
    </row>
    <row r="55">
      <c r="A55" s="25" t="inlineStr">
        <is>
          <t>action_values_offline_conversion_search</t>
        </is>
      </c>
      <c r="B55" s="29" t="inlineStr">
        <is>
          <t>Offline Searches Conversion Value · NUMERIC · Facebook Ads (Meta) Action Values</t>
        </is>
      </c>
      <c r="C55" s="26" t="n"/>
      <c r="D55" s="27">
        <f>IF(AND($C55="x",$A55&lt;&gt;""),$A55,"")</f>
        <v/>
      </c>
    </row>
    <row r="56">
      <c r="A56" s="25" t="inlineStr">
        <is>
          <t>action_values_offline_conversion_view_content</t>
        </is>
      </c>
      <c r="B56" s="29" t="inlineStr">
        <is>
          <t>Offline Content Views Conversion Value · NUMERIC · Facebook Ads (Meta) Action Values</t>
        </is>
      </c>
      <c r="C56" s="26" t="n"/>
      <c r="D56" s="27">
        <f>IF(AND($C56="x",$A56&lt;&gt;""),$A56,"")</f>
        <v/>
      </c>
    </row>
    <row r="57">
      <c r="A57" s="25" t="inlineStr">
        <is>
          <t>action_values_offsite_conversion_fb_pixel_add_payment_info</t>
        </is>
      </c>
      <c r="B57" s="29" t="inlineStr">
        <is>
          <t>Website Adds of Payment Info Conversion Value · NUMERIC · Facebook Ads (Meta) Action Values</t>
        </is>
      </c>
      <c r="C57" s="26" t="n"/>
      <c r="D57" s="27">
        <f>IF(AND($C57="x",$A57&lt;&gt;""),$A57,"")</f>
        <v/>
      </c>
    </row>
    <row r="58">
      <c r="A58" s="25" t="inlineStr">
        <is>
          <t>action_values_offsite_conversion_fb_pixel_add_to_cart</t>
        </is>
      </c>
      <c r="B58" s="29" t="inlineStr">
        <is>
          <t>Website Adds to Cart Conversion Value · NUMERIC · Facebook Ads (Meta) Action Values</t>
        </is>
      </c>
      <c r="C58" s="26" t="n"/>
      <c r="D58" s="27">
        <f>IF(AND($C58="x",$A58&lt;&gt;""),$A58,"")</f>
        <v/>
      </c>
    </row>
    <row r="59">
      <c r="A59" s="25" t="inlineStr">
        <is>
          <t>action_values_offsite_conversion_fb_pixel_add_to_wishlist</t>
        </is>
      </c>
      <c r="B59" s="29" t="inlineStr">
        <is>
          <t>Website Adds to Wishlist Conversion Value · NUMERIC · Facebook Ads (Meta) Action Values</t>
        </is>
      </c>
      <c r="C59" s="26" t="n"/>
      <c r="D59" s="27">
        <f>IF(AND($C59="x",$A59&lt;&gt;""),$A59,"")</f>
        <v/>
      </c>
    </row>
    <row r="60">
      <c r="A60" s="25" t="inlineStr">
        <is>
          <t>action_values_offsite_conversion_fb_pixel_complete_registration</t>
        </is>
      </c>
      <c r="B60" s="29" t="inlineStr">
        <is>
          <t>Website Registrations Completed Conversion Value · NUMERIC · Facebook Ads (Meta) Action Values</t>
        </is>
      </c>
      <c r="C60" s="26" t="n"/>
      <c r="D60" s="27">
        <f>IF(AND($C60="x",$A60&lt;&gt;""),$A60,"")</f>
        <v/>
      </c>
    </row>
    <row r="61">
      <c r="A61" s="25" t="inlineStr">
        <is>
          <t>action_values_offsite_conversion_fb_pixel_custom</t>
        </is>
      </c>
      <c r="B61" s="29" t="inlineStr">
        <is>
          <t>Action Values Offsite Conversion Fb Pixel Custom · NUMERIC · Facebook Ads (Meta) Action Values</t>
        </is>
      </c>
      <c r="C61" s="26" t="n"/>
      <c r="D61" s="27">
        <f>IF(AND($C61="x",$A61&lt;&gt;""),$A61,"")</f>
        <v/>
      </c>
    </row>
    <row r="62">
      <c r="A62" s="25" t="inlineStr">
        <is>
          <t>action_values_offsite_conversion_fb_pixel_initiate_checkout</t>
        </is>
      </c>
      <c r="B62" s="29" t="inlineStr">
        <is>
          <t>Website Checkouts Initiated Conversion Value · NUMERIC · Facebook Ads (Meta) Action Values</t>
        </is>
      </c>
      <c r="C62" s="26" t="n"/>
      <c r="D62" s="27">
        <f>IF(AND($C62="x",$A62&lt;&gt;""),$A62,"")</f>
        <v/>
      </c>
    </row>
    <row r="63">
      <c r="A63" s="25" t="inlineStr">
        <is>
          <t>action_values_offsite_conversion_fb_pixel_lead</t>
        </is>
      </c>
      <c r="B63" s="29" t="inlineStr">
        <is>
          <t>Website Leads Conversion Value · NUMERIC · Facebook Ads (Meta) Action Values</t>
        </is>
      </c>
      <c r="C63" s="26" t="n"/>
      <c r="D63" s="27">
        <f>IF(AND($C63="x",$A63&lt;&gt;""),$A63,"")</f>
        <v/>
      </c>
    </row>
    <row r="64">
      <c r="A64" s="25" t="inlineStr">
        <is>
          <t>action_values_offsite_conversion_fb_pixel_purchase</t>
        </is>
      </c>
      <c r="B64" s="29" t="inlineStr">
        <is>
          <t>Website Purchases Conversion Value · NUMERIC · Facebook Ads (Meta) Action Values</t>
        </is>
      </c>
      <c r="C64" s="26" t="n"/>
      <c r="D64" s="27">
        <f>IF(AND($C64="x",$A64&lt;&gt;""),$A64,"")</f>
        <v/>
      </c>
    </row>
    <row r="65">
      <c r="A65" s="25" t="inlineStr">
        <is>
          <t>action_values_offsite_conversion_fb_pixel_search</t>
        </is>
      </c>
      <c r="B65" s="29" t="inlineStr">
        <is>
          <t>Website Searches Conversion Value · NUMERIC · Facebook Ads (Meta) Action Values</t>
        </is>
      </c>
      <c r="C65" s="26" t="n"/>
      <c r="D65" s="27">
        <f>IF(AND($C65="x",$A65&lt;&gt;""),$A65,"")</f>
        <v/>
      </c>
    </row>
    <row r="66">
      <c r="A66" s="25" t="inlineStr">
        <is>
          <t>action_values_offsite_conversion_fb_pixel_view_content</t>
        </is>
      </c>
      <c r="B66" s="29" t="inlineStr">
        <is>
          <t>Website Content Views Conversion Value · NUMERIC · Facebook Ads (Meta) Action Values</t>
        </is>
      </c>
      <c r="C66" s="26" t="n"/>
      <c r="D66" s="27">
        <f>IF(AND($C66="x",$A66&lt;&gt;""),$A66,"")</f>
        <v/>
      </c>
    </row>
    <row r="67">
      <c r="A67" s="25" t="inlineStr">
        <is>
          <t>action_values_omni_add_to_cart</t>
        </is>
      </c>
      <c r="B67" s="29" t="inlineStr">
        <is>
          <t>Omni Adds to Cart Conversion Value · NUMERIC · Facebook Ads (Meta) Action Values</t>
        </is>
      </c>
      <c r="C67" s="26" t="n"/>
      <c r="D67" s="27">
        <f>IF(AND($C67="x",$A67&lt;&gt;""),$A67,"")</f>
        <v/>
      </c>
    </row>
    <row r="68">
      <c r="A68" s="25" t="inlineStr">
        <is>
          <t>action_values_omni_complete_registration</t>
        </is>
      </c>
      <c r="B68" s="29" t="inlineStr">
        <is>
          <t>Omni Registrations Completed Conversion Value · NUMERIC · Facebook Ads (Meta) Action Values</t>
        </is>
      </c>
      <c r="C68" s="26" t="n"/>
      <c r="D68" s="27">
        <f>IF(AND($C68="x",$A68&lt;&gt;""),$A68,"")</f>
        <v/>
      </c>
    </row>
    <row r="69">
      <c r="A69" s="25" t="inlineStr">
        <is>
          <t>action_values_omni_custom</t>
        </is>
      </c>
      <c r="B69" s="29" t="inlineStr">
        <is>
          <t>Action Values Omni Custom · NUMERIC · Facebook Ads (Meta) Action Values</t>
        </is>
      </c>
      <c r="C69" s="26" t="n"/>
      <c r="D69" s="27">
        <f>IF(AND($C69="x",$A69&lt;&gt;""),$A69,"")</f>
        <v/>
      </c>
    </row>
    <row r="70">
      <c r="A70" s="25" t="inlineStr">
        <is>
          <t>action_values_omni_initiated_checkout</t>
        </is>
      </c>
      <c r="B70" s="29" t="inlineStr">
        <is>
          <t>Omni Checkouts Initiated Conversion Value · NUMERIC · Facebook Ads (Meta) Action Values</t>
        </is>
      </c>
      <c r="C70" s="26" t="n"/>
      <c r="D70" s="27">
        <f>IF(AND($C70="x",$A70&lt;&gt;""),$A70,"")</f>
        <v/>
      </c>
    </row>
    <row r="71">
      <c r="A71" s="25" t="inlineStr">
        <is>
          <t>action_values_omni_purchase</t>
        </is>
      </c>
      <c r="B71" s="29" t="inlineStr">
        <is>
          <t>Purchases Conversion Value · NUMERIC · Facebook Ads (Meta) Action Values</t>
        </is>
      </c>
      <c r="C71" s="26" t="n"/>
      <c r="D71" s="27">
        <f>IF(AND($C71="x",$A71&lt;&gt;""),$A71,"")</f>
        <v/>
      </c>
    </row>
    <row r="72">
      <c r="A72" s="25" t="inlineStr">
        <is>
          <t>action_values_omni_search</t>
        </is>
      </c>
      <c r="B72" s="29" t="inlineStr">
        <is>
          <t>Omni Searches Conversion Value · NUMERIC · Facebook Ads (Meta) Action Values</t>
        </is>
      </c>
      <c r="C72" s="26" t="n"/>
      <c r="D72" s="27">
        <f>IF(AND($C72="x",$A72&lt;&gt;""),$A72,"")</f>
        <v/>
      </c>
    </row>
    <row r="73">
      <c r="A73" s="25" t="inlineStr">
        <is>
          <t>action_values_omni_spend_credits</t>
        </is>
      </c>
      <c r="B73" s="29" t="inlineStr">
        <is>
          <t>Credit Spends Conversion Value · NUMERIC · Facebook Ads (Meta) Action Values</t>
        </is>
      </c>
      <c r="C73" s="26" t="n"/>
      <c r="D73" s="27">
        <f>IF(AND($C73="x",$A73&lt;&gt;""),$A73,"")</f>
        <v/>
      </c>
    </row>
    <row r="74">
      <c r="A74" s="25" t="inlineStr">
        <is>
          <t>action_values_omni_view_content</t>
        </is>
      </c>
      <c r="B74" s="29" t="inlineStr">
        <is>
          <t>Content Views Conversion Value · NUMERIC · Facebook Ads (Meta) Action Values</t>
        </is>
      </c>
      <c r="C74" s="26" t="n"/>
      <c r="D74" s="27">
        <f>IF(AND($C74="x",$A74&lt;&gt;""),$A74,"")</f>
        <v/>
      </c>
    </row>
    <row r="75">
      <c r="A75" s="25" t="inlineStr">
        <is>
          <t>action_values_onsite_conversion_lead_grouped</t>
        </is>
      </c>
      <c r="B75" s="29" t="inlineStr">
        <is>
          <t>On-Facebook Leads Conversion Value · NUMERIC · Facebook Ads (Meta) Action Values</t>
        </is>
      </c>
      <c r="C75" s="26" t="n"/>
      <c r="D75" s="27">
        <f>IF(AND($C75="x",$A75&lt;&gt;""),$A75,"")</f>
        <v/>
      </c>
    </row>
    <row r="76">
      <c r="A76" s="25" t="inlineStr">
        <is>
          <t>action_values_onsite_conversion_purchase</t>
        </is>
      </c>
      <c r="B76" s="29" t="inlineStr">
        <is>
          <t>Action Values Onsite Conversion.Purchase · NUMERIC · Facebook Ads (Meta) Action Values</t>
        </is>
      </c>
      <c r="C76" s="26" t="n"/>
      <c r="D76" s="27">
        <f>IF(AND($C76="x",$A76&lt;&gt;""),$A76,"")</f>
        <v/>
      </c>
    </row>
    <row r="77">
      <c r="A77" s="25" t="inlineStr">
        <is>
          <t>action_values_onsite_web_add_to_cart</t>
        </is>
      </c>
      <c r="B77" s="29" t="inlineStr">
        <is>
          <t>Action Values Onsite Web Add To Cart · NUMERIC · Facebook Ads (Meta) Action Values</t>
        </is>
      </c>
      <c r="C77" s="26" t="n"/>
      <c r="D77" s="27">
        <f>IF(AND($C77="x",$A77&lt;&gt;""),$A77,"")</f>
        <v/>
      </c>
    </row>
    <row r="78">
      <c r="A78" s="25" t="inlineStr">
        <is>
          <t>action_values_onsite_web_app_add_to_cart</t>
        </is>
      </c>
      <c r="B78" s="29" t="inlineStr">
        <is>
          <t>Action Values Onsite Web App Add To Cart · NUMERIC · Facebook Ads (Meta) Action Values</t>
        </is>
      </c>
      <c r="C78" s="26" t="n"/>
      <c r="D78" s="27">
        <f>IF(AND($C78="x",$A78&lt;&gt;""),$A78,"")</f>
        <v/>
      </c>
    </row>
    <row r="79">
      <c r="A79" s="25" t="inlineStr">
        <is>
          <t>action_values_onsite_web_app_purchase</t>
        </is>
      </c>
      <c r="B79" s="29" t="inlineStr">
        <is>
          <t>Action Values Onsite Web App Purchase · NUMERIC · Facebook Ads (Meta) Action Values</t>
        </is>
      </c>
      <c r="C79" s="26" t="n"/>
      <c r="D79" s="27">
        <f>IF(AND($C79="x",$A79&lt;&gt;""),$A79,"")</f>
        <v/>
      </c>
    </row>
    <row r="80">
      <c r="A80" s="25" t="inlineStr">
        <is>
          <t>action_values_onsite_web_purchase</t>
        </is>
      </c>
      <c r="B80" s="29" t="inlineStr">
        <is>
          <t>Action Values Onsite Web Purchase · NUMERIC · Facebook Ads (Meta) Action Values</t>
        </is>
      </c>
      <c r="C80" s="26" t="n"/>
      <c r="D80" s="27">
        <f>IF(AND($C80="x",$A80&lt;&gt;""),$A80,"")</f>
        <v/>
      </c>
    </row>
    <row r="81">
      <c r="A81" s="25" t="inlineStr">
        <is>
          <t>action_values_purchase</t>
        </is>
      </c>
      <c r="B81" s="29" t="inlineStr">
        <is>
          <t>Action Values Purchase · NUMERIC · Facebook Ads (Meta) Action Values</t>
        </is>
      </c>
      <c r="C81" s="26" t="n"/>
      <c r="D81" s="27">
        <f>IF(AND($C81="x",$A81&lt;&gt;""),$A81,"")</f>
        <v/>
      </c>
    </row>
    <row r="82">
      <c r="A82" s="25" t="inlineStr">
        <is>
          <t>action_values_search</t>
        </is>
      </c>
      <c r="B82" s="29" t="inlineStr">
        <is>
          <t>Searches Conversion Value · NUMERIC · Facebook Ads (Meta) Action Values</t>
        </is>
      </c>
      <c r="C82" s="26" t="n"/>
      <c r="D82" s="27">
        <f>IF(AND($C82="x",$A82&lt;&gt;""),$A82,"")</f>
        <v/>
      </c>
    </row>
    <row r="83">
      <c r="A83" s="25" t="inlineStr">
        <is>
          <t>action_values_signup_event</t>
        </is>
      </c>
      <c r="B83" s="29" t="inlineStr">
        <is>
          <t>Action Values Signup Event · NUMERIC · Facebook Ads (Meta) Action Values</t>
        </is>
      </c>
      <c r="C83" s="26" t="n"/>
      <c r="D83" s="27">
        <f>IF(AND($C83="x",$A83&lt;&gt;""),$A83,"")</f>
        <v/>
      </c>
    </row>
    <row r="84">
      <c r="A84" s="25" t="inlineStr">
        <is>
          <t>action_values_subscription_event</t>
        </is>
      </c>
      <c r="B84" s="29" t="inlineStr">
        <is>
          <t>Action Values Subscription Event · NUMERIC · Facebook Ads (Meta) Action Values</t>
        </is>
      </c>
      <c r="C84" s="26" t="n"/>
      <c r="D84" s="27">
        <f>IF(AND($C84="x",$A84&lt;&gt;""),$A84,"")</f>
        <v/>
      </c>
    </row>
    <row r="85">
      <c r="A85" s="25" t="inlineStr">
        <is>
          <t>action_values_total</t>
        </is>
      </c>
      <c r="B85" s="29" t="inlineStr">
        <is>
          <t>Action Values Total · NUMERIC · Facebook Ads (Meta) Action Values</t>
        </is>
      </c>
      <c r="C85" s="26" t="n"/>
      <c r="D85" s="27">
        <f>IF(AND($C85="x",$A85&lt;&gt;""),$A85,"")</f>
        <v/>
      </c>
    </row>
    <row r="86">
      <c r="A86" s="25" t="inlineStr">
        <is>
          <t>actions_add_payment_info</t>
        </is>
      </c>
      <c r="B86" s="29" t="inlineStr">
        <is>
          <t>Adds of Payment Info · NUMERIC · Facebook Ads (Meta) Actions</t>
        </is>
      </c>
      <c r="C86" s="26" t="n"/>
      <c r="D86" s="27">
        <f>IF(AND($C86="x",$A86&lt;&gt;""),$A86,"")</f>
        <v/>
      </c>
    </row>
    <row r="87">
      <c r="A87" s="25" t="inlineStr">
        <is>
          <t>actions_add_to_cart</t>
        </is>
      </c>
      <c r="B87" s="29" t="inlineStr">
        <is>
          <t>Adds to Cart · NUMERIC · Facebook Ads (Meta) Actions</t>
        </is>
      </c>
      <c r="C87" s="26" t="n"/>
      <c r="D87" s="27">
        <f>IF(AND($C87="x",$A87&lt;&gt;""),$A87,"")</f>
        <v/>
      </c>
    </row>
    <row r="88">
      <c r="A88" s="25" t="inlineStr">
        <is>
          <t>actions_add_to_wishlist</t>
        </is>
      </c>
      <c r="B88" s="29" t="inlineStr">
        <is>
          <t>Adds to Wishlist · NUMERIC · Facebook Ads (Meta) Actions</t>
        </is>
      </c>
      <c r="C88" s="26" t="n"/>
      <c r="D88" s="27">
        <f>IF(AND($C88="x",$A88&lt;&gt;""),$A88,"")</f>
        <v/>
      </c>
    </row>
    <row r="89">
      <c r="A89" s="25" t="inlineStr">
        <is>
          <t>actions_app_custom_event_fb_mobile_activate_app</t>
        </is>
      </c>
      <c r="B89" s="29" t="inlineStr">
        <is>
          <t>Mobile App Activactions · NUMERIC · Facebook Ads (Meta) Actions</t>
        </is>
      </c>
      <c r="C89" s="26" t="n"/>
      <c r="D89" s="27">
        <f>IF(AND($C89="x",$A89&lt;&gt;""),$A89,"")</f>
        <v/>
      </c>
    </row>
    <row r="90">
      <c r="A90" s="25" t="inlineStr">
        <is>
          <t>actions_app_custom_event_fb_mobile_add_payment_info</t>
        </is>
      </c>
      <c r="B90" s="29" t="inlineStr">
        <is>
          <t>Actions App Custom Event.Fb Mobile Add Payment Info · NUMERIC · Facebook Ads (Meta) Actions</t>
        </is>
      </c>
      <c r="C90" s="26" t="n"/>
      <c r="D90" s="27">
        <f>IF(AND($C90="x",$A90&lt;&gt;""),$A90,"")</f>
        <v/>
      </c>
    </row>
    <row r="91">
      <c r="A91" s="25" t="inlineStr">
        <is>
          <t>actions_app_custom_event_fb_mobile_add_to_cart</t>
        </is>
      </c>
      <c r="B91" s="29" t="inlineStr">
        <is>
          <t>Actions App Custom Event.Fb Mobile Add To Cart · NUMERIC · Facebook Ads (Meta) Actions</t>
        </is>
      </c>
      <c r="C91" s="26" t="n"/>
      <c r="D91" s="27">
        <f>IF(AND($C91="x",$A91&lt;&gt;""),$A91,"")</f>
        <v/>
      </c>
    </row>
    <row r="92">
      <c r="A92" s="25" t="inlineStr">
        <is>
          <t>actions_app_custom_event_fb_mobile_add_to_wishlist</t>
        </is>
      </c>
      <c r="B92" s="29" t="inlineStr">
        <is>
          <t>Actions App Custom Event.Fb Mobile Add To Wishlist · NUMERIC · Facebook Ads (Meta) Actions</t>
        </is>
      </c>
      <c r="C92" s="26" t="n"/>
      <c r="D92" s="27">
        <f>IF(AND($C92="x",$A92&lt;&gt;""),$A92,"")</f>
        <v/>
      </c>
    </row>
    <row r="93">
      <c r="A93" s="25" t="inlineStr">
        <is>
          <t>actions_app_custom_event_fb_mobile_complete_registration</t>
        </is>
      </c>
      <c r="B93" s="29" t="inlineStr">
        <is>
          <t>Mobile App Registrations Completed · NUMERIC · Facebook Ads (Meta) Actions</t>
        </is>
      </c>
      <c r="C93" s="26" t="n"/>
      <c r="D93" s="27">
        <f>IF(AND($C93="x",$A93&lt;&gt;""),$A93,"")</f>
        <v/>
      </c>
    </row>
    <row r="94">
      <c r="A94" s="25" t="inlineStr">
        <is>
          <t>actions_app_custom_event_fb_mobile_content_view</t>
        </is>
      </c>
      <c r="B94" s="29" t="inlineStr">
        <is>
          <t>Mobile Content Views · NUMERIC · Facebook Ads (Meta) Actions</t>
        </is>
      </c>
      <c r="C94" s="26" t="n"/>
      <c r="D94" s="27">
        <f>IF(AND($C94="x",$A94&lt;&gt;""),$A94,"")</f>
        <v/>
      </c>
    </row>
    <row r="95">
      <c r="A95" s="25" t="inlineStr">
        <is>
          <t>actions_app_custom_event_fb_mobile_initiated_checkout</t>
        </is>
      </c>
      <c r="B95" s="29" t="inlineStr">
        <is>
          <t>Actions App Custom Event.Fb Mobile Initiated Checkout · NUMERIC · Facebook Ads (Meta) Actions</t>
        </is>
      </c>
      <c r="C95" s="26" t="n"/>
      <c r="D95" s="27">
        <f>IF(AND($C95="x",$A95&lt;&gt;""),$A95,"")</f>
        <v/>
      </c>
    </row>
    <row r="96">
      <c r="A96" s="25" t="inlineStr">
        <is>
          <t>actions_app_custom_event_fb_mobile_level_achieved</t>
        </is>
      </c>
      <c r="B96" s="29" t="inlineStr">
        <is>
          <t>Mobile App Levels Completed · NUMERIC · Facebook Ads (Meta) Actions</t>
        </is>
      </c>
      <c r="C96" s="26" t="n"/>
      <c r="D96" s="27">
        <f>IF(AND($C96="x",$A96&lt;&gt;""),$A96,"")</f>
        <v/>
      </c>
    </row>
    <row r="97">
      <c r="A97" s="25" t="inlineStr">
        <is>
          <t>actions_app_custom_event_fb_mobile_purchase</t>
        </is>
      </c>
      <c r="B97" s="29" t="inlineStr">
        <is>
          <t>Actions App Custom Event.Fb Mobile Purchase · NUMERIC · Facebook Ads (Meta) Actions</t>
        </is>
      </c>
      <c r="C97" s="26" t="n"/>
      <c r="D97" s="27">
        <f>IF(AND($C97="x",$A97&lt;&gt;""),$A97,"")</f>
        <v/>
      </c>
    </row>
    <row r="98">
      <c r="A98" s="25" t="inlineStr">
        <is>
          <t>actions_app_custom_event_fb_mobile_search</t>
        </is>
      </c>
      <c r="B98" s="29" t="inlineStr">
        <is>
          <t>Actions App Custom Event.Fb Mobile Search · NUMERIC · Facebook Ads (Meta) Actions</t>
        </is>
      </c>
      <c r="C98" s="26" t="n"/>
      <c r="D98" s="27">
        <f>IF(AND($C98="x",$A98&lt;&gt;""),$A98,"")</f>
        <v/>
      </c>
    </row>
    <row r="99">
      <c r="A99" s="25" t="inlineStr">
        <is>
          <t>actions_app_custom_event_fb_mobile_tutorial_completion</t>
        </is>
      </c>
      <c r="B99" s="29" t="inlineStr">
        <is>
          <t>Actions App Custom Event.Fb Mobile Tutorial Completion · NUMERIC · Facebook Ads (Meta) Actions</t>
        </is>
      </c>
      <c r="C99" s="26" t="n"/>
      <c r="D99" s="27">
        <f>IF(AND($C99="x",$A99&lt;&gt;""),$A99,"")</f>
        <v/>
      </c>
    </row>
    <row r="100">
      <c r="A100" s="25" t="inlineStr">
        <is>
          <t>actions_app_custom_event_other</t>
        </is>
      </c>
      <c r="B100" s="29" t="inlineStr">
        <is>
          <t>Mobile App - Other · NUMERIC · Facebook Ads (Meta) Actions</t>
        </is>
      </c>
      <c r="C100" s="26" t="n"/>
      <c r="D100" s="27">
        <f>IF(AND($C100="x",$A100&lt;&gt;""),$A100,"")</f>
        <v/>
      </c>
    </row>
    <row r="101">
      <c r="A101" s="25" t="inlineStr">
        <is>
          <t>actions_app_install</t>
        </is>
      </c>
      <c r="B101" s="29" t="inlineStr">
        <is>
          <t>Desktop App Installs · NUMERIC · Facebook Ads (Meta) Actions</t>
        </is>
      </c>
      <c r="C101" s="26" t="n"/>
      <c r="D101" s="27">
        <f>IF(AND($C101="x",$A101&lt;&gt;""),$A101,"")</f>
        <v/>
      </c>
    </row>
    <row r="102">
      <c r="A102" s="25" t="inlineStr">
        <is>
          <t>actions_checkin</t>
        </is>
      </c>
      <c r="B102" s="29" t="inlineStr">
        <is>
          <t>Check-Ins · NUMERIC · Facebook Ads (Meta) Actions</t>
        </is>
      </c>
      <c r="C102" s="26" t="n"/>
      <c r="D102" s="27">
        <f>IF(AND($C102="x",$A102&lt;&gt;""),$A102,"")</f>
        <v/>
      </c>
    </row>
    <row r="103">
      <c r="A103" s="25" t="inlineStr">
        <is>
          <t>actions_click_to_call_call_confirm</t>
        </is>
      </c>
      <c r="B103" s="29" t="inlineStr">
        <is>
          <t>Call Confirmation Clicks · NUMERIC · Facebook Ads (Meta) Actions</t>
        </is>
      </c>
      <c r="C103" s="26" t="n"/>
      <c r="D103" s="27">
        <f>IF(AND($C103="x",$A103&lt;&gt;""),$A103,"")</f>
        <v/>
      </c>
    </row>
    <row r="104">
      <c r="A104" s="25" t="inlineStr">
        <is>
          <t>actions_click_to_call_native_20s_call_connect</t>
        </is>
      </c>
      <c r="B104" s="29" t="inlineStr">
        <is>
          <t>20-second Phone Calls · NUMERIC · Facebook Ads (Meta) Actions</t>
        </is>
      </c>
      <c r="C104" s="26" t="n"/>
      <c r="D104" s="27">
        <f>IF(AND($C104="x",$A104&lt;&gt;""),$A104,"")</f>
        <v/>
      </c>
    </row>
    <row r="105">
      <c r="A105" s="25" t="inlineStr">
        <is>
          <t>actions_click_to_call_native_60s_call_connect</t>
        </is>
      </c>
      <c r="B105" s="29" t="inlineStr">
        <is>
          <t>60-second Phone Calls · NUMERIC · Facebook Ads (Meta) Actions</t>
        </is>
      </c>
      <c r="C105" s="26" t="n"/>
      <c r="D105" s="27">
        <f>IF(AND($C105="x",$A105&lt;&gt;""),$A105,"")</f>
        <v/>
      </c>
    </row>
    <row r="106">
      <c r="A106" s="25" t="inlineStr">
        <is>
          <t>actions_click_to_call_native_call_placed</t>
        </is>
      </c>
      <c r="B106" s="29" t="inlineStr">
        <is>
          <t>Calls Placed · NUMERIC · Facebook Ads (Meta) Actions</t>
        </is>
      </c>
      <c r="C106" s="26" t="n"/>
      <c r="D106" s="27">
        <f>IF(AND($C106="x",$A106&lt;&gt;""),$A106,"")</f>
        <v/>
      </c>
    </row>
    <row r="107">
      <c r="A107" s="25" t="inlineStr">
        <is>
          <t>actions_comment</t>
        </is>
      </c>
      <c r="B107" s="29" t="inlineStr">
        <is>
          <t>Post Comments · NUMERIC · Facebook Ads (Meta) Actions</t>
        </is>
      </c>
      <c r="C107" s="26" t="n"/>
      <c r="D107" s="27">
        <f>IF(AND($C107="x",$A107&lt;&gt;""),$A107,"")</f>
        <v/>
      </c>
    </row>
    <row r="108">
      <c r="A108" s="25" t="inlineStr">
        <is>
          <t>actions_complete_registration</t>
        </is>
      </c>
      <c r="B108" s="29" t="inlineStr">
        <is>
          <t>Registrations Completed · NUMERIC · Facebook Ads (Meta) Actions</t>
        </is>
      </c>
      <c r="C108" s="26" t="n"/>
      <c r="D108" s="27">
        <f>IF(AND($C108="x",$A108&lt;&gt;""),$A108,"")</f>
        <v/>
      </c>
    </row>
    <row r="109">
      <c r="A109" s="25" t="inlineStr">
        <is>
          <t>actions_initiate_checkout</t>
        </is>
      </c>
      <c r="B109" s="29" t="inlineStr">
        <is>
          <t>Checkouts Initiated · NUMERIC · Facebook Ads (Meta) Actions</t>
        </is>
      </c>
      <c r="C109" s="26" t="n"/>
      <c r="D109" s="27">
        <f>IF(AND($C109="x",$A109&lt;&gt;""),$A109,"")</f>
        <v/>
      </c>
    </row>
    <row r="110">
      <c r="A110" s="25" t="inlineStr">
        <is>
          <t>actions_landing_page_view</t>
        </is>
      </c>
      <c r="B110" s="29" t="inlineStr">
        <is>
          <t>Landing Page Views · NUMERIC · Facebook Ads (Meta) Actions</t>
        </is>
      </c>
      <c r="C110" s="26" t="n"/>
      <c r="D110" s="27">
        <f>IF(AND($C110="x",$A110&lt;&gt;""),$A110,"")</f>
        <v/>
      </c>
    </row>
    <row r="111">
      <c r="A111" s="25" t="inlineStr">
        <is>
          <t>actions_leadgen_grouped</t>
        </is>
      </c>
      <c r="B111" s="29" t="inlineStr">
        <is>
          <t>Instant Form Leads · NUMERIC · Facebook Ads (Meta) Actions</t>
        </is>
      </c>
      <c r="C111" s="26" t="n"/>
      <c r="D111" s="27">
        <f>IF(AND($C111="x",$A111&lt;&gt;""),$A111,"")</f>
        <v/>
      </c>
    </row>
    <row r="112">
      <c r="A112" s="25" t="inlineStr">
        <is>
          <t>actions_like</t>
        </is>
      </c>
      <c r="B112" s="29" t="inlineStr">
        <is>
          <t>Page Likes · NUMERIC · Facebook Ads (Meta) Actions</t>
        </is>
      </c>
      <c r="C112" s="26" t="n"/>
      <c r="D112" s="27">
        <f>IF(AND($C112="x",$A112&lt;&gt;""),$A112,"")</f>
        <v/>
      </c>
    </row>
    <row r="113">
      <c r="A113" s="25" t="inlineStr">
        <is>
          <t>actions_link_click</t>
        </is>
      </c>
      <c r="B113" s="29" t="inlineStr">
        <is>
          <t>Actions Link Clicks · NUMERIC · Facebook Ads (Meta) Actions</t>
        </is>
      </c>
      <c r="C113" s="26" t="n"/>
      <c r="D113" s="27">
        <f>IF(AND($C113="x",$A113&lt;&gt;""),$A113,"")</f>
        <v/>
      </c>
    </row>
    <row r="114">
      <c r="A114" s="25" t="inlineStr">
        <is>
          <t>actions_mobile_app_install</t>
        </is>
      </c>
      <c r="B114" s="29" t="inlineStr">
        <is>
          <t>Mobile App Installs · NUMERIC · Facebook Ads (Meta) Actions</t>
        </is>
      </c>
      <c r="C114" s="26" t="n"/>
      <c r="D114" s="27">
        <f>IF(AND($C114="x",$A114&lt;&gt;""),$A114,"")</f>
        <v/>
      </c>
    </row>
    <row r="115">
      <c r="A115" s="25" t="inlineStr">
        <is>
          <t>actions_offline_conversion</t>
        </is>
      </c>
      <c r="B115" s="29" t="inlineStr">
        <is>
          <t>Offline Conversions (All Events) · NUMERIC · Facebook Ads (Meta) Actions</t>
        </is>
      </c>
      <c r="C115" s="26" t="n"/>
      <c r="D115" s="27">
        <f>IF(AND($C115="x",$A115&lt;&gt;""),$A115,"")</f>
        <v/>
      </c>
    </row>
    <row r="116">
      <c r="A116" s="25" t="inlineStr">
        <is>
          <t>actions_offline_conversion_add_payment_info</t>
        </is>
      </c>
      <c r="B116" s="29" t="inlineStr">
        <is>
          <t>Offline Adds of Payment Info · NUMERIC · Facebook Ads (Meta) Actions</t>
        </is>
      </c>
      <c r="C116" s="26" t="n"/>
      <c r="D116" s="27">
        <f>IF(AND($C116="x",$A116&lt;&gt;""),$A116,"")</f>
        <v/>
      </c>
    </row>
    <row r="117">
      <c r="A117" s="25" t="inlineStr">
        <is>
          <t>actions_offline_conversion_add_to_cart</t>
        </is>
      </c>
      <c r="B117" s="29" t="inlineStr">
        <is>
          <t>Offline Adds to Cart · NUMERIC · Facebook Ads (Meta) Actions</t>
        </is>
      </c>
      <c r="C117" s="26" t="n"/>
      <c r="D117" s="27">
        <f>IF(AND($C117="x",$A117&lt;&gt;""),$A117,"")</f>
        <v/>
      </c>
    </row>
    <row r="118">
      <c r="A118" s="25" t="inlineStr">
        <is>
          <t>actions_offline_conversion_add_to_wishlist</t>
        </is>
      </c>
      <c r="B118" s="29" t="inlineStr">
        <is>
          <t>Offline Adds to Wishlist · NUMERIC · Facebook Ads (Meta) Actions</t>
        </is>
      </c>
      <c r="C118" s="26" t="n"/>
      <c r="D118" s="27">
        <f>IF(AND($C118="x",$A118&lt;&gt;""),$A118,"")</f>
        <v/>
      </c>
    </row>
    <row r="119">
      <c r="A119" s="25" t="inlineStr">
        <is>
          <t>actions_offline_conversion_complete_registration</t>
        </is>
      </c>
      <c r="B119" s="29" t="inlineStr">
        <is>
          <t>Offline Registrations Completed · NUMERIC · Facebook Ads (Meta) Actions</t>
        </is>
      </c>
      <c r="C119" s="26" t="n"/>
      <c r="D119" s="27">
        <f>IF(AND($C119="x",$A119&lt;&gt;""),$A119,"")</f>
        <v/>
      </c>
    </row>
    <row r="120">
      <c r="A120" s="25" t="inlineStr">
        <is>
          <t>actions_offline_conversion_initiate_checkout</t>
        </is>
      </c>
      <c r="B120" s="29" t="inlineStr">
        <is>
          <t>Offline Checkouts Initiated · NUMERIC · Facebook Ads (Meta) Actions</t>
        </is>
      </c>
      <c r="C120" s="26" t="n"/>
      <c r="D120" s="27">
        <f>IF(AND($C120="x",$A120&lt;&gt;""),$A120,"")</f>
        <v/>
      </c>
    </row>
    <row r="121">
      <c r="A121" s="25" t="inlineStr">
        <is>
          <t>actions_offline_conversion_lead</t>
        </is>
      </c>
      <c r="B121" s="29" t="inlineStr">
        <is>
          <t>Offline Leads · NUMERIC · Facebook Ads (Meta) Actions</t>
        </is>
      </c>
      <c r="C121" s="26" t="n"/>
      <c r="D121" s="27">
        <f>IF(AND($C121="x",$A121&lt;&gt;""),$A121,"")</f>
        <v/>
      </c>
    </row>
    <row r="122">
      <c r="A122" s="25" t="inlineStr">
        <is>
          <t>actions_offline_conversion_other</t>
        </is>
      </c>
      <c r="B122" s="29" t="inlineStr">
        <is>
          <t>Offline Other Conversions · NUMERIC · Facebook Ads (Meta) Actions</t>
        </is>
      </c>
      <c r="C122" s="26" t="n"/>
      <c r="D122" s="27">
        <f>IF(AND($C122="x",$A122&lt;&gt;""),$A122,"")</f>
        <v/>
      </c>
    </row>
    <row r="123">
      <c r="A123" s="25" t="inlineStr">
        <is>
          <t>actions_offline_conversion_purchase</t>
        </is>
      </c>
      <c r="B123" s="29" t="inlineStr">
        <is>
          <t>Offline Purchases · NUMERIC · Facebook Ads (Meta) Actions</t>
        </is>
      </c>
      <c r="C123" s="26" t="n"/>
      <c r="D123" s="27">
        <f>IF(AND($C123="x",$A123&lt;&gt;""),$A123,"")</f>
        <v/>
      </c>
    </row>
    <row r="124">
      <c r="A124" s="25" t="inlineStr">
        <is>
          <t>actions_offline_conversion_search</t>
        </is>
      </c>
      <c r="B124" s="29" t="inlineStr">
        <is>
          <t>Offline Searches · NUMERIC · Facebook Ads (Meta) Actions</t>
        </is>
      </c>
      <c r="C124" s="26" t="n"/>
      <c r="D124" s="27">
        <f>IF(AND($C124="x",$A124&lt;&gt;""),$A124,"")</f>
        <v/>
      </c>
    </row>
    <row r="125">
      <c r="A125" s="25" t="inlineStr">
        <is>
          <t>actions_offline_conversion_view_content</t>
        </is>
      </c>
      <c r="B125" s="29" t="inlineStr">
        <is>
          <t>Offline Content Views · NUMERIC · Facebook Ads (Meta) Actions</t>
        </is>
      </c>
      <c r="C125" s="26" t="n"/>
      <c r="D125" s="27">
        <f>IF(AND($C125="x",$A125&lt;&gt;""),$A125,"")</f>
        <v/>
      </c>
    </row>
    <row r="126">
      <c r="A126" s="25" t="inlineStr">
        <is>
          <t>actions_offsite_conversion_fb_pixel_add_payment_info</t>
        </is>
      </c>
      <c r="B126" s="29" t="inlineStr">
        <is>
          <t>Website Adds of Payment Info · NUMERIC · Facebook Ads (Meta) Actions</t>
        </is>
      </c>
      <c r="C126" s="26" t="n"/>
      <c r="D126" s="27">
        <f>IF(AND($C126="x",$A126&lt;&gt;""),$A126,"")</f>
        <v/>
      </c>
    </row>
    <row r="127">
      <c r="A127" s="25" t="inlineStr">
        <is>
          <t>actions_offsite_conversion_fb_pixel_add_to_cart</t>
        </is>
      </c>
      <c r="B127" s="29" t="inlineStr">
        <is>
          <t>Website Adds to Cart · NUMERIC · Facebook Ads (Meta) Actions</t>
        </is>
      </c>
      <c r="C127" s="26" t="n"/>
      <c r="D127" s="27">
        <f>IF(AND($C127="x",$A127&lt;&gt;""),$A127,"")</f>
        <v/>
      </c>
    </row>
    <row r="128">
      <c r="A128" s="25" t="inlineStr">
        <is>
          <t>actions_offsite_conversion_fb_pixel_add_to_wishlist</t>
        </is>
      </c>
      <c r="B128" s="29" t="inlineStr">
        <is>
          <t>Website Adds to Wishlist · NUMERIC · Facebook Ads (Meta) Actions</t>
        </is>
      </c>
      <c r="C128" s="26" t="n"/>
      <c r="D128" s="27">
        <f>IF(AND($C128="x",$A128&lt;&gt;""),$A128,"")</f>
        <v/>
      </c>
    </row>
    <row r="129">
      <c r="A129" s="25" t="inlineStr">
        <is>
          <t>actions_offsite_conversion_fb_pixel_complete_registration</t>
        </is>
      </c>
      <c r="B129" s="29" t="inlineStr">
        <is>
          <t>Website Registrations Completed · NUMERIC · Facebook Ads (Meta) Actions</t>
        </is>
      </c>
      <c r="C129" s="26" t="n"/>
      <c r="D129" s="27">
        <f>IF(AND($C129="x",$A129&lt;&gt;""),$A129,"")</f>
        <v/>
      </c>
    </row>
    <row r="130">
      <c r="A130" s="25" t="inlineStr">
        <is>
          <t>actions_offsite_conversion_fb_pixel_custom</t>
        </is>
      </c>
      <c r="B130" s="29" t="inlineStr">
        <is>
          <t>Custom Events · NUMERIC · Facebook Ads (Meta) Actions</t>
        </is>
      </c>
      <c r="C130" s="26" t="n"/>
      <c r="D130" s="27">
        <f>IF(AND($C130="x",$A130&lt;&gt;""),$A130,"")</f>
        <v/>
      </c>
    </row>
    <row r="131">
      <c r="A131" s="25" t="inlineStr">
        <is>
          <t>actions_offsite_conversion_fb_pixel_initiate_checkout</t>
        </is>
      </c>
      <c r="B131" s="29" t="inlineStr">
        <is>
          <t>Website Checkouts Initiated · NUMERIC · Facebook Ads (Meta) Actions</t>
        </is>
      </c>
      <c r="C131" s="26" t="n"/>
      <c r="D131" s="27">
        <f>IF(AND($C131="x",$A131&lt;&gt;""),$A131,"")</f>
        <v/>
      </c>
    </row>
    <row r="132">
      <c r="A132" s="25" t="inlineStr">
        <is>
          <t>actions_offsite_conversion_fb_pixel_lead</t>
        </is>
      </c>
      <c r="B132" s="29" t="inlineStr">
        <is>
          <t>Website Leads · NUMERIC · Facebook Ads (Meta) Actions</t>
        </is>
      </c>
      <c r="C132" s="26" t="n"/>
      <c r="D132" s="27">
        <f>IF(AND($C132="x",$A132&lt;&gt;""),$A132,"")</f>
        <v/>
      </c>
    </row>
    <row r="133">
      <c r="A133" s="25" t="inlineStr">
        <is>
          <t>actions_offsite_conversion_fb_pixel_purchase</t>
        </is>
      </c>
      <c r="B133" s="29" t="inlineStr">
        <is>
          <t>Website Purchases · NUMERIC · Facebook Ads (Meta) Actions</t>
        </is>
      </c>
      <c r="C133" s="26" t="n"/>
      <c r="D133" s="27">
        <f>IF(AND($C133="x",$A133&lt;&gt;""),$A133,"")</f>
        <v/>
      </c>
    </row>
    <row r="134">
      <c r="A134" s="25" t="inlineStr">
        <is>
          <t>actions_offsite_conversion_fb_pixel_search</t>
        </is>
      </c>
      <c r="B134" s="29" t="inlineStr">
        <is>
          <t>Website Searches · NUMERIC · Facebook Ads (Meta) Actions</t>
        </is>
      </c>
      <c r="C134" s="26" t="n"/>
      <c r="D134" s="27">
        <f>IF(AND($C134="x",$A134&lt;&gt;""),$A134,"")</f>
        <v/>
      </c>
    </row>
    <row r="135">
      <c r="A135" s="25" t="inlineStr">
        <is>
          <t>actions_offsite_conversion_fb_pixel_view_content</t>
        </is>
      </c>
      <c r="B135" s="29" t="inlineStr">
        <is>
          <t>Website Content Views · NUMERIC · Facebook Ads (Meta) Actions</t>
        </is>
      </c>
      <c r="C135" s="26" t="n"/>
      <c r="D135" s="27">
        <f>IF(AND($C135="x",$A135&lt;&gt;""),$A135,"")</f>
        <v/>
      </c>
    </row>
    <row r="136">
      <c r="A136" s="25" t="inlineStr">
        <is>
          <t>actions_omni_achievement_unlocked</t>
        </is>
      </c>
      <c r="B136" s="29" t="inlineStr">
        <is>
          <t>Achievements Unlocked · NUMERIC · Facebook Ads (Meta) Actions</t>
        </is>
      </c>
      <c r="C136" s="26" t="n"/>
      <c r="D136" s="27">
        <f>IF(AND($C136="x",$A136&lt;&gt;""),$A136,"")</f>
        <v/>
      </c>
    </row>
    <row r="137">
      <c r="A137" s="25" t="inlineStr">
        <is>
          <t>actions_omni_activate_app</t>
        </is>
      </c>
      <c r="B137" s="29" t="inlineStr">
        <is>
          <t>App Activations · NUMERIC · Facebook Ads (Meta) Actions</t>
        </is>
      </c>
      <c r="C137" s="26" t="n"/>
      <c r="D137" s="27">
        <f>IF(AND($C137="x",$A137&lt;&gt;""),$A137,"")</f>
        <v/>
      </c>
    </row>
    <row r="138">
      <c r="A138" s="25" t="inlineStr">
        <is>
          <t>actions_omni_add_to_cart</t>
        </is>
      </c>
      <c r="B138" s="29" t="inlineStr">
        <is>
          <t>Omni Adds to Cart · NUMERIC · Facebook Ads (Meta) Actions</t>
        </is>
      </c>
      <c r="C138" s="26" t="n"/>
      <c r="D138" s="27">
        <f>IF(AND($C138="x",$A138&lt;&gt;""),$A138,"")</f>
        <v/>
      </c>
    </row>
    <row r="139">
      <c r="A139" s="25" t="inlineStr">
        <is>
          <t>actions_omni_app_install</t>
        </is>
      </c>
      <c r="B139" s="29" t="inlineStr">
        <is>
          <t>App Installs · NUMERIC · Facebook Ads (Meta) Actions</t>
        </is>
      </c>
      <c r="C139" s="26" t="n"/>
      <c r="D139" s="27">
        <f>IF(AND($C139="x",$A139&lt;&gt;""),$A139,"")</f>
        <v/>
      </c>
    </row>
    <row r="140">
      <c r="A140" s="25" t="inlineStr">
        <is>
          <t>actions_omni_complete_registration</t>
        </is>
      </c>
      <c r="B140" s="29" t="inlineStr">
        <is>
          <t>Omni Registrations Completed · NUMERIC · Facebook Ads (Meta) Actions</t>
        </is>
      </c>
      <c r="C140" s="26" t="n"/>
      <c r="D140" s="27">
        <f>IF(AND($C140="x",$A140&lt;&gt;""),$A140,"")</f>
        <v/>
      </c>
    </row>
    <row r="141">
      <c r="A141" s="25" t="inlineStr">
        <is>
          <t>actions_omni_custom</t>
        </is>
      </c>
      <c r="B141" s="29" t="inlineStr">
        <is>
          <t>Actions Omni Custom · NUMERIC · Facebook Ads (Meta) Actions</t>
        </is>
      </c>
      <c r="C141" s="26" t="n"/>
      <c r="D141" s="27">
        <f>IF(AND($C141="x",$A141&lt;&gt;""),$A141,"")</f>
        <v/>
      </c>
    </row>
    <row r="142">
      <c r="A142" s="25" t="inlineStr">
        <is>
          <t>actions_omni_initiated_checkout</t>
        </is>
      </c>
      <c r="B142" s="29" t="inlineStr">
        <is>
          <t>Omni checkouts Initiated · NUMERIC · Facebook Ads (Meta) Actions</t>
        </is>
      </c>
      <c r="C142" s="26" t="n"/>
      <c r="D142" s="27">
        <f>IF(AND($C142="x",$A142&lt;&gt;""),$A142,"")</f>
        <v/>
      </c>
    </row>
    <row r="143">
      <c r="A143" s="25" t="inlineStr">
        <is>
          <t>actions_omni_level_achieved</t>
        </is>
      </c>
      <c r="B143" s="29" t="inlineStr">
        <is>
          <t>Omni Levels Achieved · NUMERIC · Facebook Ads (Meta) Actions</t>
        </is>
      </c>
      <c r="C143" s="26" t="n"/>
      <c r="D143" s="27">
        <f>IF(AND($C143="x",$A143&lt;&gt;""),$A143,"")</f>
        <v/>
      </c>
    </row>
    <row r="144">
      <c r="A144" s="25" t="inlineStr">
        <is>
          <t>actions_omni_purchase</t>
        </is>
      </c>
      <c r="B144" s="29" t="inlineStr">
        <is>
          <t>Omni Purchases · NUMERIC · Facebook Ads (Meta) Actions</t>
        </is>
      </c>
      <c r="C144" s="26" t="n"/>
      <c r="D144" s="27">
        <f>IF(AND($C144="x",$A144&lt;&gt;""),$A144,"")</f>
        <v/>
      </c>
    </row>
    <row r="145">
      <c r="A145" s="25" t="inlineStr">
        <is>
          <t>actions_omni_rate</t>
        </is>
      </c>
      <c r="B145" s="29" t="inlineStr">
        <is>
          <t>Ratings Submitted · NUMERIC · Facebook Ads (Meta) Actions</t>
        </is>
      </c>
      <c r="C145" s="26" t="n"/>
      <c r="D145" s="27">
        <f>IF(AND($C145="x",$A145&lt;&gt;""),$A145,"")</f>
        <v/>
      </c>
    </row>
    <row r="146">
      <c r="A146" s="25" t="inlineStr">
        <is>
          <t>actions_omni_search</t>
        </is>
      </c>
      <c r="B146" s="29" t="inlineStr">
        <is>
          <t>Omni Searches · NUMERIC · Facebook Ads (Meta) Actions</t>
        </is>
      </c>
      <c r="C146" s="26" t="n"/>
      <c r="D146" s="27">
        <f>IF(AND($C146="x",$A146&lt;&gt;""),$A146,"")</f>
        <v/>
      </c>
    </row>
    <row r="147">
      <c r="A147" s="25" t="inlineStr">
        <is>
          <t>actions_omni_spend_credits</t>
        </is>
      </c>
      <c r="B147" s="29" t="inlineStr">
        <is>
          <t>Credit Spends · NUMERIC · Facebook Ads (Meta) Actions</t>
        </is>
      </c>
      <c r="C147" s="26" t="n"/>
      <c r="D147" s="27">
        <f>IF(AND($C147="x",$A147&lt;&gt;""),$A147,"")</f>
        <v/>
      </c>
    </row>
    <row r="148">
      <c r="A148" s="25" t="inlineStr">
        <is>
          <t>actions_omni_tutorial_completion</t>
        </is>
      </c>
      <c r="B148" s="29" t="inlineStr">
        <is>
          <t>Omni Tutorials Completed · NUMERIC · Facebook Ads (Meta) Actions</t>
        </is>
      </c>
      <c r="C148" s="26" t="n"/>
      <c r="D148" s="27">
        <f>IF(AND($C148="x",$A148&lt;&gt;""),$A148,"")</f>
        <v/>
      </c>
    </row>
    <row r="149">
      <c r="A149" s="25" t="inlineStr">
        <is>
          <t>actions_omni_view_content</t>
        </is>
      </c>
      <c r="B149" s="29" t="inlineStr">
        <is>
          <t>Omni Content Views · NUMERIC · Facebook Ads (Meta) Actions</t>
        </is>
      </c>
      <c r="C149" s="26" t="n"/>
      <c r="D149" s="27">
        <f>IF(AND($C149="x",$A149&lt;&gt;""),$A149,"")</f>
        <v/>
      </c>
    </row>
    <row r="150">
      <c r="A150" s="25" t="inlineStr">
        <is>
          <t>actions_onsite_conversion_flow_complete</t>
        </is>
      </c>
      <c r="B150" s="29" t="inlineStr">
        <is>
          <t>On-Facebook Workflow Completions · NUMERIC · Facebook Ads (Meta) Actions</t>
        </is>
      </c>
      <c r="C150" s="26" t="n"/>
      <c r="D150" s="27">
        <f>IF(AND($C150="x",$A150&lt;&gt;""),$A150,"")</f>
        <v/>
      </c>
    </row>
    <row r="151">
      <c r="A151" s="25" t="inlineStr">
        <is>
          <t>actions_onsite_conversion_lead_grouped</t>
        </is>
      </c>
      <c r="B151" s="29" t="inlineStr">
        <is>
          <t>On-Facebook Leads · NUMERIC · Facebook Ads (Meta) Actions</t>
        </is>
      </c>
      <c r="C151" s="26" t="n"/>
      <c r="D151" s="27">
        <f>IF(AND($C151="x",$A151&lt;&gt;""),$A151,"")</f>
        <v/>
      </c>
    </row>
    <row r="152">
      <c r="A152" s="25" t="inlineStr">
        <is>
          <t>actions_onsite_conversion_messaging_block</t>
        </is>
      </c>
      <c r="B152" s="29" t="inlineStr">
        <is>
          <t>Blocked Messaging Connections · NUMERIC · Facebook Ads (Meta) Actions</t>
        </is>
      </c>
      <c r="C152" s="26" t="n"/>
      <c r="D152" s="27">
        <f>IF(AND($C152="x",$A152&lt;&gt;""),$A152,"")</f>
        <v/>
      </c>
    </row>
    <row r="153">
      <c r="A153" s="25" t="inlineStr">
        <is>
          <t>actions_onsite_conversion_messaging_conversation_started_7d</t>
        </is>
      </c>
      <c r="B153" s="29" t="inlineStr">
        <is>
          <t>Messaging conversation started · NUMERIC · Facebook Ads (Meta) Actions</t>
        </is>
      </c>
      <c r="C153" s="26" t="n"/>
      <c r="D153" s="27">
        <f>IF(AND($C153="x",$A153&lt;&gt;""),$A153,"")</f>
        <v/>
      </c>
    </row>
    <row r="154">
      <c r="A154" s="25" t="inlineStr">
        <is>
          <t>actions_onsite_conversion_messaging_first_reply</t>
        </is>
      </c>
      <c r="B154" s="29" t="inlineStr">
        <is>
          <t>Action Onsite Conversion Messaging First Reply · NUMERIC · Facebook Ads (Meta) Actions</t>
        </is>
      </c>
      <c r="C154" s="26" t="n"/>
      <c r="D154" s="27">
        <f>IF(AND($C154="x",$A154&lt;&gt;""),$A154,"")</f>
        <v/>
      </c>
    </row>
    <row r="155">
      <c r="A155" s="25" t="inlineStr">
        <is>
          <t>actions_onsite_conversion_post_save</t>
        </is>
      </c>
      <c r="B155" s="29" t="inlineStr">
        <is>
          <t>Post Saves · NUMERIC · Facebook Ads (Meta) Actions</t>
        </is>
      </c>
      <c r="C155" s="26" t="n"/>
      <c r="D155" s="27">
        <f>IF(AND($C155="x",$A155&lt;&gt;""),$A155,"")</f>
        <v/>
      </c>
    </row>
    <row r="156">
      <c r="A156" s="25" t="inlineStr">
        <is>
          <t>actions_onsite_conversion_purchase</t>
        </is>
      </c>
      <c r="B156" s="29" t="inlineStr">
        <is>
          <t>On-Facebook Purchases · NUMERIC · Facebook Ads (Meta) Actions</t>
        </is>
      </c>
      <c r="C156" s="26" t="n"/>
      <c r="D156" s="27">
        <f>IF(AND($C156="x",$A156&lt;&gt;""),$A156,"")</f>
        <v/>
      </c>
    </row>
    <row r="157">
      <c r="A157" s="25" t="inlineStr">
        <is>
          <t>actions_onsite_conversion_total_messaging_connection</t>
        </is>
      </c>
      <c r="B157" s="29" t="inlineStr">
        <is>
          <t>New Messaging Connections · NUMERIC · Facebook Ads (Meta) Actions</t>
        </is>
      </c>
      <c r="C157" s="26" t="n"/>
      <c r="D157" s="27">
        <f>IF(AND($C157="x",$A157&lt;&gt;""),$A157,"")</f>
        <v/>
      </c>
    </row>
    <row r="158">
      <c r="A158" s="25" t="inlineStr">
        <is>
          <t>actions_onsite_web_add_to_cart</t>
        </is>
      </c>
      <c r="B158" s="29" t="inlineStr">
        <is>
          <t>Actions Onsite Web Add To Cart · NUMERIC · Facebook Ads (Meta) Actions</t>
        </is>
      </c>
      <c r="C158" s="26" t="n"/>
      <c r="D158" s="27">
        <f>IF(AND($C158="x",$A158&lt;&gt;""),$A158,"")</f>
        <v/>
      </c>
    </row>
    <row r="159">
      <c r="A159" s="25" t="inlineStr">
        <is>
          <t>actions_onsite_web_app_add_to_cart</t>
        </is>
      </c>
      <c r="B159" s="29" t="inlineStr">
        <is>
          <t>Actions Onsite Web App Add To Cart · NUMERIC · Facebook Ads (Meta) Actions</t>
        </is>
      </c>
      <c r="C159" s="26" t="n"/>
      <c r="D159" s="27">
        <f>IF(AND($C159="x",$A159&lt;&gt;""),$A159,"")</f>
        <v/>
      </c>
    </row>
    <row r="160">
      <c r="A160" s="25" t="inlineStr">
        <is>
          <t>actions_onsite_web_app_purchase</t>
        </is>
      </c>
      <c r="B160" s="29" t="inlineStr">
        <is>
          <t>Actions Onsite Web App Purchase · NUMERIC · Facebook Ads (Meta) Actions</t>
        </is>
      </c>
      <c r="C160" s="26" t="n"/>
      <c r="D160" s="27">
        <f>IF(AND($C160="x",$A160&lt;&gt;""),$A160,"")</f>
        <v/>
      </c>
    </row>
    <row r="161">
      <c r="A161" s="25" t="inlineStr">
        <is>
          <t>actions_onsite_web_purchase</t>
        </is>
      </c>
      <c r="B161" s="29" t="inlineStr">
        <is>
          <t>Actions Onsite Web Purchase · NUMERIC · Facebook Ads (Meta) Actions</t>
        </is>
      </c>
      <c r="C161" s="26" t="n"/>
      <c r="D161" s="27">
        <f>IF(AND($C161="x",$A161&lt;&gt;""),$A161,"")</f>
        <v/>
      </c>
    </row>
    <row r="162">
      <c r="A162" s="25" t="inlineStr">
        <is>
          <t>actions_page_engagement</t>
        </is>
      </c>
      <c r="B162" s="29" t="inlineStr">
        <is>
          <t>Page Engagement · NUMERIC · Facebook Ads (Meta) Actions</t>
        </is>
      </c>
      <c r="C162" s="26" t="n"/>
      <c r="D162" s="27">
        <f>IF(AND($C162="x",$A162&lt;&gt;""),$A162,"")</f>
        <v/>
      </c>
    </row>
    <row r="163">
      <c r="A163" s="25" t="inlineStr">
        <is>
          <t>actions_photo_view</t>
        </is>
      </c>
      <c r="B163" s="29" t="inlineStr">
        <is>
          <t>Photo Views · NUMERIC · Facebook Ads (Meta) Actions</t>
        </is>
      </c>
      <c r="C163" s="26" t="n"/>
      <c r="D163" s="27">
        <f>IF(AND($C163="x",$A163&lt;&gt;""),$A163,"")</f>
        <v/>
      </c>
    </row>
    <row r="164">
      <c r="A164" s="25" t="inlineStr">
        <is>
          <t>actions_post</t>
        </is>
      </c>
      <c r="B164" s="29" t="inlineStr">
        <is>
          <t>Actions Post Shares · NUMERIC · Facebook Ads (Meta) Actions</t>
        </is>
      </c>
      <c r="C164" s="26" t="n"/>
      <c r="D164" s="27">
        <f>IF(AND($C164="x",$A164&lt;&gt;""),$A164,"")</f>
        <v/>
      </c>
    </row>
    <row r="165">
      <c r="A165" s="25" t="inlineStr">
        <is>
          <t>actions_post_engagement</t>
        </is>
      </c>
      <c r="B165" s="29" t="inlineStr">
        <is>
          <t>Post Engagement · NUMERIC · Facebook Ads (Meta) Actions</t>
        </is>
      </c>
      <c r="C165" s="26" t="n"/>
      <c r="D165" s="27">
        <f>IF(AND($C165="x",$A165&lt;&gt;""),$A165,"")</f>
        <v/>
      </c>
    </row>
    <row r="166">
      <c r="A166" s="25" t="inlineStr">
        <is>
          <t>actions_post_reaction</t>
        </is>
      </c>
      <c r="B166" s="29" t="inlineStr">
        <is>
          <t>Post Reactions · NUMERIC · Facebook Ads (Meta) Actions</t>
        </is>
      </c>
      <c r="C166" s="26" t="n"/>
      <c r="D166" s="27">
        <f>IF(AND($C166="x",$A166&lt;&gt;""),$A166,"")</f>
        <v/>
      </c>
    </row>
    <row r="167">
      <c r="A167" s="25" t="inlineStr">
        <is>
          <t>actions_rsvp</t>
        </is>
      </c>
      <c r="B167" s="29" t="inlineStr">
        <is>
          <t>Event Responses · NUMERIC · Facebook Ads (Meta) Actions</t>
        </is>
      </c>
      <c r="C167" s="26" t="n"/>
      <c r="D167" s="27">
        <f>IF(AND($C167="x",$A167&lt;&gt;""),$A167,"")</f>
        <v/>
      </c>
    </row>
    <row r="168">
      <c r="A168" s="25" t="inlineStr">
        <is>
          <t>actions_search</t>
        </is>
      </c>
      <c r="B168" s="29" t="inlineStr">
        <is>
          <t>Search Events · NUMERIC · Facebook Ads (Meta) Actions</t>
        </is>
      </c>
      <c r="C168" s="26" t="n"/>
      <c r="D168" s="27">
        <f>IF(AND($C168="x",$A168&lt;&gt;""),$A168,"")</f>
        <v/>
      </c>
    </row>
    <row r="169">
      <c r="A169" s="25" t="inlineStr">
        <is>
          <t>actions_total</t>
        </is>
      </c>
      <c r="B169" s="29" t="inlineStr">
        <is>
          <t>Total Actions · NUMERIC · Facebook Ads (Meta) Actions</t>
        </is>
      </c>
      <c r="C169" s="26" t="n"/>
      <c r="D169" s="27">
        <f>IF(AND($C169="x",$A169&lt;&gt;""),$A169,"")</f>
        <v/>
      </c>
    </row>
    <row r="170">
      <c r="A170" s="25" t="inlineStr">
        <is>
          <t>actions_video_view</t>
        </is>
      </c>
      <c r="B170" s="29" t="inlineStr">
        <is>
          <t>3-Second Video Plays · NUMERIC · Facebook Ads (Meta) Actions</t>
        </is>
      </c>
      <c r="C170" s="26" t="n"/>
      <c r="D170" s="27">
        <f>IF(AND($C170="x",$A170&lt;&gt;""),$A170,"")</f>
        <v/>
      </c>
    </row>
    <row r="171">
      <c r="A171" s="25" t="inlineStr">
        <is>
          <t>actions_view_content</t>
        </is>
      </c>
      <c r="B171" s="29" t="inlineStr">
        <is>
          <t>Content Views · NUMERIC · Facebook Ads (Meta) Actions</t>
        </is>
      </c>
      <c r="C171" s="26" t="n"/>
      <c r="D171" s="27">
        <f>IF(AND($C171="x",$A171&lt;&gt;""),$A171,"")</f>
        <v/>
      </c>
    </row>
    <row r="172">
      <c r="A172" s="25" t="inlineStr">
        <is>
          <t>activity_actor_id</t>
        </is>
      </c>
      <c r="B172" s="29" t="inlineStr">
        <is>
          <t>Activity Actor ID · TEXT · Facebook Ads (Meta) Activities</t>
        </is>
      </c>
      <c r="C172" s="26" t="n"/>
      <c r="D172" s="27">
        <f>IF(AND($C172="x",$A172&lt;&gt;""),$A172,"")</f>
        <v/>
      </c>
    </row>
    <row r="173">
      <c r="A173" s="25" t="inlineStr">
        <is>
          <t>activity_actor_name</t>
        </is>
      </c>
      <c r="B173" s="29" t="inlineStr">
        <is>
          <t>Activity Actor Name · TEXT · Facebook Ads (Meta) Activities</t>
        </is>
      </c>
      <c r="C173" s="26" t="n"/>
      <c r="D173" s="27">
        <f>IF(AND($C173="x",$A173&lt;&gt;""),$A173,"")</f>
        <v/>
      </c>
    </row>
    <row r="174">
      <c r="A174" s="25" t="inlineStr">
        <is>
          <t>activity_application_id</t>
        </is>
      </c>
      <c r="B174" s="29" t="inlineStr">
        <is>
          <t>Activity Application ID · TEXT · Facebook Ads (Meta) Activities</t>
        </is>
      </c>
      <c r="C174" s="26" t="n"/>
      <c r="D174" s="27">
        <f>IF(AND($C174="x",$A174&lt;&gt;""),$A174,"")</f>
        <v/>
      </c>
    </row>
    <row r="175">
      <c r="A175" s="25" t="inlineStr">
        <is>
          <t>activity_application_name</t>
        </is>
      </c>
      <c r="B175" s="29" t="inlineStr">
        <is>
          <t>Activity Application Name · TEXT · Facebook Ads (Meta) Activities</t>
        </is>
      </c>
      <c r="C175" s="26" t="n"/>
      <c r="D175" s="27">
        <f>IF(AND($C175="x",$A175&lt;&gt;""),$A175,"")</f>
        <v/>
      </c>
    </row>
    <row r="176">
      <c r="A176" s="25" t="inlineStr">
        <is>
          <t>activity_date_time_in_timezone</t>
        </is>
      </c>
      <c r="B176" s="29" t="inlineStr">
        <is>
          <t>Activity Date Time In Timezone · TEXT · Facebook Ads (Meta) Activities</t>
        </is>
      </c>
      <c r="C176" s="26" t="n"/>
      <c r="D176" s="27">
        <f>IF(AND($C176="x",$A176&lt;&gt;""),$A176,"")</f>
        <v/>
      </c>
    </row>
    <row r="177">
      <c r="A177" s="25" t="inlineStr">
        <is>
          <t>activity_event_time</t>
        </is>
      </c>
      <c r="B177" s="29" t="inlineStr">
        <is>
          <t>Activity Event Time · TIMESTAMP · Facebook Ads (Meta) Activities</t>
        </is>
      </c>
      <c r="C177" s="26" t="n"/>
      <c r="D177" s="27">
        <f>IF(AND($C177="x",$A177&lt;&gt;""),$A177,"")</f>
        <v/>
      </c>
    </row>
    <row r="178">
      <c r="A178" s="25" t="inlineStr">
        <is>
          <t>activity_event_type</t>
        </is>
      </c>
      <c r="B178" s="29" t="inlineStr">
        <is>
          <t>Activity Event Type · TEXT · Facebook Ads (Meta) Activities</t>
        </is>
      </c>
      <c r="C178" s="26" t="n"/>
      <c r="D178" s="27">
        <f>IF(AND($C178="x",$A178&lt;&gt;""),$A178,"")</f>
        <v/>
      </c>
    </row>
    <row r="179">
      <c r="A179" s="25" t="inlineStr">
        <is>
          <t>activity_extra_data</t>
        </is>
      </c>
      <c r="B179" s="29" t="inlineStr">
        <is>
          <t>Activity Extra Data · TEXT · Facebook Ads (Meta) Activities</t>
        </is>
      </c>
      <c r="C179" s="26" t="n"/>
      <c r="D179" s="27">
        <f>IF(AND($C179="x",$A179&lt;&gt;""),$A179,"")</f>
        <v/>
      </c>
    </row>
    <row r="180">
      <c r="A180" s="25" t="inlineStr">
        <is>
          <t>activity_object_id</t>
        </is>
      </c>
      <c r="B180" s="29" t="inlineStr">
        <is>
          <t>Activity Object ID · TEXT · Facebook Ads (Meta) Activities</t>
        </is>
      </c>
      <c r="C180" s="26" t="n"/>
      <c r="D180" s="27">
        <f>IF(AND($C180="x",$A180&lt;&gt;""),$A180,"")</f>
        <v/>
      </c>
    </row>
    <row r="181">
      <c r="A181" s="25" t="inlineStr">
        <is>
          <t>activity_object_name</t>
        </is>
      </c>
      <c r="B181" s="29" t="inlineStr">
        <is>
          <t>Activity Object Name · TEXT · Facebook Ads (Meta) Activities</t>
        </is>
      </c>
      <c r="C181" s="26" t="n"/>
      <c r="D181" s="27">
        <f>IF(AND($C181="x",$A181&lt;&gt;""),$A181,"")</f>
        <v/>
      </c>
    </row>
    <row r="182">
      <c r="A182" s="25" t="inlineStr">
        <is>
          <t>activity_object_type</t>
        </is>
      </c>
      <c r="B182" s="29" t="inlineStr">
        <is>
          <t>Activity Object Type · TEXT · Facebook Ads (Meta) Activities</t>
        </is>
      </c>
      <c r="C182" s="26" t="n"/>
      <c r="D182" s="27">
        <f>IF(AND($C182="x",$A182&lt;&gt;""),$A182,"")</f>
        <v/>
      </c>
    </row>
    <row r="183">
      <c r="A183" s="25" t="inlineStr">
        <is>
          <t>activity_translated_event_type</t>
        </is>
      </c>
      <c r="B183" s="29" t="inlineStr">
        <is>
          <t>Activity Translated Event Type · TEXT · Facebook Ads (Meta) Activities</t>
        </is>
      </c>
      <c r="C183" s="26" t="n"/>
      <c r="D183" s="27">
        <f>IF(AND($C183="x",$A183&lt;&gt;""),$A183,"")</f>
        <v/>
      </c>
    </row>
    <row r="184">
      <c r="A184" s="25" t="inlineStr">
        <is>
          <t>actor_id</t>
        </is>
      </c>
      <c r="B184" s="29" t="inlineStr">
        <is>
          <t>Facebook Page ID · TEXT · Facebook Ads (Meta) Ad</t>
        </is>
      </c>
      <c r="C184" s="26" t="n"/>
      <c r="D184" s="27">
        <f>IF(AND($C184="x",$A184&lt;&gt;""),$A184,"")</f>
        <v/>
      </c>
    </row>
    <row r="185">
      <c r="A185" s="25" t="inlineStr">
        <is>
          <t>ad_created_time</t>
        </is>
      </c>
      <c r="B185" s="29" t="inlineStr">
        <is>
          <t>Ad Created Time · TIMESTAMP · Facebook Ads (Meta) Ad</t>
        </is>
      </c>
      <c r="C185" s="26" t="n"/>
      <c r="D185" s="27">
        <f>IF(AND($C185="x",$A185&lt;&gt;""),$A185,"")</f>
        <v/>
      </c>
    </row>
    <row r="186">
      <c r="A186" s="25" t="inlineStr">
        <is>
          <t>ad_id</t>
        </is>
      </c>
      <c r="B186" s="29" t="inlineStr">
        <is>
          <t>Ad ID · TEXT · Facebook Ads (Meta) Ad</t>
        </is>
      </c>
      <c r="C186" s="26" t="n"/>
      <c r="D186" s="27">
        <f>IF(AND($C186="x",$A186&lt;&gt;""),$A186,"")</f>
        <v/>
      </c>
    </row>
    <row r="187">
      <c r="A187" s="25" t="inlineStr">
        <is>
          <t>ad_labels</t>
        </is>
      </c>
      <c r="B187" s="29" t="inlineStr">
        <is>
          <t>Ad Labels · TEXT · Facebook Ads (Meta) Ad</t>
        </is>
      </c>
      <c r="C187" s="26" t="n"/>
      <c r="D187" s="27">
        <f>IF(AND($C187="x",$A187&lt;&gt;""),$A187,"")</f>
        <v/>
      </c>
    </row>
    <row r="188">
      <c r="A188" s="25" t="inlineStr">
        <is>
          <t>ad_name</t>
        </is>
      </c>
      <c r="B188" s="29" t="inlineStr">
        <is>
          <t>Ad Name · TEXT · Facebook Ads (Meta) Ad</t>
        </is>
      </c>
      <c r="C188" s="26" t="n"/>
      <c r="D188" s="27">
        <f>IF(AND($C188="x",$A188&lt;&gt;""),$A188,"")</f>
        <v/>
      </c>
    </row>
    <row r="189">
      <c r="A189" s="25" t="inlineStr">
        <is>
          <t>ad_object_type</t>
        </is>
      </c>
      <c r="B189" s="29" t="inlineStr">
        <is>
          <t>Ad Object Type · TEXT · Facebook Ads (Meta) Ad</t>
        </is>
      </c>
      <c r="C189" s="26" t="n"/>
      <c r="D189" s="27">
        <f>IF(AND($C189="x",$A189&lt;&gt;""),$A189,"")</f>
        <v/>
      </c>
    </row>
    <row r="190">
      <c r="A190" s="25" t="inlineStr">
        <is>
          <t>ad_optimization_type</t>
        </is>
      </c>
      <c r="B190" s="29" t="inlineStr">
        <is>
          <t>Ad Optimization Type · TEXT · Facebook Ads (Meta) Ad</t>
        </is>
      </c>
      <c r="C190" s="26" t="n"/>
      <c r="D190" s="27">
        <f>IF(AND($C190="x",$A190&lt;&gt;""),$A190,"")</f>
        <v/>
      </c>
    </row>
    <row r="191">
      <c r="A191" s="25" t="inlineStr">
        <is>
          <t>ad_preview_shareable_link</t>
        </is>
      </c>
      <c r="B191" s="29" t="inlineStr">
        <is>
          <t>Ad Preview Shareable Link · TEXT · Facebook Ads (Meta) Ad</t>
        </is>
      </c>
      <c r="C191" s="26" t="n"/>
      <c r="D191" s="27">
        <f>IF(AND($C191="x",$A191&lt;&gt;""),$A191,"")</f>
        <v/>
      </c>
    </row>
    <row r="192">
      <c r="A192" s="25" t="inlineStr">
        <is>
          <t>adcontent</t>
        </is>
      </c>
      <c r="B192" s="29" t="inlineStr">
        <is>
          <t>Ad Content · TEXT · Facebook Ads (Meta) Ad</t>
        </is>
      </c>
      <c r="C192" s="26" t="n"/>
      <c r="D192" s="27">
        <f>IF(AND($C192="x",$A192&lt;&gt;""),$A192,"")</f>
        <v/>
      </c>
    </row>
    <row r="193">
      <c r="A193" s="25" t="inlineStr">
        <is>
          <t>adgroupid</t>
        </is>
      </c>
      <c r="B193" s="29" t="inlineStr">
        <is>
          <t>Ad Set ID (duplicate) · TEXT · Facebook Ads (Meta) Ad</t>
        </is>
      </c>
      <c r="C193" s="26" t="n"/>
      <c r="D193" s="27">
        <f>IF(AND($C193="x",$A193&lt;&gt;""),$A193,"")</f>
        <v/>
      </c>
    </row>
    <row r="194">
      <c r="A194" s="25" t="inlineStr">
        <is>
          <t>adid</t>
        </is>
      </c>
      <c r="B194" s="29" t="inlineStr">
        <is>
          <t>Ad ID (duplicate) · TEXT · Facebook Ads (Meta) Ad</t>
        </is>
      </c>
      <c r="C194" s="26" t="n"/>
      <c r="D194" s="27">
        <f>IF(AND($C194="x",$A194&lt;&gt;""),$A194,"")</f>
        <v/>
      </c>
    </row>
    <row r="195">
      <c r="A195" s="25" t="inlineStr">
        <is>
          <t>adnetwork_conversions</t>
        </is>
      </c>
      <c r="B195" s="29" t="inlineStr">
        <is>
          <t>(Deprecated) Ad Network Conversions · NUMERIC · Facebook Ads (Meta) Ad</t>
        </is>
      </c>
      <c r="C195" s="26" t="n"/>
      <c r="D195" s="27">
        <f>IF(AND($C195="x",$A195&lt;&gt;""),$A195,"")</f>
        <v/>
      </c>
    </row>
    <row r="196">
      <c r="A196" s="25" t="inlineStr">
        <is>
          <t>adnetwork_revenue</t>
        </is>
      </c>
      <c r="B196" s="29" t="inlineStr">
        <is>
          <t>Ad Network Revenue · NUMERIC · Facebook Ads (Meta) Ad</t>
        </is>
      </c>
      <c r="C196" s="26" t="n"/>
      <c r="D196" s="27">
        <f>IF(AND($C196="x",$A196&lt;&gt;""),$A196,"")</f>
        <v/>
      </c>
    </row>
    <row r="197">
      <c r="A197" s="25" t="inlineStr">
        <is>
          <t>adset_bid_amount</t>
        </is>
      </c>
      <c r="B197" s="29" t="inlineStr">
        <is>
          <t>Ad Set Bid Amount · NUMERIC · Facebook Ads (Meta) Ad</t>
        </is>
      </c>
      <c r="C197" s="26" t="n"/>
      <c r="D197" s="27">
        <f>IF(AND($C197="x",$A197&lt;&gt;""),$A197,"")</f>
        <v/>
      </c>
    </row>
    <row r="198">
      <c r="A198" s="25" t="inlineStr">
        <is>
          <t>adset_bid_info</t>
        </is>
      </c>
      <c r="B198" s="29" t="inlineStr">
        <is>
          <t>Ad Set Bid Info · TEXT · Facebook Ads (Meta) Ad</t>
        </is>
      </c>
      <c r="C198" s="26" t="n"/>
      <c r="D198" s="27">
        <f>IF(AND($C198="x",$A198&lt;&gt;""),$A198,"")</f>
        <v/>
      </c>
    </row>
    <row r="199">
      <c r="A199" s="25" t="inlineStr">
        <is>
          <t>adset_bid_strategy</t>
        </is>
      </c>
      <c r="B199" s="29" t="inlineStr">
        <is>
          <t>Ad Set Bid Strategy · TEXT · Facebook Ads (Meta) Ad</t>
        </is>
      </c>
      <c r="C199" s="26" t="n"/>
      <c r="D199" s="27">
        <f>IF(AND($C199="x",$A199&lt;&gt;""),$A199,"")</f>
        <v/>
      </c>
    </row>
    <row r="200">
      <c r="A200" s="25" t="inlineStr">
        <is>
          <t>adset_billing_event</t>
        </is>
      </c>
      <c r="B200" s="29" t="inlineStr">
        <is>
          <t>Ad Set Billing Event · TEXT · Facebook Ads (Meta) Ad</t>
        </is>
      </c>
      <c r="C200" s="26" t="n"/>
      <c r="D200" s="27">
        <f>IF(AND($C200="x",$A200&lt;&gt;""),$A200,"")</f>
        <v/>
      </c>
    </row>
    <row r="201">
      <c r="A201" s="25" t="inlineStr">
        <is>
          <t>adset_budget_remaining</t>
        </is>
      </c>
      <c r="B201" s="29" t="inlineStr">
        <is>
          <t>Ad Set Budget Remaining · NUMERIC · Facebook Ads (Meta) Ad</t>
        </is>
      </c>
      <c r="C201" s="26" t="n"/>
      <c r="D201" s="27">
        <f>IF(AND($C201="x",$A201&lt;&gt;""),$A201,"")</f>
        <v/>
      </c>
    </row>
    <row r="202">
      <c r="A202" s="25" t="inlineStr">
        <is>
          <t>adset_created_time</t>
        </is>
      </c>
      <c r="B202" s="29" t="inlineStr">
        <is>
          <t>Ad Set Created Time · TIMESTAMP · Facebook Ads (Meta) Ad</t>
        </is>
      </c>
      <c r="C202" s="26" t="n"/>
      <c r="D202" s="27">
        <f>IF(AND($C202="x",$A202&lt;&gt;""),$A202,"")</f>
        <v/>
      </c>
    </row>
    <row r="203">
      <c r="A203" s="25" t="inlineStr">
        <is>
          <t>adset_daily_budget</t>
        </is>
      </c>
      <c r="B203" s="29" t="inlineStr">
        <is>
          <t>Ad Set Daily Budget · NUMERIC · Facebook Ads (Meta) Ad</t>
        </is>
      </c>
      <c r="C203" s="26" t="n"/>
      <c r="D203" s="27">
        <f>IF(AND($C203="x",$A203&lt;&gt;""),$A203,"")</f>
        <v/>
      </c>
    </row>
    <row r="204">
      <c r="A204" s="25" t="inlineStr">
        <is>
          <t>adset_destination_type</t>
        </is>
      </c>
      <c r="B204" s="29" t="inlineStr">
        <is>
          <t>Ad Set Destination Type · TEXT · Facebook Ads (Meta) Ad</t>
        </is>
      </c>
      <c r="C204" s="26" t="n"/>
      <c r="D204" s="27">
        <f>IF(AND($C204="x",$A204&lt;&gt;""),$A204,"")</f>
        <v/>
      </c>
    </row>
    <row r="205">
      <c r="A205" s="25" t="inlineStr">
        <is>
          <t>adset_effective_status</t>
        </is>
      </c>
      <c r="B205" s="29" t="inlineStr">
        <is>
          <t>Adset Effective Status · TEXT · Facebook Ads (Meta) Ad</t>
        </is>
      </c>
      <c r="C205" s="26" t="n"/>
      <c r="D205" s="27">
        <f>IF(AND($C205="x",$A205&lt;&gt;""),$A205,"")</f>
        <v/>
      </c>
    </row>
    <row r="206">
      <c r="A206" s="25" t="inlineStr">
        <is>
          <t>adset_end_time</t>
        </is>
      </c>
      <c r="B206" s="29" t="inlineStr">
        <is>
          <t>Ad Set End Time · TIMESTAMP · Facebook Ads (Meta) Ad</t>
        </is>
      </c>
      <c r="C206" s="26" t="n"/>
      <c r="D206" s="27">
        <f>IF(AND($C206="x",$A206&lt;&gt;""),$A206,"")</f>
        <v/>
      </c>
    </row>
    <row r="207">
      <c r="A207" s="25" t="inlineStr">
        <is>
          <t>adset_id</t>
        </is>
      </c>
      <c r="B207" s="29" t="inlineStr">
        <is>
          <t>Ad Set ID · TEXT · Facebook Ads (Meta) Ad</t>
        </is>
      </c>
      <c r="C207" s="26" t="n"/>
      <c r="D207" s="27">
        <f>IF(AND($C207="x",$A207&lt;&gt;""),$A207,"")</f>
        <v/>
      </c>
    </row>
    <row r="208">
      <c r="A208" s="25" t="inlineStr">
        <is>
          <t>adset_learning_stage_info</t>
        </is>
      </c>
      <c r="B208" s="29" t="inlineStr">
        <is>
          <t>Ad Set Learning Phase · TEXT · Facebook Ads (Meta) Ad</t>
        </is>
      </c>
      <c r="C208" s="26" t="n"/>
      <c r="D208" s="27">
        <f>IF(AND($C208="x",$A208&lt;&gt;""),$A208,"")</f>
        <v/>
      </c>
    </row>
    <row r="209">
      <c r="A209" s="25" t="inlineStr">
        <is>
          <t>adset_lifetime_budget</t>
        </is>
      </c>
      <c r="B209" s="29" t="inlineStr">
        <is>
          <t>Ad Set Lifetime Budget · NUMERIC · Facebook Ads (Meta) Ad</t>
        </is>
      </c>
      <c r="C209" s="26" t="n"/>
      <c r="D209" s="27">
        <f>IF(AND($C209="x",$A209&lt;&gt;""),$A209,"")</f>
        <v/>
      </c>
    </row>
    <row r="210">
      <c r="A210" s="25" t="inlineStr">
        <is>
          <t>adset_name</t>
        </is>
      </c>
      <c r="B210" s="29" t="inlineStr">
        <is>
          <t>Ad Set Name · TEXT · Facebook Ads (Meta) Ad</t>
        </is>
      </c>
      <c r="C210" s="26" t="n"/>
      <c r="D210" s="27">
        <f>IF(AND($C210="x",$A210&lt;&gt;""),$A210,"")</f>
        <v/>
      </c>
    </row>
    <row r="211">
      <c r="A211" s="25" t="inlineStr">
        <is>
          <t>adset_promoted_object</t>
        </is>
      </c>
      <c r="B211" s="29" t="inlineStr">
        <is>
          <t>Ad Set Promoted Object · TEXT · Facebook Ads (Meta) Ad</t>
        </is>
      </c>
      <c r="C211" s="26" t="n"/>
      <c r="D211" s="27">
        <f>IF(AND($C211="x",$A211&lt;&gt;""),$A211,"")</f>
        <v/>
      </c>
    </row>
    <row r="212">
      <c r="A212" s="25" t="inlineStr">
        <is>
          <t>adset_start_time</t>
        </is>
      </c>
      <c r="B212" s="29" t="inlineStr">
        <is>
          <t>Ad Set Start Time · TIMESTAMP · Facebook Ads (Meta) Ad</t>
        </is>
      </c>
      <c r="C212" s="26" t="n"/>
      <c r="D212" s="27">
        <f>IF(AND($C212="x",$A212&lt;&gt;""),$A212,"")</f>
        <v/>
      </c>
    </row>
    <row r="213">
      <c r="A213" s="25" t="inlineStr">
        <is>
          <t>adset_status</t>
        </is>
      </c>
      <c r="B213" s="29" t="inlineStr">
        <is>
          <t>Adset Status · TEXT · Facebook Ads (Meta) Ad</t>
        </is>
      </c>
      <c r="C213" s="26" t="n"/>
      <c r="D213" s="27">
        <f>IF(AND($C213="x",$A213&lt;&gt;""),$A213,"")</f>
        <v/>
      </c>
    </row>
    <row r="214">
      <c r="A214" s="25" t="inlineStr">
        <is>
          <t>adset_targeting</t>
        </is>
      </c>
      <c r="B214" s="29" t="inlineStr">
        <is>
          <t>Ad Set Targeting Spec · TEXT · Facebook Ads (Meta) Ad</t>
        </is>
      </c>
      <c r="C214" s="26" t="n"/>
      <c r="D214" s="27">
        <f>IF(AND($C214="x",$A214&lt;&gt;""),$A214,"")</f>
        <v/>
      </c>
    </row>
    <row r="215">
      <c r="A215" s="25" t="inlineStr">
        <is>
          <t>adset_updated_time</t>
        </is>
      </c>
      <c r="B215" s="29" t="inlineStr">
        <is>
          <t>Ad Set Updated Time · TIMESTAMP · Facebook Ads (Meta) Ad</t>
        </is>
      </c>
      <c r="C215" s="26" t="n"/>
      <c r="D215" s="27">
        <f>IF(AND($C215="x",$A215&lt;&gt;""),$A215,"")</f>
        <v/>
      </c>
    </row>
    <row r="216">
      <c r="A216" s="25" t="inlineStr">
        <is>
          <t>adsset_optimization_goal</t>
        </is>
      </c>
      <c r="B216" s="29" t="inlineStr">
        <is>
          <t>Ad Set Optimization Goal · TEXT · Facebook Ads (Meta) Ad</t>
        </is>
      </c>
      <c r="C216" s="26" t="n"/>
      <c r="D216" s="27">
        <f>IF(AND($C216="x",$A216&lt;&gt;""),$A216,"")</f>
        <v/>
      </c>
    </row>
    <row r="217">
      <c r="A217" s="25" t="inlineStr">
        <is>
          <t>bodies</t>
        </is>
      </c>
      <c r="B217" s="29" t="inlineStr">
        <is>
          <t>Bodies of the ad (semicolon-separated) · TEXT · Facebook Ads (Meta) Ad</t>
        </is>
      </c>
      <c r="C217" s="26" t="n"/>
      <c r="D217" s="27">
        <f>IF(AND($C217="x",$A217&lt;&gt;""),$A217,"")</f>
        <v/>
      </c>
    </row>
    <row r="218">
      <c r="A218" s="25" t="inlineStr">
        <is>
          <t>body</t>
        </is>
      </c>
      <c r="B218" s="29" t="inlineStr">
        <is>
          <t>Body of the ad · TEXT · Facebook Ads (Meta) Ad</t>
        </is>
      </c>
      <c r="C218" s="26" t="n"/>
      <c r="D218" s="27">
        <f>IF(AND($C218="x",$A218&lt;&gt;""),$A218,"")</f>
        <v/>
      </c>
    </row>
    <row r="219">
      <c r="A219" s="25" t="inlineStr">
        <is>
          <t>call_to_action_type</t>
        </is>
      </c>
      <c r="B219" s="29" t="inlineStr">
        <is>
          <t>Call To Action Type · TEXT · Facebook Ads (Meta) Ad</t>
        </is>
      </c>
      <c r="C219" s="26" t="n"/>
      <c r="D219" s="27">
        <f>IF(AND($C219="x",$A219&lt;&gt;""),$A219,"")</f>
        <v/>
      </c>
    </row>
    <row r="220">
      <c r="A220" s="25" t="inlineStr">
        <is>
          <t>carousel_card_media_urls</t>
        </is>
      </c>
      <c r="B220" s="29" t="inlineStr">
        <is>
          <t>Carousel Card Media URLs · TEXT · Facebook Ads (Meta) Ad</t>
        </is>
      </c>
      <c r="C220" s="26" t="n"/>
      <c r="D220" s="27">
        <f>IF(AND($C220="x",$A220&lt;&gt;""),$A220,"")</f>
        <v/>
      </c>
    </row>
    <row r="221">
      <c r="A221" s="25" t="inlineStr">
        <is>
          <t>creative_id</t>
        </is>
      </c>
      <c r="B221" s="29" t="inlineStr">
        <is>
          <t>Creative ID · TEXT · Facebook Ads (Meta) Ad</t>
        </is>
      </c>
      <c r="C221" s="26" t="n"/>
      <c r="D221" s="27">
        <f>IF(AND($C221="x",$A221&lt;&gt;""),$A221,"")</f>
        <v/>
      </c>
    </row>
    <row r="222">
      <c r="A222" s="25" t="inlineStr">
        <is>
          <t>desktop_feed_standard_preview_url</t>
        </is>
      </c>
      <c r="B222" s="29" t="inlineStr">
        <is>
          <t>Desktop Feed Standard Preview URL · TEXT · Facebook Ads (Meta) Ad</t>
        </is>
      </c>
      <c r="C222" s="26" t="n"/>
      <c r="D222" s="27">
        <f>IF(AND($C222="x",$A222&lt;&gt;""),$A222,"")</f>
        <v/>
      </c>
    </row>
    <row r="223">
      <c r="A223" s="25" t="inlineStr">
        <is>
          <t>estimated_ad_recall_rate</t>
        </is>
      </c>
      <c r="B223" s="29" t="inlineStr">
        <is>
          <t>Estimated Ad Recall Lift Rate · PERCENT · Facebook Ads (Meta) Ad</t>
        </is>
      </c>
      <c r="C223" s="26" t="n"/>
      <c r="D223" s="27">
        <f>IF(AND($C223="x",$A223&lt;&gt;""),$A223,"")</f>
        <v/>
      </c>
    </row>
    <row r="224">
      <c r="A224" s="25" t="inlineStr">
        <is>
          <t>estimated_ad_recallers</t>
        </is>
      </c>
      <c r="B224" s="29" t="inlineStr">
        <is>
          <t>Estimated Ad Recall Lift · NUMERIC · Facebook Ads (Meta) Ad</t>
        </is>
      </c>
      <c r="C224" s="26" t="n"/>
      <c r="D224" s="27">
        <f>IF(AND($C224="x",$A224&lt;&gt;""),$A224,"")</f>
        <v/>
      </c>
    </row>
    <row r="225">
      <c r="A225" s="25" t="inlineStr">
        <is>
          <t>facebook_permalink_url</t>
        </is>
      </c>
      <c r="B225" s="29" t="inlineStr">
        <is>
          <t>Facebook Post URL · TEXT · Facebook Ads (Meta) Ad</t>
        </is>
      </c>
      <c r="C225" s="26" t="n"/>
      <c r="D225" s="27">
        <f>IF(AND($C225="x",$A225&lt;&gt;""),$A225,"")</f>
        <v/>
      </c>
    </row>
    <row r="226">
      <c r="A226" s="25" t="inlineStr">
        <is>
          <t>facebook_story_mobile_preview_url</t>
        </is>
      </c>
      <c r="B226" s="29" t="inlineStr">
        <is>
          <t>Facebook Story Mobile Preview URL · TEXT · Facebook Ads (Meta) Ad</t>
        </is>
      </c>
      <c r="C226" s="26" t="n"/>
      <c r="D226" s="27">
        <f>IF(AND($C226="x",$A226&lt;&gt;""),$A226,"")</f>
        <v/>
      </c>
    </row>
    <row r="227">
      <c r="A227" s="25" t="inlineStr">
        <is>
          <t>image_hash</t>
        </is>
      </c>
      <c r="B227" s="29" t="inlineStr">
        <is>
          <t>Image Hash · TEXT · Facebook Ads (Meta) Ad</t>
        </is>
      </c>
      <c r="C227" s="26" t="n"/>
      <c r="D227" s="27">
        <f>IF(AND($C227="x",$A227&lt;&gt;""),$A227,"")</f>
        <v/>
      </c>
    </row>
    <row r="228">
      <c r="A228" s="25" t="inlineStr">
        <is>
          <t>instagram_actor_id</t>
        </is>
      </c>
      <c r="B228" s="29" t="inlineStr">
        <is>
          <t>Instagram Page ID · TEXT · Facebook Ads (Meta) Ad</t>
        </is>
      </c>
      <c r="C228" s="26" t="n"/>
      <c r="D228" s="27">
        <f>IF(AND($C228="x",$A228&lt;&gt;""),$A228,"")</f>
        <v/>
      </c>
    </row>
    <row r="229">
      <c r="A229" s="25" t="inlineStr">
        <is>
          <t>instagram_permalink_url</t>
        </is>
      </c>
      <c r="B229" s="29" t="inlineStr">
        <is>
          <t>Instagram Post URL · TEXT · Facebook Ads (Meta) Ad</t>
        </is>
      </c>
      <c r="C229" s="26" t="n"/>
      <c r="D229" s="27">
        <f>IF(AND($C229="x",$A229&lt;&gt;""),$A229,"")</f>
        <v/>
      </c>
    </row>
    <row r="230">
      <c r="A230" s="25" t="inlineStr">
        <is>
          <t>instagram_standard_preview_url</t>
        </is>
      </c>
      <c r="B230" s="29" t="inlineStr">
        <is>
          <t>Instagram Standard Preview URL · TEXT · Facebook Ads (Meta) Ad</t>
        </is>
      </c>
      <c r="C230" s="26" t="n"/>
      <c r="D230" s="27">
        <f>IF(AND($C230="x",$A230&lt;&gt;""),$A230,"")</f>
        <v/>
      </c>
    </row>
    <row r="231">
      <c r="A231" s="25" t="inlineStr">
        <is>
          <t>instagram_story_preview_url</t>
        </is>
      </c>
      <c r="B231" s="29" t="inlineStr">
        <is>
          <t>Instagram Story Preview URL · TEXT · Facebook Ads (Meta) Ad</t>
        </is>
      </c>
      <c r="C231" s="26" t="n"/>
      <c r="D231" s="27">
        <f>IF(AND($C231="x",$A231&lt;&gt;""),$A231,"")</f>
        <v/>
      </c>
    </row>
    <row r="232">
      <c r="A232" s="25" t="inlineStr">
        <is>
          <t>instant_article_standard_preview_url</t>
        </is>
      </c>
      <c r="B232" s="29" t="inlineStr">
        <is>
          <t>Instant Article Standard Preview URL · TEXT · Facebook Ads (Meta) Ad</t>
        </is>
      </c>
      <c r="C232" s="26" t="n"/>
      <c r="D232" s="27">
        <f>IF(AND($C232="x",$A232&lt;&gt;""),$A232,"")</f>
        <v/>
      </c>
    </row>
    <row r="233">
      <c r="A233" s="25" t="inlineStr">
        <is>
          <t>instream_video_desktop_preview_url</t>
        </is>
      </c>
      <c r="B233" s="29" t="inlineStr">
        <is>
          <t>Instream Video Desktop Preview URL · TEXT · Facebook Ads (Meta) Ad</t>
        </is>
      </c>
      <c r="C233" s="26" t="n"/>
      <c r="D233" s="27">
        <f>IF(AND($C233="x",$A233&lt;&gt;""),$A233,"")</f>
        <v/>
      </c>
    </row>
    <row r="234">
      <c r="A234" s="25" t="inlineStr">
        <is>
          <t>instream_video_mobile_preview_url</t>
        </is>
      </c>
      <c r="B234" s="29" t="inlineStr">
        <is>
          <t>Instream Video Mobile Preview URL · TEXT · Facebook Ads (Meta) Ad</t>
        </is>
      </c>
      <c r="C234" s="26" t="n"/>
      <c r="D234" s="27">
        <f>IF(AND($C234="x",$A234&lt;&gt;""),$A234,"")</f>
        <v/>
      </c>
    </row>
    <row r="235">
      <c r="A235" s="25" t="inlineStr">
        <is>
          <t>keyword</t>
        </is>
      </c>
      <c r="B235" s="29" t="inlineStr">
        <is>
          <t>Keyword · TEXT · Facebook Ads (Meta) Ad</t>
        </is>
      </c>
      <c r="C235" s="26" t="n"/>
      <c r="D235" s="27">
        <f>IF(AND($C235="x",$A235&lt;&gt;""),$A235,"")</f>
        <v/>
      </c>
    </row>
    <row r="236">
      <c r="A236" s="25" t="inlineStr">
        <is>
          <t>link</t>
        </is>
      </c>
      <c r="B236" s="29" t="inlineStr">
        <is>
          <t>Ad Link (Destination URL) · TEXT · Facebook Ads (Meta) Ad</t>
        </is>
      </c>
      <c r="C236" s="26" t="n"/>
      <c r="D236" s="27">
        <f>IF(AND($C236="x",$A236&lt;&gt;""),$A236,"")</f>
        <v/>
      </c>
    </row>
    <row r="237">
      <c r="A237" s="25" t="inlineStr">
        <is>
          <t>link_url</t>
        </is>
      </c>
      <c r="B237" s="29" t="inlineStr">
        <is>
          <t>Ad Creative Link URL · TEXT · Facebook Ads (Meta) Ad</t>
        </is>
      </c>
      <c r="C237" s="26" t="n"/>
      <c r="D237" s="27">
        <f>IF(AND($C237="x",$A237&lt;&gt;""),$A237,"")</f>
        <v/>
      </c>
    </row>
    <row r="238">
      <c r="A238" s="25" t="inlineStr">
        <is>
          <t>name</t>
        </is>
      </c>
      <c r="B238" s="29" t="inlineStr">
        <is>
          <t>Ad Creative Name · TEXT · Facebook Ads (Meta) Ad</t>
        </is>
      </c>
      <c r="C238" s="26" t="n"/>
      <c r="D238" s="27">
        <f>IF(AND($C238="x",$A238&lt;&gt;""),$A238,"")</f>
        <v/>
      </c>
    </row>
    <row r="239">
      <c r="A239" s="25" t="inlineStr">
        <is>
          <t>object_type</t>
        </is>
      </c>
      <c r="B239" s="29" t="inlineStr">
        <is>
          <t>Ad Creative Object Type · TEXT · Facebook Ads (Meta) Ad</t>
        </is>
      </c>
      <c r="C239" s="26" t="n"/>
      <c r="D239" s="27">
        <f>IF(AND($C239="x",$A239&lt;&gt;""),$A239,"")</f>
        <v/>
      </c>
    </row>
    <row r="240">
      <c r="A240" s="25" t="inlineStr">
        <is>
          <t>object_url</t>
        </is>
      </c>
      <c r="B240" s="29" t="inlineStr">
        <is>
          <t>Ad Creative Object URL · TEXT · Facebook Ads (Meta) Ad</t>
        </is>
      </c>
      <c r="C240" s="26" t="n"/>
      <c r="D240" s="27">
        <f>IF(AND($C240="x",$A240&lt;&gt;""),$A240,"")</f>
        <v/>
      </c>
    </row>
    <row r="241">
      <c r="A241" s="25" t="inlineStr">
        <is>
          <t>placement_ad_thumbnail_url</t>
        </is>
      </c>
      <c r="B241" s="29" t="inlineStr">
        <is>
          <t>Thumbnail url for Placement Asset Customization ads. · IMAGE_URL · Facebook Ads (Meta) Ad</t>
        </is>
      </c>
      <c r="C241" s="26" t="n"/>
      <c r="D241" s="27">
        <f>IF(AND($C241="x",$A241&lt;&gt;""),$A241,"")</f>
        <v/>
      </c>
    </row>
    <row r="242">
      <c r="A242" s="25" t="inlineStr">
        <is>
          <t>purchase_roas_omni_purchase</t>
        </is>
      </c>
      <c r="B242" s="29" t="inlineStr">
        <is>
          <t>Purchase ROAS · NUMERIC · Facebook Ads (Meta) Ad</t>
        </is>
      </c>
      <c r="C242" s="26" t="n"/>
      <c r="D242" s="27">
        <f>IF(AND($C242="x",$A242&lt;&gt;""),$A242,"")</f>
        <v/>
      </c>
    </row>
    <row r="243">
      <c r="A243" s="25" t="inlineStr">
        <is>
          <t>source_instagram_media_id</t>
        </is>
      </c>
      <c r="B243" s="29" t="inlineStr">
        <is>
          <t>Instagram Source Media ID · TEXT · Facebook Ads (Meta) Ad</t>
        </is>
      </c>
      <c r="C243" s="26" t="n"/>
      <c r="D243" s="27">
        <f>IF(AND($C243="x",$A243&lt;&gt;""),$A243,"")</f>
        <v/>
      </c>
    </row>
    <row r="244">
      <c r="A244" s="25" t="inlineStr">
        <is>
          <t>status</t>
        </is>
      </c>
      <c r="B244" s="29" t="inlineStr">
        <is>
          <t>Ad Status · TEXT · Facebook Ads (Meta) Ad</t>
        </is>
      </c>
      <c r="C244" s="26" t="n"/>
      <c r="D244" s="27">
        <f>IF(AND($C244="x",$A244&lt;&gt;""),$A244,"")</f>
        <v/>
      </c>
    </row>
    <row r="245">
      <c r="A245" s="25" t="inlineStr">
        <is>
          <t>template_url</t>
        </is>
      </c>
      <c r="B245" s="29" t="inlineStr">
        <is>
          <t>Ad Creative Template URL · TEXT · Facebook Ads (Meta) Ad</t>
        </is>
      </c>
      <c r="C245" s="26" t="n"/>
      <c r="D245" s="27">
        <f>IF(AND($C245="x",$A245&lt;&gt;""),$A245,"")</f>
        <v/>
      </c>
    </row>
    <row r="246">
      <c r="A246" s="25" t="inlineStr">
        <is>
          <t>thumbnail_url</t>
        </is>
      </c>
      <c r="B246" s="29" t="inlineStr">
        <is>
          <t>Ad Creative Thumbnail URL · IMAGE_URL · Facebook Ads (Meta) Ad</t>
        </is>
      </c>
      <c r="C246" s="26" t="n"/>
      <c r="D246" s="27">
        <f>IF(AND($C246="x",$A246&lt;&gt;""),$A246,"")</f>
        <v/>
      </c>
    </row>
    <row r="247">
      <c r="A247" s="25" t="inlineStr">
        <is>
          <t>title</t>
        </is>
      </c>
      <c r="B247" s="29" t="inlineStr">
        <is>
          <t>Ad Creative Title · TEXT · Facebook Ads (Meta) Ad</t>
        </is>
      </c>
      <c r="C247" s="26" t="n"/>
      <c r="D247" s="27">
        <f>IF(AND($C247="x",$A247&lt;&gt;""),$A247,"")</f>
        <v/>
      </c>
    </row>
    <row r="248">
      <c r="A248" s="25" t="inlineStr">
        <is>
          <t>url_tags</t>
        </is>
      </c>
      <c r="B248" s="29" t="inlineStr">
        <is>
          <t>Ad Creative URL Tags · TEXT · Facebook Ads (Meta) Ad</t>
        </is>
      </c>
      <c r="C248" s="26" t="n"/>
      <c r="D248" s="27">
        <f>IF(AND($C248="x",$A248&lt;&gt;""),$A248,"")</f>
        <v/>
      </c>
    </row>
    <row r="249">
      <c r="A249" s="25" t="inlineStr">
        <is>
          <t>website_destination_url</t>
        </is>
      </c>
      <c r="B249" s="29" t="inlineStr">
        <is>
          <t>Ad Website Destination URL · TEXT · Facebook Ads (Meta) Ad</t>
        </is>
      </c>
      <c r="C249" s="26" t="n"/>
      <c r="D249" s="27">
        <f>IF(AND($C249="x",$A249&lt;&gt;""),$A249,"")</f>
        <v/>
      </c>
    </row>
    <row r="250">
      <c r="A250" s="25" t="inlineStr">
        <is>
          <t>website_purchase_roas_offsite_conversion_fb_pixel_purchase</t>
        </is>
      </c>
      <c r="B250" s="29" t="inlineStr">
        <is>
          <t>Website Purchase ROAS · NUMERIC · Facebook Ads (Meta) Ad</t>
        </is>
      </c>
      <c r="C250" s="26" t="n"/>
      <c r="D250" s="27">
        <f>IF(AND($C250="x",$A250&lt;&gt;""),$A250,"")</f>
        <v/>
      </c>
    </row>
    <row r="251">
      <c r="A251" s="25" t="inlineStr">
        <is>
          <t>image_library_created_time</t>
        </is>
      </c>
      <c r="B251" s="29" t="inlineStr">
        <is>
          <t>Image Library Created Time · TIMESTAMP · Facebook Ads (Meta) Ad Images</t>
        </is>
      </c>
      <c r="C251" s="26" t="n"/>
      <c r="D251" s="27">
        <f>IF(AND($C251="x",$A251&lt;&gt;""),$A251,"")</f>
        <v/>
      </c>
    </row>
    <row r="252">
      <c r="A252" s="25" t="inlineStr">
        <is>
          <t>image_library_creative_ids</t>
        </is>
      </c>
      <c r="B252" s="29" t="inlineStr">
        <is>
          <t>Image Library Creative IDs · TEXT · Facebook Ads (Meta) Ad Images</t>
        </is>
      </c>
      <c r="C252" s="26" t="n"/>
      <c r="D252" s="27">
        <f>IF(AND($C252="x",$A252&lt;&gt;""),$A252,"")</f>
        <v/>
      </c>
    </row>
    <row r="253">
      <c r="A253" s="25" t="inlineStr">
        <is>
          <t>image_library_height</t>
        </is>
      </c>
      <c r="B253" s="29" t="inlineStr">
        <is>
          <t>Image Library Height · NUMERIC · Facebook Ads (Meta) Ad Images</t>
        </is>
      </c>
      <c r="C253" s="26" t="n"/>
      <c r="D253" s="27">
        <f>IF(AND($C253="x",$A253&lt;&gt;""),$A253,"")</f>
        <v/>
      </c>
    </row>
    <row r="254">
      <c r="A254" s="25" t="inlineStr">
        <is>
          <t>image_library_is_used</t>
        </is>
      </c>
      <c r="B254" s="29" t="inlineStr">
        <is>
          <t>Image Library Is Used · BOOLEAN · Facebook Ads (Meta) Ad Images</t>
        </is>
      </c>
      <c r="C254" s="26" t="n"/>
      <c r="D254" s="27">
        <f>IF(AND($C254="x",$A254&lt;&gt;""),$A254,"")</f>
        <v/>
      </c>
    </row>
    <row r="255">
      <c r="A255" s="25" t="inlineStr">
        <is>
          <t>image_library_name</t>
        </is>
      </c>
      <c r="B255" s="29" t="inlineStr">
        <is>
          <t>Image Library Name · TEXT · Facebook Ads (Meta) Ad Images</t>
        </is>
      </c>
      <c r="C255" s="26" t="n"/>
      <c r="D255" s="27">
        <f>IF(AND($C255="x",$A255&lt;&gt;""),$A255,"")</f>
        <v/>
      </c>
    </row>
    <row r="256">
      <c r="A256" s="25" t="inlineStr">
        <is>
          <t>image_library_permalink_url</t>
        </is>
      </c>
      <c r="B256" s="29" t="inlineStr">
        <is>
          <t>Image Library Permalink URL · TEXT · Facebook Ads (Meta) Ad Images</t>
        </is>
      </c>
      <c r="C256" s="26" t="n"/>
      <c r="D256" s="27">
        <f>IF(AND($C256="x",$A256&lt;&gt;""),$A256,"")</f>
        <v/>
      </c>
    </row>
    <row r="257">
      <c r="A257" s="25" t="inlineStr">
        <is>
          <t>image_library_status</t>
        </is>
      </c>
      <c r="B257" s="29" t="inlineStr">
        <is>
          <t>Image Library Status · TEXT · Facebook Ads (Meta) Ad Images</t>
        </is>
      </c>
      <c r="C257" s="26" t="n"/>
      <c r="D257" s="27">
        <f>IF(AND($C257="x",$A257&lt;&gt;""),$A257,"")</f>
        <v/>
      </c>
    </row>
    <row r="258">
      <c r="A258" s="25" t="inlineStr">
        <is>
          <t>image_library_updated_time</t>
        </is>
      </c>
      <c r="B258" s="29" t="inlineStr">
        <is>
          <t>Image Library Updated Time · TIMESTAMP · Facebook Ads (Meta) Ad Images</t>
        </is>
      </c>
      <c r="C258" s="26" t="n"/>
      <c r="D258" s="27">
        <f>IF(AND($C258="x",$A258&lt;&gt;""),$A258,"")</f>
        <v/>
      </c>
    </row>
    <row r="259">
      <c r="A259" s="25" t="inlineStr">
        <is>
          <t>image_library_url_128</t>
        </is>
      </c>
      <c r="B259" s="29" t="inlineStr">
        <is>
          <t>Image Library Thumbnail URL · IMAGE_URL · Facebook Ads (Meta) Ad Images</t>
        </is>
      </c>
      <c r="C259" s="26" t="n"/>
      <c r="D259" s="27">
        <f>IF(AND($C259="x",$A259&lt;&gt;""),$A259,"")</f>
        <v/>
      </c>
    </row>
    <row r="260">
      <c r="A260" s="25" t="inlineStr">
        <is>
          <t>image_library_width</t>
        </is>
      </c>
      <c r="B260" s="29" t="inlineStr">
        <is>
          <t>Image Library Width · NUMERIC · Facebook Ads (Meta) Ad Images</t>
        </is>
      </c>
      <c r="C260" s="26" t="n"/>
      <c r="D260" s="27">
        <f>IF(AND($C260="x",$A260&lt;&gt;""),$A260,"")</f>
        <v/>
      </c>
    </row>
    <row r="261">
      <c r="A261" s="25" t="inlineStr">
        <is>
          <t>campaign</t>
        </is>
      </c>
      <c r="B261" s="29" t="inlineStr">
        <is>
          <t>Campaign · TEXT · Facebook Ads (Meta) Campaign</t>
        </is>
      </c>
      <c r="C261" s="26" t="n"/>
      <c r="D261" s="27">
        <f>IF(AND($C261="x",$A261&lt;&gt;""),$A261,"")</f>
        <v/>
      </c>
    </row>
    <row r="262">
      <c r="A262" s="25" t="inlineStr">
        <is>
          <t>campaign_bid_strategy</t>
        </is>
      </c>
      <c r="B262" s="29" t="inlineStr">
        <is>
          <t>Campaign Bid Strategy · TEXT · Facebook Ads (Meta) Campaign</t>
        </is>
      </c>
      <c r="C262" s="26" t="n"/>
      <c r="D262" s="27">
        <f>IF(AND($C262="x",$A262&lt;&gt;""),$A262,"")</f>
        <v/>
      </c>
    </row>
    <row r="263">
      <c r="A263" s="25" t="inlineStr">
        <is>
          <t>campaign_budget_remaining</t>
        </is>
      </c>
      <c r="B263" s="29" t="inlineStr">
        <is>
          <t>Campaign Budget Remaining · NUMERIC · Facebook Ads (Meta) Campaign</t>
        </is>
      </c>
      <c r="C263" s="26" t="n"/>
      <c r="D263" s="27">
        <f>IF(AND($C263="x",$A263&lt;&gt;""),$A263,"")</f>
        <v/>
      </c>
    </row>
    <row r="264">
      <c r="A264" s="25" t="inlineStr">
        <is>
          <t>campaign_buying_type</t>
        </is>
      </c>
      <c r="B264" s="29" t="inlineStr">
        <is>
          <t>Campaign Buying Type · TEXT · Facebook Ads (Meta) Campaign</t>
        </is>
      </c>
      <c r="C264" s="26" t="n"/>
      <c r="D264" s="27">
        <f>IF(AND($C264="x",$A264&lt;&gt;""),$A264,"")</f>
        <v/>
      </c>
    </row>
    <row r="265">
      <c r="A265" s="25" t="inlineStr">
        <is>
          <t>campaign_configured_status</t>
        </is>
      </c>
      <c r="B265" s="29" t="inlineStr">
        <is>
          <t>Campaign Configured Status · TEXT · Facebook Ads (Meta) Campaign</t>
        </is>
      </c>
      <c r="C265" s="26" t="n"/>
      <c r="D265" s="27">
        <f>IF(AND($C265="x",$A265&lt;&gt;""),$A265,"")</f>
        <v/>
      </c>
    </row>
    <row r="266">
      <c r="A266" s="25" t="inlineStr">
        <is>
          <t>campaign_created_time</t>
        </is>
      </c>
      <c r="B266" s="29" t="inlineStr">
        <is>
          <t>Campaign Created Time · TIMESTAMP · Facebook Ads (Meta) Campaign</t>
        </is>
      </c>
      <c r="C266" s="26" t="n"/>
      <c r="D266" s="27">
        <f>IF(AND($C266="x",$A266&lt;&gt;""),$A266,"")</f>
        <v/>
      </c>
    </row>
    <row r="267">
      <c r="A267" s="25" t="inlineStr">
        <is>
          <t>campaign_daily_budget</t>
        </is>
      </c>
      <c r="B267" s="29" t="inlineStr">
        <is>
          <t>Campaign Daily Budget · NUMERIC · Facebook Ads (Meta) Campaign</t>
        </is>
      </c>
      <c r="C267" s="26" t="n"/>
      <c r="D267" s="27">
        <f>IF(AND($C267="x",$A267&lt;&gt;""),$A267,"")</f>
        <v/>
      </c>
    </row>
    <row r="268">
      <c r="A268" s="25" t="inlineStr">
        <is>
          <t>campaign_effective_status</t>
        </is>
      </c>
      <c r="B268" s="29" t="inlineStr">
        <is>
          <t>Campaign Effective Status · TEXT · Facebook Ads (Meta) Campaign</t>
        </is>
      </c>
      <c r="C268" s="26" t="n"/>
      <c r="D268" s="27">
        <f>IF(AND($C268="x",$A268&lt;&gt;""),$A268,"")</f>
        <v/>
      </c>
    </row>
    <row r="269">
      <c r="A269" s="25" t="inlineStr">
        <is>
          <t>campaign_id</t>
        </is>
      </c>
      <c r="B269" s="29" t="inlineStr">
        <is>
          <t>Campaign ID · TEXT · Facebook Ads (Meta) Campaign</t>
        </is>
      </c>
      <c r="C269" s="26" t="n"/>
      <c r="D269" s="27">
        <f>IF(AND($C269="x",$A269&lt;&gt;""),$A269,"")</f>
        <v/>
      </c>
    </row>
    <row r="270">
      <c r="A270" s="25" t="inlineStr">
        <is>
          <t>campaign_is_adset_budget_sharing_enabled</t>
        </is>
      </c>
      <c r="B270" s="29" t="inlineStr">
        <is>
          <t>Campaign Ad Set Budget Sharing Enabled · BOOLEAN · Facebook Ads (Meta) Campaign</t>
        </is>
      </c>
      <c r="C270" s="26" t="n"/>
      <c r="D270" s="27">
        <f>IF(AND($C270="x",$A270&lt;&gt;""),$A270,"")</f>
        <v/>
      </c>
    </row>
    <row r="271">
      <c r="A271" s="25" t="inlineStr">
        <is>
          <t>campaign_lifetime_budget</t>
        </is>
      </c>
      <c r="B271" s="29" t="inlineStr">
        <is>
          <t>Campaign Lifetime Budget · NUMERIC · Facebook Ads (Meta) Campaign</t>
        </is>
      </c>
      <c r="C271" s="26" t="n"/>
      <c r="D271" s="27">
        <f>IF(AND($C271="x",$A271&lt;&gt;""),$A271,"")</f>
        <v/>
      </c>
    </row>
    <row r="272">
      <c r="A272" s="25" t="inlineStr">
        <is>
          <t>campaign_objective</t>
        </is>
      </c>
      <c r="B272" s="29" t="inlineStr">
        <is>
          <t>Campaign Objective · TEXT · Facebook Ads (Meta) Campaign</t>
        </is>
      </c>
      <c r="C272" s="26" t="n"/>
      <c r="D272" s="27">
        <f>IF(AND($C272="x",$A272&lt;&gt;""),$A272,"")</f>
        <v/>
      </c>
    </row>
    <row r="273">
      <c r="A273" s="25" t="inlineStr">
        <is>
          <t>campaign_special_ad_categories</t>
        </is>
      </c>
      <c r="B273" s="29" t="inlineStr">
        <is>
          <t>Campaign Special Ad Categories · TEXT · Facebook Ads (Meta) Campaign</t>
        </is>
      </c>
      <c r="C273" s="26" t="n"/>
      <c r="D273" s="27">
        <f>IF(AND($C273="x",$A273&lt;&gt;""),$A273,"")</f>
        <v/>
      </c>
    </row>
    <row r="274">
      <c r="A274" s="25" t="inlineStr">
        <is>
          <t>campaign_special_ad_category</t>
        </is>
      </c>
      <c r="B274" s="29" t="inlineStr">
        <is>
          <t>Campaign Special Ad Category · TEXT · Facebook Ads (Meta) Campaign</t>
        </is>
      </c>
      <c r="C274" s="26" t="n"/>
      <c r="D274" s="27">
        <f>IF(AND($C274="x",$A274&lt;&gt;""),$A274,"")</f>
        <v/>
      </c>
    </row>
    <row r="275">
      <c r="A275" s="25" t="inlineStr">
        <is>
          <t>campaign_spend_cap</t>
        </is>
      </c>
      <c r="B275" s="29" t="inlineStr">
        <is>
          <t>Campaign Spend Cap · NUMERIC · Facebook Ads (Meta) Campaign</t>
        </is>
      </c>
      <c r="C275" s="26" t="n"/>
      <c r="D275" s="27">
        <f>IF(AND($C275="x",$A275&lt;&gt;""),$A275,"")</f>
        <v/>
      </c>
    </row>
    <row r="276">
      <c r="A276" s="25" t="inlineStr">
        <is>
          <t>campaign_start_date</t>
        </is>
      </c>
      <c r="B276" s="29" t="inlineStr">
        <is>
          <t>Campaign Start Date · DATE · Facebook Ads (Meta) Campaign</t>
        </is>
      </c>
      <c r="C276" s="26" t="n"/>
      <c r="D276" s="27">
        <f>IF(AND($C276="x",$A276&lt;&gt;""),$A276,"")</f>
        <v/>
      </c>
    </row>
    <row r="277">
      <c r="A277" s="25" t="inlineStr">
        <is>
          <t>campaign_start_time</t>
        </is>
      </c>
      <c r="B277" s="29" t="inlineStr">
        <is>
          <t>Campaign Start Time · TIMESTAMP · Facebook Ads (Meta) Campaign</t>
        </is>
      </c>
      <c r="C277" s="26" t="n"/>
      <c r="D277" s="27">
        <f>IF(AND($C277="x",$A277&lt;&gt;""),$A277,"")</f>
        <v/>
      </c>
    </row>
    <row r="278">
      <c r="A278" s="25" t="inlineStr">
        <is>
          <t>campaign_stop_time</t>
        </is>
      </c>
      <c r="B278" s="29" t="inlineStr">
        <is>
          <t>Campaign Stop Time · TIMESTAMP · Facebook Ads (Meta) Campaign</t>
        </is>
      </c>
      <c r="C278" s="26" t="n"/>
      <c r="D278" s="27">
        <f>IF(AND($C278="x",$A278&lt;&gt;""),$A278,"")</f>
        <v/>
      </c>
    </row>
    <row r="279">
      <c r="A279" s="25" t="inlineStr">
        <is>
          <t>campaignid</t>
        </is>
      </c>
      <c r="B279" s="29" t="inlineStr">
        <is>
          <t>Campaign ID (duplicate) · TEXT · Facebook Ads (Meta) Campaign</t>
        </is>
      </c>
      <c r="C279" s="26" t="n"/>
      <c r="D279" s="27">
        <f>IF(AND($C279="x",$A279&lt;&gt;""),$A279,"")</f>
        <v/>
      </c>
    </row>
    <row r="280">
      <c r="A280" s="25" t="inlineStr">
        <is>
          <t>objective</t>
        </is>
      </c>
      <c r="B280" s="29" t="inlineStr">
        <is>
          <t>Objective · TEXT · Facebook Ads (Meta) Campaign</t>
        </is>
      </c>
      <c r="C280" s="26" t="n"/>
      <c r="D280" s="27">
        <f>IF(AND($C280="x",$A280&lt;&gt;""),$A280,"")</f>
        <v/>
      </c>
    </row>
    <row r="281">
      <c r="A281" s="25" t="inlineStr">
        <is>
          <t>totalcost</t>
        </is>
      </c>
      <c r="B281" s="29" t="inlineStr">
        <is>
          <t>Total Cost · NUMERIC · Facebook Ads (Meta) Campaign</t>
        </is>
      </c>
      <c r="C281" s="26" t="n"/>
      <c r="D281" s="27">
        <f>IF(AND($C281="x",$A281&lt;&gt;""),$A281,"")</f>
        <v/>
      </c>
    </row>
    <row r="282">
      <c r="A282" s="25" t="inlineStr">
        <is>
          <t>catalog_segment_actions_add_to_cart</t>
        </is>
      </c>
      <c r="B282" s="29" t="inlineStr">
        <is>
          <t>Catalog Segment Actions Add To Cart · NUMERIC · Facebook Ads (Meta) Catalog Segment Actions</t>
        </is>
      </c>
      <c r="C282" s="26" t="n"/>
      <c r="D282" s="27">
        <f>IF(AND($C282="x",$A282&lt;&gt;""),$A282,"")</f>
        <v/>
      </c>
    </row>
    <row r="283">
      <c r="A283" s="25" t="inlineStr">
        <is>
          <t>catalog_segment_actions_app_custom_event_fb_mobile_add_to_cart</t>
        </is>
      </c>
      <c r="B283" s="29" t="inlineStr">
        <is>
          <t>Catalog Segment Actions App Custom Event.FB Mobile Add To Cart · NUMERIC · Facebook Ads (Meta) Catalog Segment Actions</t>
        </is>
      </c>
      <c r="C283" s="26" t="n"/>
      <c r="D283" s="27">
        <f>IF(AND($C283="x",$A283&lt;&gt;""),$A283,"")</f>
        <v/>
      </c>
    </row>
    <row r="284">
      <c r="A284" s="25" t="inlineStr">
        <is>
          <t>catalog_segment_actions_app_custom_event_fb_mobile_content_view</t>
        </is>
      </c>
      <c r="B284" s="29" t="inlineStr">
        <is>
          <t>Catalog Segment Actions App Custom Event.FB Mobile Content View · NUMERIC · Facebook Ads (Meta) Catalog Segment Actions</t>
        </is>
      </c>
      <c r="C284" s="26" t="n"/>
      <c r="D284" s="27">
        <f>IF(AND($C284="x",$A284&lt;&gt;""),$A284,"")</f>
        <v/>
      </c>
    </row>
    <row r="285">
      <c r="A285" s="25" t="inlineStr">
        <is>
          <t>catalog_segment_actions_app_custom_event_fb_mobile_purchase</t>
        </is>
      </c>
      <c r="B285" s="29" t="inlineStr">
        <is>
          <t>Catalog Segment Actions App Custom Event.FB Mobile Purchase · NUMERIC · Facebook Ads (Meta) Catalog Segment Actions</t>
        </is>
      </c>
      <c r="C285" s="26" t="n"/>
      <c r="D285" s="27">
        <f>IF(AND($C285="x",$A285&lt;&gt;""),$A285,"")</f>
        <v/>
      </c>
    </row>
    <row r="286">
      <c r="A286" s="25" t="inlineStr">
        <is>
          <t>catalog_segment_actions_offsite_conversion_fb_pixel_add_to_cart</t>
        </is>
      </c>
      <c r="B286" s="29" t="inlineStr">
        <is>
          <t>Catalog Segment Actions Offsite Conversion Fb Pixel Add To Cart · NUMERIC · Facebook Ads (Meta) Catalog Segment Actions</t>
        </is>
      </c>
      <c r="C286" s="26" t="n"/>
      <c r="D286" s="27">
        <f>IF(AND($C286="x",$A286&lt;&gt;""),$A286,"")</f>
        <v/>
      </c>
    </row>
    <row r="287">
      <c r="A287" s="25" t="inlineStr">
        <is>
          <t>catalog_segment_actions_offsite_conversion_fb_pixel_purchase</t>
        </is>
      </c>
      <c r="B287" s="29" t="inlineStr">
        <is>
          <t>Catalog Segment Website Purchases · NUMERIC · Facebook Ads (Meta) Catalog Segment Actions</t>
        </is>
      </c>
      <c r="C287" s="26" t="n"/>
      <c r="D287" s="27">
        <f>IF(AND($C287="x",$A287&lt;&gt;""),$A287,"")</f>
        <v/>
      </c>
    </row>
    <row r="288">
      <c r="A288" s="25" t="inlineStr">
        <is>
          <t>catalog_segment_actions_offsite_conversion_fb_pixel_view_content</t>
        </is>
      </c>
      <c r="B288" s="29" t="inlineStr">
        <is>
          <t>Catalog Segment Actions Offsite Conversion Fb Pixel View Content · NUMERIC · Facebook Ads (Meta) Catalog Segment Actions</t>
        </is>
      </c>
      <c r="C288" s="26" t="n"/>
      <c r="D288" s="27">
        <f>IF(AND($C288="x",$A288&lt;&gt;""),$A288,"")</f>
        <v/>
      </c>
    </row>
    <row r="289">
      <c r="A289" s="25" t="inlineStr">
        <is>
          <t>catalog_segment_actions_omni_add_to_cart</t>
        </is>
      </c>
      <c r="B289" s="29" t="inlineStr">
        <is>
          <t>Catalog Segment Actions Omni Add To Cart · NUMERIC · Facebook Ads (Meta) Catalog Segment Actions</t>
        </is>
      </c>
      <c r="C289" s="26" t="n"/>
      <c r="D289" s="27">
        <f>IF(AND($C289="x",$A289&lt;&gt;""),$A289,"")</f>
        <v/>
      </c>
    </row>
    <row r="290">
      <c r="A290" s="25" t="inlineStr">
        <is>
          <t>catalog_segment_actions_omni_purchase</t>
        </is>
      </c>
      <c r="B290" s="29" t="inlineStr">
        <is>
          <t>Catalog Segment Actions Omni Purchase · NUMERIC · Facebook Ads (Meta) Catalog Segment Actions</t>
        </is>
      </c>
      <c r="C290" s="26" t="n"/>
      <c r="D290" s="27">
        <f>IF(AND($C290="x",$A290&lt;&gt;""),$A290,"")</f>
        <v/>
      </c>
    </row>
    <row r="291">
      <c r="A291" s="25" t="inlineStr">
        <is>
          <t>catalog_segment_actions_omni_view_content</t>
        </is>
      </c>
      <c r="B291" s="29" t="inlineStr">
        <is>
          <t>Catalog Segment Actions Omni View Content · NUMERIC · Facebook Ads (Meta) Catalog Segment Actions</t>
        </is>
      </c>
      <c r="C291" s="26" t="n"/>
      <c r="D291" s="27">
        <f>IF(AND($C291="x",$A291&lt;&gt;""),$A291,"")</f>
        <v/>
      </c>
    </row>
    <row r="292">
      <c r="A292" s="25" t="inlineStr">
        <is>
          <t>catalog_segment_actions_purchase</t>
        </is>
      </c>
      <c r="B292" s="29" t="inlineStr">
        <is>
          <t>Catalog Segment Actions Purchase · NUMERIC · Facebook Ads (Meta) Catalog Segment Actions</t>
        </is>
      </c>
      <c r="C292" s="26" t="n"/>
      <c r="D292" s="27">
        <f>IF(AND($C292="x",$A292&lt;&gt;""),$A292,"")</f>
        <v/>
      </c>
    </row>
    <row r="293">
      <c r="A293" s="25" t="inlineStr">
        <is>
          <t>catalog_segment_actions_view_content</t>
        </is>
      </c>
      <c r="B293" s="29" t="inlineStr">
        <is>
          <t>Catalog Segment Actions View Content · NUMERIC · Facebook Ads (Meta) Catalog Segment Actions</t>
        </is>
      </c>
      <c r="C293" s="26" t="n"/>
      <c r="D293" s="27">
        <f>IF(AND($C293="x",$A293&lt;&gt;""),$A293,"")</f>
        <v/>
      </c>
    </row>
    <row r="294">
      <c r="A294" s="25" t="inlineStr">
        <is>
          <t>catalog_segment_value_add_to_cart</t>
        </is>
      </c>
      <c r="B294" s="29" t="inlineStr">
        <is>
          <t>Catalog Segment Value Add To Cart · NUMERIC · Facebook Ads (Meta) Catalog Segment Value</t>
        </is>
      </c>
      <c r="C294" s="26" t="n"/>
      <c r="D294" s="27">
        <f>IF(AND($C294="x",$A294&lt;&gt;""),$A294,"")</f>
        <v/>
      </c>
    </row>
    <row r="295">
      <c r="A295" s="25" t="inlineStr">
        <is>
          <t>catalog_segment_value_app_custom_event</t>
        </is>
      </c>
      <c r="B295" s="29" t="inlineStr">
        <is>
          <t>Catalog Segment Value App Custom Event · NUMERIC · Facebook Ads (Meta) Catalog Segment Value</t>
        </is>
      </c>
      <c r="C295" s="26" t="n"/>
      <c r="D295" s="27">
        <f>IF(AND($C295="x",$A295&lt;&gt;""),$A295,"")</f>
        <v/>
      </c>
    </row>
    <row r="296">
      <c r="A296" s="25" t="inlineStr">
        <is>
          <t>catalog_segment_value_app_custom_event_fb_mobile_add_to_cart</t>
        </is>
      </c>
      <c r="B296" s="29" t="inlineStr">
        <is>
          <t>Catalog Segment Value App Custom Event.FB Mobile Add To Cart · NUMERIC · Facebook Ads (Meta) Catalog Segment Value</t>
        </is>
      </c>
      <c r="C296" s="26" t="n"/>
      <c r="D296" s="27">
        <f>IF(AND($C296="x",$A296&lt;&gt;""),$A296,"")</f>
        <v/>
      </c>
    </row>
    <row r="297">
      <c r="A297" s="25" t="inlineStr">
        <is>
          <t>catalog_segment_value_app_custom_event_fb_mobile_content_view</t>
        </is>
      </c>
      <c r="B297" s="29" t="inlineStr">
        <is>
          <t>Catalog Segment Value App Custom Event.FB Mobile Content View · NUMERIC · Facebook Ads (Meta) Catalog Segment Value</t>
        </is>
      </c>
      <c r="C297" s="26" t="n"/>
      <c r="D297" s="27">
        <f>IF(AND($C297="x",$A297&lt;&gt;""),$A297,"")</f>
        <v/>
      </c>
    </row>
    <row r="298">
      <c r="A298" s="25" t="inlineStr">
        <is>
          <t>catalog_segment_value_app_custom_event_fb_mobile_purchase</t>
        </is>
      </c>
      <c r="B298" s="29" t="inlineStr">
        <is>
          <t>Catalog Segment Value App Custom Event.FB Mobile Purchase · NUMERIC · Facebook Ads (Meta) Catalog Segment Value</t>
        </is>
      </c>
      <c r="C298" s="26" t="n"/>
      <c r="D298" s="27">
        <f>IF(AND($C298="x",$A298&lt;&gt;""),$A298,"")</f>
        <v/>
      </c>
    </row>
    <row r="299">
      <c r="A299" s="25" t="inlineStr">
        <is>
          <t>catalog_segment_value_mobile_purchase_roas</t>
        </is>
      </c>
      <c r="B299" s="29" t="inlineStr">
        <is>
          <t>Mobile purchase ROAS · NUMERIC · Facebook Ads (Meta) Catalog Segment Value</t>
        </is>
      </c>
      <c r="C299" s="26" t="n"/>
      <c r="D299" s="27">
        <f>IF(AND($C299="x",$A299&lt;&gt;""),$A299,"")</f>
        <v/>
      </c>
    </row>
    <row r="300">
      <c r="A300" s="25" t="inlineStr">
        <is>
          <t>catalog_segment_value_offsite_conversion</t>
        </is>
      </c>
      <c r="B300" s="29" t="inlineStr">
        <is>
          <t>Catalog Segment Value Offsite Conversion · NUMERIC · Facebook Ads (Meta) Catalog Segment Value</t>
        </is>
      </c>
      <c r="C300" s="26" t="n"/>
      <c r="D300" s="27">
        <f>IF(AND($C300="x",$A300&lt;&gt;""),$A300,"")</f>
        <v/>
      </c>
    </row>
    <row r="301">
      <c r="A301" s="25" t="inlineStr">
        <is>
          <t>catalog_segment_value_offsite_conversion_fb_pixel_add_to_cart</t>
        </is>
      </c>
      <c r="B301" s="29" t="inlineStr">
        <is>
          <t>Catalog Segment Value Offsite Conversion Fb Pixel Add To Cart · NUMERIC · Facebook Ads (Meta) Catalog Segment Value</t>
        </is>
      </c>
      <c r="C301" s="26" t="n"/>
      <c r="D301" s="27">
        <f>IF(AND($C301="x",$A301&lt;&gt;""),$A301,"")</f>
        <v/>
      </c>
    </row>
    <row r="302">
      <c r="A302" s="25" t="inlineStr">
        <is>
          <t>catalog_segment_value_offsite_conversion_fb_pixel_purchase</t>
        </is>
      </c>
      <c r="B302" s="29" t="inlineStr">
        <is>
          <t>Catalog Segment Website Purchases Conversion Value · NUMERIC · Facebook Ads (Meta) Catalog Segment Value</t>
        </is>
      </c>
      <c r="C302" s="26" t="n"/>
      <c r="D302" s="27">
        <f>IF(AND($C302="x",$A302&lt;&gt;""),$A302,"")</f>
        <v/>
      </c>
    </row>
    <row r="303">
      <c r="A303" s="25" t="inlineStr">
        <is>
          <t>catalog_segment_value_offsite_conversion_fb_pixel_view_content</t>
        </is>
      </c>
      <c r="B303" s="29" t="inlineStr">
        <is>
          <t>Catalog Segment Value Offsite Conversion Fb Pixel View Content · NUMERIC · Facebook Ads (Meta) Catalog Segment Value</t>
        </is>
      </c>
      <c r="C303" s="26" t="n"/>
      <c r="D303" s="27">
        <f>IF(AND($C303="x",$A303&lt;&gt;""),$A303,"")</f>
        <v/>
      </c>
    </row>
    <row r="304">
      <c r="A304" s="25" t="inlineStr">
        <is>
          <t>catalog_segment_value_omni_add_to_cart</t>
        </is>
      </c>
      <c r="B304" s="29" t="inlineStr">
        <is>
          <t>Catalog Segment Value Omni Add To Cart · NUMERIC · Facebook Ads (Meta) Catalog Segment Value</t>
        </is>
      </c>
      <c r="C304" s="26" t="n"/>
      <c r="D304" s="27">
        <f>IF(AND($C304="x",$A304&lt;&gt;""),$A304,"")</f>
        <v/>
      </c>
    </row>
    <row r="305">
      <c r="A305" s="25" t="inlineStr">
        <is>
          <t>catalog_segment_value_omni_purchase</t>
        </is>
      </c>
      <c r="B305" s="29" t="inlineStr">
        <is>
          <t>Catalog Segment Value Omni Purchase · NUMERIC · Facebook Ads (Meta) Catalog Segment Value</t>
        </is>
      </c>
      <c r="C305" s="26" t="n"/>
      <c r="D305" s="27">
        <f>IF(AND($C305="x",$A305&lt;&gt;""),$A305,"")</f>
        <v/>
      </c>
    </row>
    <row r="306">
      <c r="A306" s="25" t="inlineStr">
        <is>
          <t>catalog_segment_value_omni_purchase_roas</t>
        </is>
      </c>
      <c r="B306" s="29" t="inlineStr">
        <is>
          <t>Total purchase ROAS · NUMERIC · Facebook Ads (Meta) Catalog Segment Value</t>
        </is>
      </c>
      <c r="C306" s="26" t="n"/>
      <c r="D306" s="27">
        <f>IF(AND($C306="x",$A306&lt;&gt;""),$A306,"")</f>
        <v/>
      </c>
    </row>
    <row r="307">
      <c r="A307" s="25" t="inlineStr">
        <is>
          <t>catalog_segment_value_omni_view_content</t>
        </is>
      </c>
      <c r="B307" s="29" t="inlineStr">
        <is>
          <t>Catalog Segment Value Omni View Content · NUMERIC · Facebook Ads (Meta) Catalog Segment Value</t>
        </is>
      </c>
      <c r="C307" s="26" t="n"/>
      <c r="D307" s="27">
        <f>IF(AND($C307="x",$A307&lt;&gt;""),$A307,"")</f>
        <v/>
      </c>
    </row>
    <row r="308">
      <c r="A308" s="25" t="inlineStr">
        <is>
          <t>catalog_segment_value_onsite_app_add_to_cart</t>
        </is>
      </c>
      <c r="B308" s="29" t="inlineStr">
        <is>
          <t>Catalog Segment Value Onsite App Add To Cart · NUMERIC · Facebook Ads (Meta) Catalog Segment Value</t>
        </is>
      </c>
      <c r="C308" s="26" t="n"/>
      <c r="D308" s="27">
        <f>IF(AND($C308="x",$A308&lt;&gt;""),$A308,"")</f>
        <v/>
      </c>
    </row>
    <row r="309">
      <c r="A309" s="25" t="inlineStr">
        <is>
          <t>catalog_segment_value_onsite_app_purchase</t>
        </is>
      </c>
      <c r="B309" s="29" t="inlineStr">
        <is>
          <t>Catalog Segment Value Onsite App Purchase · NUMERIC · Facebook Ads (Meta) Catalog Segment Value</t>
        </is>
      </c>
      <c r="C309" s="26" t="n"/>
      <c r="D309" s="27">
        <f>IF(AND($C309="x",$A309&lt;&gt;""),$A309,"")</f>
        <v/>
      </c>
    </row>
    <row r="310">
      <c r="A310" s="25" t="inlineStr">
        <is>
          <t>catalog_segment_value_onsite_app_view_content</t>
        </is>
      </c>
      <c r="B310" s="29" t="inlineStr">
        <is>
          <t>Catalog Segment Value Onsite App View Content · NUMERIC · Facebook Ads (Meta) Catalog Segment Value</t>
        </is>
      </c>
      <c r="C310" s="26" t="n"/>
      <c r="D310" s="27">
        <f>IF(AND($C310="x",$A310&lt;&gt;""),$A310,"")</f>
        <v/>
      </c>
    </row>
    <row r="311">
      <c r="A311" s="25" t="inlineStr">
        <is>
          <t>catalog_segment_value_onsite_web_add_to_cart</t>
        </is>
      </c>
      <c r="B311" s="29" t="inlineStr">
        <is>
          <t>Catalog Segment Value Onsite Web Add To Cart · NUMERIC · Facebook Ads (Meta) Catalog Segment Value</t>
        </is>
      </c>
      <c r="C311" s="26" t="n"/>
      <c r="D311" s="27">
        <f>IF(AND($C311="x",$A311&lt;&gt;""),$A311,"")</f>
        <v/>
      </c>
    </row>
    <row r="312">
      <c r="A312" s="25" t="inlineStr">
        <is>
          <t>catalog_segment_value_onsite_web_app_add_to_cart</t>
        </is>
      </c>
      <c r="B312" s="29" t="inlineStr">
        <is>
          <t>Catalog Segment Value Onsite Web App Add To Cart · NUMERIC · Facebook Ads (Meta) Catalog Segment Value</t>
        </is>
      </c>
      <c r="C312" s="26" t="n"/>
      <c r="D312" s="27">
        <f>IF(AND($C312="x",$A312&lt;&gt;""),$A312,"")</f>
        <v/>
      </c>
    </row>
    <row r="313">
      <c r="A313" s="25" t="inlineStr">
        <is>
          <t>catalog_segment_value_onsite_web_app_purchase</t>
        </is>
      </c>
      <c r="B313" s="29" t="inlineStr">
        <is>
          <t>Catalog Segment Value Onsite Web App Purchase · NUMERIC · Facebook Ads (Meta) Catalog Segment Value</t>
        </is>
      </c>
      <c r="C313" s="26" t="n"/>
      <c r="D313" s="27">
        <f>IF(AND($C313="x",$A313&lt;&gt;""),$A313,"")</f>
        <v/>
      </c>
    </row>
    <row r="314">
      <c r="A314" s="25" t="inlineStr">
        <is>
          <t>catalog_segment_value_onsite_web_app_view_content</t>
        </is>
      </c>
      <c r="B314" s="29" t="inlineStr">
        <is>
          <t>Catalog Segment Value Onsite Web App View Content · NUMERIC · Facebook Ads (Meta) Catalog Segment Value</t>
        </is>
      </c>
      <c r="C314" s="26" t="n"/>
      <c r="D314" s="27">
        <f>IF(AND($C314="x",$A314&lt;&gt;""),$A314,"")</f>
        <v/>
      </c>
    </row>
    <row r="315">
      <c r="A315" s="25" t="inlineStr">
        <is>
          <t>catalog_segment_value_onsite_web_view_content</t>
        </is>
      </c>
      <c r="B315" s="29" t="inlineStr">
        <is>
          <t>Catalog Segment Value Onsite Web View Content · NUMERIC · Facebook Ads (Meta) Catalog Segment Value</t>
        </is>
      </c>
      <c r="C315" s="26" t="n"/>
      <c r="D315" s="27">
        <f>IF(AND($C315="x",$A315&lt;&gt;""),$A315,"")</f>
        <v/>
      </c>
    </row>
    <row r="316">
      <c r="A316" s="25" t="inlineStr">
        <is>
          <t>catalog_segment_value_purchase</t>
        </is>
      </c>
      <c r="B316" s="29" t="inlineStr">
        <is>
          <t>Catalog Segment Value Purchase · NUMERIC · Facebook Ads (Meta) Catalog Segment Value</t>
        </is>
      </c>
      <c r="C316" s="26" t="n"/>
      <c r="D316" s="27">
        <f>IF(AND($C316="x",$A316&lt;&gt;""),$A316,"")</f>
        <v/>
      </c>
    </row>
    <row r="317">
      <c r="A317" s="25" t="inlineStr">
        <is>
          <t>catalog_segment_value_view_content</t>
        </is>
      </c>
      <c r="B317" s="29" t="inlineStr">
        <is>
          <t>Catalog Segment Value View Content · NUMERIC · Facebook Ads (Meta) Catalog Segment Value</t>
        </is>
      </c>
      <c r="C317" s="26" t="n"/>
      <c r="D317" s="27">
        <f>IF(AND($C317="x",$A317&lt;&gt;""),$A317,"")</f>
        <v/>
      </c>
    </row>
    <row r="318">
      <c r="A318" s="25" t="inlineStr">
        <is>
          <t>catalog_segment_value_website_purchase_roas</t>
        </is>
      </c>
      <c r="B318" s="29" t="inlineStr">
        <is>
          <t>Website purchase ROAS (Catalog Segment) · NUMERIC · Facebook Ads (Meta) Catalog Segment Value</t>
        </is>
      </c>
      <c r="C318" s="26" t="n"/>
      <c r="D318" s="27">
        <f>IF(AND($C318="x",$A318&lt;&gt;""),$A318,"")</f>
        <v/>
      </c>
    </row>
    <row r="319">
      <c r="A319" s="25" t="inlineStr">
        <is>
          <t>outbound_clicks_ctr_outbound_click</t>
        </is>
      </c>
      <c r="B319" s="29" t="inlineStr">
        <is>
          <t>Outbound CTR · PERCENT · Facebook Ads (Meta) Clicks</t>
        </is>
      </c>
      <c r="C319" s="26" t="n"/>
      <c r="D319" s="27">
        <f>IF(AND($C319="x",$A319&lt;&gt;""),$A319,"")</f>
        <v/>
      </c>
    </row>
    <row r="320">
      <c r="A320" s="25" t="inlineStr">
        <is>
          <t>outbound_clicks_outbound_click</t>
        </is>
      </c>
      <c r="B320" s="29" t="inlineStr">
        <is>
          <t>Outbound Clicks · NUMERIC · Facebook Ads (Meta) Clicks</t>
        </is>
      </c>
      <c r="C320" s="26" t="n"/>
      <c r="D320" s="27">
        <f>IF(AND($C320="x",$A320&lt;&gt;""),$A320,"")</f>
        <v/>
      </c>
    </row>
    <row r="321">
      <c r="A321" s="25" t="inlineStr">
        <is>
          <t>unique_clicks</t>
        </is>
      </c>
      <c r="B321" s="29" t="inlineStr">
        <is>
          <t>Unique Clicks · NUMERIC · Facebook Ads (Meta) Clicks</t>
        </is>
      </c>
      <c r="C321" s="26" t="n"/>
      <c r="D321" s="27">
        <f>IF(AND($C321="x",$A321&lt;&gt;""),$A321,"")</f>
        <v/>
      </c>
    </row>
    <row r="322">
      <c r="A322" s="25" t="inlineStr">
        <is>
          <t>unique_ctr</t>
        </is>
      </c>
      <c r="B322" s="29" t="inlineStr">
        <is>
          <t>Unique CTR · PERCENT · Facebook Ads (Meta) Clicks</t>
        </is>
      </c>
      <c r="C322" s="26" t="n"/>
      <c r="D322" s="27">
        <f>IF(AND($C322="x",$A322&lt;&gt;""),$A322,"")</f>
        <v/>
      </c>
    </row>
    <row r="323">
      <c r="A323" s="25" t="inlineStr">
        <is>
          <t>unique_link_clicks_ctr</t>
        </is>
      </c>
      <c r="B323" s="29" t="inlineStr">
        <is>
          <t>Unique Link Clicks CTR · PERCENT · Facebook Ads (Meta) Clicks</t>
        </is>
      </c>
      <c r="C323" s="26" t="n"/>
      <c r="D323" s="27">
        <f>IF(AND($C323="x",$A323&lt;&gt;""),$A323,"")</f>
        <v/>
      </c>
    </row>
    <row r="324">
      <c r="A324" s="25" t="inlineStr">
        <is>
          <t>unique_outbound_clicks_ctr_outbound_click</t>
        </is>
      </c>
      <c r="B324" s="29" t="inlineStr">
        <is>
          <t>Unique Outbound CTR · PERCENT · Facebook Ads (Meta) Clicks</t>
        </is>
      </c>
      <c r="C324" s="26" t="n"/>
      <c r="D324" s="27">
        <f>IF(AND($C324="x",$A324&lt;&gt;""),$A324,"")</f>
        <v/>
      </c>
    </row>
    <row r="325">
      <c r="A325" s="25" t="inlineStr">
        <is>
          <t>unique_outbound_clicks_outbound_click</t>
        </is>
      </c>
      <c r="B325" s="29" t="inlineStr">
        <is>
          <t>Unique Outbound Clicks · NUMERIC · Facebook Ads (Meta) Clicks</t>
        </is>
      </c>
      <c r="C325" s="26" t="n"/>
      <c r="D325" s="27">
        <f>IF(AND($C325="x",$A325&lt;&gt;""),$A325,"")</f>
        <v/>
      </c>
    </row>
    <row r="326">
      <c r="A326" s="25" t="inlineStr">
        <is>
          <t>website_ctr_link_click</t>
        </is>
      </c>
      <c r="B326" s="29" t="inlineStr">
        <is>
          <t>Website CTR link click · PERCENT · Facebook Ads (Meta) Clicks</t>
        </is>
      </c>
      <c r="C326" s="26" t="n"/>
      <c r="D326" s="27">
        <f>IF(AND($C326="x",$A326&lt;&gt;""),$A326,"")</f>
        <v/>
      </c>
    </row>
    <row r="327">
      <c r="A327" s="25" t="inlineStr">
        <is>
          <t>cpc</t>
        </is>
      </c>
      <c r="B327" s="29" t="inlineStr">
        <is>
          <t>CPC · NUMERIC · Facebook Ads (Meta) Clicks Cost</t>
        </is>
      </c>
      <c r="C327" s="26" t="n"/>
      <c r="D327" s="27">
        <f>IF(AND($C327="x",$A327&lt;&gt;""),$A327,"")</f>
        <v/>
      </c>
    </row>
    <row r="328">
      <c r="A328" s="25" t="inlineStr">
        <is>
          <t>cpm</t>
        </is>
      </c>
      <c r="B328" s="29" t="inlineStr">
        <is>
          <t>CPM · NUMERIC · Facebook Ads (Meta) Clicks Cost</t>
        </is>
      </c>
      <c r="C328" s="26" t="n"/>
      <c r="D328" s="27">
        <f>IF(AND($C328="x",$A328&lt;&gt;""),$A328,"")</f>
        <v/>
      </c>
    </row>
    <row r="329">
      <c r="A329" s="25" t="inlineStr">
        <is>
          <t>cpp</t>
        </is>
      </c>
      <c r="B329" s="29" t="inlineStr">
        <is>
          <t>Cost per 1,000 People Reached · NUMERIC · Facebook Ads (Meta) Clicks Cost</t>
        </is>
      </c>
      <c r="C329" s="26" t="n"/>
      <c r="D329" s="27">
        <f>IF(AND($C329="x",$A329&lt;&gt;""),$A329,"")</f>
        <v/>
      </c>
    </row>
    <row r="330">
      <c r="A330" s="25" t="inlineStr">
        <is>
          <t>ctr</t>
        </is>
      </c>
      <c r="B330" s="29" t="inlineStr">
        <is>
          <t>CTR · PERCENT · Facebook Ads (Meta) Clicks Cost</t>
        </is>
      </c>
      <c r="C330" s="26" t="n"/>
      <c r="D330" s="27">
        <f>IF(AND($C330="x",$A330&lt;&gt;""),$A330,"")</f>
        <v/>
      </c>
    </row>
    <row r="331">
      <c r="A331" s="25" t="inlineStr">
        <is>
          <t>conversion_values_ad_click_mobile_app</t>
        </is>
      </c>
      <c r="B331" s="29" t="inlineStr">
        <is>
          <t>In-App Ad Clicks Conversion Value · NUMERIC · Facebook Ads (Meta) Conversions</t>
        </is>
      </c>
      <c r="C331" s="26" t="n"/>
      <c r="D331" s="27">
        <f>IF(AND($C331="x",$A331&lt;&gt;""),$A331,"")</f>
        <v/>
      </c>
    </row>
    <row r="332">
      <c r="A332" s="25" t="inlineStr">
        <is>
          <t>conversion_values_ad_impression_mobile_app</t>
        </is>
      </c>
      <c r="B332" s="29" t="inlineStr">
        <is>
          <t>In-App Ad Impressions Conversion Value · NUMERIC · Facebook Ads (Meta) Conversions</t>
        </is>
      </c>
      <c r="C332" s="26" t="n"/>
      <c r="D332" s="27">
        <f>IF(AND($C332="x",$A332&lt;&gt;""),$A332,"")</f>
        <v/>
      </c>
    </row>
    <row r="333">
      <c r="A333" s="25" t="inlineStr">
        <is>
          <t>conversion_values_cancel_subscription_mobile_app</t>
        </is>
      </c>
      <c r="B333" s="29" t="inlineStr">
        <is>
          <t>Mobile App Canceled Subscriptions Conversion Value · NUMERIC · Facebook Ads (Meta) Conversions</t>
        </is>
      </c>
      <c r="C333" s="26" t="n"/>
      <c r="D333" s="27">
        <f>IF(AND($C333="x",$A333&lt;&gt;""),$A333,"")</f>
        <v/>
      </c>
    </row>
    <row r="334">
      <c r="A334" s="25" t="inlineStr">
        <is>
          <t>conversion_values_cancel_subscription_offline</t>
        </is>
      </c>
      <c r="B334" s="29" t="inlineStr">
        <is>
          <t>Offline Canceled Subscriptions Conversion Value · NUMERIC · Facebook Ads (Meta) Conversions</t>
        </is>
      </c>
      <c r="C334" s="26" t="n"/>
      <c r="D334" s="27">
        <f>IF(AND($C334="x",$A334&lt;&gt;""),$A334,"")</f>
        <v/>
      </c>
    </row>
    <row r="335">
      <c r="A335" s="25" t="inlineStr">
        <is>
          <t>conversion_values_cancel_subscription_total</t>
        </is>
      </c>
      <c r="B335" s="29" t="inlineStr">
        <is>
          <t>Canceled Subscriptions Conversion Value · NUMERIC · Facebook Ads (Meta) Conversions</t>
        </is>
      </c>
      <c r="C335" s="26" t="n"/>
      <c r="D335" s="27">
        <f>IF(AND($C335="x",$A335&lt;&gt;""),$A335,"")</f>
        <v/>
      </c>
    </row>
    <row r="336">
      <c r="A336" s="25" t="inlineStr">
        <is>
          <t>conversion_values_cancel_subscription_website</t>
        </is>
      </c>
      <c r="B336" s="29" t="inlineStr">
        <is>
          <t>Website Canceled Subscriptions Conversion Value · NUMERIC · Facebook Ads (Meta) Conversions</t>
        </is>
      </c>
      <c r="C336" s="26" t="n"/>
      <c r="D336" s="27">
        <f>IF(AND($C336="x",$A336&lt;&gt;""),$A336,"")</f>
        <v/>
      </c>
    </row>
    <row r="337">
      <c r="A337" s="25" t="inlineStr">
        <is>
          <t>conversion_values_contact_mobile_app</t>
        </is>
      </c>
      <c r="B337" s="29" t="inlineStr">
        <is>
          <t>Mobile App Contacts Conversion Value · NUMERIC · Facebook Ads (Meta) Conversions</t>
        </is>
      </c>
      <c r="C337" s="26" t="n"/>
      <c r="D337" s="27">
        <f>IF(AND($C337="x",$A337&lt;&gt;""),$A337,"")</f>
        <v/>
      </c>
    </row>
    <row r="338">
      <c r="A338" s="25" t="inlineStr">
        <is>
          <t>conversion_values_contact_offline</t>
        </is>
      </c>
      <c r="B338" s="29" t="inlineStr">
        <is>
          <t>Offline Contacts Conversion Value · NUMERIC · Facebook Ads (Meta) Conversions</t>
        </is>
      </c>
      <c r="C338" s="26" t="n"/>
      <c r="D338" s="27">
        <f>IF(AND($C338="x",$A338&lt;&gt;""),$A338,"")</f>
        <v/>
      </c>
    </row>
    <row r="339">
      <c r="A339" s="25" t="inlineStr">
        <is>
          <t>conversion_values_contact_total</t>
        </is>
      </c>
      <c r="B339" s="29" t="inlineStr">
        <is>
          <t>Contacts Conversion Value · NUMERIC · Facebook Ads (Meta) Conversions</t>
        </is>
      </c>
      <c r="C339" s="26" t="n"/>
      <c r="D339" s="27">
        <f>IF(AND($C339="x",$A339&lt;&gt;""),$A339,"")</f>
        <v/>
      </c>
    </row>
    <row r="340">
      <c r="A340" s="25" t="inlineStr">
        <is>
          <t>conversion_values_contact_website</t>
        </is>
      </c>
      <c r="B340" s="29" t="inlineStr">
        <is>
          <t>Website Contacts Conversion Value · NUMERIC · Facebook Ads (Meta) Conversions</t>
        </is>
      </c>
      <c r="C340" s="26" t="n"/>
      <c r="D340" s="27">
        <f>IF(AND($C340="x",$A340&lt;&gt;""),$A340,"")</f>
        <v/>
      </c>
    </row>
    <row r="341">
      <c r="A341" s="25" t="inlineStr">
        <is>
          <t>conversion_values_customize_product_mobile_app</t>
        </is>
      </c>
      <c r="B341" s="29" t="inlineStr">
        <is>
          <t>Mobile App Products Customized Conversion Value · NUMERIC · Facebook Ads (Meta) Conversions</t>
        </is>
      </c>
      <c r="C341" s="26" t="n"/>
      <c r="D341" s="27">
        <f>IF(AND($C341="x",$A341&lt;&gt;""),$A341,"")</f>
        <v/>
      </c>
    </row>
    <row r="342">
      <c r="A342" s="25" t="inlineStr">
        <is>
          <t>conversion_values_customize_product_offline</t>
        </is>
      </c>
      <c r="B342" s="29" t="inlineStr">
        <is>
          <t>Offline Products Customized Conversion Value · NUMERIC · Facebook Ads (Meta) Conversions</t>
        </is>
      </c>
      <c r="C342" s="26" t="n"/>
      <c r="D342" s="27">
        <f>IF(AND($C342="x",$A342&lt;&gt;""),$A342,"")</f>
        <v/>
      </c>
    </row>
    <row r="343">
      <c r="A343" s="25" t="inlineStr">
        <is>
          <t>conversion_values_customize_product_total</t>
        </is>
      </c>
      <c r="B343" s="29" t="inlineStr">
        <is>
          <t>Products Customized Conversion Value · NUMERIC · Facebook Ads (Meta) Conversions</t>
        </is>
      </c>
      <c r="C343" s="26" t="n"/>
      <c r="D343" s="27">
        <f>IF(AND($C343="x",$A343&lt;&gt;""),$A343,"")</f>
        <v/>
      </c>
    </row>
    <row r="344">
      <c r="A344" s="25" t="inlineStr">
        <is>
          <t>conversion_values_customize_product_website</t>
        </is>
      </c>
      <c r="B344" s="29" t="inlineStr">
        <is>
          <t>Website Products Customized Conversion Value · NUMERIC · Facebook Ads (Meta) Conversions</t>
        </is>
      </c>
      <c r="C344" s="26" t="n"/>
      <c r="D344" s="27">
        <f>IF(AND($C344="x",$A344&lt;&gt;""),$A344,"")</f>
        <v/>
      </c>
    </row>
    <row r="345">
      <c r="A345" s="25" t="inlineStr">
        <is>
          <t>conversion_values_donate_mobile_app</t>
        </is>
      </c>
      <c r="B345" s="29" t="inlineStr">
        <is>
          <t>Mobile App Donations Conversion Value · NUMERIC · Facebook Ads (Meta) Conversions</t>
        </is>
      </c>
      <c r="C345" s="26" t="n"/>
      <c r="D345" s="27">
        <f>IF(AND($C345="x",$A345&lt;&gt;""),$A345,"")</f>
        <v/>
      </c>
    </row>
    <row r="346">
      <c r="A346" s="25" t="inlineStr">
        <is>
          <t>conversion_values_donate_offline</t>
        </is>
      </c>
      <c r="B346" s="29" t="inlineStr">
        <is>
          <t>Offline Donations Conversion Value · NUMERIC · Facebook Ads (Meta) Conversions</t>
        </is>
      </c>
      <c r="C346" s="26" t="n"/>
      <c r="D346" s="27">
        <f>IF(AND($C346="x",$A346&lt;&gt;""),$A346,"")</f>
        <v/>
      </c>
    </row>
    <row r="347">
      <c r="A347" s="25" t="inlineStr">
        <is>
          <t>conversion_values_donate_on_facebook</t>
        </is>
      </c>
      <c r="B347" s="29" t="inlineStr">
        <is>
          <t>On Facebook Donations Conversion Value · NUMERIC · Facebook Ads (Meta) Conversions</t>
        </is>
      </c>
      <c r="C347" s="26" t="n"/>
      <c r="D347" s="27">
        <f>IF(AND($C347="x",$A347&lt;&gt;""),$A347,"")</f>
        <v/>
      </c>
    </row>
    <row r="348">
      <c r="A348" s="25" t="inlineStr">
        <is>
          <t>conversion_values_donate_total</t>
        </is>
      </c>
      <c r="B348" s="29" t="inlineStr">
        <is>
          <t>Donations Conversion Value · NUMERIC · Facebook Ads (Meta) Conversions</t>
        </is>
      </c>
      <c r="C348" s="26" t="n"/>
      <c r="D348" s="27">
        <f>IF(AND($C348="x",$A348&lt;&gt;""),$A348,"")</f>
        <v/>
      </c>
    </row>
    <row r="349">
      <c r="A349" s="25" t="inlineStr">
        <is>
          <t>conversion_values_donate_website</t>
        </is>
      </c>
      <c r="B349" s="29" t="inlineStr">
        <is>
          <t>Website Donations Conversion Value · NUMERIC · Facebook Ads (Meta) Conversions</t>
        </is>
      </c>
      <c r="C349" s="26" t="n"/>
      <c r="D349" s="27">
        <f>IF(AND($C349="x",$A349&lt;&gt;""),$A349,"")</f>
        <v/>
      </c>
    </row>
    <row r="350">
      <c r="A350" s="25" t="inlineStr">
        <is>
          <t>conversion_values_find_location_mobile_app</t>
        </is>
      </c>
      <c r="B350" s="29" t="inlineStr">
        <is>
          <t>Mobile App Location Searches Conversion Value · NUMERIC · Facebook Ads (Meta) Conversions</t>
        </is>
      </c>
      <c r="C350" s="26" t="n"/>
      <c r="D350" s="27">
        <f>IF(AND($C350="x",$A350&lt;&gt;""),$A350,"")</f>
        <v/>
      </c>
    </row>
    <row r="351">
      <c r="A351" s="25" t="inlineStr">
        <is>
          <t>conversion_values_find_location_offline</t>
        </is>
      </c>
      <c r="B351" s="29" t="inlineStr">
        <is>
          <t>Offline Location Searches Conversion Value · NUMERIC · Facebook Ads (Meta) Conversions</t>
        </is>
      </c>
      <c r="C351" s="26" t="n"/>
      <c r="D351" s="27">
        <f>IF(AND($C351="x",$A351&lt;&gt;""),$A351,"")</f>
        <v/>
      </c>
    </row>
    <row r="352">
      <c r="A352" s="25" t="inlineStr">
        <is>
          <t>conversion_values_find_location_total</t>
        </is>
      </c>
      <c r="B352" s="29" t="inlineStr">
        <is>
          <t>Location Searches Conversion Value · NUMERIC · Facebook Ads (Meta) Conversions</t>
        </is>
      </c>
      <c r="C352" s="26" t="n"/>
      <c r="D352" s="27">
        <f>IF(AND($C352="x",$A352&lt;&gt;""),$A352,"")</f>
        <v/>
      </c>
    </row>
    <row r="353">
      <c r="A353" s="25" t="inlineStr">
        <is>
          <t>conversion_values_find_location_website</t>
        </is>
      </c>
      <c r="B353" s="29" t="inlineStr">
        <is>
          <t>Website Location Searches Conversion Value · NUMERIC · Facebook Ads (Meta) Conversions</t>
        </is>
      </c>
      <c r="C353" s="26" t="n"/>
      <c r="D353" s="27">
        <f>IF(AND($C353="x",$A353&lt;&gt;""),$A353,"")</f>
        <v/>
      </c>
    </row>
    <row r="354">
      <c r="A354" s="25" t="inlineStr">
        <is>
          <t>conversion_values_recurring_subscription_payment_mobile_app</t>
        </is>
      </c>
      <c r="B354" s="29" t="inlineStr">
        <is>
          <t>Mobile App Recurring Subscription Payments Conversion Value · NUMERIC · Facebook Ads (Meta) Conversions</t>
        </is>
      </c>
      <c r="C354" s="26" t="n"/>
      <c r="D354" s="27">
        <f>IF(AND($C354="x",$A354&lt;&gt;""),$A354,"")</f>
        <v/>
      </c>
    </row>
    <row r="355">
      <c r="A355" s="25" t="inlineStr">
        <is>
          <t>conversion_values_recurring_subscription_payment_offline</t>
        </is>
      </c>
      <c r="B355" s="29" t="inlineStr">
        <is>
          <t>Offline Recurring Subscription Payments Conversion Value · NUMERIC · Facebook Ads (Meta) Conversions</t>
        </is>
      </c>
      <c r="C355" s="26" t="n"/>
      <c r="D355" s="27">
        <f>IF(AND($C355="x",$A355&lt;&gt;""),$A355,"")</f>
        <v/>
      </c>
    </row>
    <row r="356">
      <c r="A356" s="25" t="inlineStr">
        <is>
          <t>conversion_values_recurring_subscription_payment_total</t>
        </is>
      </c>
      <c r="B356" s="29" t="inlineStr">
        <is>
          <t>Recurring Subscription Payments Conversion Value · NUMERIC · Facebook Ads (Meta) Conversions</t>
        </is>
      </c>
      <c r="C356" s="26" t="n"/>
      <c r="D356" s="27">
        <f>IF(AND($C356="x",$A356&lt;&gt;""),$A356,"")</f>
        <v/>
      </c>
    </row>
    <row r="357">
      <c r="A357" s="25" t="inlineStr">
        <is>
          <t>conversion_values_recurring_subscription_payment_website</t>
        </is>
      </c>
      <c r="B357" s="29" t="inlineStr">
        <is>
          <t>Website Recurring Subscription Payments Conversion Value · NUMERIC · Facebook Ads (Meta) Conversions</t>
        </is>
      </c>
      <c r="C357" s="26" t="n"/>
      <c r="D357" s="27">
        <f>IF(AND($C357="x",$A357&lt;&gt;""),$A357,"")</f>
        <v/>
      </c>
    </row>
    <row r="358">
      <c r="A358" s="25" t="inlineStr">
        <is>
          <t>conversion_values_schedule_mobile_app</t>
        </is>
      </c>
      <c r="B358" s="29" t="inlineStr">
        <is>
          <t>Mobile App Appointments Scheduled Conversion Value · NUMERIC · Facebook Ads (Meta) Conversions</t>
        </is>
      </c>
      <c r="C358" s="26" t="n"/>
      <c r="D358" s="27">
        <f>IF(AND($C358="x",$A358&lt;&gt;""),$A358,"")</f>
        <v/>
      </c>
    </row>
    <row r="359">
      <c r="A359" s="25" t="inlineStr">
        <is>
          <t>conversion_values_schedule_offline</t>
        </is>
      </c>
      <c r="B359" s="29" t="inlineStr">
        <is>
          <t>Offline Appointments Scheduled Conversion Value · NUMERIC · Facebook Ads (Meta) Conversions</t>
        </is>
      </c>
      <c r="C359" s="26" t="n"/>
      <c r="D359" s="27">
        <f>IF(AND($C359="x",$A359&lt;&gt;""),$A359,"")</f>
        <v/>
      </c>
    </row>
    <row r="360">
      <c r="A360" s="25" t="inlineStr">
        <is>
          <t>conversion_values_schedule_total</t>
        </is>
      </c>
      <c r="B360" s="29" t="inlineStr">
        <is>
          <t>Appointments Scheduled Conversion Value · NUMERIC · Facebook Ads (Meta) Conversions</t>
        </is>
      </c>
      <c r="C360" s="26" t="n"/>
      <c r="D360" s="27">
        <f>IF(AND($C360="x",$A360&lt;&gt;""),$A360,"")</f>
        <v/>
      </c>
    </row>
    <row r="361">
      <c r="A361" s="25" t="inlineStr">
        <is>
          <t>conversion_values_schedule_website</t>
        </is>
      </c>
      <c r="B361" s="29" t="inlineStr">
        <is>
          <t>Website Appointments Scheduled Conversion Value · NUMERIC · Facebook Ads (Meta) Conversions</t>
        </is>
      </c>
      <c r="C361" s="26" t="n"/>
      <c r="D361" s="27">
        <f>IF(AND($C361="x",$A361&lt;&gt;""),$A361,"")</f>
        <v/>
      </c>
    </row>
    <row r="362">
      <c r="A362" s="25" t="inlineStr">
        <is>
          <t>conversion_values_start_trial_mobile_app</t>
        </is>
      </c>
      <c r="B362" s="29" t="inlineStr">
        <is>
          <t>Mobile App Trials Started Conversion Value · NUMERIC · Facebook Ads (Meta) Conversions</t>
        </is>
      </c>
      <c r="C362" s="26" t="n"/>
      <c r="D362" s="27">
        <f>IF(AND($C362="x",$A362&lt;&gt;""),$A362,"")</f>
        <v/>
      </c>
    </row>
    <row r="363">
      <c r="A363" s="25" t="inlineStr">
        <is>
          <t>conversion_values_start_trial_offline</t>
        </is>
      </c>
      <c r="B363" s="29" t="inlineStr">
        <is>
          <t>Offline Trials Started Conversion Value · NUMERIC · Facebook Ads (Meta) Conversions</t>
        </is>
      </c>
      <c r="C363" s="26" t="n"/>
      <c r="D363" s="27">
        <f>IF(AND($C363="x",$A363&lt;&gt;""),$A363,"")</f>
        <v/>
      </c>
    </row>
    <row r="364">
      <c r="A364" s="25" t="inlineStr">
        <is>
          <t>conversion_values_start_trial_total</t>
        </is>
      </c>
      <c r="B364" s="29" t="inlineStr">
        <is>
          <t>Trials Started Conversion Value · NUMERIC · Facebook Ads (Meta) Conversions</t>
        </is>
      </c>
      <c r="C364" s="26" t="n"/>
      <c r="D364" s="27">
        <f>IF(AND($C364="x",$A364&lt;&gt;""),$A364,"")</f>
        <v/>
      </c>
    </row>
    <row r="365">
      <c r="A365" s="25" t="inlineStr">
        <is>
          <t>conversion_values_start_trial_website</t>
        </is>
      </c>
      <c r="B365" s="29" t="inlineStr">
        <is>
          <t>Website Trials Started Conversion Value · NUMERIC · Facebook Ads (Meta) Conversions</t>
        </is>
      </c>
      <c r="C365" s="26" t="n"/>
      <c r="D365" s="27">
        <f>IF(AND($C365="x",$A365&lt;&gt;""),$A365,"")</f>
        <v/>
      </c>
    </row>
    <row r="366">
      <c r="A366" s="25" t="inlineStr">
        <is>
          <t>conversion_values_submit_application_mobile_app</t>
        </is>
      </c>
      <c r="B366" s="29" t="inlineStr">
        <is>
          <t>Mobile App Applications Submitted Conversion Value · NUMERIC · Facebook Ads (Meta) Conversions</t>
        </is>
      </c>
      <c r="C366" s="26" t="n"/>
      <c r="D366" s="27">
        <f>IF(AND($C366="x",$A366&lt;&gt;""),$A366,"")</f>
        <v/>
      </c>
    </row>
    <row r="367">
      <c r="A367" s="25" t="inlineStr">
        <is>
          <t>conversion_values_submit_application_offline</t>
        </is>
      </c>
      <c r="B367" s="29" t="inlineStr">
        <is>
          <t>Offline Applications Submitted Conversion Value · NUMERIC · Facebook Ads (Meta) Conversions</t>
        </is>
      </c>
      <c r="C367" s="26" t="n"/>
      <c r="D367" s="27">
        <f>IF(AND($C367="x",$A367&lt;&gt;""),$A367,"")</f>
        <v/>
      </c>
    </row>
    <row r="368">
      <c r="A368" s="25" t="inlineStr">
        <is>
          <t>conversion_values_submit_application_on_facebook</t>
        </is>
      </c>
      <c r="B368" s="29" t="inlineStr">
        <is>
          <t>On Facebook Applications Submitted Conversion Value · NUMERIC · Facebook Ads (Meta) Conversions</t>
        </is>
      </c>
      <c r="C368" s="26" t="n"/>
      <c r="D368" s="27">
        <f>IF(AND($C368="x",$A368&lt;&gt;""),$A368,"")</f>
        <v/>
      </c>
    </row>
    <row r="369">
      <c r="A369" s="25" t="inlineStr">
        <is>
          <t>conversion_values_submit_application_total</t>
        </is>
      </c>
      <c r="B369" s="29" t="inlineStr">
        <is>
          <t>Applications Submitted Conversion Value · NUMERIC · Facebook Ads (Meta) Conversions</t>
        </is>
      </c>
      <c r="C369" s="26" t="n"/>
      <c r="D369" s="27">
        <f>IF(AND($C369="x",$A369&lt;&gt;""),$A369,"")</f>
        <v/>
      </c>
    </row>
    <row r="370">
      <c r="A370" s="25" t="inlineStr">
        <is>
          <t>conversion_values_submit_application_website</t>
        </is>
      </c>
      <c r="B370" s="29" t="inlineStr">
        <is>
          <t>Website Applications Submitted Conversion Value · NUMERIC · Facebook Ads (Meta) Conversions</t>
        </is>
      </c>
      <c r="C370" s="26" t="n"/>
      <c r="D370" s="27">
        <f>IF(AND($C370="x",$A370&lt;&gt;""),$A370,"")</f>
        <v/>
      </c>
    </row>
    <row r="371">
      <c r="A371" s="25" t="inlineStr">
        <is>
          <t>conversion_values_subscribe_mobile_app</t>
        </is>
      </c>
      <c r="B371" s="29" t="inlineStr">
        <is>
          <t>Mobile App Subscriptions Conversion Value · NUMERIC · Facebook Ads (Meta) Conversions</t>
        </is>
      </c>
      <c r="C371" s="26" t="n"/>
      <c r="D371" s="27">
        <f>IF(AND($C371="x",$A371&lt;&gt;""),$A371,"")</f>
        <v/>
      </c>
    </row>
    <row r="372">
      <c r="A372" s="25" t="inlineStr">
        <is>
          <t>conversion_values_subscribe_offline</t>
        </is>
      </c>
      <c r="B372" s="29" t="inlineStr">
        <is>
          <t>Offline Subscriptions Conversion Value · NUMERIC · Facebook Ads (Meta) Conversions</t>
        </is>
      </c>
      <c r="C372" s="26" t="n"/>
      <c r="D372" s="27">
        <f>IF(AND($C372="x",$A372&lt;&gt;""),$A372,"")</f>
        <v/>
      </c>
    </row>
    <row r="373">
      <c r="A373" s="25" t="inlineStr">
        <is>
          <t>conversion_values_subscribe_total</t>
        </is>
      </c>
      <c r="B373" s="29" t="inlineStr">
        <is>
          <t>Subscriptions Conversion Value · NUMERIC · Facebook Ads (Meta) Conversions</t>
        </is>
      </c>
      <c r="C373" s="26" t="n"/>
      <c r="D373" s="27">
        <f>IF(AND($C373="x",$A373&lt;&gt;""),$A373,"")</f>
        <v/>
      </c>
    </row>
    <row r="374">
      <c r="A374" s="25" t="inlineStr">
        <is>
          <t>conversion_values_subscribe_website</t>
        </is>
      </c>
      <c r="B374" s="29" t="inlineStr">
        <is>
          <t>Website Subscriptions Conversion Value · NUMERIC · Facebook Ads (Meta) Conversions</t>
        </is>
      </c>
      <c r="C374" s="26" t="n"/>
      <c r="D374" s="27">
        <f>IF(AND($C374="x",$A374&lt;&gt;""),$A374,"")</f>
        <v/>
      </c>
    </row>
    <row r="375">
      <c r="A375" s="25" t="inlineStr">
        <is>
          <t>conversions_ad_click_mobile_app</t>
        </is>
      </c>
      <c r="B375" s="29" t="inlineStr">
        <is>
          <t>Mobile app ad click conversions · NUMERIC · Facebook Ads (Meta) Conversions</t>
        </is>
      </c>
      <c r="C375" s="26" t="n"/>
      <c r="D375" s="27">
        <f>IF(AND($C375="x",$A375&lt;&gt;""),$A375,"")</f>
        <v/>
      </c>
    </row>
    <row r="376">
      <c r="A376" s="25" t="inlineStr">
        <is>
          <t>conversions_ad_impression_mobile_app</t>
        </is>
      </c>
      <c r="B376" s="29" t="inlineStr">
        <is>
          <t>Mobile app ad impression conversions · NUMERIC · Facebook Ads (Meta) Conversions</t>
        </is>
      </c>
      <c r="C376" s="26" t="n"/>
      <c r="D376" s="27">
        <f>IF(AND($C376="x",$A376&lt;&gt;""),$A376,"")</f>
        <v/>
      </c>
    </row>
    <row r="377">
      <c r="A377" s="25" t="inlineStr">
        <is>
          <t>conversions_cancel_subscription_mobile_app</t>
        </is>
      </c>
      <c r="B377" s="29" t="inlineStr">
        <is>
          <t>Mobile app cancel subscription conversions · NUMERIC · Facebook Ads (Meta) Conversions</t>
        </is>
      </c>
      <c r="C377" s="26" t="n"/>
      <c r="D377" s="27">
        <f>IF(AND($C377="x",$A377&lt;&gt;""),$A377,"")</f>
        <v/>
      </c>
    </row>
    <row r="378">
      <c r="A378" s="25" t="inlineStr">
        <is>
          <t>conversions_cancel_subscription_offline</t>
        </is>
      </c>
      <c r="B378" s="29" t="inlineStr">
        <is>
          <t>Offline cancel subscription conversions · NUMERIC · Facebook Ads (Meta) Conversions</t>
        </is>
      </c>
      <c r="C378" s="26" t="n"/>
      <c r="D378" s="27">
        <f>IF(AND($C378="x",$A378&lt;&gt;""),$A378,"")</f>
        <v/>
      </c>
    </row>
    <row r="379">
      <c r="A379" s="25" t="inlineStr">
        <is>
          <t>conversions_cancel_subscription_total</t>
        </is>
      </c>
      <c r="B379" s="29" t="inlineStr">
        <is>
          <t>Cancel subscription conversions · NUMERIC · Facebook Ads (Meta) Conversions</t>
        </is>
      </c>
      <c r="C379" s="26" t="n"/>
      <c r="D379" s="27">
        <f>IF(AND($C379="x",$A379&lt;&gt;""),$A379,"")</f>
        <v/>
      </c>
    </row>
    <row r="380">
      <c r="A380" s="25" t="inlineStr">
        <is>
          <t>conversions_cancel_subscription_website</t>
        </is>
      </c>
      <c r="B380" s="29" t="inlineStr">
        <is>
          <t>Website cancel subscription conversions · NUMERIC · Facebook Ads (Meta) Conversions</t>
        </is>
      </c>
      <c r="C380" s="26" t="n"/>
      <c r="D380" s="27">
        <f>IF(AND($C380="x",$A380&lt;&gt;""),$A380,"")</f>
        <v/>
      </c>
    </row>
    <row r="381">
      <c r="A381" s="25" t="inlineStr">
        <is>
          <t>conversions_contact_mobile_app</t>
        </is>
      </c>
      <c r="B381" s="29" t="inlineStr">
        <is>
          <t>Mobile app contact conversions · NUMERIC · Facebook Ads (Meta) Conversions</t>
        </is>
      </c>
      <c r="C381" s="26" t="n"/>
      <c r="D381" s="27">
        <f>IF(AND($C381="x",$A381&lt;&gt;""),$A381,"")</f>
        <v/>
      </c>
    </row>
    <row r="382">
      <c r="A382" s="25" t="inlineStr">
        <is>
          <t>conversions_contact_offline</t>
        </is>
      </c>
      <c r="B382" s="29" t="inlineStr">
        <is>
          <t>Offline contact conversions · NUMERIC · Facebook Ads (Meta) Conversions</t>
        </is>
      </c>
      <c r="C382" s="26" t="n"/>
      <c r="D382" s="27">
        <f>IF(AND($C382="x",$A382&lt;&gt;""),$A382,"")</f>
        <v/>
      </c>
    </row>
    <row r="383">
      <c r="A383" s="25" t="inlineStr">
        <is>
          <t>conversions_contact_total</t>
        </is>
      </c>
      <c r="B383" s="29" t="inlineStr">
        <is>
          <t>Contact conversions · NUMERIC · Facebook Ads (Meta) Conversions</t>
        </is>
      </c>
      <c r="C383" s="26" t="n"/>
      <c r="D383" s="27">
        <f>IF(AND($C383="x",$A383&lt;&gt;""),$A383,"")</f>
        <v/>
      </c>
    </row>
    <row r="384">
      <c r="A384" s="25" t="inlineStr">
        <is>
          <t>conversions_contact_website</t>
        </is>
      </c>
      <c r="B384" s="29" t="inlineStr">
        <is>
          <t>Website contact conversions · NUMERIC · Facebook Ads (Meta) Conversions</t>
        </is>
      </c>
      <c r="C384" s="26" t="n"/>
      <c r="D384" s="27">
        <f>IF(AND($C384="x",$A384&lt;&gt;""),$A384,"")</f>
        <v/>
      </c>
    </row>
    <row r="385">
      <c r="A385" s="25" t="inlineStr">
        <is>
          <t>conversions_customize_product_mobile_app</t>
        </is>
      </c>
      <c r="B385" s="29" t="inlineStr">
        <is>
          <t>Mobile app customize product conversions · NUMERIC · Facebook Ads (Meta) Conversions</t>
        </is>
      </c>
      <c r="C385" s="26" t="n"/>
      <c r="D385" s="27">
        <f>IF(AND($C385="x",$A385&lt;&gt;""),$A385,"")</f>
        <v/>
      </c>
    </row>
    <row r="386">
      <c r="A386" s="25" t="inlineStr">
        <is>
          <t>conversions_customize_product_offline</t>
        </is>
      </c>
      <c r="B386" s="29" t="inlineStr">
        <is>
          <t>Offline customize product conversions · NUMERIC · Facebook Ads (Meta) Conversions</t>
        </is>
      </c>
      <c r="C386" s="26" t="n"/>
      <c r="D386" s="27">
        <f>IF(AND($C386="x",$A386&lt;&gt;""),$A386,"")</f>
        <v/>
      </c>
    </row>
    <row r="387">
      <c r="A387" s="25" t="inlineStr">
        <is>
          <t>conversions_customize_product_total</t>
        </is>
      </c>
      <c r="B387" s="29" t="inlineStr">
        <is>
          <t>Customize product conversions · NUMERIC · Facebook Ads (Meta) Conversions</t>
        </is>
      </c>
      <c r="C387" s="26" t="n"/>
      <c r="D387" s="27">
        <f>IF(AND($C387="x",$A387&lt;&gt;""),$A387,"")</f>
        <v/>
      </c>
    </row>
    <row r="388">
      <c r="A388" s="25" t="inlineStr">
        <is>
          <t>conversions_customize_product_website</t>
        </is>
      </c>
      <c r="B388" s="29" t="inlineStr">
        <is>
          <t>Website customize product conversions · NUMERIC · Facebook Ads (Meta) Conversions</t>
        </is>
      </c>
      <c r="C388" s="26" t="n"/>
      <c r="D388" s="27">
        <f>IF(AND($C388="x",$A388&lt;&gt;""),$A388,"")</f>
        <v/>
      </c>
    </row>
    <row r="389">
      <c r="A389" s="25" t="inlineStr">
        <is>
          <t>conversions_donate_mobile_app</t>
        </is>
      </c>
      <c r="B389" s="29" t="inlineStr">
        <is>
          <t>Mobile app donate conversions · NUMERIC · Facebook Ads (Meta) Conversions</t>
        </is>
      </c>
      <c r="C389" s="26" t="n"/>
      <c r="D389" s="27">
        <f>IF(AND($C389="x",$A389&lt;&gt;""),$A389,"")</f>
        <v/>
      </c>
    </row>
    <row r="390">
      <c r="A390" s="25" t="inlineStr">
        <is>
          <t>conversions_donate_offline</t>
        </is>
      </c>
      <c r="B390" s="29" t="inlineStr">
        <is>
          <t>Offline donate conversions · NUMERIC · Facebook Ads (Meta) Conversions</t>
        </is>
      </c>
      <c r="C390" s="26" t="n"/>
      <c r="D390" s="27">
        <f>IF(AND($C390="x",$A390&lt;&gt;""),$A390,"")</f>
        <v/>
      </c>
    </row>
    <row r="391">
      <c r="A391" s="25" t="inlineStr">
        <is>
          <t>conversions_donate_on_facebook</t>
        </is>
      </c>
      <c r="B391" s="29" t="inlineStr">
        <is>
          <t>Donate on facebook conversions · NUMERIC · Facebook Ads (Meta) Conversions</t>
        </is>
      </c>
      <c r="C391" s="26" t="n"/>
      <c r="D391" s="27">
        <f>IF(AND($C391="x",$A391&lt;&gt;""),$A391,"")</f>
        <v/>
      </c>
    </row>
    <row r="392">
      <c r="A392" s="25" t="inlineStr">
        <is>
          <t>conversions_donate_total</t>
        </is>
      </c>
      <c r="B392" s="29" t="inlineStr">
        <is>
          <t>Donate conversions · NUMERIC · Facebook Ads (Meta) Conversions</t>
        </is>
      </c>
      <c r="C392" s="26" t="n"/>
      <c r="D392" s="27">
        <f>IF(AND($C392="x",$A392&lt;&gt;""),$A392,"")</f>
        <v/>
      </c>
    </row>
    <row r="393">
      <c r="A393" s="25" t="inlineStr">
        <is>
          <t>conversions_donate_website</t>
        </is>
      </c>
      <c r="B393" s="29" t="inlineStr">
        <is>
          <t>Website Donate Conversions · NUMERIC · Facebook Ads (Meta) Conversions</t>
        </is>
      </c>
      <c r="C393" s="26" t="n"/>
      <c r="D393" s="27">
        <f>IF(AND($C393="x",$A393&lt;&gt;""),$A393,"")</f>
        <v/>
      </c>
    </row>
    <row r="394">
      <c r="A394" s="25" t="inlineStr">
        <is>
          <t>conversions_find_location_mobile_app</t>
        </is>
      </c>
      <c r="B394" s="29" t="inlineStr">
        <is>
          <t>Mobile app find location conversions · NUMERIC · Facebook Ads (Meta) Conversions</t>
        </is>
      </c>
      <c r="C394" s="26" t="n"/>
      <c r="D394" s="27">
        <f>IF(AND($C394="x",$A394&lt;&gt;""),$A394,"")</f>
        <v/>
      </c>
    </row>
    <row r="395">
      <c r="A395" s="25" t="inlineStr">
        <is>
          <t>conversions_find_location_offline</t>
        </is>
      </c>
      <c r="B395" s="29" t="inlineStr">
        <is>
          <t>Offline find location conversions · NUMERIC · Facebook Ads (Meta) Conversions</t>
        </is>
      </c>
      <c r="C395" s="26" t="n"/>
      <c r="D395" s="27">
        <f>IF(AND($C395="x",$A395&lt;&gt;""),$A395,"")</f>
        <v/>
      </c>
    </row>
    <row r="396">
      <c r="A396" s="25" t="inlineStr">
        <is>
          <t>conversions_find_location_total</t>
        </is>
      </c>
      <c r="B396" s="29" t="inlineStr">
        <is>
          <t>Find location conversions · NUMERIC · Facebook Ads (Meta) Conversions</t>
        </is>
      </c>
      <c r="C396" s="26" t="n"/>
      <c r="D396" s="27">
        <f>IF(AND($C396="x",$A396&lt;&gt;""),$A396,"")</f>
        <v/>
      </c>
    </row>
    <row r="397">
      <c r="A397" s="25" t="inlineStr">
        <is>
          <t>conversions_find_location_website</t>
        </is>
      </c>
      <c r="B397" s="29" t="inlineStr">
        <is>
          <t>Website find location conversions · NUMERIC · Facebook Ads (Meta) Conversions</t>
        </is>
      </c>
      <c r="C397" s="26" t="n"/>
      <c r="D397" s="27">
        <f>IF(AND($C397="x",$A397&lt;&gt;""),$A397,"")</f>
        <v/>
      </c>
    </row>
    <row r="398">
      <c r="A398" s="25" t="inlineStr">
        <is>
          <t>conversions_recurring_subscription_payment_mobile_app</t>
        </is>
      </c>
      <c r="B398" s="29" t="inlineStr">
        <is>
          <t>Mobile app recurring subscription payment conversions · NUMERIC · Facebook Ads (Meta) Conversions</t>
        </is>
      </c>
      <c r="C398" s="26" t="n"/>
      <c r="D398" s="27">
        <f>IF(AND($C398="x",$A398&lt;&gt;""),$A398,"")</f>
        <v/>
      </c>
    </row>
    <row r="399">
      <c r="A399" s="25" t="inlineStr">
        <is>
          <t>conversions_recurring_subscription_payment_offline</t>
        </is>
      </c>
      <c r="B399" s="29" t="inlineStr">
        <is>
          <t>Offline recurring subscription payment conversions · NUMERIC · Facebook Ads (Meta) Conversions</t>
        </is>
      </c>
      <c r="C399" s="26" t="n"/>
      <c r="D399" s="27">
        <f>IF(AND($C399="x",$A399&lt;&gt;""),$A399,"")</f>
        <v/>
      </c>
    </row>
    <row r="400">
      <c r="A400" s="25" t="inlineStr">
        <is>
          <t>conversions_recurring_subscription_payment_total</t>
        </is>
      </c>
      <c r="B400" s="29" t="inlineStr">
        <is>
          <t>Recurring subscription payment conversions · NUMERIC · Facebook Ads (Meta) Conversions</t>
        </is>
      </c>
      <c r="C400" s="26" t="n"/>
      <c r="D400" s="27">
        <f>IF(AND($C400="x",$A400&lt;&gt;""),$A400,"")</f>
        <v/>
      </c>
    </row>
    <row r="401">
      <c r="A401" s="25" t="inlineStr">
        <is>
          <t>conversions_recurring_subscription_payment_website</t>
        </is>
      </c>
      <c r="B401" s="29" t="inlineStr">
        <is>
          <t>Website recurring subscription payment conversions · NUMERIC · Facebook Ads (Meta) Conversions</t>
        </is>
      </c>
      <c r="C401" s="26" t="n"/>
      <c r="D401" s="27">
        <f>IF(AND($C401="x",$A401&lt;&gt;""),$A401,"")</f>
        <v/>
      </c>
    </row>
    <row r="402">
      <c r="A402" s="25" t="inlineStr">
        <is>
          <t>conversions_schedule_mobile_app</t>
        </is>
      </c>
      <c r="B402" s="29" t="inlineStr">
        <is>
          <t>Mobile app schedule conversions · NUMERIC · Facebook Ads (Meta) Conversions</t>
        </is>
      </c>
      <c r="C402" s="26" t="n"/>
      <c r="D402" s="27">
        <f>IF(AND($C402="x",$A402&lt;&gt;""),$A402,"")</f>
        <v/>
      </c>
    </row>
    <row r="403">
      <c r="A403" s="25" t="inlineStr">
        <is>
          <t>conversions_schedule_offline</t>
        </is>
      </c>
      <c r="B403" s="29" t="inlineStr">
        <is>
          <t>Offline schedule conversions · NUMERIC · Facebook Ads (Meta) Conversions</t>
        </is>
      </c>
      <c r="C403" s="26" t="n"/>
      <c r="D403" s="27">
        <f>IF(AND($C403="x",$A403&lt;&gt;""),$A403,"")</f>
        <v/>
      </c>
    </row>
    <row r="404">
      <c r="A404" s="25" t="inlineStr">
        <is>
          <t>conversions_schedule_total</t>
        </is>
      </c>
      <c r="B404" s="29" t="inlineStr">
        <is>
          <t>Appointments Scheduled Conversions · NUMERIC · Facebook Ads (Meta) Conversions</t>
        </is>
      </c>
      <c r="C404" s="26" t="n"/>
      <c r="D404" s="27">
        <f>IF(AND($C404="x",$A404&lt;&gt;""),$A404,"")</f>
        <v/>
      </c>
    </row>
    <row r="405">
      <c r="A405" s="25" t="inlineStr">
        <is>
          <t>conversions_schedule_website</t>
        </is>
      </c>
      <c r="B405" s="29" t="inlineStr">
        <is>
          <t>Website schedule conversions · NUMERIC · Facebook Ads (Meta) Conversions</t>
        </is>
      </c>
      <c r="C405" s="26" t="n"/>
      <c r="D405" s="27">
        <f>IF(AND($C405="x",$A405&lt;&gt;""),$A405,"")</f>
        <v/>
      </c>
    </row>
    <row r="406">
      <c r="A406" s="25" t="inlineStr">
        <is>
          <t>conversions_start_trial_mobile_app</t>
        </is>
      </c>
      <c r="B406" s="29" t="inlineStr">
        <is>
          <t>Mobile app trials started conversions · NUMERIC · Facebook Ads (Meta) Conversions</t>
        </is>
      </c>
      <c r="C406" s="26" t="n"/>
      <c r="D406" s="27">
        <f>IF(AND($C406="x",$A406&lt;&gt;""),$A406,"")</f>
        <v/>
      </c>
    </row>
    <row r="407">
      <c r="A407" s="25" t="inlineStr">
        <is>
          <t>conversions_start_trial_offline</t>
        </is>
      </c>
      <c r="B407" s="29" t="inlineStr">
        <is>
          <t>Offline trials started conversions · NUMERIC · Facebook Ads (Meta) Conversions</t>
        </is>
      </c>
      <c r="C407" s="26" t="n"/>
      <c r="D407" s="27">
        <f>IF(AND($C407="x",$A407&lt;&gt;""),$A407,"")</f>
        <v/>
      </c>
    </row>
    <row r="408">
      <c r="A408" s="25" t="inlineStr">
        <is>
          <t>conversions_start_trial_total</t>
        </is>
      </c>
      <c r="B408" s="29" t="inlineStr">
        <is>
          <t>Start trial conversions · NUMERIC · Facebook Ads (Meta) Conversions</t>
        </is>
      </c>
      <c r="C408" s="26" t="n"/>
      <c r="D408" s="27">
        <f>IF(AND($C408="x",$A408&lt;&gt;""),$A408,"")</f>
        <v/>
      </c>
    </row>
    <row r="409">
      <c r="A409" s="25" t="inlineStr">
        <is>
          <t>conversions_start_trial_website</t>
        </is>
      </c>
      <c r="B409" s="29" t="inlineStr">
        <is>
          <t>Website trials started conversions · NUMERIC · Facebook Ads (Meta) Conversions</t>
        </is>
      </c>
      <c r="C409" s="26" t="n"/>
      <c r="D409" s="27">
        <f>IF(AND($C409="x",$A409&lt;&gt;""),$A409,"")</f>
        <v/>
      </c>
    </row>
    <row r="410">
      <c r="A410" s="25" t="inlineStr">
        <is>
          <t>conversions_submit_application_mobile_app</t>
        </is>
      </c>
      <c r="B410" s="29" t="inlineStr">
        <is>
          <t>Submitted applications (Mobile App) · NUMERIC · Facebook Ads (Meta) Conversions</t>
        </is>
      </c>
      <c r="C410" s="26" t="n"/>
      <c r="D410" s="27">
        <f>IF(AND($C410="x",$A410&lt;&gt;""),$A410,"")</f>
        <v/>
      </c>
    </row>
    <row r="411">
      <c r="A411" s="25" t="inlineStr">
        <is>
          <t>conversions_submit_application_offline</t>
        </is>
      </c>
      <c r="B411" s="29" t="inlineStr">
        <is>
          <t>Submitted applications (Offline) · NUMERIC · Facebook Ads (Meta) Conversions</t>
        </is>
      </c>
      <c r="C411" s="26" t="n"/>
      <c r="D411" s="27">
        <f>IF(AND($C411="x",$A411&lt;&gt;""),$A411,"")</f>
        <v/>
      </c>
    </row>
    <row r="412">
      <c r="A412" s="25" t="inlineStr">
        <is>
          <t>conversions_submit_application_on_facebook</t>
        </is>
      </c>
      <c r="B412" s="29" t="inlineStr">
        <is>
          <t>Submitted applications (Facebook) · NUMERIC · Facebook Ads (Meta) Conversions</t>
        </is>
      </c>
      <c r="C412" s="26" t="n"/>
      <c r="D412" s="27">
        <f>IF(AND($C412="x",$A412&lt;&gt;""),$A412,"")</f>
        <v/>
      </c>
    </row>
    <row r="413">
      <c r="A413" s="25" t="inlineStr">
        <is>
          <t>conversions_submit_application_total</t>
        </is>
      </c>
      <c r="B413" s="29" t="inlineStr">
        <is>
          <t>Submit application conversions · NUMERIC · Facebook Ads (Meta) Conversions</t>
        </is>
      </c>
      <c r="C413" s="26" t="n"/>
      <c r="D413" s="27">
        <f>IF(AND($C413="x",$A413&lt;&gt;""),$A413,"")</f>
        <v/>
      </c>
    </row>
    <row r="414">
      <c r="A414" s="25" t="inlineStr">
        <is>
          <t>conversions_submit_application_website</t>
        </is>
      </c>
      <c r="B414" s="29" t="inlineStr">
        <is>
          <t>Submitted applications (Website) · NUMERIC · Facebook Ads (Meta) Conversions</t>
        </is>
      </c>
      <c r="C414" s="26" t="n"/>
      <c r="D414" s="27">
        <f>IF(AND($C414="x",$A414&lt;&gt;""),$A414,"")</f>
        <v/>
      </c>
    </row>
    <row r="415">
      <c r="A415" s="25" t="inlineStr">
        <is>
          <t>conversions_subscribe_mobile_app</t>
        </is>
      </c>
      <c r="B415" s="29" t="inlineStr">
        <is>
          <t>Mobile app subscribe conversions · NUMERIC · Facebook Ads (Meta) Conversions</t>
        </is>
      </c>
      <c r="C415" s="26" t="n"/>
      <c r="D415" s="27">
        <f>IF(AND($C415="x",$A415&lt;&gt;""),$A415,"")</f>
        <v/>
      </c>
    </row>
    <row r="416">
      <c r="A416" s="25" t="inlineStr">
        <is>
          <t>conversions_subscribe_offline</t>
        </is>
      </c>
      <c r="B416" s="29" t="inlineStr">
        <is>
          <t>Offline subscribe conversions · NUMERIC · Facebook Ads (Meta) Conversions</t>
        </is>
      </c>
      <c r="C416" s="26" t="n"/>
      <c r="D416" s="27">
        <f>IF(AND($C416="x",$A416&lt;&gt;""),$A416,"")</f>
        <v/>
      </c>
    </row>
    <row r="417">
      <c r="A417" s="25" t="inlineStr">
        <is>
          <t>conversions_subscribe_total</t>
        </is>
      </c>
      <c r="B417" s="29" t="inlineStr">
        <is>
          <t>Subscribe conversions · NUMERIC · Facebook Ads (Meta) Conversions</t>
        </is>
      </c>
      <c r="C417" s="26" t="n"/>
      <c r="D417" s="27">
        <f>IF(AND($C417="x",$A417&lt;&gt;""),$A417,"")</f>
        <v/>
      </c>
    </row>
    <row r="418">
      <c r="A418" s="25" t="inlineStr">
        <is>
          <t>conversions_subscribe_website</t>
        </is>
      </c>
      <c r="B418" s="29" t="inlineStr">
        <is>
          <t>Website subscribe conversions · NUMERIC · Facebook Ads (Meta) Conversions</t>
        </is>
      </c>
      <c r="C418" s="26" t="n"/>
      <c r="D418" s="27">
        <f>IF(AND($C418="x",$A418&lt;&gt;""),$A418,"")</f>
        <v/>
      </c>
    </row>
    <row r="419">
      <c r="A419" s="25" t="inlineStr">
        <is>
          <t>cost_per_conversion_ad_click_mobile_app</t>
        </is>
      </c>
      <c r="B419" s="29" t="inlineStr">
        <is>
          <t>Cost per mobile app ad click conversion · NUMERIC · Facebook Ads (Meta) Conversions</t>
        </is>
      </c>
      <c r="C419" s="26" t="n"/>
      <c r="D419" s="27">
        <f>IF(AND($C419="x",$A419&lt;&gt;""),$A419,"")</f>
        <v/>
      </c>
    </row>
    <row r="420">
      <c r="A420" s="25" t="inlineStr">
        <is>
          <t>cost_per_conversion_ad_impression_mobile_app</t>
        </is>
      </c>
      <c r="B420" s="29" t="inlineStr">
        <is>
          <t>Cost per mobile app ad impression conversion · NUMERIC · Facebook Ads (Meta) Conversions</t>
        </is>
      </c>
      <c r="C420" s="26" t="n"/>
      <c r="D420" s="27">
        <f>IF(AND($C420="x",$A420&lt;&gt;""),$A420,"")</f>
        <v/>
      </c>
    </row>
    <row r="421">
      <c r="A421" s="25" t="inlineStr">
        <is>
          <t>cost_per_conversion_cancel_subscription_mobile_app</t>
        </is>
      </c>
      <c r="B421" s="29" t="inlineStr">
        <is>
          <t>Cost per mobile app cancel subscription conversion · NUMERIC · Facebook Ads (Meta) Conversions</t>
        </is>
      </c>
      <c r="C421" s="26" t="n"/>
      <c r="D421" s="27">
        <f>IF(AND($C421="x",$A421&lt;&gt;""),$A421,"")</f>
        <v/>
      </c>
    </row>
    <row r="422">
      <c r="A422" s="25" t="inlineStr">
        <is>
          <t>cost_per_conversion_cancel_subscription_offline</t>
        </is>
      </c>
      <c r="B422" s="29" t="inlineStr">
        <is>
          <t>Cost per offline cancel subscription conversion · NUMERIC · Facebook Ads (Meta) Conversions</t>
        </is>
      </c>
      <c r="C422" s="26" t="n"/>
      <c r="D422" s="27">
        <f>IF(AND($C422="x",$A422&lt;&gt;""),$A422,"")</f>
        <v/>
      </c>
    </row>
    <row r="423">
      <c r="A423" s="25" t="inlineStr">
        <is>
          <t>cost_per_conversion_cancel_subscription_total</t>
        </is>
      </c>
      <c r="B423" s="29" t="inlineStr">
        <is>
          <t>Cost per cancel subscription conversion · NUMERIC · Facebook Ads (Meta) Conversions</t>
        </is>
      </c>
      <c r="C423" s="26" t="n"/>
      <c r="D423" s="27">
        <f>IF(AND($C423="x",$A423&lt;&gt;""),$A423,"")</f>
        <v/>
      </c>
    </row>
    <row r="424">
      <c r="A424" s="25" t="inlineStr">
        <is>
          <t>cost_per_conversion_cancel_subscription_website</t>
        </is>
      </c>
      <c r="B424" s="29" t="inlineStr">
        <is>
          <t>Cost per website cancel subscription conversion · NUMERIC · Facebook Ads (Meta) Conversions</t>
        </is>
      </c>
      <c r="C424" s="26" t="n"/>
      <c r="D424" s="27">
        <f>IF(AND($C424="x",$A424&lt;&gt;""),$A424,"")</f>
        <v/>
      </c>
    </row>
    <row r="425">
      <c r="A425" s="25" t="inlineStr">
        <is>
          <t>cost_per_conversion_contact_mobile_app</t>
        </is>
      </c>
      <c r="B425" s="29" t="inlineStr">
        <is>
          <t>Cost per mobile app contact conversion · NUMERIC · Facebook Ads (Meta) Conversions</t>
        </is>
      </c>
      <c r="C425" s="26" t="n"/>
      <c r="D425" s="27">
        <f>IF(AND($C425="x",$A425&lt;&gt;""),$A425,"")</f>
        <v/>
      </c>
    </row>
    <row r="426">
      <c r="A426" s="25" t="inlineStr">
        <is>
          <t>cost_per_conversion_contact_offline</t>
        </is>
      </c>
      <c r="B426" s="29" t="inlineStr">
        <is>
          <t>Cost per offline contact conversion · NUMERIC · Facebook Ads (Meta) Conversions</t>
        </is>
      </c>
      <c r="C426" s="26" t="n"/>
      <c r="D426" s="27">
        <f>IF(AND($C426="x",$A426&lt;&gt;""),$A426,"")</f>
        <v/>
      </c>
    </row>
    <row r="427">
      <c r="A427" s="25" t="inlineStr">
        <is>
          <t>cost_per_conversion_contact_total</t>
        </is>
      </c>
      <c r="B427" s="29" t="inlineStr">
        <is>
          <t>Cost per contact conversion · NUMERIC · Facebook Ads (Meta) Conversions</t>
        </is>
      </c>
      <c r="C427" s="26" t="n"/>
      <c r="D427" s="27">
        <f>IF(AND($C427="x",$A427&lt;&gt;""),$A427,"")</f>
        <v/>
      </c>
    </row>
    <row r="428">
      <c r="A428" s="25" t="inlineStr">
        <is>
          <t>cost_per_conversion_contact_website</t>
        </is>
      </c>
      <c r="B428" s="29" t="inlineStr">
        <is>
          <t>Cost per website contact conversion · NUMERIC · Facebook Ads (Meta) Conversions</t>
        </is>
      </c>
      <c r="C428" s="26" t="n"/>
      <c r="D428" s="27">
        <f>IF(AND($C428="x",$A428&lt;&gt;""),$A428,"")</f>
        <v/>
      </c>
    </row>
    <row r="429">
      <c r="A429" s="25" t="inlineStr">
        <is>
          <t>cost_per_conversion_customize_product_mobile_app</t>
        </is>
      </c>
      <c r="B429" s="29" t="inlineStr">
        <is>
          <t>Cost per mobile app customize product conversion · NUMERIC · Facebook Ads (Meta) Conversions</t>
        </is>
      </c>
      <c r="C429" s="26" t="n"/>
      <c r="D429" s="27">
        <f>IF(AND($C429="x",$A429&lt;&gt;""),$A429,"")</f>
        <v/>
      </c>
    </row>
    <row r="430">
      <c r="A430" s="25" t="inlineStr">
        <is>
          <t>cost_per_conversion_customize_product_offline</t>
        </is>
      </c>
      <c r="B430" s="29" t="inlineStr">
        <is>
          <t>Cost per offline customize product conversion · NUMERIC · Facebook Ads (Meta) Conversions</t>
        </is>
      </c>
      <c r="C430" s="26" t="n"/>
      <c r="D430" s="27">
        <f>IF(AND($C430="x",$A430&lt;&gt;""),$A430,"")</f>
        <v/>
      </c>
    </row>
    <row r="431">
      <c r="A431" s="25" t="inlineStr">
        <is>
          <t>cost_per_conversion_customize_product_total</t>
        </is>
      </c>
      <c r="B431" s="29" t="inlineStr">
        <is>
          <t>Cost per customize product conversion · NUMERIC · Facebook Ads (Meta) Conversions</t>
        </is>
      </c>
      <c r="C431" s="26" t="n"/>
      <c r="D431" s="27">
        <f>IF(AND($C431="x",$A431&lt;&gt;""),$A431,"")</f>
        <v/>
      </c>
    </row>
    <row r="432">
      <c r="A432" s="25" t="inlineStr">
        <is>
          <t>cost_per_conversion_customize_product_website</t>
        </is>
      </c>
      <c r="B432" s="29" t="inlineStr">
        <is>
          <t>Cost per website customize product conversion · NUMERIC · Facebook Ads (Meta) Conversions</t>
        </is>
      </c>
      <c r="C432" s="26" t="n"/>
      <c r="D432" s="27">
        <f>IF(AND($C432="x",$A432&lt;&gt;""),$A432,"")</f>
        <v/>
      </c>
    </row>
    <row r="433">
      <c r="A433" s="25" t="inlineStr">
        <is>
          <t>cost_per_conversion_donate_mobile_app</t>
        </is>
      </c>
      <c r="B433" s="29" t="inlineStr">
        <is>
          <t>Cost per mobile app donate conversion · NUMERIC · Facebook Ads (Meta) Conversions</t>
        </is>
      </c>
      <c r="C433" s="26" t="n"/>
      <c r="D433" s="27">
        <f>IF(AND($C433="x",$A433&lt;&gt;""),$A433,"")</f>
        <v/>
      </c>
    </row>
    <row r="434">
      <c r="A434" s="25" t="inlineStr">
        <is>
          <t>cost_per_conversion_donate_offline</t>
        </is>
      </c>
      <c r="B434" s="29" t="inlineStr">
        <is>
          <t>Cost per offline donate conversion · NUMERIC · Facebook Ads (Meta) Conversions</t>
        </is>
      </c>
      <c r="C434" s="26" t="n"/>
      <c r="D434" s="27">
        <f>IF(AND($C434="x",$A434&lt;&gt;""),$A434,"")</f>
        <v/>
      </c>
    </row>
    <row r="435">
      <c r="A435" s="25" t="inlineStr">
        <is>
          <t>cost_per_conversion_donate_on_facebook</t>
        </is>
      </c>
      <c r="B435" s="29" t="inlineStr">
        <is>
          <t>Cost per donate on facebook conversion · NUMERIC · Facebook Ads (Meta) Conversions</t>
        </is>
      </c>
      <c r="C435" s="26" t="n"/>
      <c r="D435" s="27">
        <f>IF(AND($C435="x",$A435&lt;&gt;""),$A435,"")</f>
        <v/>
      </c>
    </row>
    <row r="436">
      <c r="A436" s="25" t="inlineStr">
        <is>
          <t>cost_per_conversion_donate_total</t>
        </is>
      </c>
      <c r="B436" s="29" t="inlineStr">
        <is>
          <t>Cost per donate conversion · NUMERIC · Facebook Ads (Meta) Conversions</t>
        </is>
      </c>
      <c r="C436" s="26" t="n"/>
      <c r="D436" s="27">
        <f>IF(AND($C436="x",$A436&lt;&gt;""),$A436,"")</f>
        <v/>
      </c>
    </row>
    <row r="437">
      <c r="A437" s="25" t="inlineStr">
        <is>
          <t>cost_per_conversion_donate_website</t>
        </is>
      </c>
      <c r="B437" s="29" t="inlineStr">
        <is>
          <t>Cost per website donate conversion · NUMERIC · Facebook Ads (Meta) Conversions</t>
        </is>
      </c>
      <c r="C437" s="26" t="n"/>
      <c r="D437" s="27">
        <f>IF(AND($C437="x",$A437&lt;&gt;""),$A437,"")</f>
        <v/>
      </c>
    </row>
    <row r="438">
      <c r="A438" s="25" t="inlineStr">
        <is>
          <t>cost_per_conversion_find_location_mobile_app</t>
        </is>
      </c>
      <c r="B438" s="29" t="inlineStr">
        <is>
          <t>Cost per mobile app find location conversion · NUMERIC · Facebook Ads (Meta) Conversions</t>
        </is>
      </c>
      <c r="C438" s="26" t="n"/>
      <c r="D438" s="27">
        <f>IF(AND($C438="x",$A438&lt;&gt;""),$A438,"")</f>
        <v/>
      </c>
    </row>
    <row r="439">
      <c r="A439" s="25" t="inlineStr">
        <is>
          <t>cost_per_conversion_find_location_offline</t>
        </is>
      </c>
      <c r="B439" s="29" t="inlineStr">
        <is>
          <t>Cost per offline find location conversion · NUMERIC · Facebook Ads (Meta) Conversions</t>
        </is>
      </c>
      <c r="C439" s="26" t="n"/>
      <c r="D439" s="27">
        <f>IF(AND($C439="x",$A439&lt;&gt;""),$A439,"")</f>
        <v/>
      </c>
    </row>
    <row r="440">
      <c r="A440" s="25" t="inlineStr">
        <is>
          <t>cost_per_conversion_find_location_total</t>
        </is>
      </c>
      <c r="B440" s="29" t="inlineStr">
        <is>
          <t>Cost per find location conversion · NUMERIC · Facebook Ads (Meta) Conversions</t>
        </is>
      </c>
      <c r="C440" s="26" t="n"/>
      <c r="D440" s="27">
        <f>IF(AND($C440="x",$A440&lt;&gt;""),$A440,"")</f>
        <v/>
      </c>
    </row>
    <row r="441">
      <c r="A441" s="25" t="inlineStr">
        <is>
          <t>cost_per_conversion_find_location_website</t>
        </is>
      </c>
      <c r="B441" s="29" t="inlineStr">
        <is>
          <t>Cost per website find location conversion · NUMERIC · Facebook Ads (Meta) Conversions</t>
        </is>
      </c>
      <c r="C441" s="26" t="n"/>
      <c r="D441" s="27">
        <f>IF(AND($C441="x",$A441&lt;&gt;""),$A441,"")</f>
        <v/>
      </c>
    </row>
    <row r="442">
      <c r="A442" s="25" t="inlineStr">
        <is>
          <t>cost_per_conversion_recurring_subscription_payment_mobile_app</t>
        </is>
      </c>
      <c r="B442" s="29" t="inlineStr">
        <is>
          <t>Cost per mobile app recurring subscription payment conversion · NUMERIC · Facebook Ads (Meta) Conversions</t>
        </is>
      </c>
      <c r="C442" s="26" t="n"/>
      <c r="D442" s="27">
        <f>IF(AND($C442="x",$A442&lt;&gt;""),$A442,"")</f>
        <v/>
      </c>
    </row>
    <row r="443">
      <c r="A443" s="25" t="inlineStr">
        <is>
          <t>cost_per_conversion_recurring_subscription_payment_offline</t>
        </is>
      </c>
      <c r="B443" s="29" t="inlineStr">
        <is>
          <t>Cost per offline recurring subscription payment conversion · NUMERIC · Facebook Ads (Meta) Conversions</t>
        </is>
      </c>
      <c r="C443" s="26" t="n"/>
      <c r="D443" s="27">
        <f>IF(AND($C443="x",$A443&lt;&gt;""),$A443,"")</f>
        <v/>
      </c>
    </row>
    <row r="444">
      <c r="A444" s="25" t="inlineStr">
        <is>
          <t>cost_per_conversion_recurring_subscription_payment_total</t>
        </is>
      </c>
      <c r="B444" s="29" t="inlineStr">
        <is>
          <t>Cost per recurring subscription payment conversion · NUMERIC · Facebook Ads (Meta) Conversions</t>
        </is>
      </c>
      <c r="C444" s="26" t="n"/>
      <c r="D444" s="27">
        <f>IF(AND($C444="x",$A444&lt;&gt;""),$A444,"")</f>
        <v/>
      </c>
    </row>
    <row r="445">
      <c r="A445" s="25" t="inlineStr">
        <is>
          <t>cost_per_conversion_recurring_subscription_payment_website</t>
        </is>
      </c>
      <c r="B445" s="29" t="inlineStr">
        <is>
          <t>Cost per website recurring subscription payment conversion · NUMERIC · Facebook Ads (Meta) Conversions</t>
        </is>
      </c>
      <c r="C445" s="26" t="n"/>
      <c r="D445" s="27">
        <f>IF(AND($C445="x",$A445&lt;&gt;""),$A445,"")</f>
        <v/>
      </c>
    </row>
    <row r="446">
      <c r="A446" s="25" t="inlineStr">
        <is>
          <t>cost_per_conversion_schedule_mobile_app</t>
        </is>
      </c>
      <c r="B446" s="29" t="inlineStr">
        <is>
          <t>Cost per mobile app schedule conversion · NUMERIC · Facebook Ads (Meta) Conversions</t>
        </is>
      </c>
      <c r="C446" s="26" t="n"/>
      <c r="D446" s="27">
        <f>IF(AND($C446="x",$A446&lt;&gt;""),$A446,"")</f>
        <v/>
      </c>
    </row>
    <row r="447">
      <c r="A447" s="25" t="inlineStr">
        <is>
          <t>cost_per_conversion_schedule_offline</t>
        </is>
      </c>
      <c r="B447" s="29" t="inlineStr">
        <is>
          <t>Cost per offline schedule conversion · NUMERIC · Facebook Ads (Meta) Conversions</t>
        </is>
      </c>
      <c r="C447" s="26" t="n"/>
      <c r="D447" s="27">
        <f>IF(AND($C447="x",$A447&lt;&gt;""),$A447,"")</f>
        <v/>
      </c>
    </row>
    <row r="448">
      <c r="A448" s="25" t="inlineStr">
        <is>
          <t>cost_per_conversion_schedule_total</t>
        </is>
      </c>
      <c r="B448" s="29" t="inlineStr">
        <is>
          <t>Cost per schedule conversion · NUMERIC · Facebook Ads (Meta) Conversions</t>
        </is>
      </c>
      <c r="C448" s="26" t="n"/>
      <c r="D448" s="27">
        <f>IF(AND($C448="x",$A448&lt;&gt;""),$A448,"")</f>
        <v/>
      </c>
    </row>
    <row r="449">
      <c r="A449" s="25" t="inlineStr">
        <is>
          <t>cost_per_conversion_schedule_website</t>
        </is>
      </c>
      <c r="B449" s="29" t="inlineStr">
        <is>
          <t>Cost per website schedule conversion · NUMERIC · Facebook Ads (Meta) Conversions</t>
        </is>
      </c>
      <c r="C449" s="26" t="n"/>
      <c r="D449" s="27">
        <f>IF(AND($C449="x",$A449&lt;&gt;""),$A449,"")</f>
        <v/>
      </c>
    </row>
    <row r="450">
      <c r="A450" s="25" t="inlineStr">
        <is>
          <t>cost_per_conversion_start_trial_mobile_app</t>
        </is>
      </c>
      <c r="B450" s="29" t="inlineStr">
        <is>
          <t>Cost per mobile app trial started conversion · NUMERIC · Facebook Ads (Meta) Conversions</t>
        </is>
      </c>
      <c r="C450" s="26" t="n"/>
      <c r="D450" s="27">
        <f>IF(AND($C450="x",$A450&lt;&gt;""),$A450,"")</f>
        <v/>
      </c>
    </row>
    <row r="451">
      <c r="A451" s="25" t="inlineStr">
        <is>
          <t>cost_per_conversion_start_trial_offline</t>
        </is>
      </c>
      <c r="B451" s="29" t="inlineStr">
        <is>
          <t>Cost per offline trial started conversion · NUMERIC · Facebook Ads (Meta) Conversions</t>
        </is>
      </c>
      <c r="C451" s="26" t="n"/>
      <c r="D451" s="27">
        <f>IF(AND($C451="x",$A451&lt;&gt;""),$A451,"")</f>
        <v/>
      </c>
    </row>
    <row r="452">
      <c r="A452" s="25" t="inlineStr">
        <is>
          <t>cost_per_conversion_start_trial_total</t>
        </is>
      </c>
      <c r="B452" s="29" t="inlineStr">
        <is>
          <t>Cost per trial started conversion · NUMERIC · Facebook Ads (Meta) Conversions</t>
        </is>
      </c>
      <c r="C452" s="26" t="n"/>
      <c r="D452" s="27">
        <f>IF(AND($C452="x",$A452&lt;&gt;""),$A452,"")</f>
        <v/>
      </c>
    </row>
    <row r="453">
      <c r="A453" s="25" t="inlineStr">
        <is>
          <t>cost_per_conversion_start_trial_website</t>
        </is>
      </c>
      <c r="B453" s="29" t="inlineStr">
        <is>
          <t>Cost per website trial started conversion · NUMERIC · Facebook Ads (Meta) Conversions</t>
        </is>
      </c>
      <c r="C453" s="26" t="n"/>
      <c r="D453" s="27">
        <f>IF(AND($C453="x",$A453&lt;&gt;""),$A453,"")</f>
        <v/>
      </c>
    </row>
    <row r="454">
      <c r="A454" s="25" t="inlineStr">
        <is>
          <t>cost_per_conversion_submit_application_mobile_app</t>
        </is>
      </c>
      <c r="B454" s="29" t="inlineStr">
        <is>
          <t>Cost per mobile app submit application conversion · NUMERIC · Facebook Ads (Meta) Conversions</t>
        </is>
      </c>
      <c r="C454" s="26" t="n"/>
      <c r="D454" s="27">
        <f>IF(AND($C454="x",$A454&lt;&gt;""),$A454,"")</f>
        <v/>
      </c>
    </row>
    <row r="455">
      <c r="A455" s="25" t="inlineStr">
        <is>
          <t>cost_per_conversion_submit_application_offline</t>
        </is>
      </c>
      <c r="B455" s="29" t="inlineStr">
        <is>
          <t>Cost per offline submit application conversion · NUMERIC · Facebook Ads (Meta) Conversions</t>
        </is>
      </c>
      <c r="C455" s="26" t="n"/>
      <c r="D455" s="27">
        <f>IF(AND($C455="x",$A455&lt;&gt;""),$A455,"")</f>
        <v/>
      </c>
    </row>
    <row r="456">
      <c r="A456" s="25" t="inlineStr">
        <is>
          <t>cost_per_conversion_submit_application_on_facebook</t>
        </is>
      </c>
      <c r="B456" s="29" t="inlineStr">
        <is>
          <t>Cost per submit application on facebook conversion · NUMERIC · Facebook Ads (Meta) Conversions</t>
        </is>
      </c>
      <c r="C456" s="26" t="n"/>
      <c r="D456" s="27">
        <f>IF(AND($C456="x",$A456&lt;&gt;""),$A456,"")</f>
        <v/>
      </c>
    </row>
    <row r="457">
      <c r="A457" s="25" t="inlineStr">
        <is>
          <t>cost_per_conversion_submit_application_total</t>
        </is>
      </c>
      <c r="B457" s="29" t="inlineStr">
        <is>
          <t>Cost per submit application conversion · NUMERIC · Facebook Ads (Meta) Conversions</t>
        </is>
      </c>
      <c r="C457" s="26" t="n"/>
      <c r="D457" s="27">
        <f>IF(AND($C457="x",$A457&lt;&gt;""),$A457,"")</f>
        <v/>
      </c>
    </row>
    <row r="458">
      <c r="A458" s="25" t="inlineStr">
        <is>
          <t>cost_per_conversion_submit_application_website</t>
        </is>
      </c>
      <c r="B458" s="29" t="inlineStr">
        <is>
          <t>Cost per website submit application conversion · NUMERIC · Facebook Ads (Meta) Conversions</t>
        </is>
      </c>
      <c r="C458" s="26" t="n"/>
      <c r="D458" s="27">
        <f>IF(AND($C458="x",$A458&lt;&gt;""),$A458,"")</f>
        <v/>
      </c>
    </row>
    <row r="459">
      <c r="A459" s="25" t="inlineStr">
        <is>
          <t>cost_per_conversion_subscribe_mobile_app</t>
        </is>
      </c>
      <c r="B459" s="29" t="inlineStr">
        <is>
          <t>Cost per mobile app subscribe conversion · NUMERIC · Facebook Ads (Meta) Conversions</t>
        </is>
      </c>
      <c r="C459" s="26" t="n"/>
      <c r="D459" s="27">
        <f>IF(AND($C459="x",$A459&lt;&gt;""),$A459,"")</f>
        <v/>
      </c>
    </row>
    <row r="460">
      <c r="A460" s="25" t="inlineStr">
        <is>
          <t>cost_per_conversion_subscribe_offline</t>
        </is>
      </c>
      <c r="B460" s="29" t="inlineStr">
        <is>
          <t>Cost per offline subscribe conversion · NUMERIC · Facebook Ads (Meta) Conversions</t>
        </is>
      </c>
      <c r="C460" s="26" t="n"/>
      <c r="D460" s="27">
        <f>IF(AND($C460="x",$A460&lt;&gt;""),$A460,"")</f>
        <v/>
      </c>
    </row>
    <row r="461">
      <c r="A461" s="25" t="inlineStr">
        <is>
          <t>cost_per_conversion_subscribe_total</t>
        </is>
      </c>
      <c r="B461" s="29" t="inlineStr">
        <is>
          <t>Cost per subscribe conversion · NUMERIC · Facebook Ads (Meta) Conversions</t>
        </is>
      </c>
      <c r="C461" s="26" t="n"/>
      <c r="D461" s="27">
        <f>IF(AND($C461="x",$A461&lt;&gt;""),$A461,"")</f>
        <v/>
      </c>
    </row>
    <row r="462">
      <c r="A462" s="25" t="inlineStr">
        <is>
          <t>cost_per_conversion_subscribe_website</t>
        </is>
      </c>
      <c r="B462" s="29" t="inlineStr">
        <is>
          <t>Cost per website subscribe conversion · NUMERIC · Facebook Ads (Meta) Conversions</t>
        </is>
      </c>
      <c r="C462" s="26" t="n"/>
      <c r="D462" s="27">
        <f>IF(AND($C462="x",$A462&lt;&gt;""),$A462,"")</f>
        <v/>
      </c>
    </row>
    <row r="463">
      <c r="A463" s="25" t="inlineStr">
        <is>
          <t>converted_product_quantity_app_custom_event</t>
        </is>
      </c>
      <c r="B463" s="29" t="inlineStr">
        <is>
          <t>Converted Product Quantity App Custom Event · NUMERIC · Facebook Ads (Meta) Converted Product Quantity</t>
        </is>
      </c>
      <c r="C463" s="26" t="n"/>
      <c r="D463" s="27">
        <f>IF(AND($C463="x",$A463&lt;&gt;""),$A463,"")</f>
        <v/>
      </c>
    </row>
    <row r="464">
      <c r="A464" s="25" t="inlineStr">
        <is>
          <t>converted_product_quantity_app_custom_event_fb_mobile_add_to_cart</t>
        </is>
      </c>
      <c r="B464" s="29" t="inlineStr">
        <is>
          <t>Converted Product Quantity App Custom Event.FB Mobile Add To Cart · NUMERIC · Facebook Ads (Meta) Converted Product Quantity</t>
        </is>
      </c>
      <c r="C464" s="26" t="n"/>
      <c r="D464" s="27">
        <f>IF(AND($C464="x",$A464&lt;&gt;""),$A464,"")</f>
        <v/>
      </c>
    </row>
    <row r="465">
      <c r="A465" s="25" t="inlineStr">
        <is>
          <t>converted_product_quantity_app_custom_event_fb_mobile_content_view</t>
        </is>
      </c>
      <c r="B465" s="29" t="inlineStr">
        <is>
          <t>Converted Product Quantity App Custom Event.FB Mobile Content View · NUMERIC · Facebook Ads (Meta) Converted Product Quantity</t>
        </is>
      </c>
      <c r="C465" s="26" t="n"/>
      <c r="D465" s="27">
        <f>IF(AND($C465="x",$A465&lt;&gt;""),$A465,"")</f>
        <v/>
      </c>
    </row>
    <row r="466">
      <c r="A466" s="25" t="inlineStr">
        <is>
          <t>converted_product_quantity_app_custom_event_fb_mobile_purchase</t>
        </is>
      </c>
      <c r="B466" s="29" t="inlineStr">
        <is>
          <t>Converted Product Quantity App Custom Event.FB Mobile Purchase · NUMERIC · Facebook Ads (Meta) Converted Product Quantity</t>
        </is>
      </c>
      <c r="C466" s="26" t="n"/>
      <c r="D466" s="27">
        <f>IF(AND($C466="x",$A466&lt;&gt;""),$A466,"")</f>
        <v/>
      </c>
    </row>
    <row r="467">
      <c r="A467" s="25" t="inlineStr">
        <is>
          <t>converted_product_quantity_offsite_conversion</t>
        </is>
      </c>
      <c r="B467" s="29" t="inlineStr">
        <is>
          <t>Converted Product Quantity Offsite Conversion · NUMERIC · Facebook Ads (Meta) Converted Product Quantity</t>
        </is>
      </c>
      <c r="C467" s="26" t="n"/>
      <c r="D467" s="27">
        <f>IF(AND($C467="x",$A467&lt;&gt;""),$A467,"")</f>
        <v/>
      </c>
    </row>
    <row r="468">
      <c r="A468" s="25" t="inlineStr">
        <is>
          <t>converted_product_quantity_offsite_conversion_fb_pixel_view_content</t>
        </is>
      </c>
      <c r="B468" s="29" t="inlineStr">
        <is>
          <t>Converted Product Quantity Offsite Conversion Fb Pixel View Content · NUMERIC · Facebook Ads (Meta) Converted Product Quantity</t>
        </is>
      </c>
      <c r="C468" s="26" t="n"/>
      <c r="D468" s="27">
        <f>IF(AND($C468="x",$A468&lt;&gt;""),$A468,"")</f>
        <v/>
      </c>
    </row>
    <row r="469">
      <c r="A469" s="25" t="inlineStr">
        <is>
          <t>converted_product_quantity_omni_add_to_cart</t>
        </is>
      </c>
      <c r="B469" s="29" t="inlineStr">
        <is>
          <t>Converted Product Quantity Omni Add To Cart · NUMERIC · Facebook Ads (Meta) Converted Product Quantity</t>
        </is>
      </c>
      <c r="C469" s="26" t="n"/>
      <c r="D469" s="27">
        <f>IF(AND($C469="x",$A469&lt;&gt;""),$A469,"")</f>
        <v/>
      </c>
    </row>
    <row r="470">
      <c r="A470" s="25" t="inlineStr">
        <is>
          <t>converted_product_quantity_omni_purchase</t>
        </is>
      </c>
      <c r="B470" s="29" t="inlineStr">
        <is>
          <t>Converted Product Quantity Omni Purchase · NUMERIC · Facebook Ads (Meta) Converted Product Quantity</t>
        </is>
      </c>
      <c r="C470" s="26" t="n"/>
      <c r="D470" s="27">
        <f>IF(AND($C470="x",$A470&lt;&gt;""),$A470,"")</f>
        <v/>
      </c>
    </row>
    <row r="471">
      <c r="A471" s="25" t="inlineStr">
        <is>
          <t>converted_product_quantity_omni_view_content</t>
        </is>
      </c>
      <c r="B471" s="29" t="inlineStr">
        <is>
          <t>Converted Product Quantity Omni View Content · NUMERIC · Facebook Ads (Meta) Converted Product Quantity</t>
        </is>
      </c>
      <c r="C471" s="26" t="n"/>
      <c r="D471" s="27">
        <f>IF(AND($C471="x",$A471&lt;&gt;""),$A471,"")</f>
        <v/>
      </c>
    </row>
    <row r="472">
      <c r="A472" s="25" t="inlineStr">
        <is>
          <t>converted_product_value_app_custom_event</t>
        </is>
      </c>
      <c r="B472" s="29" t="inlineStr">
        <is>
          <t>Converted Product Value App Custom Event · NUMERIC · Facebook Ads (Meta) Converted Product Value</t>
        </is>
      </c>
      <c r="C472" s="26" t="n"/>
      <c r="D472" s="27">
        <f>IF(AND($C472="x",$A472&lt;&gt;""),$A472,"")</f>
        <v/>
      </c>
    </row>
    <row r="473">
      <c r="A473" s="25" t="inlineStr">
        <is>
          <t>converted_product_value_app_custom_event_fb_mobile_add_to_cart</t>
        </is>
      </c>
      <c r="B473" s="29" t="inlineStr">
        <is>
          <t>Converted Product Value App Custom Event.FB Mobile Add To Cart · NUMERIC · Facebook Ads (Meta) Converted Product Value</t>
        </is>
      </c>
      <c r="C473" s="26" t="n"/>
      <c r="D473" s="27">
        <f>IF(AND($C473="x",$A473&lt;&gt;""),$A473,"")</f>
        <v/>
      </c>
    </row>
    <row r="474">
      <c r="A474" s="25" t="inlineStr">
        <is>
          <t>converted_product_value_app_custom_event_fb_mobile_content_view</t>
        </is>
      </c>
      <c r="B474" s="29" t="inlineStr">
        <is>
          <t>Converted Product Value App Custom Event.FB Mobile Content View · NUMERIC · Facebook Ads (Meta) Converted Product Value</t>
        </is>
      </c>
      <c r="C474" s="26" t="n"/>
      <c r="D474" s="27">
        <f>IF(AND($C474="x",$A474&lt;&gt;""),$A474,"")</f>
        <v/>
      </c>
    </row>
    <row r="475">
      <c r="A475" s="25" t="inlineStr">
        <is>
          <t>converted_product_value_app_custom_event_fb_mobile_purchase</t>
        </is>
      </c>
      <c r="B475" s="29" t="inlineStr">
        <is>
          <t>Converted Product Value App Custom Event.FB Mobile Purchase · NUMERIC · Facebook Ads (Meta) Converted Product Value</t>
        </is>
      </c>
      <c r="C475" s="26" t="n"/>
      <c r="D475" s="27">
        <f>IF(AND($C475="x",$A475&lt;&gt;""),$A475,"")</f>
        <v/>
      </c>
    </row>
    <row r="476">
      <c r="A476" s="25" t="inlineStr">
        <is>
          <t>converted_product_value_offsite_conversion</t>
        </is>
      </c>
      <c r="B476" s="29" t="inlineStr">
        <is>
          <t>Converted Product Value Offsite Conversion · NUMERIC · Facebook Ads (Meta) Converted Product Value</t>
        </is>
      </c>
      <c r="C476" s="26" t="n"/>
      <c r="D476" s="27">
        <f>IF(AND($C476="x",$A476&lt;&gt;""),$A476,"")</f>
        <v/>
      </c>
    </row>
    <row r="477">
      <c r="A477" s="25" t="inlineStr">
        <is>
          <t>converted_product_value_offsite_conversion_fb_pixel_view_content</t>
        </is>
      </c>
      <c r="B477" s="29" t="inlineStr">
        <is>
          <t>Converted Product Value Offsite Conversion Fb Pixel View Content · NUMERIC · Facebook Ads (Meta) Converted Product Value</t>
        </is>
      </c>
      <c r="C477" s="26" t="n"/>
      <c r="D477" s="27">
        <f>IF(AND($C477="x",$A477&lt;&gt;""),$A477,"")</f>
        <v/>
      </c>
    </row>
    <row r="478">
      <c r="A478" s="25" t="inlineStr">
        <is>
          <t>converted_product_value_omni_add_to_cart</t>
        </is>
      </c>
      <c r="B478" s="29" t="inlineStr">
        <is>
          <t>Converted Product Value Omni Add To Cart · NUMERIC · Facebook Ads (Meta) Converted Product Value</t>
        </is>
      </c>
      <c r="C478" s="26" t="n"/>
      <c r="D478" s="27">
        <f>IF(AND($C478="x",$A478&lt;&gt;""),$A478,"")</f>
        <v/>
      </c>
    </row>
    <row r="479">
      <c r="A479" s="25" t="inlineStr">
        <is>
          <t>converted_product_value_omni_purchase</t>
        </is>
      </c>
      <c r="B479" s="29" t="inlineStr">
        <is>
          <t>Converted Product Value Omni Purchase · NUMERIC · Facebook Ads (Meta) Converted Product Value</t>
        </is>
      </c>
      <c r="C479" s="26" t="n"/>
      <c r="D479" s="27">
        <f>IF(AND($C479="x",$A479&lt;&gt;""),$A479,"")</f>
        <v/>
      </c>
    </row>
    <row r="480">
      <c r="A480" s="25" t="inlineStr">
        <is>
          <t>converted_product_value_omni_view_content</t>
        </is>
      </c>
      <c r="B480" s="29" t="inlineStr">
        <is>
          <t>Converted Product Value Omni View Content · NUMERIC · Facebook Ads (Meta) Converted Product Value</t>
        </is>
      </c>
      <c r="C480" s="26" t="n"/>
      <c r="D480" s="27">
        <f>IF(AND($C480="x",$A480&lt;&gt;""),$A480,"")</f>
        <v/>
      </c>
    </row>
    <row r="481">
      <c r="A481" s="25" t="inlineStr">
        <is>
          <t>cost_per_action_type_add_payment_info</t>
        </is>
      </c>
      <c r="B481" s="29" t="inlineStr">
        <is>
          <t>Cost per Adds of Payment Info · NUMERIC · Facebook Ads (Meta) Cost Per Action</t>
        </is>
      </c>
      <c r="C481" s="26" t="n"/>
      <c r="D481" s="27">
        <f>IF(AND($C481="x",$A481&lt;&gt;""),$A481,"")</f>
        <v/>
      </c>
    </row>
    <row r="482">
      <c r="A482" s="25" t="inlineStr">
        <is>
          <t>cost_per_action_type_add_to_cart</t>
        </is>
      </c>
      <c r="B482" s="29" t="inlineStr">
        <is>
          <t>Cost per Adds to Cart · NUMERIC · Facebook Ads (Meta) Cost Per Action</t>
        </is>
      </c>
      <c r="C482" s="26" t="n"/>
      <c r="D482" s="27">
        <f>IF(AND($C482="x",$A482&lt;&gt;""),$A482,"")</f>
        <v/>
      </c>
    </row>
    <row r="483">
      <c r="A483" s="25" t="inlineStr">
        <is>
          <t>cost_per_action_type_add_to_wishlist</t>
        </is>
      </c>
      <c r="B483" s="29" t="inlineStr">
        <is>
          <t>Cost per Adds to Wishlist · NUMERIC · Facebook Ads (Meta) Cost Per Action</t>
        </is>
      </c>
      <c r="C483" s="26" t="n"/>
      <c r="D483" s="27">
        <f>IF(AND($C483="x",$A483&lt;&gt;""),$A483,"")</f>
        <v/>
      </c>
    </row>
    <row r="484">
      <c r="A484" s="25" t="inlineStr">
        <is>
          <t>cost_per_action_type_app_custom_event_fb_mobile_activate_app</t>
        </is>
      </c>
      <c r="B484" s="29" t="inlineStr">
        <is>
          <t>Cost per Mobile App Activactions · NUMERIC · Facebook Ads (Meta) Cost Per Action</t>
        </is>
      </c>
      <c r="C484" s="26" t="n"/>
      <c r="D484" s="27">
        <f>IF(AND($C484="x",$A484&lt;&gt;""),$A484,"")</f>
        <v/>
      </c>
    </row>
    <row r="485">
      <c r="A485" s="25" t="inlineStr">
        <is>
          <t>cost_per_action_type_app_custom_event_fb_mobile_add_payment_info</t>
        </is>
      </c>
      <c r="B485" s="29" t="inlineStr">
        <is>
          <t>Cost per Actions App Custom Event.Fb Mobile Add Payment Info · NUMERIC · Facebook Ads (Meta) Cost Per Action</t>
        </is>
      </c>
      <c r="C485" s="26" t="n"/>
      <c r="D485" s="27">
        <f>IF(AND($C485="x",$A485&lt;&gt;""),$A485,"")</f>
        <v/>
      </c>
    </row>
    <row r="486">
      <c r="A486" s="25" t="inlineStr">
        <is>
          <t>cost_per_action_type_app_custom_event_fb_mobile_add_to_cart</t>
        </is>
      </c>
      <c r="B486" s="29" t="inlineStr">
        <is>
          <t>Cost per Actions App Custom Event.Fb Mobile Add To Cart · NUMERIC · Facebook Ads (Meta) Cost Per Action</t>
        </is>
      </c>
      <c r="C486" s="26" t="n"/>
      <c r="D486" s="27">
        <f>IF(AND($C486="x",$A486&lt;&gt;""),$A486,"")</f>
        <v/>
      </c>
    </row>
    <row r="487">
      <c r="A487" s="25" t="inlineStr">
        <is>
          <t>cost_per_action_type_app_custom_event_fb_mobile_add_to_wishlist</t>
        </is>
      </c>
      <c r="B487" s="29" t="inlineStr">
        <is>
          <t>Cost per Actions App Custom Event.Fb Mobile Add To Wishlist · NUMERIC · Facebook Ads (Meta) Cost Per Action</t>
        </is>
      </c>
      <c r="C487" s="26" t="n"/>
      <c r="D487" s="27">
        <f>IF(AND($C487="x",$A487&lt;&gt;""),$A487,"")</f>
        <v/>
      </c>
    </row>
    <row r="488">
      <c r="A488" s="25" t="inlineStr">
        <is>
          <t>cost_per_action_type_app_custom_event_fb_mobile_complete_registration</t>
        </is>
      </c>
      <c r="B488" s="29" t="inlineStr">
        <is>
          <t>Cost per Mobile App Registrations Completed · NUMERIC · Facebook Ads (Meta) Cost Per Action</t>
        </is>
      </c>
      <c r="C488" s="26" t="n"/>
      <c r="D488" s="27">
        <f>IF(AND($C488="x",$A488&lt;&gt;""),$A488,"")</f>
        <v/>
      </c>
    </row>
    <row r="489">
      <c r="A489" s="25" t="inlineStr">
        <is>
          <t>cost_per_action_type_app_custom_event_fb_mobile_content_view</t>
        </is>
      </c>
      <c r="B489" s="29" t="inlineStr">
        <is>
          <t>Cost per Mobile Content Views · NUMERIC · Facebook Ads (Meta) Cost Per Action</t>
        </is>
      </c>
      <c r="C489" s="26" t="n"/>
      <c r="D489" s="27">
        <f>IF(AND($C489="x",$A489&lt;&gt;""),$A489,"")</f>
        <v/>
      </c>
    </row>
    <row r="490">
      <c r="A490" s="25" t="inlineStr">
        <is>
          <t>cost_per_action_type_app_custom_event_fb_mobile_initiated_checkout</t>
        </is>
      </c>
      <c r="B490" s="29" t="inlineStr">
        <is>
          <t>Cost per Actions App Custom Event.Fb Mobile Initiated Checkout · NUMERIC · Facebook Ads (Meta) Cost Per Action</t>
        </is>
      </c>
      <c r="C490" s="26" t="n"/>
      <c r="D490" s="27">
        <f>IF(AND($C490="x",$A490&lt;&gt;""),$A490,"")</f>
        <v/>
      </c>
    </row>
    <row r="491">
      <c r="A491" s="25" t="inlineStr">
        <is>
          <t>cost_per_action_type_app_custom_event_fb_mobile_level_achieved</t>
        </is>
      </c>
      <c r="B491" s="29" t="inlineStr">
        <is>
          <t>Cost per Mobile App Levels Completed · NUMERIC · Facebook Ads (Meta) Cost Per Action</t>
        </is>
      </c>
      <c r="C491" s="26" t="n"/>
      <c r="D491" s="27">
        <f>IF(AND($C491="x",$A491&lt;&gt;""),$A491,"")</f>
        <v/>
      </c>
    </row>
    <row r="492">
      <c r="A492" s="25" t="inlineStr">
        <is>
          <t>cost_per_action_type_app_custom_event_fb_mobile_purchase</t>
        </is>
      </c>
      <c r="B492" s="29" t="inlineStr">
        <is>
          <t>Cost per Actions App Custom Event.Fb Mobile Purchase · NUMERIC · Facebook Ads (Meta) Cost Per Action</t>
        </is>
      </c>
      <c r="C492" s="26" t="n"/>
      <c r="D492" s="27">
        <f>IF(AND($C492="x",$A492&lt;&gt;""),$A492,"")</f>
        <v/>
      </c>
    </row>
    <row r="493">
      <c r="A493" s="25" t="inlineStr">
        <is>
          <t>cost_per_action_type_app_custom_event_fb_mobile_search</t>
        </is>
      </c>
      <c r="B493" s="29" t="inlineStr">
        <is>
          <t>Cost per Actions App Custom Event.Fb Mobile Search · NUMERIC · Facebook Ads (Meta) Cost Per Action</t>
        </is>
      </c>
      <c r="C493" s="26" t="n"/>
      <c r="D493" s="27">
        <f>IF(AND($C493="x",$A493&lt;&gt;""),$A493,"")</f>
        <v/>
      </c>
    </row>
    <row r="494">
      <c r="A494" s="25" t="inlineStr">
        <is>
          <t>cost_per_action_type_app_custom_event_fb_mobile_tutorial_completion</t>
        </is>
      </c>
      <c r="B494" s="29" t="inlineStr">
        <is>
          <t>Cost per Actions App Custom Event.Fb Mobile Tutorial Completion · NUMERIC · Facebook Ads (Meta) Cost Per Action</t>
        </is>
      </c>
      <c r="C494" s="26" t="n"/>
      <c r="D494" s="27">
        <f>IF(AND($C494="x",$A494&lt;&gt;""),$A494,"")</f>
        <v/>
      </c>
    </row>
    <row r="495">
      <c r="A495" s="25" t="inlineStr">
        <is>
          <t>cost_per_action_type_app_custom_event_other</t>
        </is>
      </c>
      <c r="B495" s="29" t="inlineStr">
        <is>
          <t>Cost per Mobile App - Other · NUMERIC · Facebook Ads (Meta) Cost Per Action</t>
        </is>
      </c>
      <c r="C495" s="26" t="n"/>
      <c r="D495" s="27">
        <f>IF(AND($C495="x",$A495&lt;&gt;""),$A495,"")</f>
        <v/>
      </c>
    </row>
    <row r="496">
      <c r="A496" s="25" t="inlineStr">
        <is>
          <t>cost_per_action_type_checkin</t>
        </is>
      </c>
      <c r="B496" s="29" t="inlineStr">
        <is>
          <t>Cost per Check-Ins · NUMERIC · Facebook Ads (Meta) Cost Per Action</t>
        </is>
      </c>
      <c r="C496" s="26" t="n"/>
      <c r="D496" s="27">
        <f>IF(AND($C496="x",$A496&lt;&gt;""),$A496,"")</f>
        <v/>
      </c>
    </row>
    <row r="497">
      <c r="A497" s="25" t="inlineStr">
        <is>
          <t>cost_per_action_type_click_to_call_call_confirm</t>
        </is>
      </c>
      <c r="B497" s="29" t="inlineStr">
        <is>
          <t>Cost per Call Confirmation Clicks · NUMERIC · Facebook Ads (Meta) Cost Per Action</t>
        </is>
      </c>
      <c r="C497" s="26" t="n"/>
      <c r="D497" s="27">
        <f>IF(AND($C497="x",$A497&lt;&gt;""),$A497,"")</f>
        <v/>
      </c>
    </row>
    <row r="498">
      <c r="A498" s="25" t="inlineStr">
        <is>
          <t>cost_per_action_type_click_to_call_native_20s_call_connect</t>
        </is>
      </c>
      <c r="B498" s="29" t="inlineStr">
        <is>
          <t>Cost per 20-second Phone Calls · NUMERIC · Facebook Ads (Meta) Cost Per Action</t>
        </is>
      </c>
      <c r="C498" s="26" t="n"/>
      <c r="D498" s="27">
        <f>IF(AND($C498="x",$A498&lt;&gt;""),$A498,"")</f>
        <v/>
      </c>
    </row>
    <row r="499">
      <c r="A499" s="25" t="inlineStr">
        <is>
          <t>cost_per_action_type_click_to_call_native_60s_call_connect</t>
        </is>
      </c>
      <c r="B499" s="29" t="inlineStr">
        <is>
          <t>Cost per 60-second Phone Calls · NUMERIC · Facebook Ads (Meta) Cost Per Action</t>
        </is>
      </c>
      <c r="C499" s="26" t="n"/>
      <c r="D499" s="27">
        <f>IF(AND($C499="x",$A499&lt;&gt;""),$A499,"")</f>
        <v/>
      </c>
    </row>
    <row r="500">
      <c r="A500" s="25" t="inlineStr">
        <is>
          <t>cost_per_action_type_click_to_call_native_call_placed</t>
        </is>
      </c>
      <c r="B500" s="29" t="inlineStr">
        <is>
          <t>Cost per Calls Placed · NUMERIC · Facebook Ads (Meta) Cost Per Action</t>
        </is>
      </c>
      <c r="C500" s="26" t="n"/>
      <c r="D500" s="27">
        <f>IF(AND($C500="x",$A500&lt;&gt;""),$A500,"")</f>
        <v/>
      </c>
    </row>
    <row r="501">
      <c r="A501" s="25" t="inlineStr">
        <is>
          <t>cost_per_action_type_comment</t>
        </is>
      </c>
      <c r="B501" s="29" t="inlineStr">
        <is>
          <t>Cost per Post Comments · NUMERIC · Facebook Ads (Meta) Cost Per Action</t>
        </is>
      </c>
      <c r="C501" s="26" t="n"/>
      <c r="D501" s="27">
        <f>IF(AND($C501="x",$A501&lt;&gt;""),$A501,"")</f>
        <v/>
      </c>
    </row>
    <row r="502">
      <c r="A502" s="25" t="inlineStr">
        <is>
          <t>cost_per_action_type_complete_registration</t>
        </is>
      </c>
      <c r="B502" s="29" t="inlineStr">
        <is>
          <t>Cost per Registrations Completed · NUMERIC · Facebook Ads (Meta) Cost Per Action</t>
        </is>
      </c>
      <c r="C502" s="26" t="n"/>
      <c r="D502" s="27">
        <f>IF(AND($C502="x",$A502&lt;&gt;""),$A502,"")</f>
        <v/>
      </c>
    </row>
    <row r="503">
      <c r="A503" s="25" t="inlineStr">
        <is>
          <t>cost_per_action_type_initiate_checkout</t>
        </is>
      </c>
      <c r="B503" s="29" t="inlineStr">
        <is>
          <t>Cost per Checkouts Initiated · NUMERIC · Facebook Ads (Meta) Cost Per Action</t>
        </is>
      </c>
      <c r="C503" s="26" t="n"/>
      <c r="D503" s="27">
        <f>IF(AND($C503="x",$A503&lt;&gt;""),$A503,"")</f>
        <v/>
      </c>
    </row>
    <row r="504">
      <c r="A504" s="25" t="inlineStr">
        <is>
          <t>cost_per_action_type_landing_page_view</t>
        </is>
      </c>
      <c r="B504" s="29" t="inlineStr">
        <is>
          <t>Cost per Landing Page Views · NUMERIC · Facebook Ads (Meta) Cost Per Action</t>
        </is>
      </c>
      <c r="C504" s="26" t="n"/>
      <c r="D504" s="27">
        <f>IF(AND($C504="x",$A504&lt;&gt;""),$A504,"")</f>
        <v/>
      </c>
    </row>
    <row r="505">
      <c r="A505" s="25" t="inlineStr">
        <is>
          <t>cost_per_action_type_lead</t>
        </is>
      </c>
      <c r="B505" s="29" t="inlineStr">
        <is>
          <t>Cost per Leads · NUMERIC · Facebook Ads (Meta) Cost Per Action</t>
        </is>
      </c>
      <c r="C505" s="26" t="n"/>
      <c r="D505" s="27">
        <f>IF(AND($C505="x",$A505&lt;&gt;""),$A505,"")</f>
        <v/>
      </c>
    </row>
    <row r="506">
      <c r="A506" s="25" t="inlineStr">
        <is>
          <t>cost_per_action_type_leadgen_grouped</t>
        </is>
      </c>
      <c r="B506" s="29" t="inlineStr">
        <is>
          <t>Cost per Instant Form Leads · NUMERIC · Facebook Ads (Meta) Cost Per Action</t>
        </is>
      </c>
      <c r="C506" s="26" t="n"/>
      <c r="D506" s="27">
        <f>IF(AND($C506="x",$A506&lt;&gt;""),$A506,"")</f>
        <v/>
      </c>
    </row>
    <row r="507">
      <c r="A507" s="25" t="inlineStr">
        <is>
          <t>cost_per_action_type_like</t>
        </is>
      </c>
      <c r="B507" s="29" t="inlineStr">
        <is>
          <t>Cost per Page Likes · NUMERIC · Facebook Ads (Meta) Cost Per Action</t>
        </is>
      </c>
      <c r="C507" s="26" t="n"/>
      <c r="D507" s="27">
        <f>IF(AND($C507="x",$A507&lt;&gt;""),$A507,"")</f>
        <v/>
      </c>
    </row>
    <row r="508">
      <c r="A508" s="25" t="inlineStr">
        <is>
          <t>cost_per_action_type_link_click</t>
        </is>
      </c>
      <c r="B508" s="29" t="inlineStr">
        <is>
          <t>Cost per Link Clicks · NUMERIC · Facebook Ads (Meta) Cost Per Action</t>
        </is>
      </c>
      <c r="C508" s="26" t="n"/>
      <c r="D508" s="27">
        <f>IF(AND($C508="x",$A508&lt;&gt;""),$A508,"")</f>
        <v/>
      </c>
    </row>
    <row r="509">
      <c r="A509" s="25" t="inlineStr">
        <is>
          <t>cost_per_action_type_mobile_app_install</t>
        </is>
      </c>
      <c r="B509" s="29" t="inlineStr">
        <is>
          <t>Cost per Mobile App Installs · NUMERIC · Facebook Ads (Meta) Cost Per Action</t>
        </is>
      </c>
      <c r="C509" s="26" t="n"/>
      <c r="D509" s="27">
        <f>IF(AND($C509="x",$A509&lt;&gt;""),$A509,"")</f>
        <v/>
      </c>
    </row>
    <row r="510">
      <c r="A510" s="25" t="inlineStr">
        <is>
          <t>cost_per_action_type_offline_conversion</t>
        </is>
      </c>
      <c r="B510" s="29" t="inlineStr">
        <is>
          <t>Cost per Offline Conversions (All Events) · NUMERIC · Facebook Ads (Meta) Cost Per Action</t>
        </is>
      </c>
      <c r="C510" s="26" t="n"/>
      <c r="D510" s="27">
        <f>IF(AND($C510="x",$A510&lt;&gt;""),$A510,"")</f>
        <v/>
      </c>
    </row>
    <row r="511">
      <c r="A511" s="25" t="inlineStr">
        <is>
          <t>cost_per_action_type_offline_conversion_add_payment_info</t>
        </is>
      </c>
      <c r="B511" s="29" t="inlineStr">
        <is>
          <t>Cost per Offline Adds of Payment Info · NUMERIC · Facebook Ads (Meta) Cost Per Action</t>
        </is>
      </c>
      <c r="C511" s="26" t="n"/>
      <c r="D511" s="27">
        <f>IF(AND($C511="x",$A511&lt;&gt;""),$A511,"")</f>
        <v/>
      </c>
    </row>
    <row r="512">
      <c r="A512" s="25" t="inlineStr">
        <is>
          <t>cost_per_action_type_offline_conversion_add_to_cart</t>
        </is>
      </c>
      <c r="B512" s="29" t="inlineStr">
        <is>
          <t>Cost per Offline Adds to Cart · NUMERIC · Facebook Ads (Meta) Cost Per Action</t>
        </is>
      </c>
      <c r="C512" s="26" t="n"/>
      <c r="D512" s="27">
        <f>IF(AND($C512="x",$A512&lt;&gt;""),$A512,"")</f>
        <v/>
      </c>
    </row>
    <row r="513">
      <c r="A513" s="25" t="inlineStr">
        <is>
          <t>cost_per_action_type_offline_conversion_add_to_wishlist</t>
        </is>
      </c>
      <c r="B513" s="29" t="inlineStr">
        <is>
          <t>Cost per Offline Adds to Wishlist · NUMERIC · Facebook Ads (Meta) Cost Per Action</t>
        </is>
      </c>
      <c r="C513" s="26" t="n"/>
      <c r="D513" s="27">
        <f>IF(AND($C513="x",$A513&lt;&gt;""),$A513,"")</f>
        <v/>
      </c>
    </row>
    <row r="514">
      <c r="A514" s="25" t="inlineStr">
        <is>
          <t>cost_per_action_type_offline_conversion_complete_registration</t>
        </is>
      </c>
      <c r="B514" s="29" t="inlineStr">
        <is>
          <t>Cost per Offline Registrations Completed · NUMERIC · Facebook Ads (Meta) Cost Per Action</t>
        </is>
      </c>
      <c r="C514" s="26" t="n"/>
      <c r="D514" s="27">
        <f>IF(AND($C514="x",$A514&lt;&gt;""),$A514,"")</f>
        <v/>
      </c>
    </row>
    <row r="515">
      <c r="A515" s="25" t="inlineStr">
        <is>
          <t>cost_per_action_type_offline_conversion_initiate_checkout</t>
        </is>
      </c>
      <c r="B515" s="29" t="inlineStr">
        <is>
          <t>Cost per Offline Checkouts Initiated · NUMERIC · Facebook Ads (Meta) Cost Per Action</t>
        </is>
      </c>
      <c r="C515" s="26" t="n"/>
      <c r="D515" s="27">
        <f>IF(AND($C515="x",$A515&lt;&gt;""),$A515,"")</f>
        <v/>
      </c>
    </row>
    <row r="516">
      <c r="A516" s="25" t="inlineStr">
        <is>
          <t>cost_per_action_type_offline_conversion_lead</t>
        </is>
      </c>
      <c r="B516" s="29" t="inlineStr">
        <is>
          <t>Cost per Offline Leads · NUMERIC · Facebook Ads (Meta) Cost Per Action</t>
        </is>
      </c>
      <c r="C516" s="26" t="n"/>
      <c r="D516" s="27">
        <f>IF(AND($C516="x",$A516&lt;&gt;""),$A516,"")</f>
        <v/>
      </c>
    </row>
    <row r="517">
      <c r="A517" s="25" t="inlineStr">
        <is>
          <t>cost_per_action_type_offline_conversion_other</t>
        </is>
      </c>
      <c r="B517" s="29" t="inlineStr">
        <is>
          <t>Cost per Offline Other Conversions · NUMERIC · Facebook Ads (Meta) Cost Per Action</t>
        </is>
      </c>
      <c r="C517" s="26" t="n"/>
      <c r="D517" s="27">
        <f>IF(AND($C517="x",$A517&lt;&gt;""),$A517,"")</f>
        <v/>
      </c>
    </row>
    <row r="518">
      <c r="A518" s="25" t="inlineStr">
        <is>
          <t>cost_per_action_type_offline_conversion_purchase</t>
        </is>
      </c>
      <c r="B518" s="29" t="inlineStr">
        <is>
          <t>Cost per Offline Purchases · NUMERIC · Facebook Ads (Meta) Cost Per Action</t>
        </is>
      </c>
      <c r="C518" s="26" t="n"/>
      <c r="D518" s="27">
        <f>IF(AND($C518="x",$A518&lt;&gt;""),$A518,"")</f>
        <v/>
      </c>
    </row>
    <row r="519">
      <c r="A519" s="25" t="inlineStr">
        <is>
          <t>cost_per_action_type_offline_conversion_search</t>
        </is>
      </c>
      <c r="B519" s="29" t="inlineStr">
        <is>
          <t>Cost per Offline Searches · NUMERIC · Facebook Ads (Meta) Cost Per Action</t>
        </is>
      </c>
      <c r="C519" s="26" t="n"/>
      <c r="D519" s="27">
        <f>IF(AND($C519="x",$A519&lt;&gt;""),$A519,"")</f>
        <v/>
      </c>
    </row>
    <row r="520">
      <c r="A520" s="25" t="inlineStr">
        <is>
          <t>cost_per_action_type_offline_conversion_view_content</t>
        </is>
      </c>
      <c r="B520" s="29" t="inlineStr">
        <is>
          <t>Cost per Offline Content Views · NUMERIC · Facebook Ads (Meta) Cost Per Action</t>
        </is>
      </c>
      <c r="C520" s="26" t="n"/>
      <c r="D520" s="27">
        <f>IF(AND($C520="x",$A520&lt;&gt;""),$A520,"")</f>
        <v/>
      </c>
    </row>
    <row r="521">
      <c r="A521" s="25" t="inlineStr">
        <is>
          <t>cost_per_action_type_offsite_conversion_fb_pixel_add_payment_info</t>
        </is>
      </c>
      <c r="B521" s="29" t="inlineStr">
        <is>
          <t>Cost per Website Adds of Payment Info · NUMERIC · Facebook Ads (Meta) Cost Per Action</t>
        </is>
      </c>
      <c r="C521" s="26" t="n"/>
      <c r="D521" s="27">
        <f>IF(AND($C521="x",$A521&lt;&gt;""),$A521,"")</f>
        <v/>
      </c>
    </row>
    <row r="522">
      <c r="A522" s="25" t="inlineStr">
        <is>
          <t>cost_per_action_type_offsite_conversion_fb_pixel_add_to_cart</t>
        </is>
      </c>
      <c r="B522" s="29" t="inlineStr">
        <is>
          <t>Cost per Website Adds to Cart · NUMERIC · Facebook Ads (Meta) Cost Per Action</t>
        </is>
      </c>
      <c r="C522" s="26" t="n"/>
      <c r="D522" s="27">
        <f>IF(AND($C522="x",$A522&lt;&gt;""),$A522,"")</f>
        <v/>
      </c>
    </row>
    <row r="523">
      <c r="A523" s="25" t="inlineStr">
        <is>
          <t>cost_per_action_type_offsite_conversion_fb_pixel_add_to_wishlist</t>
        </is>
      </c>
      <c r="B523" s="29" t="inlineStr">
        <is>
          <t>Cost per Website Adds to Wishlist · NUMERIC · Facebook Ads (Meta) Cost Per Action</t>
        </is>
      </c>
      <c r="C523" s="26" t="n"/>
      <c r="D523" s="27">
        <f>IF(AND($C523="x",$A523&lt;&gt;""),$A523,"")</f>
        <v/>
      </c>
    </row>
    <row r="524">
      <c r="A524" s="25" t="inlineStr">
        <is>
          <t>cost_per_action_type_offsite_conversion_fb_pixel_complete_registration</t>
        </is>
      </c>
      <c r="B524" s="29" t="inlineStr">
        <is>
          <t>Cost per Website Registrations Completed · NUMERIC · Facebook Ads (Meta) Cost Per Action</t>
        </is>
      </c>
      <c r="C524" s="26" t="n"/>
      <c r="D524" s="27">
        <f>IF(AND($C524="x",$A524&lt;&gt;""),$A524,"")</f>
        <v/>
      </c>
    </row>
    <row r="525">
      <c r="A525" s="25" t="inlineStr">
        <is>
          <t>cost_per_action_type_offsite_conversion_fb_pixel_custom</t>
        </is>
      </c>
      <c r="B525" s="29" t="inlineStr">
        <is>
          <t>Cost per Custom Events · NUMERIC · Facebook Ads (Meta) Cost Per Action</t>
        </is>
      </c>
      <c r="C525" s="26" t="n"/>
      <c r="D525" s="27">
        <f>IF(AND($C525="x",$A525&lt;&gt;""),$A525,"")</f>
        <v/>
      </c>
    </row>
    <row r="526">
      <c r="A526" s="25" t="inlineStr">
        <is>
          <t>cost_per_action_type_offsite_conversion_fb_pixel_initiate_checkout</t>
        </is>
      </c>
      <c r="B526" s="29" t="inlineStr">
        <is>
          <t>Cost per Website Checkouts Initiated · NUMERIC · Facebook Ads (Meta) Cost Per Action</t>
        </is>
      </c>
      <c r="C526" s="26" t="n"/>
      <c r="D526" s="27">
        <f>IF(AND($C526="x",$A526&lt;&gt;""),$A526,"")</f>
        <v/>
      </c>
    </row>
    <row r="527">
      <c r="A527" s="25" t="inlineStr">
        <is>
          <t>cost_per_action_type_offsite_conversion_fb_pixel_lead</t>
        </is>
      </c>
      <c r="B527" s="29" t="inlineStr">
        <is>
          <t>Cost per Website Leads · NUMERIC · Facebook Ads (Meta) Cost Per Action</t>
        </is>
      </c>
      <c r="C527" s="26" t="n"/>
      <c r="D527" s="27">
        <f>IF(AND($C527="x",$A527&lt;&gt;""),$A527,"")</f>
        <v/>
      </c>
    </row>
    <row r="528">
      <c r="A528" s="25" t="inlineStr">
        <is>
          <t>cost_per_action_type_offsite_conversion_fb_pixel_purchase</t>
        </is>
      </c>
      <c r="B528" s="29" t="inlineStr">
        <is>
          <t>Cost per Website Purchases · NUMERIC · Facebook Ads (Meta) Cost Per Action</t>
        </is>
      </c>
      <c r="C528" s="26" t="n"/>
      <c r="D528" s="27">
        <f>IF(AND($C528="x",$A528&lt;&gt;""),$A528,"")</f>
        <v/>
      </c>
    </row>
    <row r="529">
      <c r="A529" s="25" t="inlineStr">
        <is>
          <t>cost_per_action_type_offsite_conversion_fb_pixel_search</t>
        </is>
      </c>
      <c r="B529" s="29" t="inlineStr">
        <is>
          <t>Cost per Website Searches · NUMERIC · Facebook Ads (Meta) Cost Per Action</t>
        </is>
      </c>
      <c r="C529" s="26" t="n"/>
      <c r="D529" s="27">
        <f>IF(AND($C529="x",$A529&lt;&gt;""),$A529,"")</f>
        <v/>
      </c>
    </row>
    <row r="530">
      <c r="A530" s="25" t="inlineStr">
        <is>
          <t>cost_per_action_type_offsite_conversion_fb_pixel_view_content</t>
        </is>
      </c>
      <c r="B530" s="29" t="inlineStr">
        <is>
          <t>Cost per Website Content Views · NUMERIC · Facebook Ads (Meta) Cost Per Action</t>
        </is>
      </c>
      <c r="C530" s="26" t="n"/>
      <c r="D530" s="27">
        <f>IF(AND($C530="x",$A530&lt;&gt;""),$A530,"")</f>
        <v/>
      </c>
    </row>
    <row r="531">
      <c r="A531" s="25" t="inlineStr">
        <is>
          <t>cost_per_action_type_omni_achievement_unlocked</t>
        </is>
      </c>
      <c r="B531" s="29" t="inlineStr">
        <is>
          <t>Cost per Achievements Unlocked · NUMERIC · Facebook Ads (Meta) Cost Per Action</t>
        </is>
      </c>
      <c r="C531" s="26" t="n"/>
      <c r="D531" s="27">
        <f>IF(AND($C531="x",$A531&lt;&gt;""),$A531,"")</f>
        <v/>
      </c>
    </row>
    <row r="532">
      <c r="A532" s="25" t="inlineStr">
        <is>
          <t>cost_per_action_type_omni_activate_app</t>
        </is>
      </c>
      <c r="B532" s="29" t="inlineStr">
        <is>
          <t>Cost per App Activations · NUMERIC · Facebook Ads (Meta) Cost Per Action</t>
        </is>
      </c>
      <c r="C532" s="26" t="n"/>
      <c r="D532" s="27">
        <f>IF(AND($C532="x",$A532&lt;&gt;""),$A532,"")</f>
        <v/>
      </c>
    </row>
    <row r="533">
      <c r="A533" s="25" t="inlineStr">
        <is>
          <t>cost_per_action_type_omni_add_to_cart</t>
        </is>
      </c>
      <c r="B533" s="29" t="inlineStr">
        <is>
          <t>Omni Cost per Adds to Cart · NUMERIC · Facebook Ads (Meta) Cost Per Action</t>
        </is>
      </c>
      <c r="C533" s="26" t="n"/>
      <c r="D533" s="27">
        <f>IF(AND($C533="x",$A533&lt;&gt;""),$A533,"")</f>
        <v/>
      </c>
    </row>
    <row r="534">
      <c r="A534" s="25" t="inlineStr">
        <is>
          <t>cost_per_action_type_omni_app_install</t>
        </is>
      </c>
      <c r="B534" s="29" t="inlineStr">
        <is>
          <t>Cost per App Installs · NUMERIC · Facebook Ads (Meta) Cost Per Action</t>
        </is>
      </c>
      <c r="C534" s="26" t="n"/>
      <c r="D534" s="27">
        <f>IF(AND($C534="x",$A534&lt;&gt;""),$A534,"")</f>
        <v/>
      </c>
    </row>
    <row r="535">
      <c r="A535" s="25" t="inlineStr">
        <is>
          <t>cost_per_action_type_omni_complete_registration</t>
        </is>
      </c>
      <c r="B535" s="29" t="inlineStr">
        <is>
          <t>Omni Cost per Registrations Completed · NUMERIC · Facebook Ads (Meta) Cost Per Action</t>
        </is>
      </c>
      <c r="C535" s="26" t="n"/>
      <c r="D535" s="27">
        <f>IF(AND($C535="x",$A535&lt;&gt;""),$A535,"")</f>
        <v/>
      </c>
    </row>
    <row r="536">
      <c r="A536" s="25" t="inlineStr">
        <is>
          <t>cost_per_action_type_omni_custom</t>
        </is>
      </c>
      <c r="B536" s="29" t="inlineStr">
        <is>
          <t>Cost per Actions Omni Custom · NUMERIC · Facebook Ads (Meta) Cost Per Action</t>
        </is>
      </c>
      <c r="C536" s="26" t="n"/>
      <c r="D536" s="27">
        <f>IF(AND($C536="x",$A536&lt;&gt;""),$A536,"")</f>
        <v/>
      </c>
    </row>
    <row r="537">
      <c r="A537" s="25" t="inlineStr">
        <is>
          <t>cost_per_action_type_omni_initiated_checkout</t>
        </is>
      </c>
      <c r="B537" s="29" t="inlineStr">
        <is>
          <t>Omni Cost per Checkouts Initiated · NUMERIC · Facebook Ads (Meta) Cost Per Action</t>
        </is>
      </c>
      <c r="C537" s="26" t="n"/>
      <c r="D537" s="27">
        <f>IF(AND($C537="x",$A537&lt;&gt;""),$A537,"")</f>
        <v/>
      </c>
    </row>
    <row r="538">
      <c r="A538" s="25" t="inlineStr">
        <is>
          <t>cost_per_action_type_omni_level_achieved</t>
        </is>
      </c>
      <c r="B538" s="29" t="inlineStr">
        <is>
          <t>Cost per Levels Achieved · NUMERIC · Facebook Ads (Meta) Cost Per Action</t>
        </is>
      </c>
      <c r="C538" s="26" t="n"/>
      <c r="D538" s="27">
        <f>IF(AND($C538="x",$A538&lt;&gt;""),$A538,"")</f>
        <v/>
      </c>
    </row>
    <row r="539">
      <c r="A539" s="25" t="inlineStr">
        <is>
          <t>cost_per_action_type_omni_purchase</t>
        </is>
      </c>
      <c r="B539" s="29" t="inlineStr">
        <is>
          <t>Cost per Purchases · NUMERIC · Facebook Ads (Meta) Cost Per Action</t>
        </is>
      </c>
      <c r="C539" s="26" t="n"/>
      <c r="D539" s="27">
        <f>IF(AND($C539="x",$A539&lt;&gt;""),$A539,"")</f>
        <v/>
      </c>
    </row>
    <row r="540">
      <c r="A540" s="25" t="inlineStr">
        <is>
          <t>cost_per_action_type_omni_rate</t>
        </is>
      </c>
      <c r="B540" s="29" t="inlineStr">
        <is>
          <t>Cost per Ratings Submitted · NUMERIC · Facebook Ads (Meta) Cost Per Action</t>
        </is>
      </c>
      <c r="C540" s="26" t="n"/>
      <c r="D540" s="27">
        <f>IF(AND($C540="x",$A540&lt;&gt;""),$A540,"")</f>
        <v/>
      </c>
    </row>
    <row r="541">
      <c r="A541" s="25" t="inlineStr">
        <is>
          <t>cost_per_action_type_omni_search</t>
        </is>
      </c>
      <c r="B541" s="29" t="inlineStr">
        <is>
          <t>Omni Cost per Searches · NUMERIC · Facebook Ads (Meta) Cost Per Action</t>
        </is>
      </c>
      <c r="C541" s="26" t="n"/>
      <c r="D541" s="27">
        <f>IF(AND($C541="x",$A541&lt;&gt;""),$A541,"")</f>
        <v/>
      </c>
    </row>
    <row r="542">
      <c r="A542" s="25" t="inlineStr">
        <is>
          <t>cost_per_action_type_omni_spend_credits</t>
        </is>
      </c>
      <c r="B542" s="29" t="inlineStr">
        <is>
          <t>Cost per Credit Spends · NUMERIC · Facebook Ads (Meta) Cost Per Action</t>
        </is>
      </c>
      <c r="C542" s="26" t="n"/>
      <c r="D542" s="27">
        <f>IF(AND($C542="x",$A542&lt;&gt;""),$A542,"")</f>
        <v/>
      </c>
    </row>
    <row r="543">
      <c r="A543" s="25" t="inlineStr">
        <is>
          <t>cost_per_action_type_omni_tutorial_completion</t>
        </is>
      </c>
      <c r="B543" s="29" t="inlineStr">
        <is>
          <t>Cost per Tutorials Completed · NUMERIC · Facebook Ads (Meta) Cost Per Action</t>
        </is>
      </c>
      <c r="C543" s="26" t="n"/>
      <c r="D543" s="27">
        <f>IF(AND($C543="x",$A543&lt;&gt;""),$A543,"")</f>
        <v/>
      </c>
    </row>
    <row r="544">
      <c r="A544" s="25" t="inlineStr">
        <is>
          <t>cost_per_action_type_omni_view_content</t>
        </is>
      </c>
      <c r="B544" s="29" t="inlineStr">
        <is>
          <t>Omni Cost per Content Views · NUMERIC · Facebook Ads (Meta) Cost Per Action</t>
        </is>
      </c>
      <c r="C544" s="26" t="n"/>
      <c r="D544" s="27">
        <f>IF(AND($C544="x",$A544&lt;&gt;""),$A544,"")</f>
        <v/>
      </c>
    </row>
    <row r="545">
      <c r="A545" s="25" t="inlineStr">
        <is>
          <t>cost_per_action_type_onsite_conversion_flow_complete</t>
        </is>
      </c>
      <c r="B545" s="29" t="inlineStr">
        <is>
          <t>Cost per On-Facebook Workflow Completions · NUMERIC · Facebook Ads (Meta) Cost Per Action</t>
        </is>
      </c>
      <c r="C545" s="26" t="n"/>
      <c r="D545" s="27">
        <f>IF(AND($C545="x",$A545&lt;&gt;""),$A545,"")</f>
        <v/>
      </c>
    </row>
    <row r="546">
      <c r="A546" s="25" t="inlineStr">
        <is>
          <t>cost_per_action_type_onsite_conversion_lead_grouped</t>
        </is>
      </c>
      <c r="B546" s="29" t="inlineStr">
        <is>
          <t>Cost per On-Facebook Leads · NUMERIC · Facebook Ads (Meta) Cost Per Action</t>
        </is>
      </c>
      <c r="C546" s="26" t="n"/>
      <c r="D546" s="27">
        <f>IF(AND($C546="x",$A546&lt;&gt;""),$A546,"")</f>
        <v/>
      </c>
    </row>
    <row r="547">
      <c r="A547" s="25" t="inlineStr">
        <is>
          <t>cost_per_action_type_onsite_conversion_messaging_block</t>
        </is>
      </c>
      <c r="B547" s="29" t="inlineStr">
        <is>
          <t>Cost per Blocked Messaging Connections · NUMERIC · Facebook Ads (Meta) Cost Per Action</t>
        </is>
      </c>
      <c r="C547" s="26" t="n"/>
      <c r="D547" s="27">
        <f>IF(AND($C547="x",$A547&lt;&gt;""),$A547,"")</f>
        <v/>
      </c>
    </row>
    <row r="548">
      <c r="A548" s="25" t="inlineStr">
        <is>
          <t>cost_per_action_type_onsite_conversion_messaging_conversation_started_7d</t>
        </is>
      </c>
      <c r="B548" s="29" t="inlineStr">
        <is>
          <t>Cost per New Messaging Connections · NUMERIC · Facebook Ads (Meta) Cost Per Action</t>
        </is>
      </c>
      <c r="C548" s="26" t="n"/>
      <c r="D548" s="27">
        <f>IF(AND($C548="x",$A548&lt;&gt;""),$A548,"")</f>
        <v/>
      </c>
    </row>
    <row r="549">
      <c r="A549" s="25" t="inlineStr">
        <is>
          <t>cost_per_action_type_onsite_conversion_post_save</t>
        </is>
      </c>
      <c r="B549" s="29" t="inlineStr">
        <is>
          <t>Cost per Post Saves · NUMERIC · Facebook Ads (Meta) Cost Per Action</t>
        </is>
      </c>
      <c r="C549" s="26" t="n"/>
      <c r="D549" s="27">
        <f>IF(AND($C549="x",$A549&lt;&gt;""),$A549,"")</f>
        <v/>
      </c>
    </row>
    <row r="550">
      <c r="A550" s="25" t="inlineStr">
        <is>
          <t>cost_per_action_type_onsite_conversion_purchase</t>
        </is>
      </c>
      <c r="B550" s="29" t="inlineStr">
        <is>
          <t>Cost per On-Facebook Purchases · NUMERIC · Facebook Ads (Meta) Cost Per Action</t>
        </is>
      </c>
      <c r="C550" s="26" t="n"/>
      <c r="D550" s="27">
        <f>IF(AND($C550="x",$A550&lt;&gt;""),$A550,"")</f>
        <v/>
      </c>
    </row>
    <row r="551">
      <c r="A551" s="25" t="inlineStr">
        <is>
          <t>cost_per_action_type_onsite_web_add_to_cart</t>
        </is>
      </c>
      <c r="B551" s="29" t="inlineStr">
        <is>
          <t>Cost per Actions Onsite Web Add To Cart · NUMERIC · Facebook Ads (Meta) Cost Per Action</t>
        </is>
      </c>
      <c r="C551" s="26" t="n"/>
      <c r="D551" s="27">
        <f>IF(AND($C551="x",$A551&lt;&gt;""),$A551,"")</f>
        <v/>
      </c>
    </row>
    <row r="552">
      <c r="A552" s="25" t="inlineStr">
        <is>
          <t>cost_per_action_type_onsite_web_app_add_to_cart</t>
        </is>
      </c>
      <c r="B552" s="29" t="inlineStr">
        <is>
          <t>Cost per Actions Onsite Web App Add To Cart · NUMERIC · Facebook Ads (Meta) Cost Per Action</t>
        </is>
      </c>
      <c r="C552" s="26" t="n"/>
      <c r="D552" s="27">
        <f>IF(AND($C552="x",$A552&lt;&gt;""),$A552,"")</f>
        <v/>
      </c>
    </row>
    <row r="553">
      <c r="A553" s="25" t="inlineStr">
        <is>
          <t>cost_per_action_type_onsite_web_app_purchase</t>
        </is>
      </c>
      <c r="B553" s="29" t="inlineStr">
        <is>
          <t>Cost per Actions Onsite Web App Purchase · NUMERIC · Facebook Ads (Meta) Cost Per Action</t>
        </is>
      </c>
      <c r="C553" s="26" t="n"/>
      <c r="D553" s="27">
        <f>IF(AND($C553="x",$A553&lt;&gt;""),$A553,"")</f>
        <v/>
      </c>
    </row>
    <row r="554">
      <c r="A554" s="25" t="inlineStr">
        <is>
          <t>cost_per_action_type_onsite_web_purchase</t>
        </is>
      </c>
      <c r="B554" s="29" t="inlineStr">
        <is>
          <t>Cost per Actions Onsite Web Purchase · NUMERIC · Facebook Ads (Meta) Cost Per Action</t>
        </is>
      </c>
      <c r="C554" s="26" t="n"/>
      <c r="D554" s="27">
        <f>IF(AND($C554="x",$A554&lt;&gt;""),$A554,"")</f>
        <v/>
      </c>
    </row>
    <row r="555">
      <c r="A555" s="25" t="inlineStr">
        <is>
          <t>cost_per_action_type_page_engagement</t>
        </is>
      </c>
      <c r="B555" s="29" t="inlineStr">
        <is>
          <t>Cost per Page Engagement · NUMERIC · Facebook Ads (Meta) Cost Per Action</t>
        </is>
      </c>
      <c r="C555" s="26" t="n"/>
      <c r="D555" s="27">
        <f>IF(AND($C555="x",$A555&lt;&gt;""),$A555,"")</f>
        <v/>
      </c>
    </row>
    <row r="556">
      <c r="A556" s="25" t="inlineStr">
        <is>
          <t>cost_per_action_type_photo_view</t>
        </is>
      </c>
      <c r="B556" s="29" t="inlineStr">
        <is>
          <t>Cost per Photo Views · NUMERIC · Facebook Ads (Meta) Cost Per Action</t>
        </is>
      </c>
      <c r="C556" s="26" t="n"/>
      <c r="D556" s="27">
        <f>IF(AND($C556="x",$A556&lt;&gt;""),$A556,"")</f>
        <v/>
      </c>
    </row>
    <row r="557">
      <c r="A557" s="25" t="inlineStr">
        <is>
          <t>cost_per_action_type_post</t>
        </is>
      </c>
      <c r="B557" s="29" t="inlineStr">
        <is>
          <t>Cost per Post Shares · NUMERIC · Facebook Ads (Meta) Cost Per Action</t>
        </is>
      </c>
      <c r="C557" s="26" t="n"/>
      <c r="D557" s="27">
        <f>IF(AND($C557="x",$A557&lt;&gt;""),$A557,"")</f>
        <v/>
      </c>
    </row>
    <row r="558">
      <c r="A558" s="25" t="inlineStr">
        <is>
          <t>cost_per_action_type_post_engagement</t>
        </is>
      </c>
      <c r="B558" s="29" t="inlineStr">
        <is>
          <t>Cost per Post Engagement · NUMERIC · Facebook Ads (Meta) Cost Per Action</t>
        </is>
      </c>
      <c r="C558" s="26" t="n"/>
      <c r="D558" s="27">
        <f>IF(AND($C558="x",$A558&lt;&gt;""),$A558,"")</f>
        <v/>
      </c>
    </row>
    <row r="559">
      <c r="A559" s="25" t="inlineStr">
        <is>
          <t>cost_per_action_type_post_reaction</t>
        </is>
      </c>
      <c r="B559" s="29" t="inlineStr">
        <is>
          <t>Cost per Post Reactions · NUMERIC · Facebook Ads (Meta) Cost Per Action</t>
        </is>
      </c>
      <c r="C559" s="26" t="n"/>
      <c r="D559" s="27">
        <f>IF(AND($C559="x",$A559&lt;&gt;""),$A559,"")</f>
        <v/>
      </c>
    </row>
    <row r="560">
      <c r="A560" s="25" t="inlineStr">
        <is>
          <t>cost_per_action_type_rsvp</t>
        </is>
      </c>
      <c r="B560" s="29" t="inlineStr">
        <is>
          <t>Cost per Event Responses · NUMERIC · Facebook Ads (Meta) Cost Per Action</t>
        </is>
      </c>
      <c r="C560" s="26" t="n"/>
      <c r="D560" s="27">
        <f>IF(AND($C560="x",$A560&lt;&gt;""),$A560,"")</f>
        <v/>
      </c>
    </row>
    <row r="561">
      <c r="A561" s="25" t="inlineStr">
        <is>
          <t>cost_per_action_type_search</t>
        </is>
      </c>
      <c r="B561" s="29" t="inlineStr">
        <is>
          <t>Cost per Searches · NUMERIC · Facebook Ads (Meta) Cost Per Action</t>
        </is>
      </c>
      <c r="C561" s="26" t="n"/>
      <c r="D561" s="27">
        <f>IF(AND($C561="x",$A561&lt;&gt;""),$A561,"")</f>
        <v/>
      </c>
    </row>
    <row r="562">
      <c r="A562" s="25" t="inlineStr">
        <is>
          <t>cost_per_action_type_video_view</t>
        </is>
      </c>
      <c r="B562" s="29" t="inlineStr">
        <is>
          <t>Cost per 3-Second Video Plays · NUMERIC · Facebook Ads (Meta) Cost Per Action</t>
        </is>
      </c>
      <c r="C562" s="26" t="n"/>
      <c r="D562" s="27">
        <f>IF(AND($C562="x",$A562&lt;&gt;""),$A562,"")</f>
        <v/>
      </c>
    </row>
    <row r="563">
      <c r="A563" s="25" t="inlineStr">
        <is>
          <t>cost_per_action_type_view_content</t>
        </is>
      </c>
      <c r="B563" s="29" t="inlineStr">
        <is>
          <t>Cost per Content Views · NUMERIC · Facebook Ads (Meta) Cost Per Action</t>
        </is>
      </c>
      <c r="C563" s="26" t="n"/>
      <c r="D563" s="27">
        <f>IF(AND($C563="x",$A563&lt;&gt;""),$A563,"")</f>
        <v/>
      </c>
    </row>
    <row r="564">
      <c r="A564" s="25" t="inlineStr">
        <is>
          <t>cost_per_estimated_ad_recallers</t>
        </is>
      </c>
      <c r="B564" s="29" t="inlineStr">
        <is>
          <t>Cost per Estimated Ad Recall Lift · NUMERIC · Facebook Ads (Meta) Cost Per Action</t>
        </is>
      </c>
      <c r="C564" s="26" t="n"/>
      <c r="D564" s="27">
        <f>IF(AND($C564="x",$A564&lt;&gt;""),$A564,"")</f>
        <v/>
      </c>
    </row>
    <row r="565">
      <c r="A565" s="25" t="inlineStr">
        <is>
          <t>cost_per_unique_action_click_to_call_call_confirm</t>
        </is>
      </c>
      <c r="B565" s="29" t="inlineStr">
        <is>
          <t>Cost per Unique Call Confirmation Clicks · NUMERIC · Facebook Ads (Meta) Cost Per Unique Action</t>
        </is>
      </c>
      <c r="C565" s="26" t="n"/>
      <c r="D565" s="27">
        <f>IF(AND($C565="x",$A565&lt;&gt;""),$A565,"")</f>
        <v/>
      </c>
    </row>
    <row r="566">
      <c r="A566" s="25" t="inlineStr">
        <is>
          <t>cost_per_unique_action_type_add_payment_info</t>
        </is>
      </c>
      <c r="B566" s="29" t="inlineStr">
        <is>
          <t>Cost per Unique Adds of Payment Info · NUMERIC · Facebook Ads (Meta) Cost Per Unique Action</t>
        </is>
      </c>
      <c r="C566" s="26" t="n"/>
      <c r="D566" s="27">
        <f>IF(AND($C566="x",$A566&lt;&gt;""),$A566,"")</f>
        <v/>
      </c>
    </row>
    <row r="567">
      <c r="A567" s="25" t="inlineStr">
        <is>
          <t>cost_per_unique_action_type_add_to_cart</t>
        </is>
      </c>
      <c r="B567" s="29" t="inlineStr">
        <is>
          <t>Cost per Unique Actions Add To Cart · NUMERIC · Facebook Ads (Meta) Cost Per Unique Action</t>
        </is>
      </c>
      <c r="C567" s="26" t="n"/>
      <c r="D567" s="27">
        <f>IF(AND($C567="x",$A567&lt;&gt;""),$A567,"")</f>
        <v/>
      </c>
    </row>
    <row r="568">
      <c r="A568" s="25" t="inlineStr">
        <is>
          <t>cost_per_unique_action_type_add_to_wishlist</t>
        </is>
      </c>
      <c r="B568" s="29" t="inlineStr">
        <is>
          <t>Cost per Unique Adds to Wishlist · NUMERIC · Facebook Ads (Meta) Cost Per Unique Action</t>
        </is>
      </c>
      <c r="C568" s="26" t="n"/>
      <c r="D568" s="27">
        <f>IF(AND($C568="x",$A568&lt;&gt;""),$A568,"")</f>
        <v/>
      </c>
    </row>
    <row r="569">
      <c r="A569" s="25" t="inlineStr">
        <is>
          <t>cost_per_unique_action_type_app_custom_event</t>
        </is>
      </c>
      <c r="B569" s="29" t="inlineStr">
        <is>
          <t>Cost per Unique Actions App Custom Event · NUMERIC · Facebook Ads (Meta) Cost Per Unique Action</t>
        </is>
      </c>
      <c r="C569" s="26" t="n"/>
      <c r="D569" s="27">
        <f>IF(AND($C569="x",$A569&lt;&gt;""),$A569,"")</f>
        <v/>
      </c>
    </row>
    <row r="570">
      <c r="A570" s="25" t="inlineStr">
        <is>
          <t>cost_per_unique_action_type_app_custom_event_fb_mobile_activate_app</t>
        </is>
      </c>
      <c r="B570" s="29" t="inlineStr">
        <is>
          <t>Cost per Unique Actions App Custom Event.Fb Mobile Activate App · NUMERIC · Facebook Ads (Meta) Cost Per Unique Action</t>
        </is>
      </c>
      <c r="C570" s="26" t="n"/>
      <c r="D570" s="27">
        <f>IF(AND($C570="x",$A570&lt;&gt;""),$A570,"")</f>
        <v/>
      </c>
    </row>
    <row r="571">
      <c r="A571" s="25" t="inlineStr">
        <is>
          <t>cost_per_unique_action_type_app_custom_event_fb_mobile_add_payment_info</t>
        </is>
      </c>
      <c r="B571" s="29" t="inlineStr">
        <is>
          <t>Cost per Unique Actions App Custom Event.Fb Mobile Add Payment Info · NUMERIC · Facebook Ads (Meta) Cost Per Unique Action</t>
        </is>
      </c>
      <c r="C571" s="26" t="n"/>
      <c r="D571" s="27">
        <f>IF(AND($C571="x",$A571&lt;&gt;""),$A571,"")</f>
        <v/>
      </c>
    </row>
    <row r="572">
      <c r="A572" s="25" t="inlineStr">
        <is>
          <t>cost_per_unique_action_type_app_custom_event_fb_mobile_add_to_cart</t>
        </is>
      </c>
      <c r="B572" s="29" t="inlineStr">
        <is>
          <t>Cost per Unique Actions App Custom Event.Fb Mobile Add To Cart · NUMERIC · Facebook Ads (Meta) Cost Per Unique Action</t>
        </is>
      </c>
      <c r="C572" s="26" t="n"/>
      <c r="D572" s="27">
        <f>IF(AND($C572="x",$A572&lt;&gt;""),$A572,"")</f>
        <v/>
      </c>
    </row>
    <row r="573">
      <c r="A573" s="25" t="inlineStr">
        <is>
          <t>cost_per_unique_action_type_app_custom_event_fb_mobile_add_to_wishlist</t>
        </is>
      </c>
      <c r="B573" s="29" t="inlineStr">
        <is>
          <t>Cost per Unique Actions App Custom Event.Fb Mobile Add To Wishlist · NUMERIC · Facebook Ads (Meta) Cost Per Unique Action</t>
        </is>
      </c>
      <c r="C573" s="26" t="n"/>
      <c r="D573" s="27">
        <f>IF(AND($C573="x",$A573&lt;&gt;""),$A573,"")</f>
        <v/>
      </c>
    </row>
    <row r="574">
      <c r="A574" s="25" t="inlineStr">
        <is>
          <t>cost_per_unique_action_type_app_custom_event_fb_mobile_complete_registration</t>
        </is>
      </c>
      <c r="B574" s="29" t="inlineStr">
        <is>
          <t>Cost per Unique Actions App Custom Event.Fb Mobile Complete Registration · NUMERIC · Facebook Ads (Meta) Cost Per Unique Action</t>
        </is>
      </c>
      <c r="C574" s="26" t="n"/>
      <c r="D574" s="27">
        <f>IF(AND($C574="x",$A574&lt;&gt;""),$A574,"")</f>
        <v/>
      </c>
    </row>
    <row r="575">
      <c r="A575" s="25" t="inlineStr">
        <is>
          <t>cost_per_unique_action_type_app_custom_event_fb_mobile_content_view</t>
        </is>
      </c>
      <c r="B575" s="29" t="inlineStr">
        <is>
          <t>Cost per Unique Actions App Custom Event.Fb Mobile Content View · NUMERIC · Facebook Ads (Meta) Cost Per Unique Action</t>
        </is>
      </c>
      <c r="C575" s="26" t="n"/>
      <c r="D575" s="27">
        <f>IF(AND($C575="x",$A575&lt;&gt;""),$A575,"")</f>
        <v/>
      </c>
    </row>
    <row r="576">
      <c r="A576" s="25" t="inlineStr">
        <is>
          <t>cost_per_unique_action_type_app_custom_event_fb_mobile_initiated_checkout</t>
        </is>
      </c>
      <c r="B576" s="29" t="inlineStr">
        <is>
          <t>Cost per Unique Actions App Custom Event.Fb Mobile Initiated Checkout · NUMERIC · Facebook Ads (Meta) Cost Per Unique Action</t>
        </is>
      </c>
      <c r="C576" s="26" t="n"/>
      <c r="D576" s="27">
        <f>IF(AND($C576="x",$A576&lt;&gt;""),$A576,"")</f>
        <v/>
      </c>
    </row>
    <row r="577">
      <c r="A577" s="25" t="inlineStr">
        <is>
          <t>cost_per_unique_action_type_app_custom_event_fb_mobile_level_achieved</t>
        </is>
      </c>
      <c r="B577" s="29" t="inlineStr">
        <is>
          <t>Cost per Unique Actions App Custom Event.Fb Mobile Level Achieved · NUMERIC · Facebook Ads (Meta) Cost Per Unique Action</t>
        </is>
      </c>
      <c r="C577" s="26" t="n"/>
      <c r="D577" s="27">
        <f>IF(AND($C577="x",$A577&lt;&gt;""),$A577,"")</f>
        <v/>
      </c>
    </row>
    <row r="578">
      <c r="A578" s="25" t="inlineStr">
        <is>
          <t>cost_per_unique_action_type_app_custom_event_fb_mobile_purchase</t>
        </is>
      </c>
      <c r="B578" s="29" t="inlineStr">
        <is>
          <t>Cost per Unique Actions App Custom Event.Fb Mobile Purchase · NUMERIC · Facebook Ads (Meta) Cost Per Unique Action</t>
        </is>
      </c>
      <c r="C578" s="26" t="n"/>
      <c r="D578" s="27">
        <f>IF(AND($C578="x",$A578&lt;&gt;""),$A578,"")</f>
        <v/>
      </c>
    </row>
    <row r="579">
      <c r="A579" s="25" t="inlineStr">
        <is>
          <t>cost_per_unique_action_type_app_custom_event_fb_mobile_search</t>
        </is>
      </c>
      <c r="B579" s="29" t="inlineStr">
        <is>
          <t>Cost per Unique Actions App Custom Event.Fb Mobile Search · NUMERIC · Facebook Ads (Meta) Cost Per Unique Action</t>
        </is>
      </c>
      <c r="C579" s="26" t="n"/>
      <c r="D579" s="27">
        <f>IF(AND($C579="x",$A579&lt;&gt;""),$A579,"")</f>
        <v/>
      </c>
    </row>
    <row r="580">
      <c r="A580" s="25" t="inlineStr">
        <is>
          <t>cost_per_unique_action_type_app_custom_event_fb_mobile_tutorial_completion</t>
        </is>
      </c>
      <c r="B580" s="29" t="inlineStr">
        <is>
          <t>Cost per Unique Actions App Custom Event.Fb Mobile Tutorial Completion · NUMERIC · Facebook Ads (Meta) Cost Per Unique Action</t>
        </is>
      </c>
      <c r="C580" s="26" t="n"/>
      <c r="D580" s="27">
        <f>IF(AND($C580="x",$A580&lt;&gt;""),$A580,"")</f>
        <v/>
      </c>
    </row>
    <row r="581">
      <c r="A581" s="25" t="inlineStr">
        <is>
          <t>cost_per_unique_action_type_app_custom_event_other</t>
        </is>
      </c>
      <c r="B581" s="29" t="inlineStr">
        <is>
          <t>Cost per Unique Actions App Custom Event.Other · NUMERIC · Facebook Ads (Meta) Cost Per Unique Action</t>
        </is>
      </c>
      <c r="C581" s="26" t="n"/>
      <c r="D581" s="27">
        <f>IF(AND($C581="x",$A581&lt;&gt;""),$A581,"")</f>
        <v/>
      </c>
    </row>
    <row r="582">
      <c r="A582" s="25" t="inlineStr">
        <is>
          <t>cost_per_unique_action_type_checkin</t>
        </is>
      </c>
      <c r="B582" s="29" t="inlineStr">
        <is>
          <t>Cost per Unique Check-Ins · NUMERIC · Facebook Ads (Meta) Cost Per Unique Action</t>
        </is>
      </c>
      <c r="C582" s="26" t="n"/>
      <c r="D582" s="27">
        <f>IF(AND($C582="x",$A582&lt;&gt;""),$A582,"")</f>
        <v/>
      </c>
    </row>
    <row r="583">
      <c r="A583" s="25" t="inlineStr">
        <is>
          <t>cost_per_unique_action_type_comment</t>
        </is>
      </c>
      <c r="B583" s="29" t="inlineStr">
        <is>
          <t>Cost per Unique Post Comments · NUMERIC · Facebook Ads (Meta) Cost Per Unique Action</t>
        </is>
      </c>
      <c r="C583" s="26" t="n"/>
      <c r="D583" s="27">
        <f>IF(AND($C583="x",$A583&lt;&gt;""),$A583,"")</f>
        <v/>
      </c>
    </row>
    <row r="584">
      <c r="A584" s="25" t="inlineStr">
        <is>
          <t>cost_per_unique_action_type_complete_registration</t>
        </is>
      </c>
      <c r="B584" s="29" t="inlineStr">
        <is>
          <t>Cost per Unique Registrations Completed · NUMERIC · Facebook Ads (Meta) Cost Per Unique Action</t>
        </is>
      </c>
      <c r="C584" s="26" t="n"/>
      <c r="D584" s="27">
        <f>IF(AND($C584="x",$A584&lt;&gt;""),$A584,"")</f>
        <v/>
      </c>
    </row>
    <row r="585">
      <c r="A585" s="25" t="inlineStr">
        <is>
          <t>cost_per_unique_action_type_initiate_checkout</t>
        </is>
      </c>
      <c r="B585" s="29" t="inlineStr">
        <is>
          <t>Cost per Unique Checkouts Initiated · NUMERIC · Facebook Ads (Meta) Cost Per Unique Action</t>
        </is>
      </c>
      <c r="C585" s="26" t="n"/>
      <c r="D585" s="27">
        <f>IF(AND($C585="x",$A585&lt;&gt;""),$A585,"")</f>
        <v/>
      </c>
    </row>
    <row r="586">
      <c r="A586" s="25" t="inlineStr">
        <is>
          <t>cost_per_unique_action_type_landing_page_view</t>
        </is>
      </c>
      <c r="B586" s="29" t="inlineStr">
        <is>
          <t>Cost per Unique Landing Page Views · NUMERIC · Facebook Ads (Meta) Cost Per Unique Action</t>
        </is>
      </c>
      <c r="C586" s="26" t="n"/>
      <c r="D586" s="27">
        <f>IF(AND($C586="x",$A586&lt;&gt;""),$A586,"")</f>
        <v/>
      </c>
    </row>
    <row r="587">
      <c r="A587" s="25" t="inlineStr">
        <is>
          <t>cost_per_unique_action_type_lead</t>
        </is>
      </c>
      <c r="B587" s="29" t="inlineStr">
        <is>
          <t>Cost per Unique Leads · NUMERIC · Facebook Ads (Meta) Cost Per Unique Action</t>
        </is>
      </c>
      <c r="C587" s="26" t="n"/>
      <c r="D587" s="27">
        <f>IF(AND($C587="x",$A587&lt;&gt;""),$A587,"")</f>
        <v/>
      </c>
    </row>
    <row r="588">
      <c r="A588" s="25" t="inlineStr">
        <is>
          <t>cost_per_unique_action_type_leadgen_grouped</t>
        </is>
      </c>
      <c r="B588" s="29" t="inlineStr">
        <is>
          <t>Cost per Unique Instant Form Leads · NUMERIC · Facebook Ads (Meta) Cost Per Unique Action</t>
        </is>
      </c>
      <c r="C588" s="26" t="n"/>
      <c r="D588" s="27">
        <f>IF(AND($C588="x",$A588&lt;&gt;""),$A588,"")</f>
        <v/>
      </c>
    </row>
    <row r="589">
      <c r="A589" s="25" t="inlineStr">
        <is>
          <t>cost_per_unique_action_type_like</t>
        </is>
      </c>
      <c r="B589" s="29" t="inlineStr">
        <is>
          <t>Cost per Unique Page Likes · NUMERIC · Facebook Ads (Meta) Cost Per Unique Action</t>
        </is>
      </c>
      <c r="C589" s="26" t="n"/>
      <c r="D589" s="27">
        <f>IF(AND($C589="x",$A589&lt;&gt;""),$A589,"")</f>
        <v/>
      </c>
    </row>
    <row r="590">
      <c r="A590" s="25" t="inlineStr">
        <is>
          <t>cost_per_unique_action_type_link_click</t>
        </is>
      </c>
      <c r="B590" s="29" t="inlineStr">
        <is>
          <t>Cost per Unique Link Clicks · NUMERIC · Facebook Ads (Meta) Cost Per Unique Action</t>
        </is>
      </c>
      <c r="C590" s="26" t="n"/>
      <c r="D590" s="27">
        <f>IF(AND($C590="x",$A590&lt;&gt;""),$A590,"")</f>
        <v/>
      </c>
    </row>
    <row r="591">
      <c r="A591" s="25" t="inlineStr">
        <is>
          <t>cost_per_unique_action_type_mobile_app_install</t>
        </is>
      </c>
      <c r="B591" s="29" t="inlineStr">
        <is>
          <t>Cost per Unique Mobile App Installs · NUMERIC · Facebook Ads (Meta) Cost Per Unique Action</t>
        </is>
      </c>
      <c r="C591" s="26" t="n"/>
      <c r="D591" s="27">
        <f>IF(AND($C591="x",$A591&lt;&gt;""),$A591,"")</f>
        <v/>
      </c>
    </row>
    <row r="592">
      <c r="A592" s="25" t="inlineStr">
        <is>
          <t>cost_per_unique_action_type_offline_conversion</t>
        </is>
      </c>
      <c r="B592" s="29" t="inlineStr">
        <is>
          <t>Cost per Unique Offline Conversions (All Events) · NUMERIC · Facebook Ads (Meta) Cost Per Unique Action</t>
        </is>
      </c>
      <c r="C592" s="26" t="n"/>
      <c r="D592" s="27">
        <f>IF(AND($C592="x",$A592&lt;&gt;""),$A592,"")</f>
        <v/>
      </c>
    </row>
    <row r="593">
      <c r="A593" s="25" t="inlineStr">
        <is>
          <t>cost_per_unique_action_type_offline_conversion_add_payment_info</t>
        </is>
      </c>
      <c r="B593" s="29" t="inlineStr">
        <is>
          <t>Cost per Unique Offline Adds of Payment Info · NUMERIC · Facebook Ads (Meta) Cost Per Unique Action</t>
        </is>
      </c>
      <c r="C593" s="26" t="n"/>
      <c r="D593" s="27">
        <f>IF(AND($C593="x",$A593&lt;&gt;""),$A593,"")</f>
        <v/>
      </c>
    </row>
    <row r="594">
      <c r="A594" s="25" t="inlineStr">
        <is>
          <t>cost_per_unique_action_type_offline_conversion_add_to_cart</t>
        </is>
      </c>
      <c r="B594" s="29" t="inlineStr">
        <is>
          <t>Cost per Unique Offline Adds to Cart · NUMERIC · Facebook Ads (Meta) Cost Per Unique Action</t>
        </is>
      </c>
      <c r="C594" s="26" t="n"/>
      <c r="D594" s="27">
        <f>IF(AND($C594="x",$A594&lt;&gt;""),$A594,"")</f>
        <v/>
      </c>
    </row>
    <row r="595">
      <c r="A595" s="25" t="inlineStr">
        <is>
          <t>cost_per_unique_action_type_offline_conversion_add_to_wishlist</t>
        </is>
      </c>
      <c r="B595" s="29" t="inlineStr">
        <is>
          <t>Cost per Unique Offline Adds to Wishlist · NUMERIC · Facebook Ads (Meta) Cost Per Unique Action</t>
        </is>
      </c>
      <c r="C595" s="26" t="n"/>
      <c r="D595" s="27">
        <f>IF(AND($C595="x",$A595&lt;&gt;""),$A595,"")</f>
        <v/>
      </c>
    </row>
    <row r="596">
      <c r="A596" s="25" t="inlineStr">
        <is>
          <t>cost_per_unique_action_type_offline_conversion_complete_registration</t>
        </is>
      </c>
      <c r="B596" s="29" t="inlineStr">
        <is>
          <t>Cost per Unique Offline Registrations Completed · NUMERIC · Facebook Ads (Meta) Cost Per Unique Action</t>
        </is>
      </c>
      <c r="C596" s="26" t="n"/>
      <c r="D596" s="27">
        <f>IF(AND($C596="x",$A596&lt;&gt;""),$A596,"")</f>
        <v/>
      </c>
    </row>
    <row r="597">
      <c r="A597" s="25" t="inlineStr">
        <is>
          <t>cost_per_unique_action_type_offline_conversion_initiate_checkout</t>
        </is>
      </c>
      <c r="B597" s="29" t="inlineStr">
        <is>
          <t>Cost per Unique Offline Checkouts Initiated · NUMERIC · Facebook Ads (Meta) Cost Per Unique Action</t>
        </is>
      </c>
      <c r="C597" s="26" t="n"/>
      <c r="D597" s="27">
        <f>IF(AND($C597="x",$A597&lt;&gt;""),$A597,"")</f>
        <v/>
      </c>
    </row>
    <row r="598">
      <c r="A598" s="25" t="inlineStr">
        <is>
          <t>cost_per_unique_action_type_offline_conversion_lead</t>
        </is>
      </c>
      <c r="B598" s="29" t="inlineStr">
        <is>
          <t>Cost per Unique Offline Leads · NUMERIC · Facebook Ads (Meta) Cost Per Unique Action</t>
        </is>
      </c>
      <c r="C598" s="26" t="n"/>
      <c r="D598" s="27">
        <f>IF(AND($C598="x",$A598&lt;&gt;""),$A598,"")</f>
        <v/>
      </c>
    </row>
    <row r="599">
      <c r="A599" s="25" t="inlineStr">
        <is>
          <t>cost_per_unique_action_type_offline_conversion_other</t>
        </is>
      </c>
      <c r="B599" s="29" t="inlineStr">
        <is>
          <t>Cost per Unique Offline Other Conversions · NUMERIC · Facebook Ads (Meta) Cost Per Unique Action</t>
        </is>
      </c>
      <c r="C599" s="26" t="n"/>
      <c r="D599" s="27">
        <f>IF(AND($C599="x",$A599&lt;&gt;""),$A599,"")</f>
        <v/>
      </c>
    </row>
    <row r="600">
      <c r="A600" s="25" t="inlineStr">
        <is>
          <t>cost_per_unique_action_type_offline_conversion_purchase</t>
        </is>
      </c>
      <c r="B600" s="29" t="inlineStr">
        <is>
          <t>Cost per Unique Offline Purchases · NUMERIC · Facebook Ads (Meta) Cost Per Unique Action</t>
        </is>
      </c>
      <c r="C600" s="26" t="n"/>
      <c r="D600" s="27">
        <f>IF(AND($C600="x",$A600&lt;&gt;""),$A600,"")</f>
        <v/>
      </c>
    </row>
    <row r="601">
      <c r="A601" s="25" t="inlineStr">
        <is>
          <t>cost_per_unique_action_type_offline_conversion_search</t>
        </is>
      </c>
      <c r="B601" s="29" t="inlineStr">
        <is>
          <t>Cost per Unique Offline Searches · NUMERIC · Facebook Ads (Meta) Cost Per Unique Action</t>
        </is>
      </c>
      <c r="C601" s="26" t="n"/>
      <c r="D601" s="27">
        <f>IF(AND($C601="x",$A601&lt;&gt;""),$A601,"")</f>
        <v/>
      </c>
    </row>
    <row r="602">
      <c r="A602" s="25" t="inlineStr">
        <is>
          <t>cost_per_unique_action_type_offline_conversion_view_content</t>
        </is>
      </c>
      <c r="B602" s="29" t="inlineStr">
        <is>
          <t>Cost per Unique Offline Content Views · NUMERIC · Facebook Ads (Meta) Cost Per Unique Action</t>
        </is>
      </c>
      <c r="C602" s="26" t="n"/>
      <c r="D602" s="27">
        <f>IF(AND($C602="x",$A602&lt;&gt;""),$A602,"")</f>
        <v/>
      </c>
    </row>
    <row r="603">
      <c r="A603" s="25" t="inlineStr">
        <is>
          <t>cost_per_unique_action_type_offsite_conversion</t>
        </is>
      </c>
      <c r="B603" s="29" t="inlineStr">
        <is>
          <t>(Deprecated) Cost per Unique Website Conversions · NUMERIC · Facebook Ads (Meta) Cost Per Unique Action</t>
        </is>
      </c>
      <c r="C603" s="26" t="n"/>
      <c r="D603" s="27">
        <f>IF(AND($C603="x",$A603&lt;&gt;""),$A603,"")</f>
        <v/>
      </c>
    </row>
    <row r="604">
      <c r="A604" s="25" t="inlineStr">
        <is>
          <t>cost_per_unique_action_type_offsite_conversion_fb_pixel_add_payment_info</t>
        </is>
      </c>
      <c r="B604" s="29" t="inlineStr">
        <is>
          <t>Cost per Unique Website Adds of Payment Info · NUMERIC · Facebook Ads (Meta) Cost Per Unique Action</t>
        </is>
      </c>
      <c r="C604" s="26" t="n"/>
      <c r="D604" s="27">
        <f>IF(AND($C604="x",$A604&lt;&gt;""),$A604,"")</f>
        <v/>
      </c>
    </row>
    <row r="605">
      <c r="A605" s="25" t="inlineStr">
        <is>
          <t>cost_per_unique_action_type_offsite_conversion_fb_pixel_add_to_cart</t>
        </is>
      </c>
      <c r="B605" s="29" t="inlineStr">
        <is>
          <t>Cost per Unique Website Adds to Cart · NUMERIC · Facebook Ads (Meta) Cost Per Unique Action</t>
        </is>
      </c>
      <c r="C605" s="26" t="n"/>
      <c r="D605" s="27">
        <f>IF(AND($C605="x",$A605&lt;&gt;""),$A605,"")</f>
        <v/>
      </c>
    </row>
    <row r="606">
      <c r="A606" s="25" t="inlineStr">
        <is>
          <t>cost_per_unique_action_type_offsite_conversion_fb_pixel_add_to_wishlist</t>
        </is>
      </c>
      <c r="B606" s="29" t="inlineStr">
        <is>
          <t>Cost per Unique Website Adds to Wishlist · NUMERIC · Facebook Ads (Meta) Cost Per Unique Action</t>
        </is>
      </c>
      <c r="C606" s="26" t="n"/>
      <c r="D606" s="27">
        <f>IF(AND($C606="x",$A606&lt;&gt;""),$A606,"")</f>
        <v/>
      </c>
    </row>
    <row r="607">
      <c r="A607" s="25" t="inlineStr">
        <is>
          <t>cost_per_unique_action_type_offsite_conversion_fb_pixel_complete_registration</t>
        </is>
      </c>
      <c r="B607" s="29" t="inlineStr">
        <is>
          <t>Cost per Unique Website Registrations Completed · NUMERIC · Facebook Ads (Meta) Cost Per Unique Action</t>
        </is>
      </c>
      <c r="C607" s="26" t="n"/>
      <c r="D607" s="27">
        <f>IF(AND($C607="x",$A607&lt;&gt;""),$A607,"")</f>
        <v/>
      </c>
    </row>
    <row r="608">
      <c r="A608" s="25" t="inlineStr">
        <is>
          <t>cost_per_unique_action_type_offsite_conversion_fb_pixel_initiate_checkout</t>
        </is>
      </c>
      <c r="B608" s="29" t="inlineStr">
        <is>
          <t>Cost per Unique Website Checkouts Initiated · NUMERIC · Facebook Ads (Meta) Cost Per Unique Action</t>
        </is>
      </c>
      <c r="C608" s="26" t="n"/>
      <c r="D608" s="27">
        <f>IF(AND($C608="x",$A608&lt;&gt;""),$A608,"")</f>
        <v/>
      </c>
    </row>
    <row r="609">
      <c r="A609" s="25" t="inlineStr">
        <is>
          <t>cost_per_unique_action_type_offsite_conversion_fb_pixel_lead</t>
        </is>
      </c>
      <c r="B609" s="29" t="inlineStr">
        <is>
          <t>Cost per Unique Website Leads · NUMERIC · Facebook Ads (Meta) Cost Per Unique Action</t>
        </is>
      </c>
      <c r="C609" s="26" t="n"/>
      <c r="D609" s="27">
        <f>IF(AND($C609="x",$A609&lt;&gt;""),$A609,"")</f>
        <v/>
      </c>
    </row>
    <row r="610">
      <c r="A610" s="25" t="inlineStr">
        <is>
          <t>cost_per_unique_action_type_offsite_conversion_fb_pixel_purchase</t>
        </is>
      </c>
      <c r="B610" s="29" t="inlineStr">
        <is>
          <t>Cost per Unique Website Purchases · NUMERIC · Facebook Ads (Meta) Cost Per Unique Action</t>
        </is>
      </c>
      <c r="C610" s="26" t="n"/>
      <c r="D610" s="27">
        <f>IF(AND($C610="x",$A610&lt;&gt;""),$A610,"")</f>
        <v/>
      </c>
    </row>
    <row r="611">
      <c r="A611" s="25" t="inlineStr">
        <is>
          <t>cost_per_unique_action_type_offsite_conversion_fb_pixel_search</t>
        </is>
      </c>
      <c r="B611" s="29" t="inlineStr">
        <is>
          <t>Cost per Unique Website Searches · NUMERIC · Facebook Ads (Meta) Cost Per Unique Action</t>
        </is>
      </c>
      <c r="C611" s="26" t="n"/>
      <c r="D611" s="27">
        <f>IF(AND($C611="x",$A611&lt;&gt;""),$A611,"")</f>
        <v/>
      </c>
    </row>
    <row r="612">
      <c r="A612" s="25" t="inlineStr">
        <is>
          <t>cost_per_unique_action_type_offsite_conversion_fb_pixel_view_content</t>
        </is>
      </c>
      <c r="B612" s="29" t="inlineStr">
        <is>
          <t>Cost per Unique Website Content Views · NUMERIC · Facebook Ads (Meta) Cost Per Unique Action</t>
        </is>
      </c>
      <c r="C612" s="26" t="n"/>
      <c r="D612" s="27">
        <f>IF(AND($C612="x",$A612&lt;&gt;""),$A612,"")</f>
        <v/>
      </c>
    </row>
    <row r="613">
      <c r="A613" s="25" t="inlineStr">
        <is>
          <t>cost_per_unique_action_type_omni_achievement_unlocked</t>
        </is>
      </c>
      <c r="B613" s="29" t="inlineStr">
        <is>
          <t>Cost per Unique Achievements Unlocked · NUMERIC · Facebook Ads (Meta) Cost Per Unique Action</t>
        </is>
      </c>
      <c r="C613" s="26" t="n"/>
      <c r="D613" s="27">
        <f>IF(AND($C613="x",$A613&lt;&gt;""),$A613,"")</f>
        <v/>
      </c>
    </row>
    <row r="614">
      <c r="A614" s="25" t="inlineStr">
        <is>
          <t>cost_per_unique_action_type_omni_activate_app</t>
        </is>
      </c>
      <c r="B614" s="29" t="inlineStr">
        <is>
          <t>Cost per Unique App Activations · NUMERIC · Facebook Ads (Meta) Cost Per Unique Action</t>
        </is>
      </c>
      <c r="C614" s="26" t="n"/>
      <c r="D614" s="27">
        <f>IF(AND($C614="x",$A614&lt;&gt;""),$A614,"")</f>
        <v/>
      </c>
    </row>
    <row r="615">
      <c r="A615" s="25" t="inlineStr">
        <is>
          <t>cost_per_unique_action_type_omni_add_to_cart</t>
        </is>
      </c>
      <c r="B615" s="29" t="inlineStr">
        <is>
          <t>Cost per Unique Adds to Cart · NUMERIC · Facebook Ads (Meta) Cost Per Unique Action</t>
        </is>
      </c>
      <c r="C615" s="26" t="n"/>
      <c r="D615" s="27">
        <f>IF(AND($C615="x",$A615&lt;&gt;""),$A615,"")</f>
        <v/>
      </c>
    </row>
    <row r="616">
      <c r="A616" s="25" t="inlineStr">
        <is>
          <t>cost_per_unique_action_type_omni_app_install</t>
        </is>
      </c>
      <c r="B616" s="29" t="inlineStr">
        <is>
          <t>Cost per Unique App Installs · NUMERIC · Facebook Ads (Meta) Cost Per Unique Action</t>
        </is>
      </c>
      <c r="C616" s="26" t="n"/>
      <c r="D616" s="27">
        <f>IF(AND($C616="x",$A616&lt;&gt;""),$A616,"")</f>
        <v/>
      </c>
    </row>
    <row r="617">
      <c r="A617" s="25" t="inlineStr">
        <is>
          <t>cost_per_unique_action_type_omni_complete_registration</t>
        </is>
      </c>
      <c r="B617" s="29" t="inlineStr">
        <is>
          <t>Omni Cost per Unique Registrations Completed · NUMERIC · Facebook Ads (Meta) Cost Per Unique Action</t>
        </is>
      </c>
      <c r="C617" s="26" t="n"/>
      <c r="D617" s="27">
        <f>IF(AND($C617="x",$A617&lt;&gt;""),$A617,"")</f>
        <v/>
      </c>
    </row>
    <row r="618">
      <c r="A618" s="25" t="inlineStr">
        <is>
          <t>cost_per_unique_action_type_omni_custom</t>
        </is>
      </c>
      <c r="B618" s="29" t="inlineStr">
        <is>
          <t>Cost per Unique Actions Omni Custom · NUMERIC · Facebook Ads (Meta) Cost Per Unique Action</t>
        </is>
      </c>
      <c r="C618" s="26" t="n"/>
      <c r="D618" s="27">
        <f>IF(AND($C618="x",$A618&lt;&gt;""),$A618,"")</f>
        <v/>
      </c>
    </row>
    <row r="619">
      <c r="A619" s="25" t="inlineStr">
        <is>
          <t>cost_per_unique_action_type_omni_initiated_checkout</t>
        </is>
      </c>
      <c r="B619" s="29" t="inlineStr">
        <is>
          <t>Omni Cost per Unique Checkouts Initiated · NUMERIC · Facebook Ads (Meta) Cost Per Unique Action</t>
        </is>
      </c>
      <c r="C619" s="26" t="n"/>
      <c r="D619" s="27">
        <f>IF(AND($C619="x",$A619&lt;&gt;""),$A619,"")</f>
        <v/>
      </c>
    </row>
    <row r="620">
      <c r="A620" s="25" t="inlineStr">
        <is>
          <t>cost_per_unique_action_type_omni_level_achieved</t>
        </is>
      </c>
      <c r="B620" s="29" t="inlineStr">
        <is>
          <t>Cost per Unique Levels Completed · NUMERIC · Facebook Ads (Meta) Cost Per Unique Action</t>
        </is>
      </c>
      <c r="C620" s="26" t="n"/>
      <c r="D620" s="27">
        <f>IF(AND($C620="x",$A620&lt;&gt;""),$A620,"")</f>
        <v/>
      </c>
    </row>
    <row r="621">
      <c r="A621" s="25" t="inlineStr">
        <is>
          <t>cost_per_unique_action_type_omni_purchase</t>
        </is>
      </c>
      <c r="B621" s="29" t="inlineStr">
        <is>
          <t>Cost per Unique Purchases · NUMERIC · Facebook Ads (Meta) Cost Per Unique Action</t>
        </is>
      </c>
      <c r="C621" s="26" t="n"/>
      <c r="D621" s="27">
        <f>IF(AND($C621="x",$A621&lt;&gt;""),$A621,"")</f>
        <v/>
      </c>
    </row>
    <row r="622">
      <c r="A622" s="25" t="inlineStr">
        <is>
          <t>cost_per_unique_action_type_omni_rate</t>
        </is>
      </c>
      <c r="B622" s="29" t="inlineStr">
        <is>
          <t>Cost per Unique Ratings Submitted · NUMERIC · Facebook Ads (Meta) Cost Per Unique Action</t>
        </is>
      </c>
      <c r="C622" s="26" t="n"/>
      <c r="D622" s="27">
        <f>IF(AND($C622="x",$A622&lt;&gt;""),$A622,"")</f>
        <v/>
      </c>
    </row>
    <row r="623">
      <c r="A623" s="25" t="inlineStr">
        <is>
          <t>cost_per_unique_action_type_omni_search</t>
        </is>
      </c>
      <c r="B623" s="29" t="inlineStr">
        <is>
          <t>Cost per Unique Searches · NUMERIC · Facebook Ads (Meta) Cost Per Unique Action</t>
        </is>
      </c>
      <c r="C623" s="26" t="n"/>
      <c r="D623" s="27">
        <f>IF(AND($C623="x",$A623&lt;&gt;""),$A623,"")</f>
        <v/>
      </c>
    </row>
    <row r="624">
      <c r="A624" s="25" t="inlineStr">
        <is>
          <t>cost_per_unique_action_type_omni_spend_credits</t>
        </is>
      </c>
      <c r="B624" s="29" t="inlineStr">
        <is>
          <t>Cost per Unique Credit Spends · NUMERIC · Facebook Ads (Meta) Cost Per Unique Action</t>
        </is>
      </c>
      <c r="C624" s="26" t="n"/>
      <c r="D624" s="27">
        <f>IF(AND($C624="x",$A624&lt;&gt;""),$A624,"")</f>
        <v/>
      </c>
    </row>
    <row r="625">
      <c r="A625" s="25" t="inlineStr">
        <is>
          <t>cost_per_unique_action_type_omni_tutorial_completion</t>
        </is>
      </c>
      <c r="B625" s="29" t="inlineStr">
        <is>
          <t>Cost per Unique Tutorials Completed · NUMERIC · Facebook Ads (Meta) Cost Per Unique Action</t>
        </is>
      </c>
      <c r="C625" s="26" t="n"/>
      <c r="D625" s="27">
        <f>IF(AND($C625="x",$A625&lt;&gt;""),$A625,"")</f>
        <v/>
      </c>
    </row>
    <row r="626">
      <c r="A626" s="25" t="inlineStr">
        <is>
          <t>cost_per_unique_action_type_omni_view_content</t>
        </is>
      </c>
      <c r="B626" s="29" t="inlineStr">
        <is>
          <t>Omni Cost per Unique Content Views · NUMERIC · Facebook Ads (Meta) Cost Per Unique Action</t>
        </is>
      </c>
      <c r="C626" s="26" t="n"/>
      <c r="D626" s="27">
        <f>IF(AND($C626="x",$A626&lt;&gt;""),$A626,"")</f>
        <v/>
      </c>
    </row>
    <row r="627">
      <c r="A627" s="25" t="inlineStr">
        <is>
          <t>cost_per_unique_action_type_onsite_conversion_flow_complete</t>
        </is>
      </c>
      <c r="B627" s="29" t="inlineStr">
        <is>
          <t>Cost per Unique On-Facebook Workflow Completions · NUMERIC · Facebook Ads (Meta) Cost Per Unique Action</t>
        </is>
      </c>
      <c r="C627" s="26" t="n"/>
      <c r="D627" s="27">
        <f>IF(AND($C627="x",$A627&lt;&gt;""),$A627,"")</f>
        <v/>
      </c>
    </row>
    <row r="628">
      <c r="A628" s="25" t="inlineStr">
        <is>
          <t>cost_per_unique_action_type_onsite_conversion_lead_grouped</t>
        </is>
      </c>
      <c r="B628" s="29" t="inlineStr">
        <is>
          <t>Cost per Unique On-Facebook Leads · NUMERIC · Facebook Ads (Meta) Cost Per Unique Action</t>
        </is>
      </c>
      <c r="C628" s="26" t="n"/>
      <c r="D628" s="27">
        <f>IF(AND($C628="x",$A628&lt;&gt;""),$A628,"")</f>
        <v/>
      </c>
    </row>
    <row r="629">
      <c r="A629" s="25" t="inlineStr">
        <is>
          <t>cost_per_unique_action_type_onsite_conversion_messaging_block</t>
        </is>
      </c>
      <c r="B629" s="29" t="inlineStr">
        <is>
          <t>Cost per Unique Blocked Messaging Connections · NUMERIC · Facebook Ads (Meta) Cost Per Unique Action</t>
        </is>
      </c>
      <c r="C629" s="26" t="n"/>
      <c r="D629" s="27">
        <f>IF(AND($C629="x",$A629&lt;&gt;""),$A629,"")</f>
        <v/>
      </c>
    </row>
    <row r="630">
      <c r="A630" s="25" t="inlineStr">
        <is>
          <t>cost_per_unique_action_type_onsite_conversion_purchase</t>
        </is>
      </c>
      <c r="B630" s="29" t="inlineStr">
        <is>
          <t>Cost per Unique On-Facebook Purchases · NUMERIC · Facebook Ads (Meta) Cost Per Unique Action</t>
        </is>
      </c>
      <c r="C630" s="26" t="n"/>
      <c r="D630" s="27">
        <f>IF(AND($C630="x",$A630&lt;&gt;""),$A630,"")</f>
        <v/>
      </c>
    </row>
    <row r="631">
      <c r="A631" s="25" t="inlineStr">
        <is>
          <t>cost_per_unique_action_type_onsite_web_add_to_cart</t>
        </is>
      </c>
      <c r="B631" s="29" t="inlineStr">
        <is>
          <t>Cost per Unique Actions Onsite Web Add To Cart · NUMERIC · Facebook Ads (Meta) Cost Per Unique Action</t>
        </is>
      </c>
      <c r="C631" s="26" t="n"/>
      <c r="D631" s="27">
        <f>IF(AND($C631="x",$A631&lt;&gt;""),$A631,"")</f>
        <v/>
      </c>
    </row>
    <row r="632">
      <c r="A632" s="25" t="inlineStr">
        <is>
          <t>cost_per_unique_action_type_onsite_web_app_add_to_cart</t>
        </is>
      </c>
      <c r="B632" s="29" t="inlineStr">
        <is>
          <t>Cost per Unique Actions Onsite Web App Add To Cart · NUMERIC · Facebook Ads (Meta) Cost Per Unique Action</t>
        </is>
      </c>
      <c r="C632" s="26" t="n"/>
      <c r="D632" s="27">
        <f>IF(AND($C632="x",$A632&lt;&gt;""),$A632,"")</f>
        <v/>
      </c>
    </row>
    <row r="633">
      <c r="A633" s="25" t="inlineStr">
        <is>
          <t>cost_per_unique_action_type_onsite_web_app_purchase</t>
        </is>
      </c>
      <c r="B633" s="29" t="inlineStr">
        <is>
          <t>Cost per Unique Actions Onsite Web App Purchase · NUMERIC · Facebook Ads (Meta) Cost Per Unique Action</t>
        </is>
      </c>
      <c r="C633" s="26" t="n"/>
      <c r="D633" s="27">
        <f>IF(AND($C633="x",$A633&lt;&gt;""),$A633,"")</f>
        <v/>
      </c>
    </row>
    <row r="634">
      <c r="A634" s="25" t="inlineStr">
        <is>
          <t>cost_per_unique_action_type_onsite_web_purchase</t>
        </is>
      </c>
      <c r="B634" s="29" t="inlineStr">
        <is>
          <t>Cost per Unique Actions Onsite Web Purchase · NUMERIC · Facebook Ads (Meta) Cost Per Unique Action</t>
        </is>
      </c>
      <c r="C634" s="26" t="n"/>
      <c r="D634" s="27">
        <f>IF(AND($C634="x",$A634&lt;&gt;""),$A634,"")</f>
        <v/>
      </c>
    </row>
    <row r="635">
      <c r="A635" s="25" t="inlineStr">
        <is>
          <t>cost_per_unique_action_type_page_engagement</t>
        </is>
      </c>
      <c r="B635" s="29" t="inlineStr">
        <is>
          <t>Cost per Unique Page Engagement · NUMERIC · Facebook Ads (Meta) Cost Per Unique Action</t>
        </is>
      </c>
      <c r="C635" s="26" t="n"/>
      <c r="D635" s="27">
        <f>IF(AND($C635="x",$A635&lt;&gt;""),$A635,"")</f>
        <v/>
      </c>
    </row>
    <row r="636">
      <c r="A636" s="25" t="inlineStr">
        <is>
          <t>cost_per_unique_action_type_photo_view</t>
        </is>
      </c>
      <c r="B636" s="29" t="inlineStr">
        <is>
          <t>Cost per Unique Photo Views · NUMERIC · Facebook Ads (Meta) Cost Per Unique Action</t>
        </is>
      </c>
      <c r="C636" s="26" t="n"/>
      <c r="D636" s="27">
        <f>IF(AND($C636="x",$A636&lt;&gt;""),$A636,"")</f>
        <v/>
      </c>
    </row>
    <row r="637">
      <c r="A637" s="25" t="inlineStr">
        <is>
          <t>cost_per_unique_action_type_post_engagement</t>
        </is>
      </c>
      <c r="B637" s="29" t="inlineStr">
        <is>
          <t>Cost per Unique Post Engagement · NUMERIC · Facebook Ads (Meta) Cost Per Unique Action</t>
        </is>
      </c>
      <c r="C637" s="26" t="n"/>
      <c r="D637" s="27">
        <f>IF(AND($C637="x",$A637&lt;&gt;""),$A637,"")</f>
        <v/>
      </c>
    </row>
    <row r="638">
      <c r="A638" s="25" t="inlineStr">
        <is>
          <t>cost_per_unique_action_type_post_reaction</t>
        </is>
      </c>
      <c r="B638" s="29" t="inlineStr">
        <is>
          <t>Cost per Unique Post Reactions · NUMERIC · Facebook Ads (Meta) Cost Per Unique Action</t>
        </is>
      </c>
      <c r="C638" s="26" t="n"/>
      <c r="D638" s="27">
        <f>IF(AND($C638="x",$A638&lt;&gt;""),$A638,"")</f>
        <v/>
      </c>
    </row>
    <row r="639">
      <c r="A639" s="25" t="inlineStr">
        <is>
          <t>cost_per_unique_action_type_purchase</t>
        </is>
      </c>
      <c r="B639" s="29" t="inlineStr">
        <is>
          <t>Cost per Unique Actions Purchase · NUMERIC · Facebook Ads (Meta) Cost Per Unique Action</t>
        </is>
      </c>
      <c r="C639" s="26" t="n"/>
      <c r="D639" s="27">
        <f>IF(AND($C639="x",$A639&lt;&gt;""),$A639,"")</f>
        <v/>
      </c>
    </row>
    <row r="640">
      <c r="A640" s="25" t="inlineStr">
        <is>
          <t>cost_per_unique_action_type_rsvp</t>
        </is>
      </c>
      <c r="B640" s="29" t="inlineStr">
        <is>
          <t>Cost per Unique Event Responses · NUMERIC · Facebook Ads (Meta) Cost Per Unique Action</t>
        </is>
      </c>
      <c r="C640" s="26" t="n"/>
      <c r="D640" s="27">
        <f>IF(AND($C640="x",$A640&lt;&gt;""),$A640,"")</f>
        <v/>
      </c>
    </row>
    <row r="641">
      <c r="A641" s="25" t="inlineStr">
        <is>
          <t>cost_per_unique_action_type_search</t>
        </is>
      </c>
      <c r="B641" s="29" t="inlineStr">
        <is>
          <t>Cost per Unique Actions Search · NUMERIC · Facebook Ads (Meta) Cost Per Unique Action</t>
        </is>
      </c>
      <c r="C641" s="26" t="n"/>
      <c r="D641" s="27">
        <f>IF(AND($C641="x",$A641&lt;&gt;""),$A641,"")</f>
        <v/>
      </c>
    </row>
    <row r="642">
      <c r="A642" s="25" t="inlineStr">
        <is>
          <t>cost_per_unique_action_type_video_view</t>
        </is>
      </c>
      <c r="B642" s="29" t="inlineStr">
        <is>
          <t>Cost per Unique 3-Second Continuous Video Plays · NUMERIC · Facebook Ads (Meta) Cost Per Unique Action</t>
        </is>
      </c>
      <c r="C642" s="26" t="n"/>
      <c r="D642" s="27">
        <f>IF(AND($C642="x",$A642&lt;&gt;""),$A642,"")</f>
        <v/>
      </c>
    </row>
    <row r="643">
      <c r="A643" s="25" t="inlineStr">
        <is>
          <t>cost_per_unique_action_type_view_content</t>
        </is>
      </c>
      <c r="B643" s="29" t="inlineStr">
        <is>
          <t>Cost per Unique Content Views · NUMERIC · Facebook Ads (Meta) Cost Per Unique Action</t>
        </is>
      </c>
      <c r="C643" s="26" t="n"/>
      <c r="D643" s="27">
        <f>IF(AND($C643="x",$A643&lt;&gt;""),$A643,"")</f>
        <v/>
      </c>
    </row>
    <row r="644">
      <c r="A644" s="25" t="inlineStr">
        <is>
          <t>cost_per_unique_click</t>
        </is>
      </c>
      <c r="B644" s="29" t="inlineStr">
        <is>
          <t>Cost per Unique Clicks · NUMERIC · Facebook Ads (Meta) Cost Per Unique Action</t>
        </is>
      </c>
      <c r="C644" s="26" t="n"/>
      <c r="D644" s="27">
        <f>IF(AND($C644="x",$A644&lt;&gt;""),$A644,"")</f>
        <v/>
      </c>
    </row>
    <row r="645">
      <c r="A645" s="25" t="inlineStr">
        <is>
          <t>cost_per_unique_outbound_click_outbound_click</t>
        </is>
      </c>
      <c r="B645" s="29" t="inlineStr">
        <is>
          <t>Cost per Unique Outbound Clicks · NUMERIC · Facebook Ads (Meta) Cost Per Unique Action</t>
        </is>
      </c>
      <c r="C645" s="26" t="n"/>
      <c r="D645" s="27">
        <f>IF(AND($C645="x",$A645&lt;&gt;""),$A645,"")</f>
        <v/>
      </c>
    </row>
    <row r="646">
      <c r="A646" s="25" t="inlineStr">
        <is>
          <t>custom_conversion_business_id</t>
        </is>
      </c>
      <c r="B646" s="29" t="inlineStr">
        <is>
          <t>Custom Conversion Business ID · TEXT · Facebook Ads (Meta) Custom Conversion Definition</t>
        </is>
      </c>
      <c r="C646" s="26" t="n"/>
      <c r="D646" s="27">
        <f>IF(AND($C646="x",$A646&lt;&gt;""),$A646,"")</f>
        <v/>
      </c>
    </row>
    <row r="647">
      <c r="A647" s="25" t="inlineStr">
        <is>
          <t>custom_conversion_business_name</t>
        </is>
      </c>
      <c r="B647" s="29" t="inlineStr">
        <is>
          <t>Custom Conversion Business Name · TEXT · Facebook Ads (Meta) Custom Conversion Definition</t>
        </is>
      </c>
      <c r="C647" s="26" t="n"/>
      <c r="D647" s="27">
        <f>IF(AND($C647="x",$A647&lt;&gt;""),$A647,"")</f>
        <v/>
      </c>
    </row>
    <row r="648">
      <c r="A648" s="25" t="inlineStr">
        <is>
          <t>custom_conversion_creation_time</t>
        </is>
      </c>
      <c r="B648" s="29" t="inlineStr">
        <is>
          <t>Custom Conversion Creation Time · TIMESTAMP · Facebook Ads (Meta) Custom Conversion Definition</t>
        </is>
      </c>
      <c r="C648" s="26" t="n"/>
      <c r="D648" s="27">
        <f>IF(AND($C648="x",$A648&lt;&gt;""),$A648,"")</f>
        <v/>
      </c>
    </row>
    <row r="649">
      <c r="A649" s="25" t="inlineStr">
        <is>
          <t>custom_conversion_custom_event_type</t>
        </is>
      </c>
      <c r="B649" s="29" t="inlineStr">
        <is>
          <t>Custom Conversion Custom Event Type · TEXT · Facebook Ads (Meta) Custom Conversion Definition</t>
        </is>
      </c>
      <c r="C649" s="26" t="n"/>
      <c r="D649" s="27">
        <f>IF(AND($C649="x",$A649&lt;&gt;""),$A649,"")</f>
        <v/>
      </c>
    </row>
    <row r="650">
      <c r="A650" s="25" t="inlineStr">
        <is>
          <t>custom_conversion_data_sources</t>
        </is>
      </c>
      <c r="B650" s="29" t="inlineStr">
        <is>
          <t>Custom Conversion Data Sources · TEXT · Facebook Ads (Meta) Custom Conversion Definition</t>
        </is>
      </c>
      <c r="C650" s="26" t="n"/>
      <c r="D650" s="27">
        <f>IF(AND($C650="x",$A650&lt;&gt;""),$A650,"")</f>
        <v/>
      </c>
    </row>
    <row r="651">
      <c r="A651" s="25" t="inlineStr">
        <is>
          <t>custom_conversion_default_conversion_value</t>
        </is>
      </c>
      <c r="B651" s="29" t="inlineStr">
        <is>
          <t>Custom Conversion Default Conversion Value · NUMERIC · Facebook Ads (Meta) Custom Conversion Definition</t>
        </is>
      </c>
      <c r="C651" s="26" t="n"/>
      <c r="D651" s="27">
        <f>IF(AND($C651="x",$A651&lt;&gt;""),$A651,"")</f>
        <v/>
      </c>
    </row>
    <row r="652">
      <c r="A652" s="25" t="inlineStr">
        <is>
          <t>custom_conversion_description</t>
        </is>
      </c>
      <c r="B652" s="29" t="inlineStr">
        <is>
          <t>Custom Conversion Description · TEXT · Facebook Ads (Meta) Custom Conversion Definition</t>
        </is>
      </c>
      <c r="C652" s="26" t="n"/>
      <c r="D652" s="27">
        <f>IF(AND($C652="x",$A652&lt;&gt;""),$A652,"")</f>
        <v/>
      </c>
    </row>
    <row r="653">
      <c r="A653" s="25" t="inlineStr">
        <is>
          <t>custom_conversion_event_source_type</t>
        </is>
      </c>
      <c r="B653" s="29" t="inlineStr">
        <is>
          <t>Custom Conversion Event Source Type · TEXT · Facebook Ads (Meta) Custom Conversion Definition</t>
        </is>
      </c>
      <c r="C653" s="26" t="n"/>
      <c r="D653" s="27">
        <f>IF(AND($C653="x",$A653&lt;&gt;""),$A653,"")</f>
        <v/>
      </c>
    </row>
    <row r="654">
      <c r="A654" s="25" t="inlineStr">
        <is>
          <t>custom_conversion_first_fired_time</t>
        </is>
      </c>
      <c r="B654" s="29" t="inlineStr">
        <is>
          <t>Custom Conversion First Fired Time · TIMESTAMP · Facebook Ads (Meta) Custom Conversion Definition</t>
        </is>
      </c>
      <c r="C654" s="26" t="n"/>
      <c r="D654" s="27">
        <f>IF(AND($C654="x",$A654&lt;&gt;""),$A654,"")</f>
        <v/>
      </c>
    </row>
    <row r="655">
      <c r="A655" s="25" t="inlineStr">
        <is>
          <t>custom_conversion_id</t>
        </is>
      </c>
      <c r="B655" s="29" t="inlineStr">
        <is>
          <t>Custom Conversion ID · TEXT · Facebook Ads (Meta) Custom Conversion Definition</t>
        </is>
      </c>
      <c r="C655" s="26" t="n"/>
      <c r="D655" s="27">
        <f>IF(AND($C655="x",$A655&lt;&gt;""),$A655,"")</f>
        <v/>
      </c>
    </row>
    <row r="656">
      <c r="A656" s="25" t="inlineStr">
        <is>
          <t>custom_conversion_is_archived</t>
        </is>
      </c>
      <c r="B656" s="29" t="inlineStr">
        <is>
          <t>Custom Conversion Is Archived · BOOLEAN · Facebook Ads (Meta) Custom Conversion Definition</t>
        </is>
      </c>
      <c r="C656" s="26" t="n"/>
      <c r="D656" s="27">
        <f>IF(AND($C656="x",$A656&lt;&gt;""),$A656,"")</f>
        <v/>
      </c>
    </row>
    <row r="657">
      <c r="A657" s="25" t="inlineStr">
        <is>
          <t>custom_conversion_is_unavailable</t>
        </is>
      </c>
      <c r="B657" s="29" t="inlineStr">
        <is>
          <t>Custom Conversion Is Unavailable · BOOLEAN · Facebook Ads (Meta) Custom Conversion Definition</t>
        </is>
      </c>
      <c r="C657" s="26" t="n"/>
      <c r="D657" s="27">
        <f>IF(AND($C657="x",$A657&lt;&gt;""),$A657,"")</f>
        <v/>
      </c>
    </row>
    <row r="658">
      <c r="A658" s="25" t="inlineStr">
        <is>
          <t>custom_conversion_last_fired_time</t>
        </is>
      </c>
      <c r="B658" s="29" t="inlineStr">
        <is>
          <t>Custom Conversion Last Fired Time · TIMESTAMP · Facebook Ads (Meta) Custom Conversion Definition</t>
        </is>
      </c>
      <c r="C658" s="26" t="n"/>
      <c r="D658" s="27">
        <f>IF(AND($C658="x",$A658&lt;&gt;""),$A658,"")</f>
        <v/>
      </c>
    </row>
    <row r="659">
      <c r="A659" s="25" t="inlineStr">
        <is>
          <t>custom_conversion_name</t>
        </is>
      </c>
      <c r="B659" s="29" t="inlineStr">
        <is>
          <t>Custom Conversion Name · TEXT · Facebook Ads (Meta) Custom Conversion Definition</t>
        </is>
      </c>
      <c r="C659" s="26" t="n"/>
      <c r="D659" s="27">
        <f>IF(AND($C659="x",$A659&lt;&gt;""),$A659,"")</f>
        <v/>
      </c>
    </row>
    <row r="660">
      <c r="A660" s="25" t="inlineStr">
        <is>
          <t>custom_conversion_pixel_id</t>
        </is>
      </c>
      <c r="B660" s="29" t="inlineStr">
        <is>
          <t>Custom Conversion Pixel ID · TEXT · Facebook Ads (Meta) Custom Conversion Definition</t>
        </is>
      </c>
      <c r="C660" s="26" t="n"/>
      <c r="D660" s="27">
        <f>IF(AND($C660="x",$A660&lt;&gt;""),$A660,"")</f>
        <v/>
      </c>
    </row>
    <row r="661">
      <c r="A661" s="25" t="inlineStr">
        <is>
          <t>custom_conversion_retention_days</t>
        </is>
      </c>
      <c r="B661" s="29" t="inlineStr">
        <is>
          <t>Custom Conversion Pixel Retention Days · NUMERIC · Facebook Ads (Meta) Custom Conversion Definition</t>
        </is>
      </c>
      <c r="C661" s="26" t="n"/>
      <c r="D661" s="27">
        <f>IF(AND($C661="x",$A661&lt;&gt;""),$A661,"")</f>
        <v/>
      </c>
    </row>
    <row r="662">
      <c r="A662" s="25" t="inlineStr">
        <is>
          <t>custom_conversion_rule</t>
        </is>
      </c>
      <c r="B662" s="29" t="inlineStr">
        <is>
          <t>Custom Conversion Rule · TEXT · Facebook Ads (Meta) Custom Conversion Definition</t>
        </is>
      </c>
      <c r="C662" s="26" t="n"/>
      <c r="D662" s="27">
        <f>IF(AND($C662="x",$A662&lt;&gt;""),$A662,"")</f>
        <v/>
      </c>
    </row>
    <row r="663">
      <c r="A663" s="25" t="inlineStr">
        <is>
          <t>custom_conversion_action_count</t>
        </is>
      </c>
      <c r="B663" s="29" t="inlineStr">
        <is>
          <t>Custom conversion action count · NUMERIC · Facebook Ads (Meta) Custom Conversions</t>
        </is>
      </c>
      <c r="C663" s="26" t="n"/>
      <c r="D663" s="27">
        <f>IF(AND($C663="x",$A663&lt;&gt;""),$A663,"")</f>
        <v/>
      </c>
    </row>
    <row r="664">
      <c r="A664" s="25" t="inlineStr">
        <is>
          <t>custom_conversion_action_name</t>
        </is>
      </c>
      <c r="B664" s="29" t="inlineStr">
        <is>
          <t>Custom conversion action name · TEXT · Facebook Ads (Meta) Custom Conversions</t>
        </is>
      </c>
      <c r="C664" s="26" t="n"/>
      <c r="D664" s="27">
        <f>IF(AND($C664="x",$A664&lt;&gt;""),$A664,"")</f>
        <v/>
      </c>
    </row>
    <row r="665">
      <c r="A665" s="25" t="inlineStr">
        <is>
          <t>custom_conversion_action_value</t>
        </is>
      </c>
      <c r="B665" s="29" t="inlineStr">
        <is>
          <t>Custom conversion action value · NUMERIC · Facebook Ads (Meta) Custom Conversions</t>
        </is>
      </c>
      <c r="C665" s="26" t="n"/>
      <c r="D665" s="27">
        <f>IF(AND($C665="x",$A665&lt;&gt;""),$A665,"")</f>
        <v/>
      </c>
    </row>
    <row r="666">
      <c r="A666" s="25" t="inlineStr">
        <is>
          <t>buying_type</t>
        </is>
      </c>
      <c r="B666" s="29" t="inlineStr">
        <is>
          <t>Buying Type · TEXT · Facebook Ads (Meta) Dynamic Creative Ads</t>
        </is>
      </c>
      <c r="C666" s="26" t="n"/>
      <c r="D666" s="27">
        <f>IF(AND($C666="x",$A666&lt;&gt;""),$A666,"")</f>
        <v/>
      </c>
    </row>
    <row r="667">
      <c r="A667" s="25" t="inlineStr">
        <is>
          <t>image_url</t>
        </is>
      </c>
      <c r="B667" s="29" t="inlineStr">
        <is>
          <t>Ad Image URL · IMAGE_URL · Facebook Ads (Meta) Dynamic Creative Ads</t>
        </is>
      </c>
      <c r="C667" s="26" t="n"/>
      <c r="D667" s="27">
        <f>IF(AND($C667="x",$A667&lt;&gt;""),$A667,"")</f>
        <v/>
      </c>
    </row>
    <row r="668">
      <c r="A668" s="25" t="inlineStr">
        <is>
          <t>link_clicks</t>
        </is>
      </c>
      <c r="B668" s="29" t="inlineStr">
        <is>
          <t>Link Clicks · NUMERIC · Facebook Ads (Meta) Dynamic Creative Ads</t>
        </is>
      </c>
      <c r="C668" s="26" t="n"/>
      <c r="D668" s="27">
        <f>IF(AND($C668="x",$A668&lt;&gt;""),$A668,"")</f>
        <v/>
      </c>
    </row>
    <row r="669">
      <c r="A669" s="25" t="inlineStr">
        <is>
          <t>link_url_asset_website_url</t>
        </is>
      </c>
      <c r="B669" s="29" t="inlineStr">
        <is>
          <t>Website URL of the URL asset · TEXT · Facebook Ads (Meta) Dynamic Creative Ads</t>
        </is>
      </c>
      <c r="C669" s="26" t="n"/>
      <c r="D669" s="27">
        <f>IF(AND($C669="x",$A669&lt;&gt;""),$A669,"")</f>
        <v/>
      </c>
    </row>
    <row r="670">
      <c r="A670" s="25" t="inlineStr">
        <is>
          <t>promoted_post_full_picture</t>
        </is>
      </c>
      <c r="B670" s="29" t="inlineStr">
        <is>
          <t>Promoted Post Full Picture · IMAGE_URL · Facebook Ads (Meta) Dynamic Creative Ads</t>
        </is>
      </c>
      <c r="C670" s="26" t="n"/>
      <c r="D670" s="27">
        <f>IF(AND($C670="x",$A670&lt;&gt;""),$A670,"")</f>
        <v/>
      </c>
    </row>
    <row r="671">
      <c r="A671" s="25" t="inlineStr">
        <is>
          <t>effective_instagram_media_id</t>
        </is>
      </c>
      <c r="B671" s="29" t="inlineStr">
        <is>
          <t>Instagram Post ID · TEXT · Facebook Ads (Meta) Effective</t>
        </is>
      </c>
      <c r="C671" s="26" t="n"/>
      <c r="D671" s="27">
        <f>IF(AND($C671="x",$A671&lt;&gt;""),$A671,"")</f>
        <v/>
      </c>
    </row>
    <row r="672">
      <c r="A672" s="25" t="inlineStr">
        <is>
          <t>effective_instagram_story_id</t>
        </is>
      </c>
      <c r="B672" s="29" t="inlineStr">
        <is>
          <t>Instagram Story ID · TEXT · Facebook Ads (Meta) Effective</t>
        </is>
      </c>
      <c r="C672" s="26" t="n"/>
      <c r="D672" s="27">
        <f>IF(AND($C672="x",$A672&lt;&gt;""),$A672,"")</f>
        <v/>
      </c>
    </row>
    <row r="673">
      <c r="A673" s="25" t="inlineStr">
        <is>
          <t>effective_object_story_id</t>
        </is>
      </c>
      <c r="B673" s="29" t="inlineStr">
        <is>
          <t>Facebook Post ID · TEXT · Facebook Ads (Meta) Effective</t>
        </is>
      </c>
      <c r="C673" s="26" t="n"/>
      <c r="D673" s="27">
        <f>IF(AND($C673="x",$A673&lt;&gt;""),$A673,"")</f>
        <v/>
      </c>
    </row>
    <row r="674">
      <c r="A674" s="25" t="inlineStr">
        <is>
          <t>effective_status</t>
        </is>
      </c>
      <c r="B674" s="29" t="inlineStr">
        <is>
          <t>Effective Status · TEXT · Facebook Ads (Meta) Effective</t>
        </is>
      </c>
      <c r="C674" s="26" t="n"/>
      <c r="D674" s="27">
        <f>IF(AND($C674="x",$A674&lt;&gt;""),$A674,"")</f>
        <v/>
      </c>
    </row>
    <row r="675">
      <c r="A675" s="25" t="inlineStr">
        <is>
          <t>effective_instagram_media__alt_text</t>
        </is>
      </c>
      <c r="B675" s="29" t="inlineStr">
        <is>
          <t>Instagram Post Media Image Text · TEXT · Facebook Ads (Meta) Effective Media</t>
        </is>
      </c>
      <c r="C675" s="26" t="n"/>
      <c r="D675" s="27">
        <f>IF(AND($C675="x",$A675&lt;&gt;""),$A675,"")</f>
        <v/>
      </c>
    </row>
    <row r="676">
      <c r="A676" s="25" t="inlineStr">
        <is>
          <t>effective_instagram_media__boost_ads_list</t>
        </is>
      </c>
      <c r="B676" s="29" t="inlineStr">
        <is>
          <t>Instagram Post Media Boost Ads List · TEXT · Facebook Ads (Meta) Effective Media</t>
        </is>
      </c>
      <c r="C676" s="26" t="n"/>
      <c r="D676" s="27">
        <f>IF(AND($C676="x",$A676&lt;&gt;""),$A676,"")</f>
        <v/>
      </c>
    </row>
    <row r="677">
      <c r="A677" s="25" t="inlineStr">
        <is>
          <t>effective_instagram_media__boost_eligibility_info</t>
        </is>
      </c>
      <c r="B677" s="29" t="inlineStr">
        <is>
          <t>Instagram Post Media Boost Eligibility Info · TEXT · Facebook Ads (Meta) Effective Media</t>
        </is>
      </c>
      <c r="C677" s="26" t="n"/>
      <c r="D677" s="27">
        <f>IF(AND($C677="x",$A677&lt;&gt;""),$A677,"")</f>
        <v/>
      </c>
    </row>
    <row r="678">
      <c r="A678" s="25" t="inlineStr">
        <is>
          <t>effective_instagram_media__caption</t>
        </is>
      </c>
      <c r="B678" s="29" t="inlineStr">
        <is>
          <t>Instagram Post Media Caption · TEXT · Facebook Ads (Meta) Effective Media</t>
        </is>
      </c>
      <c r="C678" s="26" t="n"/>
      <c r="D678" s="27">
        <f>IF(AND($C678="x",$A678&lt;&gt;""),$A678,"")</f>
        <v/>
      </c>
    </row>
    <row r="679">
      <c r="A679" s="25" t="inlineStr">
        <is>
          <t>effective_instagram_media__comments_count</t>
        </is>
      </c>
      <c r="B679" s="29" t="inlineStr">
        <is>
          <t>Instagram Post Media Comments Count · NUMERIC · Facebook Ads (Meta) Effective Media</t>
        </is>
      </c>
      <c r="C679" s="26" t="n"/>
      <c r="D679" s="27">
        <f>IF(AND($C679="x",$A679&lt;&gt;""),$A679,"")</f>
        <v/>
      </c>
    </row>
    <row r="680">
      <c r="A680" s="25" t="inlineStr">
        <is>
          <t>effective_instagram_media__id</t>
        </is>
      </c>
      <c r="B680" s="29" t="inlineStr">
        <is>
          <t>Instagram Post Media Image Id · TEXT · Facebook Ads (Meta) Effective Media</t>
        </is>
      </c>
      <c r="C680" s="26" t="n"/>
      <c r="D680" s="27">
        <f>IF(AND($C680="x",$A680&lt;&gt;""),$A680,"")</f>
        <v/>
      </c>
    </row>
    <row r="681">
      <c r="A681" s="25" t="inlineStr">
        <is>
          <t>effective_instagram_media__is_comment_enabled</t>
        </is>
      </c>
      <c r="B681" s="29" t="inlineStr">
        <is>
          <t>Instagram Post Media Is Comment Enabled · TEXT · Facebook Ads (Meta) Effective Media</t>
        </is>
      </c>
      <c r="C681" s="26" t="n"/>
      <c r="D681" s="27">
        <f>IF(AND($C681="x",$A681&lt;&gt;""),$A681,"")</f>
        <v/>
      </c>
    </row>
    <row r="682">
      <c r="A682" s="25" t="inlineStr">
        <is>
          <t>effective_instagram_media__is_shared_to_feed</t>
        </is>
      </c>
      <c r="B682" s="29" t="inlineStr">
        <is>
          <t>Instagram Post Media Is Shared To Feed · TEXT · Facebook Ads (Meta) Effective Media</t>
        </is>
      </c>
      <c r="C682" s="26" t="n"/>
      <c r="D682" s="27">
        <f>IF(AND($C682="x",$A682&lt;&gt;""),$A682,"")</f>
        <v/>
      </c>
    </row>
    <row r="683">
      <c r="A683" s="25" t="inlineStr">
        <is>
          <t>effective_instagram_media__legacy_instagram_media_id</t>
        </is>
      </c>
      <c r="B683" s="29" t="inlineStr">
        <is>
          <t>Instagram Post Media Legacy Instagram Media Id · TEXT · Facebook Ads (Meta) Effective Media</t>
        </is>
      </c>
      <c r="C683" s="26" t="n"/>
      <c r="D683" s="27">
        <f>IF(AND($C683="x",$A683&lt;&gt;""),$A683,"")</f>
        <v/>
      </c>
    </row>
    <row r="684">
      <c r="A684" s="25" t="inlineStr">
        <is>
          <t>effective_instagram_media__like_count</t>
        </is>
      </c>
      <c r="B684" s="29" t="inlineStr">
        <is>
          <t>Instagram Post Media Like Count · NUMERIC · Facebook Ads (Meta) Effective Media</t>
        </is>
      </c>
      <c r="C684" s="26" t="n"/>
      <c r="D684" s="27">
        <f>IF(AND($C684="x",$A684&lt;&gt;""),$A684,"")</f>
        <v/>
      </c>
    </row>
    <row r="685">
      <c r="A685" s="25" t="inlineStr">
        <is>
          <t>effective_instagram_media__media_product_type</t>
        </is>
      </c>
      <c r="B685" s="29" t="inlineStr">
        <is>
          <t>Instagram Post Media Product Type · TEXT · Facebook Ads (Meta) Effective Media</t>
        </is>
      </c>
      <c r="C685" s="26" t="n"/>
      <c r="D685" s="27">
        <f>IF(AND($C685="x",$A685&lt;&gt;""),$A685,"")</f>
        <v/>
      </c>
    </row>
    <row r="686">
      <c r="A686" s="25" t="inlineStr">
        <is>
          <t>effective_instagram_media__media_type</t>
        </is>
      </c>
      <c r="B686" s="29" t="inlineStr">
        <is>
          <t>Instagram Post Media Type · TEXT · Facebook Ads (Meta) Effective Media</t>
        </is>
      </c>
      <c r="C686" s="26" t="n"/>
      <c r="D686" s="27">
        <f>IF(AND($C686="x",$A686&lt;&gt;""),$A686,"")</f>
        <v/>
      </c>
    </row>
    <row r="687">
      <c r="A687" s="25" t="inlineStr">
        <is>
          <t>effective_instagram_media__media_url</t>
        </is>
      </c>
      <c r="B687" s="29" t="inlineStr">
        <is>
          <t>Instagram Post Media URL · TEXT · Facebook Ads (Meta) Effective Media</t>
        </is>
      </c>
      <c r="C687" s="26" t="n"/>
      <c r="D687" s="27">
        <f>IF(AND($C687="x",$A687&lt;&gt;""),$A687,"")</f>
        <v/>
      </c>
    </row>
    <row r="688">
      <c r="A688" s="25" t="inlineStr">
        <is>
          <t>effective_instagram_media__owner</t>
        </is>
      </c>
      <c r="B688" s="29" t="inlineStr">
        <is>
          <t>Instagram Post Media Owner · TEXT · Facebook Ads (Meta) Effective Media</t>
        </is>
      </c>
      <c r="C688" s="26" t="n"/>
      <c r="D688" s="27">
        <f>IF(AND($C688="x",$A688&lt;&gt;""),$A688,"")</f>
        <v/>
      </c>
    </row>
    <row r="689">
      <c r="A689" s="25" t="inlineStr">
        <is>
          <t>effective_instagram_media__permalink</t>
        </is>
      </c>
      <c r="B689" s="29" t="inlineStr">
        <is>
          <t>Instagram Post Media Permalink · TEXT · Facebook Ads (Meta) Effective Media</t>
        </is>
      </c>
      <c r="C689" s="26" t="n"/>
      <c r="D689" s="27">
        <f>IF(AND($C689="x",$A689&lt;&gt;""),$A689,"")</f>
        <v/>
      </c>
    </row>
    <row r="690">
      <c r="A690" s="25" t="inlineStr">
        <is>
          <t>effective_instagram_media__shortcode</t>
        </is>
      </c>
      <c r="B690" s="29" t="inlineStr">
        <is>
          <t>Instagram Post Media Shortcode · TEXT · Facebook Ads (Meta) Effective Media</t>
        </is>
      </c>
      <c r="C690" s="26" t="n"/>
      <c r="D690" s="27">
        <f>IF(AND($C690="x",$A690&lt;&gt;""),$A690,"")</f>
        <v/>
      </c>
    </row>
    <row r="691">
      <c r="A691" s="25" t="inlineStr">
        <is>
          <t>effective_instagram_media__thumbnail_url</t>
        </is>
      </c>
      <c r="B691" s="29" t="inlineStr">
        <is>
          <t>Instagram Post Media Thumbnail Url · IMAGE_URL · Facebook Ads (Meta) Effective Media</t>
        </is>
      </c>
      <c r="C691" s="26" t="n"/>
      <c r="D691" s="27">
        <f>IF(AND($C691="x",$A691&lt;&gt;""),$A691,"")</f>
        <v/>
      </c>
    </row>
    <row r="692">
      <c r="A692" s="25" t="inlineStr">
        <is>
          <t>effective_instagram_media__timestamp</t>
        </is>
      </c>
      <c r="B692" s="29" t="inlineStr">
        <is>
          <t>Instagram Post Media Creation Date · TIMESTAMP · Facebook Ads (Meta) Effective Media</t>
        </is>
      </c>
      <c r="C692" s="26" t="n"/>
      <c r="D692" s="27">
        <f>IF(AND($C692="x",$A692&lt;&gt;""),$A692,"")</f>
        <v/>
      </c>
    </row>
    <row r="693">
      <c r="A693" s="25" t="inlineStr">
        <is>
          <t>effective_instagram_media__username</t>
        </is>
      </c>
      <c r="B693" s="29" t="inlineStr">
        <is>
          <t>Instagram Post Media Creator Username · TEXT · Facebook Ads (Meta) Effective Media</t>
        </is>
      </c>
      <c r="C693" s="26" t="n"/>
      <c r="D693" s="27">
        <f>IF(AND($C693="x",$A693&lt;&gt;""),$A693,"")</f>
        <v/>
      </c>
    </row>
    <row r="694">
      <c r="A694" s="25" t="inlineStr">
        <is>
          <t>image_asset</t>
        </is>
      </c>
      <c r="B694" s="29" t="inlineStr">
        <is>
          <t>ID of image asset · TEXT · Facebook Ads (Meta) Image Asset</t>
        </is>
      </c>
      <c r="C694" s="26" t="n"/>
      <c r="D694" s="27">
        <f>IF(AND($C694="x",$A694&lt;&gt;""),$A694,"")</f>
        <v/>
      </c>
    </row>
    <row r="695">
      <c r="A695" s="25" t="inlineStr">
        <is>
          <t>image_asset_hash</t>
        </is>
      </c>
      <c r="B695" s="29" t="inlineStr">
        <is>
          <t>Hash of the image asset · TEXT · Facebook Ads (Meta) Image Asset</t>
        </is>
      </c>
      <c r="C695" s="26" t="n"/>
      <c r="D695" s="27">
        <f>IF(AND($C695="x",$A695&lt;&gt;""),$A695,"")</f>
        <v/>
      </c>
    </row>
    <row r="696">
      <c r="A696" s="25" t="inlineStr">
        <is>
          <t>image_asset_name</t>
        </is>
      </c>
      <c r="B696" s="29" t="inlineStr">
        <is>
          <t>Name of the image asset · TEXT · Facebook Ads (Meta) Image Asset</t>
        </is>
      </c>
      <c r="C696" s="26" t="n"/>
      <c r="D696" s="27">
        <f>IF(AND($C696="x",$A696&lt;&gt;""),$A696,"")</f>
        <v/>
      </c>
    </row>
    <row r="697">
      <c r="A697" s="25" t="inlineStr">
        <is>
          <t>image_asset_url</t>
        </is>
      </c>
      <c r="B697" s="29" t="inlineStr">
        <is>
          <t>URL of the image asset · IMAGE_URL · Facebook Ads (Meta) Image Asset</t>
        </is>
      </c>
      <c r="C697" s="26" t="n"/>
      <c r="D697" s="27">
        <f>IF(AND($C697="x",$A697&lt;&gt;""),$A697,"")</f>
        <v/>
      </c>
    </row>
    <row r="698">
      <c r="A698" s="25" t="inlineStr">
        <is>
          <t>device_platform</t>
        </is>
      </c>
      <c r="B698" s="29" t="inlineStr">
        <is>
          <t>Device platform · TEXT · Facebook Ads (Meta) Impressions</t>
        </is>
      </c>
      <c r="C698" s="26" t="n"/>
      <c r="D698" s="27">
        <f>IF(AND($C698="x",$A698&lt;&gt;""),$A698,"")</f>
        <v/>
      </c>
    </row>
    <row r="699">
      <c r="A699" s="25" t="inlineStr">
        <is>
          <t>impression_device</t>
        </is>
      </c>
      <c r="B699" s="29" t="inlineStr">
        <is>
          <t>Device (Impression) · TEXT · Facebook Ads (Meta) Impressions</t>
        </is>
      </c>
      <c r="C699" s="26" t="n"/>
      <c r="D699" s="27">
        <f>IF(AND($C699="x",$A699&lt;&gt;""),$A699,"")</f>
        <v/>
      </c>
    </row>
    <row r="700">
      <c r="A700" s="25" t="inlineStr">
        <is>
          <t>place_page_id</t>
        </is>
      </c>
      <c r="B700" s="29" t="inlineStr">
        <is>
          <t>The ID of the place page · TEXT · Facebook Ads (Meta) Impressions</t>
        </is>
      </c>
      <c r="C700" s="26" t="n"/>
      <c r="D700" s="27">
        <f>IF(AND($C700="x",$A700&lt;&gt;""),$A700,"")</f>
        <v/>
      </c>
    </row>
    <row r="701">
      <c r="A701" s="25" t="inlineStr">
        <is>
          <t>platform_position</t>
        </is>
      </c>
      <c r="B701" s="29" t="inlineStr">
        <is>
          <t>Ad Placement · TEXT · Facebook Ads (Meta) Impressions</t>
        </is>
      </c>
      <c r="C701" s="26" t="n"/>
      <c r="D701" s="27">
        <f>IF(AND($C701="x",$A701&lt;&gt;""),$A701,"")</f>
        <v/>
      </c>
    </row>
    <row r="702">
      <c r="A702" s="25" t="inlineStr">
        <is>
          <t>publisher_platform</t>
        </is>
      </c>
      <c r="B702" s="29" t="inlineStr">
        <is>
          <t>Ad Platform · TEXT · Facebook Ads (Meta) Impressions</t>
        </is>
      </c>
      <c r="C702" s="26" t="n"/>
      <c r="D702" s="27">
        <f>IF(AND($C702="x",$A702&lt;&gt;""),$A702,"")</f>
        <v/>
      </c>
    </row>
    <row r="703">
      <c r="A703" s="25" t="inlineStr">
        <is>
          <t>mobile_app_purchase_roas_app_custom_event_fb_mobile_purchase</t>
        </is>
      </c>
      <c r="B703" s="29" t="inlineStr">
        <is>
          <t>Mobile App Purchase ROAS App Custom Event.Fb Mobile Purchase · NUMERIC · Facebook Ads (Meta) Mobile App</t>
        </is>
      </c>
      <c r="C703" s="26" t="n"/>
      <c r="D703" s="27">
        <f>IF(AND($C703="x",$A703&lt;&gt;""),$A703,"")</f>
        <v/>
      </c>
    </row>
    <row r="704">
      <c r="A704" s="25" t="inlineStr">
        <is>
          <t>mobile_feed_basic_preview_url</t>
        </is>
      </c>
      <c r="B704" s="29" t="inlineStr">
        <is>
          <t>Mobile Feed Basic Preview URL · TEXT · Facebook Ads (Meta) Mobile App</t>
        </is>
      </c>
      <c r="C704" s="26" t="n"/>
      <c r="D704" s="27">
        <f>IF(AND($C704="x",$A704&lt;&gt;""),$A704,"")</f>
        <v/>
      </c>
    </row>
    <row r="705">
      <c r="A705" s="25" t="inlineStr">
        <is>
          <t>mobile_feed_standard_preview_url</t>
        </is>
      </c>
      <c r="B705" s="29" t="inlineStr">
        <is>
          <t>Mobile Feed Standard Preview URL · TEXT · Facebook Ads (Meta) Mobile App</t>
        </is>
      </c>
      <c r="C705" s="26" t="n"/>
      <c r="D705" s="27">
        <f>IF(AND($C705="x",$A705&lt;&gt;""),$A705,"")</f>
        <v/>
      </c>
    </row>
    <row r="706">
      <c r="A706" s="25" t="inlineStr">
        <is>
          <t>conversion_rate_ranking</t>
        </is>
      </c>
      <c r="B706" s="29" t="inlineStr">
        <is>
          <t>Conversion Rate Ranking · TEXT · Facebook Ads (Meta) Performance</t>
        </is>
      </c>
      <c r="C706" s="26" t="n"/>
      <c r="D706" s="27">
        <f>IF(AND($C706="x",$A706&lt;&gt;""),$A706,"")</f>
        <v/>
      </c>
    </row>
    <row r="707">
      <c r="A707" s="25" t="inlineStr">
        <is>
          <t>cost_per_facebook_page_visit</t>
        </is>
      </c>
      <c r="B707" s="29" t="inlineStr">
        <is>
          <t>Cost per Facebook Page Visit · NUMERIC · Facebook Ads (Meta) Performance</t>
        </is>
      </c>
      <c r="C707" s="26" t="n"/>
      <c r="D707" s="27">
        <f>IF(AND($C707="x",$A707&lt;&gt;""),$A707,"")</f>
        <v/>
      </c>
    </row>
    <row r="708">
      <c r="A708" s="25" t="inlineStr">
        <is>
          <t>cost_per_reminder_on</t>
        </is>
      </c>
      <c r="B708" s="29" t="inlineStr">
        <is>
          <t>Cost per Reminder On · NUMERIC · Facebook Ads (Meta) Performance</t>
        </is>
      </c>
      <c r="C708" s="26" t="n"/>
      <c r="D708" s="27">
        <f>IF(AND($C708="x",$A708&lt;&gt;""),$A708,"")</f>
        <v/>
      </c>
    </row>
    <row r="709">
      <c r="A709" s="25" t="inlineStr">
        <is>
          <t>engagement_rate_ranking</t>
        </is>
      </c>
      <c r="B709" s="29" t="inlineStr">
        <is>
          <t>Engagement Rate Ranking · TEXT · Facebook Ads (Meta) Performance</t>
        </is>
      </c>
      <c r="C709" s="26" t="n"/>
      <c r="D709" s="27">
        <f>IF(AND($C709="x",$A709&lt;&gt;""),$A709,"")</f>
        <v/>
      </c>
    </row>
    <row r="710">
      <c r="A710" s="25" t="inlineStr">
        <is>
          <t>facebook_page_visits</t>
        </is>
      </c>
      <c r="B710" s="29" t="inlineStr">
        <is>
          <t>Facebook Page Visits · NUMERIC · Facebook Ads (Meta) Performance</t>
        </is>
      </c>
      <c r="C710" s="26" t="n"/>
      <c r="D710" s="27">
        <f>IF(AND($C710="x",$A710&lt;&gt;""),$A710,"")</f>
        <v/>
      </c>
    </row>
    <row r="711">
      <c r="A711" s="25" t="inlineStr">
        <is>
          <t>frequency</t>
        </is>
      </c>
      <c r="B711" s="29" t="inlineStr">
        <is>
          <t>Frequency · NUMERIC · Facebook Ads (Meta) Performance</t>
        </is>
      </c>
      <c r="C711" s="26" t="n"/>
      <c r="D711" s="27">
        <f>IF(AND($C711="x",$A711&lt;&gt;""),$A711,"")</f>
        <v/>
      </c>
    </row>
    <row r="712">
      <c r="A712" s="25" t="inlineStr">
        <is>
          <t>instagram_profile_follow</t>
        </is>
      </c>
      <c r="B712" s="29" t="inlineStr">
        <is>
          <t>Instagram Follows · NUMERIC · Facebook Ads (Meta) Performance</t>
        </is>
      </c>
      <c r="C712" s="26" t="n"/>
      <c r="D712" s="27">
        <f>IF(AND($C712="x",$A712&lt;&gt;""),$A712,"")</f>
        <v/>
      </c>
    </row>
    <row r="713">
      <c r="A713" s="25" t="inlineStr">
        <is>
          <t>instagram_profile_visits</t>
        </is>
      </c>
      <c r="B713" s="29" t="inlineStr">
        <is>
          <t>Instagram Profile Visits · NUMERIC · Facebook Ads (Meta) Performance</t>
        </is>
      </c>
      <c r="C713" s="26" t="n"/>
      <c r="D713" s="27">
        <f>IF(AND($C713="x",$A713&lt;&gt;""),$A713,"")</f>
        <v/>
      </c>
    </row>
    <row r="714">
      <c r="A714" s="25" t="inlineStr">
        <is>
          <t>quality_ranking</t>
        </is>
      </c>
      <c r="B714" s="29" t="inlineStr">
        <is>
          <t>Quality Ranking · TEXT · Facebook Ads (Meta) Performance</t>
        </is>
      </c>
      <c r="C714" s="26" t="n"/>
      <c r="D714" s="27">
        <f>IF(AND($C714="x",$A714&lt;&gt;""),$A714,"")</f>
        <v/>
      </c>
    </row>
    <row r="715">
      <c r="A715" s="25" t="inlineStr">
        <is>
          <t>reach</t>
        </is>
      </c>
      <c r="B715" s="29" t="inlineStr">
        <is>
          <t>Reach · NUMERIC · Facebook Ads (Meta) Performance</t>
        </is>
      </c>
      <c r="C715" s="26" t="n"/>
      <c r="D715" s="27">
        <f>IF(AND($C715="x",$A715&lt;&gt;""),$A715,"")</f>
        <v/>
      </c>
    </row>
    <row r="716">
      <c r="A716" s="25" t="inlineStr">
        <is>
          <t>reminders_on</t>
        </is>
      </c>
      <c r="B716" s="29" t="inlineStr">
        <is>
          <t>Reminders On · NUMERIC · Facebook Ads (Meta) Performance</t>
        </is>
      </c>
      <c r="C716" s="26" t="n"/>
      <c r="D716" s="27">
        <f>IF(AND($C716="x",$A716&lt;&gt;""),$A716,"")</f>
        <v/>
      </c>
    </row>
    <row r="717">
      <c r="A717" s="25" t="inlineStr">
        <is>
          <t>date_start</t>
        </is>
      </c>
      <c r="B717" s="29" t="inlineStr">
        <is>
          <t>Reporting Starts · DATE · Facebook Ads (Meta) Time</t>
        </is>
      </c>
      <c r="C717" s="26" t="n"/>
      <c r="D717" s="27">
        <f>IF(AND($C717="x",$A717&lt;&gt;""),$A717,"")</f>
        <v/>
      </c>
    </row>
    <row r="718">
      <c r="A718" s="25" t="inlineStr">
        <is>
          <t>date_stop</t>
        </is>
      </c>
      <c r="B718" s="29" t="inlineStr">
        <is>
          <t>Reporting Ends · DATE · Facebook Ads (Meta) Time</t>
        </is>
      </c>
      <c r="C718" s="26" t="n"/>
      <c r="D718" s="27">
        <f>IF(AND($C718="x",$A718&lt;&gt;""),$A718,"")</f>
        <v/>
      </c>
    </row>
    <row r="719">
      <c r="A719" s="25" t="inlineStr">
        <is>
          <t>unique_actions_add_payment_info</t>
        </is>
      </c>
      <c r="B719" s="29" t="inlineStr">
        <is>
          <t>Unique Adds of Payment Info · NUMERIC · Facebook Ads (Meta) Unique Actions</t>
        </is>
      </c>
      <c r="C719" s="26" t="n"/>
      <c r="D719" s="27">
        <f>IF(AND($C719="x",$A719&lt;&gt;""),$A719,"")</f>
        <v/>
      </c>
    </row>
    <row r="720">
      <c r="A720" s="25" t="inlineStr">
        <is>
          <t>unique_actions_add_to_cart</t>
        </is>
      </c>
      <c r="B720" s="29" t="inlineStr">
        <is>
          <t>Unique Actions Add To Cart · NUMERIC · Facebook Ads (Meta) Unique Actions</t>
        </is>
      </c>
      <c r="C720" s="26" t="n"/>
      <c r="D720" s="27">
        <f>IF(AND($C720="x",$A720&lt;&gt;""),$A720,"")</f>
        <v/>
      </c>
    </row>
    <row r="721">
      <c r="A721" s="25" t="inlineStr">
        <is>
          <t>unique_actions_add_to_wishlist</t>
        </is>
      </c>
      <c r="B721" s="29" t="inlineStr">
        <is>
          <t>Unique Adds to Wishlist · NUMERIC · Facebook Ads (Meta) Unique Actions</t>
        </is>
      </c>
      <c r="C721" s="26" t="n"/>
      <c r="D721" s="27">
        <f>IF(AND($C721="x",$A721&lt;&gt;""),$A721,"")</f>
        <v/>
      </c>
    </row>
    <row r="722">
      <c r="A722" s="25" t="inlineStr">
        <is>
          <t>unique_actions_app_custom_event</t>
        </is>
      </c>
      <c r="B722" s="29" t="inlineStr">
        <is>
          <t>Unique Actions App Custom Event · NUMERIC · Facebook Ads (Meta) Unique Actions</t>
        </is>
      </c>
      <c r="C722" s="26" t="n"/>
      <c r="D722" s="27">
        <f>IF(AND($C722="x",$A722&lt;&gt;""),$A722,"")</f>
        <v/>
      </c>
    </row>
    <row r="723">
      <c r="A723" s="25" t="inlineStr">
        <is>
          <t>unique_actions_app_custom_event_fb_mobile_activate_app</t>
        </is>
      </c>
      <c r="B723" s="29" t="inlineStr">
        <is>
          <t>Unique Actions App Custom Event.Fb Mobile Activate App · NUMERIC · Facebook Ads (Meta) Unique Actions</t>
        </is>
      </c>
      <c r="C723" s="26" t="n"/>
      <c r="D723" s="27">
        <f>IF(AND($C723="x",$A723&lt;&gt;""),$A723,"")</f>
        <v/>
      </c>
    </row>
    <row r="724">
      <c r="A724" s="25" t="inlineStr">
        <is>
          <t>unique_actions_app_custom_event_fb_mobile_add_payment_info</t>
        </is>
      </c>
      <c r="B724" s="29" t="inlineStr">
        <is>
          <t>Unique Actions App Custom Event.Fb Mobile Add Payment Info · NUMERIC · Facebook Ads (Meta) Unique Actions</t>
        </is>
      </c>
      <c r="C724" s="26" t="n"/>
      <c r="D724" s="27">
        <f>IF(AND($C724="x",$A724&lt;&gt;""),$A724,"")</f>
        <v/>
      </c>
    </row>
    <row r="725">
      <c r="A725" s="25" t="inlineStr">
        <is>
          <t>unique_actions_app_custom_event_fb_mobile_add_to_cart</t>
        </is>
      </c>
      <c r="B725" s="29" t="inlineStr">
        <is>
          <t>Unique Actions App Custom Event.Fb Mobile Add To Cart · NUMERIC · Facebook Ads (Meta) Unique Actions</t>
        </is>
      </c>
      <c r="C725" s="26" t="n"/>
      <c r="D725" s="27">
        <f>IF(AND($C725="x",$A725&lt;&gt;""),$A725,"")</f>
        <v/>
      </c>
    </row>
    <row r="726">
      <c r="A726" s="25" t="inlineStr">
        <is>
          <t>unique_actions_app_custom_event_fb_mobile_add_to_wishlist</t>
        </is>
      </c>
      <c r="B726" s="29" t="inlineStr">
        <is>
          <t>Unique Actions App Custom Event.Fb Mobile Add To Wishlist · NUMERIC · Facebook Ads (Meta) Unique Actions</t>
        </is>
      </c>
      <c r="C726" s="26" t="n"/>
      <c r="D726" s="27">
        <f>IF(AND($C726="x",$A726&lt;&gt;""),$A726,"")</f>
        <v/>
      </c>
    </row>
    <row r="727">
      <c r="A727" s="25" t="inlineStr">
        <is>
          <t>unique_actions_app_custom_event_fb_mobile_complete_registration</t>
        </is>
      </c>
      <c r="B727" s="29" t="inlineStr">
        <is>
          <t>Unique Actions App Custom Event.Fb Mobile Complete Registration · NUMERIC · Facebook Ads (Meta) Unique Actions</t>
        </is>
      </c>
      <c r="C727" s="26" t="n"/>
      <c r="D727" s="27">
        <f>IF(AND($C727="x",$A727&lt;&gt;""),$A727,"")</f>
        <v/>
      </c>
    </row>
    <row r="728">
      <c r="A728" s="25" t="inlineStr">
        <is>
          <t>unique_actions_app_custom_event_fb_mobile_content_view</t>
        </is>
      </c>
      <c r="B728" s="29" t="inlineStr">
        <is>
          <t>Unique Actions App Custom Event.Fb Mobile Content View · NUMERIC · Facebook Ads (Meta) Unique Actions</t>
        </is>
      </c>
      <c r="C728" s="26" t="n"/>
      <c r="D728" s="27">
        <f>IF(AND($C728="x",$A728&lt;&gt;""),$A728,"")</f>
        <v/>
      </c>
    </row>
    <row r="729">
      <c r="A729" s="25" t="inlineStr">
        <is>
          <t>unique_actions_app_custom_event_fb_mobile_initiated_checkout</t>
        </is>
      </c>
      <c r="B729" s="29" t="inlineStr">
        <is>
          <t>Unique Actions App Custom Event.Fb Mobile Initiated Checkout · NUMERIC · Facebook Ads (Meta) Unique Actions</t>
        </is>
      </c>
      <c r="C729" s="26" t="n"/>
      <c r="D729" s="27">
        <f>IF(AND($C729="x",$A729&lt;&gt;""),$A729,"")</f>
        <v/>
      </c>
    </row>
    <row r="730">
      <c r="A730" s="25" t="inlineStr">
        <is>
          <t>unique_actions_app_custom_event_fb_mobile_level_achieved</t>
        </is>
      </c>
      <c r="B730" s="29" t="inlineStr">
        <is>
          <t>Unique Actions App Custom Event.Fb Mobile Level Achieved · NUMERIC · Facebook Ads (Meta) Unique Actions</t>
        </is>
      </c>
      <c r="C730" s="26" t="n"/>
      <c r="D730" s="27">
        <f>IF(AND($C730="x",$A730&lt;&gt;""),$A730,"")</f>
        <v/>
      </c>
    </row>
    <row r="731">
      <c r="A731" s="25" t="inlineStr">
        <is>
          <t>unique_actions_app_custom_event_fb_mobile_purchase</t>
        </is>
      </c>
      <c r="B731" s="29" t="inlineStr">
        <is>
          <t>Unique Actions App Custom Event.Fb Mobile Purchase · NUMERIC · Facebook Ads (Meta) Unique Actions</t>
        </is>
      </c>
      <c r="C731" s="26" t="n"/>
      <c r="D731" s="27">
        <f>IF(AND($C731="x",$A731&lt;&gt;""),$A731,"")</f>
        <v/>
      </c>
    </row>
    <row r="732">
      <c r="A732" s="25" t="inlineStr">
        <is>
          <t>unique_actions_app_custom_event_fb_mobile_search</t>
        </is>
      </c>
      <c r="B732" s="29" t="inlineStr">
        <is>
          <t>Unique Actions App Custom Event.Fb Mobile Search · NUMERIC · Facebook Ads (Meta) Unique Actions</t>
        </is>
      </c>
      <c r="C732" s="26" t="n"/>
      <c r="D732" s="27">
        <f>IF(AND($C732="x",$A732&lt;&gt;""),$A732,"")</f>
        <v/>
      </c>
    </row>
    <row r="733">
      <c r="A733" s="25" t="inlineStr">
        <is>
          <t>unique_actions_app_custom_event_fb_mobile_tutorial_completion</t>
        </is>
      </c>
      <c r="B733" s="29" t="inlineStr">
        <is>
          <t>Unique Actions App Custom Event.Fb Mobile Tutorial Completion · NUMERIC · Facebook Ads (Meta) Unique Actions</t>
        </is>
      </c>
      <c r="C733" s="26" t="n"/>
      <c r="D733" s="27">
        <f>IF(AND($C733="x",$A733&lt;&gt;""),$A733,"")</f>
        <v/>
      </c>
    </row>
    <row r="734">
      <c r="A734" s="25" t="inlineStr">
        <is>
          <t>unique_actions_app_custom_event_other</t>
        </is>
      </c>
      <c r="B734" s="29" t="inlineStr">
        <is>
          <t>Unique Actions App Custom Event.Other · NUMERIC · Facebook Ads (Meta) Unique Actions</t>
        </is>
      </c>
      <c r="C734" s="26" t="n"/>
      <c r="D734" s="27">
        <f>IF(AND($C734="x",$A734&lt;&gt;""),$A734,"")</f>
        <v/>
      </c>
    </row>
    <row r="735">
      <c r="A735" s="25" t="inlineStr">
        <is>
          <t>unique_actions_checkin</t>
        </is>
      </c>
      <c r="B735" s="29" t="inlineStr">
        <is>
          <t>Unique Check-Ins · NUMERIC · Facebook Ads (Meta) Unique Actions</t>
        </is>
      </c>
      <c r="C735" s="26" t="n"/>
      <c r="D735" s="27">
        <f>IF(AND($C735="x",$A735&lt;&gt;""),$A735,"")</f>
        <v/>
      </c>
    </row>
    <row r="736">
      <c r="A736" s="25" t="inlineStr">
        <is>
          <t>unique_actions_click_to_call_call_confirm</t>
        </is>
      </c>
      <c r="B736" s="29" t="inlineStr">
        <is>
          <t>Unique Call Confirmation Clicks · NUMERIC · Facebook Ads (Meta) Unique Actions</t>
        </is>
      </c>
      <c r="C736" s="26" t="n"/>
      <c r="D736" s="27">
        <f>IF(AND($C736="x",$A736&lt;&gt;""),$A736,"")</f>
        <v/>
      </c>
    </row>
    <row r="737">
      <c r="A737" s="25" t="inlineStr">
        <is>
          <t>unique_actions_comment</t>
        </is>
      </c>
      <c r="B737" s="29" t="inlineStr">
        <is>
          <t>Unique Post Comments · NUMERIC · Facebook Ads (Meta) Unique Actions</t>
        </is>
      </c>
      <c r="C737" s="26" t="n"/>
      <c r="D737" s="27">
        <f>IF(AND($C737="x",$A737&lt;&gt;""),$A737,"")</f>
        <v/>
      </c>
    </row>
    <row r="738">
      <c r="A738" s="25" t="inlineStr">
        <is>
          <t>unique_actions_complete_registration</t>
        </is>
      </c>
      <c r="B738" s="29" t="inlineStr">
        <is>
          <t>Unique Registrations Completed · NUMERIC · Facebook Ads (Meta) Unique Actions</t>
        </is>
      </c>
      <c r="C738" s="26" t="n"/>
      <c r="D738" s="27">
        <f>IF(AND($C738="x",$A738&lt;&gt;""),$A738,"")</f>
        <v/>
      </c>
    </row>
    <row r="739">
      <c r="A739" s="25" t="inlineStr">
        <is>
          <t>unique_actions_initiate_checkout</t>
        </is>
      </c>
      <c r="B739" s="29" t="inlineStr">
        <is>
          <t>Unique Checkouts Initiated · NUMERIC · Facebook Ads (Meta) Unique Actions</t>
        </is>
      </c>
      <c r="C739" s="26" t="n"/>
      <c r="D739" s="27">
        <f>IF(AND($C739="x",$A739&lt;&gt;""),$A739,"")</f>
        <v/>
      </c>
    </row>
    <row r="740">
      <c r="A740" s="25" t="inlineStr">
        <is>
          <t>unique_actions_landing_page_view</t>
        </is>
      </c>
      <c r="B740" s="29" t="inlineStr">
        <is>
          <t>Unique Landing Page Views · NUMERIC · Facebook Ads (Meta) Unique Actions</t>
        </is>
      </c>
      <c r="C740" s="26" t="n"/>
      <c r="D740" s="27">
        <f>IF(AND($C740="x",$A740&lt;&gt;""),$A740,"")</f>
        <v/>
      </c>
    </row>
    <row r="741">
      <c r="A741" s="25" t="inlineStr">
        <is>
          <t>unique_actions_lead</t>
        </is>
      </c>
      <c r="B741" s="29" t="inlineStr">
        <is>
          <t>Unique Leads · NUMERIC · Facebook Ads (Meta) Unique Actions</t>
        </is>
      </c>
      <c r="C741" s="26" t="n"/>
      <c r="D741" s="27">
        <f>IF(AND($C741="x",$A741&lt;&gt;""),$A741,"")</f>
        <v/>
      </c>
    </row>
    <row r="742">
      <c r="A742" s="25" t="inlineStr">
        <is>
          <t>unique_actions_leadgen_grouped</t>
        </is>
      </c>
      <c r="B742" s="29" t="inlineStr">
        <is>
          <t>Unique Instant Form Leads · NUMERIC · Facebook Ads (Meta) Unique Actions</t>
        </is>
      </c>
      <c r="C742" s="26" t="n"/>
      <c r="D742" s="27">
        <f>IF(AND($C742="x",$A742&lt;&gt;""),$A742,"")</f>
        <v/>
      </c>
    </row>
    <row r="743">
      <c r="A743" s="25" t="inlineStr">
        <is>
          <t>unique_actions_like</t>
        </is>
      </c>
      <c r="B743" s="29" t="inlineStr">
        <is>
          <t>Unique Page Likes · NUMERIC · Facebook Ads (Meta) Unique Actions</t>
        </is>
      </c>
      <c r="C743" s="26" t="n"/>
      <c r="D743" s="27">
        <f>IF(AND($C743="x",$A743&lt;&gt;""),$A743,"")</f>
        <v/>
      </c>
    </row>
    <row r="744">
      <c r="A744" s="25" t="inlineStr">
        <is>
          <t>unique_actions_link_click</t>
        </is>
      </c>
      <c r="B744" s="29" t="inlineStr">
        <is>
          <t>Unique Link Clicks · NUMERIC · Facebook Ads (Meta) Unique Actions</t>
        </is>
      </c>
      <c r="C744" s="26" t="n"/>
      <c r="D744" s="27">
        <f>IF(AND($C744="x",$A744&lt;&gt;""),$A744,"")</f>
        <v/>
      </c>
    </row>
    <row r="745">
      <c r="A745" s="25" t="inlineStr">
        <is>
          <t>unique_actions_mobile_app_install</t>
        </is>
      </c>
      <c r="B745" s="29" t="inlineStr">
        <is>
          <t>Unique Mobile App Installs · NUMERIC · Facebook Ads (Meta) Unique Actions</t>
        </is>
      </c>
      <c r="C745" s="26" t="n"/>
      <c r="D745" s="27">
        <f>IF(AND($C745="x",$A745&lt;&gt;""),$A745,"")</f>
        <v/>
      </c>
    </row>
    <row r="746">
      <c r="A746" s="25" t="inlineStr">
        <is>
          <t>unique_actions_offline_conversion</t>
        </is>
      </c>
      <c r="B746" s="29" t="inlineStr">
        <is>
          <t>Unique Offline Conversions (All Events) · NUMERIC · Facebook Ads (Meta) Unique Actions</t>
        </is>
      </c>
      <c r="C746" s="26" t="n"/>
      <c r="D746" s="27">
        <f>IF(AND($C746="x",$A746&lt;&gt;""),$A746,"")</f>
        <v/>
      </c>
    </row>
    <row r="747">
      <c r="A747" s="25" t="inlineStr">
        <is>
          <t>unique_actions_offline_conversion_add_payment_info</t>
        </is>
      </c>
      <c r="B747" s="29" t="inlineStr">
        <is>
          <t>Unique Offline Adds of Payment Info · NUMERIC · Facebook Ads (Meta) Unique Actions</t>
        </is>
      </c>
      <c r="C747" s="26" t="n"/>
      <c r="D747" s="27">
        <f>IF(AND($C747="x",$A747&lt;&gt;""),$A747,"")</f>
        <v/>
      </c>
    </row>
    <row r="748">
      <c r="A748" s="25" t="inlineStr">
        <is>
          <t>unique_actions_offline_conversion_add_to_cart</t>
        </is>
      </c>
      <c r="B748" s="29" t="inlineStr">
        <is>
          <t>Unique Offline Adds to Cart · NUMERIC · Facebook Ads (Meta) Unique Actions</t>
        </is>
      </c>
      <c r="C748" s="26" t="n"/>
      <c r="D748" s="27">
        <f>IF(AND($C748="x",$A748&lt;&gt;""),$A748,"")</f>
        <v/>
      </c>
    </row>
    <row r="749">
      <c r="A749" s="25" t="inlineStr">
        <is>
          <t>unique_actions_offline_conversion_add_to_wishlist</t>
        </is>
      </c>
      <c r="B749" s="29" t="inlineStr">
        <is>
          <t>Unique Offline Adds to Wishlist · NUMERIC · Facebook Ads (Meta) Unique Actions</t>
        </is>
      </c>
      <c r="C749" s="26" t="n"/>
      <c r="D749" s="27">
        <f>IF(AND($C749="x",$A749&lt;&gt;""),$A749,"")</f>
        <v/>
      </c>
    </row>
    <row r="750">
      <c r="A750" s="25" t="inlineStr">
        <is>
          <t>unique_actions_offline_conversion_complete_registration</t>
        </is>
      </c>
      <c r="B750" s="29" t="inlineStr">
        <is>
          <t>Unique Offline Registrations Completed · NUMERIC · Facebook Ads (Meta) Unique Actions</t>
        </is>
      </c>
      <c r="C750" s="26" t="n"/>
      <c r="D750" s="27">
        <f>IF(AND($C750="x",$A750&lt;&gt;""),$A750,"")</f>
        <v/>
      </c>
    </row>
    <row r="751">
      <c r="A751" s="25" t="inlineStr">
        <is>
          <t>unique_actions_offline_conversion_initiate_checkout</t>
        </is>
      </c>
      <c r="B751" s="29" t="inlineStr">
        <is>
          <t>Unique Offline Checkouts Initiated · NUMERIC · Facebook Ads (Meta) Unique Actions</t>
        </is>
      </c>
      <c r="C751" s="26" t="n"/>
      <c r="D751" s="27">
        <f>IF(AND($C751="x",$A751&lt;&gt;""),$A751,"")</f>
        <v/>
      </c>
    </row>
    <row r="752">
      <c r="A752" s="25" t="inlineStr">
        <is>
          <t>unique_actions_offline_conversion_lead</t>
        </is>
      </c>
      <c r="B752" s="29" t="inlineStr">
        <is>
          <t>Unique Offline Leads · NUMERIC · Facebook Ads (Meta) Unique Actions</t>
        </is>
      </c>
      <c r="C752" s="26" t="n"/>
      <c r="D752" s="27">
        <f>IF(AND($C752="x",$A752&lt;&gt;""),$A752,"")</f>
        <v/>
      </c>
    </row>
    <row r="753">
      <c r="A753" s="25" t="inlineStr">
        <is>
          <t>unique_actions_offline_conversion_other</t>
        </is>
      </c>
      <c r="B753" s="29" t="inlineStr">
        <is>
          <t>Unique Offline Other Conversions · NUMERIC · Facebook Ads (Meta) Unique Actions</t>
        </is>
      </c>
      <c r="C753" s="26" t="n"/>
      <c r="D753" s="27">
        <f>IF(AND($C753="x",$A753&lt;&gt;""),$A753,"")</f>
        <v/>
      </c>
    </row>
    <row r="754">
      <c r="A754" s="25" t="inlineStr">
        <is>
          <t>unique_actions_offline_conversion_purchase</t>
        </is>
      </c>
      <c r="B754" s="29" t="inlineStr">
        <is>
          <t>Unique Offline Purchases · NUMERIC · Facebook Ads (Meta) Unique Actions</t>
        </is>
      </c>
      <c r="C754" s="26" t="n"/>
      <c r="D754" s="27">
        <f>IF(AND($C754="x",$A754&lt;&gt;""),$A754,"")</f>
        <v/>
      </c>
    </row>
    <row r="755">
      <c r="A755" s="25" t="inlineStr">
        <is>
          <t>unique_actions_offline_conversion_search</t>
        </is>
      </c>
      <c r="B755" s="29" t="inlineStr">
        <is>
          <t>Unique Offline Searches · NUMERIC · Facebook Ads (Meta) Unique Actions</t>
        </is>
      </c>
      <c r="C755" s="26" t="n"/>
      <c r="D755" s="27">
        <f>IF(AND($C755="x",$A755&lt;&gt;""),$A755,"")</f>
        <v/>
      </c>
    </row>
    <row r="756">
      <c r="A756" s="25" t="inlineStr">
        <is>
          <t>unique_actions_offline_conversion_view_content</t>
        </is>
      </c>
      <c r="B756" s="29" t="inlineStr">
        <is>
          <t>Unique Offline Content Views · NUMERIC · Facebook Ads (Meta) Unique Actions</t>
        </is>
      </c>
      <c r="C756" s="26" t="n"/>
      <c r="D756" s="27">
        <f>IF(AND($C756="x",$A756&lt;&gt;""),$A756,"")</f>
        <v/>
      </c>
    </row>
    <row r="757">
      <c r="A757" s="25" t="inlineStr">
        <is>
          <t>unique_actions_offsite_conversion</t>
        </is>
      </c>
      <c r="B757" s="29" t="inlineStr">
        <is>
          <t>(Deprecated) Unique Website Conversions · NUMERIC · Facebook Ads (Meta) Unique Actions</t>
        </is>
      </c>
      <c r="C757" s="26" t="n"/>
      <c r="D757" s="27">
        <f>IF(AND($C757="x",$A757&lt;&gt;""),$A757,"")</f>
        <v/>
      </c>
    </row>
    <row r="758">
      <c r="A758" s="25" t="inlineStr">
        <is>
          <t>unique_actions_offsite_conversion_fb_pixel_add_payment_info</t>
        </is>
      </c>
      <c r="B758" s="29" t="inlineStr">
        <is>
          <t>Unique Website Adds of Payment Info · NUMERIC · Facebook Ads (Meta) Unique Actions</t>
        </is>
      </c>
      <c r="C758" s="26" t="n"/>
      <c r="D758" s="27">
        <f>IF(AND($C758="x",$A758&lt;&gt;""),$A758,"")</f>
        <v/>
      </c>
    </row>
    <row r="759">
      <c r="A759" s="25" t="inlineStr">
        <is>
          <t>unique_actions_offsite_conversion_fb_pixel_add_to_cart</t>
        </is>
      </c>
      <c r="B759" s="29" t="inlineStr">
        <is>
          <t>Unique Website Adds to Cart · NUMERIC · Facebook Ads (Meta) Unique Actions</t>
        </is>
      </c>
      <c r="C759" s="26" t="n"/>
      <c r="D759" s="27">
        <f>IF(AND($C759="x",$A759&lt;&gt;""),$A759,"")</f>
        <v/>
      </c>
    </row>
    <row r="760">
      <c r="A760" s="25" t="inlineStr">
        <is>
          <t>unique_actions_offsite_conversion_fb_pixel_add_to_wishlist</t>
        </is>
      </c>
      <c r="B760" s="29" t="inlineStr">
        <is>
          <t>Unique Website Adds to Wishlist · NUMERIC · Facebook Ads (Meta) Unique Actions</t>
        </is>
      </c>
      <c r="C760" s="26" t="n"/>
      <c r="D760" s="27">
        <f>IF(AND($C760="x",$A760&lt;&gt;""),$A760,"")</f>
        <v/>
      </c>
    </row>
    <row r="761">
      <c r="A761" s="25" t="inlineStr">
        <is>
          <t>unique_actions_offsite_conversion_fb_pixel_complete_registration</t>
        </is>
      </c>
      <c r="B761" s="29" t="inlineStr">
        <is>
          <t>Unique Website Registrations Completed · NUMERIC · Facebook Ads (Meta) Unique Actions</t>
        </is>
      </c>
      <c r="C761" s="26" t="n"/>
      <c r="D761" s="27">
        <f>IF(AND($C761="x",$A761&lt;&gt;""),$A761,"")</f>
        <v/>
      </c>
    </row>
    <row r="762">
      <c r="A762" s="25" t="inlineStr">
        <is>
          <t>unique_actions_offsite_conversion_fb_pixel_initiate_checkout</t>
        </is>
      </c>
      <c r="B762" s="29" t="inlineStr">
        <is>
          <t>Unique Website Checkouts Initiated · NUMERIC · Facebook Ads (Meta) Unique Actions</t>
        </is>
      </c>
      <c r="C762" s="26" t="n"/>
      <c r="D762" s="27">
        <f>IF(AND($C762="x",$A762&lt;&gt;""),$A762,"")</f>
        <v/>
      </c>
    </row>
    <row r="763">
      <c r="A763" s="25" t="inlineStr">
        <is>
          <t>unique_actions_offsite_conversion_fb_pixel_lead</t>
        </is>
      </c>
      <c r="B763" s="29" t="inlineStr">
        <is>
          <t>Unique Website Leads · NUMERIC · Facebook Ads (Meta) Unique Actions</t>
        </is>
      </c>
      <c r="C763" s="26" t="n"/>
      <c r="D763" s="27">
        <f>IF(AND($C763="x",$A763&lt;&gt;""),$A763,"")</f>
        <v/>
      </c>
    </row>
    <row r="764">
      <c r="A764" s="25" t="inlineStr">
        <is>
          <t>unique_actions_offsite_conversion_fb_pixel_purchase</t>
        </is>
      </c>
      <c r="B764" s="29" t="inlineStr">
        <is>
          <t>Unique Website Purchases · NUMERIC · Facebook Ads (Meta) Unique Actions</t>
        </is>
      </c>
      <c r="C764" s="26" t="n"/>
      <c r="D764" s="27">
        <f>IF(AND($C764="x",$A764&lt;&gt;""),$A764,"")</f>
        <v/>
      </c>
    </row>
    <row r="765">
      <c r="A765" s="25" t="inlineStr">
        <is>
          <t>unique_actions_offsite_conversion_fb_pixel_search</t>
        </is>
      </c>
      <c r="B765" s="29" t="inlineStr">
        <is>
          <t>Unique Website Searches · NUMERIC · Facebook Ads (Meta) Unique Actions</t>
        </is>
      </c>
      <c r="C765" s="26" t="n"/>
      <c r="D765" s="27">
        <f>IF(AND($C765="x",$A765&lt;&gt;""),$A765,"")</f>
        <v/>
      </c>
    </row>
    <row r="766">
      <c r="A766" s="25" t="inlineStr">
        <is>
          <t>unique_actions_offsite_conversion_fb_pixel_view_content</t>
        </is>
      </c>
      <c r="B766" s="29" t="inlineStr">
        <is>
          <t>Unique Website Content Views · NUMERIC · Facebook Ads (Meta) Unique Actions</t>
        </is>
      </c>
      <c r="C766" s="26" t="n"/>
      <c r="D766" s="27">
        <f>IF(AND($C766="x",$A766&lt;&gt;""),$A766,"")</f>
        <v/>
      </c>
    </row>
    <row r="767">
      <c r="A767" s="25" t="inlineStr">
        <is>
          <t>unique_actions_omni_achievement_unlocked</t>
        </is>
      </c>
      <c r="B767" s="29" t="inlineStr">
        <is>
          <t>Unique Achievements Unlocked · NUMERIC · Facebook Ads (Meta) Unique Actions</t>
        </is>
      </c>
      <c r="C767" s="26" t="n"/>
      <c r="D767" s="27">
        <f>IF(AND($C767="x",$A767&lt;&gt;""),$A767,"")</f>
        <v/>
      </c>
    </row>
    <row r="768">
      <c r="A768" s="25" t="inlineStr">
        <is>
          <t>unique_actions_omni_activate_app</t>
        </is>
      </c>
      <c r="B768" s="29" t="inlineStr">
        <is>
          <t>Unique App Activations · NUMERIC · Facebook Ads (Meta) Unique Actions</t>
        </is>
      </c>
      <c r="C768" s="26" t="n"/>
      <c r="D768" s="27">
        <f>IF(AND($C768="x",$A768&lt;&gt;""),$A768,"")</f>
        <v/>
      </c>
    </row>
    <row r="769">
      <c r="A769" s="25" t="inlineStr">
        <is>
          <t>unique_actions_omni_add_to_cart</t>
        </is>
      </c>
      <c r="B769" s="29" t="inlineStr">
        <is>
          <t>Unique Adds to Cart · NUMERIC · Facebook Ads (Meta) Unique Actions</t>
        </is>
      </c>
      <c r="C769" s="26" t="n"/>
      <c r="D769" s="27">
        <f>IF(AND($C769="x",$A769&lt;&gt;""),$A769,"")</f>
        <v/>
      </c>
    </row>
    <row r="770">
      <c r="A770" s="25" t="inlineStr">
        <is>
          <t>unique_actions_omni_app_install</t>
        </is>
      </c>
      <c r="B770" s="29" t="inlineStr">
        <is>
          <t>Unique App Installs · NUMERIC · Facebook Ads (Meta) Unique Actions</t>
        </is>
      </c>
      <c r="C770" s="26" t="n"/>
      <c r="D770" s="27">
        <f>IF(AND($C770="x",$A770&lt;&gt;""),$A770,"")</f>
        <v/>
      </c>
    </row>
    <row r="771">
      <c r="A771" s="25" t="inlineStr">
        <is>
          <t>unique_actions_omni_complete_registration</t>
        </is>
      </c>
      <c r="B771" s="29" t="inlineStr">
        <is>
          <t>Omni Unique Registrations Completed · NUMERIC · Facebook Ads (Meta) Unique Actions</t>
        </is>
      </c>
      <c r="C771" s="26" t="n"/>
      <c r="D771" s="27">
        <f>IF(AND($C771="x",$A771&lt;&gt;""),$A771,"")</f>
        <v/>
      </c>
    </row>
    <row r="772">
      <c r="A772" s="25" t="inlineStr">
        <is>
          <t>unique_actions_omni_custom</t>
        </is>
      </c>
      <c r="B772" s="29" t="inlineStr">
        <is>
          <t>Unique Actions Omni Custom · NUMERIC · Facebook Ads (Meta) Unique Actions</t>
        </is>
      </c>
      <c r="C772" s="26" t="n"/>
      <c r="D772" s="27">
        <f>IF(AND($C772="x",$A772&lt;&gt;""),$A772,"")</f>
        <v/>
      </c>
    </row>
    <row r="773">
      <c r="A773" s="25" t="inlineStr">
        <is>
          <t>unique_actions_omni_initiated_checkout</t>
        </is>
      </c>
      <c r="B773" s="29" t="inlineStr">
        <is>
          <t>Unique Omni Checkouts Initiated · NUMERIC · Facebook Ads (Meta) Unique Actions</t>
        </is>
      </c>
      <c r="C773" s="26" t="n"/>
      <c r="D773" s="27">
        <f>IF(AND($C773="x",$A773&lt;&gt;""),$A773,"")</f>
        <v/>
      </c>
    </row>
    <row r="774">
      <c r="A774" s="25" t="inlineStr">
        <is>
          <t>unique_actions_omni_level_achieved</t>
        </is>
      </c>
      <c r="B774" s="29" t="inlineStr">
        <is>
          <t>Unique Levels Completed · NUMERIC · Facebook Ads (Meta) Unique Actions</t>
        </is>
      </c>
      <c r="C774" s="26" t="n"/>
      <c r="D774" s="27">
        <f>IF(AND($C774="x",$A774&lt;&gt;""),$A774,"")</f>
        <v/>
      </c>
    </row>
    <row r="775">
      <c r="A775" s="25" t="inlineStr">
        <is>
          <t>unique_actions_omni_purchase</t>
        </is>
      </c>
      <c r="B775" s="29" t="inlineStr">
        <is>
          <t>Omni Unique Purchases · NUMERIC · Facebook Ads (Meta) Unique Actions</t>
        </is>
      </c>
      <c r="C775" s="26" t="n"/>
      <c r="D775" s="27">
        <f>IF(AND($C775="x",$A775&lt;&gt;""),$A775,"")</f>
        <v/>
      </c>
    </row>
    <row r="776">
      <c r="A776" s="25" t="inlineStr">
        <is>
          <t>unique_actions_omni_rate</t>
        </is>
      </c>
      <c r="B776" s="29" t="inlineStr">
        <is>
          <t>Unique Ratings Submitted · NUMERIC · Facebook Ads (Meta) Unique Actions</t>
        </is>
      </c>
      <c r="C776" s="26" t="n"/>
      <c r="D776" s="27">
        <f>IF(AND($C776="x",$A776&lt;&gt;""),$A776,"")</f>
        <v/>
      </c>
    </row>
    <row r="777">
      <c r="A777" s="25" t="inlineStr">
        <is>
          <t>unique_actions_omni_search</t>
        </is>
      </c>
      <c r="B777" s="29" t="inlineStr">
        <is>
          <t>Unique Searches · NUMERIC · Facebook Ads (Meta) Unique Actions</t>
        </is>
      </c>
      <c r="C777" s="26" t="n"/>
      <c r="D777" s="27">
        <f>IF(AND($C777="x",$A777&lt;&gt;""),$A777,"")</f>
        <v/>
      </c>
    </row>
    <row r="778">
      <c r="A778" s="25" t="inlineStr">
        <is>
          <t>unique_actions_omni_spend_credits</t>
        </is>
      </c>
      <c r="B778" s="29" t="inlineStr">
        <is>
          <t>Unique Credit Spends · NUMERIC · Facebook Ads (Meta) Unique Actions</t>
        </is>
      </c>
      <c r="C778" s="26" t="n"/>
      <c r="D778" s="27">
        <f>IF(AND($C778="x",$A778&lt;&gt;""),$A778,"")</f>
        <v/>
      </c>
    </row>
    <row r="779">
      <c r="A779" s="25" t="inlineStr">
        <is>
          <t>unique_actions_omni_tutorial_completion</t>
        </is>
      </c>
      <c r="B779" s="29" t="inlineStr">
        <is>
          <t>Unique Tutorials Completed · NUMERIC · Facebook Ads (Meta) Unique Actions</t>
        </is>
      </c>
      <c r="C779" s="26" t="n"/>
      <c r="D779" s="27">
        <f>IF(AND($C779="x",$A779&lt;&gt;""),$A779,"")</f>
        <v/>
      </c>
    </row>
    <row r="780">
      <c r="A780" s="25" t="inlineStr">
        <is>
          <t>unique_actions_omni_view_content</t>
        </is>
      </c>
      <c r="B780" s="29" t="inlineStr">
        <is>
          <t>Unique Omni Content Views · NUMERIC · Facebook Ads (Meta) Unique Actions</t>
        </is>
      </c>
      <c r="C780" s="26" t="n"/>
      <c r="D780" s="27">
        <f>IF(AND($C780="x",$A780&lt;&gt;""),$A780,"")</f>
        <v/>
      </c>
    </row>
    <row r="781">
      <c r="A781" s="25" t="inlineStr">
        <is>
          <t>unique_actions_onsite_conversion_flow_complete</t>
        </is>
      </c>
      <c r="B781" s="29" t="inlineStr">
        <is>
          <t>Unique On-Facebook Workflow Completions · NUMERIC · Facebook Ads (Meta) Unique Actions</t>
        </is>
      </c>
      <c r="C781" s="26" t="n"/>
      <c r="D781" s="27">
        <f>IF(AND($C781="x",$A781&lt;&gt;""),$A781,"")</f>
        <v/>
      </c>
    </row>
    <row r="782">
      <c r="A782" s="25" t="inlineStr">
        <is>
          <t>unique_actions_onsite_conversion_lead_grouped</t>
        </is>
      </c>
      <c r="B782" s="29" t="inlineStr">
        <is>
          <t>Unique On-Facebook Leads · NUMERIC · Facebook Ads (Meta) Unique Actions</t>
        </is>
      </c>
      <c r="C782" s="26" t="n"/>
      <c r="D782" s="27">
        <f>IF(AND($C782="x",$A782&lt;&gt;""),$A782,"")</f>
        <v/>
      </c>
    </row>
    <row r="783">
      <c r="A783" s="25" t="inlineStr">
        <is>
          <t>unique_actions_onsite_conversion_messaging_block</t>
        </is>
      </c>
      <c r="B783" s="29" t="inlineStr">
        <is>
          <t>Unique Blocked Messaging Connections · NUMERIC · Facebook Ads (Meta) Unique Actions</t>
        </is>
      </c>
      <c r="C783" s="26" t="n"/>
      <c r="D783" s="27">
        <f>IF(AND($C783="x",$A783&lt;&gt;""),$A783,"")</f>
        <v/>
      </c>
    </row>
    <row r="784">
      <c r="A784" s="25" t="inlineStr">
        <is>
          <t>unique_actions_onsite_conversion_purchase</t>
        </is>
      </c>
      <c r="B784" s="29" t="inlineStr">
        <is>
          <t>Unique On-Facebook Purchases · NUMERIC · Facebook Ads (Meta) Unique Actions</t>
        </is>
      </c>
      <c r="C784" s="26" t="n"/>
      <c r="D784" s="27">
        <f>IF(AND($C784="x",$A784&lt;&gt;""),$A784,"")</f>
        <v/>
      </c>
    </row>
    <row r="785">
      <c r="A785" s="25" t="inlineStr">
        <is>
          <t>unique_actions_onsite_web_add_to_cart</t>
        </is>
      </c>
      <c r="B785" s="29" t="inlineStr">
        <is>
          <t>Unique Actions Onsite Web Add To Cart · NUMERIC · Facebook Ads (Meta) Unique Actions</t>
        </is>
      </c>
      <c r="C785" s="26" t="n"/>
      <c r="D785" s="27">
        <f>IF(AND($C785="x",$A785&lt;&gt;""),$A785,"")</f>
        <v/>
      </c>
    </row>
    <row r="786">
      <c r="A786" s="25" t="inlineStr">
        <is>
          <t>unique_actions_onsite_web_app_add_to_cart</t>
        </is>
      </c>
      <c r="B786" s="29" t="inlineStr">
        <is>
          <t>Unique Actions Onsite Web App Add To Cart · NUMERIC · Facebook Ads (Meta) Unique Actions</t>
        </is>
      </c>
      <c r="C786" s="26" t="n"/>
      <c r="D786" s="27">
        <f>IF(AND($C786="x",$A786&lt;&gt;""),$A786,"")</f>
        <v/>
      </c>
    </row>
    <row r="787">
      <c r="A787" s="25" t="inlineStr">
        <is>
          <t>unique_actions_onsite_web_app_purchase</t>
        </is>
      </c>
      <c r="B787" s="29" t="inlineStr">
        <is>
          <t>Unique Actions Onsite Web App Purchase · NUMERIC · Facebook Ads (Meta) Unique Actions</t>
        </is>
      </c>
      <c r="C787" s="26" t="n"/>
      <c r="D787" s="27">
        <f>IF(AND($C787="x",$A787&lt;&gt;""),$A787,"")</f>
        <v/>
      </c>
    </row>
    <row r="788">
      <c r="A788" s="25" t="inlineStr">
        <is>
          <t>unique_actions_onsite_web_purchase</t>
        </is>
      </c>
      <c r="B788" s="29" t="inlineStr">
        <is>
          <t>Unique Actions Onsite Web Purchase · NUMERIC · Facebook Ads (Meta) Unique Actions</t>
        </is>
      </c>
      <c r="C788" s="26" t="n"/>
      <c r="D788" s="27">
        <f>IF(AND($C788="x",$A788&lt;&gt;""),$A788,"")</f>
        <v/>
      </c>
    </row>
    <row r="789">
      <c r="A789" s="25" t="inlineStr">
        <is>
          <t>unique_actions_page_engagement</t>
        </is>
      </c>
      <c r="B789" s="29" t="inlineStr">
        <is>
          <t>Unique Page Engagement · NUMERIC · Facebook Ads (Meta) Unique Actions</t>
        </is>
      </c>
      <c r="C789" s="26" t="n"/>
      <c r="D789" s="27">
        <f>IF(AND($C789="x",$A789&lt;&gt;""),$A789,"")</f>
        <v/>
      </c>
    </row>
    <row r="790">
      <c r="A790" s="25" t="inlineStr">
        <is>
          <t>unique_actions_photo_view</t>
        </is>
      </c>
      <c r="B790" s="29" t="inlineStr">
        <is>
          <t>Unique Photo Views · NUMERIC · Facebook Ads (Meta) Unique Actions</t>
        </is>
      </c>
      <c r="C790" s="26" t="n"/>
      <c r="D790" s="27">
        <f>IF(AND($C790="x",$A790&lt;&gt;""),$A790,"")</f>
        <v/>
      </c>
    </row>
    <row r="791">
      <c r="A791" s="25" t="inlineStr">
        <is>
          <t>unique_actions_post_engagement</t>
        </is>
      </c>
      <c r="B791" s="29" t="inlineStr">
        <is>
          <t>Unique Post Engagement · NUMERIC · Facebook Ads (Meta) Unique Actions</t>
        </is>
      </c>
      <c r="C791" s="26" t="n"/>
      <c r="D791" s="27">
        <f>IF(AND($C791="x",$A791&lt;&gt;""),$A791,"")</f>
        <v/>
      </c>
    </row>
    <row r="792">
      <c r="A792" s="25" t="inlineStr">
        <is>
          <t>unique_actions_post_reaction</t>
        </is>
      </c>
      <c r="B792" s="29" t="inlineStr">
        <is>
          <t>Unique Post Reactions · NUMERIC · Facebook Ads (Meta) Unique Actions</t>
        </is>
      </c>
      <c r="C792" s="26" t="n"/>
      <c r="D792" s="27">
        <f>IF(AND($C792="x",$A792&lt;&gt;""),$A792,"")</f>
        <v/>
      </c>
    </row>
    <row r="793">
      <c r="A793" s="25" t="inlineStr">
        <is>
          <t>unique_actions_purchase</t>
        </is>
      </c>
      <c r="B793" s="29" t="inlineStr">
        <is>
          <t>Unique Actions Purchase · NUMERIC · Facebook Ads (Meta) Unique Actions</t>
        </is>
      </c>
      <c r="C793" s="26" t="n"/>
      <c r="D793" s="27">
        <f>IF(AND($C793="x",$A793&lt;&gt;""),$A793,"")</f>
        <v/>
      </c>
    </row>
    <row r="794">
      <c r="A794" s="25" t="inlineStr">
        <is>
          <t>unique_actions_rsvp</t>
        </is>
      </c>
      <c r="B794" s="29" t="inlineStr">
        <is>
          <t>Unique Event Responses · NUMERIC · Facebook Ads (Meta) Unique Actions</t>
        </is>
      </c>
      <c r="C794" s="26" t="n"/>
      <c r="D794" s="27">
        <f>IF(AND($C794="x",$A794&lt;&gt;""),$A794,"")</f>
        <v/>
      </c>
    </row>
    <row r="795">
      <c r="A795" s="25" t="inlineStr">
        <is>
          <t>unique_actions_search</t>
        </is>
      </c>
      <c r="B795" s="29" t="inlineStr">
        <is>
          <t>Unique Actions Search · NUMERIC · Facebook Ads (Meta) Unique Actions</t>
        </is>
      </c>
      <c r="C795" s="26" t="n"/>
      <c r="D795" s="27">
        <f>IF(AND($C795="x",$A795&lt;&gt;""),$A795,"")</f>
        <v/>
      </c>
    </row>
    <row r="796">
      <c r="A796" s="25" t="inlineStr">
        <is>
          <t>unique_actions_video_view</t>
        </is>
      </c>
      <c r="B796" s="29" t="inlineStr">
        <is>
          <t>Unique 3-Second Continuous Video Plays · NUMERIC · Facebook Ads (Meta) Unique Actions</t>
        </is>
      </c>
      <c r="C796" s="26" t="n"/>
      <c r="D796" s="27">
        <f>IF(AND($C796="x",$A796&lt;&gt;""),$A796,"")</f>
        <v/>
      </c>
    </row>
    <row r="797">
      <c r="A797" s="25" t="inlineStr">
        <is>
          <t>unique_actions_view_content</t>
        </is>
      </c>
      <c r="B797" s="29" t="inlineStr">
        <is>
          <t>Unique Content Views · NUMERIC · Facebook Ads (Meta) Unique Actions</t>
        </is>
      </c>
      <c r="C797" s="26" t="n"/>
      <c r="D797" s="27">
        <f>IF(AND($C797="x",$A797&lt;&gt;""),$A797,"")</f>
        <v/>
      </c>
    </row>
    <row r="798">
      <c r="A798" s="25" t="inlineStr">
        <is>
          <t>simple_video_time_watched_actions_video_view</t>
        </is>
      </c>
      <c r="B798" s="29" t="inlineStr">
        <is>
          <t>(Internal) Video Play Time (Duplicate) · NUMERIC · Facebook Ads (Meta) Video</t>
        </is>
      </c>
      <c r="C798" s="26" t="n"/>
      <c r="D798" s="27">
        <f>IF(AND($C798="x",$A798&lt;&gt;""),$A798,"")</f>
        <v/>
      </c>
    </row>
    <row r="799">
      <c r="A799" s="25" t="inlineStr">
        <is>
          <t>video_30_sec_watched_actions_video_view</t>
        </is>
      </c>
      <c r="B799" s="29" t="inlineStr">
        <is>
          <t>Video 30 Sec Watched Actions · NUMERIC · Facebook Ads (Meta) Video</t>
        </is>
      </c>
      <c r="C799" s="26" t="n"/>
      <c r="D799" s="27">
        <f>IF(AND($C799="x",$A799&lt;&gt;""),$A799,"")</f>
        <v/>
      </c>
    </row>
    <row r="800">
      <c r="A800" s="25" t="inlineStr">
        <is>
          <t>video_avg_time_watched_actions_video_view</t>
        </is>
      </c>
      <c r="B800" s="29" t="inlineStr">
        <is>
          <t>Video Average Play Time · NUMERIC · Facebook Ads (Meta) Video</t>
        </is>
      </c>
      <c r="C800" s="26" t="n"/>
      <c r="D800" s="27">
        <f>IF(AND($C800="x",$A800&lt;&gt;""),$A800,"")</f>
        <v/>
      </c>
    </row>
    <row r="801">
      <c r="A801" s="25" t="inlineStr">
        <is>
          <t>video_completion_rate</t>
        </is>
      </c>
      <c r="B801" s="29" t="inlineStr">
        <is>
          <t>Video Completion Rate · NUMERIC · Facebook Ads (Meta) Video</t>
        </is>
      </c>
      <c r="C801" s="26" t="n"/>
      <c r="D801" s="27">
        <f>IF(AND($C801="x",$A801&lt;&gt;""),$A801,"")</f>
        <v/>
      </c>
    </row>
    <row r="802">
      <c r="A802" s="25" t="inlineStr">
        <is>
          <t>video_continuous_2_sec_watched_actions_video_view</t>
        </is>
      </c>
      <c r="B802" s="29" t="inlineStr">
        <is>
          <t>Video Watched for 2 seconds · NUMERIC · Facebook Ads (Meta) Video</t>
        </is>
      </c>
      <c r="C802" s="26" t="n"/>
      <c r="D802" s="27">
        <f>IF(AND($C802="x",$A802&lt;&gt;""),$A802,"")</f>
        <v/>
      </c>
    </row>
    <row r="803">
      <c r="A803" s="25" t="inlineStr">
        <is>
          <t>video_p100_watched_actions_video_view</t>
        </is>
      </c>
      <c r="B803" s="29" t="inlineStr">
        <is>
          <t>Video Watched at 100 percent · NUMERIC · Facebook Ads (Meta) Video</t>
        </is>
      </c>
      <c r="C803" s="26" t="n"/>
      <c r="D803" s="27">
        <f>IF(AND($C803="x",$A803&lt;&gt;""),$A803,"")</f>
        <v/>
      </c>
    </row>
    <row r="804">
      <c r="A804" s="25" t="inlineStr">
        <is>
          <t>video_p25_watched_actions_video_view</t>
        </is>
      </c>
      <c r="B804" s="29" t="inlineStr">
        <is>
          <t>Video Watched at 25 percent · NUMERIC · Facebook Ads (Meta) Video</t>
        </is>
      </c>
      <c r="C804" s="26" t="n"/>
      <c r="D804" s="27">
        <f>IF(AND($C804="x",$A804&lt;&gt;""),$A804,"")</f>
        <v/>
      </c>
    </row>
    <row r="805">
      <c r="A805" s="25" t="inlineStr">
        <is>
          <t>video_p50_watched_actions_video_view</t>
        </is>
      </c>
      <c r="B805" s="29" t="inlineStr">
        <is>
          <t>Video Watched at 50 percent · NUMERIC · Facebook Ads (Meta) Video</t>
        </is>
      </c>
      <c r="C805" s="26" t="n"/>
      <c r="D805" s="27">
        <f>IF(AND($C805="x",$A805&lt;&gt;""),$A805,"")</f>
        <v/>
      </c>
    </row>
    <row r="806">
      <c r="A806" s="25" t="inlineStr">
        <is>
          <t>video_p75_watched_actions_video_view</t>
        </is>
      </c>
      <c r="B806" s="29" t="inlineStr">
        <is>
          <t>Video Watched at 75 percent · NUMERIC · Facebook Ads (Meta) Video</t>
        </is>
      </c>
      <c r="C806" s="26" t="n"/>
      <c r="D806" s="27">
        <f>IF(AND($C806="x",$A806&lt;&gt;""),$A806,"")</f>
        <v/>
      </c>
    </row>
    <row r="807">
      <c r="A807" s="25" t="inlineStr">
        <is>
          <t>video_p95_watched_actions_video_view</t>
        </is>
      </c>
      <c r="B807" s="29" t="inlineStr">
        <is>
          <t>Video Plays at 95 percent · NUMERIC · Facebook Ads (Meta) Video</t>
        </is>
      </c>
      <c r="C807" s="26" t="n"/>
      <c r="D807" s="27">
        <f>IF(AND($C807="x",$A807&lt;&gt;""),$A807,"")</f>
        <v/>
      </c>
    </row>
    <row r="808">
      <c r="A808" s="25" t="inlineStr">
        <is>
          <t>video_play_actions_video_view</t>
        </is>
      </c>
      <c r="B808" s="29" t="inlineStr">
        <is>
          <t>Video Plays · NUMERIC · Facebook Ads (Meta) Video</t>
        </is>
      </c>
      <c r="C808" s="26" t="n"/>
      <c r="D808" s="27">
        <f>IF(AND($C808="x",$A808&lt;&gt;""),$A808,"")</f>
        <v/>
      </c>
    </row>
    <row r="809">
      <c r="A809" s="25" t="inlineStr">
        <is>
          <t>video_play_curve_actions_s0</t>
        </is>
      </c>
      <c r="B809" s="29" t="inlineStr">
        <is>
          <t>Video Play Curve Actions Second 0 · PERCENT · Facebook Ads (Meta) Video</t>
        </is>
      </c>
      <c r="C809" s="26" t="n"/>
      <c r="D809" s="27">
        <f>IF(AND($C809="x",$A809&lt;&gt;""),$A809,"")</f>
        <v/>
      </c>
    </row>
    <row r="810">
      <c r="A810" s="25" t="inlineStr">
        <is>
          <t>video_play_curve_actions_s1</t>
        </is>
      </c>
      <c r="B810" s="29" t="inlineStr">
        <is>
          <t>Video Play Curve Actions Second 1 · PERCENT · Facebook Ads (Meta) Video</t>
        </is>
      </c>
      <c r="C810" s="26" t="n"/>
      <c r="D810" s="27">
        <f>IF(AND($C810="x",$A810&lt;&gt;""),$A810,"")</f>
        <v/>
      </c>
    </row>
    <row r="811">
      <c r="A811" s="25" t="inlineStr">
        <is>
          <t>video_play_curve_actions_s10</t>
        </is>
      </c>
      <c r="B811" s="29" t="inlineStr">
        <is>
          <t>Video Play Curve Actions Second 10 · PERCENT · Facebook Ads (Meta) Video</t>
        </is>
      </c>
      <c r="C811" s="26" t="n"/>
      <c r="D811" s="27">
        <f>IF(AND($C811="x",$A811&lt;&gt;""),$A811,"")</f>
        <v/>
      </c>
    </row>
    <row r="812">
      <c r="A812" s="25" t="inlineStr">
        <is>
          <t>video_play_curve_actions_s11</t>
        </is>
      </c>
      <c r="B812" s="29" t="inlineStr">
        <is>
          <t>Video Play Curve Actions Second 11 · PERCENT · Facebook Ads (Meta) Video</t>
        </is>
      </c>
      <c r="C812" s="26" t="n"/>
      <c r="D812" s="27">
        <f>IF(AND($C812="x",$A812&lt;&gt;""),$A812,"")</f>
        <v/>
      </c>
    </row>
    <row r="813">
      <c r="A813" s="25" t="inlineStr">
        <is>
          <t>video_play_curve_actions_s12</t>
        </is>
      </c>
      <c r="B813" s="29" t="inlineStr">
        <is>
          <t>Video Play Curve Actions Second 12 · PERCENT · Facebook Ads (Meta) Video</t>
        </is>
      </c>
      <c r="C813" s="26" t="n"/>
      <c r="D813" s="27">
        <f>IF(AND($C813="x",$A813&lt;&gt;""),$A813,"")</f>
        <v/>
      </c>
    </row>
    <row r="814">
      <c r="A814" s="25" t="inlineStr">
        <is>
          <t>video_play_curve_actions_s13</t>
        </is>
      </c>
      <c r="B814" s="29" t="inlineStr">
        <is>
          <t>Video Play Curve Actions Second 13 · PERCENT · Facebook Ads (Meta) Video</t>
        </is>
      </c>
      <c r="C814" s="26" t="n"/>
      <c r="D814" s="27">
        <f>IF(AND($C814="x",$A814&lt;&gt;""),$A814,"")</f>
        <v/>
      </c>
    </row>
    <row r="815">
      <c r="A815" s="25" t="inlineStr">
        <is>
          <t>video_play_curve_actions_s14</t>
        </is>
      </c>
      <c r="B815" s="29" t="inlineStr">
        <is>
          <t>Video Play Curve Actions Second 14 · PERCENT · Facebook Ads (Meta) Video</t>
        </is>
      </c>
      <c r="C815" s="26" t="n"/>
      <c r="D815" s="27">
        <f>IF(AND($C815="x",$A815&lt;&gt;""),$A815,"")</f>
        <v/>
      </c>
    </row>
    <row r="816">
      <c r="A816" s="25" t="inlineStr">
        <is>
          <t>video_play_curve_actions_s2</t>
        </is>
      </c>
      <c r="B816" s="29" t="inlineStr">
        <is>
          <t>Video Play Curve Actions Second 2 · PERCENT · Facebook Ads (Meta) Video</t>
        </is>
      </c>
      <c r="C816" s="26" t="n"/>
      <c r="D816" s="27">
        <f>IF(AND($C816="x",$A816&lt;&gt;""),$A816,"")</f>
        <v/>
      </c>
    </row>
    <row r="817">
      <c r="A817" s="25" t="inlineStr">
        <is>
          <t>video_play_curve_actions_s3</t>
        </is>
      </c>
      <c r="B817" s="29" t="inlineStr">
        <is>
          <t>Video Play Curve Actions Second 3 · PERCENT · Facebook Ads (Meta) Video</t>
        </is>
      </c>
      <c r="C817" s="26" t="n"/>
      <c r="D817" s="27">
        <f>IF(AND($C817="x",$A817&lt;&gt;""),$A817,"")</f>
        <v/>
      </c>
    </row>
    <row r="818">
      <c r="A818" s="25" t="inlineStr">
        <is>
          <t>video_play_curve_actions_s4</t>
        </is>
      </c>
      <c r="B818" s="29" t="inlineStr">
        <is>
          <t>Video Play Curve Actions Second 4 · PERCENT · Facebook Ads (Meta) Video</t>
        </is>
      </c>
      <c r="C818" s="26" t="n"/>
      <c r="D818" s="27">
        <f>IF(AND($C818="x",$A818&lt;&gt;""),$A818,"")</f>
        <v/>
      </c>
    </row>
    <row r="819">
      <c r="A819" s="25" t="inlineStr">
        <is>
          <t>video_play_curve_actions_s5</t>
        </is>
      </c>
      <c r="B819" s="29" t="inlineStr">
        <is>
          <t>Video Play Curve Actions Second 5 · PERCENT · Facebook Ads (Meta) Video</t>
        </is>
      </c>
      <c r="C819" s="26" t="n"/>
      <c r="D819" s="27">
        <f>IF(AND($C819="x",$A819&lt;&gt;""),$A819,"")</f>
        <v/>
      </c>
    </row>
    <row r="820">
      <c r="A820" s="25" t="inlineStr">
        <is>
          <t>video_play_curve_actions_s6</t>
        </is>
      </c>
      <c r="B820" s="29" t="inlineStr">
        <is>
          <t>Video Play Curve Actions Second 6 · PERCENT · Facebook Ads (Meta) Video</t>
        </is>
      </c>
      <c r="C820" s="26" t="n"/>
      <c r="D820" s="27">
        <f>IF(AND($C820="x",$A820&lt;&gt;""),$A820,"")</f>
        <v/>
      </c>
    </row>
    <row r="821">
      <c r="A821" s="25" t="inlineStr">
        <is>
          <t>video_play_curve_actions_s7</t>
        </is>
      </c>
      <c r="B821" s="29" t="inlineStr">
        <is>
          <t>Video Play Curve Actions Second 7 · PERCENT · Facebook Ads (Meta) Video</t>
        </is>
      </c>
      <c r="C821" s="26" t="n"/>
      <c r="D821" s="27">
        <f>IF(AND($C821="x",$A821&lt;&gt;""),$A821,"")</f>
        <v/>
      </c>
    </row>
    <row r="822">
      <c r="A822" s="25" t="inlineStr">
        <is>
          <t>video_play_curve_actions_s8</t>
        </is>
      </c>
      <c r="B822" s="29" t="inlineStr">
        <is>
          <t>Video Play Curve Actions Second 8 · PERCENT · Facebook Ads (Meta) Video</t>
        </is>
      </c>
      <c r="C822" s="26" t="n"/>
      <c r="D822" s="27">
        <f>IF(AND($C822="x",$A822&lt;&gt;""),$A822,"")</f>
        <v/>
      </c>
    </row>
    <row r="823">
      <c r="A823" s="25" t="inlineStr">
        <is>
          <t>video_play_curve_actions_s9</t>
        </is>
      </c>
      <c r="B823" s="29" t="inlineStr">
        <is>
          <t>Video Play Curve Actions Second 9 · PERCENT · Facebook Ads (Meta) Video</t>
        </is>
      </c>
      <c r="C823" s="26" t="n"/>
      <c r="D823" s="27">
        <f>IF(AND($C823="x",$A823&lt;&gt;""),$A823,"")</f>
        <v/>
      </c>
    </row>
    <row r="824">
      <c r="A824" s="25" t="inlineStr">
        <is>
          <t>video_thruplay_watched_actions_video_view</t>
        </is>
      </c>
      <c r="B824" s="29" t="inlineStr">
        <is>
          <t>ThruPlay actions · NUMERIC · Facebook Ads (Meta) Video</t>
        </is>
      </c>
      <c r="C824" s="26" t="n"/>
      <c r="D824" s="27">
        <f>IF(AND($C824="x",$A824&lt;&gt;""),$A824,"")</f>
        <v/>
      </c>
    </row>
    <row r="825">
      <c r="A825" s="25" t="inlineStr">
        <is>
          <t>video_asset</t>
        </is>
      </c>
      <c r="B825" s="29" t="inlineStr">
        <is>
          <t>ID of video asset · TEXT · Facebook Ads (Meta) Video Asset</t>
        </is>
      </c>
      <c r="C825" s="26" t="n"/>
      <c r="D825" s="27">
        <f>IF(AND($C825="x",$A825&lt;&gt;""),$A825,"")</f>
        <v/>
      </c>
    </row>
    <row r="826">
      <c r="A826" s="25" t="inlineStr">
        <is>
          <t>video_asset_video_id</t>
        </is>
      </c>
      <c r="B826" s="29" t="inlineStr">
        <is>
          <t>Video ID of the video asset · TEXT · Facebook Ads (Meta) Video Asset</t>
        </is>
      </c>
      <c r="C826" s="26" t="n"/>
      <c r="D826" s="27">
        <f>IF(AND($C826="x",$A826&lt;&gt;""),$A826,"")</f>
        <v/>
      </c>
    </row>
    <row r="827">
      <c r="A827" s="25" t="inlineStr">
        <is>
          <t>video_asset_video_name</t>
        </is>
      </c>
      <c r="B827" s="29" t="inlineStr">
        <is>
          <t>Name of the video asset · TEXT · Facebook Ads (Meta) Video Asset</t>
        </is>
      </c>
      <c r="C827" s="26" t="n"/>
      <c r="D827" s="27">
        <f>IF(AND($C827="x",$A827&lt;&gt;""),$A827,"")</f>
        <v/>
      </c>
    </row>
    <row r="828">
      <c r="A828" s="25" t="inlineStr">
        <is>
          <t>ad_format_asset</t>
        </is>
      </c>
      <c r="B828" s="29" t="inlineStr">
        <is>
          <t>ID of ad format asset · TEXT · Facebook Ads (Meta) other</t>
        </is>
      </c>
      <c r="C828" s="26" t="n"/>
      <c r="D828" s="27">
        <f>IF(AND($C828="x",$A828&lt;&gt;""),$A828,"")</f>
        <v/>
      </c>
    </row>
    <row r="829">
      <c r="A829" s="25" t="inlineStr">
        <is>
          <t>age</t>
        </is>
      </c>
      <c r="B829" s="29" t="inlineStr">
        <is>
          <t>Age Range · TEXT · Facebook Ads (Meta) other</t>
        </is>
      </c>
      <c r="C829" s="26" t="n"/>
      <c r="D829" s="27">
        <f>IF(AND($C829="x",$A829&lt;&gt;""),$A829,"")</f>
        <v/>
      </c>
    </row>
    <row r="830">
      <c r="A830" s="25" t="inlineStr">
        <is>
          <t>body_asset</t>
        </is>
      </c>
      <c r="B830" s="29" t="inlineStr">
        <is>
          <t>ID of body asset · TEXT · Facebook Ads (Meta) other</t>
        </is>
      </c>
      <c r="C830" s="26" t="n"/>
      <c r="D830" s="27">
        <f>IF(AND($C830="x",$A830&lt;&gt;""),$A830,"")</f>
        <v/>
      </c>
    </row>
    <row r="831">
      <c r="A831" s="25" t="inlineStr">
        <is>
          <t>body_asset_text</t>
        </is>
      </c>
      <c r="B831" s="29" t="inlineStr">
        <is>
          <t>Text of body asset · TEXT · Facebook Ads (Meta) other</t>
        </is>
      </c>
      <c r="C831" s="26" t="n"/>
      <c r="D831" s="27">
        <f>IF(AND($C831="x",$A831&lt;&gt;""),$A831,"")</f>
        <v/>
      </c>
    </row>
    <row r="832">
      <c r="A832" s="25" t="inlineStr">
        <is>
          <t>call_to_action_asset</t>
        </is>
      </c>
      <c r="B832" s="29" t="inlineStr">
        <is>
          <t>ID of call to action asset · TEXT · Facebook Ads (Meta) other</t>
        </is>
      </c>
      <c r="C832" s="26" t="n"/>
      <c r="D832" s="27">
        <f>IF(AND($C832="x",$A832&lt;&gt;""),$A832,"")</f>
        <v/>
      </c>
    </row>
    <row r="833">
      <c r="A833" s="25" t="inlineStr">
        <is>
          <t>call_to_action_asset_name</t>
        </is>
      </c>
      <c r="B833" s="29" t="inlineStr">
        <is>
          <t>Name of call to action asset · TEXT · Facebook Ads (Meta) other</t>
        </is>
      </c>
      <c r="C833" s="26" t="n"/>
      <c r="D833" s="27">
        <f>IF(AND($C833="x",$A833&lt;&gt;""),$A833,"")</f>
        <v/>
      </c>
    </row>
    <row r="834">
      <c r="A834" s="25" t="inlineStr">
        <is>
          <t>canvas_avg_view_percent</t>
        </is>
      </c>
      <c r="B834" s="29" t="inlineStr">
        <is>
          <t>Instant Experience View Percentage · PERCENT · Facebook Ads (Meta) other</t>
        </is>
      </c>
      <c r="C834" s="26" t="n"/>
      <c r="D834" s="27">
        <f>IF(AND($C834="x",$A834&lt;&gt;""),$A834,"")</f>
        <v/>
      </c>
    </row>
    <row r="835">
      <c r="A835" s="25" t="inlineStr">
        <is>
          <t>canvas_avg_view_time</t>
        </is>
      </c>
      <c r="B835" s="29" t="inlineStr">
        <is>
          <t>Instant Experience View Time · NUMERIC · Facebook Ads (Meta) other</t>
        </is>
      </c>
      <c r="C835" s="26" t="n"/>
      <c r="D835" s="27">
        <f>IF(AND($C835="x",$A835&lt;&gt;""),$A835,"")</f>
        <v/>
      </c>
    </row>
    <row r="836">
      <c r="A836" s="25" t="inlineStr">
        <is>
          <t>comscore_market</t>
        </is>
      </c>
      <c r="B836" s="29" t="inlineStr">
        <is>
          <t>Comscore Market · TEXT · Facebook Ads (Meta) other</t>
        </is>
      </c>
      <c r="C836" s="26" t="n"/>
      <c r="D836" s="27">
        <f>IF(AND($C836="x",$A836&lt;&gt;""),$A836,"")</f>
        <v/>
      </c>
    </row>
    <row r="837">
      <c r="A837" s="25" t="inlineStr">
        <is>
          <t>cost_per_outbound_click_outbound_click</t>
        </is>
      </c>
      <c r="B837" s="29" t="inlineStr">
        <is>
          <t>Cost per Outbound Clicks · NUMERIC · Facebook Ads (Meta) other</t>
        </is>
      </c>
      <c r="C837" s="26" t="n"/>
      <c r="D837" s="27">
        <f>IF(AND($C837="x",$A837&lt;&gt;""),$A837,"")</f>
        <v/>
      </c>
    </row>
    <row r="838">
      <c r="A838" s="25" t="inlineStr">
        <is>
          <t>cost_per_thruplay_video_view</t>
        </is>
      </c>
      <c r="B838" s="29" t="inlineStr">
        <is>
          <t>Cost per ThruPlays · NUMERIC · Facebook Ads (Meta) other</t>
        </is>
      </c>
      <c r="C838" s="26" t="n"/>
      <c r="D838" s="27">
        <f>IF(AND($C838="x",$A838&lt;&gt;""),$A838,"")</f>
        <v/>
      </c>
    </row>
    <row r="839">
      <c r="A839" s="25" t="inlineStr">
        <is>
          <t>country</t>
        </is>
      </c>
      <c r="B839" s="29" t="inlineStr">
        <is>
          <t>Country · COUNTRY · Facebook Ads (Meta) other</t>
        </is>
      </c>
      <c r="C839" s="26" t="n"/>
      <c r="D839" s="27">
        <f>IF(AND($C839="x",$A839&lt;&gt;""),$A839,"")</f>
        <v/>
      </c>
    </row>
    <row r="840">
      <c r="A840" s="25" t="inlineStr">
        <is>
          <t>data_fetched_at</t>
        </is>
      </c>
      <c r="B840" s="29" t="inlineStr">
        <is>
          <t>Data fetched at · TIMESTAMP · Facebook Ads (Meta) other</t>
        </is>
      </c>
      <c r="C840" s="26" t="n"/>
      <c r="D840" s="27">
        <f>IF(AND($C840="x",$A840&lt;&gt;""),$A840,"")</f>
        <v/>
      </c>
    </row>
    <row r="841">
      <c r="A841" s="25" t="inlineStr">
        <is>
          <t>datasource</t>
        </is>
      </c>
      <c r="B841" s="29" t="inlineStr">
        <is>
          <t>Data Source · TEXT · Facebook Ads (Meta) other</t>
        </is>
      </c>
      <c r="C841" s="26" t="n"/>
      <c r="D841" s="27">
        <f>IF(AND($C841="x",$A841&lt;&gt;""),$A841,"")</f>
        <v/>
      </c>
    </row>
    <row r="842">
      <c r="A842" s="25" t="inlineStr">
        <is>
          <t>day_of_month</t>
        </is>
      </c>
      <c r="B842" s="29" t="inlineStr">
        <is>
          <t>Day of month · TEXT · Facebook Ads (Meta) other</t>
        </is>
      </c>
      <c r="C842" s="26" t="n"/>
      <c r="D842" s="27">
        <f>IF(AND($C842="x",$A842&lt;&gt;""),$A842,"")</f>
        <v/>
      </c>
    </row>
    <row r="843">
      <c r="A843" s="25" t="inlineStr">
        <is>
          <t>description_asset</t>
        </is>
      </c>
      <c r="B843" s="29" t="inlineStr">
        <is>
          <t>ID of description asset · TEXT · Facebook Ads (Meta) other</t>
        </is>
      </c>
      <c r="C843" s="26" t="n"/>
      <c r="D843" s="27">
        <f>IF(AND($C843="x",$A843&lt;&gt;""),$A843,"")</f>
        <v/>
      </c>
    </row>
    <row r="844">
      <c r="A844" s="25" t="inlineStr">
        <is>
          <t>description_asset_text</t>
        </is>
      </c>
      <c r="B844" s="29" t="inlineStr">
        <is>
          <t>Text of description asset · TEXT · Facebook Ads (Meta) other</t>
        </is>
      </c>
      <c r="C844" s="26" t="n"/>
      <c r="D844" s="27">
        <f>IF(AND($C844="x",$A844&lt;&gt;""),$A844,"")</f>
        <v/>
      </c>
    </row>
    <row r="845">
      <c r="A845" s="25" t="inlineStr">
        <is>
          <t>dma</t>
        </is>
      </c>
      <c r="B845" s="29" t="inlineStr">
        <is>
          <t>(Deprecated) Designated Market Area · TEXT · Facebook Ads (Meta) other</t>
        </is>
      </c>
      <c r="C845" s="26" t="n"/>
      <c r="D845" s="27">
        <f>IF(AND($C845="x",$A845&lt;&gt;""),$A845,"")</f>
        <v/>
      </c>
    </row>
    <row r="846">
      <c r="A846" s="25" t="inlineStr">
        <is>
          <t>frequency_value</t>
        </is>
      </c>
      <c r="B846" s="29" t="inlineStr">
        <is>
          <t>Number of frequency · TEXT · Facebook Ads (Meta) other</t>
        </is>
      </c>
      <c r="C846" s="26" t="n"/>
      <c r="D846" s="27">
        <f>IF(AND($C846="x",$A846&lt;&gt;""),$A846,"")</f>
        <v/>
      </c>
    </row>
    <row r="847">
      <c r="A847" s="25" t="inlineStr">
        <is>
          <t>gender</t>
        </is>
      </c>
      <c r="B847" s="29" t="inlineStr">
        <is>
          <t>Gender · TEXT · Facebook Ads (Meta) other</t>
        </is>
      </c>
      <c r="C847" s="26" t="n"/>
      <c r="D847" s="27">
        <f>IF(AND($C847="x",$A847&lt;&gt;""),$A847,"")</f>
        <v/>
      </c>
    </row>
    <row r="848">
      <c r="A848" s="25" t="inlineStr">
        <is>
          <t>hourly_stats_aggregated_by_advertiser_time_zone</t>
        </is>
      </c>
      <c r="B848" s="29" t="inlineStr">
        <is>
          <t>Hourly delivery stats (advertiser time zone) · TEXT · Facebook Ads (Meta) other</t>
        </is>
      </c>
      <c r="C848" s="26" t="n"/>
      <c r="D848" s="27">
        <f>IF(AND($C848="x",$A848&lt;&gt;""),$A848,"")</f>
        <v/>
      </c>
    </row>
    <row r="849">
      <c r="A849" s="25" t="inlineStr">
        <is>
          <t>hourly_stats_aggregated_by_audience_time_zone</t>
        </is>
      </c>
      <c r="B849" s="29" t="inlineStr">
        <is>
          <t>Hourly delivery stats (audience time zone) · TEXT · Facebook Ads (Meta) other</t>
        </is>
      </c>
      <c r="C849" s="26" t="n"/>
      <c r="D849" s="27">
        <f>IF(AND($C849="x",$A849&lt;&gt;""),$A849,"")</f>
        <v/>
      </c>
    </row>
    <row r="850">
      <c r="A850" s="25" t="inlineStr">
        <is>
          <t>link_url_asset</t>
        </is>
      </c>
      <c r="B850" s="29" t="inlineStr">
        <is>
          <t>ID of the URL asset · TEXT · Facebook Ads (Meta) other</t>
        </is>
      </c>
      <c r="C850" s="26" t="n"/>
      <c r="D850" s="27">
        <f>IF(AND($C850="x",$A850&lt;&gt;""),$A850,"")</f>
        <v/>
      </c>
    </row>
    <row r="851">
      <c r="A851" s="25" t="inlineStr">
        <is>
          <t>month</t>
        </is>
      </c>
      <c r="B851" s="29" t="inlineStr">
        <is>
          <t>Month · TEXT · Facebook Ads (Meta) other</t>
        </is>
      </c>
      <c r="C851" s="26" t="n"/>
      <c r="D851" s="27">
        <f>IF(AND($C851="x",$A851&lt;&gt;""),$A851,"")</f>
        <v/>
      </c>
    </row>
    <row r="852">
      <c r="A852" s="25" t="inlineStr">
        <is>
          <t>now</t>
        </is>
      </c>
      <c r="B852" s="29" t="inlineStr">
        <is>
          <t>Now · TIMESTAMP · Facebook Ads (Meta) other</t>
        </is>
      </c>
      <c r="C852" s="26" t="n"/>
      <c r="D852" s="27">
        <f>IF(AND($C852="x",$A852&lt;&gt;""),$A852,"")</f>
        <v/>
      </c>
    </row>
    <row r="853">
      <c r="A853" s="25" t="inlineStr">
        <is>
          <t>product_id</t>
        </is>
      </c>
      <c r="B853" s="29" t="inlineStr">
        <is>
          <t>The ID and name of the product · TEXT · Facebook Ads (Meta) other</t>
        </is>
      </c>
      <c r="C853" s="26" t="n"/>
      <c r="D853" s="27">
        <f>IF(AND($C853="x",$A853&lt;&gt;""),$A853,"")</f>
        <v/>
      </c>
    </row>
    <row r="854">
      <c r="A854" s="25" t="inlineStr">
        <is>
          <t>product_url</t>
        </is>
      </c>
      <c r="B854" s="29" t="inlineStr">
        <is>
          <t>Catalog Product Website Link · TEXT · Facebook Ads (Meta) other</t>
        </is>
      </c>
      <c r="C854" s="26" t="n"/>
      <c r="D854" s="27">
        <f>IF(AND($C854="x",$A854&lt;&gt;""),$A854,"")</f>
        <v/>
      </c>
    </row>
    <row r="855">
      <c r="A855" s="25" t="inlineStr">
        <is>
          <t>source</t>
        </is>
      </c>
      <c r="B855" s="29" t="inlineStr">
        <is>
          <t>Source · TEXT · Facebook Ads (Meta) other</t>
        </is>
      </c>
      <c r="C855" s="26" t="n"/>
      <c r="D855" s="27">
        <f>IF(AND($C855="x",$A855&lt;&gt;""),$A855,"")</f>
        <v/>
      </c>
    </row>
    <row r="856">
      <c r="A856" s="25" t="inlineStr">
        <is>
          <t>title_asset</t>
        </is>
      </c>
      <c r="B856" s="29" t="inlineStr">
        <is>
          <t>ID of the title asset · TEXT · Facebook Ads (Meta) other</t>
        </is>
      </c>
      <c r="C856" s="26" t="n"/>
      <c r="D856" s="27">
        <f>IF(AND($C856="x",$A856&lt;&gt;""),$A856,"")</f>
        <v/>
      </c>
    </row>
    <row r="857">
      <c r="A857" s="25" t="inlineStr">
        <is>
          <t>title_asset_text</t>
        </is>
      </c>
      <c r="B857" s="29" t="inlineStr">
        <is>
          <t>Text of the title asset · TEXT · Facebook Ads (Meta) other</t>
        </is>
      </c>
      <c r="C857" s="26" t="n"/>
      <c r="D857" s="27">
        <f>IF(AND($C857="x",$A857&lt;&gt;""),$A857,"")</f>
        <v/>
      </c>
    </row>
    <row r="858">
      <c r="A858" s="25" t="inlineStr">
        <is>
          <t>today</t>
        </is>
      </c>
      <c r="B858" s="29" t="inlineStr">
        <is>
          <t>Today · DATE · Facebook Ads (Meta) other</t>
        </is>
      </c>
      <c r="C858" s="26" t="n"/>
      <c r="D858" s="27">
        <f>IF(AND($C858="x",$A858&lt;&gt;""),$A858,"")</f>
        <v/>
      </c>
    </row>
    <row r="859">
      <c r="A859" s="25" t="inlineStr">
        <is>
          <t>user_segment</t>
        </is>
      </c>
      <c r="B859" s="29" t="inlineStr">
        <is>
          <t>User Segment · TEXT · Facebook Ads (Meta) other</t>
        </is>
      </c>
      <c r="C859" s="26" t="n"/>
      <c r="D859" s="27">
        <f>IF(AND($C859="x",$A859&lt;&gt;""),$A859,"")</f>
        <v/>
      </c>
    </row>
    <row r="860">
      <c r="A860" s="25" t="inlineStr">
        <is>
          <t>week</t>
        </is>
      </c>
      <c r="B860" s="29" t="inlineStr">
        <is>
          <t>Week · TEXT · Facebook Ads (Meta) other</t>
        </is>
      </c>
      <c r="C860" s="26" t="n"/>
      <c r="D860" s="27">
        <f>IF(AND($C860="x",$A860&lt;&gt;""),$A860,"")</f>
        <v/>
      </c>
    </row>
    <row r="861">
      <c r="A861" s="25" t="inlineStr">
        <is>
          <t>week_day</t>
        </is>
      </c>
      <c r="B861" s="29" t="inlineStr">
        <is>
          <t>Day of week and day number · TEXT · Facebook Ads (Meta) other</t>
        </is>
      </c>
      <c r="C861" s="26" t="n"/>
      <c r="D861" s="27">
        <f>IF(AND($C861="x",$A861&lt;&gt;""),$A861,"")</f>
        <v/>
      </c>
    </row>
    <row r="862">
      <c r="A862" s="25" t="inlineStr">
        <is>
          <t>week_day_iso</t>
        </is>
      </c>
      <c r="B862" s="29" t="inlineStr">
        <is>
          <t>Day of week and day number, ISO · TEXT · Facebook Ads (Meta) other</t>
        </is>
      </c>
      <c r="C862" s="26" t="n"/>
      <c r="D862" s="27">
        <f>IF(AND($C862="x",$A862&lt;&gt;""),$A862,"")</f>
        <v/>
      </c>
    </row>
    <row r="863">
      <c r="A863" s="25" t="inlineStr">
        <is>
          <t>week_iso</t>
        </is>
      </c>
      <c r="B863" s="29" t="inlineStr">
        <is>
          <t>Week ISO · TEXT · Facebook Ads (Meta) other</t>
        </is>
      </c>
      <c r="C863" s="26" t="n"/>
      <c r="D863" s="27">
        <f>IF(AND($C863="x",$A863&lt;&gt;""),$A863,"")</f>
        <v/>
      </c>
    </row>
    <row r="864">
      <c r="A864" s="25" t="inlineStr">
        <is>
          <t>year</t>
        </is>
      </c>
      <c r="B864" s="29" t="inlineStr">
        <is>
          <t>Year · TEXT · Facebook Ads (Meta) other</t>
        </is>
      </c>
      <c r="C864" s="26" t="n"/>
      <c r="D864" s="27">
        <f>IF(AND($C864="x",$A864&lt;&gt;""),$A864,"")</f>
        <v/>
      </c>
    </row>
    <row r="865">
      <c r="A865" s="25" t="inlineStr">
        <is>
          <t>year_month</t>
        </is>
      </c>
      <c r="B865" s="29" t="inlineStr">
        <is>
          <t>Yearmonth · TEXT · Facebook Ads (Meta) other</t>
        </is>
      </c>
      <c r="C865" s="26" t="n"/>
      <c r="D865" s="27">
        <f>IF(AND($C865="x",$A865&lt;&gt;""),$A865,"")</f>
        <v/>
      </c>
    </row>
    <row r="866">
      <c r="A866" s="25" t="inlineStr">
        <is>
          <t>year_month_name</t>
        </is>
      </c>
      <c r="B866" s="29" t="inlineStr">
        <is>
          <t>Year month name · TEXT · Facebook Ads (Meta) other</t>
        </is>
      </c>
      <c r="C866" s="26" t="n"/>
      <c r="D866" s="27">
        <f>IF(AND($C866="x",$A866&lt;&gt;""),$A866,"")</f>
        <v/>
      </c>
    </row>
    <row r="867">
      <c r="A867" s="25" t="inlineStr">
        <is>
          <t>year_of_week</t>
        </is>
      </c>
      <c r="B867" s="29" t="inlineStr">
        <is>
          <t>Year of week · TEXT · Facebook Ads (Meta) other</t>
        </is>
      </c>
      <c r="C867" s="26" t="n"/>
      <c r="D867" s="27">
        <f>IF(AND($C867="x",$A867&lt;&gt;""),$A867,"")</f>
        <v/>
      </c>
    </row>
    <row r="868">
      <c r="A868" s="25" t="inlineStr">
        <is>
          <t>year_of_week_iso</t>
        </is>
      </c>
      <c r="B868" s="29" t="inlineStr">
        <is>
          <t>Year of week, ISO · TEXT · Facebook Ads (Meta) other</t>
        </is>
      </c>
      <c r="C868" s="26" t="n"/>
      <c r="D868" s="27">
        <f>IF(AND($C868="x",$A868&lt;&gt;""),$A868,"")</f>
        <v/>
      </c>
    </row>
    <row r="869">
      <c r="A869" s="25" t="inlineStr">
        <is>
          <t>year_week</t>
        </is>
      </c>
      <c r="B869" s="29" t="inlineStr">
        <is>
          <t>Year week · TEXT · Facebook Ads (Meta) other</t>
        </is>
      </c>
      <c r="C869" s="26" t="n"/>
      <c r="D869" s="27">
        <f>IF(AND($C869="x",$A869&lt;&gt;""),$A869,"")</f>
        <v/>
      </c>
    </row>
    <row r="870">
      <c r="A870" s="25" t="inlineStr">
        <is>
          <t>year_week_iso</t>
        </is>
      </c>
      <c r="B870" s="29" t="inlineStr">
        <is>
          <t>Year week ISO · TEXT · Facebook Ads (Meta) other</t>
        </is>
      </c>
      <c r="C870" s="26" t="n"/>
      <c r="D870" s="27">
        <f>IF(AND($C870="x",$A870&lt;&gt;""),$A870,"")</f>
        <v/>
      </c>
    </row>
    <row r="871">
      <c r="A871" s="22" t="inlineStr">
        <is>
          <t>Eigen veld toevoegen: zet hieronder het Windsor-veld-id in kolom A en een x in kolom C (tot rij 881).</t>
        </is>
      </c>
    </row>
    <row r="872">
      <c r="A872" s="30" t="n"/>
      <c r="C872" s="30" t="n"/>
      <c r="D872" s="27">
        <f>IF(AND($C872="x",$A872&lt;&gt;""),$A872,"")</f>
        <v/>
      </c>
    </row>
    <row r="873">
      <c r="A873" s="30" t="n"/>
      <c r="C873" s="30" t="n"/>
      <c r="D873" s="27">
        <f>IF(AND($C873="x",$A873&lt;&gt;""),$A873,"")</f>
        <v/>
      </c>
    </row>
    <row r="874">
      <c r="A874" s="30" t="n"/>
      <c r="C874" s="30" t="n"/>
      <c r="D874" s="27">
        <f>IF(AND($C874="x",$A874&lt;&gt;""),$A874,"")</f>
        <v/>
      </c>
    </row>
    <row r="875">
      <c r="A875" s="30" t="n"/>
      <c r="C875" s="30" t="n"/>
      <c r="D875" s="27">
        <f>IF(AND($C875="x",$A875&lt;&gt;""),$A875,"")</f>
        <v/>
      </c>
    </row>
    <row r="876">
      <c r="A876" s="30" t="n"/>
      <c r="C876" s="30" t="n"/>
      <c r="D876" s="27">
        <f>IF(AND($C876="x",$A876&lt;&gt;""),$A876,"")</f>
        <v/>
      </c>
    </row>
    <row r="877">
      <c r="A877" s="30" t="n"/>
      <c r="C877" s="30" t="n"/>
      <c r="D877" s="27">
        <f>IF(AND($C877="x",$A877&lt;&gt;""),$A877,"")</f>
        <v/>
      </c>
    </row>
    <row r="878">
      <c r="A878" s="30" t="n"/>
      <c r="C878" s="30" t="n"/>
      <c r="D878" s="27">
        <f>IF(AND($C878="x",$A878&lt;&gt;""),$A878,"")</f>
        <v/>
      </c>
    </row>
    <row r="879">
      <c r="A879" s="30" t="n"/>
      <c r="C879" s="30" t="n"/>
      <c r="D879" s="27">
        <f>IF(AND($C879="x",$A879&lt;&gt;""),$A879,"")</f>
        <v/>
      </c>
    </row>
    <row r="880">
      <c r="A880" s="30" t="n"/>
      <c r="C880" s="30" t="n"/>
      <c r="D880" s="27">
        <f>IF(AND($C880="x",$A880&lt;&gt;""),$A880,"")</f>
        <v/>
      </c>
    </row>
    <row r="881">
      <c r="A881" s="30" t="n"/>
      <c r="C881" s="30" t="n"/>
      <c r="D881" s="27">
        <f>IF(AND($C881="x",$A881&lt;&gt;""),$A881,"")</f>
        <v/>
      </c>
    </row>
  </sheetData>
  <mergeCells count="3">
    <mergeCell ref="A871:C871"/>
    <mergeCell ref="B8:D8"/>
    <mergeCell ref="A21:C21"/>
  </mergeCells>
  <dataValidations count="1">
    <dataValidation sqref="C12 C13 C14 C15 C16 C17 C18 C19 C20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2 C873 C874 C875 C876 C877 C878 C879 C880 C8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Meta Ads asset titel</t>
        </is>
      </c>
      <c r="C1" s="22" t="inlineStr">
        <is>
          <t>Status: Optioneel (anders live) · Ads → Meta creatieve varianten</t>
        </is>
      </c>
    </row>
    <row r="2">
      <c r="A2" s="3" t="inlineStr">
        <is>
          <t>Connector</t>
        </is>
      </c>
      <c r="B2" s="6" t="inlineStr">
        <is>
          <t>facebook</t>
        </is>
      </c>
    </row>
    <row r="3">
      <c r="A3" s="3" t="inlineStr">
        <is>
          <t>Account-id (uit Instellingen)</t>
        </is>
      </c>
      <c r="B3" s="23">
        <f>IF(Instellingen!$B$11="","",Instellingen!$B$11)</f>
        <v/>
      </c>
      <c r="C3" s="8" t="inlineStr">
        <is>
          <t>Leeg = geen select_accounts in de URL</t>
        </is>
      </c>
    </row>
    <row r="4">
      <c r="A4" s="3" t="inlineStr">
        <is>
          <t>Taaknaam (Task name)</t>
        </is>
      </c>
      <c r="B4" s="23">
        <f>"Windsor - Sheets - Meta Ads asset titel - "&amp;Instellingen!$B$3</f>
        <v/>
      </c>
    </row>
    <row r="5">
      <c r="A5" s="3" t="inlineStr">
        <is>
          <t>Tabnaam (Sheet Name)</t>
        </is>
      </c>
      <c r="B5" s="23">
        <f>"Meta Ads - asset titel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$881)&amp;IF($B$3&lt;&gt;"","&amp;select_accounts="&amp;$B$3,"")&amp;IF(Instellingen!$B$5&lt;&gt;"","&amp;_field_headers="&amp;Instellingen!$B$5,"")</f>
        <v/>
      </c>
    </row>
    <row r="9">
      <c r="A9" s="3" t="inlineStr">
        <is>
          <t>Aantal velden in de query</t>
        </is>
      </c>
      <c r="B9" s="6">
        <f>COUNTIF($C$12:$C$881,"x")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ad_id</t>
        </is>
      </c>
      <c r="B15" s="25" t="inlineStr">
        <is>
          <t>Advertentie · Windsor: Ad ID · TEXT</t>
        </is>
      </c>
      <c r="C15" s="26" t="inlineStr">
        <is>
          <t>x</t>
        </is>
      </c>
      <c r="D15" s="27">
        <f>IF(AND($C15="x",$A15&lt;&gt;""),$A15,"")</f>
        <v/>
      </c>
    </row>
    <row r="16">
      <c r="A16" s="16" t="inlineStr">
        <is>
          <t>title_asset_text</t>
        </is>
      </c>
      <c r="B16" s="25" t="inlineStr">
        <is>
          <t>Titelvariant — één asset-breakdown per export · Windsor: Text of the title asset · TEXT</t>
        </is>
      </c>
      <c r="C16" s="26" t="inlineStr">
        <is>
          <t>x</t>
        </is>
      </c>
      <c r="D16" s="27">
        <f>IF(AND($C16="x",$A16&lt;&gt;""),$A16,"")</f>
        <v/>
      </c>
    </row>
    <row r="17">
      <c r="A17" s="16" t="inlineStr">
        <is>
          <t>impressions</t>
        </is>
      </c>
      <c r="B17" s="25" t="inlineStr">
        <is>
          <t>Vertoningen · Windsor: Impressions · NUMERIC</t>
        </is>
      </c>
      <c r="C17" s="26" t="inlineStr">
        <is>
          <t>x</t>
        </is>
      </c>
      <c r="D17" s="27">
        <f>IF(AND($C17="x",$A17&lt;&gt;""),$A17,"")</f>
        <v/>
      </c>
    </row>
    <row r="18">
      <c r="A18" s="16" t="inlineStr">
        <is>
          <t>clicks</t>
        </is>
      </c>
      <c r="B18" s="25" t="inlineStr">
        <is>
          <t>Kliks · Windsor: Clicks · NUMERIC</t>
        </is>
      </c>
      <c r="C18" s="26" t="inlineStr">
        <is>
          <t>x</t>
        </is>
      </c>
      <c r="D18" s="27">
        <f>IF(AND($C18="x",$A18&lt;&gt;""),$A18,"")</f>
        <v/>
      </c>
    </row>
    <row r="19">
      <c r="A19" s="16" t="inlineStr">
        <is>
          <t>spend</t>
        </is>
      </c>
      <c r="B19" s="25" t="inlineStr">
        <is>
          <t>Kosten · Windsor: Amount Spent · NUMERIC</t>
        </is>
      </c>
      <c r="C19" s="26" t="inlineStr">
        <is>
          <t>x</t>
        </is>
      </c>
      <c r="D19" s="27">
        <f>IF(AND($C19="x",$A19&lt;&gt;""),$A19,"")</f>
        <v/>
      </c>
    </row>
    <row r="20">
      <c r="A20" s="16" t="inlineStr">
        <is>
          <t>actions_purchase</t>
        </is>
      </c>
      <c r="B20" s="25" t="inlineStr">
        <is>
          <t>Aankopen (Meta kan dit weigeren naast de breakdown; dan weglaten) · Windsor: Action Purchase · NUMERIC</t>
        </is>
      </c>
      <c r="C20" s="26" t="inlineStr">
        <is>
          <t>x</t>
        </is>
      </c>
      <c r="D20" s="27">
        <f>IF(AND($C20="x",$A20&lt;&gt;""),$A20,"")</f>
        <v/>
      </c>
    </row>
    <row r="21">
      <c r="A21" s="16" t="inlineStr">
        <is>
          <t>actions_lead</t>
        </is>
      </c>
      <c r="B21" s="25" t="inlineStr">
        <is>
          <t>Leads (idem) · Windsor: Leads · NUMERIC</t>
        </is>
      </c>
      <c r="C21" s="26" t="inlineStr">
        <is>
          <t>x</t>
        </is>
      </c>
      <c r="D21" s="27">
        <f>IF(AND($C21="x",$A21&lt;&gt;""),$A21,"")</f>
        <v/>
      </c>
    </row>
    <row r="22">
      <c r="A22" s="28" t="inlineStr">
        <is>
          <t>— Overige Windsor-velden van connector 'facebook' (848; weergavenaam · type · rapport). Zet een x om ze op te nemen. —</t>
        </is>
      </c>
      <c r="D22" s="27" t="inlineStr"/>
    </row>
    <row r="23">
      <c r="A23" s="25" t="inlineStr">
        <is>
          <t>account_balance</t>
        </is>
      </c>
      <c r="B23" s="29" t="inlineStr">
        <is>
          <t>Account Balance · NUMERIC · Facebook Ads (Meta) Account</t>
        </is>
      </c>
      <c r="C23" s="26" t="n"/>
      <c r="D23" s="27">
        <f>IF(AND($C23="x",$A23&lt;&gt;""),$A23,"")</f>
        <v/>
      </c>
    </row>
    <row r="24">
      <c r="A24" s="25" t="inlineStr">
        <is>
          <t>account_currency</t>
        </is>
      </c>
      <c r="B24" s="29" t="inlineStr">
        <is>
          <t>Account currency · TEXT · Facebook Ads (Meta) Account</t>
        </is>
      </c>
      <c r="C24" s="26" t="n"/>
      <c r="D24" s="27">
        <f>IF(AND($C24="x",$A24&lt;&gt;""),$A24,"")</f>
        <v/>
      </c>
    </row>
    <row r="25">
      <c r="A25" s="25" t="inlineStr">
        <is>
          <t>account_status</t>
        </is>
      </c>
      <c r="B25" s="29" t="inlineStr">
        <is>
          <t>Account Status · TEXT · Facebook Ads (Meta) Account</t>
        </is>
      </c>
      <c r="C25" s="26" t="n"/>
      <c r="D25" s="27">
        <f>IF(AND($C25="x",$A25&lt;&gt;""),$A25,"")</f>
        <v/>
      </c>
    </row>
    <row r="26">
      <c r="A26" s="25" t="inlineStr">
        <is>
          <t>account_timezone</t>
        </is>
      </c>
      <c r="B26" s="29" t="inlineStr">
        <is>
          <t>Account Timezone · TEXT · Facebook Ads (Meta) Account</t>
        </is>
      </c>
      <c r="C26" s="26" t="n"/>
      <c r="D26" s="27">
        <f>IF(AND($C26="x",$A26&lt;&gt;""),$A26,"")</f>
        <v/>
      </c>
    </row>
    <row r="27">
      <c r="A27" s="25" t="inlineStr">
        <is>
          <t>account_timezone_offset_hours_utc</t>
        </is>
      </c>
      <c r="B27" s="29" t="inlineStr">
        <is>
          <t>Account Timezone UTC Offset (Hours) · NUMERIC · Facebook Ads (Meta) Account</t>
        </is>
      </c>
      <c r="C27" s="26" t="n"/>
      <c r="D27" s="27">
        <f>IF(AND($C27="x",$A27&lt;&gt;""),$A27,"")</f>
        <v/>
      </c>
    </row>
    <row r="28">
      <c r="A28" s="25" t="inlineStr">
        <is>
          <t>accountid</t>
        </is>
      </c>
      <c r="B28" s="29" t="inlineStr">
        <is>
          <t>Account ID (Duplicate) · TEXT · Facebook Ads (Meta) Account</t>
        </is>
      </c>
      <c r="C28" s="26" t="n"/>
      <c r="D28" s="27">
        <f>IF(AND($C28="x",$A28&lt;&gt;""),$A28,"")</f>
        <v/>
      </c>
    </row>
    <row r="29">
      <c r="A29" s="25" t="inlineStr">
        <is>
          <t>amount_spent</t>
        </is>
      </c>
      <c r="B29" s="29" t="inlineStr">
        <is>
          <t>Account Amount Spent · NUMERIC · Facebook Ads (Meta) Account</t>
        </is>
      </c>
      <c r="C29" s="26" t="n"/>
      <c r="D29" s="27">
        <f>IF(AND($C29="x",$A29&lt;&gt;""),$A29,"")</f>
        <v/>
      </c>
    </row>
    <row r="30">
      <c r="A30" s="25" t="inlineStr">
        <is>
          <t>campaign_status</t>
        </is>
      </c>
      <c r="B30" s="29" t="inlineStr">
        <is>
          <t>Campaign Status · TEXT · Facebook Ads (Meta) Account</t>
        </is>
      </c>
      <c r="C30" s="26" t="n"/>
      <c r="D30" s="27">
        <f>IF(AND($C30="x",$A30&lt;&gt;""),$A30,"")</f>
        <v/>
      </c>
    </row>
    <row r="31">
      <c r="A31" s="25" t="inlineStr">
        <is>
          <t>currency</t>
        </is>
      </c>
      <c r="B31" s="29" t="inlineStr">
        <is>
          <t>Currency · TEXT · Facebook Ads (Meta) Account</t>
        </is>
      </c>
      <c r="C31" s="26" t="n"/>
      <c r="D31" s="27">
        <f>IF(AND($C31="x",$A31&lt;&gt;""),$A31,"")</f>
        <v/>
      </c>
    </row>
    <row r="32">
      <c r="A32" s="25" t="inlineStr">
        <is>
          <t>spend_cap</t>
        </is>
      </c>
      <c r="B32" s="29" t="inlineStr">
        <is>
          <t>Account Spend Cap · NUMERIC · Facebook Ads (Meta) Account</t>
        </is>
      </c>
      <c r="C32" s="26" t="n"/>
      <c r="D32" s="27">
        <f>IF(AND($C32="x",$A32&lt;&gt;""),$A32,"")</f>
        <v/>
      </c>
    </row>
    <row r="33">
      <c r="A33" s="25" t="inlineStr">
        <is>
          <t>action_values_add_payment_info</t>
        </is>
      </c>
      <c r="B33" s="29" t="inlineStr">
        <is>
          <t>Adds of Payment Info Conversion Value · NUMERIC · Facebook Ads (Meta) Action Values</t>
        </is>
      </c>
      <c r="C33" s="26" t="n"/>
      <c r="D33" s="27">
        <f>IF(AND($C33="x",$A33&lt;&gt;""),$A33,"")</f>
        <v/>
      </c>
    </row>
    <row r="34">
      <c r="A34" s="25" t="inlineStr">
        <is>
          <t>action_values_add_to_cart</t>
        </is>
      </c>
      <c r="B34" s="29" t="inlineStr">
        <is>
          <t>Adds to Cart Conversion Value · NUMERIC · Facebook Ads (Meta) Action Values</t>
        </is>
      </c>
      <c r="C34" s="26" t="n"/>
      <c r="D34" s="27">
        <f>IF(AND($C34="x",$A34&lt;&gt;""),$A34,"")</f>
        <v/>
      </c>
    </row>
    <row r="35">
      <c r="A35" s="25" t="inlineStr">
        <is>
          <t>action_values_add_to_wishlist</t>
        </is>
      </c>
      <c r="B35" s="29" t="inlineStr">
        <is>
          <t>Adds to Wishlist Conversion Value · NUMERIC · Facebook Ads (Meta) Action Values</t>
        </is>
      </c>
      <c r="C35" s="26" t="n"/>
      <c r="D35" s="27">
        <f>IF(AND($C35="x",$A35&lt;&gt;""),$A35,"")</f>
        <v/>
      </c>
    </row>
    <row r="36">
      <c r="A36" s="25" t="inlineStr">
        <is>
          <t>action_values_app_custom_event_fb_mobile_add_to_cart</t>
        </is>
      </c>
      <c r="B36" s="29" t="inlineStr">
        <is>
          <t>Action Values App Custom Event.Fb Mobile Add To Cart · NUMERIC · Facebook Ads (Meta) Action Values</t>
        </is>
      </c>
      <c r="C36" s="26" t="n"/>
      <c r="D36" s="27">
        <f>IF(AND($C36="x",$A36&lt;&gt;""),$A36,"")</f>
        <v/>
      </c>
    </row>
    <row r="37">
      <c r="A37" s="25" t="inlineStr">
        <is>
          <t>action_values_app_custom_event_fb_mobile_add_to_wishlist</t>
        </is>
      </c>
      <c r="B37" s="29" t="inlineStr">
        <is>
          <t>Action Values App Custom Event.Fb Mobile Add To Wishlist · NUMERIC · Facebook Ads (Meta) Action Values</t>
        </is>
      </c>
      <c r="C37" s="26" t="n"/>
      <c r="D37" s="27">
        <f>IF(AND($C37="x",$A37&lt;&gt;""),$A37,"")</f>
        <v/>
      </c>
    </row>
    <row r="38">
      <c r="A38" s="25" t="inlineStr">
        <is>
          <t>action_values_app_custom_event_fb_mobile_content_view</t>
        </is>
      </c>
      <c r="B38" s="29" t="inlineStr">
        <is>
          <t>Action Values App Custom Event.Fb Mobile Content View · NUMERIC · Facebook Ads (Meta) Action Values</t>
        </is>
      </c>
      <c r="C38" s="26" t="n"/>
      <c r="D38" s="27">
        <f>IF(AND($C38="x",$A38&lt;&gt;""),$A38,"")</f>
        <v/>
      </c>
    </row>
    <row r="39">
      <c r="A39" s="25" t="inlineStr">
        <is>
          <t>action_values_app_custom_event_fb_mobile_initiated_checkout</t>
        </is>
      </c>
      <c r="B39" s="29" t="inlineStr">
        <is>
          <t>Action Values App Custom Event.Fb Mobile Initiated Checkout · NUMERIC · Facebook Ads (Meta) Action Values</t>
        </is>
      </c>
      <c r="C39" s="26" t="n"/>
      <c r="D39" s="27">
        <f>IF(AND($C39="x",$A39&lt;&gt;""),$A39,"")</f>
        <v/>
      </c>
    </row>
    <row r="40">
      <c r="A40" s="25" t="inlineStr">
        <is>
          <t>action_values_app_custom_event_fb_mobile_purchase</t>
        </is>
      </c>
      <c r="B40" s="29" t="inlineStr">
        <is>
          <t>Action Values App Custom Event.Fb Mobile Purchase · NUMERIC · Facebook Ads (Meta) Action Values</t>
        </is>
      </c>
      <c r="C40" s="26" t="n"/>
      <c r="D40" s="27">
        <f>IF(AND($C40="x",$A40&lt;&gt;""),$A40,"")</f>
        <v/>
      </c>
    </row>
    <row r="41">
      <c r="A41" s="25" t="inlineStr">
        <is>
          <t>action_values_app_custom_event_other</t>
        </is>
      </c>
      <c r="B41" s="29" t="inlineStr">
        <is>
          <t>Action Values App Custom Event.Other · NUMERIC · Facebook Ads (Meta) Action Values</t>
        </is>
      </c>
      <c r="C41" s="26" t="n"/>
      <c r="D41" s="27">
        <f>IF(AND($C41="x",$A41&lt;&gt;""),$A41,"")</f>
        <v/>
      </c>
    </row>
    <row r="42">
      <c r="A42" s="25" t="inlineStr">
        <is>
          <t>action_values_click_to_call_call_confirm</t>
        </is>
      </c>
      <c r="B42" s="29" t="inlineStr">
        <is>
          <t>Call Confirmation Clicks Conversion Value · NUMERIC · Facebook Ads (Meta) Action Values</t>
        </is>
      </c>
      <c r="C42" s="26" t="n"/>
      <c r="D42" s="27">
        <f>IF(AND($C42="x",$A42&lt;&gt;""),$A42,"")</f>
        <v/>
      </c>
    </row>
    <row r="43">
      <c r="A43" s="25" t="inlineStr">
        <is>
          <t>action_values_complete_registration</t>
        </is>
      </c>
      <c r="B43" s="29" t="inlineStr">
        <is>
          <t>Registrations Completed Conversion Value · NUMERIC · Facebook Ads (Meta) Action Values</t>
        </is>
      </c>
      <c r="C43" s="26" t="n"/>
      <c r="D43" s="27">
        <f>IF(AND($C43="x",$A43&lt;&gt;""),$A43,"")</f>
        <v/>
      </c>
    </row>
    <row r="44">
      <c r="A44" s="25" t="inlineStr">
        <is>
          <t>action_values_initiate_checkout</t>
        </is>
      </c>
      <c r="B44" s="29" t="inlineStr">
        <is>
          <t>Checkouts Initiated Conversion Value · NUMERIC · Facebook Ads (Meta) Action Values</t>
        </is>
      </c>
      <c r="C44" s="26" t="n"/>
      <c r="D44" s="27">
        <f>IF(AND($C44="x",$A44&lt;&gt;""),$A44,"")</f>
        <v/>
      </c>
    </row>
    <row r="45">
      <c r="A45" s="25" t="inlineStr">
        <is>
          <t>action_values_lead</t>
        </is>
      </c>
      <c r="B45" s="29" t="inlineStr">
        <is>
          <t>Leads Conversion Value · NUMERIC · Facebook Ads (Meta) Action Values</t>
        </is>
      </c>
      <c r="C45" s="26" t="n"/>
      <c r="D45" s="27">
        <f>IF(AND($C45="x",$A45&lt;&gt;""),$A45,"")</f>
        <v/>
      </c>
    </row>
    <row r="46">
      <c r="A46" s="25" t="inlineStr">
        <is>
          <t>action_values_leadgen_grouped</t>
        </is>
      </c>
      <c r="B46" s="29" t="inlineStr">
        <is>
          <t>Instant Form Leads Conversion Value · NUMERIC · Facebook Ads (Meta) Action Values</t>
        </is>
      </c>
      <c r="C46" s="26" t="n"/>
      <c r="D46" s="27">
        <f>IF(AND($C46="x",$A46&lt;&gt;""),$A46,"")</f>
        <v/>
      </c>
    </row>
    <row r="47">
      <c r="A47" s="25" t="inlineStr">
        <is>
          <t>action_values_offline_conversion</t>
        </is>
      </c>
      <c r="B47" s="29" t="inlineStr">
        <is>
          <t>Offline Conversions Value (All Events) · NUMERIC · Facebook Ads (Meta) Action Values</t>
        </is>
      </c>
      <c r="C47" s="26" t="n"/>
      <c r="D47" s="27">
        <f>IF(AND($C47="x",$A47&lt;&gt;""),$A47,"")</f>
        <v/>
      </c>
    </row>
    <row r="48">
      <c r="A48" s="25" t="inlineStr">
        <is>
          <t>action_values_offline_conversion_add_payment_info</t>
        </is>
      </c>
      <c r="B48" s="29" t="inlineStr">
        <is>
          <t>Offline Adds of Payment Info Conversion Value · NUMERIC · Facebook Ads (Meta) Action Values</t>
        </is>
      </c>
      <c r="C48" s="26" t="n"/>
      <c r="D48" s="27">
        <f>IF(AND($C48="x",$A48&lt;&gt;""),$A48,"")</f>
        <v/>
      </c>
    </row>
    <row r="49">
      <c r="A49" s="25" t="inlineStr">
        <is>
          <t>action_values_offline_conversion_add_to_cart</t>
        </is>
      </c>
      <c r="B49" s="29" t="inlineStr">
        <is>
          <t>Offline Adds to Cart Conversion Value · NUMERIC · Facebook Ads (Meta) Action Values</t>
        </is>
      </c>
      <c r="C49" s="26" t="n"/>
      <c r="D49" s="27">
        <f>IF(AND($C49="x",$A49&lt;&gt;""),$A49,"")</f>
        <v/>
      </c>
    </row>
    <row r="50">
      <c r="A50" s="25" t="inlineStr">
        <is>
          <t>action_values_offline_conversion_add_to_wishlist</t>
        </is>
      </c>
      <c r="B50" s="29" t="inlineStr">
        <is>
          <t>Offline Adds to Wishlist Conversion Value · NUMERIC · Facebook Ads (Meta) Action Values</t>
        </is>
      </c>
      <c r="C50" s="26" t="n"/>
      <c r="D50" s="27">
        <f>IF(AND($C50="x",$A50&lt;&gt;""),$A50,"")</f>
        <v/>
      </c>
    </row>
    <row r="51">
      <c r="A51" s="25" t="inlineStr">
        <is>
          <t>action_values_offline_conversion_complete_registration</t>
        </is>
      </c>
      <c r="B51" s="29" t="inlineStr">
        <is>
          <t>Offline Registrations Completed Conversion Value · NUMERIC · Facebook Ads (Meta) Action Values</t>
        </is>
      </c>
      <c r="C51" s="26" t="n"/>
      <c r="D51" s="27">
        <f>IF(AND($C51="x",$A51&lt;&gt;""),$A51,"")</f>
        <v/>
      </c>
    </row>
    <row r="52">
      <c r="A52" s="25" t="inlineStr">
        <is>
          <t>action_values_offline_conversion_initiate_checkout</t>
        </is>
      </c>
      <c r="B52" s="29" t="inlineStr">
        <is>
          <t>Offline Checkouts Initiated Conversion Value · NUMERIC · Facebook Ads (Meta) Action Values</t>
        </is>
      </c>
      <c r="C52" s="26" t="n"/>
      <c r="D52" s="27">
        <f>IF(AND($C52="x",$A52&lt;&gt;""),$A52,"")</f>
        <v/>
      </c>
    </row>
    <row r="53">
      <c r="A53" s="25" t="inlineStr">
        <is>
          <t>action_values_offline_conversion_lead</t>
        </is>
      </c>
      <c r="B53" s="29" t="inlineStr">
        <is>
          <t>Offline Leads Conversion Value · NUMERIC · Facebook Ads (Meta) Action Values</t>
        </is>
      </c>
      <c r="C53" s="26" t="n"/>
      <c r="D53" s="27">
        <f>IF(AND($C53="x",$A53&lt;&gt;""),$A53,"")</f>
        <v/>
      </c>
    </row>
    <row r="54">
      <c r="A54" s="25" t="inlineStr">
        <is>
          <t>action_values_offline_conversion_other</t>
        </is>
      </c>
      <c r="B54" s="29" t="inlineStr">
        <is>
          <t>Offline Other Conversions Conversion Value · NUMERIC · Facebook Ads (Meta) Action Values</t>
        </is>
      </c>
      <c r="C54" s="26" t="n"/>
      <c r="D54" s="27">
        <f>IF(AND($C54="x",$A54&lt;&gt;""),$A54,"")</f>
        <v/>
      </c>
    </row>
    <row r="55">
      <c r="A55" s="25" t="inlineStr">
        <is>
          <t>action_values_offline_conversion_purchase</t>
        </is>
      </c>
      <c r="B55" s="29" t="inlineStr">
        <is>
          <t>Offline Purchases Conversion Value · NUMERIC · Facebook Ads (Meta) Action Values</t>
        </is>
      </c>
      <c r="C55" s="26" t="n"/>
      <c r="D55" s="27">
        <f>IF(AND($C55="x",$A55&lt;&gt;""),$A55,"")</f>
        <v/>
      </c>
    </row>
    <row r="56">
      <c r="A56" s="25" t="inlineStr">
        <is>
          <t>action_values_offline_conversion_search</t>
        </is>
      </c>
      <c r="B56" s="29" t="inlineStr">
        <is>
          <t>Offline Searches Conversion Value · NUMERIC · Facebook Ads (Meta) Action Values</t>
        </is>
      </c>
      <c r="C56" s="26" t="n"/>
      <c r="D56" s="27">
        <f>IF(AND($C56="x",$A56&lt;&gt;""),$A56,"")</f>
        <v/>
      </c>
    </row>
    <row r="57">
      <c r="A57" s="25" t="inlineStr">
        <is>
          <t>action_values_offline_conversion_view_content</t>
        </is>
      </c>
      <c r="B57" s="29" t="inlineStr">
        <is>
          <t>Offline Content Views Conversion Value · NUMERIC · Facebook Ads (Meta) Action Values</t>
        </is>
      </c>
      <c r="C57" s="26" t="n"/>
      <c r="D57" s="27">
        <f>IF(AND($C57="x",$A57&lt;&gt;""),$A57,"")</f>
        <v/>
      </c>
    </row>
    <row r="58">
      <c r="A58" s="25" t="inlineStr">
        <is>
          <t>action_values_offsite_conversion_fb_pixel_add_payment_info</t>
        </is>
      </c>
      <c r="B58" s="29" t="inlineStr">
        <is>
          <t>Website Adds of Payment Info Conversion Value · NUMERIC · Facebook Ads (Meta) Action Values</t>
        </is>
      </c>
      <c r="C58" s="26" t="n"/>
      <c r="D58" s="27">
        <f>IF(AND($C58="x",$A58&lt;&gt;""),$A58,"")</f>
        <v/>
      </c>
    </row>
    <row r="59">
      <c r="A59" s="25" t="inlineStr">
        <is>
          <t>action_values_offsite_conversion_fb_pixel_add_to_cart</t>
        </is>
      </c>
      <c r="B59" s="29" t="inlineStr">
        <is>
          <t>Website Adds to Cart Conversion Value · NUMERIC · Facebook Ads (Meta) Action Values</t>
        </is>
      </c>
      <c r="C59" s="26" t="n"/>
      <c r="D59" s="27">
        <f>IF(AND($C59="x",$A59&lt;&gt;""),$A59,"")</f>
        <v/>
      </c>
    </row>
    <row r="60">
      <c r="A60" s="25" t="inlineStr">
        <is>
          <t>action_values_offsite_conversion_fb_pixel_add_to_wishlist</t>
        </is>
      </c>
      <c r="B60" s="29" t="inlineStr">
        <is>
          <t>Website Adds to Wishlist Conversion Value · NUMERIC · Facebook Ads (Meta) Action Values</t>
        </is>
      </c>
      <c r="C60" s="26" t="n"/>
      <c r="D60" s="27">
        <f>IF(AND($C60="x",$A60&lt;&gt;""),$A60,"")</f>
        <v/>
      </c>
    </row>
    <row r="61">
      <c r="A61" s="25" t="inlineStr">
        <is>
          <t>action_values_offsite_conversion_fb_pixel_complete_registration</t>
        </is>
      </c>
      <c r="B61" s="29" t="inlineStr">
        <is>
          <t>Website Registrations Completed Conversion Value · NUMERIC · Facebook Ads (Meta) Action Values</t>
        </is>
      </c>
      <c r="C61" s="26" t="n"/>
      <c r="D61" s="27">
        <f>IF(AND($C61="x",$A61&lt;&gt;""),$A61,"")</f>
        <v/>
      </c>
    </row>
    <row r="62">
      <c r="A62" s="25" t="inlineStr">
        <is>
          <t>action_values_offsite_conversion_fb_pixel_custom</t>
        </is>
      </c>
      <c r="B62" s="29" t="inlineStr">
        <is>
          <t>Action Values Offsite Conversion Fb Pixel Custom · NUMERIC · Facebook Ads (Meta) Action Values</t>
        </is>
      </c>
      <c r="C62" s="26" t="n"/>
      <c r="D62" s="27">
        <f>IF(AND($C62="x",$A62&lt;&gt;""),$A62,"")</f>
        <v/>
      </c>
    </row>
    <row r="63">
      <c r="A63" s="25" t="inlineStr">
        <is>
          <t>action_values_offsite_conversion_fb_pixel_initiate_checkout</t>
        </is>
      </c>
      <c r="B63" s="29" t="inlineStr">
        <is>
          <t>Website Checkouts Initiated Conversion Value · NUMERIC · Facebook Ads (Meta) Action Values</t>
        </is>
      </c>
      <c r="C63" s="26" t="n"/>
      <c r="D63" s="27">
        <f>IF(AND($C63="x",$A63&lt;&gt;""),$A63,"")</f>
        <v/>
      </c>
    </row>
    <row r="64">
      <c r="A64" s="25" t="inlineStr">
        <is>
          <t>action_values_offsite_conversion_fb_pixel_lead</t>
        </is>
      </c>
      <c r="B64" s="29" t="inlineStr">
        <is>
          <t>Website Leads Conversion Value · NUMERIC · Facebook Ads (Meta) Action Values</t>
        </is>
      </c>
      <c r="C64" s="26" t="n"/>
      <c r="D64" s="27">
        <f>IF(AND($C64="x",$A64&lt;&gt;""),$A64,"")</f>
        <v/>
      </c>
    </row>
    <row r="65">
      <c r="A65" s="25" t="inlineStr">
        <is>
          <t>action_values_offsite_conversion_fb_pixel_purchase</t>
        </is>
      </c>
      <c r="B65" s="29" t="inlineStr">
        <is>
          <t>Website Purchases Conversion Value · NUMERIC · Facebook Ads (Meta) Action Values</t>
        </is>
      </c>
      <c r="C65" s="26" t="n"/>
      <c r="D65" s="27">
        <f>IF(AND($C65="x",$A65&lt;&gt;""),$A65,"")</f>
        <v/>
      </c>
    </row>
    <row r="66">
      <c r="A66" s="25" t="inlineStr">
        <is>
          <t>action_values_offsite_conversion_fb_pixel_search</t>
        </is>
      </c>
      <c r="B66" s="29" t="inlineStr">
        <is>
          <t>Website Searches Conversion Value · NUMERIC · Facebook Ads (Meta) Action Values</t>
        </is>
      </c>
      <c r="C66" s="26" t="n"/>
      <c r="D66" s="27">
        <f>IF(AND($C66="x",$A66&lt;&gt;""),$A66,"")</f>
        <v/>
      </c>
    </row>
    <row r="67">
      <c r="A67" s="25" t="inlineStr">
        <is>
          <t>action_values_offsite_conversion_fb_pixel_view_content</t>
        </is>
      </c>
      <c r="B67" s="29" t="inlineStr">
        <is>
          <t>Website Content Views Conversion Value · NUMERIC · Facebook Ads (Meta) Action Values</t>
        </is>
      </c>
      <c r="C67" s="26" t="n"/>
      <c r="D67" s="27">
        <f>IF(AND($C67="x",$A67&lt;&gt;""),$A67,"")</f>
        <v/>
      </c>
    </row>
    <row r="68">
      <c r="A68" s="25" t="inlineStr">
        <is>
          <t>action_values_omni_add_to_cart</t>
        </is>
      </c>
      <c r="B68" s="29" t="inlineStr">
        <is>
          <t>Omni Adds to Cart Conversion Value · NUMERIC · Facebook Ads (Meta) Action Values</t>
        </is>
      </c>
      <c r="C68" s="26" t="n"/>
      <c r="D68" s="27">
        <f>IF(AND($C68="x",$A68&lt;&gt;""),$A68,"")</f>
        <v/>
      </c>
    </row>
    <row r="69">
      <c r="A69" s="25" t="inlineStr">
        <is>
          <t>action_values_omni_complete_registration</t>
        </is>
      </c>
      <c r="B69" s="29" t="inlineStr">
        <is>
          <t>Omni Registrations Completed Conversion Value · NUMERIC · Facebook Ads (Meta) Action Values</t>
        </is>
      </c>
      <c r="C69" s="26" t="n"/>
      <c r="D69" s="27">
        <f>IF(AND($C69="x",$A69&lt;&gt;""),$A69,"")</f>
        <v/>
      </c>
    </row>
    <row r="70">
      <c r="A70" s="25" t="inlineStr">
        <is>
          <t>action_values_omni_custom</t>
        </is>
      </c>
      <c r="B70" s="29" t="inlineStr">
        <is>
          <t>Action Values Omni Custom · NUMERIC · Facebook Ads (Meta) Action Values</t>
        </is>
      </c>
      <c r="C70" s="26" t="n"/>
      <c r="D70" s="27">
        <f>IF(AND($C70="x",$A70&lt;&gt;""),$A70,"")</f>
        <v/>
      </c>
    </row>
    <row r="71">
      <c r="A71" s="25" t="inlineStr">
        <is>
          <t>action_values_omni_initiated_checkout</t>
        </is>
      </c>
      <c r="B71" s="29" t="inlineStr">
        <is>
          <t>Omni Checkouts Initiated Conversion Value · NUMERIC · Facebook Ads (Meta) Action Values</t>
        </is>
      </c>
      <c r="C71" s="26" t="n"/>
      <c r="D71" s="27">
        <f>IF(AND($C71="x",$A71&lt;&gt;""),$A71,"")</f>
        <v/>
      </c>
    </row>
    <row r="72">
      <c r="A72" s="25" t="inlineStr">
        <is>
          <t>action_values_omni_purchase</t>
        </is>
      </c>
      <c r="B72" s="29" t="inlineStr">
        <is>
          <t>Purchases Conversion Value · NUMERIC · Facebook Ads (Meta) Action Values</t>
        </is>
      </c>
      <c r="C72" s="26" t="n"/>
      <c r="D72" s="27">
        <f>IF(AND($C72="x",$A72&lt;&gt;""),$A72,"")</f>
        <v/>
      </c>
    </row>
    <row r="73">
      <c r="A73" s="25" t="inlineStr">
        <is>
          <t>action_values_omni_search</t>
        </is>
      </c>
      <c r="B73" s="29" t="inlineStr">
        <is>
          <t>Omni Searches Conversion Value · NUMERIC · Facebook Ads (Meta) Action Values</t>
        </is>
      </c>
      <c r="C73" s="26" t="n"/>
      <c r="D73" s="27">
        <f>IF(AND($C73="x",$A73&lt;&gt;""),$A73,"")</f>
        <v/>
      </c>
    </row>
    <row r="74">
      <c r="A74" s="25" t="inlineStr">
        <is>
          <t>action_values_omni_spend_credits</t>
        </is>
      </c>
      <c r="B74" s="29" t="inlineStr">
        <is>
          <t>Credit Spends Conversion Value · NUMERIC · Facebook Ads (Meta) Action Values</t>
        </is>
      </c>
      <c r="C74" s="26" t="n"/>
      <c r="D74" s="27">
        <f>IF(AND($C74="x",$A74&lt;&gt;""),$A74,"")</f>
        <v/>
      </c>
    </row>
    <row r="75">
      <c r="A75" s="25" t="inlineStr">
        <is>
          <t>action_values_omni_view_content</t>
        </is>
      </c>
      <c r="B75" s="29" t="inlineStr">
        <is>
          <t>Content Views Conversion Value · NUMERIC · Facebook Ads (Meta) Action Values</t>
        </is>
      </c>
      <c r="C75" s="26" t="n"/>
      <c r="D75" s="27">
        <f>IF(AND($C75="x",$A75&lt;&gt;""),$A75,"")</f>
        <v/>
      </c>
    </row>
    <row r="76">
      <c r="A76" s="25" t="inlineStr">
        <is>
          <t>action_values_onsite_conversion_lead_grouped</t>
        </is>
      </c>
      <c r="B76" s="29" t="inlineStr">
        <is>
          <t>On-Facebook Leads Conversion Value · NUMERIC · Facebook Ads (Meta) Action Values</t>
        </is>
      </c>
      <c r="C76" s="26" t="n"/>
      <c r="D76" s="27">
        <f>IF(AND($C76="x",$A76&lt;&gt;""),$A76,"")</f>
        <v/>
      </c>
    </row>
    <row r="77">
      <c r="A77" s="25" t="inlineStr">
        <is>
          <t>action_values_onsite_conversion_purchase</t>
        </is>
      </c>
      <c r="B77" s="29" t="inlineStr">
        <is>
          <t>Action Values Onsite Conversion.Purchase · NUMERIC · Facebook Ads (Meta) Action Values</t>
        </is>
      </c>
      <c r="C77" s="26" t="n"/>
      <c r="D77" s="27">
        <f>IF(AND($C77="x",$A77&lt;&gt;""),$A77,"")</f>
        <v/>
      </c>
    </row>
    <row r="78">
      <c r="A78" s="25" t="inlineStr">
        <is>
          <t>action_values_onsite_web_add_to_cart</t>
        </is>
      </c>
      <c r="B78" s="29" t="inlineStr">
        <is>
          <t>Action Values Onsite Web Add To Cart · NUMERIC · Facebook Ads (Meta) Action Values</t>
        </is>
      </c>
      <c r="C78" s="26" t="n"/>
      <c r="D78" s="27">
        <f>IF(AND($C78="x",$A78&lt;&gt;""),$A78,"")</f>
        <v/>
      </c>
    </row>
    <row r="79">
      <c r="A79" s="25" t="inlineStr">
        <is>
          <t>action_values_onsite_web_app_add_to_cart</t>
        </is>
      </c>
      <c r="B79" s="29" t="inlineStr">
        <is>
          <t>Action Values Onsite Web App Add To Cart · NUMERIC · Facebook Ads (Meta) Action Values</t>
        </is>
      </c>
      <c r="C79" s="26" t="n"/>
      <c r="D79" s="27">
        <f>IF(AND($C79="x",$A79&lt;&gt;""),$A79,"")</f>
        <v/>
      </c>
    </row>
    <row r="80">
      <c r="A80" s="25" t="inlineStr">
        <is>
          <t>action_values_onsite_web_app_purchase</t>
        </is>
      </c>
      <c r="B80" s="29" t="inlineStr">
        <is>
          <t>Action Values Onsite Web App Purchase · NUMERIC · Facebook Ads (Meta) Action Values</t>
        </is>
      </c>
      <c r="C80" s="26" t="n"/>
      <c r="D80" s="27">
        <f>IF(AND($C80="x",$A80&lt;&gt;""),$A80,"")</f>
        <v/>
      </c>
    </row>
    <row r="81">
      <c r="A81" s="25" t="inlineStr">
        <is>
          <t>action_values_onsite_web_purchase</t>
        </is>
      </c>
      <c r="B81" s="29" t="inlineStr">
        <is>
          <t>Action Values Onsite Web Purchase · NUMERIC · Facebook Ads (Meta) Action Values</t>
        </is>
      </c>
      <c r="C81" s="26" t="n"/>
      <c r="D81" s="27">
        <f>IF(AND($C81="x",$A81&lt;&gt;""),$A81,"")</f>
        <v/>
      </c>
    </row>
    <row r="82">
      <c r="A82" s="25" t="inlineStr">
        <is>
          <t>action_values_purchase</t>
        </is>
      </c>
      <c r="B82" s="29" t="inlineStr">
        <is>
          <t>Action Values Purchase · NUMERIC · Facebook Ads (Meta) Action Values</t>
        </is>
      </c>
      <c r="C82" s="26" t="n"/>
      <c r="D82" s="27">
        <f>IF(AND($C82="x",$A82&lt;&gt;""),$A82,"")</f>
        <v/>
      </c>
    </row>
    <row r="83">
      <c r="A83" s="25" t="inlineStr">
        <is>
          <t>action_values_search</t>
        </is>
      </c>
      <c r="B83" s="29" t="inlineStr">
        <is>
          <t>Searches Conversion Value · NUMERIC · Facebook Ads (Meta) Action Values</t>
        </is>
      </c>
      <c r="C83" s="26" t="n"/>
      <c r="D83" s="27">
        <f>IF(AND($C83="x",$A83&lt;&gt;""),$A83,"")</f>
        <v/>
      </c>
    </row>
    <row r="84">
      <c r="A84" s="25" t="inlineStr">
        <is>
          <t>action_values_signup_event</t>
        </is>
      </c>
      <c r="B84" s="29" t="inlineStr">
        <is>
          <t>Action Values Signup Event · NUMERIC · Facebook Ads (Meta) Action Values</t>
        </is>
      </c>
      <c r="C84" s="26" t="n"/>
      <c r="D84" s="27">
        <f>IF(AND($C84="x",$A84&lt;&gt;""),$A84,"")</f>
        <v/>
      </c>
    </row>
    <row r="85">
      <c r="A85" s="25" t="inlineStr">
        <is>
          <t>action_values_subscription_event</t>
        </is>
      </c>
      <c r="B85" s="29" t="inlineStr">
        <is>
          <t>Action Values Subscription Event · NUMERIC · Facebook Ads (Meta) Action Values</t>
        </is>
      </c>
      <c r="C85" s="26" t="n"/>
      <c r="D85" s="27">
        <f>IF(AND($C85="x",$A85&lt;&gt;""),$A85,"")</f>
        <v/>
      </c>
    </row>
    <row r="86">
      <c r="A86" s="25" t="inlineStr">
        <is>
          <t>action_values_total</t>
        </is>
      </c>
      <c r="B86" s="29" t="inlineStr">
        <is>
          <t>Action Values Total · NUMERIC · Facebook Ads (Meta) Action Values</t>
        </is>
      </c>
      <c r="C86" s="26" t="n"/>
      <c r="D86" s="27">
        <f>IF(AND($C86="x",$A86&lt;&gt;""),$A86,"")</f>
        <v/>
      </c>
    </row>
    <row r="87">
      <c r="A87" s="25" t="inlineStr">
        <is>
          <t>actions_add_payment_info</t>
        </is>
      </c>
      <c r="B87" s="29" t="inlineStr">
        <is>
          <t>Adds of Payment Info · NUMERIC · Facebook Ads (Meta) Actions</t>
        </is>
      </c>
      <c r="C87" s="26" t="n"/>
      <c r="D87" s="27">
        <f>IF(AND($C87="x",$A87&lt;&gt;""),$A87,"")</f>
        <v/>
      </c>
    </row>
    <row r="88">
      <c r="A88" s="25" t="inlineStr">
        <is>
          <t>actions_add_to_cart</t>
        </is>
      </c>
      <c r="B88" s="29" t="inlineStr">
        <is>
          <t>Adds to Cart · NUMERIC · Facebook Ads (Meta) Actions</t>
        </is>
      </c>
      <c r="C88" s="26" t="n"/>
      <c r="D88" s="27">
        <f>IF(AND($C88="x",$A88&lt;&gt;""),$A88,"")</f>
        <v/>
      </c>
    </row>
    <row r="89">
      <c r="A89" s="25" t="inlineStr">
        <is>
          <t>actions_add_to_wishlist</t>
        </is>
      </c>
      <c r="B89" s="29" t="inlineStr">
        <is>
          <t>Adds to Wishlist · NUMERIC · Facebook Ads (Meta) Actions</t>
        </is>
      </c>
      <c r="C89" s="26" t="n"/>
      <c r="D89" s="27">
        <f>IF(AND($C89="x",$A89&lt;&gt;""),$A89,"")</f>
        <v/>
      </c>
    </row>
    <row r="90">
      <c r="A90" s="25" t="inlineStr">
        <is>
          <t>actions_app_custom_event_fb_mobile_activate_app</t>
        </is>
      </c>
      <c r="B90" s="29" t="inlineStr">
        <is>
          <t>Mobile App Activactions · NUMERIC · Facebook Ads (Meta) Actions</t>
        </is>
      </c>
      <c r="C90" s="26" t="n"/>
      <c r="D90" s="27">
        <f>IF(AND($C90="x",$A90&lt;&gt;""),$A90,"")</f>
        <v/>
      </c>
    </row>
    <row r="91">
      <c r="A91" s="25" t="inlineStr">
        <is>
          <t>actions_app_custom_event_fb_mobile_add_payment_info</t>
        </is>
      </c>
      <c r="B91" s="29" t="inlineStr">
        <is>
          <t>Actions App Custom Event.Fb Mobile Add Payment Info · NUMERIC · Facebook Ads (Meta) Actions</t>
        </is>
      </c>
      <c r="C91" s="26" t="n"/>
      <c r="D91" s="27">
        <f>IF(AND($C91="x",$A91&lt;&gt;""),$A91,"")</f>
        <v/>
      </c>
    </row>
    <row r="92">
      <c r="A92" s="25" t="inlineStr">
        <is>
          <t>actions_app_custom_event_fb_mobile_add_to_cart</t>
        </is>
      </c>
      <c r="B92" s="29" t="inlineStr">
        <is>
          <t>Actions App Custom Event.Fb Mobile Add To Cart · NUMERIC · Facebook Ads (Meta) Actions</t>
        </is>
      </c>
      <c r="C92" s="26" t="n"/>
      <c r="D92" s="27">
        <f>IF(AND($C92="x",$A92&lt;&gt;""),$A92,"")</f>
        <v/>
      </c>
    </row>
    <row r="93">
      <c r="A93" s="25" t="inlineStr">
        <is>
          <t>actions_app_custom_event_fb_mobile_add_to_wishlist</t>
        </is>
      </c>
      <c r="B93" s="29" t="inlineStr">
        <is>
          <t>Actions App Custom Event.Fb Mobile Add To Wishlist · NUMERIC · Facebook Ads (Meta) Actions</t>
        </is>
      </c>
      <c r="C93" s="26" t="n"/>
      <c r="D93" s="27">
        <f>IF(AND($C93="x",$A93&lt;&gt;""),$A93,"")</f>
        <v/>
      </c>
    </row>
    <row r="94">
      <c r="A94" s="25" t="inlineStr">
        <is>
          <t>actions_app_custom_event_fb_mobile_complete_registration</t>
        </is>
      </c>
      <c r="B94" s="29" t="inlineStr">
        <is>
          <t>Mobile App Registrations Completed · NUMERIC · Facebook Ads (Meta) Actions</t>
        </is>
      </c>
      <c r="C94" s="26" t="n"/>
      <c r="D94" s="27">
        <f>IF(AND($C94="x",$A94&lt;&gt;""),$A94,"")</f>
        <v/>
      </c>
    </row>
    <row r="95">
      <c r="A95" s="25" t="inlineStr">
        <is>
          <t>actions_app_custom_event_fb_mobile_content_view</t>
        </is>
      </c>
      <c r="B95" s="29" t="inlineStr">
        <is>
          <t>Mobile Content Views · NUMERIC · Facebook Ads (Meta) Actions</t>
        </is>
      </c>
      <c r="C95" s="26" t="n"/>
      <c r="D95" s="27">
        <f>IF(AND($C95="x",$A95&lt;&gt;""),$A95,"")</f>
        <v/>
      </c>
    </row>
    <row r="96">
      <c r="A96" s="25" t="inlineStr">
        <is>
          <t>actions_app_custom_event_fb_mobile_initiated_checkout</t>
        </is>
      </c>
      <c r="B96" s="29" t="inlineStr">
        <is>
          <t>Actions App Custom Event.Fb Mobile Initiated Checkout · NUMERIC · Facebook Ads (Meta) Actions</t>
        </is>
      </c>
      <c r="C96" s="26" t="n"/>
      <c r="D96" s="27">
        <f>IF(AND($C96="x",$A96&lt;&gt;""),$A96,"")</f>
        <v/>
      </c>
    </row>
    <row r="97">
      <c r="A97" s="25" t="inlineStr">
        <is>
          <t>actions_app_custom_event_fb_mobile_level_achieved</t>
        </is>
      </c>
      <c r="B97" s="29" t="inlineStr">
        <is>
          <t>Mobile App Levels Completed · NUMERIC · Facebook Ads (Meta) Actions</t>
        </is>
      </c>
      <c r="C97" s="26" t="n"/>
      <c r="D97" s="27">
        <f>IF(AND($C97="x",$A97&lt;&gt;""),$A97,"")</f>
        <v/>
      </c>
    </row>
    <row r="98">
      <c r="A98" s="25" t="inlineStr">
        <is>
          <t>actions_app_custom_event_fb_mobile_purchase</t>
        </is>
      </c>
      <c r="B98" s="29" t="inlineStr">
        <is>
          <t>Actions App Custom Event.Fb Mobile Purchase · NUMERIC · Facebook Ads (Meta) Actions</t>
        </is>
      </c>
      <c r="C98" s="26" t="n"/>
      <c r="D98" s="27">
        <f>IF(AND($C98="x",$A98&lt;&gt;""),$A98,"")</f>
        <v/>
      </c>
    </row>
    <row r="99">
      <c r="A99" s="25" t="inlineStr">
        <is>
          <t>actions_app_custom_event_fb_mobile_search</t>
        </is>
      </c>
      <c r="B99" s="29" t="inlineStr">
        <is>
          <t>Actions App Custom Event.Fb Mobile Search · NUMERIC · Facebook Ads (Meta) Actions</t>
        </is>
      </c>
      <c r="C99" s="26" t="n"/>
      <c r="D99" s="27">
        <f>IF(AND($C99="x",$A99&lt;&gt;""),$A99,"")</f>
        <v/>
      </c>
    </row>
    <row r="100">
      <c r="A100" s="25" t="inlineStr">
        <is>
          <t>actions_app_custom_event_fb_mobile_tutorial_completion</t>
        </is>
      </c>
      <c r="B100" s="29" t="inlineStr">
        <is>
          <t>Actions App Custom Event.Fb Mobile Tutorial Completion · NUMERIC · Facebook Ads (Meta) Actions</t>
        </is>
      </c>
      <c r="C100" s="26" t="n"/>
      <c r="D100" s="27">
        <f>IF(AND($C100="x",$A100&lt;&gt;""),$A100,"")</f>
        <v/>
      </c>
    </row>
    <row r="101">
      <c r="A101" s="25" t="inlineStr">
        <is>
          <t>actions_app_custom_event_other</t>
        </is>
      </c>
      <c r="B101" s="29" t="inlineStr">
        <is>
          <t>Mobile App - Other · NUMERIC · Facebook Ads (Meta) Actions</t>
        </is>
      </c>
      <c r="C101" s="26" t="n"/>
      <c r="D101" s="27">
        <f>IF(AND($C101="x",$A101&lt;&gt;""),$A101,"")</f>
        <v/>
      </c>
    </row>
    <row r="102">
      <c r="A102" s="25" t="inlineStr">
        <is>
          <t>actions_app_install</t>
        </is>
      </c>
      <c r="B102" s="29" t="inlineStr">
        <is>
          <t>Desktop App Installs · NUMERIC · Facebook Ads (Meta) Actions</t>
        </is>
      </c>
      <c r="C102" s="26" t="n"/>
      <c r="D102" s="27">
        <f>IF(AND($C102="x",$A102&lt;&gt;""),$A102,"")</f>
        <v/>
      </c>
    </row>
    <row r="103">
      <c r="A103" s="25" t="inlineStr">
        <is>
          <t>actions_checkin</t>
        </is>
      </c>
      <c r="B103" s="29" t="inlineStr">
        <is>
          <t>Check-Ins · NUMERIC · Facebook Ads (Meta) Actions</t>
        </is>
      </c>
      <c r="C103" s="26" t="n"/>
      <c r="D103" s="27">
        <f>IF(AND($C103="x",$A103&lt;&gt;""),$A103,"")</f>
        <v/>
      </c>
    </row>
    <row r="104">
      <c r="A104" s="25" t="inlineStr">
        <is>
          <t>actions_click_to_call_call_confirm</t>
        </is>
      </c>
      <c r="B104" s="29" t="inlineStr">
        <is>
          <t>Call Confirmation Clicks · NUMERIC · Facebook Ads (Meta) Actions</t>
        </is>
      </c>
      <c r="C104" s="26" t="n"/>
      <c r="D104" s="27">
        <f>IF(AND($C104="x",$A104&lt;&gt;""),$A104,"")</f>
        <v/>
      </c>
    </row>
    <row r="105">
      <c r="A105" s="25" t="inlineStr">
        <is>
          <t>actions_click_to_call_native_20s_call_connect</t>
        </is>
      </c>
      <c r="B105" s="29" t="inlineStr">
        <is>
          <t>20-second Phone Calls · NUMERIC · Facebook Ads (Meta) Actions</t>
        </is>
      </c>
      <c r="C105" s="26" t="n"/>
      <c r="D105" s="27">
        <f>IF(AND($C105="x",$A105&lt;&gt;""),$A105,"")</f>
        <v/>
      </c>
    </row>
    <row r="106">
      <c r="A106" s="25" t="inlineStr">
        <is>
          <t>actions_click_to_call_native_60s_call_connect</t>
        </is>
      </c>
      <c r="B106" s="29" t="inlineStr">
        <is>
          <t>60-second Phone Calls · NUMERIC · Facebook Ads (Meta) Actions</t>
        </is>
      </c>
      <c r="C106" s="26" t="n"/>
      <c r="D106" s="27">
        <f>IF(AND($C106="x",$A106&lt;&gt;""),$A106,"")</f>
        <v/>
      </c>
    </row>
    <row r="107">
      <c r="A107" s="25" t="inlineStr">
        <is>
          <t>actions_click_to_call_native_call_placed</t>
        </is>
      </c>
      <c r="B107" s="29" t="inlineStr">
        <is>
          <t>Calls Placed · NUMERIC · Facebook Ads (Meta) Actions</t>
        </is>
      </c>
      <c r="C107" s="26" t="n"/>
      <c r="D107" s="27">
        <f>IF(AND($C107="x",$A107&lt;&gt;""),$A107,"")</f>
        <v/>
      </c>
    </row>
    <row r="108">
      <c r="A108" s="25" t="inlineStr">
        <is>
          <t>actions_comment</t>
        </is>
      </c>
      <c r="B108" s="29" t="inlineStr">
        <is>
          <t>Post Comments · NUMERIC · Facebook Ads (Meta) Actions</t>
        </is>
      </c>
      <c r="C108" s="26" t="n"/>
      <c r="D108" s="27">
        <f>IF(AND($C108="x",$A108&lt;&gt;""),$A108,"")</f>
        <v/>
      </c>
    </row>
    <row r="109">
      <c r="A109" s="25" t="inlineStr">
        <is>
          <t>actions_complete_registration</t>
        </is>
      </c>
      <c r="B109" s="29" t="inlineStr">
        <is>
          <t>Registrations Completed · NUMERIC · Facebook Ads (Meta) Actions</t>
        </is>
      </c>
      <c r="C109" s="26" t="n"/>
      <c r="D109" s="27">
        <f>IF(AND($C109="x",$A109&lt;&gt;""),$A109,"")</f>
        <v/>
      </c>
    </row>
    <row r="110">
      <c r="A110" s="25" t="inlineStr">
        <is>
          <t>actions_initiate_checkout</t>
        </is>
      </c>
      <c r="B110" s="29" t="inlineStr">
        <is>
          <t>Checkouts Initiated · NUMERIC · Facebook Ads (Meta) Actions</t>
        </is>
      </c>
      <c r="C110" s="26" t="n"/>
      <c r="D110" s="27">
        <f>IF(AND($C110="x",$A110&lt;&gt;""),$A110,"")</f>
        <v/>
      </c>
    </row>
    <row r="111">
      <c r="A111" s="25" t="inlineStr">
        <is>
          <t>actions_landing_page_view</t>
        </is>
      </c>
      <c r="B111" s="29" t="inlineStr">
        <is>
          <t>Landing Page Views · NUMERIC · Facebook Ads (Meta) Actions</t>
        </is>
      </c>
      <c r="C111" s="26" t="n"/>
      <c r="D111" s="27">
        <f>IF(AND($C111="x",$A111&lt;&gt;""),$A111,"")</f>
        <v/>
      </c>
    </row>
    <row r="112">
      <c r="A112" s="25" t="inlineStr">
        <is>
          <t>actions_leadgen_grouped</t>
        </is>
      </c>
      <c r="B112" s="29" t="inlineStr">
        <is>
          <t>Instant Form Leads · NUMERIC · Facebook Ads (Meta) Actions</t>
        </is>
      </c>
      <c r="C112" s="26" t="n"/>
      <c r="D112" s="27">
        <f>IF(AND($C112="x",$A112&lt;&gt;""),$A112,"")</f>
        <v/>
      </c>
    </row>
    <row r="113">
      <c r="A113" s="25" t="inlineStr">
        <is>
          <t>actions_like</t>
        </is>
      </c>
      <c r="B113" s="29" t="inlineStr">
        <is>
          <t>Page Likes · NUMERIC · Facebook Ads (Meta) Actions</t>
        </is>
      </c>
      <c r="C113" s="26" t="n"/>
      <c r="D113" s="27">
        <f>IF(AND($C113="x",$A113&lt;&gt;""),$A113,"")</f>
        <v/>
      </c>
    </row>
    <row r="114">
      <c r="A114" s="25" t="inlineStr">
        <is>
          <t>actions_link_click</t>
        </is>
      </c>
      <c r="B114" s="29" t="inlineStr">
        <is>
          <t>Actions Link Clicks · NUMERIC · Facebook Ads (Meta) Actions</t>
        </is>
      </c>
      <c r="C114" s="26" t="n"/>
      <c r="D114" s="27">
        <f>IF(AND($C114="x",$A114&lt;&gt;""),$A114,"")</f>
        <v/>
      </c>
    </row>
    <row r="115">
      <c r="A115" s="25" t="inlineStr">
        <is>
          <t>actions_mobile_app_install</t>
        </is>
      </c>
      <c r="B115" s="29" t="inlineStr">
        <is>
          <t>Mobile App Installs · NUMERIC · Facebook Ads (Meta) Actions</t>
        </is>
      </c>
      <c r="C115" s="26" t="n"/>
      <c r="D115" s="27">
        <f>IF(AND($C115="x",$A115&lt;&gt;""),$A115,"")</f>
        <v/>
      </c>
    </row>
    <row r="116">
      <c r="A116" s="25" t="inlineStr">
        <is>
          <t>actions_offline_conversion</t>
        </is>
      </c>
      <c r="B116" s="29" t="inlineStr">
        <is>
          <t>Offline Conversions (All Events) · NUMERIC · Facebook Ads (Meta) Actions</t>
        </is>
      </c>
      <c r="C116" s="26" t="n"/>
      <c r="D116" s="27">
        <f>IF(AND($C116="x",$A116&lt;&gt;""),$A116,"")</f>
        <v/>
      </c>
    </row>
    <row r="117">
      <c r="A117" s="25" t="inlineStr">
        <is>
          <t>actions_offline_conversion_add_payment_info</t>
        </is>
      </c>
      <c r="B117" s="29" t="inlineStr">
        <is>
          <t>Offline Adds of Payment Info · NUMERIC · Facebook Ads (Meta) Actions</t>
        </is>
      </c>
      <c r="C117" s="26" t="n"/>
      <c r="D117" s="27">
        <f>IF(AND($C117="x",$A117&lt;&gt;""),$A117,"")</f>
        <v/>
      </c>
    </row>
    <row r="118">
      <c r="A118" s="25" t="inlineStr">
        <is>
          <t>actions_offline_conversion_add_to_cart</t>
        </is>
      </c>
      <c r="B118" s="29" t="inlineStr">
        <is>
          <t>Offline Adds to Cart · NUMERIC · Facebook Ads (Meta) Actions</t>
        </is>
      </c>
      <c r="C118" s="26" t="n"/>
      <c r="D118" s="27">
        <f>IF(AND($C118="x",$A118&lt;&gt;""),$A118,"")</f>
        <v/>
      </c>
    </row>
    <row r="119">
      <c r="A119" s="25" t="inlineStr">
        <is>
          <t>actions_offline_conversion_add_to_wishlist</t>
        </is>
      </c>
      <c r="B119" s="29" t="inlineStr">
        <is>
          <t>Offline Adds to Wishlist · NUMERIC · Facebook Ads (Meta) Actions</t>
        </is>
      </c>
      <c r="C119" s="26" t="n"/>
      <c r="D119" s="27">
        <f>IF(AND($C119="x",$A119&lt;&gt;""),$A119,"")</f>
        <v/>
      </c>
    </row>
    <row r="120">
      <c r="A120" s="25" t="inlineStr">
        <is>
          <t>actions_offline_conversion_complete_registration</t>
        </is>
      </c>
      <c r="B120" s="29" t="inlineStr">
        <is>
          <t>Offline Registrations Completed · NUMERIC · Facebook Ads (Meta) Actions</t>
        </is>
      </c>
      <c r="C120" s="26" t="n"/>
      <c r="D120" s="27">
        <f>IF(AND($C120="x",$A120&lt;&gt;""),$A120,"")</f>
        <v/>
      </c>
    </row>
    <row r="121">
      <c r="A121" s="25" t="inlineStr">
        <is>
          <t>actions_offline_conversion_initiate_checkout</t>
        </is>
      </c>
      <c r="B121" s="29" t="inlineStr">
        <is>
          <t>Offline Checkouts Initiated · NUMERIC · Facebook Ads (Meta) Actions</t>
        </is>
      </c>
      <c r="C121" s="26" t="n"/>
      <c r="D121" s="27">
        <f>IF(AND($C121="x",$A121&lt;&gt;""),$A121,"")</f>
        <v/>
      </c>
    </row>
    <row r="122">
      <c r="A122" s="25" t="inlineStr">
        <is>
          <t>actions_offline_conversion_lead</t>
        </is>
      </c>
      <c r="B122" s="29" t="inlineStr">
        <is>
          <t>Offline Leads · NUMERIC · Facebook Ads (Meta) Actions</t>
        </is>
      </c>
      <c r="C122" s="26" t="n"/>
      <c r="D122" s="27">
        <f>IF(AND($C122="x",$A122&lt;&gt;""),$A122,"")</f>
        <v/>
      </c>
    </row>
    <row r="123">
      <c r="A123" s="25" t="inlineStr">
        <is>
          <t>actions_offline_conversion_other</t>
        </is>
      </c>
      <c r="B123" s="29" t="inlineStr">
        <is>
          <t>Offline Other Conversions · NUMERIC · Facebook Ads (Meta) Actions</t>
        </is>
      </c>
      <c r="C123" s="26" t="n"/>
      <c r="D123" s="27">
        <f>IF(AND($C123="x",$A123&lt;&gt;""),$A123,"")</f>
        <v/>
      </c>
    </row>
    <row r="124">
      <c r="A124" s="25" t="inlineStr">
        <is>
          <t>actions_offline_conversion_purchase</t>
        </is>
      </c>
      <c r="B124" s="29" t="inlineStr">
        <is>
          <t>Offline Purchases · NUMERIC · Facebook Ads (Meta) Actions</t>
        </is>
      </c>
      <c r="C124" s="26" t="n"/>
      <c r="D124" s="27">
        <f>IF(AND($C124="x",$A124&lt;&gt;""),$A124,"")</f>
        <v/>
      </c>
    </row>
    <row r="125">
      <c r="A125" s="25" t="inlineStr">
        <is>
          <t>actions_offline_conversion_search</t>
        </is>
      </c>
      <c r="B125" s="29" t="inlineStr">
        <is>
          <t>Offline Searches · NUMERIC · Facebook Ads (Meta) Actions</t>
        </is>
      </c>
      <c r="C125" s="26" t="n"/>
      <c r="D125" s="27">
        <f>IF(AND($C125="x",$A125&lt;&gt;""),$A125,"")</f>
        <v/>
      </c>
    </row>
    <row r="126">
      <c r="A126" s="25" t="inlineStr">
        <is>
          <t>actions_offline_conversion_view_content</t>
        </is>
      </c>
      <c r="B126" s="29" t="inlineStr">
        <is>
          <t>Offline Content Views · NUMERIC · Facebook Ads (Meta) Actions</t>
        </is>
      </c>
      <c r="C126" s="26" t="n"/>
      <c r="D126" s="27">
        <f>IF(AND($C126="x",$A126&lt;&gt;""),$A126,"")</f>
        <v/>
      </c>
    </row>
    <row r="127">
      <c r="A127" s="25" t="inlineStr">
        <is>
          <t>actions_offsite_conversion_fb_pixel_add_payment_info</t>
        </is>
      </c>
      <c r="B127" s="29" t="inlineStr">
        <is>
          <t>Website Adds of Payment Info · NUMERIC · Facebook Ads (Meta) Actions</t>
        </is>
      </c>
      <c r="C127" s="26" t="n"/>
      <c r="D127" s="27">
        <f>IF(AND($C127="x",$A127&lt;&gt;""),$A127,"")</f>
        <v/>
      </c>
    </row>
    <row r="128">
      <c r="A128" s="25" t="inlineStr">
        <is>
          <t>actions_offsite_conversion_fb_pixel_add_to_cart</t>
        </is>
      </c>
      <c r="B128" s="29" t="inlineStr">
        <is>
          <t>Website Adds to Cart · NUMERIC · Facebook Ads (Meta) Actions</t>
        </is>
      </c>
      <c r="C128" s="26" t="n"/>
      <c r="D128" s="27">
        <f>IF(AND($C128="x",$A128&lt;&gt;""),$A128,"")</f>
        <v/>
      </c>
    </row>
    <row r="129">
      <c r="A129" s="25" t="inlineStr">
        <is>
          <t>actions_offsite_conversion_fb_pixel_add_to_wishlist</t>
        </is>
      </c>
      <c r="B129" s="29" t="inlineStr">
        <is>
          <t>Website Adds to Wishlist · NUMERIC · Facebook Ads (Meta) Actions</t>
        </is>
      </c>
      <c r="C129" s="26" t="n"/>
      <c r="D129" s="27">
        <f>IF(AND($C129="x",$A129&lt;&gt;""),$A129,"")</f>
        <v/>
      </c>
    </row>
    <row r="130">
      <c r="A130" s="25" t="inlineStr">
        <is>
          <t>actions_offsite_conversion_fb_pixel_complete_registration</t>
        </is>
      </c>
      <c r="B130" s="29" t="inlineStr">
        <is>
          <t>Website Registrations Completed · NUMERIC · Facebook Ads (Meta) Actions</t>
        </is>
      </c>
      <c r="C130" s="26" t="n"/>
      <c r="D130" s="27">
        <f>IF(AND($C130="x",$A130&lt;&gt;""),$A130,"")</f>
        <v/>
      </c>
    </row>
    <row r="131">
      <c r="A131" s="25" t="inlineStr">
        <is>
          <t>actions_offsite_conversion_fb_pixel_custom</t>
        </is>
      </c>
      <c r="B131" s="29" t="inlineStr">
        <is>
          <t>Custom Events · NUMERIC · Facebook Ads (Meta) Actions</t>
        </is>
      </c>
      <c r="C131" s="26" t="n"/>
      <c r="D131" s="27">
        <f>IF(AND($C131="x",$A131&lt;&gt;""),$A131,"")</f>
        <v/>
      </c>
    </row>
    <row r="132">
      <c r="A132" s="25" t="inlineStr">
        <is>
          <t>actions_offsite_conversion_fb_pixel_initiate_checkout</t>
        </is>
      </c>
      <c r="B132" s="29" t="inlineStr">
        <is>
          <t>Website Checkouts Initiated · NUMERIC · Facebook Ads (Meta) Actions</t>
        </is>
      </c>
      <c r="C132" s="26" t="n"/>
      <c r="D132" s="27">
        <f>IF(AND($C132="x",$A132&lt;&gt;""),$A132,"")</f>
        <v/>
      </c>
    </row>
    <row r="133">
      <c r="A133" s="25" t="inlineStr">
        <is>
          <t>actions_offsite_conversion_fb_pixel_lead</t>
        </is>
      </c>
      <c r="B133" s="29" t="inlineStr">
        <is>
          <t>Website Leads · NUMERIC · Facebook Ads (Meta) Actions</t>
        </is>
      </c>
      <c r="C133" s="26" t="n"/>
      <c r="D133" s="27">
        <f>IF(AND($C133="x",$A133&lt;&gt;""),$A133,"")</f>
        <v/>
      </c>
    </row>
    <row r="134">
      <c r="A134" s="25" t="inlineStr">
        <is>
          <t>actions_offsite_conversion_fb_pixel_purchase</t>
        </is>
      </c>
      <c r="B134" s="29" t="inlineStr">
        <is>
          <t>Website Purchases · NUMERIC · Facebook Ads (Meta) Actions</t>
        </is>
      </c>
      <c r="C134" s="26" t="n"/>
      <c r="D134" s="27">
        <f>IF(AND($C134="x",$A134&lt;&gt;""),$A134,"")</f>
        <v/>
      </c>
    </row>
    <row r="135">
      <c r="A135" s="25" t="inlineStr">
        <is>
          <t>actions_offsite_conversion_fb_pixel_search</t>
        </is>
      </c>
      <c r="B135" s="29" t="inlineStr">
        <is>
          <t>Website Searches · NUMERIC · Facebook Ads (Meta) Actions</t>
        </is>
      </c>
      <c r="C135" s="26" t="n"/>
      <c r="D135" s="27">
        <f>IF(AND($C135="x",$A135&lt;&gt;""),$A135,"")</f>
        <v/>
      </c>
    </row>
    <row r="136">
      <c r="A136" s="25" t="inlineStr">
        <is>
          <t>actions_offsite_conversion_fb_pixel_view_content</t>
        </is>
      </c>
      <c r="B136" s="29" t="inlineStr">
        <is>
          <t>Website Content Views · NUMERIC · Facebook Ads (Meta) Actions</t>
        </is>
      </c>
      <c r="C136" s="26" t="n"/>
      <c r="D136" s="27">
        <f>IF(AND($C136="x",$A136&lt;&gt;""),$A136,"")</f>
        <v/>
      </c>
    </row>
    <row r="137">
      <c r="A137" s="25" t="inlineStr">
        <is>
          <t>actions_omni_achievement_unlocked</t>
        </is>
      </c>
      <c r="B137" s="29" t="inlineStr">
        <is>
          <t>Achievements Unlocked · NUMERIC · Facebook Ads (Meta) Actions</t>
        </is>
      </c>
      <c r="C137" s="26" t="n"/>
      <c r="D137" s="27">
        <f>IF(AND($C137="x",$A137&lt;&gt;""),$A137,"")</f>
        <v/>
      </c>
    </row>
    <row r="138">
      <c r="A138" s="25" t="inlineStr">
        <is>
          <t>actions_omni_activate_app</t>
        </is>
      </c>
      <c r="B138" s="29" t="inlineStr">
        <is>
          <t>App Activations · NUMERIC · Facebook Ads (Meta) Actions</t>
        </is>
      </c>
      <c r="C138" s="26" t="n"/>
      <c r="D138" s="27">
        <f>IF(AND($C138="x",$A138&lt;&gt;""),$A138,"")</f>
        <v/>
      </c>
    </row>
    <row r="139">
      <c r="A139" s="25" t="inlineStr">
        <is>
          <t>actions_omni_add_to_cart</t>
        </is>
      </c>
      <c r="B139" s="29" t="inlineStr">
        <is>
          <t>Omni Adds to Cart · NUMERIC · Facebook Ads (Meta) Actions</t>
        </is>
      </c>
      <c r="C139" s="26" t="n"/>
      <c r="D139" s="27">
        <f>IF(AND($C139="x",$A139&lt;&gt;""),$A139,"")</f>
        <v/>
      </c>
    </row>
    <row r="140">
      <c r="A140" s="25" t="inlineStr">
        <is>
          <t>actions_omni_app_install</t>
        </is>
      </c>
      <c r="B140" s="29" t="inlineStr">
        <is>
          <t>App Installs · NUMERIC · Facebook Ads (Meta) Actions</t>
        </is>
      </c>
      <c r="C140" s="26" t="n"/>
      <c r="D140" s="27">
        <f>IF(AND($C140="x",$A140&lt;&gt;""),$A140,"")</f>
        <v/>
      </c>
    </row>
    <row r="141">
      <c r="A141" s="25" t="inlineStr">
        <is>
          <t>actions_omni_complete_registration</t>
        </is>
      </c>
      <c r="B141" s="29" t="inlineStr">
        <is>
          <t>Omni Registrations Completed · NUMERIC · Facebook Ads (Meta) Actions</t>
        </is>
      </c>
      <c r="C141" s="26" t="n"/>
      <c r="D141" s="27">
        <f>IF(AND($C141="x",$A141&lt;&gt;""),$A141,"")</f>
        <v/>
      </c>
    </row>
    <row r="142">
      <c r="A142" s="25" t="inlineStr">
        <is>
          <t>actions_omni_custom</t>
        </is>
      </c>
      <c r="B142" s="29" t="inlineStr">
        <is>
          <t>Actions Omni Custom · NUMERIC · Facebook Ads (Meta) Actions</t>
        </is>
      </c>
      <c r="C142" s="26" t="n"/>
      <c r="D142" s="27">
        <f>IF(AND($C142="x",$A142&lt;&gt;""),$A142,"")</f>
        <v/>
      </c>
    </row>
    <row r="143">
      <c r="A143" s="25" t="inlineStr">
        <is>
          <t>actions_omni_initiated_checkout</t>
        </is>
      </c>
      <c r="B143" s="29" t="inlineStr">
        <is>
          <t>Omni checkouts Initiated · NUMERIC · Facebook Ads (Meta) Actions</t>
        </is>
      </c>
      <c r="C143" s="26" t="n"/>
      <c r="D143" s="27">
        <f>IF(AND($C143="x",$A143&lt;&gt;""),$A143,"")</f>
        <v/>
      </c>
    </row>
    <row r="144">
      <c r="A144" s="25" t="inlineStr">
        <is>
          <t>actions_omni_level_achieved</t>
        </is>
      </c>
      <c r="B144" s="29" t="inlineStr">
        <is>
          <t>Omni Levels Achieved · NUMERIC · Facebook Ads (Meta) Actions</t>
        </is>
      </c>
      <c r="C144" s="26" t="n"/>
      <c r="D144" s="27">
        <f>IF(AND($C144="x",$A144&lt;&gt;""),$A144,"")</f>
        <v/>
      </c>
    </row>
    <row r="145">
      <c r="A145" s="25" t="inlineStr">
        <is>
          <t>actions_omni_purchase</t>
        </is>
      </c>
      <c r="B145" s="29" t="inlineStr">
        <is>
          <t>Omni Purchases · NUMERIC · Facebook Ads (Meta) Actions</t>
        </is>
      </c>
      <c r="C145" s="26" t="n"/>
      <c r="D145" s="27">
        <f>IF(AND($C145="x",$A145&lt;&gt;""),$A145,"")</f>
        <v/>
      </c>
    </row>
    <row r="146">
      <c r="A146" s="25" t="inlineStr">
        <is>
          <t>actions_omni_rate</t>
        </is>
      </c>
      <c r="B146" s="29" t="inlineStr">
        <is>
          <t>Ratings Submitted · NUMERIC · Facebook Ads (Meta) Actions</t>
        </is>
      </c>
      <c r="C146" s="26" t="n"/>
      <c r="D146" s="27">
        <f>IF(AND($C146="x",$A146&lt;&gt;""),$A146,"")</f>
        <v/>
      </c>
    </row>
    <row r="147">
      <c r="A147" s="25" t="inlineStr">
        <is>
          <t>actions_omni_search</t>
        </is>
      </c>
      <c r="B147" s="29" t="inlineStr">
        <is>
          <t>Omni Searches · NUMERIC · Facebook Ads (Meta) Actions</t>
        </is>
      </c>
      <c r="C147" s="26" t="n"/>
      <c r="D147" s="27">
        <f>IF(AND($C147="x",$A147&lt;&gt;""),$A147,"")</f>
        <v/>
      </c>
    </row>
    <row r="148">
      <c r="A148" s="25" t="inlineStr">
        <is>
          <t>actions_omni_spend_credits</t>
        </is>
      </c>
      <c r="B148" s="29" t="inlineStr">
        <is>
          <t>Credit Spends · NUMERIC · Facebook Ads (Meta) Actions</t>
        </is>
      </c>
      <c r="C148" s="26" t="n"/>
      <c r="D148" s="27">
        <f>IF(AND($C148="x",$A148&lt;&gt;""),$A148,"")</f>
        <v/>
      </c>
    </row>
    <row r="149">
      <c r="A149" s="25" t="inlineStr">
        <is>
          <t>actions_omni_tutorial_completion</t>
        </is>
      </c>
      <c r="B149" s="29" t="inlineStr">
        <is>
          <t>Omni Tutorials Completed · NUMERIC · Facebook Ads (Meta) Actions</t>
        </is>
      </c>
      <c r="C149" s="26" t="n"/>
      <c r="D149" s="27">
        <f>IF(AND($C149="x",$A149&lt;&gt;""),$A149,"")</f>
        <v/>
      </c>
    </row>
    <row r="150">
      <c r="A150" s="25" t="inlineStr">
        <is>
          <t>actions_omni_view_content</t>
        </is>
      </c>
      <c r="B150" s="29" t="inlineStr">
        <is>
          <t>Omni Content Views · NUMERIC · Facebook Ads (Meta) Actions</t>
        </is>
      </c>
      <c r="C150" s="26" t="n"/>
      <c r="D150" s="27">
        <f>IF(AND($C150="x",$A150&lt;&gt;""),$A150,"")</f>
        <v/>
      </c>
    </row>
    <row r="151">
      <c r="A151" s="25" t="inlineStr">
        <is>
          <t>actions_onsite_conversion_flow_complete</t>
        </is>
      </c>
      <c r="B151" s="29" t="inlineStr">
        <is>
          <t>On-Facebook Workflow Completions · NUMERIC · Facebook Ads (Meta) Actions</t>
        </is>
      </c>
      <c r="C151" s="26" t="n"/>
      <c r="D151" s="27">
        <f>IF(AND($C151="x",$A151&lt;&gt;""),$A151,"")</f>
        <v/>
      </c>
    </row>
    <row r="152">
      <c r="A152" s="25" t="inlineStr">
        <is>
          <t>actions_onsite_conversion_lead_grouped</t>
        </is>
      </c>
      <c r="B152" s="29" t="inlineStr">
        <is>
          <t>On-Facebook Leads · NUMERIC · Facebook Ads (Meta) Actions</t>
        </is>
      </c>
      <c r="C152" s="26" t="n"/>
      <c r="D152" s="27">
        <f>IF(AND($C152="x",$A152&lt;&gt;""),$A152,"")</f>
        <v/>
      </c>
    </row>
    <row r="153">
      <c r="A153" s="25" t="inlineStr">
        <is>
          <t>actions_onsite_conversion_messaging_block</t>
        </is>
      </c>
      <c r="B153" s="29" t="inlineStr">
        <is>
          <t>Blocked Messaging Connections · NUMERIC · Facebook Ads (Meta) Actions</t>
        </is>
      </c>
      <c r="C153" s="26" t="n"/>
      <c r="D153" s="27">
        <f>IF(AND($C153="x",$A153&lt;&gt;""),$A153,"")</f>
        <v/>
      </c>
    </row>
    <row r="154">
      <c r="A154" s="25" t="inlineStr">
        <is>
          <t>actions_onsite_conversion_messaging_conversation_started_7d</t>
        </is>
      </c>
      <c r="B154" s="29" t="inlineStr">
        <is>
          <t>Messaging conversation started · NUMERIC · Facebook Ads (Meta) Actions</t>
        </is>
      </c>
      <c r="C154" s="26" t="n"/>
      <c r="D154" s="27">
        <f>IF(AND($C154="x",$A154&lt;&gt;""),$A154,"")</f>
        <v/>
      </c>
    </row>
    <row r="155">
      <c r="A155" s="25" t="inlineStr">
        <is>
          <t>actions_onsite_conversion_messaging_first_reply</t>
        </is>
      </c>
      <c r="B155" s="29" t="inlineStr">
        <is>
          <t>Action Onsite Conversion Messaging First Reply · NUMERIC · Facebook Ads (Meta) Actions</t>
        </is>
      </c>
      <c r="C155" s="26" t="n"/>
      <c r="D155" s="27">
        <f>IF(AND($C155="x",$A155&lt;&gt;""),$A155,"")</f>
        <v/>
      </c>
    </row>
    <row r="156">
      <c r="A156" s="25" t="inlineStr">
        <is>
          <t>actions_onsite_conversion_post_save</t>
        </is>
      </c>
      <c r="B156" s="29" t="inlineStr">
        <is>
          <t>Post Saves · NUMERIC · Facebook Ads (Meta) Actions</t>
        </is>
      </c>
      <c r="C156" s="26" t="n"/>
      <c r="D156" s="27">
        <f>IF(AND($C156="x",$A156&lt;&gt;""),$A156,"")</f>
        <v/>
      </c>
    </row>
    <row r="157">
      <c r="A157" s="25" t="inlineStr">
        <is>
          <t>actions_onsite_conversion_purchase</t>
        </is>
      </c>
      <c r="B157" s="29" t="inlineStr">
        <is>
          <t>On-Facebook Purchases · NUMERIC · Facebook Ads (Meta) Actions</t>
        </is>
      </c>
      <c r="C157" s="26" t="n"/>
      <c r="D157" s="27">
        <f>IF(AND($C157="x",$A157&lt;&gt;""),$A157,"")</f>
        <v/>
      </c>
    </row>
    <row r="158">
      <c r="A158" s="25" t="inlineStr">
        <is>
          <t>actions_onsite_conversion_total_messaging_connection</t>
        </is>
      </c>
      <c r="B158" s="29" t="inlineStr">
        <is>
          <t>New Messaging Connections · NUMERIC · Facebook Ads (Meta) Actions</t>
        </is>
      </c>
      <c r="C158" s="26" t="n"/>
      <c r="D158" s="27">
        <f>IF(AND($C158="x",$A158&lt;&gt;""),$A158,"")</f>
        <v/>
      </c>
    </row>
    <row r="159">
      <c r="A159" s="25" t="inlineStr">
        <is>
          <t>actions_onsite_web_add_to_cart</t>
        </is>
      </c>
      <c r="B159" s="29" t="inlineStr">
        <is>
          <t>Actions Onsite Web Add To Cart · NUMERIC · Facebook Ads (Meta) Actions</t>
        </is>
      </c>
      <c r="C159" s="26" t="n"/>
      <c r="D159" s="27">
        <f>IF(AND($C159="x",$A159&lt;&gt;""),$A159,"")</f>
        <v/>
      </c>
    </row>
    <row r="160">
      <c r="A160" s="25" t="inlineStr">
        <is>
          <t>actions_onsite_web_app_add_to_cart</t>
        </is>
      </c>
      <c r="B160" s="29" t="inlineStr">
        <is>
          <t>Actions Onsite Web App Add To Cart · NUMERIC · Facebook Ads (Meta) Actions</t>
        </is>
      </c>
      <c r="C160" s="26" t="n"/>
      <c r="D160" s="27">
        <f>IF(AND($C160="x",$A160&lt;&gt;""),$A160,"")</f>
        <v/>
      </c>
    </row>
    <row r="161">
      <c r="A161" s="25" t="inlineStr">
        <is>
          <t>actions_onsite_web_app_purchase</t>
        </is>
      </c>
      <c r="B161" s="29" t="inlineStr">
        <is>
          <t>Actions Onsite Web App Purchase · NUMERIC · Facebook Ads (Meta) Actions</t>
        </is>
      </c>
      <c r="C161" s="26" t="n"/>
      <c r="D161" s="27">
        <f>IF(AND($C161="x",$A161&lt;&gt;""),$A161,"")</f>
        <v/>
      </c>
    </row>
    <row r="162">
      <c r="A162" s="25" t="inlineStr">
        <is>
          <t>actions_onsite_web_purchase</t>
        </is>
      </c>
      <c r="B162" s="29" t="inlineStr">
        <is>
          <t>Actions Onsite Web Purchase · NUMERIC · Facebook Ads (Meta) Actions</t>
        </is>
      </c>
      <c r="C162" s="26" t="n"/>
      <c r="D162" s="27">
        <f>IF(AND($C162="x",$A162&lt;&gt;""),$A162,"")</f>
        <v/>
      </c>
    </row>
    <row r="163">
      <c r="A163" s="25" t="inlineStr">
        <is>
          <t>actions_page_engagement</t>
        </is>
      </c>
      <c r="B163" s="29" t="inlineStr">
        <is>
          <t>Page Engagement · NUMERIC · Facebook Ads (Meta) Actions</t>
        </is>
      </c>
      <c r="C163" s="26" t="n"/>
      <c r="D163" s="27">
        <f>IF(AND($C163="x",$A163&lt;&gt;""),$A163,"")</f>
        <v/>
      </c>
    </row>
    <row r="164">
      <c r="A164" s="25" t="inlineStr">
        <is>
          <t>actions_photo_view</t>
        </is>
      </c>
      <c r="B164" s="29" t="inlineStr">
        <is>
          <t>Photo Views · NUMERIC · Facebook Ads (Meta) Actions</t>
        </is>
      </c>
      <c r="C164" s="26" t="n"/>
      <c r="D164" s="27">
        <f>IF(AND($C164="x",$A164&lt;&gt;""),$A164,"")</f>
        <v/>
      </c>
    </row>
    <row r="165">
      <c r="A165" s="25" t="inlineStr">
        <is>
          <t>actions_post</t>
        </is>
      </c>
      <c r="B165" s="29" t="inlineStr">
        <is>
          <t>Actions Post Shares · NUMERIC · Facebook Ads (Meta) Actions</t>
        </is>
      </c>
      <c r="C165" s="26" t="n"/>
      <c r="D165" s="27">
        <f>IF(AND($C165="x",$A165&lt;&gt;""),$A165,"")</f>
        <v/>
      </c>
    </row>
    <row r="166">
      <c r="A166" s="25" t="inlineStr">
        <is>
          <t>actions_post_engagement</t>
        </is>
      </c>
      <c r="B166" s="29" t="inlineStr">
        <is>
          <t>Post Engagement · NUMERIC · Facebook Ads (Meta) Actions</t>
        </is>
      </c>
      <c r="C166" s="26" t="n"/>
      <c r="D166" s="27">
        <f>IF(AND($C166="x",$A166&lt;&gt;""),$A166,"")</f>
        <v/>
      </c>
    </row>
    <row r="167">
      <c r="A167" s="25" t="inlineStr">
        <is>
          <t>actions_post_reaction</t>
        </is>
      </c>
      <c r="B167" s="29" t="inlineStr">
        <is>
          <t>Post Reactions · NUMERIC · Facebook Ads (Meta) Actions</t>
        </is>
      </c>
      <c r="C167" s="26" t="n"/>
      <c r="D167" s="27">
        <f>IF(AND($C167="x",$A167&lt;&gt;""),$A167,"")</f>
        <v/>
      </c>
    </row>
    <row r="168">
      <c r="A168" s="25" t="inlineStr">
        <is>
          <t>actions_rsvp</t>
        </is>
      </c>
      <c r="B168" s="29" t="inlineStr">
        <is>
          <t>Event Responses · NUMERIC · Facebook Ads (Meta) Actions</t>
        </is>
      </c>
      <c r="C168" s="26" t="n"/>
      <c r="D168" s="27">
        <f>IF(AND($C168="x",$A168&lt;&gt;""),$A168,"")</f>
        <v/>
      </c>
    </row>
    <row r="169">
      <c r="A169" s="25" t="inlineStr">
        <is>
          <t>actions_search</t>
        </is>
      </c>
      <c r="B169" s="29" t="inlineStr">
        <is>
          <t>Search Events · NUMERIC · Facebook Ads (Meta) Actions</t>
        </is>
      </c>
      <c r="C169" s="26" t="n"/>
      <c r="D169" s="27">
        <f>IF(AND($C169="x",$A169&lt;&gt;""),$A169,"")</f>
        <v/>
      </c>
    </row>
    <row r="170">
      <c r="A170" s="25" t="inlineStr">
        <is>
          <t>actions_total</t>
        </is>
      </c>
      <c r="B170" s="29" t="inlineStr">
        <is>
          <t>Total Actions · NUMERIC · Facebook Ads (Meta) Actions</t>
        </is>
      </c>
      <c r="C170" s="26" t="n"/>
      <c r="D170" s="27">
        <f>IF(AND($C170="x",$A170&lt;&gt;""),$A170,"")</f>
        <v/>
      </c>
    </row>
    <row r="171">
      <c r="A171" s="25" t="inlineStr">
        <is>
          <t>actions_video_view</t>
        </is>
      </c>
      <c r="B171" s="29" t="inlineStr">
        <is>
          <t>3-Second Video Plays · NUMERIC · Facebook Ads (Meta) Actions</t>
        </is>
      </c>
      <c r="C171" s="26" t="n"/>
      <c r="D171" s="27">
        <f>IF(AND($C171="x",$A171&lt;&gt;""),$A171,"")</f>
        <v/>
      </c>
    </row>
    <row r="172">
      <c r="A172" s="25" t="inlineStr">
        <is>
          <t>actions_view_content</t>
        </is>
      </c>
      <c r="B172" s="29" t="inlineStr">
        <is>
          <t>Content Views · NUMERIC · Facebook Ads (Meta) Actions</t>
        </is>
      </c>
      <c r="C172" s="26" t="n"/>
      <c r="D172" s="27">
        <f>IF(AND($C172="x",$A172&lt;&gt;""),$A172,"")</f>
        <v/>
      </c>
    </row>
    <row r="173">
      <c r="A173" s="25" t="inlineStr">
        <is>
          <t>activity_actor_id</t>
        </is>
      </c>
      <c r="B173" s="29" t="inlineStr">
        <is>
          <t>Activity Actor ID · TEXT · Facebook Ads (Meta) Activities</t>
        </is>
      </c>
      <c r="C173" s="26" t="n"/>
      <c r="D173" s="27">
        <f>IF(AND($C173="x",$A173&lt;&gt;""),$A173,"")</f>
        <v/>
      </c>
    </row>
    <row r="174">
      <c r="A174" s="25" t="inlineStr">
        <is>
          <t>activity_actor_name</t>
        </is>
      </c>
      <c r="B174" s="29" t="inlineStr">
        <is>
          <t>Activity Actor Name · TEXT · Facebook Ads (Meta) Activities</t>
        </is>
      </c>
      <c r="C174" s="26" t="n"/>
      <c r="D174" s="27">
        <f>IF(AND($C174="x",$A174&lt;&gt;""),$A174,"")</f>
        <v/>
      </c>
    </row>
    <row r="175">
      <c r="A175" s="25" t="inlineStr">
        <is>
          <t>activity_application_id</t>
        </is>
      </c>
      <c r="B175" s="29" t="inlineStr">
        <is>
          <t>Activity Application ID · TEXT · Facebook Ads (Meta) Activities</t>
        </is>
      </c>
      <c r="C175" s="26" t="n"/>
      <c r="D175" s="27">
        <f>IF(AND($C175="x",$A175&lt;&gt;""),$A175,"")</f>
        <v/>
      </c>
    </row>
    <row r="176">
      <c r="A176" s="25" t="inlineStr">
        <is>
          <t>activity_application_name</t>
        </is>
      </c>
      <c r="B176" s="29" t="inlineStr">
        <is>
          <t>Activity Application Name · TEXT · Facebook Ads (Meta) Activities</t>
        </is>
      </c>
      <c r="C176" s="26" t="n"/>
      <c r="D176" s="27">
        <f>IF(AND($C176="x",$A176&lt;&gt;""),$A176,"")</f>
        <v/>
      </c>
    </row>
    <row r="177">
      <c r="A177" s="25" t="inlineStr">
        <is>
          <t>activity_date_time_in_timezone</t>
        </is>
      </c>
      <c r="B177" s="29" t="inlineStr">
        <is>
          <t>Activity Date Time In Timezone · TEXT · Facebook Ads (Meta) Activities</t>
        </is>
      </c>
      <c r="C177" s="26" t="n"/>
      <c r="D177" s="27">
        <f>IF(AND($C177="x",$A177&lt;&gt;""),$A177,"")</f>
        <v/>
      </c>
    </row>
    <row r="178">
      <c r="A178" s="25" t="inlineStr">
        <is>
          <t>activity_event_time</t>
        </is>
      </c>
      <c r="B178" s="29" t="inlineStr">
        <is>
          <t>Activity Event Time · TIMESTAMP · Facebook Ads (Meta) Activities</t>
        </is>
      </c>
      <c r="C178" s="26" t="n"/>
      <c r="D178" s="27">
        <f>IF(AND($C178="x",$A178&lt;&gt;""),$A178,"")</f>
        <v/>
      </c>
    </row>
    <row r="179">
      <c r="A179" s="25" t="inlineStr">
        <is>
          <t>activity_event_type</t>
        </is>
      </c>
      <c r="B179" s="29" t="inlineStr">
        <is>
          <t>Activity Event Type · TEXT · Facebook Ads (Meta) Activities</t>
        </is>
      </c>
      <c r="C179" s="26" t="n"/>
      <c r="D179" s="27">
        <f>IF(AND($C179="x",$A179&lt;&gt;""),$A179,"")</f>
        <v/>
      </c>
    </row>
    <row r="180">
      <c r="A180" s="25" t="inlineStr">
        <is>
          <t>activity_extra_data</t>
        </is>
      </c>
      <c r="B180" s="29" t="inlineStr">
        <is>
          <t>Activity Extra Data · TEXT · Facebook Ads (Meta) Activities</t>
        </is>
      </c>
      <c r="C180" s="26" t="n"/>
      <c r="D180" s="27">
        <f>IF(AND($C180="x",$A180&lt;&gt;""),$A180,"")</f>
        <v/>
      </c>
    </row>
    <row r="181">
      <c r="A181" s="25" t="inlineStr">
        <is>
          <t>activity_object_id</t>
        </is>
      </c>
      <c r="B181" s="29" t="inlineStr">
        <is>
          <t>Activity Object ID · TEXT · Facebook Ads (Meta) Activities</t>
        </is>
      </c>
      <c r="C181" s="26" t="n"/>
      <c r="D181" s="27">
        <f>IF(AND($C181="x",$A181&lt;&gt;""),$A181,"")</f>
        <v/>
      </c>
    </row>
    <row r="182">
      <c r="A182" s="25" t="inlineStr">
        <is>
          <t>activity_object_name</t>
        </is>
      </c>
      <c r="B182" s="29" t="inlineStr">
        <is>
          <t>Activity Object Name · TEXT · Facebook Ads (Meta) Activities</t>
        </is>
      </c>
      <c r="C182" s="26" t="n"/>
      <c r="D182" s="27">
        <f>IF(AND($C182="x",$A182&lt;&gt;""),$A182,"")</f>
        <v/>
      </c>
    </row>
    <row r="183">
      <c r="A183" s="25" t="inlineStr">
        <is>
          <t>activity_object_type</t>
        </is>
      </c>
      <c r="B183" s="29" t="inlineStr">
        <is>
          <t>Activity Object Type · TEXT · Facebook Ads (Meta) Activities</t>
        </is>
      </c>
      <c r="C183" s="26" t="n"/>
      <c r="D183" s="27">
        <f>IF(AND($C183="x",$A183&lt;&gt;""),$A183,"")</f>
        <v/>
      </c>
    </row>
    <row r="184">
      <c r="A184" s="25" t="inlineStr">
        <is>
          <t>activity_translated_event_type</t>
        </is>
      </c>
      <c r="B184" s="29" t="inlineStr">
        <is>
          <t>Activity Translated Event Type · TEXT · Facebook Ads (Meta) Activities</t>
        </is>
      </c>
      <c r="C184" s="26" t="n"/>
      <c r="D184" s="27">
        <f>IF(AND($C184="x",$A184&lt;&gt;""),$A184,"")</f>
        <v/>
      </c>
    </row>
    <row r="185">
      <c r="A185" s="25" t="inlineStr">
        <is>
          <t>actor_id</t>
        </is>
      </c>
      <c r="B185" s="29" t="inlineStr">
        <is>
          <t>Facebook Page ID · TEXT · Facebook Ads (Meta) Ad</t>
        </is>
      </c>
      <c r="C185" s="26" t="n"/>
      <c r="D185" s="27">
        <f>IF(AND($C185="x",$A185&lt;&gt;""),$A185,"")</f>
        <v/>
      </c>
    </row>
    <row r="186">
      <c r="A186" s="25" t="inlineStr">
        <is>
          <t>ad_created_time</t>
        </is>
      </c>
      <c r="B186" s="29" t="inlineStr">
        <is>
          <t>Ad Created Time · TIMESTAMP · Facebook Ads (Meta) Ad</t>
        </is>
      </c>
      <c r="C186" s="26" t="n"/>
      <c r="D186" s="27">
        <f>IF(AND($C186="x",$A186&lt;&gt;""),$A186,"")</f>
        <v/>
      </c>
    </row>
    <row r="187">
      <c r="A187" s="25" t="inlineStr">
        <is>
          <t>ad_labels</t>
        </is>
      </c>
      <c r="B187" s="29" t="inlineStr">
        <is>
          <t>Ad Labels · TEXT · Facebook Ads (Meta) Ad</t>
        </is>
      </c>
      <c r="C187" s="26" t="n"/>
      <c r="D187" s="27">
        <f>IF(AND($C187="x",$A187&lt;&gt;""),$A187,"")</f>
        <v/>
      </c>
    </row>
    <row r="188">
      <c r="A188" s="25" t="inlineStr">
        <is>
          <t>ad_name</t>
        </is>
      </c>
      <c r="B188" s="29" t="inlineStr">
        <is>
          <t>Ad Name · TEXT · Facebook Ads (Meta) Ad</t>
        </is>
      </c>
      <c r="C188" s="26" t="n"/>
      <c r="D188" s="27">
        <f>IF(AND($C188="x",$A188&lt;&gt;""),$A188,"")</f>
        <v/>
      </c>
    </row>
    <row r="189">
      <c r="A189" s="25" t="inlineStr">
        <is>
          <t>ad_object_type</t>
        </is>
      </c>
      <c r="B189" s="29" t="inlineStr">
        <is>
          <t>Ad Object Type · TEXT · Facebook Ads (Meta) Ad</t>
        </is>
      </c>
      <c r="C189" s="26" t="n"/>
      <c r="D189" s="27">
        <f>IF(AND($C189="x",$A189&lt;&gt;""),$A189,"")</f>
        <v/>
      </c>
    </row>
    <row r="190">
      <c r="A190" s="25" t="inlineStr">
        <is>
          <t>ad_optimization_type</t>
        </is>
      </c>
      <c r="B190" s="29" t="inlineStr">
        <is>
          <t>Ad Optimization Type · TEXT · Facebook Ads (Meta) Ad</t>
        </is>
      </c>
      <c r="C190" s="26" t="n"/>
      <c r="D190" s="27">
        <f>IF(AND($C190="x",$A190&lt;&gt;""),$A190,"")</f>
        <v/>
      </c>
    </row>
    <row r="191">
      <c r="A191" s="25" t="inlineStr">
        <is>
          <t>ad_preview_shareable_link</t>
        </is>
      </c>
      <c r="B191" s="29" t="inlineStr">
        <is>
          <t>Ad Preview Shareable Link · TEXT · Facebook Ads (Meta) Ad</t>
        </is>
      </c>
      <c r="C191" s="26" t="n"/>
      <c r="D191" s="27">
        <f>IF(AND($C191="x",$A191&lt;&gt;""),$A191,"")</f>
        <v/>
      </c>
    </row>
    <row r="192">
      <c r="A192" s="25" t="inlineStr">
        <is>
          <t>adcontent</t>
        </is>
      </c>
      <c r="B192" s="29" t="inlineStr">
        <is>
          <t>Ad Content · TEXT · Facebook Ads (Meta) Ad</t>
        </is>
      </c>
      <c r="C192" s="26" t="n"/>
      <c r="D192" s="27">
        <f>IF(AND($C192="x",$A192&lt;&gt;""),$A192,"")</f>
        <v/>
      </c>
    </row>
    <row r="193">
      <c r="A193" s="25" t="inlineStr">
        <is>
          <t>adgroupid</t>
        </is>
      </c>
      <c r="B193" s="29" t="inlineStr">
        <is>
          <t>Ad Set ID (duplicate) · TEXT · Facebook Ads (Meta) Ad</t>
        </is>
      </c>
      <c r="C193" s="26" t="n"/>
      <c r="D193" s="27">
        <f>IF(AND($C193="x",$A193&lt;&gt;""),$A193,"")</f>
        <v/>
      </c>
    </row>
    <row r="194">
      <c r="A194" s="25" t="inlineStr">
        <is>
          <t>adid</t>
        </is>
      </c>
      <c r="B194" s="29" t="inlineStr">
        <is>
          <t>Ad ID (duplicate) · TEXT · Facebook Ads (Meta) Ad</t>
        </is>
      </c>
      <c r="C194" s="26" t="n"/>
      <c r="D194" s="27">
        <f>IF(AND($C194="x",$A194&lt;&gt;""),$A194,"")</f>
        <v/>
      </c>
    </row>
    <row r="195">
      <c r="A195" s="25" t="inlineStr">
        <is>
          <t>adnetwork_conversions</t>
        </is>
      </c>
      <c r="B195" s="29" t="inlineStr">
        <is>
          <t>(Deprecated) Ad Network Conversions · NUMERIC · Facebook Ads (Meta) Ad</t>
        </is>
      </c>
      <c r="C195" s="26" t="n"/>
      <c r="D195" s="27">
        <f>IF(AND($C195="x",$A195&lt;&gt;""),$A195,"")</f>
        <v/>
      </c>
    </row>
    <row r="196">
      <c r="A196" s="25" t="inlineStr">
        <is>
          <t>adnetwork_revenue</t>
        </is>
      </c>
      <c r="B196" s="29" t="inlineStr">
        <is>
          <t>Ad Network Revenue · NUMERIC · Facebook Ads (Meta) Ad</t>
        </is>
      </c>
      <c r="C196" s="26" t="n"/>
      <c r="D196" s="27">
        <f>IF(AND($C196="x",$A196&lt;&gt;""),$A196,"")</f>
        <v/>
      </c>
    </row>
    <row r="197">
      <c r="A197" s="25" t="inlineStr">
        <is>
          <t>adset_bid_amount</t>
        </is>
      </c>
      <c r="B197" s="29" t="inlineStr">
        <is>
          <t>Ad Set Bid Amount · NUMERIC · Facebook Ads (Meta) Ad</t>
        </is>
      </c>
      <c r="C197" s="26" t="n"/>
      <c r="D197" s="27">
        <f>IF(AND($C197="x",$A197&lt;&gt;""),$A197,"")</f>
        <v/>
      </c>
    </row>
    <row r="198">
      <c r="A198" s="25" t="inlineStr">
        <is>
          <t>adset_bid_info</t>
        </is>
      </c>
      <c r="B198" s="29" t="inlineStr">
        <is>
          <t>Ad Set Bid Info · TEXT · Facebook Ads (Meta) Ad</t>
        </is>
      </c>
      <c r="C198" s="26" t="n"/>
      <c r="D198" s="27">
        <f>IF(AND($C198="x",$A198&lt;&gt;""),$A198,"")</f>
        <v/>
      </c>
    </row>
    <row r="199">
      <c r="A199" s="25" t="inlineStr">
        <is>
          <t>adset_bid_strategy</t>
        </is>
      </c>
      <c r="B199" s="29" t="inlineStr">
        <is>
          <t>Ad Set Bid Strategy · TEXT · Facebook Ads (Meta) Ad</t>
        </is>
      </c>
      <c r="C199" s="26" t="n"/>
      <c r="D199" s="27">
        <f>IF(AND($C199="x",$A199&lt;&gt;""),$A199,"")</f>
        <v/>
      </c>
    </row>
    <row r="200">
      <c r="A200" s="25" t="inlineStr">
        <is>
          <t>adset_billing_event</t>
        </is>
      </c>
      <c r="B200" s="29" t="inlineStr">
        <is>
          <t>Ad Set Billing Event · TEXT · Facebook Ads (Meta) Ad</t>
        </is>
      </c>
      <c r="C200" s="26" t="n"/>
      <c r="D200" s="27">
        <f>IF(AND($C200="x",$A200&lt;&gt;""),$A200,"")</f>
        <v/>
      </c>
    </row>
    <row r="201">
      <c r="A201" s="25" t="inlineStr">
        <is>
          <t>adset_budget_remaining</t>
        </is>
      </c>
      <c r="B201" s="29" t="inlineStr">
        <is>
          <t>Ad Set Budget Remaining · NUMERIC · Facebook Ads (Meta) Ad</t>
        </is>
      </c>
      <c r="C201" s="26" t="n"/>
      <c r="D201" s="27">
        <f>IF(AND($C201="x",$A201&lt;&gt;""),$A201,"")</f>
        <v/>
      </c>
    </row>
    <row r="202">
      <c r="A202" s="25" t="inlineStr">
        <is>
          <t>adset_created_time</t>
        </is>
      </c>
      <c r="B202" s="29" t="inlineStr">
        <is>
          <t>Ad Set Created Time · TIMESTAMP · Facebook Ads (Meta) Ad</t>
        </is>
      </c>
      <c r="C202" s="26" t="n"/>
      <c r="D202" s="27">
        <f>IF(AND($C202="x",$A202&lt;&gt;""),$A202,"")</f>
        <v/>
      </c>
    </row>
    <row r="203">
      <c r="A203" s="25" t="inlineStr">
        <is>
          <t>adset_daily_budget</t>
        </is>
      </c>
      <c r="B203" s="29" t="inlineStr">
        <is>
          <t>Ad Set Daily Budget · NUMERIC · Facebook Ads (Meta) Ad</t>
        </is>
      </c>
      <c r="C203" s="26" t="n"/>
      <c r="D203" s="27">
        <f>IF(AND($C203="x",$A203&lt;&gt;""),$A203,"")</f>
        <v/>
      </c>
    </row>
    <row r="204">
      <c r="A204" s="25" t="inlineStr">
        <is>
          <t>adset_destination_type</t>
        </is>
      </c>
      <c r="B204" s="29" t="inlineStr">
        <is>
          <t>Ad Set Destination Type · TEXT · Facebook Ads (Meta) Ad</t>
        </is>
      </c>
      <c r="C204" s="26" t="n"/>
      <c r="D204" s="27">
        <f>IF(AND($C204="x",$A204&lt;&gt;""),$A204,"")</f>
        <v/>
      </c>
    </row>
    <row r="205">
      <c r="A205" s="25" t="inlineStr">
        <is>
          <t>adset_effective_status</t>
        </is>
      </c>
      <c r="B205" s="29" t="inlineStr">
        <is>
          <t>Adset Effective Status · TEXT · Facebook Ads (Meta) Ad</t>
        </is>
      </c>
      <c r="C205" s="26" t="n"/>
      <c r="D205" s="27">
        <f>IF(AND($C205="x",$A205&lt;&gt;""),$A205,"")</f>
        <v/>
      </c>
    </row>
    <row r="206">
      <c r="A206" s="25" t="inlineStr">
        <is>
          <t>adset_end_time</t>
        </is>
      </c>
      <c r="B206" s="29" t="inlineStr">
        <is>
          <t>Ad Set End Time · TIMESTAMP · Facebook Ads (Meta) Ad</t>
        </is>
      </c>
      <c r="C206" s="26" t="n"/>
      <c r="D206" s="27">
        <f>IF(AND($C206="x",$A206&lt;&gt;""),$A206,"")</f>
        <v/>
      </c>
    </row>
    <row r="207">
      <c r="A207" s="25" t="inlineStr">
        <is>
          <t>adset_id</t>
        </is>
      </c>
      <c r="B207" s="29" t="inlineStr">
        <is>
          <t>Ad Set ID · TEXT · Facebook Ads (Meta) Ad</t>
        </is>
      </c>
      <c r="C207" s="26" t="n"/>
      <c r="D207" s="27">
        <f>IF(AND($C207="x",$A207&lt;&gt;""),$A207,"")</f>
        <v/>
      </c>
    </row>
    <row r="208">
      <c r="A208" s="25" t="inlineStr">
        <is>
          <t>adset_learning_stage_info</t>
        </is>
      </c>
      <c r="B208" s="29" t="inlineStr">
        <is>
          <t>Ad Set Learning Phase · TEXT · Facebook Ads (Meta) Ad</t>
        </is>
      </c>
      <c r="C208" s="26" t="n"/>
      <c r="D208" s="27">
        <f>IF(AND($C208="x",$A208&lt;&gt;""),$A208,"")</f>
        <v/>
      </c>
    </row>
    <row r="209">
      <c r="A209" s="25" t="inlineStr">
        <is>
          <t>adset_lifetime_budget</t>
        </is>
      </c>
      <c r="B209" s="29" t="inlineStr">
        <is>
          <t>Ad Set Lifetime Budget · NUMERIC · Facebook Ads (Meta) Ad</t>
        </is>
      </c>
      <c r="C209" s="26" t="n"/>
      <c r="D209" s="27">
        <f>IF(AND($C209="x",$A209&lt;&gt;""),$A209,"")</f>
        <v/>
      </c>
    </row>
    <row r="210">
      <c r="A210" s="25" t="inlineStr">
        <is>
          <t>adset_name</t>
        </is>
      </c>
      <c r="B210" s="29" t="inlineStr">
        <is>
          <t>Ad Set Name · TEXT · Facebook Ads (Meta) Ad</t>
        </is>
      </c>
      <c r="C210" s="26" t="n"/>
      <c r="D210" s="27">
        <f>IF(AND($C210="x",$A210&lt;&gt;""),$A210,"")</f>
        <v/>
      </c>
    </row>
    <row r="211">
      <c r="A211" s="25" t="inlineStr">
        <is>
          <t>adset_promoted_object</t>
        </is>
      </c>
      <c r="B211" s="29" t="inlineStr">
        <is>
          <t>Ad Set Promoted Object · TEXT · Facebook Ads (Meta) Ad</t>
        </is>
      </c>
      <c r="C211" s="26" t="n"/>
      <c r="D211" s="27">
        <f>IF(AND($C211="x",$A211&lt;&gt;""),$A211,"")</f>
        <v/>
      </c>
    </row>
    <row r="212">
      <c r="A212" s="25" t="inlineStr">
        <is>
          <t>adset_start_time</t>
        </is>
      </c>
      <c r="B212" s="29" t="inlineStr">
        <is>
          <t>Ad Set Start Time · TIMESTAMP · Facebook Ads (Meta) Ad</t>
        </is>
      </c>
      <c r="C212" s="26" t="n"/>
      <c r="D212" s="27">
        <f>IF(AND($C212="x",$A212&lt;&gt;""),$A212,"")</f>
        <v/>
      </c>
    </row>
    <row r="213">
      <c r="A213" s="25" t="inlineStr">
        <is>
          <t>adset_status</t>
        </is>
      </c>
      <c r="B213" s="29" t="inlineStr">
        <is>
          <t>Adset Status · TEXT · Facebook Ads (Meta) Ad</t>
        </is>
      </c>
      <c r="C213" s="26" t="n"/>
      <c r="D213" s="27">
        <f>IF(AND($C213="x",$A213&lt;&gt;""),$A213,"")</f>
        <v/>
      </c>
    </row>
    <row r="214">
      <c r="A214" s="25" t="inlineStr">
        <is>
          <t>adset_targeting</t>
        </is>
      </c>
      <c r="B214" s="29" t="inlineStr">
        <is>
          <t>Ad Set Targeting Spec · TEXT · Facebook Ads (Meta) Ad</t>
        </is>
      </c>
      <c r="C214" s="26" t="n"/>
      <c r="D214" s="27">
        <f>IF(AND($C214="x",$A214&lt;&gt;""),$A214,"")</f>
        <v/>
      </c>
    </row>
    <row r="215">
      <c r="A215" s="25" t="inlineStr">
        <is>
          <t>adset_updated_time</t>
        </is>
      </c>
      <c r="B215" s="29" t="inlineStr">
        <is>
          <t>Ad Set Updated Time · TIMESTAMP · Facebook Ads (Meta) Ad</t>
        </is>
      </c>
      <c r="C215" s="26" t="n"/>
      <c r="D215" s="27">
        <f>IF(AND($C215="x",$A215&lt;&gt;""),$A215,"")</f>
        <v/>
      </c>
    </row>
    <row r="216">
      <c r="A216" s="25" t="inlineStr">
        <is>
          <t>adsset_optimization_goal</t>
        </is>
      </c>
      <c r="B216" s="29" t="inlineStr">
        <is>
          <t>Ad Set Optimization Goal · TEXT · Facebook Ads (Meta) Ad</t>
        </is>
      </c>
      <c r="C216" s="26" t="n"/>
      <c r="D216" s="27">
        <f>IF(AND($C216="x",$A216&lt;&gt;""),$A216,"")</f>
        <v/>
      </c>
    </row>
    <row r="217">
      <c r="A217" s="25" t="inlineStr">
        <is>
          <t>bodies</t>
        </is>
      </c>
      <c r="B217" s="29" t="inlineStr">
        <is>
          <t>Bodies of the ad (semicolon-separated) · TEXT · Facebook Ads (Meta) Ad</t>
        </is>
      </c>
      <c r="C217" s="26" t="n"/>
      <c r="D217" s="27">
        <f>IF(AND($C217="x",$A217&lt;&gt;""),$A217,"")</f>
        <v/>
      </c>
    </row>
    <row r="218">
      <c r="A218" s="25" t="inlineStr">
        <is>
          <t>body</t>
        </is>
      </c>
      <c r="B218" s="29" t="inlineStr">
        <is>
          <t>Body of the ad · TEXT · Facebook Ads (Meta) Ad</t>
        </is>
      </c>
      <c r="C218" s="26" t="n"/>
      <c r="D218" s="27">
        <f>IF(AND($C218="x",$A218&lt;&gt;""),$A218,"")</f>
        <v/>
      </c>
    </row>
    <row r="219">
      <c r="A219" s="25" t="inlineStr">
        <is>
          <t>call_to_action_type</t>
        </is>
      </c>
      <c r="B219" s="29" t="inlineStr">
        <is>
          <t>Call To Action Type · TEXT · Facebook Ads (Meta) Ad</t>
        </is>
      </c>
      <c r="C219" s="26" t="n"/>
      <c r="D219" s="27">
        <f>IF(AND($C219="x",$A219&lt;&gt;""),$A219,"")</f>
        <v/>
      </c>
    </row>
    <row r="220">
      <c r="A220" s="25" t="inlineStr">
        <is>
          <t>carousel_card_media_urls</t>
        </is>
      </c>
      <c r="B220" s="29" t="inlineStr">
        <is>
          <t>Carousel Card Media URLs · TEXT · Facebook Ads (Meta) Ad</t>
        </is>
      </c>
      <c r="C220" s="26" t="n"/>
      <c r="D220" s="27">
        <f>IF(AND($C220="x",$A220&lt;&gt;""),$A220,"")</f>
        <v/>
      </c>
    </row>
    <row r="221">
      <c r="A221" s="25" t="inlineStr">
        <is>
          <t>creative_id</t>
        </is>
      </c>
      <c r="B221" s="29" t="inlineStr">
        <is>
          <t>Creative ID · TEXT · Facebook Ads (Meta) Ad</t>
        </is>
      </c>
      <c r="C221" s="26" t="n"/>
      <c r="D221" s="27">
        <f>IF(AND($C221="x",$A221&lt;&gt;""),$A221,"")</f>
        <v/>
      </c>
    </row>
    <row r="222">
      <c r="A222" s="25" t="inlineStr">
        <is>
          <t>desktop_feed_standard_preview_url</t>
        </is>
      </c>
      <c r="B222" s="29" t="inlineStr">
        <is>
          <t>Desktop Feed Standard Preview URL · TEXT · Facebook Ads (Meta) Ad</t>
        </is>
      </c>
      <c r="C222" s="26" t="n"/>
      <c r="D222" s="27">
        <f>IF(AND($C222="x",$A222&lt;&gt;""),$A222,"")</f>
        <v/>
      </c>
    </row>
    <row r="223">
      <c r="A223" s="25" t="inlineStr">
        <is>
          <t>estimated_ad_recall_rate</t>
        </is>
      </c>
      <c r="B223" s="29" t="inlineStr">
        <is>
          <t>Estimated Ad Recall Lift Rate · PERCENT · Facebook Ads (Meta) Ad</t>
        </is>
      </c>
      <c r="C223" s="26" t="n"/>
      <c r="D223" s="27">
        <f>IF(AND($C223="x",$A223&lt;&gt;""),$A223,"")</f>
        <v/>
      </c>
    </row>
    <row r="224">
      <c r="A224" s="25" t="inlineStr">
        <is>
          <t>estimated_ad_recallers</t>
        </is>
      </c>
      <c r="B224" s="29" t="inlineStr">
        <is>
          <t>Estimated Ad Recall Lift · NUMERIC · Facebook Ads (Meta) Ad</t>
        </is>
      </c>
      <c r="C224" s="26" t="n"/>
      <c r="D224" s="27">
        <f>IF(AND($C224="x",$A224&lt;&gt;""),$A224,"")</f>
        <v/>
      </c>
    </row>
    <row r="225">
      <c r="A225" s="25" t="inlineStr">
        <is>
          <t>facebook_permalink_url</t>
        </is>
      </c>
      <c r="B225" s="29" t="inlineStr">
        <is>
          <t>Facebook Post URL · TEXT · Facebook Ads (Meta) Ad</t>
        </is>
      </c>
      <c r="C225" s="26" t="n"/>
      <c r="D225" s="27">
        <f>IF(AND($C225="x",$A225&lt;&gt;""),$A225,"")</f>
        <v/>
      </c>
    </row>
    <row r="226">
      <c r="A226" s="25" t="inlineStr">
        <is>
          <t>facebook_story_mobile_preview_url</t>
        </is>
      </c>
      <c r="B226" s="29" t="inlineStr">
        <is>
          <t>Facebook Story Mobile Preview URL · TEXT · Facebook Ads (Meta) Ad</t>
        </is>
      </c>
      <c r="C226" s="26" t="n"/>
      <c r="D226" s="27">
        <f>IF(AND($C226="x",$A226&lt;&gt;""),$A226,"")</f>
        <v/>
      </c>
    </row>
    <row r="227">
      <c r="A227" s="25" t="inlineStr">
        <is>
          <t>image_hash</t>
        </is>
      </c>
      <c r="B227" s="29" t="inlineStr">
        <is>
          <t>Image Hash · TEXT · Facebook Ads (Meta) Ad</t>
        </is>
      </c>
      <c r="C227" s="26" t="n"/>
      <c r="D227" s="27">
        <f>IF(AND($C227="x",$A227&lt;&gt;""),$A227,"")</f>
        <v/>
      </c>
    </row>
    <row r="228">
      <c r="A228" s="25" t="inlineStr">
        <is>
          <t>instagram_actor_id</t>
        </is>
      </c>
      <c r="B228" s="29" t="inlineStr">
        <is>
          <t>Instagram Page ID · TEXT · Facebook Ads (Meta) Ad</t>
        </is>
      </c>
      <c r="C228" s="26" t="n"/>
      <c r="D228" s="27">
        <f>IF(AND($C228="x",$A228&lt;&gt;""),$A228,"")</f>
        <v/>
      </c>
    </row>
    <row r="229">
      <c r="A229" s="25" t="inlineStr">
        <is>
          <t>instagram_permalink_url</t>
        </is>
      </c>
      <c r="B229" s="29" t="inlineStr">
        <is>
          <t>Instagram Post URL · TEXT · Facebook Ads (Meta) Ad</t>
        </is>
      </c>
      <c r="C229" s="26" t="n"/>
      <c r="D229" s="27">
        <f>IF(AND($C229="x",$A229&lt;&gt;""),$A229,"")</f>
        <v/>
      </c>
    </row>
    <row r="230">
      <c r="A230" s="25" t="inlineStr">
        <is>
          <t>instagram_standard_preview_url</t>
        </is>
      </c>
      <c r="B230" s="29" t="inlineStr">
        <is>
          <t>Instagram Standard Preview URL · TEXT · Facebook Ads (Meta) Ad</t>
        </is>
      </c>
      <c r="C230" s="26" t="n"/>
      <c r="D230" s="27">
        <f>IF(AND($C230="x",$A230&lt;&gt;""),$A230,"")</f>
        <v/>
      </c>
    </row>
    <row r="231">
      <c r="A231" s="25" t="inlineStr">
        <is>
          <t>instagram_story_preview_url</t>
        </is>
      </c>
      <c r="B231" s="29" t="inlineStr">
        <is>
          <t>Instagram Story Preview URL · TEXT · Facebook Ads (Meta) Ad</t>
        </is>
      </c>
      <c r="C231" s="26" t="n"/>
      <c r="D231" s="27">
        <f>IF(AND($C231="x",$A231&lt;&gt;""),$A231,"")</f>
        <v/>
      </c>
    </row>
    <row r="232">
      <c r="A232" s="25" t="inlineStr">
        <is>
          <t>instant_article_standard_preview_url</t>
        </is>
      </c>
      <c r="B232" s="29" t="inlineStr">
        <is>
          <t>Instant Article Standard Preview URL · TEXT · Facebook Ads (Meta) Ad</t>
        </is>
      </c>
      <c r="C232" s="26" t="n"/>
      <c r="D232" s="27">
        <f>IF(AND($C232="x",$A232&lt;&gt;""),$A232,"")</f>
        <v/>
      </c>
    </row>
    <row r="233">
      <c r="A233" s="25" t="inlineStr">
        <is>
          <t>instream_video_desktop_preview_url</t>
        </is>
      </c>
      <c r="B233" s="29" t="inlineStr">
        <is>
          <t>Instream Video Desktop Preview URL · TEXT · Facebook Ads (Meta) Ad</t>
        </is>
      </c>
      <c r="C233" s="26" t="n"/>
      <c r="D233" s="27">
        <f>IF(AND($C233="x",$A233&lt;&gt;""),$A233,"")</f>
        <v/>
      </c>
    </row>
    <row r="234">
      <c r="A234" s="25" t="inlineStr">
        <is>
          <t>instream_video_mobile_preview_url</t>
        </is>
      </c>
      <c r="B234" s="29" t="inlineStr">
        <is>
          <t>Instream Video Mobile Preview URL · TEXT · Facebook Ads (Meta) Ad</t>
        </is>
      </c>
      <c r="C234" s="26" t="n"/>
      <c r="D234" s="27">
        <f>IF(AND($C234="x",$A234&lt;&gt;""),$A234,"")</f>
        <v/>
      </c>
    </row>
    <row r="235">
      <c r="A235" s="25" t="inlineStr">
        <is>
          <t>keyword</t>
        </is>
      </c>
      <c r="B235" s="29" t="inlineStr">
        <is>
          <t>Keyword · TEXT · Facebook Ads (Meta) Ad</t>
        </is>
      </c>
      <c r="C235" s="26" t="n"/>
      <c r="D235" s="27">
        <f>IF(AND($C235="x",$A235&lt;&gt;""),$A235,"")</f>
        <v/>
      </c>
    </row>
    <row r="236">
      <c r="A236" s="25" t="inlineStr">
        <is>
          <t>link</t>
        </is>
      </c>
      <c r="B236" s="29" t="inlineStr">
        <is>
          <t>Ad Link (Destination URL) · TEXT · Facebook Ads (Meta) Ad</t>
        </is>
      </c>
      <c r="C236" s="26" t="n"/>
      <c r="D236" s="27">
        <f>IF(AND($C236="x",$A236&lt;&gt;""),$A236,"")</f>
        <v/>
      </c>
    </row>
    <row r="237">
      <c r="A237" s="25" t="inlineStr">
        <is>
          <t>link_url</t>
        </is>
      </c>
      <c r="B237" s="29" t="inlineStr">
        <is>
          <t>Ad Creative Link URL · TEXT · Facebook Ads (Meta) Ad</t>
        </is>
      </c>
      <c r="C237" s="26" t="n"/>
      <c r="D237" s="27">
        <f>IF(AND($C237="x",$A237&lt;&gt;""),$A237,"")</f>
        <v/>
      </c>
    </row>
    <row r="238">
      <c r="A238" s="25" t="inlineStr">
        <is>
          <t>name</t>
        </is>
      </c>
      <c r="B238" s="29" t="inlineStr">
        <is>
          <t>Ad Creative Name · TEXT · Facebook Ads (Meta) Ad</t>
        </is>
      </c>
      <c r="C238" s="26" t="n"/>
      <c r="D238" s="27">
        <f>IF(AND($C238="x",$A238&lt;&gt;""),$A238,"")</f>
        <v/>
      </c>
    </row>
    <row r="239">
      <c r="A239" s="25" t="inlineStr">
        <is>
          <t>object_type</t>
        </is>
      </c>
      <c r="B239" s="29" t="inlineStr">
        <is>
          <t>Ad Creative Object Type · TEXT · Facebook Ads (Meta) Ad</t>
        </is>
      </c>
      <c r="C239" s="26" t="n"/>
      <c r="D239" s="27">
        <f>IF(AND($C239="x",$A239&lt;&gt;""),$A239,"")</f>
        <v/>
      </c>
    </row>
    <row r="240">
      <c r="A240" s="25" t="inlineStr">
        <is>
          <t>object_url</t>
        </is>
      </c>
      <c r="B240" s="29" t="inlineStr">
        <is>
          <t>Ad Creative Object URL · TEXT · Facebook Ads (Meta) Ad</t>
        </is>
      </c>
      <c r="C240" s="26" t="n"/>
      <c r="D240" s="27">
        <f>IF(AND($C240="x",$A240&lt;&gt;""),$A240,"")</f>
        <v/>
      </c>
    </row>
    <row r="241">
      <c r="A241" s="25" t="inlineStr">
        <is>
          <t>placement_ad_thumbnail_url</t>
        </is>
      </c>
      <c r="B241" s="29" t="inlineStr">
        <is>
          <t>Thumbnail url for Placement Asset Customization ads. · IMAGE_URL · Facebook Ads (Meta) Ad</t>
        </is>
      </c>
      <c r="C241" s="26" t="n"/>
      <c r="D241" s="27">
        <f>IF(AND($C241="x",$A241&lt;&gt;""),$A241,"")</f>
        <v/>
      </c>
    </row>
    <row r="242">
      <c r="A242" s="25" t="inlineStr">
        <is>
          <t>purchase_roas_omni_purchase</t>
        </is>
      </c>
      <c r="B242" s="29" t="inlineStr">
        <is>
          <t>Purchase ROAS · NUMERIC · Facebook Ads (Meta) Ad</t>
        </is>
      </c>
      <c r="C242" s="26" t="n"/>
      <c r="D242" s="27">
        <f>IF(AND($C242="x",$A242&lt;&gt;""),$A242,"")</f>
        <v/>
      </c>
    </row>
    <row r="243">
      <c r="A243" s="25" t="inlineStr">
        <is>
          <t>source_instagram_media_id</t>
        </is>
      </c>
      <c r="B243" s="29" t="inlineStr">
        <is>
          <t>Instagram Source Media ID · TEXT · Facebook Ads (Meta) Ad</t>
        </is>
      </c>
      <c r="C243" s="26" t="n"/>
      <c r="D243" s="27">
        <f>IF(AND($C243="x",$A243&lt;&gt;""),$A243,"")</f>
        <v/>
      </c>
    </row>
    <row r="244">
      <c r="A244" s="25" t="inlineStr">
        <is>
          <t>status</t>
        </is>
      </c>
      <c r="B244" s="29" t="inlineStr">
        <is>
          <t>Ad Status · TEXT · Facebook Ads (Meta) Ad</t>
        </is>
      </c>
      <c r="C244" s="26" t="n"/>
      <c r="D244" s="27">
        <f>IF(AND($C244="x",$A244&lt;&gt;""),$A244,"")</f>
        <v/>
      </c>
    </row>
    <row r="245">
      <c r="A245" s="25" t="inlineStr">
        <is>
          <t>template_url</t>
        </is>
      </c>
      <c r="B245" s="29" t="inlineStr">
        <is>
          <t>Ad Creative Template URL · TEXT · Facebook Ads (Meta) Ad</t>
        </is>
      </c>
      <c r="C245" s="26" t="n"/>
      <c r="D245" s="27">
        <f>IF(AND($C245="x",$A245&lt;&gt;""),$A245,"")</f>
        <v/>
      </c>
    </row>
    <row r="246">
      <c r="A246" s="25" t="inlineStr">
        <is>
          <t>thumbnail_url</t>
        </is>
      </c>
      <c r="B246" s="29" t="inlineStr">
        <is>
          <t>Ad Creative Thumbnail URL · IMAGE_URL · Facebook Ads (Meta) Ad</t>
        </is>
      </c>
      <c r="C246" s="26" t="n"/>
      <c r="D246" s="27">
        <f>IF(AND($C246="x",$A246&lt;&gt;""),$A246,"")</f>
        <v/>
      </c>
    </row>
    <row r="247">
      <c r="A247" s="25" t="inlineStr">
        <is>
          <t>title</t>
        </is>
      </c>
      <c r="B247" s="29" t="inlineStr">
        <is>
          <t>Ad Creative Title · TEXT · Facebook Ads (Meta) Ad</t>
        </is>
      </c>
      <c r="C247" s="26" t="n"/>
      <c r="D247" s="27">
        <f>IF(AND($C247="x",$A247&lt;&gt;""),$A247,"")</f>
        <v/>
      </c>
    </row>
    <row r="248">
      <c r="A248" s="25" t="inlineStr">
        <is>
          <t>url_tags</t>
        </is>
      </c>
      <c r="B248" s="29" t="inlineStr">
        <is>
          <t>Ad Creative URL Tags · TEXT · Facebook Ads (Meta) Ad</t>
        </is>
      </c>
      <c r="C248" s="26" t="n"/>
      <c r="D248" s="27">
        <f>IF(AND($C248="x",$A248&lt;&gt;""),$A248,"")</f>
        <v/>
      </c>
    </row>
    <row r="249">
      <c r="A249" s="25" t="inlineStr">
        <is>
          <t>website_destination_url</t>
        </is>
      </c>
      <c r="B249" s="29" t="inlineStr">
        <is>
          <t>Ad Website Destination URL · TEXT · Facebook Ads (Meta) Ad</t>
        </is>
      </c>
      <c r="C249" s="26" t="n"/>
      <c r="D249" s="27">
        <f>IF(AND($C249="x",$A249&lt;&gt;""),$A249,"")</f>
        <v/>
      </c>
    </row>
    <row r="250">
      <c r="A250" s="25" t="inlineStr">
        <is>
          <t>website_purchase_roas_offsite_conversion_fb_pixel_purchase</t>
        </is>
      </c>
      <c r="B250" s="29" t="inlineStr">
        <is>
          <t>Website Purchase ROAS · NUMERIC · Facebook Ads (Meta) Ad</t>
        </is>
      </c>
      <c r="C250" s="26" t="n"/>
      <c r="D250" s="27">
        <f>IF(AND($C250="x",$A250&lt;&gt;""),$A250,"")</f>
        <v/>
      </c>
    </row>
    <row r="251">
      <c r="A251" s="25" t="inlineStr">
        <is>
          <t>image_library_created_time</t>
        </is>
      </c>
      <c r="B251" s="29" t="inlineStr">
        <is>
          <t>Image Library Created Time · TIMESTAMP · Facebook Ads (Meta) Ad Images</t>
        </is>
      </c>
      <c r="C251" s="26" t="n"/>
      <c r="D251" s="27">
        <f>IF(AND($C251="x",$A251&lt;&gt;""),$A251,"")</f>
        <v/>
      </c>
    </row>
    <row r="252">
      <c r="A252" s="25" t="inlineStr">
        <is>
          <t>image_library_creative_ids</t>
        </is>
      </c>
      <c r="B252" s="29" t="inlineStr">
        <is>
          <t>Image Library Creative IDs · TEXT · Facebook Ads (Meta) Ad Images</t>
        </is>
      </c>
      <c r="C252" s="26" t="n"/>
      <c r="D252" s="27">
        <f>IF(AND($C252="x",$A252&lt;&gt;""),$A252,"")</f>
        <v/>
      </c>
    </row>
    <row r="253">
      <c r="A253" s="25" t="inlineStr">
        <is>
          <t>image_library_height</t>
        </is>
      </c>
      <c r="B253" s="29" t="inlineStr">
        <is>
          <t>Image Library Height · NUMERIC · Facebook Ads (Meta) Ad Images</t>
        </is>
      </c>
      <c r="C253" s="26" t="n"/>
      <c r="D253" s="27">
        <f>IF(AND($C253="x",$A253&lt;&gt;""),$A253,"")</f>
        <v/>
      </c>
    </row>
    <row r="254">
      <c r="A254" s="25" t="inlineStr">
        <is>
          <t>image_library_is_used</t>
        </is>
      </c>
      <c r="B254" s="29" t="inlineStr">
        <is>
          <t>Image Library Is Used · BOOLEAN · Facebook Ads (Meta) Ad Images</t>
        </is>
      </c>
      <c r="C254" s="26" t="n"/>
      <c r="D254" s="27">
        <f>IF(AND($C254="x",$A254&lt;&gt;""),$A254,"")</f>
        <v/>
      </c>
    </row>
    <row r="255">
      <c r="A255" s="25" t="inlineStr">
        <is>
          <t>image_library_name</t>
        </is>
      </c>
      <c r="B255" s="29" t="inlineStr">
        <is>
          <t>Image Library Name · TEXT · Facebook Ads (Meta) Ad Images</t>
        </is>
      </c>
      <c r="C255" s="26" t="n"/>
      <c r="D255" s="27">
        <f>IF(AND($C255="x",$A255&lt;&gt;""),$A255,"")</f>
        <v/>
      </c>
    </row>
    <row r="256">
      <c r="A256" s="25" t="inlineStr">
        <is>
          <t>image_library_permalink_url</t>
        </is>
      </c>
      <c r="B256" s="29" t="inlineStr">
        <is>
          <t>Image Library Permalink URL · TEXT · Facebook Ads (Meta) Ad Images</t>
        </is>
      </c>
      <c r="C256" s="26" t="n"/>
      <c r="D256" s="27">
        <f>IF(AND($C256="x",$A256&lt;&gt;""),$A256,"")</f>
        <v/>
      </c>
    </row>
    <row r="257">
      <c r="A257" s="25" t="inlineStr">
        <is>
          <t>image_library_status</t>
        </is>
      </c>
      <c r="B257" s="29" t="inlineStr">
        <is>
          <t>Image Library Status · TEXT · Facebook Ads (Meta) Ad Images</t>
        </is>
      </c>
      <c r="C257" s="26" t="n"/>
      <c r="D257" s="27">
        <f>IF(AND($C257="x",$A257&lt;&gt;""),$A257,"")</f>
        <v/>
      </c>
    </row>
    <row r="258">
      <c r="A258" s="25" t="inlineStr">
        <is>
          <t>image_library_updated_time</t>
        </is>
      </c>
      <c r="B258" s="29" t="inlineStr">
        <is>
          <t>Image Library Updated Time · TIMESTAMP · Facebook Ads (Meta) Ad Images</t>
        </is>
      </c>
      <c r="C258" s="26" t="n"/>
      <c r="D258" s="27">
        <f>IF(AND($C258="x",$A258&lt;&gt;""),$A258,"")</f>
        <v/>
      </c>
    </row>
    <row r="259">
      <c r="A259" s="25" t="inlineStr">
        <is>
          <t>image_library_url_128</t>
        </is>
      </c>
      <c r="B259" s="29" t="inlineStr">
        <is>
          <t>Image Library Thumbnail URL · IMAGE_URL · Facebook Ads (Meta) Ad Images</t>
        </is>
      </c>
      <c r="C259" s="26" t="n"/>
      <c r="D259" s="27">
        <f>IF(AND($C259="x",$A259&lt;&gt;""),$A259,"")</f>
        <v/>
      </c>
    </row>
    <row r="260">
      <c r="A260" s="25" t="inlineStr">
        <is>
          <t>image_library_width</t>
        </is>
      </c>
      <c r="B260" s="29" t="inlineStr">
        <is>
          <t>Image Library Width · NUMERIC · Facebook Ads (Meta) Ad Images</t>
        </is>
      </c>
      <c r="C260" s="26" t="n"/>
      <c r="D260" s="27">
        <f>IF(AND($C260="x",$A260&lt;&gt;""),$A260,"")</f>
        <v/>
      </c>
    </row>
    <row r="261">
      <c r="A261" s="25" t="inlineStr">
        <is>
          <t>campaign</t>
        </is>
      </c>
      <c r="B261" s="29" t="inlineStr">
        <is>
          <t>Campaign · TEXT · Facebook Ads (Meta) Campaign</t>
        </is>
      </c>
      <c r="C261" s="26" t="n"/>
      <c r="D261" s="27">
        <f>IF(AND($C261="x",$A261&lt;&gt;""),$A261,"")</f>
        <v/>
      </c>
    </row>
    <row r="262">
      <c r="A262" s="25" t="inlineStr">
        <is>
          <t>campaign_bid_strategy</t>
        </is>
      </c>
      <c r="B262" s="29" t="inlineStr">
        <is>
          <t>Campaign Bid Strategy · TEXT · Facebook Ads (Meta) Campaign</t>
        </is>
      </c>
      <c r="C262" s="26" t="n"/>
      <c r="D262" s="27">
        <f>IF(AND($C262="x",$A262&lt;&gt;""),$A262,"")</f>
        <v/>
      </c>
    </row>
    <row r="263">
      <c r="A263" s="25" t="inlineStr">
        <is>
          <t>campaign_budget_remaining</t>
        </is>
      </c>
      <c r="B263" s="29" t="inlineStr">
        <is>
          <t>Campaign Budget Remaining · NUMERIC · Facebook Ads (Meta) Campaign</t>
        </is>
      </c>
      <c r="C263" s="26" t="n"/>
      <c r="D263" s="27">
        <f>IF(AND($C263="x",$A263&lt;&gt;""),$A263,"")</f>
        <v/>
      </c>
    </row>
    <row r="264">
      <c r="A264" s="25" t="inlineStr">
        <is>
          <t>campaign_buying_type</t>
        </is>
      </c>
      <c r="B264" s="29" t="inlineStr">
        <is>
          <t>Campaign Buying Type · TEXT · Facebook Ads (Meta) Campaign</t>
        </is>
      </c>
      <c r="C264" s="26" t="n"/>
      <c r="D264" s="27">
        <f>IF(AND($C264="x",$A264&lt;&gt;""),$A264,"")</f>
        <v/>
      </c>
    </row>
    <row r="265">
      <c r="A265" s="25" t="inlineStr">
        <is>
          <t>campaign_configured_status</t>
        </is>
      </c>
      <c r="B265" s="29" t="inlineStr">
        <is>
          <t>Campaign Configured Status · TEXT · Facebook Ads (Meta) Campaign</t>
        </is>
      </c>
      <c r="C265" s="26" t="n"/>
      <c r="D265" s="27">
        <f>IF(AND($C265="x",$A265&lt;&gt;""),$A265,"")</f>
        <v/>
      </c>
    </row>
    <row r="266">
      <c r="A266" s="25" t="inlineStr">
        <is>
          <t>campaign_created_time</t>
        </is>
      </c>
      <c r="B266" s="29" t="inlineStr">
        <is>
          <t>Campaign Created Time · TIMESTAMP · Facebook Ads (Meta) Campaign</t>
        </is>
      </c>
      <c r="C266" s="26" t="n"/>
      <c r="D266" s="27">
        <f>IF(AND($C266="x",$A266&lt;&gt;""),$A266,"")</f>
        <v/>
      </c>
    </row>
    <row r="267">
      <c r="A267" s="25" t="inlineStr">
        <is>
          <t>campaign_daily_budget</t>
        </is>
      </c>
      <c r="B267" s="29" t="inlineStr">
        <is>
          <t>Campaign Daily Budget · NUMERIC · Facebook Ads (Meta) Campaign</t>
        </is>
      </c>
      <c r="C267" s="26" t="n"/>
      <c r="D267" s="27">
        <f>IF(AND($C267="x",$A267&lt;&gt;""),$A267,"")</f>
        <v/>
      </c>
    </row>
    <row r="268">
      <c r="A268" s="25" t="inlineStr">
        <is>
          <t>campaign_effective_status</t>
        </is>
      </c>
      <c r="B268" s="29" t="inlineStr">
        <is>
          <t>Campaign Effective Status · TEXT · Facebook Ads (Meta) Campaign</t>
        </is>
      </c>
      <c r="C268" s="26" t="n"/>
      <c r="D268" s="27">
        <f>IF(AND($C268="x",$A268&lt;&gt;""),$A268,"")</f>
        <v/>
      </c>
    </row>
    <row r="269">
      <c r="A269" s="25" t="inlineStr">
        <is>
          <t>campaign_id</t>
        </is>
      </c>
      <c r="B269" s="29" t="inlineStr">
        <is>
          <t>Campaign ID · TEXT · Facebook Ads (Meta) Campaign</t>
        </is>
      </c>
      <c r="C269" s="26" t="n"/>
      <c r="D269" s="27">
        <f>IF(AND($C269="x",$A269&lt;&gt;""),$A269,"")</f>
        <v/>
      </c>
    </row>
    <row r="270">
      <c r="A270" s="25" t="inlineStr">
        <is>
          <t>campaign_is_adset_budget_sharing_enabled</t>
        </is>
      </c>
      <c r="B270" s="29" t="inlineStr">
        <is>
          <t>Campaign Ad Set Budget Sharing Enabled · BOOLEAN · Facebook Ads (Meta) Campaign</t>
        </is>
      </c>
      <c r="C270" s="26" t="n"/>
      <c r="D270" s="27">
        <f>IF(AND($C270="x",$A270&lt;&gt;""),$A270,"")</f>
        <v/>
      </c>
    </row>
    <row r="271">
      <c r="A271" s="25" t="inlineStr">
        <is>
          <t>campaign_lifetime_budget</t>
        </is>
      </c>
      <c r="B271" s="29" t="inlineStr">
        <is>
          <t>Campaign Lifetime Budget · NUMERIC · Facebook Ads (Meta) Campaign</t>
        </is>
      </c>
      <c r="C271" s="26" t="n"/>
      <c r="D271" s="27">
        <f>IF(AND($C271="x",$A271&lt;&gt;""),$A271,"")</f>
        <v/>
      </c>
    </row>
    <row r="272">
      <c r="A272" s="25" t="inlineStr">
        <is>
          <t>campaign_objective</t>
        </is>
      </c>
      <c r="B272" s="29" t="inlineStr">
        <is>
          <t>Campaign Objective · TEXT · Facebook Ads (Meta) Campaign</t>
        </is>
      </c>
      <c r="C272" s="26" t="n"/>
      <c r="D272" s="27">
        <f>IF(AND($C272="x",$A272&lt;&gt;""),$A272,"")</f>
        <v/>
      </c>
    </row>
    <row r="273">
      <c r="A273" s="25" t="inlineStr">
        <is>
          <t>campaign_special_ad_categories</t>
        </is>
      </c>
      <c r="B273" s="29" t="inlineStr">
        <is>
          <t>Campaign Special Ad Categories · TEXT · Facebook Ads (Meta) Campaign</t>
        </is>
      </c>
      <c r="C273" s="26" t="n"/>
      <c r="D273" s="27">
        <f>IF(AND($C273="x",$A273&lt;&gt;""),$A273,"")</f>
        <v/>
      </c>
    </row>
    <row r="274">
      <c r="A274" s="25" t="inlineStr">
        <is>
          <t>campaign_special_ad_category</t>
        </is>
      </c>
      <c r="B274" s="29" t="inlineStr">
        <is>
          <t>Campaign Special Ad Category · TEXT · Facebook Ads (Meta) Campaign</t>
        </is>
      </c>
      <c r="C274" s="26" t="n"/>
      <c r="D274" s="27">
        <f>IF(AND($C274="x",$A274&lt;&gt;""),$A274,"")</f>
        <v/>
      </c>
    </row>
    <row r="275">
      <c r="A275" s="25" t="inlineStr">
        <is>
          <t>campaign_spend_cap</t>
        </is>
      </c>
      <c r="B275" s="29" t="inlineStr">
        <is>
          <t>Campaign Spend Cap · NUMERIC · Facebook Ads (Meta) Campaign</t>
        </is>
      </c>
      <c r="C275" s="26" t="n"/>
      <c r="D275" s="27">
        <f>IF(AND($C275="x",$A275&lt;&gt;""),$A275,"")</f>
        <v/>
      </c>
    </row>
    <row r="276">
      <c r="A276" s="25" t="inlineStr">
        <is>
          <t>campaign_start_date</t>
        </is>
      </c>
      <c r="B276" s="29" t="inlineStr">
        <is>
          <t>Campaign Start Date · DATE · Facebook Ads (Meta) Campaign</t>
        </is>
      </c>
      <c r="C276" s="26" t="n"/>
      <c r="D276" s="27">
        <f>IF(AND($C276="x",$A276&lt;&gt;""),$A276,"")</f>
        <v/>
      </c>
    </row>
    <row r="277">
      <c r="A277" s="25" t="inlineStr">
        <is>
          <t>campaign_start_time</t>
        </is>
      </c>
      <c r="B277" s="29" t="inlineStr">
        <is>
          <t>Campaign Start Time · TIMESTAMP · Facebook Ads (Meta) Campaign</t>
        </is>
      </c>
      <c r="C277" s="26" t="n"/>
      <c r="D277" s="27">
        <f>IF(AND($C277="x",$A277&lt;&gt;""),$A277,"")</f>
        <v/>
      </c>
    </row>
    <row r="278">
      <c r="A278" s="25" t="inlineStr">
        <is>
          <t>campaign_stop_time</t>
        </is>
      </c>
      <c r="B278" s="29" t="inlineStr">
        <is>
          <t>Campaign Stop Time · TIMESTAMP · Facebook Ads (Meta) Campaign</t>
        </is>
      </c>
      <c r="C278" s="26" t="n"/>
      <c r="D278" s="27">
        <f>IF(AND($C278="x",$A278&lt;&gt;""),$A278,"")</f>
        <v/>
      </c>
    </row>
    <row r="279">
      <c r="A279" s="25" t="inlineStr">
        <is>
          <t>campaignid</t>
        </is>
      </c>
      <c r="B279" s="29" t="inlineStr">
        <is>
          <t>Campaign ID (duplicate) · TEXT · Facebook Ads (Meta) Campaign</t>
        </is>
      </c>
      <c r="C279" s="26" t="n"/>
      <c r="D279" s="27">
        <f>IF(AND($C279="x",$A279&lt;&gt;""),$A279,"")</f>
        <v/>
      </c>
    </row>
    <row r="280">
      <c r="A280" s="25" t="inlineStr">
        <is>
          <t>objective</t>
        </is>
      </c>
      <c r="B280" s="29" t="inlineStr">
        <is>
          <t>Objective · TEXT · Facebook Ads (Meta) Campaign</t>
        </is>
      </c>
      <c r="C280" s="26" t="n"/>
      <c r="D280" s="27">
        <f>IF(AND($C280="x",$A280&lt;&gt;""),$A280,"")</f>
        <v/>
      </c>
    </row>
    <row r="281">
      <c r="A281" s="25" t="inlineStr">
        <is>
          <t>totalcost</t>
        </is>
      </c>
      <c r="B281" s="29" t="inlineStr">
        <is>
          <t>Total Cost · NUMERIC · Facebook Ads (Meta) Campaign</t>
        </is>
      </c>
      <c r="C281" s="26" t="n"/>
      <c r="D281" s="27">
        <f>IF(AND($C281="x",$A281&lt;&gt;""),$A281,"")</f>
        <v/>
      </c>
    </row>
    <row r="282">
      <c r="A282" s="25" t="inlineStr">
        <is>
          <t>catalog_segment_actions_add_to_cart</t>
        </is>
      </c>
      <c r="B282" s="29" t="inlineStr">
        <is>
          <t>Catalog Segment Actions Add To Cart · NUMERIC · Facebook Ads (Meta) Catalog Segment Actions</t>
        </is>
      </c>
      <c r="C282" s="26" t="n"/>
      <c r="D282" s="27">
        <f>IF(AND($C282="x",$A282&lt;&gt;""),$A282,"")</f>
        <v/>
      </c>
    </row>
    <row r="283">
      <c r="A283" s="25" t="inlineStr">
        <is>
          <t>catalog_segment_actions_app_custom_event_fb_mobile_add_to_cart</t>
        </is>
      </c>
      <c r="B283" s="29" t="inlineStr">
        <is>
          <t>Catalog Segment Actions App Custom Event.FB Mobile Add To Cart · NUMERIC · Facebook Ads (Meta) Catalog Segment Actions</t>
        </is>
      </c>
      <c r="C283" s="26" t="n"/>
      <c r="D283" s="27">
        <f>IF(AND($C283="x",$A283&lt;&gt;""),$A283,"")</f>
        <v/>
      </c>
    </row>
    <row r="284">
      <c r="A284" s="25" t="inlineStr">
        <is>
          <t>catalog_segment_actions_app_custom_event_fb_mobile_content_view</t>
        </is>
      </c>
      <c r="B284" s="29" t="inlineStr">
        <is>
          <t>Catalog Segment Actions App Custom Event.FB Mobile Content View · NUMERIC · Facebook Ads (Meta) Catalog Segment Actions</t>
        </is>
      </c>
      <c r="C284" s="26" t="n"/>
      <c r="D284" s="27">
        <f>IF(AND($C284="x",$A284&lt;&gt;""),$A284,"")</f>
        <v/>
      </c>
    </row>
    <row r="285">
      <c r="A285" s="25" t="inlineStr">
        <is>
          <t>catalog_segment_actions_app_custom_event_fb_mobile_purchase</t>
        </is>
      </c>
      <c r="B285" s="29" t="inlineStr">
        <is>
          <t>Catalog Segment Actions App Custom Event.FB Mobile Purchase · NUMERIC · Facebook Ads (Meta) Catalog Segment Actions</t>
        </is>
      </c>
      <c r="C285" s="26" t="n"/>
      <c r="D285" s="27">
        <f>IF(AND($C285="x",$A285&lt;&gt;""),$A285,"")</f>
        <v/>
      </c>
    </row>
    <row r="286">
      <c r="A286" s="25" t="inlineStr">
        <is>
          <t>catalog_segment_actions_offsite_conversion_fb_pixel_add_to_cart</t>
        </is>
      </c>
      <c r="B286" s="29" t="inlineStr">
        <is>
          <t>Catalog Segment Actions Offsite Conversion Fb Pixel Add To Cart · NUMERIC · Facebook Ads (Meta) Catalog Segment Actions</t>
        </is>
      </c>
      <c r="C286" s="26" t="n"/>
      <c r="D286" s="27">
        <f>IF(AND($C286="x",$A286&lt;&gt;""),$A286,"")</f>
        <v/>
      </c>
    </row>
    <row r="287">
      <c r="A287" s="25" t="inlineStr">
        <is>
          <t>catalog_segment_actions_offsite_conversion_fb_pixel_purchase</t>
        </is>
      </c>
      <c r="B287" s="29" t="inlineStr">
        <is>
          <t>Catalog Segment Website Purchases · NUMERIC · Facebook Ads (Meta) Catalog Segment Actions</t>
        </is>
      </c>
      <c r="C287" s="26" t="n"/>
      <c r="D287" s="27">
        <f>IF(AND($C287="x",$A287&lt;&gt;""),$A287,"")</f>
        <v/>
      </c>
    </row>
    <row r="288">
      <c r="A288" s="25" t="inlineStr">
        <is>
          <t>catalog_segment_actions_offsite_conversion_fb_pixel_view_content</t>
        </is>
      </c>
      <c r="B288" s="29" t="inlineStr">
        <is>
          <t>Catalog Segment Actions Offsite Conversion Fb Pixel View Content · NUMERIC · Facebook Ads (Meta) Catalog Segment Actions</t>
        </is>
      </c>
      <c r="C288" s="26" t="n"/>
      <c r="D288" s="27">
        <f>IF(AND($C288="x",$A288&lt;&gt;""),$A288,"")</f>
        <v/>
      </c>
    </row>
    <row r="289">
      <c r="A289" s="25" t="inlineStr">
        <is>
          <t>catalog_segment_actions_omni_add_to_cart</t>
        </is>
      </c>
      <c r="B289" s="29" t="inlineStr">
        <is>
          <t>Catalog Segment Actions Omni Add To Cart · NUMERIC · Facebook Ads (Meta) Catalog Segment Actions</t>
        </is>
      </c>
      <c r="C289" s="26" t="n"/>
      <c r="D289" s="27">
        <f>IF(AND($C289="x",$A289&lt;&gt;""),$A289,"")</f>
        <v/>
      </c>
    </row>
    <row r="290">
      <c r="A290" s="25" t="inlineStr">
        <is>
          <t>catalog_segment_actions_omni_purchase</t>
        </is>
      </c>
      <c r="B290" s="29" t="inlineStr">
        <is>
          <t>Catalog Segment Actions Omni Purchase · NUMERIC · Facebook Ads (Meta) Catalog Segment Actions</t>
        </is>
      </c>
      <c r="C290" s="26" t="n"/>
      <c r="D290" s="27">
        <f>IF(AND($C290="x",$A290&lt;&gt;""),$A290,"")</f>
        <v/>
      </c>
    </row>
    <row r="291">
      <c r="A291" s="25" t="inlineStr">
        <is>
          <t>catalog_segment_actions_omni_view_content</t>
        </is>
      </c>
      <c r="B291" s="29" t="inlineStr">
        <is>
          <t>Catalog Segment Actions Omni View Content · NUMERIC · Facebook Ads (Meta) Catalog Segment Actions</t>
        </is>
      </c>
      <c r="C291" s="26" t="n"/>
      <c r="D291" s="27">
        <f>IF(AND($C291="x",$A291&lt;&gt;""),$A291,"")</f>
        <v/>
      </c>
    </row>
    <row r="292">
      <c r="A292" s="25" t="inlineStr">
        <is>
          <t>catalog_segment_actions_purchase</t>
        </is>
      </c>
      <c r="B292" s="29" t="inlineStr">
        <is>
          <t>Catalog Segment Actions Purchase · NUMERIC · Facebook Ads (Meta) Catalog Segment Actions</t>
        </is>
      </c>
      <c r="C292" s="26" t="n"/>
      <c r="D292" s="27">
        <f>IF(AND($C292="x",$A292&lt;&gt;""),$A292,"")</f>
        <v/>
      </c>
    </row>
    <row r="293">
      <c r="A293" s="25" t="inlineStr">
        <is>
          <t>catalog_segment_actions_view_content</t>
        </is>
      </c>
      <c r="B293" s="29" t="inlineStr">
        <is>
          <t>Catalog Segment Actions View Content · NUMERIC · Facebook Ads (Meta) Catalog Segment Actions</t>
        </is>
      </c>
      <c r="C293" s="26" t="n"/>
      <c r="D293" s="27">
        <f>IF(AND($C293="x",$A293&lt;&gt;""),$A293,"")</f>
        <v/>
      </c>
    </row>
    <row r="294">
      <c r="A294" s="25" t="inlineStr">
        <is>
          <t>catalog_segment_value_add_to_cart</t>
        </is>
      </c>
      <c r="B294" s="29" t="inlineStr">
        <is>
          <t>Catalog Segment Value Add To Cart · NUMERIC · Facebook Ads (Meta) Catalog Segment Value</t>
        </is>
      </c>
      <c r="C294" s="26" t="n"/>
      <c r="D294" s="27">
        <f>IF(AND($C294="x",$A294&lt;&gt;""),$A294,"")</f>
        <v/>
      </c>
    </row>
    <row r="295">
      <c r="A295" s="25" t="inlineStr">
        <is>
          <t>catalog_segment_value_app_custom_event</t>
        </is>
      </c>
      <c r="B295" s="29" t="inlineStr">
        <is>
          <t>Catalog Segment Value App Custom Event · NUMERIC · Facebook Ads (Meta) Catalog Segment Value</t>
        </is>
      </c>
      <c r="C295" s="26" t="n"/>
      <c r="D295" s="27">
        <f>IF(AND($C295="x",$A295&lt;&gt;""),$A295,"")</f>
        <v/>
      </c>
    </row>
    <row r="296">
      <c r="A296" s="25" t="inlineStr">
        <is>
          <t>catalog_segment_value_app_custom_event_fb_mobile_add_to_cart</t>
        </is>
      </c>
      <c r="B296" s="29" t="inlineStr">
        <is>
          <t>Catalog Segment Value App Custom Event.FB Mobile Add To Cart · NUMERIC · Facebook Ads (Meta) Catalog Segment Value</t>
        </is>
      </c>
      <c r="C296" s="26" t="n"/>
      <c r="D296" s="27">
        <f>IF(AND($C296="x",$A296&lt;&gt;""),$A296,"")</f>
        <v/>
      </c>
    </row>
    <row r="297">
      <c r="A297" s="25" t="inlineStr">
        <is>
          <t>catalog_segment_value_app_custom_event_fb_mobile_content_view</t>
        </is>
      </c>
      <c r="B297" s="29" t="inlineStr">
        <is>
          <t>Catalog Segment Value App Custom Event.FB Mobile Content View · NUMERIC · Facebook Ads (Meta) Catalog Segment Value</t>
        </is>
      </c>
      <c r="C297" s="26" t="n"/>
      <c r="D297" s="27">
        <f>IF(AND($C297="x",$A297&lt;&gt;""),$A297,"")</f>
        <v/>
      </c>
    </row>
    <row r="298">
      <c r="A298" s="25" t="inlineStr">
        <is>
          <t>catalog_segment_value_app_custom_event_fb_mobile_purchase</t>
        </is>
      </c>
      <c r="B298" s="29" t="inlineStr">
        <is>
          <t>Catalog Segment Value App Custom Event.FB Mobile Purchase · NUMERIC · Facebook Ads (Meta) Catalog Segment Value</t>
        </is>
      </c>
      <c r="C298" s="26" t="n"/>
      <c r="D298" s="27">
        <f>IF(AND($C298="x",$A298&lt;&gt;""),$A298,"")</f>
        <v/>
      </c>
    </row>
    <row r="299">
      <c r="A299" s="25" t="inlineStr">
        <is>
          <t>catalog_segment_value_mobile_purchase_roas</t>
        </is>
      </c>
      <c r="B299" s="29" t="inlineStr">
        <is>
          <t>Mobile purchase ROAS · NUMERIC · Facebook Ads (Meta) Catalog Segment Value</t>
        </is>
      </c>
      <c r="C299" s="26" t="n"/>
      <c r="D299" s="27">
        <f>IF(AND($C299="x",$A299&lt;&gt;""),$A299,"")</f>
        <v/>
      </c>
    </row>
    <row r="300">
      <c r="A300" s="25" t="inlineStr">
        <is>
          <t>catalog_segment_value_offsite_conversion</t>
        </is>
      </c>
      <c r="B300" s="29" t="inlineStr">
        <is>
          <t>Catalog Segment Value Offsite Conversion · NUMERIC · Facebook Ads (Meta) Catalog Segment Value</t>
        </is>
      </c>
      <c r="C300" s="26" t="n"/>
      <c r="D300" s="27">
        <f>IF(AND($C300="x",$A300&lt;&gt;""),$A300,"")</f>
        <v/>
      </c>
    </row>
    <row r="301">
      <c r="A301" s="25" t="inlineStr">
        <is>
          <t>catalog_segment_value_offsite_conversion_fb_pixel_add_to_cart</t>
        </is>
      </c>
      <c r="B301" s="29" t="inlineStr">
        <is>
          <t>Catalog Segment Value Offsite Conversion Fb Pixel Add To Cart · NUMERIC · Facebook Ads (Meta) Catalog Segment Value</t>
        </is>
      </c>
      <c r="C301" s="26" t="n"/>
      <c r="D301" s="27">
        <f>IF(AND($C301="x",$A301&lt;&gt;""),$A301,"")</f>
        <v/>
      </c>
    </row>
    <row r="302">
      <c r="A302" s="25" t="inlineStr">
        <is>
          <t>catalog_segment_value_offsite_conversion_fb_pixel_purchase</t>
        </is>
      </c>
      <c r="B302" s="29" t="inlineStr">
        <is>
          <t>Catalog Segment Website Purchases Conversion Value · NUMERIC · Facebook Ads (Meta) Catalog Segment Value</t>
        </is>
      </c>
      <c r="C302" s="26" t="n"/>
      <c r="D302" s="27">
        <f>IF(AND($C302="x",$A302&lt;&gt;""),$A302,"")</f>
        <v/>
      </c>
    </row>
    <row r="303">
      <c r="A303" s="25" t="inlineStr">
        <is>
          <t>catalog_segment_value_offsite_conversion_fb_pixel_view_content</t>
        </is>
      </c>
      <c r="B303" s="29" t="inlineStr">
        <is>
          <t>Catalog Segment Value Offsite Conversion Fb Pixel View Content · NUMERIC · Facebook Ads (Meta) Catalog Segment Value</t>
        </is>
      </c>
      <c r="C303" s="26" t="n"/>
      <c r="D303" s="27">
        <f>IF(AND($C303="x",$A303&lt;&gt;""),$A303,"")</f>
        <v/>
      </c>
    </row>
    <row r="304">
      <c r="A304" s="25" t="inlineStr">
        <is>
          <t>catalog_segment_value_omni_add_to_cart</t>
        </is>
      </c>
      <c r="B304" s="29" t="inlineStr">
        <is>
          <t>Catalog Segment Value Omni Add To Cart · NUMERIC · Facebook Ads (Meta) Catalog Segment Value</t>
        </is>
      </c>
      <c r="C304" s="26" t="n"/>
      <c r="D304" s="27">
        <f>IF(AND($C304="x",$A304&lt;&gt;""),$A304,"")</f>
        <v/>
      </c>
    </row>
    <row r="305">
      <c r="A305" s="25" t="inlineStr">
        <is>
          <t>catalog_segment_value_omni_purchase</t>
        </is>
      </c>
      <c r="B305" s="29" t="inlineStr">
        <is>
          <t>Catalog Segment Value Omni Purchase · NUMERIC · Facebook Ads (Meta) Catalog Segment Value</t>
        </is>
      </c>
      <c r="C305" s="26" t="n"/>
      <c r="D305" s="27">
        <f>IF(AND($C305="x",$A305&lt;&gt;""),$A305,"")</f>
        <v/>
      </c>
    </row>
    <row r="306">
      <c r="A306" s="25" t="inlineStr">
        <is>
          <t>catalog_segment_value_omni_purchase_roas</t>
        </is>
      </c>
      <c r="B306" s="29" t="inlineStr">
        <is>
          <t>Total purchase ROAS · NUMERIC · Facebook Ads (Meta) Catalog Segment Value</t>
        </is>
      </c>
      <c r="C306" s="26" t="n"/>
      <c r="D306" s="27">
        <f>IF(AND($C306="x",$A306&lt;&gt;""),$A306,"")</f>
        <v/>
      </c>
    </row>
    <row r="307">
      <c r="A307" s="25" t="inlineStr">
        <is>
          <t>catalog_segment_value_omni_view_content</t>
        </is>
      </c>
      <c r="B307" s="29" t="inlineStr">
        <is>
          <t>Catalog Segment Value Omni View Content · NUMERIC · Facebook Ads (Meta) Catalog Segment Value</t>
        </is>
      </c>
      <c r="C307" s="26" t="n"/>
      <c r="D307" s="27">
        <f>IF(AND($C307="x",$A307&lt;&gt;""),$A307,"")</f>
        <v/>
      </c>
    </row>
    <row r="308">
      <c r="A308" s="25" t="inlineStr">
        <is>
          <t>catalog_segment_value_onsite_app_add_to_cart</t>
        </is>
      </c>
      <c r="B308" s="29" t="inlineStr">
        <is>
          <t>Catalog Segment Value Onsite App Add To Cart · NUMERIC · Facebook Ads (Meta) Catalog Segment Value</t>
        </is>
      </c>
      <c r="C308" s="26" t="n"/>
      <c r="D308" s="27">
        <f>IF(AND($C308="x",$A308&lt;&gt;""),$A308,"")</f>
        <v/>
      </c>
    </row>
    <row r="309">
      <c r="A309" s="25" t="inlineStr">
        <is>
          <t>catalog_segment_value_onsite_app_purchase</t>
        </is>
      </c>
      <c r="B309" s="29" t="inlineStr">
        <is>
          <t>Catalog Segment Value Onsite App Purchase · NUMERIC · Facebook Ads (Meta) Catalog Segment Value</t>
        </is>
      </c>
      <c r="C309" s="26" t="n"/>
      <c r="D309" s="27">
        <f>IF(AND($C309="x",$A309&lt;&gt;""),$A309,"")</f>
        <v/>
      </c>
    </row>
    <row r="310">
      <c r="A310" s="25" t="inlineStr">
        <is>
          <t>catalog_segment_value_onsite_app_view_content</t>
        </is>
      </c>
      <c r="B310" s="29" t="inlineStr">
        <is>
          <t>Catalog Segment Value Onsite App View Content · NUMERIC · Facebook Ads (Meta) Catalog Segment Value</t>
        </is>
      </c>
      <c r="C310" s="26" t="n"/>
      <c r="D310" s="27">
        <f>IF(AND($C310="x",$A310&lt;&gt;""),$A310,"")</f>
        <v/>
      </c>
    </row>
    <row r="311">
      <c r="A311" s="25" t="inlineStr">
        <is>
          <t>catalog_segment_value_onsite_web_add_to_cart</t>
        </is>
      </c>
      <c r="B311" s="29" t="inlineStr">
        <is>
          <t>Catalog Segment Value Onsite Web Add To Cart · NUMERIC · Facebook Ads (Meta) Catalog Segment Value</t>
        </is>
      </c>
      <c r="C311" s="26" t="n"/>
      <c r="D311" s="27">
        <f>IF(AND($C311="x",$A311&lt;&gt;""),$A311,"")</f>
        <v/>
      </c>
    </row>
    <row r="312">
      <c r="A312" s="25" t="inlineStr">
        <is>
          <t>catalog_segment_value_onsite_web_app_add_to_cart</t>
        </is>
      </c>
      <c r="B312" s="29" t="inlineStr">
        <is>
          <t>Catalog Segment Value Onsite Web App Add To Cart · NUMERIC · Facebook Ads (Meta) Catalog Segment Value</t>
        </is>
      </c>
      <c r="C312" s="26" t="n"/>
      <c r="D312" s="27">
        <f>IF(AND($C312="x",$A312&lt;&gt;""),$A312,"")</f>
        <v/>
      </c>
    </row>
    <row r="313">
      <c r="A313" s="25" t="inlineStr">
        <is>
          <t>catalog_segment_value_onsite_web_app_purchase</t>
        </is>
      </c>
      <c r="B313" s="29" t="inlineStr">
        <is>
          <t>Catalog Segment Value Onsite Web App Purchase · NUMERIC · Facebook Ads (Meta) Catalog Segment Value</t>
        </is>
      </c>
      <c r="C313" s="26" t="n"/>
      <c r="D313" s="27">
        <f>IF(AND($C313="x",$A313&lt;&gt;""),$A313,"")</f>
        <v/>
      </c>
    </row>
    <row r="314">
      <c r="A314" s="25" t="inlineStr">
        <is>
          <t>catalog_segment_value_onsite_web_app_view_content</t>
        </is>
      </c>
      <c r="B314" s="29" t="inlineStr">
        <is>
          <t>Catalog Segment Value Onsite Web App View Content · NUMERIC · Facebook Ads (Meta) Catalog Segment Value</t>
        </is>
      </c>
      <c r="C314" s="26" t="n"/>
      <c r="D314" s="27">
        <f>IF(AND($C314="x",$A314&lt;&gt;""),$A314,"")</f>
        <v/>
      </c>
    </row>
    <row r="315">
      <c r="A315" s="25" t="inlineStr">
        <is>
          <t>catalog_segment_value_onsite_web_view_content</t>
        </is>
      </c>
      <c r="B315" s="29" t="inlineStr">
        <is>
          <t>Catalog Segment Value Onsite Web View Content · NUMERIC · Facebook Ads (Meta) Catalog Segment Value</t>
        </is>
      </c>
      <c r="C315" s="26" t="n"/>
      <c r="D315" s="27">
        <f>IF(AND($C315="x",$A315&lt;&gt;""),$A315,"")</f>
        <v/>
      </c>
    </row>
    <row r="316">
      <c r="A316" s="25" t="inlineStr">
        <is>
          <t>catalog_segment_value_purchase</t>
        </is>
      </c>
      <c r="B316" s="29" t="inlineStr">
        <is>
          <t>Catalog Segment Value Purchase · NUMERIC · Facebook Ads (Meta) Catalog Segment Value</t>
        </is>
      </c>
      <c r="C316" s="26" t="n"/>
      <c r="D316" s="27">
        <f>IF(AND($C316="x",$A316&lt;&gt;""),$A316,"")</f>
        <v/>
      </c>
    </row>
    <row r="317">
      <c r="A317" s="25" t="inlineStr">
        <is>
          <t>catalog_segment_value_view_content</t>
        </is>
      </c>
      <c r="B317" s="29" t="inlineStr">
        <is>
          <t>Catalog Segment Value View Content · NUMERIC · Facebook Ads (Meta) Catalog Segment Value</t>
        </is>
      </c>
      <c r="C317" s="26" t="n"/>
      <c r="D317" s="27">
        <f>IF(AND($C317="x",$A317&lt;&gt;""),$A317,"")</f>
        <v/>
      </c>
    </row>
    <row r="318">
      <c r="A318" s="25" t="inlineStr">
        <is>
          <t>catalog_segment_value_website_purchase_roas</t>
        </is>
      </c>
      <c r="B318" s="29" t="inlineStr">
        <is>
          <t>Website purchase ROAS (Catalog Segment) · NUMERIC · Facebook Ads (Meta) Catalog Segment Value</t>
        </is>
      </c>
      <c r="C318" s="26" t="n"/>
      <c r="D318" s="27">
        <f>IF(AND($C318="x",$A318&lt;&gt;""),$A318,"")</f>
        <v/>
      </c>
    </row>
    <row r="319">
      <c r="A319" s="25" t="inlineStr">
        <is>
          <t>outbound_clicks_ctr_outbound_click</t>
        </is>
      </c>
      <c r="B319" s="29" t="inlineStr">
        <is>
          <t>Outbound CTR · PERCENT · Facebook Ads (Meta) Clicks</t>
        </is>
      </c>
      <c r="C319" s="26" t="n"/>
      <c r="D319" s="27">
        <f>IF(AND($C319="x",$A319&lt;&gt;""),$A319,"")</f>
        <v/>
      </c>
    </row>
    <row r="320">
      <c r="A320" s="25" t="inlineStr">
        <is>
          <t>outbound_clicks_outbound_click</t>
        </is>
      </c>
      <c r="B320" s="29" t="inlineStr">
        <is>
          <t>Outbound Clicks · NUMERIC · Facebook Ads (Meta) Clicks</t>
        </is>
      </c>
      <c r="C320" s="26" t="n"/>
      <c r="D320" s="27">
        <f>IF(AND($C320="x",$A320&lt;&gt;""),$A320,"")</f>
        <v/>
      </c>
    </row>
    <row r="321">
      <c r="A321" s="25" t="inlineStr">
        <is>
          <t>unique_clicks</t>
        </is>
      </c>
      <c r="B321" s="29" t="inlineStr">
        <is>
          <t>Unique Clicks · NUMERIC · Facebook Ads (Meta) Clicks</t>
        </is>
      </c>
      <c r="C321" s="26" t="n"/>
      <c r="D321" s="27">
        <f>IF(AND($C321="x",$A321&lt;&gt;""),$A321,"")</f>
        <v/>
      </c>
    </row>
    <row r="322">
      <c r="A322" s="25" t="inlineStr">
        <is>
          <t>unique_ctr</t>
        </is>
      </c>
      <c r="B322" s="29" t="inlineStr">
        <is>
          <t>Unique CTR · PERCENT · Facebook Ads (Meta) Clicks</t>
        </is>
      </c>
      <c r="C322" s="26" t="n"/>
      <c r="D322" s="27">
        <f>IF(AND($C322="x",$A322&lt;&gt;""),$A322,"")</f>
        <v/>
      </c>
    </row>
    <row r="323">
      <c r="A323" s="25" t="inlineStr">
        <is>
          <t>unique_link_clicks_ctr</t>
        </is>
      </c>
      <c r="B323" s="29" t="inlineStr">
        <is>
          <t>Unique Link Clicks CTR · PERCENT · Facebook Ads (Meta) Clicks</t>
        </is>
      </c>
      <c r="C323" s="26" t="n"/>
      <c r="D323" s="27">
        <f>IF(AND($C323="x",$A323&lt;&gt;""),$A323,"")</f>
        <v/>
      </c>
    </row>
    <row r="324">
      <c r="A324" s="25" t="inlineStr">
        <is>
          <t>unique_outbound_clicks_ctr_outbound_click</t>
        </is>
      </c>
      <c r="B324" s="29" t="inlineStr">
        <is>
          <t>Unique Outbound CTR · PERCENT · Facebook Ads (Meta) Clicks</t>
        </is>
      </c>
      <c r="C324" s="26" t="n"/>
      <c r="D324" s="27">
        <f>IF(AND($C324="x",$A324&lt;&gt;""),$A324,"")</f>
        <v/>
      </c>
    </row>
    <row r="325">
      <c r="A325" s="25" t="inlineStr">
        <is>
          <t>unique_outbound_clicks_outbound_click</t>
        </is>
      </c>
      <c r="B325" s="29" t="inlineStr">
        <is>
          <t>Unique Outbound Clicks · NUMERIC · Facebook Ads (Meta) Clicks</t>
        </is>
      </c>
      <c r="C325" s="26" t="n"/>
      <c r="D325" s="27">
        <f>IF(AND($C325="x",$A325&lt;&gt;""),$A325,"")</f>
        <v/>
      </c>
    </row>
    <row r="326">
      <c r="A326" s="25" t="inlineStr">
        <is>
          <t>website_ctr_link_click</t>
        </is>
      </c>
      <c r="B326" s="29" t="inlineStr">
        <is>
          <t>Website CTR link click · PERCENT · Facebook Ads (Meta) Clicks</t>
        </is>
      </c>
      <c r="C326" s="26" t="n"/>
      <c r="D326" s="27">
        <f>IF(AND($C326="x",$A326&lt;&gt;""),$A326,"")</f>
        <v/>
      </c>
    </row>
    <row r="327">
      <c r="A327" s="25" t="inlineStr">
        <is>
          <t>cpc</t>
        </is>
      </c>
      <c r="B327" s="29" t="inlineStr">
        <is>
          <t>CPC · NUMERIC · Facebook Ads (Meta) Clicks Cost</t>
        </is>
      </c>
      <c r="C327" s="26" t="n"/>
      <c r="D327" s="27">
        <f>IF(AND($C327="x",$A327&lt;&gt;""),$A327,"")</f>
        <v/>
      </c>
    </row>
    <row r="328">
      <c r="A328" s="25" t="inlineStr">
        <is>
          <t>cpm</t>
        </is>
      </c>
      <c r="B328" s="29" t="inlineStr">
        <is>
          <t>CPM · NUMERIC · Facebook Ads (Meta) Clicks Cost</t>
        </is>
      </c>
      <c r="C328" s="26" t="n"/>
      <c r="D328" s="27">
        <f>IF(AND($C328="x",$A328&lt;&gt;""),$A328,"")</f>
        <v/>
      </c>
    </row>
    <row r="329">
      <c r="A329" s="25" t="inlineStr">
        <is>
          <t>cpp</t>
        </is>
      </c>
      <c r="B329" s="29" t="inlineStr">
        <is>
          <t>Cost per 1,000 People Reached · NUMERIC · Facebook Ads (Meta) Clicks Cost</t>
        </is>
      </c>
      <c r="C329" s="26" t="n"/>
      <c r="D329" s="27">
        <f>IF(AND($C329="x",$A329&lt;&gt;""),$A329,"")</f>
        <v/>
      </c>
    </row>
    <row r="330">
      <c r="A330" s="25" t="inlineStr">
        <is>
          <t>ctr</t>
        </is>
      </c>
      <c r="B330" s="29" t="inlineStr">
        <is>
          <t>CTR · PERCENT · Facebook Ads (Meta) Clicks Cost</t>
        </is>
      </c>
      <c r="C330" s="26" t="n"/>
      <c r="D330" s="27">
        <f>IF(AND($C330="x",$A330&lt;&gt;""),$A330,"")</f>
        <v/>
      </c>
    </row>
    <row r="331">
      <c r="A331" s="25" t="inlineStr">
        <is>
          <t>conversion_values_ad_click_mobile_app</t>
        </is>
      </c>
      <c r="B331" s="29" t="inlineStr">
        <is>
          <t>In-App Ad Clicks Conversion Value · NUMERIC · Facebook Ads (Meta) Conversions</t>
        </is>
      </c>
      <c r="C331" s="26" t="n"/>
      <c r="D331" s="27">
        <f>IF(AND($C331="x",$A331&lt;&gt;""),$A331,"")</f>
        <v/>
      </c>
    </row>
    <row r="332">
      <c r="A332" s="25" t="inlineStr">
        <is>
          <t>conversion_values_ad_impression_mobile_app</t>
        </is>
      </c>
      <c r="B332" s="29" t="inlineStr">
        <is>
          <t>In-App Ad Impressions Conversion Value · NUMERIC · Facebook Ads (Meta) Conversions</t>
        </is>
      </c>
      <c r="C332" s="26" t="n"/>
      <c r="D332" s="27">
        <f>IF(AND($C332="x",$A332&lt;&gt;""),$A332,"")</f>
        <v/>
      </c>
    </row>
    <row r="333">
      <c r="A333" s="25" t="inlineStr">
        <is>
          <t>conversion_values_cancel_subscription_mobile_app</t>
        </is>
      </c>
      <c r="B333" s="29" t="inlineStr">
        <is>
          <t>Mobile App Canceled Subscriptions Conversion Value · NUMERIC · Facebook Ads (Meta) Conversions</t>
        </is>
      </c>
      <c r="C333" s="26" t="n"/>
      <c r="D333" s="27">
        <f>IF(AND($C333="x",$A333&lt;&gt;""),$A333,"")</f>
        <v/>
      </c>
    </row>
    <row r="334">
      <c r="A334" s="25" t="inlineStr">
        <is>
          <t>conversion_values_cancel_subscription_offline</t>
        </is>
      </c>
      <c r="B334" s="29" t="inlineStr">
        <is>
          <t>Offline Canceled Subscriptions Conversion Value · NUMERIC · Facebook Ads (Meta) Conversions</t>
        </is>
      </c>
      <c r="C334" s="26" t="n"/>
      <c r="D334" s="27">
        <f>IF(AND($C334="x",$A334&lt;&gt;""),$A334,"")</f>
        <v/>
      </c>
    </row>
    <row r="335">
      <c r="A335" s="25" t="inlineStr">
        <is>
          <t>conversion_values_cancel_subscription_total</t>
        </is>
      </c>
      <c r="B335" s="29" t="inlineStr">
        <is>
          <t>Canceled Subscriptions Conversion Value · NUMERIC · Facebook Ads (Meta) Conversions</t>
        </is>
      </c>
      <c r="C335" s="26" t="n"/>
      <c r="D335" s="27">
        <f>IF(AND($C335="x",$A335&lt;&gt;""),$A335,"")</f>
        <v/>
      </c>
    </row>
    <row r="336">
      <c r="A336" s="25" t="inlineStr">
        <is>
          <t>conversion_values_cancel_subscription_website</t>
        </is>
      </c>
      <c r="B336" s="29" t="inlineStr">
        <is>
          <t>Website Canceled Subscriptions Conversion Value · NUMERIC · Facebook Ads (Meta) Conversions</t>
        </is>
      </c>
      <c r="C336" s="26" t="n"/>
      <c r="D336" s="27">
        <f>IF(AND($C336="x",$A336&lt;&gt;""),$A336,"")</f>
        <v/>
      </c>
    </row>
    <row r="337">
      <c r="A337" s="25" t="inlineStr">
        <is>
          <t>conversion_values_contact_mobile_app</t>
        </is>
      </c>
      <c r="B337" s="29" t="inlineStr">
        <is>
          <t>Mobile App Contacts Conversion Value · NUMERIC · Facebook Ads (Meta) Conversions</t>
        </is>
      </c>
      <c r="C337" s="26" t="n"/>
      <c r="D337" s="27">
        <f>IF(AND($C337="x",$A337&lt;&gt;""),$A337,"")</f>
        <v/>
      </c>
    </row>
    <row r="338">
      <c r="A338" s="25" t="inlineStr">
        <is>
          <t>conversion_values_contact_offline</t>
        </is>
      </c>
      <c r="B338" s="29" t="inlineStr">
        <is>
          <t>Offline Contacts Conversion Value · NUMERIC · Facebook Ads (Meta) Conversions</t>
        </is>
      </c>
      <c r="C338" s="26" t="n"/>
      <c r="D338" s="27">
        <f>IF(AND($C338="x",$A338&lt;&gt;""),$A338,"")</f>
        <v/>
      </c>
    </row>
    <row r="339">
      <c r="A339" s="25" t="inlineStr">
        <is>
          <t>conversion_values_contact_total</t>
        </is>
      </c>
      <c r="B339" s="29" t="inlineStr">
        <is>
          <t>Contacts Conversion Value · NUMERIC · Facebook Ads (Meta) Conversions</t>
        </is>
      </c>
      <c r="C339" s="26" t="n"/>
      <c r="D339" s="27">
        <f>IF(AND($C339="x",$A339&lt;&gt;""),$A339,"")</f>
        <v/>
      </c>
    </row>
    <row r="340">
      <c r="A340" s="25" t="inlineStr">
        <is>
          <t>conversion_values_contact_website</t>
        </is>
      </c>
      <c r="B340" s="29" t="inlineStr">
        <is>
          <t>Website Contacts Conversion Value · NUMERIC · Facebook Ads (Meta) Conversions</t>
        </is>
      </c>
      <c r="C340" s="26" t="n"/>
      <c r="D340" s="27">
        <f>IF(AND($C340="x",$A340&lt;&gt;""),$A340,"")</f>
        <v/>
      </c>
    </row>
    <row r="341">
      <c r="A341" s="25" t="inlineStr">
        <is>
          <t>conversion_values_customize_product_mobile_app</t>
        </is>
      </c>
      <c r="B341" s="29" t="inlineStr">
        <is>
          <t>Mobile App Products Customized Conversion Value · NUMERIC · Facebook Ads (Meta) Conversions</t>
        </is>
      </c>
      <c r="C341" s="26" t="n"/>
      <c r="D341" s="27">
        <f>IF(AND($C341="x",$A341&lt;&gt;""),$A341,"")</f>
        <v/>
      </c>
    </row>
    <row r="342">
      <c r="A342" s="25" t="inlineStr">
        <is>
          <t>conversion_values_customize_product_offline</t>
        </is>
      </c>
      <c r="B342" s="29" t="inlineStr">
        <is>
          <t>Offline Products Customized Conversion Value · NUMERIC · Facebook Ads (Meta) Conversions</t>
        </is>
      </c>
      <c r="C342" s="26" t="n"/>
      <c r="D342" s="27">
        <f>IF(AND($C342="x",$A342&lt;&gt;""),$A342,"")</f>
        <v/>
      </c>
    </row>
    <row r="343">
      <c r="A343" s="25" t="inlineStr">
        <is>
          <t>conversion_values_customize_product_total</t>
        </is>
      </c>
      <c r="B343" s="29" t="inlineStr">
        <is>
          <t>Products Customized Conversion Value · NUMERIC · Facebook Ads (Meta) Conversions</t>
        </is>
      </c>
      <c r="C343" s="26" t="n"/>
      <c r="D343" s="27">
        <f>IF(AND($C343="x",$A343&lt;&gt;""),$A343,"")</f>
        <v/>
      </c>
    </row>
    <row r="344">
      <c r="A344" s="25" t="inlineStr">
        <is>
          <t>conversion_values_customize_product_website</t>
        </is>
      </c>
      <c r="B344" s="29" t="inlineStr">
        <is>
          <t>Website Products Customized Conversion Value · NUMERIC · Facebook Ads (Meta) Conversions</t>
        </is>
      </c>
      <c r="C344" s="26" t="n"/>
      <c r="D344" s="27">
        <f>IF(AND($C344="x",$A344&lt;&gt;""),$A344,"")</f>
        <v/>
      </c>
    </row>
    <row r="345">
      <c r="A345" s="25" t="inlineStr">
        <is>
          <t>conversion_values_donate_mobile_app</t>
        </is>
      </c>
      <c r="B345" s="29" t="inlineStr">
        <is>
          <t>Mobile App Donations Conversion Value · NUMERIC · Facebook Ads (Meta) Conversions</t>
        </is>
      </c>
      <c r="C345" s="26" t="n"/>
      <c r="D345" s="27">
        <f>IF(AND($C345="x",$A345&lt;&gt;""),$A345,"")</f>
        <v/>
      </c>
    </row>
    <row r="346">
      <c r="A346" s="25" t="inlineStr">
        <is>
          <t>conversion_values_donate_offline</t>
        </is>
      </c>
      <c r="B346" s="29" t="inlineStr">
        <is>
          <t>Offline Donations Conversion Value · NUMERIC · Facebook Ads (Meta) Conversions</t>
        </is>
      </c>
      <c r="C346" s="26" t="n"/>
      <c r="D346" s="27">
        <f>IF(AND($C346="x",$A346&lt;&gt;""),$A346,"")</f>
        <v/>
      </c>
    </row>
    <row r="347">
      <c r="A347" s="25" t="inlineStr">
        <is>
          <t>conversion_values_donate_on_facebook</t>
        </is>
      </c>
      <c r="B347" s="29" t="inlineStr">
        <is>
          <t>On Facebook Donations Conversion Value · NUMERIC · Facebook Ads (Meta) Conversions</t>
        </is>
      </c>
      <c r="C347" s="26" t="n"/>
      <c r="D347" s="27">
        <f>IF(AND($C347="x",$A347&lt;&gt;""),$A347,"")</f>
        <v/>
      </c>
    </row>
    <row r="348">
      <c r="A348" s="25" t="inlineStr">
        <is>
          <t>conversion_values_donate_total</t>
        </is>
      </c>
      <c r="B348" s="29" t="inlineStr">
        <is>
          <t>Donations Conversion Value · NUMERIC · Facebook Ads (Meta) Conversions</t>
        </is>
      </c>
      <c r="C348" s="26" t="n"/>
      <c r="D348" s="27">
        <f>IF(AND($C348="x",$A348&lt;&gt;""),$A348,"")</f>
        <v/>
      </c>
    </row>
    <row r="349">
      <c r="A349" s="25" t="inlineStr">
        <is>
          <t>conversion_values_donate_website</t>
        </is>
      </c>
      <c r="B349" s="29" t="inlineStr">
        <is>
          <t>Website Donations Conversion Value · NUMERIC · Facebook Ads (Meta) Conversions</t>
        </is>
      </c>
      <c r="C349" s="26" t="n"/>
      <c r="D349" s="27">
        <f>IF(AND($C349="x",$A349&lt;&gt;""),$A349,"")</f>
        <v/>
      </c>
    </row>
    <row r="350">
      <c r="A350" s="25" t="inlineStr">
        <is>
          <t>conversion_values_find_location_mobile_app</t>
        </is>
      </c>
      <c r="B350" s="29" t="inlineStr">
        <is>
          <t>Mobile App Location Searches Conversion Value · NUMERIC · Facebook Ads (Meta) Conversions</t>
        </is>
      </c>
      <c r="C350" s="26" t="n"/>
      <c r="D350" s="27">
        <f>IF(AND($C350="x",$A350&lt;&gt;""),$A350,"")</f>
        <v/>
      </c>
    </row>
    <row r="351">
      <c r="A351" s="25" t="inlineStr">
        <is>
          <t>conversion_values_find_location_offline</t>
        </is>
      </c>
      <c r="B351" s="29" t="inlineStr">
        <is>
          <t>Offline Location Searches Conversion Value · NUMERIC · Facebook Ads (Meta) Conversions</t>
        </is>
      </c>
      <c r="C351" s="26" t="n"/>
      <c r="D351" s="27">
        <f>IF(AND($C351="x",$A351&lt;&gt;""),$A351,"")</f>
        <v/>
      </c>
    </row>
    <row r="352">
      <c r="A352" s="25" t="inlineStr">
        <is>
          <t>conversion_values_find_location_total</t>
        </is>
      </c>
      <c r="B352" s="29" t="inlineStr">
        <is>
          <t>Location Searches Conversion Value · NUMERIC · Facebook Ads (Meta) Conversions</t>
        </is>
      </c>
      <c r="C352" s="26" t="n"/>
      <c r="D352" s="27">
        <f>IF(AND($C352="x",$A352&lt;&gt;""),$A352,"")</f>
        <v/>
      </c>
    </row>
    <row r="353">
      <c r="A353" s="25" t="inlineStr">
        <is>
          <t>conversion_values_find_location_website</t>
        </is>
      </c>
      <c r="B353" s="29" t="inlineStr">
        <is>
          <t>Website Location Searches Conversion Value · NUMERIC · Facebook Ads (Meta) Conversions</t>
        </is>
      </c>
      <c r="C353" s="26" t="n"/>
      <c r="D353" s="27">
        <f>IF(AND($C353="x",$A353&lt;&gt;""),$A353,"")</f>
        <v/>
      </c>
    </row>
    <row r="354">
      <c r="A354" s="25" t="inlineStr">
        <is>
          <t>conversion_values_recurring_subscription_payment_mobile_app</t>
        </is>
      </c>
      <c r="B354" s="29" t="inlineStr">
        <is>
          <t>Mobile App Recurring Subscription Payments Conversion Value · NUMERIC · Facebook Ads (Meta) Conversions</t>
        </is>
      </c>
      <c r="C354" s="26" t="n"/>
      <c r="D354" s="27">
        <f>IF(AND($C354="x",$A354&lt;&gt;""),$A354,"")</f>
        <v/>
      </c>
    </row>
    <row r="355">
      <c r="A355" s="25" t="inlineStr">
        <is>
          <t>conversion_values_recurring_subscription_payment_offline</t>
        </is>
      </c>
      <c r="B355" s="29" t="inlineStr">
        <is>
          <t>Offline Recurring Subscription Payments Conversion Value · NUMERIC · Facebook Ads (Meta) Conversions</t>
        </is>
      </c>
      <c r="C355" s="26" t="n"/>
      <c r="D355" s="27">
        <f>IF(AND($C355="x",$A355&lt;&gt;""),$A355,"")</f>
        <v/>
      </c>
    </row>
    <row r="356">
      <c r="A356" s="25" t="inlineStr">
        <is>
          <t>conversion_values_recurring_subscription_payment_total</t>
        </is>
      </c>
      <c r="B356" s="29" t="inlineStr">
        <is>
          <t>Recurring Subscription Payments Conversion Value · NUMERIC · Facebook Ads (Meta) Conversions</t>
        </is>
      </c>
      <c r="C356" s="26" t="n"/>
      <c r="D356" s="27">
        <f>IF(AND($C356="x",$A356&lt;&gt;""),$A356,"")</f>
        <v/>
      </c>
    </row>
    <row r="357">
      <c r="A357" s="25" t="inlineStr">
        <is>
          <t>conversion_values_recurring_subscription_payment_website</t>
        </is>
      </c>
      <c r="B357" s="29" t="inlineStr">
        <is>
          <t>Website Recurring Subscription Payments Conversion Value · NUMERIC · Facebook Ads (Meta) Conversions</t>
        </is>
      </c>
      <c r="C357" s="26" t="n"/>
      <c r="D357" s="27">
        <f>IF(AND($C357="x",$A357&lt;&gt;""),$A357,"")</f>
        <v/>
      </c>
    </row>
    <row r="358">
      <c r="A358" s="25" t="inlineStr">
        <is>
          <t>conversion_values_schedule_mobile_app</t>
        </is>
      </c>
      <c r="B358" s="29" t="inlineStr">
        <is>
          <t>Mobile App Appointments Scheduled Conversion Value · NUMERIC · Facebook Ads (Meta) Conversions</t>
        </is>
      </c>
      <c r="C358" s="26" t="n"/>
      <c r="D358" s="27">
        <f>IF(AND($C358="x",$A358&lt;&gt;""),$A358,"")</f>
        <v/>
      </c>
    </row>
    <row r="359">
      <c r="A359" s="25" t="inlineStr">
        <is>
          <t>conversion_values_schedule_offline</t>
        </is>
      </c>
      <c r="B359" s="29" t="inlineStr">
        <is>
          <t>Offline Appointments Scheduled Conversion Value · NUMERIC · Facebook Ads (Meta) Conversions</t>
        </is>
      </c>
      <c r="C359" s="26" t="n"/>
      <c r="D359" s="27">
        <f>IF(AND($C359="x",$A359&lt;&gt;""),$A359,"")</f>
        <v/>
      </c>
    </row>
    <row r="360">
      <c r="A360" s="25" t="inlineStr">
        <is>
          <t>conversion_values_schedule_total</t>
        </is>
      </c>
      <c r="B360" s="29" t="inlineStr">
        <is>
          <t>Appointments Scheduled Conversion Value · NUMERIC · Facebook Ads (Meta) Conversions</t>
        </is>
      </c>
      <c r="C360" s="26" t="n"/>
      <c r="D360" s="27">
        <f>IF(AND($C360="x",$A360&lt;&gt;""),$A360,"")</f>
        <v/>
      </c>
    </row>
    <row r="361">
      <c r="A361" s="25" t="inlineStr">
        <is>
          <t>conversion_values_schedule_website</t>
        </is>
      </c>
      <c r="B361" s="29" t="inlineStr">
        <is>
          <t>Website Appointments Scheduled Conversion Value · NUMERIC · Facebook Ads (Meta) Conversions</t>
        </is>
      </c>
      <c r="C361" s="26" t="n"/>
      <c r="D361" s="27">
        <f>IF(AND($C361="x",$A361&lt;&gt;""),$A361,"")</f>
        <v/>
      </c>
    </row>
    <row r="362">
      <c r="A362" s="25" t="inlineStr">
        <is>
          <t>conversion_values_start_trial_mobile_app</t>
        </is>
      </c>
      <c r="B362" s="29" t="inlineStr">
        <is>
          <t>Mobile App Trials Started Conversion Value · NUMERIC · Facebook Ads (Meta) Conversions</t>
        </is>
      </c>
      <c r="C362" s="26" t="n"/>
      <c r="D362" s="27">
        <f>IF(AND($C362="x",$A362&lt;&gt;""),$A362,"")</f>
        <v/>
      </c>
    </row>
    <row r="363">
      <c r="A363" s="25" t="inlineStr">
        <is>
          <t>conversion_values_start_trial_offline</t>
        </is>
      </c>
      <c r="B363" s="29" t="inlineStr">
        <is>
          <t>Offline Trials Started Conversion Value · NUMERIC · Facebook Ads (Meta) Conversions</t>
        </is>
      </c>
      <c r="C363" s="26" t="n"/>
      <c r="D363" s="27">
        <f>IF(AND($C363="x",$A363&lt;&gt;""),$A363,"")</f>
        <v/>
      </c>
    </row>
    <row r="364">
      <c r="A364" s="25" t="inlineStr">
        <is>
          <t>conversion_values_start_trial_total</t>
        </is>
      </c>
      <c r="B364" s="29" t="inlineStr">
        <is>
          <t>Trials Started Conversion Value · NUMERIC · Facebook Ads (Meta) Conversions</t>
        </is>
      </c>
      <c r="C364" s="26" t="n"/>
      <c r="D364" s="27">
        <f>IF(AND($C364="x",$A364&lt;&gt;""),$A364,"")</f>
        <v/>
      </c>
    </row>
    <row r="365">
      <c r="A365" s="25" t="inlineStr">
        <is>
          <t>conversion_values_start_trial_website</t>
        </is>
      </c>
      <c r="B365" s="29" t="inlineStr">
        <is>
          <t>Website Trials Started Conversion Value · NUMERIC · Facebook Ads (Meta) Conversions</t>
        </is>
      </c>
      <c r="C365" s="26" t="n"/>
      <c r="D365" s="27">
        <f>IF(AND($C365="x",$A365&lt;&gt;""),$A365,"")</f>
        <v/>
      </c>
    </row>
    <row r="366">
      <c r="A366" s="25" t="inlineStr">
        <is>
          <t>conversion_values_submit_application_mobile_app</t>
        </is>
      </c>
      <c r="B366" s="29" t="inlineStr">
        <is>
          <t>Mobile App Applications Submitted Conversion Value · NUMERIC · Facebook Ads (Meta) Conversions</t>
        </is>
      </c>
      <c r="C366" s="26" t="n"/>
      <c r="D366" s="27">
        <f>IF(AND($C366="x",$A366&lt;&gt;""),$A366,"")</f>
        <v/>
      </c>
    </row>
    <row r="367">
      <c r="A367" s="25" t="inlineStr">
        <is>
          <t>conversion_values_submit_application_offline</t>
        </is>
      </c>
      <c r="B367" s="29" t="inlineStr">
        <is>
          <t>Offline Applications Submitted Conversion Value · NUMERIC · Facebook Ads (Meta) Conversions</t>
        </is>
      </c>
      <c r="C367" s="26" t="n"/>
      <c r="D367" s="27">
        <f>IF(AND($C367="x",$A367&lt;&gt;""),$A367,"")</f>
        <v/>
      </c>
    </row>
    <row r="368">
      <c r="A368" s="25" t="inlineStr">
        <is>
          <t>conversion_values_submit_application_on_facebook</t>
        </is>
      </c>
      <c r="B368" s="29" t="inlineStr">
        <is>
          <t>On Facebook Applications Submitted Conversion Value · NUMERIC · Facebook Ads (Meta) Conversions</t>
        </is>
      </c>
      <c r="C368" s="26" t="n"/>
      <c r="D368" s="27">
        <f>IF(AND($C368="x",$A368&lt;&gt;""),$A368,"")</f>
        <v/>
      </c>
    </row>
    <row r="369">
      <c r="A369" s="25" t="inlineStr">
        <is>
          <t>conversion_values_submit_application_total</t>
        </is>
      </c>
      <c r="B369" s="29" t="inlineStr">
        <is>
          <t>Applications Submitted Conversion Value · NUMERIC · Facebook Ads (Meta) Conversions</t>
        </is>
      </c>
      <c r="C369" s="26" t="n"/>
      <c r="D369" s="27">
        <f>IF(AND($C369="x",$A369&lt;&gt;""),$A369,"")</f>
        <v/>
      </c>
    </row>
    <row r="370">
      <c r="A370" s="25" t="inlineStr">
        <is>
          <t>conversion_values_submit_application_website</t>
        </is>
      </c>
      <c r="B370" s="29" t="inlineStr">
        <is>
          <t>Website Applications Submitted Conversion Value · NUMERIC · Facebook Ads (Meta) Conversions</t>
        </is>
      </c>
      <c r="C370" s="26" t="n"/>
      <c r="D370" s="27">
        <f>IF(AND($C370="x",$A370&lt;&gt;""),$A370,"")</f>
        <v/>
      </c>
    </row>
    <row r="371">
      <c r="A371" s="25" t="inlineStr">
        <is>
          <t>conversion_values_subscribe_mobile_app</t>
        </is>
      </c>
      <c r="B371" s="29" t="inlineStr">
        <is>
          <t>Mobile App Subscriptions Conversion Value · NUMERIC · Facebook Ads (Meta) Conversions</t>
        </is>
      </c>
      <c r="C371" s="26" t="n"/>
      <c r="D371" s="27">
        <f>IF(AND($C371="x",$A371&lt;&gt;""),$A371,"")</f>
        <v/>
      </c>
    </row>
    <row r="372">
      <c r="A372" s="25" t="inlineStr">
        <is>
          <t>conversion_values_subscribe_offline</t>
        </is>
      </c>
      <c r="B372" s="29" t="inlineStr">
        <is>
          <t>Offline Subscriptions Conversion Value · NUMERIC · Facebook Ads (Meta) Conversions</t>
        </is>
      </c>
      <c r="C372" s="26" t="n"/>
      <c r="D372" s="27">
        <f>IF(AND($C372="x",$A372&lt;&gt;""),$A372,"")</f>
        <v/>
      </c>
    </row>
    <row r="373">
      <c r="A373" s="25" t="inlineStr">
        <is>
          <t>conversion_values_subscribe_total</t>
        </is>
      </c>
      <c r="B373" s="29" t="inlineStr">
        <is>
          <t>Subscriptions Conversion Value · NUMERIC · Facebook Ads (Meta) Conversions</t>
        </is>
      </c>
      <c r="C373" s="26" t="n"/>
      <c r="D373" s="27">
        <f>IF(AND($C373="x",$A373&lt;&gt;""),$A373,"")</f>
        <v/>
      </c>
    </row>
    <row r="374">
      <c r="A374" s="25" t="inlineStr">
        <is>
          <t>conversion_values_subscribe_website</t>
        </is>
      </c>
      <c r="B374" s="29" t="inlineStr">
        <is>
          <t>Website Subscriptions Conversion Value · NUMERIC · Facebook Ads (Meta) Conversions</t>
        </is>
      </c>
      <c r="C374" s="26" t="n"/>
      <c r="D374" s="27">
        <f>IF(AND($C374="x",$A374&lt;&gt;""),$A374,"")</f>
        <v/>
      </c>
    </row>
    <row r="375">
      <c r="A375" s="25" t="inlineStr">
        <is>
          <t>conversions_ad_click_mobile_app</t>
        </is>
      </c>
      <c r="B375" s="29" t="inlineStr">
        <is>
          <t>Mobile app ad click conversions · NUMERIC · Facebook Ads (Meta) Conversions</t>
        </is>
      </c>
      <c r="C375" s="26" t="n"/>
      <c r="D375" s="27">
        <f>IF(AND($C375="x",$A375&lt;&gt;""),$A375,"")</f>
        <v/>
      </c>
    </row>
    <row r="376">
      <c r="A376" s="25" t="inlineStr">
        <is>
          <t>conversions_ad_impression_mobile_app</t>
        </is>
      </c>
      <c r="B376" s="29" t="inlineStr">
        <is>
          <t>Mobile app ad impression conversions · NUMERIC · Facebook Ads (Meta) Conversions</t>
        </is>
      </c>
      <c r="C376" s="26" t="n"/>
      <c r="D376" s="27">
        <f>IF(AND($C376="x",$A376&lt;&gt;""),$A376,"")</f>
        <v/>
      </c>
    </row>
    <row r="377">
      <c r="A377" s="25" t="inlineStr">
        <is>
          <t>conversions_cancel_subscription_mobile_app</t>
        </is>
      </c>
      <c r="B377" s="29" t="inlineStr">
        <is>
          <t>Mobile app cancel subscription conversions · NUMERIC · Facebook Ads (Meta) Conversions</t>
        </is>
      </c>
      <c r="C377" s="26" t="n"/>
      <c r="D377" s="27">
        <f>IF(AND($C377="x",$A377&lt;&gt;""),$A377,"")</f>
        <v/>
      </c>
    </row>
    <row r="378">
      <c r="A378" s="25" t="inlineStr">
        <is>
          <t>conversions_cancel_subscription_offline</t>
        </is>
      </c>
      <c r="B378" s="29" t="inlineStr">
        <is>
          <t>Offline cancel subscription conversions · NUMERIC · Facebook Ads (Meta) Conversions</t>
        </is>
      </c>
      <c r="C378" s="26" t="n"/>
      <c r="D378" s="27">
        <f>IF(AND($C378="x",$A378&lt;&gt;""),$A378,"")</f>
        <v/>
      </c>
    </row>
    <row r="379">
      <c r="A379" s="25" t="inlineStr">
        <is>
          <t>conversions_cancel_subscription_total</t>
        </is>
      </c>
      <c r="B379" s="29" t="inlineStr">
        <is>
          <t>Cancel subscription conversions · NUMERIC · Facebook Ads (Meta) Conversions</t>
        </is>
      </c>
      <c r="C379" s="26" t="n"/>
      <c r="D379" s="27">
        <f>IF(AND($C379="x",$A379&lt;&gt;""),$A379,"")</f>
        <v/>
      </c>
    </row>
    <row r="380">
      <c r="A380" s="25" t="inlineStr">
        <is>
          <t>conversions_cancel_subscription_website</t>
        </is>
      </c>
      <c r="B380" s="29" t="inlineStr">
        <is>
          <t>Website cancel subscription conversions · NUMERIC · Facebook Ads (Meta) Conversions</t>
        </is>
      </c>
      <c r="C380" s="26" t="n"/>
      <c r="D380" s="27">
        <f>IF(AND($C380="x",$A380&lt;&gt;""),$A380,"")</f>
        <v/>
      </c>
    </row>
    <row r="381">
      <c r="A381" s="25" t="inlineStr">
        <is>
          <t>conversions_contact_mobile_app</t>
        </is>
      </c>
      <c r="B381" s="29" t="inlineStr">
        <is>
          <t>Mobile app contact conversions · NUMERIC · Facebook Ads (Meta) Conversions</t>
        </is>
      </c>
      <c r="C381" s="26" t="n"/>
      <c r="D381" s="27">
        <f>IF(AND($C381="x",$A381&lt;&gt;""),$A381,"")</f>
        <v/>
      </c>
    </row>
    <row r="382">
      <c r="A382" s="25" t="inlineStr">
        <is>
          <t>conversions_contact_offline</t>
        </is>
      </c>
      <c r="B382" s="29" t="inlineStr">
        <is>
          <t>Offline contact conversions · NUMERIC · Facebook Ads (Meta) Conversions</t>
        </is>
      </c>
      <c r="C382" s="26" t="n"/>
      <c r="D382" s="27">
        <f>IF(AND($C382="x",$A382&lt;&gt;""),$A382,"")</f>
        <v/>
      </c>
    </row>
    <row r="383">
      <c r="A383" s="25" t="inlineStr">
        <is>
          <t>conversions_contact_total</t>
        </is>
      </c>
      <c r="B383" s="29" t="inlineStr">
        <is>
          <t>Contact conversions · NUMERIC · Facebook Ads (Meta) Conversions</t>
        </is>
      </c>
      <c r="C383" s="26" t="n"/>
      <c r="D383" s="27">
        <f>IF(AND($C383="x",$A383&lt;&gt;""),$A383,"")</f>
        <v/>
      </c>
    </row>
    <row r="384">
      <c r="A384" s="25" t="inlineStr">
        <is>
          <t>conversions_contact_website</t>
        </is>
      </c>
      <c r="B384" s="29" t="inlineStr">
        <is>
          <t>Website contact conversions · NUMERIC · Facebook Ads (Meta) Conversions</t>
        </is>
      </c>
      <c r="C384" s="26" t="n"/>
      <c r="D384" s="27">
        <f>IF(AND($C384="x",$A384&lt;&gt;""),$A384,"")</f>
        <v/>
      </c>
    </row>
    <row r="385">
      <c r="A385" s="25" t="inlineStr">
        <is>
          <t>conversions_customize_product_mobile_app</t>
        </is>
      </c>
      <c r="B385" s="29" t="inlineStr">
        <is>
          <t>Mobile app customize product conversions · NUMERIC · Facebook Ads (Meta) Conversions</t>
        </is>
      </c>
      <c r="C385" s="26" t="n"/>
      <c r="D385" s="27">
        <f>IF(AND($C385="x",$A385&lt;&gt;""),$A385,"")</f>
        <v/>
      </c>
    </row>
    <row r="386">
      <c r="A386" s="25" t="inlineStr">
        <is>
          <t>conversions_customize_product_offline</t>
        </is>
      </c>
      <c r="B386" s="29" t="inlineStr">
        <is>
          <t>Offline customize product conversions · NUMERIC · Facebook Ads (Meta) Conversions</t>
        </is>
      </c>
      <c r="C386" s="26" t="n"/>
      <c r="D386" s="27">
        <f>IF(AND($C386="x",$A386&lt;&gt;""),$A386,"")</f>
        <v/>
      </c>
    </row>
    <row r="387">
      <c r="A387" s="25" t="inlineStr">
        <is>
          <t>conversions_customize_product_total</t>
        </is>
      </c>
      <c r="B387" s="29" t="inlineStr">
        <is>
          <t>Customize product conversions · NUMERIC · Facebook Ads (Meta) Conversions</t>
        </is>
      </c>
      <c r="C387" s="26" t="n"/>
      <c r="D387" s="27">
        <f>IF(AND($C387="x",$A387&lt;&gt;""),$A387,"")</f>
        <v/>
      </c>
    </row>
    <row r="388">
      <c r="A388" s="25" t="inlineStr">
        <is>
          <t>conversions_customize_product_website</t>
        </is>
      </c>
      <c r="B388" s="29" t="inlineStr">
        <is>
          <t>Website customize product conversions · NUMERIC · Facebook Ads (Meta) Conversions</t>
        </is>
      </c>
      <c r="C388" s="26" t="n"/>
      <c r="D388" s="27">
        <f>IF(AND($C388="x",$A388&lt;&gt;""),$A388,"")</f>
        <v/>
      </c>
    </row>
    <row r="389">
      <c r="A389" s="25" t="inlineStr">
        <is>
          <t>conversions_donate_mobile_app</t>
        </is>
      </c>
      <c r="B389" s="29" t="inlineStr">
        <is>
          <t>Mobile app donate conversions · NUMERIC · Facebook Ads (Meta) Conversions</t>
        </is>
      </c>
      <c r="C389" s="26" t="n"/>
      <c r="D389" s="27">
        <f>IF(AND($C389="x",$A389&lt;&gt;""),$A389,"")</f>
        <v/>
      </c>
    </row>
    <row r="390">
      <c r="A390" s="25" t="inlineStr">
        <is>
          <t>conversions_donate_offline</t>
        </is>
      </c>
      <c r="B390" s="29" t="inlineStr">
        <is>
          <t>Offline donate conversions · NUMERIC · Facebook Ads (Meta) Conversions</t>
        </is>
      </c>
      <c r="C390" s="26" t="n"/>
      <c r="D390" s="27">
        <f>IF(AND($C390="x",$A390&lt;&gt;""),$A390,"")</f>
        <v/>
      </c>
    </row>
    <row r="391">
      <c r="A391" s="25" t="inlineStr">
        <is>
          <t>conversions_donate_on_facebook</t>
        </is>
      </c>
      <c r="B391" s="29" t="inlineStr">
        <is>
          <t>Donate on facebook conversions · NUMERIC · Facebook Ads (Meta) Conversions</t>
        </is>
      </c>
      <c r="C391" s="26" t="n"/>
      <c r="D391" s="27">
        <f>IF(AND($C391="x",$A391&lt;&gt;""),$A391,"")</f>
        <v/>
      </c>
    </row>
    <row r="392">
      <c r="A392" s="25" t="inlineStr">
        <is>
          <t>conversions_donate_total</t>
        </is>
      </c>
      <c r="B392" s="29" t="inlineStr">
        <is>
          <t>Donate conversions · NUMERIC · Facebook Ads (Meta) Conversions</t>
        </is>
      </c>
      <c r="C392" s="26" t="n"/>
      <c r="D392" s="27">
        <f>IF(AND($C392="x",$A392&lt;&gt;""),$A392,"")</f>
        <v/>
      </c>
    </row>
    <row r="393">
      <c r="A393" s="25" t="inlineStr">
        <is>
          <t>conversions_donate_website</t>
        </is>
      </c>
      <c r="B393" s="29" t="inlineStr">
        <is>
          <t>Website Donate Conversions · NUMERIC · Facebook Ads (Meta) Conversions</t>
        </is>
      </c>
      <c r="C393" s="26" t="n"/>
      <c r="D393" s="27">
        <f>IF(AND($C393="x",$A393&lt;&gt;""),$A393,"")</f>
        <v/>
      </c>
    </row>
    <row r="394">
      <c r="A394" s="25" t="inlineStr">
        <is>
          <t>conversions_find_location_mobile_app</t>
        </is>
      </c>
      <c r="B394" s="29" t="inlineStr">
        <is>
          <t>Mobile app find location conversions · NUMERIC · Facebook Ads (Meta) Conversions</t>
        </is>
      </c>
      <c r="C394" s="26" t="n"/>
      <c r="D394" s="27">
        <f>IF(AND($C394="x",$A394&lt;&gt;""),$A394,"")</f>
        <v/>
      </c>
    </row>
    <row r="395">
      <c r="A395" s="25" t="inlineStr">
        <is>
          <t>conversions_find_location_offline</t>
        </is>
      </c>
      <c r="B395" s="29" t="inlineStr">
        <is>
          <t>Offline find location conversions · NUMERIC · Facebook Ads (Meta) Conversions</t>
        </is>
      </c>
      <c r="C395" s="26" t="n"/>
      <c r="D395" s="27">
        <f>IF(AND($C395="x",$A395&lt;&gt;""),$A395,"")</f>
        <v/>
      </c>
    </row>
    <row r="396">
      <c r="A396" s="25" t="inlineStr">
        <is>
          <t>conversions_find_location_total</t>
        </is>
      </c>
      <c r="B396" s="29" t="inlineStr">
        <is>
          <t>Find location conversions · NUMERIC · Facebook Ads (Meta) Conversions</t>
        </is>
      </c>
      <c r="C396" s="26" t="n"/>
      <c r="D396" s="27">
        <f>IF(AND($C396="x",$A396&lt;&gt;""),$A396,"")</f>
        <v/>
      </c>
    </row>
    <row r="397">
      <c r="A397" s="25" t="inlineStr">
        <is>
          <t>conversions_find_location_website</t>
        </is>
      </c>
      <c r="B397" s="29" t="inlineStr">
        <is>
          <t>Website find location conversions · NUMERIC · Facebook Ads (Meta) Conversions</t>
        </is>
      </c>
      <c r="C397" s="26" t="n"/>
      <c r="D397" s="27">
        <f>IF(AND($C397="x",$A397&lt;&gt;""),$A397,"")</f>
        <v/>
      </c>
    </row>
    <row r="398">
      <c r="A398" s="25" t="inlineStr">
        <is>
          <t>conversions_recurring_subscription_payment_mobile_app</t>
        </is>
      </c>
      <c r="B398" s="29" t="inlineStr">
        <is>
          <t>Mobile app recurring subscription payment conversions · NUMERIC · Facebook Ads (Meta) Conversions</t>
        </is>
      </c>
      <c r="C398" s="26" t="n"/>
      <c r="D398" s="27">
        <f>IF(AND($C398="x",$A398&lt;&gt;""),$A398,"")</f>
        <v/>
      </c>
    </row>
    <row r="399">
      <c r="A399" s="25" t="inlineStr">
        <is>
          <t>conversions_recurring_subscription_payment_offline</t>
        </is>
      </c>
      <c r="B399" s="29" t="inlineStr">
        <is>
          <t>Offline recurring subscription payment conversions · NUMERIC · Facebook Ads (Meta) Conversions</t>
        </is>
      </c>
      <c r="C399" s="26" t="n"/>
      <c r="D399" s="27">
        <f>IF(AND($C399="x",$A399&lt;&gt;""),$A399,"")</f>
        <v/>
      </c>
    </row>
    <row r="400">
      <c r="A400" s="25" t="inlineStr">
        <is>
          <t>conversions_recurring_subscription_payment_total</t>
        </is>
      </c>
      <c r="B400" s="29" t="inlineStr">
        <is>
          <t>Recurring subscription payment conversions · NUMERIC · Facebook Ads (Meta) Conversions</t>
        </is>
      </c>
      <c r="C400" s="26" t="n"/>
      <c r="D400" s="27">
        <f>IF(AND($C400="x",$A400&lt;&gt;""),$A400,"")</f>
        <v/>
      </c>
    </row>
    <row r="401">
      <c r="A401" s="25" t="inlineStr">
        <is>
          <t>conversions_recurring_subscription_payment_website</t>
        </is>
      </c>
      <c r="B401" s="29" t="inlineStr">
        <is>
          <t>Website recurring subscription payment conversions · NUMERIC · Facebook Ads (Meta) Conversions</t>
        </is>
      </c>
      <c r="C401" s="26" t="n"/>
      <c r="D401" s="27">
        <f>IF(AND($C401="x",$A401&lt;&gt;""),$A401,"")</f>
        <v/>
      </c>
    </row>
    <row r="402">
      <c r="A402" s="25" t="inlineStr">
        <is>
          <t>conversions_schedule_mobile_app</t>
        </is>
      </c>
      <c r="B402" s="29" t="inlineStr">
        <is>
          <t>Mobile app schedule conversions · NUMERIC · Facebook Ads (Meta) Conversions</t>
        </is>
      </c>
      <c r="C402" s="26" t="n"/>
      <c r="D402" s="27">
        <f>IF(AND($C402="x",$A402&lt;&gt;""),$A402,"")</f>
        <v/>
      </c>
    </row>
    <row r="403">
      <c r="A403" s="25" t="inlineStr">
        <is>
          <t>conversions_schedule_offline</t>
        </is>
      </c>
      <c r="B403" s="29" t="inlineStr">
        <is>
          <t>Offline schedule conversions · NUMERIC · Facebook Ads (Meta) Conversions</t>
        </is>
      </c>
      <c r="C403" s="26" t="n"/>
      <c r="D403" s="27">
        <f>IF(AND($C403="x",$A403&lt;&gt;""),$A403,"")</f>
        <v/>
      </c>
    </row>
    <row r="404">
      <c r="A404" s="25" t="inlineStr">
        <is>
          <t>conversions_schedule_total</t>
        </is>
      </c>
      <c r="B404" s="29" t="inlineStr">
        <is>
          <t>Appointments Scheduled Conversions · NUMERIC · Facebook Ads (Meta) Conversions</t>
        </is>
      </c>
      <c r="C404" s="26" t="n"/>
      <c r="D404" s="27">
        <f>IF(AND($C404="x",$A404&lt;&gt;""),$A404,"")</f>
        <v/>
      </c>
    </row>
    <row r="405">
      <c r="A405" s="25" t="inlineStr">
        <is>
          <t>conversions_schedule_website</t>
        </is>
      </c>
      <c r="B405" s="29" t="inlineStr">
        <is>
          <t>Website schedule conversions · NUMERIC · Facebook Ads (Meta) Conversions</t>
        </is>
      </c>
      <c r="C405" s="26" t="n"/>
      <c r="D405" s="27">
        <f>IF(AND($C405="x",$A405&lt;&gt;""),$A405,"")</f>
        <v/>
      </c>
    </row>
    <row r="406">
      <c r="A406" s="25" t="inlineStr">
        <is>
          <t>conversions_start_trial_mobile_app</t>
        </is>
      </c>
      <c r="B406" s="29" t="inlineStr">
        <is>
          <t>Mobile app trials started conversions · NUMERIC · Facebook Ads (Meta) Conversions</t>
        </is>
      </c>
      <c r="C406" s="26" t="n"/>
      <c r="D406" s="27">
        <f>IF(AND($C406="x",$A406&lt;&gt;""),$A406,"")</f>
        <v/>
      </c>
    </row>
    <row r="407">
      <c r="A407" s="25" t="inlineStr">
        <is>
          <t>conversions_start_trial_offline</t>
        </is>
      </c>
      <c r="B407" s="29" t="inlineStr">
        <is>
          <t>Offline trials started conversions · NUMERIC · Facebook Ads (Meta) Conversions</t>
        </is>
      </c>
      <c r="C407" s="26" t="n"/>
      <c r="D407" s="27">
        <f>IF(AND($C407="x",$A407&lt;&gt;""),$A407,"")</f>
        <v/>
      </c>
    </row>
    <row r="408">
      <c r="A408" s="25" t="inlineStr">
        <is>
          <t>conversions_start_trial_total</t>
        </is>
      </c>
      <c r="B408" s="29" t="inlineStr">
        <is>
          <t>Start trial conversions · NUMERIC · Facebook Ads (Meta) Conversions</t>
        </is>
      </c>
      <c r="C408" s="26" t="n"/>
      <c r="D408" s="27">
        <f>IF(AND($C408="x",$A408&lt;&gt;""),$A408,"")</f>
        <v/>
      </c>
    </row>
    <row r="409">
      <c r="A409" s="25" t="inlineStr">
        <is>
          <t>conversions_start_trial_website</t>
        </is>
      </c>
      <c r="B409" s="29" t="inlineStr">
        <is>
          <t>Website trials started conversions · NUMERIC · Facebook Ads (Meta) Conversions</t>
        </is>
      </c>
      <c r="C409" s="26" t="n"/>
      <c r="D409" s="27">
        <f>IF(AND($C409="x",$A409&lt;&gt;""),$A409,"")</f>
        <v/>
      </c>
    </row>
    <row r="410">
      <c r="A410" s="25" t="inlineStr">
        <is>
          <t>conversions_submit_application_mobile_app</t>
        </is>
      </c>
      <c r="B410" s="29" t="inlineStr">
        <is>
          <t>Submitted applications (Mobile App) · NUMERIC · Facebook Ads (Meta) Conversions</t>
        </is>
      </c>
      <c r="C410" s="26" t="n"/>
      <c r="D410" s="27">
        <f>IF(AND($C410="x",$A410&lt;&gt;""),$A410,"")</f>
        <v/>
      </c>
    </row>
    <row r="411">
      <c r="A411" s="25" t="inlineStr">
        <is>
          <t>conversions_submit_application_offline</t>
        </is>
      </c>
      <c r="B411" s="29" t="inlineStr">
        <is>
          <t>Submitted applications (Offline) · NUMERIC · Facebook Ads (Meta) Conversions</t>
        </is>
      </c>
      <c r="C411" s="26" t="n"/>
      <c r="D411" s="27">
        <f>IF(AND($C411="x",$A411&lt;&gt;""),$A411,"")</f>
        <v/>
      </c>
    </row>
    <row r="412">
      <c r="A412" s="25" t="inlineStr">
        <is>
          <t>conversions_submit_application_on_facebook</t>
        </is>
      </c>
      <c r="B412" s="29" t="inlineStr">
        <is>
          <t>Submitted applications (Facebook) · NUMERIC · Facebook Ads (Meta) Conversions</t>
        </is>
      </c>
      <c r="C412" s="26" t="n"/>
      <c r="D412" s="27">
        <f>IF(AND($C412="x",$A412&lt;&gt;""),$A412,"")</f>
        <v/>
      </c>
    </row>
    <row r="413">
      <c r="A413" s="25" t="inlineStr">
        <is>
          <t>conversions_submit_application_total</t>
        </is>
      </c>
      <c r="B413" s="29" t="inlineStr">
        <is>
          <t>Submit application conversions · NUMERIC · Facebook Ads (Meta) Conversions</t>
        </is>
      </c>
      <c r="C413" s="26" t="n"/>
      <c r="D413" s="27">
        <f>IF(AND($C413="x",$A413&lt;&gt;""),$A413,"")</f>
        <v/>
      </c>
    </row>
    <row r="414">
      <c r="A414" s="25" t="inlineStr">
        <is>
          <t>conversions_submit_application_website</t>
        </is>
      </c>
      <c r="B414" s="29" t="inlineStr">
        <is>
          <t>Submitted applications (Website) · NUMERIC · Facebook Ads (Meta) Conversions</t>
        </is>
      </c>
      <c r="C414" s="26" t="n"/>
      <c r="D414" s="27">
        <f>IF(AND($C414="x",$A414&lt;&gt;""),$A414,"")</f>
        <v/>
      </c>
    </row>
    <row r="415">
      <c r="A415" s="25" t="inlineStr">
        <is>
          <t>conversions_subscribe_mobile_app</t>
        </is>
      </c>
      <c r="B415" s="29" t="inlineStr">
        <is>
          <t>Mobile app subscribe conversions · NUMERIC · Facebook Ads (Meta) Conversions</t>
        </is>
      </c>
      <c r="C415" s="26" t="n"/>
      <c r="D415" s="27">
        <f>IF(AND($C415="x",$A415&lt;&gt;""),$A415,"")</f>
        <v/>
      </c>
    </row>
    <row r="416">
      <c r="A416" s="25" t="inlineStr">
        <is>
          <t>conversions_subscribe_offline</t>
        </is>
      </c>
      <c r="B416" s="29" t="inlineStr">
        <is>
          <t>Offline subscribe conversions · NUMERIC · Facebook Ads (Meta) Conversions</t>
        </is>
      </c>
      <c r="C416" s="26" t="n"/>
      <c r="D416" s="27">
        <f>IF(AND($C416="x",$A416&lt;&gt;""),$A416,"")</f>
        <v/>
      </c>
    </row>
    <row r="417">
      <c r="A417" s="25" t="inlineStr">
        <is>
          <t>conversions_subscribe_total</t>
        </is>
      </c>
      <c r="B417" s="29" t="inlineStr">
        <is>
          <t>Subscribe conversions · NUMERIC · Facebook Ads (Meta) Conversions</t>
        </is>
      </c>
      <c r="C417" s="26" t="n"/>
      <c r="D417" s="27">
        <f>IF(AND($C417="x",$A417&lt;&gt;""),$A417,"")</f>
        <v/>
      </c>
    </row>
    <row r="418">
      <c r="A418" s="25" t="inlineStr">
        <is>
          <t>conversions_subscribe_website</t>
        </is>
      </c>
      <c r="B418" s="29" t="inlineStr">
        <is>
          <t>Website subscribe conversions · NUMERIC · Facebook Ads (Meta) Conversions</t>
        </is>
      </c>
      <c r="C418" s="26" t="n"/>
      <c r="D418" s="27">
        <f>IF(AND($C418="x",$A418&lt;&gt;""),$A418,"")</f>
        <v/>
      </c>
    </row>
    <row r="419">
      <c r="A419" s="25" t="inlineStr">
        <is>
          <t>cost_per_conversion_ad_click_mobile_app</t>
        </is>
      </c>
      <c r="B419" s="29" t="inlineStr">
        <is>
          <t>Cost per mobile app ad click conversion · NUMERIC · Facebook Ads (Meta) Conversions</t>
        </is>
      </c>
      <c r="C419" s="26" t="n"/>
      <c r="D419" s="27">
        <f>IF(AND($C419="x",$A419&lt;&gt;""),$A419,"")</f>
        <v/>
      </c>
    </row>
    <row r="420">
      <c r="A420" s="25" t="inlineStr">
        <is>
          <t>cost_per_conversion_ad_impression_mobile_app</t>
        </is>
      </c>
      <c r="B420" s="29" t="inlineStr">
        <is>
          <t>Cost per mobile app ad impression conversion · NUMERIC · Facebook Ads (Meta) Conversions</t>
        </is>
      </c>
      <c r="C420" s="26" t="n"/>
      <c r="D420" s="27">
        <f>IF(AND($C420="x",$A420&lt;&gt;""),$A420,"")</f>
        <v/>
      </c>
    </row>
    <row r="421">
      <c r="A421" s="25" t="inlineStr">
        <is>
          <t>cost_per_conversion_cancel_subscription_mobile_app</t>
        </is>
      </c>
      <c r="B421" s="29" t="inlineStr">
        <is>
          <t>Cost per mobile app cancel subscription conversion · NUMERIC · Facebook Ads (Meta) Conversions</t>
        </is>
      </c>
      <c r="C421" s="26" t="n"/>
      <c r="D421" s="27">
        <f>IF(AND($C421="x",$A421&lt;&gt;""),$A421,"")</f>
        <v/>
      </c>
    </row>
    <row r="422">
      <c r="A422" s="25" t="inlineStr">
        <is>
          <t>cost_per_conversion_cancel_subscription_offline</t>
        </is>
      </c>
      <c r="B422" s="29" t="inlineStr">
        <is>
          <t>Cost per offline cancel subscription conversion · NUMERIC · Facebook Ads (Meta) Conversions</t>
        </is>
      </c>
      <c r="C422" s="26" t="n"/>
      <c r="D422" s="27">
        <f>IF(AND($C422="x",$A422&lt;&gt;""),$A422,"")</f>
        <v/>
      </c>
    </row>
    <row r="423">
      <c r="A423" s="25" t="inlineStr">
        <is>
          <t>cost_per_conversion_cancel_subscription_total</t>
        </is>
      </c>
      <c r="B423" s="29" t="inlineStr">
        <is>
          <t>Cost per cancel subscription conversion · NUMERIC · Facebook Ads (Meta) Conversions</t>
        </is>
      </c>
      <c r="C423" s="26" t="n"/>
      <c r="D423" s="27">
        <f>IF(AND($C423="x",$A423&lt;&gt;""),$A423,"")</f>
        <v/>
      </c>
    </row>
    <row r="424">
      <c r="A424" s="25" t="inlineStr">
        <is>
          <t>cost_per_conversion_cancel_subscription_website</t>
        </is>
      </c>
      <c r="B424" s="29" t="inlineStr">
        <is>
          <t>Cost per website cancel subscription conversion · NUMERIC · Facebook Ads (Meta) Conversions</t>
        </is>
      </c>
      <c r="C424" s="26" t="n"/>
      <c r="D424" s="27">
        <f>IF(AND($C424="x",$A424&lt;&gt;""),$A424,"")</f>
        <v/>
      </c>
    </row>
    <row r="425">
      <c r="A425" s="25" t="inlineStr">
        <is>
          <t>cost_per_conversion_contact_mobile_app</t>
        </is>
      </c>
      <c r="B425" s="29" t="inlineStr">
        <is>
          <t>Cost per mobile app contact conversion · NUMERIC · Facebook Ads (Meta) Conversions</t>
        </is>
      </c>
      <c r="C425" s="26" t="n"/>
      <c r="D425" s="27">
        <f>IF(AND($C425="x",$A425&lt;&gt;""),$A425,"")</f>
        <v/>
      </c>
    </row>
    <row r="426">
      <c r="A426" s="25" t="inlineStr">
        <is>
          <t>cost_per_conversion_contact_offline</t>
        </is>
      </c>
      <c r="B426" s="29" t="inlineStr">
        <is>
          <t>Cost per offline contact conversion · NUMERIC · Facebook Ads (Meta) Conversions</t>
        </is>
      </c>
      <c r="C426" s="26" t="n"/>
      <c r="D426" s="27">
        <f>IF(AND($C426="x",$A426&lt;&gt;""),$A426,"")</f>
        <v/>
      </c>
    </row>
    <row r="427">
      <c r="A427" s="25" t="inlineStr">
        <is>
          <t>cost_per_conversion_contact_total</t>
        </is>
      </c>
      <c r="B427" s="29" t="inlineStr">
        <is>
          <t>Cost per contact conversion · NUMERIC · Facebook Ads (Meta) Conversions</t>
        </is>
      </c>
      <c r="C427" s="26" t="n"/>
      <c r="D427" s="27">
        <f>IF(AND($C427="x",$A427&lt;&gt;""),$A427,"")</f>
        <v/>
      </c>
    </row>
    <row r="428">
      <c r="A428" s="25" t="inlineStr">
        <is>
          <t>cost_per_conversion_contact_website</t>
        </is>
      </c>
      <c r="B428" s="29" t="inlineStr">
        <is>
          <t>Cost per website contact conversion · NUMERIC · Facebook Ads (Meta) Conversions</t>
        </is>
      </c>
      <c r="C428" s="26" t="n"/>
      <c r="D428" s="27">
        <f>IF(AND($C428="x",$A428&lt;&gt;""),$A428,"")</f>
        <v/>
      </c>
    </row>
    <row r="429">
      <c r="A429" s="25" t="inlineStr">
        <is>
          <t>cost_per_conversion_customize_product_mobile_app</t>
        </is>
      </c>
      <c r="B429" s="29" t="inlineStr">
        <is>
          <t>Cost per mobile app customize product conversion · NUMERIC · Facebook Ads (Meta) Conversions</t>
        </is>
      </c>
      <c r="C429" s="26" t="n"/>
      <c r="D429" s="27">
        <f>IF(AND($C429="x",$A429&lt;&gt;""),$A429,"")</f>
        <v/>
      </c>
    </row>
    <row r="430">
      <c r="A430" s="25" t="inlineStr">
        <is>
          <t>cost_per_conversion_customize_product_offline</t>
        </is>
      </c>
      <c r="B430" s="29" t="inlineStr">
        <is>
          <t>Cost per offline customize product conversion · NUMERIC · Facebook Ads (Meta) Conversions</t>
        </is>
      </c>
      <c r="C430" s="26" t="n"/>
      <c r="D430" s="27">
        <f>IF(AND($C430="x",$A430&lt;&gt;""),$A430,"")</f>
        <v/>
      </c>
    </row>
    <row r="431">
      <c r="A431" s="25" t="inlineStr">
        <is>
          <t>cost_per_conversion_customize_product_total</t>
        </is>
      </c>
      <c r="B431" s="29" t="inlineStr">
        <is>
          <t>Cost per customize product conversion · NUMERIC · Facebook Ads (Meta) Conversions</t>
        </is>
      </c>
      <c r="C431" s="26" t="n"/>
      <c r="D431" s="27">
        <f>IF(AND($C431="x",$A431&lt;&gt;""),$A431,"")</f>
        <v/>
      </c>
    </row>
    <row r="432">
      <c r="A432" s="25" t="inlineStr">
        <is>
          <t>cost_per_conversion_customize_product_website</t>
        </is>
      </c>
      <c r="B432" s="29" t="inlineStr">
        <is>
          <t>Cost per website customize product conversion · NUMERIC · Facebook Ads (Meta) Conversions</t>
        </is>
      </c>
      <c r="C432" s="26" t="n"/>
      <c r="D432" s="27">
        <f>IF(AND($C432="x",$A432&lt;&gt;""),$A432,"")</f>
        <v/>
      </c>
    </row>
    <row r="433">
      <c r="A433" s="25" t="inlineStr">
        <is>
          <t>cost_per_conversion_donate_mobile_app</t>
        </is>
      </c>
      <c r="B433" s="29" t="inlineStr">
        <is>
          <t>Cost per mobile app donate conversion · NUMERIC · Facebook Ads (Meta) Conversions</t>
        </is>
      </c>
      <c r="C433" s="26" t="n"/>
      <c r="D433" s="27">
        <f>IF(AND($C433="x",$A433&lt;&gt;""),$A433,"")</f>
        <v/>
      </c>
    </row>
    <row r="434">
      <c r="A434" s="25" t="inlineStr">
        <is>
          <t>cost_per_conversion_donate_offline</t>
        </is>
      </c>
      <c r="B434" s="29" t="inlineStr">
        <is>
          <t>Cost per offline donate conversion · NUMERIC · Facebook Ads (Meta) Conversions</t>
        </is>
      </c>
      <c r="C434" s="26" t="n"/>
      <c r="D434" s="27">
        <f>IF(AND($C434="x",$A434&lt;&gt;""),$A434,"")</f>
        <v/>
      </c>
    </row>
    <row r="435">
      <c r="A435" s="25" t="inlineStr">
        <is>
          <t>cost_per_conversion_donate_on_facebook</t>
        </is>
      </c>
      <c r="B435" s="29" t="inlineStr">
        <is>
          <t>Cost per donate on facebook conversion · NUMERIC · Facebook Ads (Meta) Conversions</t>
        </is>
      </c>
      <c r="C435" s="26" t="n"/>
      <c r="D435" s="27">
        <f>IF(AND($C435="x",$A435&lt;&gt;""),$A435,"")</f>
        <v/>
      </c>
    </row>
    <row r="436">
      <c r="A436" s="25" t="inlineStr">
        <is>
          <t>cost_per_conversion_donate_total</t>
        </is>
      </c>
      <c r="B436" s="29" t="inlineStr">
        <is>
          <t>Cost per donate conversion · NUMERIC · Facebook Ads (Meta) Conversions</t>
        </is>
      </c>
      <c r="C436" s="26" t="n"/>
      <c r="D436" s="27">
        <f>IF(AND($C436="x",$A436&lt;&gt;""),$A436,"")</f>
        <v/>
      </c>
    </row>
    <row r="437">
      <c r="A437" s="25" t="inlineStr">
        <is>
          <t>cost_per_conversion_donate_website</t>
        </is>
      </c>
      <c r="B437" s="29" t="inlineStr">
        <is>
          <t>Cost per website donate conversion · NUMERIC · Facebook Ads (Meta) Conversions</t>
        </is>
      </c>
      <c r="C437" s="26" t="n"/>
      <c r="D437" s="27">
        <f>IF(AND($C437="x",$A437&lt;&gt;""),$A437,"")</f>
        <v/>
      </c>
    </row>
    <row r="438">
      <c r="A438" s="25" t="inlineStr">
        <is>
          <t>cost_per_conversion_find_location_mobile_app</t>
        </is>
      </c>
      <c r="B438" s="29" t="inlineStr">
        <is>
          <t>Cost per mobile app find location conversion · NUMERIC · Facebook Ads (Meta) Conversions</t>
        </is>
      </c>
      <c r="C438" s="26" t="n"/>
      <c r="D438" s="27">
        <f>IF(AND($C438="x",$A438&lt;&gt;""),$A438,"")</f>
        <v/>
      </c>
    </row>
    <row r="439">
      <c r="A439" s="25" t="inlineStr">
        <is>
          <t>cost_per_conversion_find_location_offline</t>
        </is>
      </c>
      <c r="B439" s="29" t="inlineStr">
        <is>
          <t>Cost per offline find location conversion · NUMERIC · Facebook Ads (Meta) Conversions</t>
        </is>
      </c>
      <c r="C439" s="26" t="n"/>
      <c r="D439" s="27">
        <f>IF(AND($C439="x",$A439&lt;&gt;""),$A439,"")</f>
        <v/>
      </c>
    </row>
    <row r="440">
      <c r="A440" s="25" t="inlineStr">
        <is>
          <t>cost_per_conversion_find_location_total</t>
        </is>
      </c>
      <c r="B440" s="29" t="inlineStr">
        <is>
          <t>Cost per find location conversion · NUMERIC · Facebook Ads (Meta) Conversions</t>
        </is>
      </c>
      <c r="C440" s="26" t="n"/>
      <c r="D440" s="27">
        <f>IF(AND($C440="x",$A440&lt;&gt;""),$A440,"")</f>
        <v/>
      </c>
    </row>
    <row r="441">
      <c r="A441" s="25" t="inlineStr">
        <is>
          <t>cost_per_conversion_find_location_website</t>
        </is>
      </c>
      <c r="B441" s="29" t="inlineStr">
        <is>
          <t>Cost per website find location conversion · NUMERIC · Facebook Ads (Meta) Conversions</t>
        </is>
      </c>
      <c r="C441" s="26" t="n"/>
      <c r="D441" s="27">
        <f>IF(AND($C441="x",$A441&lt;&gt;""),$A441,"")</f>
        <v/>
      </c>
    </row>
    <row r="442">
      <c r="A442" s="25" t="inlineStr">
        <is>
          <t>cost_per_conversion_recurring_subscription_payment_mobile_app</t>
        </is>
      </c>
      <c r="B442" s="29" t="inlineStr">
        <is>
          <t>Cost per mobile app recurring subscription payment conversion · NUMERIC · Facebook Ads (Meta) Conversions</t>
        </is>
      </c>
      <c r="C442" s="26" t="n"/>
      <c r="D442" s="27">
        <f>IF(AND($C442="x",$A442&lt;&gt;""),$A442,"")</f>
        <v/>
      </c>
    </row>
    <row r="443">
      <c r="A443" s="25" t="inlineStr">
        <is>
          <t>cost_per_conversion_recurring_subscription_payment_offline</t>
        </is>
      </c>
      <c r="B443" s="29" t="inlineStr">
        <is>
          <t>Cost per offline recurring subscription payment conversion · NUMERIC · Facebook Ads (Meta) Conversions</t>
        </is>
      </c>
      <c r="C443" s="26" t="n"/>
      <c r="D443" s="27">
        <f>IF(AND($C443="x",$A443&lt;&gt;""),$A443,"")</f>
        <v/>
      </c>
    </row>
    <row r="444">
      <c r="A444" s="25" t="inlineStr">
        <is>
          <t>cost_per_conversion_recurring_subscription_payment_total</t>
        </is>
      </c>
      <c r="B444" s="29" t="inlineStr">
        <is>
          <t>Cost per recurring subscription payment conversion · NUMERIC · Facebook Ads (Meta) Conversions</t>
        </is>
      </c>
      <c r="C444" s="26" t="n"/>
      <c r="D444" s="27">
        <f>IF(AND($C444="x",$A444&lt;&gt;""),$A444,"")</f>
        <v/>
      </c>
    </row>
    <row r="445">
      <c r="A445" s="25" t="inlineStr">
        <is>
          <t>cost_per_conversion_recurring_subscription_payment_website</t>
        </is>
      </c>
      <c r="B445" s="29" t="inlineStr">
        <is>
          <t>Cost per website recurring subscription payment conversion · NUMERIC · Facebook Ads (Meta) Conversions</t>
        </is>
      </c>
      <c r="C445" s="26" t="n"/>
      <c r="D445" s="27">
        <f>IF(AND($C445="x",$A445&lt;&gt;""),$A445,"")</f>
        <v/>
      </c>
    </row>
    <row r="446">
      <c r="A446" s="25" t="inlineStr">
        <is>
          <t>cost_per_conversion_schedule_mobile_app</t>
        </is>
      </c>
      <c r="B446" s="29" t="inlineStr">
        <is>
          <t>Cost per mobile app schedule conversion · NUMERIC · Facebook Ads (Meta) Conversions</t>
        </is>
      </c>
      <c r="C446" s="26" t="n"/>
      <c r="D446" s="27">
        <f>IF(AND($C446="x",$A446&lt;&gt;""),$A446,"")</f>
        <v/>
      </c>
    </row>
    <row r="447">
      <c r="A447" s="25" t="inlineStr">
        <is>
          <t>cost_per_conversion_schedule_offline</t>
        </is>
      </c>
      <c r="B447" s="29" t="inlineStr">
        <is>
          <t>Cost per offline schedule conversion · NUMERIC · Facebook Ads (Meta) Conversions</t>
        </is>
      </c>
      <c r="C447" s="26" t="n"/>
      <c r="D447" s="27">
        <f>IF(AND($C447="x",$A447&lt;&gt;""),$A447,"")</f>
        <v/>
      </c>
    </row>
    <row r="448">
      <c r="A448" s="25" t="inlineStr">
        <is>
          <t>cost_per_conversion_schedule_total</t>
        </is>
      </c>
      <c r="B448" s="29" t="inlineStr">
        <is>
          <t>Cost per schedule conversion · NUMERIC · Facebook Ads (Meta) Conversions</t>
        </is>
      </c>
      <c r="C448" s="26" t="n"/>
      <c r="D448" s="27">
        <f>IF(AND($C448="x",$A448&lt;&gt;""),$A448,"")</f>
        <v/>
      </c>
    </row>
    <row r="449">
      <c r="A449" s="25" t="inlineStr">
        <is>
          <t>cost_per_conversion_schedule_website</t>
        </is>
      </c>
      <c r="B449" s="29" t="inlineStr">
        <is>
          <t>Cost per website schedule conversion · NUMERIC · Facebook Ads (Meta) Conversions</t>
        </is>
      </c>
      <c r="C449" s="26" t="n"/>
      <c r="D449" s="27">
        <f>IF(AND($C449="x",$A449&lt;&gt;""),$A449,"")</f>
        <v/>
      </c>
    </row>
    <row r="450">
      <c r="A450" s="25" t="inlineStr">
        <is>
          <t>cost_per_conversion_start_trial_mobile_app</t>
        </is>
      </c>
      <c r="B450" s="29" t="inlineStr">
        <is>
          <t>Cost per mobile app trial started conversion · NUMERIC · Facebook Ads (Meta) Conversions</t>
        </is>
      </c>
      <c r="C450" s="26" t="n"/>
      <c r="D450" s="27">
        <f>IF(AND($C450="x",$A450&lt;&gt;""),$A450,"")</f>
        <v/>
      </c>
    </row>
    <row r="451">
      <c r="A451" s="25" t="inlineStr">
        <is>
          <t>cost_per_conversion_start_trial_offline</t>
        </is>
      </c>
      <c r="B451" s="29" t="inlineStr">
        <is>
          <t>Cost per offline trial started conversion · NUMERIC · Facebook Ads (Meta) Conversions</t>
        </is>
      </c>
      <c r="C451" s="26" t="n"/>
      <c r="D451" s="27">
        <f>IF(AND($C451="x",$A451&lt;&gt;""),$A451,"")</f>
        <v/>
      </c>
    </row>
    <row r="452">
      <c r="A452" s="25" t="inlineStr">
        <is>
          <t>cost_per_conversion_start_trial_total</t>
        </is>
      </c>
      <c r="B452" s="29" t="inlineStr">
        <is>
          <t>Cost per trial started conversion · NUMERIC · Facebook Ads (Meta) Conversions</t>
        </is>
      </c>
      <c r="C452" s="26" t="n"/>
      <c r="D452" s="27">
        <f>IF(AND($C452="x",$A452&lt;&gt;""),$A452,"")</f>
        <v/>
      </c>
    </row>
    <row r="453">
      <c r="A453" s="25" t="inlineStr">
        <is>
          <t>cost_per_conversion_start_trial_website</t>
        </is>
      </c>
      <c r="B453" s="29" t="inlineStr">
        <is>
          <t>Cost per website trial started conversion · NUMERIC · Facebook Ads (Meta) Conversions</t>
        </is>
      </c>
      <c r="C453" s="26" t="n"/>
      <c r="D453" s="27">
        <f>IF(AND($C453="x",$A453&lt;&gt;""),$A453,"")</f>
        <v/>
      </c>
    </row>
    <row r="454">
      <c r="A454" s="25" t="inlineStr">
        <is>
          <t>cost_per_conversion_submit_application_mobile_app</t>
        </is>
      </c>
      <c r="B454" s="29" t="inlineStr">
        <is>
          <t>Cost per mobile app submit application conversion · NUMERIC · Facebook Ads (Meta) Conversions</t>
        </is>
      </c>
      <c r="C454" s="26" t="n"/>
      <c r="D454" s="27">
        <f>IF(AND($C454="x",$A454&lt;&gt;""),$A454,"")</f>
        <v/>
      </c>
    </row>
    <row r="455">
      <c r="A455" s="25" t="inlineStr">
        <is>
          <t>cost_per_conversion_submit_application_offline</t>
        </is>
      </c>
      <c r="B455" s="29" t="inlineStr">
        <is>
          <t>Cost per offline submit application conversion · NUMERIC · Facebook Ads (Meta) Conversions</t>
        </is>
      </c>
      <c r="C455" s="26" t="n"/>
      <c r="D455" s="27">
        <f>IF(AND($C455="x",$A455&lt;&gt;""),$A455,"")</f>
        <v/>
      </c>
    </row>
    <row r="456">
      <c r="A456" s="25" t="inlineStr">
        <is>
          <t>cost_per_conversion_submit_application_on_facebook</t>
        </is>
      </c>
      <c r="B456" s="29" t="inlineStr">
        <is>
          <t>Cost per submit application on facebook conversion · NUMERIC · Facebook Ads (Meta) Conversions</t>
        </is>
      </c>
      <c r="C456" s="26" t="n"/>
      <c r="D456" s="27">
        <f>IF(AND($C456="x",$A456&lt;&gt;""),$A456,"")</f>
        <v/>
      </c>
    </row>
    <row r="457">
      <c r="A457" s="25" t="inlineStr">
        <is>
          <t>cost_per_conversion_submit_application_total</t>
        </is>
      </c>
      <c r="B457" s="29" t="inlineStr">
        <is>
          <t>Cost per submit application conversion · NUMERIC · Facebook Ads (Meta) Conversions</t>
        </is>
      </c>
      <c r="C457" s="26" t="n"/>
      <c r="D457" s="27">
        <f>IF(AND($C457="x",$A457&lt;&gt;""),$A457,"")</f>
        <v/>
      </c>
    </row>
    <row r="458">
      <c r="A458" s="25" t="inlineStr">
        <is>
          <t>cost_per_conversion_submit_application_website</t>
        </is>
      </c>
      <c r="B458" s="29" t="inlineStr">
        <is>
          <t>Cost per website submit application conversion · NUMERIC · Facebook Ads (Meta) Conversions</t>
        </is>
      </c>
      <c r="C458" s="26" t="n"/>
      <c r="D458" s="27">
        <f>IF(AND($C458="x",$A458&lt;&gt;""),$A458,"")</f>
        <v/>
      </c>
    </row>
    <row r="459">
      <c r="A459" s="25" t="inlineStr">
        <is>
          <t>cost_per_conversion_subscribe_mobile_app</t>
        </is>
      </c>
      <c r="B459" s="29" t="inlineStr">
        <is>
          <t>Cost per mobile app subscribe conversion · NUMERIC · Facebook Ads (Meta) Conversions</t>
        </is>
      </c>
      <c r="C459" s="26" t="n"/>
      <c r="D459" s="27">
        <f>IF(AND($C459="x",$A459&lt;&gt;""),$A459,"")</f>
        <v/>
      </c>
    </row>
    <row r="460">
      <c r="A460" s="25" t="inlineStr">
        <is>
          <t>cost_per_conversion_subscribe_offline</t>
        </is>
      </c>
      <c r="B460" s="29" t="inlineStr">
        <is>
          <t>Cost per offline subscribe conversion · NUMERIC · Facebook Ads (Meta) Conversions</t>
        </is>
      </c>
      <c r="C460" s="26" t="n"/>
      <c r="D460" s="27">
        <f>IF(AND($C460="x",$A460&lt;&gt;""),$A460,"")</f>
        <v/>
      </c>
    </row>
    <row r="461">
      <c r="A461" s="25" t="inlineStr">
        <is>
          <t>cost_per_conversion_subscribe_total</t>
        </is>
      </c>
      <c r="B461" s="29" t="inlineStr">
        <is>
          <t>Cost per subscribe conversion · NUMERIC · Facebook Ads (Meta) Conversions</t>
        </is>
      </c>
      <c r="C461" s="26" t="n"/>
      <c r="D461" s="27">
        <f>IF(AND($C461="x",$A461&lt;&gt;""),$A461,"")</f>
        <v/>
      </c>
    </row>
    <row r="462">
      <c r="A462" s="25" t="inlineStr">
        <is>
          <t>cost_per_conversion_subscribe_website</t>
        </is>
      </c>
      <c r="B462" s="29" t="inlineStr">
        <is>
          <t>Cost per website subscribe conversion · NUMERIC · Facebook Ads (Meta) Conversions</t>
        </is>
      </c>
      <c r="C462" s="26" t="n"/>
      <c r="D462" s="27">
        <f>IF(AND($C462="x",$A462&lt;&gt;""),$A462,"")</f>
        <v/>
      </c>
    </row>
    <row r="463">
      <c r="A463" s="25" t="inlineStr">
        <is>
          <t>converted_product_quantity_app_custom_event</t>
        </is>
      </c>
      <c r="B463" s="29" t="inlineStr">
        <is>
          <t>Converted Product Quantity App Custom Event · NUMERIC · Facebook Ads (Meta) Converted Product Quantity</t>
        </is>
      </c>
      <c r="C463" s="26" t="n"/>
      <c r="D463" s="27">
        <f>IF(AND($C463="x",$A463&lt;&gt;""),$A463,"")</f>
        <v/>
      </c>
    </row>
    <row r="464">
      <c r="A464" s="25" t="inlineStr">
        <is>
          <t>converted_product_quantity_app_custom_event_fb_mobile_add_to_cart</t>
        </is>
      </c>
      <c r="B464" s="29" t="inlineStr">
        <is>
          <t>Converted Product Quantity App Custom Event.FB Mobile Add To Cart · NUMERIC · Facebook Ads (Meta) Converted Product Quantity</t>
        </is>
      </c>
      <c r="C464" s="26" t="n"/>
      <c r="D464" s="27">
        <f>IF(AND($C464="x",$A464&lt;&gt;""),$A464,"")</f>
        <v/>
      </c>
    </row>
    <row r="465">
      <c r="A465" s="25" t="inlineStr">
        <is>
          <t>converted_product_quantity_app_custom_event_fb_mobile_content_view</t>
        </is>
      </c>
      <c r="B465" s="29" t="inlineStr">
        <is>
          <t>Converted Product Quantity App Custom Event.FB Mobile Content View · NUMERIC · Facebook Ads (Meta) Converted Product Quantity</t>
        </is>
      </c>
      <c r="C465" s="26" t="n"/>
      <c r="D465" s="27">
        <f>IF(AND($C465="x",$A465&lt;&gt;""),$A465,"")</f>
        <v/>
      </c>
    </row>
    <row r="466">
      <c r="A466" s="25" t="inlineStr">
        <is>
          <t>converted_product_quantity_app_custom_event_fb_mobile_purchase</t>
        </is>
      </c>
      <c r="B466" s="29" t="inlineStr">
        <is>
          <t>Converted Product Quantity App Custom Event.FB Mobile Purchase · NUMERIC · Facebook Ads (Meta) Converted Product Quantity</t>
        </is>
      </c>
      <c r="C466" s="26" t="n"/>
      <c r="D466" s="27">
        <f>IF(AND($C466="x",$A466&lt;&gt;""),$A466,"")</f>
        <v/>
      </c>
    </row>
    <row r="467">
      <c r="A467" s="25" t="inlineStr">
        <is>
          <t>converted_product_quantity_offsite_conversion</t>
        </is>
      </c>
      <c r="B467" s="29" t="inlineStr">
        <is>
          <t>Converted Product Quantity Offsite Conversion · NUMERIC · Facebook Ads (Meta) Converted Product Quantity</t>
        </is>
      </c>
      <c r="C467" s="26" t="n"/>
      <c r="D467" s="27">
        <f>IF(AND($C467="x",$A467&lt;&gt;""),$A467,"")</f>
        <v/>
      </c>
    </row>
    <row r="468">
      <c r="A468" s="25" t="inlineStr">
        <is>
          <t>converted_product_quantity_offsite_conversion_fb_pixel_view_content</t>
        </is>
      </c>
      <c r="B468" s="29" t="inlineStr">
        <is>
          <t>Converted Product Quantity Offsite Conversion Fb Pixel View Content · NUMERIC · Facebook Ads (Meta) Converted Product Quantity</t>
        </is>
      </c>
      <c r="C468" s="26" t="n"/>
      <c r="D468" s="27">
        <f>IF(AND($C468="x",$A468&lt;&gt;""),$A468,"")</f>
        <v/>
      </c>
    </row>
    <row r="469">
      <c r="A469" s="25" t="inlineStr">
        <is>
          <t>converted_product_quantity_omni_add_to_cart</t>
        </is>
      </c>
      <c r="B469" s="29" t="inlineStr">
        <is>
          <t>Converted Product Quantity Omni Add To Cart · NUMERIC · Facebook Ads (Meta) Converted Product Quantity</t>
        </is>
      </c>
      <c r="C469" s="26" t="n"/>
      <c r="D469" s="27">
        <f>IF(AND($C469="x",$A469&lt;&gt;""),$A469,"")</f>
        <v/>
      </c>
    </row>
    <row r="470">
      <c r="A470" s="25" t="inlineStr">
        <is>
          <t>converted_product_quantity_omni_purchase</t>
        </is>
      </c>
      <c r="B470" s="29" t="inlineStr">
        <is>
          <t>Converted Product Quantity Omni Purchase · NUMERIC · Facebook Ads (Meta) Converted Product Quantity</t>
        </is>
      </c>
      <c r="C470" s="26" t="n"/>
      <c r="D470" s="27">
        <f>IF(AND($C470="x",$A470&lt;&gt;""),$A470,"")</f>
        <v/>
      </c>
    </row>
    <row r="471">
      <c r="A471" s="25" t="inlineStr">
        <is>
          <t>converted_product_quantity_omni_view_content</t>
        </is>
      </c>
      <c r="B471" s="29" t="inlineStr">
        <is>
          <t>Converted Product Quantity Omni View Content · NUMERIC · Facebook Ads (Meta) Converted Product Quantity</t>
        </is>
      </c>
      <c r="C471" s="26" t="n"/>
      <c r="D471" s="27">
        <f>IF(AND($C471="x",$A471&lt;&gt;""),$A471,"")</f>
        <v/>
      </c>
    </row>
    <row r="472">
      <c r="A472" s="25" t="inlineStr">
        <is>
          <t>converted_product_value_app_custom_event</t>
        </is>
      </c>
      <c r="B472" s="29" t="inlineStr">
        <is>
          <t>Converted Product Value App Custom Event · NUMERIC · Facebook Ads (Meta) Converted Product Value</t>
        </is>
      </c>
      <c r="C472" s="26" t="n"/>
      <c r="D472" s="27">
        <f>IF(AND($C472="x",$A472&lt;&gt;""),$A472,"")</f>
        <v/>
      </c>
    </row>
    <row r="473">
      <c r="A473" s="25" t="inlineStr">
        <is>
          <t>converted_product_value_app_custom_event_fb_mobile_add_to_cart</t>
        </is>
      </c>
      <c r="B473" s="29" t="inlineStr">
        <is>
          <t>Converted Product Value App Custom Event.FB Mobile Add To Cart · NUMERIC · Facebook Ads (Meta) Converted Product Value</t>
        </is>
      </c>
      <c r="C473" s="26" t="n"/>
      <c r="D473" s="27">
        <f>IF(AND($C473="x",$A473&lt;&gt;""),$A473,"")</f>
        <v/>
      </c>
    </row>
    <row r="474">
      <c r="A474" s="25" t="inlineStr">
        <is>
          <t>converted_product_value_app_custom_event_fb_mobile_content_view</t>
        </is>
      </c>
      <c r="B474" s="29" t="inlineStr">
        <is>
          <t>Converted Product Value App Custom Event.FB Mobile Content View · NUMERIC · Facebook Ads (Meta) Converted Product Value</t>
        </is>
      </c>
      <c r="C474" s="26" t="n"/>
      <c r="D474" s="27">
        <f>IF(AND($C474="x",$A474&lt;&gt;""),$A474,"")</f>
        <v/>
      </c>
    </row>
    <row r="475">
      <c r="A475" s="25" t="inlineStr">
        <is>
          <t>converted_product_value_app_custom_event_fb_mobile_purchase</t>
        </is>
      </c>
      <c r="B475" s="29" t="inlineStr">
        <is>
          <t>Converted Product Value App Custom Event.FB Mobile Purchase · NUMERIC · Facebook Ads (Meta) Converted Product Value</t>
        </is>
      </c>
      <c r="C475" s="26" t="n"/>
      <c r="D475" s="27">
        <f>IF(AND($C475="x",$A475&lt;&gt;""),$A475,"")</f>
        <v/>
      </c>
    </row>
    <row r="476">
      <c r="A476" s="25" t="inlineStr">
        <is>
          <t>converted_product_value_offsite_conversion</t>
        </is>
      </c>
      <c r="B476" s="29" t="inlineStr">
        <is>
          <t>Converted Product Value Offsite Conversion · NUMERIC · Facebook Ads (Meta) Converted Product Value</t>
        </is>
      </c>
      <c r="C476" s="26" t="n"/>
      <c r="D476" s="27">
        <f>IF(AND($C476="x",$A476&lt;&gt;""),$A476,"")</f>
        <v/>
      </c>
    </row>
    <row r="477">
      <c r="A477" s="25" t="inlineStr">
        <is>
          <t>converted_product_value_offsite_conversion_fb_pixel_view_content</t>
        </is>
      </c>
      <c r="B477" s="29" t="inlineStr">
        <is>
          <t>Converted Product Value Offsite Conversion Fb Pixel View Content · NUMERIC · Facebook Ads (Meta) Converted Product Value</t>
        </is>
      </c>
      <c r="C477" s="26" t="n"/>
      <c r="D477" s="27">
        <f>IF(AND($C477="x",$A477&lt;&gt;""),$A477,"")</f>
        <v/>
      </c>
    </row>
    <row r="478">
      <c r="A478" s="25" t="inlineStr">
        <is>
          <t>converted_product_value_omni_add_to_cart</t>
        </is>
      </c>
      <c r="B478" s="29" t="inlineStr">
        <is>
          <t>Converted Product Value Omni Add To Cart · NUMERIC · Facebook Ads (Meta) Converted Product Value</t>
        </is>
      </c>
      <c r="C478" s="26" t="n"/>
      <c r="D478" s="27">
        <f>IF(AND($C478="x",$A478&lt;&gt;""),$A478,"")</f>
        <v/>
      </c>
    </row>
    <row r="479">
      <c r="A479" s="25" t="inlineStr">
        <is>
          <t>converted_product_value_omni_purchase</t>
        </is>
      </c>
      <c r="B479" s="29" t="inlineStr">
        <is>
          <t>Converted Product Value Omni Purchase · NUMERIC · Facebook Ads (Meta) Converted Product Value</t>
        </is>
      </c>
      <c r="C479" s="26" t="n"/>
      <c r="D479" s="27">
        <f>IF(AND($C479="x",$A479&lt;&gt;""),$A479,"")</f>
        <v/>
      </c>
    </row>
    <row r="480">
      <c r="A480" s="25" t="inlineStr">
        <is>
          <t>converted_product_value_omni_view_content</t>
        </is>
      </c>
      <c r="B480" s="29" t="inlineStr">
        <is>
          <t>Converted Product Value Omni View Content · NUMERIC · Facebook Ads (Meta) Converted Product Value</t>
        </is>
      </c>
      <c r="C480" s="26" t="n"/>
      <c r="D480" s="27">
        <f>IF(AND($C480="x",$A480&lt;&gt;""),$A480,"")</f>
        <v/>
      </c>
    </row>
    <row r="481">
      <c r="A481" s="25" t="inlineStr">
        <is>
          <t>cost_per_action_type_add_payment_info</t>
        </is>
      </c>
      <c r="B481" s="29" t="inlineStr">
        <is>
          <t>Cost per Adds of Payment Info · NUMERIC · Facebook Ads (Meta) Cost Per Action</t>
        </is>
      </c>
      <c r="C481" s="26" t="n"/>
      <c r="D481" s="27">
        <f>IF(AND($C481="x",$A481&lt;&gt;""),$A481,"")</f>
        <v/>
      </c>
    </row>
    <row r="482">
      <c r="A482" s="25" t="inlineStr">
        <is>
          <t>cost_per_action_type_add_to_cart</t>
        </is>
      </c>
      <c r="B482" s="29" t="inlineStr">
        <is>
          <t>Cost per Adds to Cart · NUMERIC · Facebook Ads (Meta) Cost Per Action</t>
        </is>
      </c>
      <c r="C482" s="26" t="n"/>
      <c r="D482" s="27">
        <f>IF(AND($C482="x",$A482&lt;&gt;""),$A482,"")</f>
        <v/>
      </c>
    </row>
    <row r="483">
      <c r="A483" s="25" t="inlineStr">
        <is>
          <t>cost_per_action_type_add_to_wishlist</t>
        </is>
      </c>
      <c r="B483" s="29" t="inlineStr">
        <is>
          <t>Cost per Adds to Wishlist · NUMERIC · Facebook Ads (Meta) Cost Per Action</t>
        </is>
      </c>
      <c r="C483" s="26" t="n"/>
      <c r="D483" s="27">
        <f>IF(AND($C483="x",$A483&lt;&gt;""),$A483,"")</f>
        <v/>
      </c>
    </row>
    <row r="484">
      <c r="A484" s="25" t="inlineStr">
        <is>
          <t>cost_per_action_type_app_custom_event_fb_mobile_activate_app</t>
        </is>
      </c>
      <c r="B484" s="29" t="inlineStr">
        <is>
          <t>Cost per Mobile App Activactions · NUMERIC · Facebook Ads (Meta) Cost Per Action</t>
        </is>
      </c>
      <c r="C484" s="26" t="n"/>
      <c r="D484" s="27">
        <f>IF(AND($C484="x",$A484&lt;&gt;""),$A484,"")</f>
        <v/>
      </c>
    </row>
    <row r="485">
      <c r="A485" s="25" t="inlineStr">
        <is>
          <t>cost_per_action_type_app_custom_event_fb_mobile_add_payment_info</t>
        </is>
      </c>
      <c r="B485" s="29" t="inlineStr">
        <is>
          <t>Cost per Actions App Custom Event.Fb Mobile Add Payment Info · NUMERIC · Facebook Ads (Meta) Cost Per Action</t>
        </is>
      </c>
      <c r="C485" s="26" t="n"/>
      <c r="D485" s="27">
        <f>IF(AND($C485="x",$A485&lt;&gt;""),$A485,"")</f>
        <v/>
      </c>
    </row>
    <row r="486">
      <c r="A486" s="25" t="inlineStr">
        <is>
          <t>cost_per_action_type_app_custom_event_fb_mobile_add_to_cart</t>
        </is>
      </c>
      <c r="B486" s="29" t="inlineStr">
        <is>
          <t>Cost per Actions App Custom Event.Fb Mobile Add To Cart · NUMERIC · Facebook Ads (Meta) Cost Per Action</t>
        </is>
      </c>
      <c r="C486" s="26" t="n"/>
      <c r="D486" s="27">
        <f>IF(AND($C486="x",$A486&lt;&gt;""),$A486,"")</f>
        <v/>
      </c>
    </row>
    <row r="487">
      <c r="A487" s="25" t="inlineStr">
        <is>
          <t>cost_per_action_type_app_custom_event_fb_mobile_add_to_wishlist</t>
        </is>
      </c>
      <c r="B487" s="29" t="inlineStr">
        <is>
          <t>Cost per Actions App Custom Event.Fb Mobile Add To Wishlist · NUMERIC · Facebook Ads (Meta) Cost Per Action</t>
        </is>
      </c>
      <c r="C487" s="26" t="n"/>
      <c r="D487" s="27">
        <f>IF(AND($C487="x",$A487&lt;&gt;""),$A487,"")</f>
        <v/>
      </c>
    </row>
    <row r="488">
      <c r="A488" s="25" t="inlineStr">
        <is>
          <t>cost_per_action_type_app_custom_event_fb_mobile_complete_registration</t>
        </is>
      </c>
      <c r="B488" s="29" t="inlineStr">
        <is>
          <t>Cost per Mobile App Registrations Completed · NUMERIC · Facebook Ads (Meta) Cost Per Action</t>
        </is>
      </c>
      <c r="C488" s="26" t="n"/>
      <c r="D488" s="27">
        <f>IF(AND($C488="x",$A488&lt;&gt;""),$A488,"")</f>
        <v/>
      </c>
    </row>
    <row r="489">
      <c r="A489" s="25" t="inlineStr">
        <is>
          <t>cost_per_action_type_app_custom_event_fb_mobile_content_view</t>
        </is>
      </c>
      <c r="B489" s="29" t="inlineStr">
        <is>
          <t>Cost per Mobile Content Views · NUMERIC · Facebook Ads (Meta) Cost Per Action</t>
        </is>
      </c>
      <c r="C489" s="26" t="n"/>
      <c r="D489" s="27">
        <f>IF(AND($C489="x",$A489&lt;&gt;""),$A489,"")</f>
        <v/>
      </c>
    </row>
    <row r="490">
      <c r="A490" s="25" t="inlineStr">
        <is>
          <t>cost_per_action_type_app_custom_event_fb_mobile_initiated_checkout</t>
        </is>
      </c>
      <c r="B490" s="29" t="inlineStr">
        <is>
          <t>Cost per Actions App Custom Event.Fb Mobile Initiated Checkout · NUMERIC · Facebook Ads (Meta) Cost Per Action</t>
        </is>
      </c>
      <c r="C490" s="26" t="n"/>
      <c r="D490" s="27">
        <f>IF(AND($C490="x",$A490&lt;&gt;""),$A490,"")</f>
        <v/>
      </c>
    </row>
    <row r="491">
      <c r="A491" s="25" t="inlineStr">
        <is>
          <t>cost_per_action_type_app_custom_event_fb_mobile_level_achieved</t>
        </is>
      </c>
      <c r="B491" s="29" t="inlineStr">
        <is>
          <t>Cost per Mobile App Levels Completed · NUMERIC · Facebook Ads (Meta) Cost Per Action</t>
        </is>
      </c>
      <c r="C491" s="26" t="n"/>
      <c r="D491" s="27">
        <f>IF(AND($C491="x",$A491&lt;&gt;""),$A491,"")</f>
        <v/>
      </c>
    </row>
    <row r="492">
      <c r="A492" s="25" t="inlineStr">
        <is>
          <t>cost_per_action_type_app_custom_event_fb_mobile_purchase</t>
        </is>
      </c>
      <c r="B492" s="29" t="inlineStr">
        <is>
          <t>Cost per Actions App Custom Event.Fb Mobile Purchase · NUMERIC · Facebook Ads (Meta) Cost Per Action</t>
        </is>
      </c>
      <c r="C492" s="26" t="n"/>
      <c r="D492" s="27">
        <f>IF(AND($C492="x",$A492&lt;&gt;""),$A492,"")</f>
        <v/>
      </c>
    </row>
    <row r="493">
      <c r="A493" s="25" t="inlineStr">
        <is>
          <t>cost_per_action_type_app_custom_event_fb_mobile_search</t>
        </is>
      </c>
      <c r="B493" s="29" t="inlineStr">
        <is>
          <t>Cost per Actions App Custom Event.Fb Mobile Search · NUMERIC · Facebook Ads (Meta) Cost Per Action</t>
        </is>
      </c>
      <c r="C493" s="26" t="n"/>
      <c r="D493" s="27">
        <f>IF(AND($C493="x",$A493&lt;&gt;""),$A493,"")</f>
        <v/>
      </c>
    </row>
    <row r="494">
      <c r="A494" s="25" t="inlineStr">
        <is>
          <t>cost_per_action_type_app_custom_event_fb_mobile_tutorial_completion</t>
        </is>
      </c>
      <c r="B494" s="29" t="inlineStr">
        <is>
          <t>Cost per Actions App Custom Event.Fb Mobile Tutorial Completion · NUMERIC · Facebook Ads (Meta) Cost Per Action</t>
        </is>
      </c>
      <c r="C494" s="26" t="n"/>
      <c r="D494" s="27">
        <f>IF(AND($C494="x",$A494&lt;&gt;""),$A494,"")</f>
        <v/>
      </c>
    </row>
    <row r="495">
      <c r="A495" s="25" t="inlineStr">
        <is>
          <t>cost_per_action_type_app_custom_event_other</t>
        </is>
      </c>
      <c r="B495" s="29" t="inlineStr">
        <is>
          <t>Cost per Mobile App - Other · NUMERIC · Facebook Ads (Meta) Cost Per Action</t>
        </is>
      </c>
      <c r="C495" s="26" t="n"/>
      <c r="D495" s="27">
        <f>IF(AND($C495="x",$A495&lt;&gt;""),$A495,"")</f>
        <v/>
      </c>
    </row>
    <row r="496">
      <c r="A496" s="25" t="inlineStr">
        <is>
          <t>cost_per_action_type_checkin</t>
        </is>
      </c>
      <c r="B496" s="29" t="inlineStr">
        <is>
          <t>Cost per Check-Ins · NUMERIC · Facebook Ads (Meta) Cost Per Action</t>
        </is>
      </c>
      <c r="C496" s="26" t="n"/>
      <c r="D496" s="27">
        <f>IF(AND($C496="x",$A496&lt;&gt;""),$A496,"")</f>
        <v/>
      </c>
    </row>
    <row r="497">
      <c r="A497" s="25" t="inlineStr">
        <is>
          <t>cost_per_action_type_click_to_call_call_confirm</t>
        </is>
      </c>
      <c r="B497" s="29" t="inlineStr">
        <is>
          <t>Cost per Call Confirmation Clicks · NUMERIC · Facebook Ads (Meta) Cost Per Action</t>
        </is>
      </c>
      <c r="C497" s="26" t="n"/>
      <c r="D497" s="27">
        <f>IF(AND($C497="x",$A497&lt;&gt;""),$A497,"")</f>
        <v/>
      </c>
    </row>
    <row r="498">
      <c r="A498" s="25" t="inlineStr">
        <is>
          <t>cost_per_action_type_click_to_call_native_20s_call_connect</t>
        </is>
      </c>
      <c r="B498" s="29" t="inlineStr">
        <is>
          <t>Cost per 20-second Phone Calls · NUMERIC · Facebook Ads (Meta) Cost Per Action</t>
        </is>
      </c>
      <c r="C498" s="26" t="n"/>
      <c r="D498" s="27">
        <f>IF(AND($C498="x",$A498&lt;&gt;""),$A498,"")</f>
        <v/>
      </c>
    </row>
    <row r="499">
      <c r="A499" s="25" t="inlineStr">
        <is>
          <t>cost_per_action_type_click_to_call_native_60s_call_connect</t>
        </is>
      </c>
      <c r="B499" s="29" t="inlineStr">
        <is>
          <t>Cost per 60-second Phone Calls · NUMERIC · Facebook Ads (Meta) Cost Per Action</t>
        </is>
      </c>
      <c r="C499" s="26" t="n"/>
      <c r="D499" s="27">
        <f>IF(AND($C499="x",$A499&lt;&gt;""),$A499,"")</f>
        <v/>
      </c>
    </row>
    <row r="500">
      <c r="A500" s="25" t="inlineStr">
        <is>
          <t>cost_per_action_type_click_to_call_native_call_placed</t>
        </is>
      </c>
      <c r="B500" s="29" t="inlineStr">
        <is>
          <t>Cost per Calls Placed · NUMERIC · Facebook Ads (Meta) Cost Per Action</t>
        </is>
      </c>
      <c r="C500" s="26" t="n"/>
      <c r="D500" s="27">
        <f>IF(AND($C500="x",$A500&lt;&gt;""),$A500,"")</f>
        <v/>
      </c>
    </row>
    <row r="501">
      <c r="A501" s="25" t="inlineStr">
        <is>
          <t>cost_per_action_type_comment</t>
        </is>
      </c>
      <c r="B501" s="29" t="inlineStr">
        <is>
          <t>Cost per Post Comments · NUMERIC · Facebook Ads (Meta) Cost Per Action</t>
        </is>
      </c>
      <c r="C501" s="26" t="n"/>
      <c r="D501" s="27">
        <f>IF(AND($C501="x",$A501&lt;&gt;""),$A501,"")</f>
        <v/>
      </c>
    </row>
    <row r="502">
      <c r="A502" s="25" t="inlineStr">
        <is>
          <t>cost_per_action_type_complete_registration</t>
        </is>
      </c>
      <c r="B502" s="29" t="inlineStr">
        <is>
          <t>Cost per Registrations Completed · NUMERIC · Facebook Ads (Meta) Cost Per Action</t>
        </is>
      </c>
      <c r="C502" s="26" t="n"/>
      <c r="D502" s="27">
        <f>IF(AND($C502="x",$A502&lt;&gt;""),$A502,"")</f>
        <v/>
      </c>
    </row>
    <row r="503">
      <c r="A503" s="25" t="inlineStr">
        <is>
          <t>cost_per_action_type_initiate_checkout</t>
        </is>
      </c>
      <c r="B503" s="29" t="inlineStr">
        <is>
          <t>Cost per Checkouts Initiated · NUMERIC · Facebook Ads (Meta) Cost Per Action</t>
        </is>
      </c>
      <c r="C503" s="26" t="n"/>
      <c r="D503" s="27">
        <f>IF(AND($C503="x",$A503&lt;&gt;""),$A503,"")</f>
        <v/>
      </c>
    </row>
    <row r="504">
      <c r="A504" s="25" t="inlineStr">
        <is>
          <t>cost_per_action_type_landing_page_view</t>
        </is>
      </c>
      <c r="B504" s="29" t="inlineStr">
        <is>
          <t>Cost per Landing Page Views · NUMERIC · Facebook Ads (Meta) Cost Per Action</t>
        </is>
      </c>
      <c r="C504" s="26" t="n"/>
      <c r="D504" s="27">
        <f>IF(AND($C504="x",$A504&lt;&gt;""),$A504,"")</f>
        <v/>
      </c>
    </row>
    <row r="505">
      <c r="A505" s="25" t="inlineStr">
        <is>
          <t>cost_per_action_type_lead</t>
        </is>
      </c>
      <c r="B505" s="29" t="inlineStr">
        <is>
          <t>Cost per Leads · NUMERIC · Facebook Ads (Meta) Cost Per Action</t>
        </is>
      </c>
      <c r="C505" s="26" t="n"/>
      <c r="D505" s="27">
        <f>IF(AND($C505="x",$A505&lt;&gt;""),$A505,"")</f>
        <v/>
      </c>
    </row>
    <row r="506">
      <c r="A506" s="25" t="inlineStr">
        <is>
          <t>cost_per_action_type_leadgen_grouped</t>
        </is>
      </c>
      <c r="B506" s="29" t="inlineStr">
        <is>
          <t>Cost per Instant Form Leads · NUMERIC · Facebook Ads (Meta) Cost Per Action</t>
        </is>
      </c>
      <c r="C506" s="26" t="n"/>
      <c r="D506" s="27">
        <f>IF(AND($C506="x",$A506&lt;&gt;""),$A506,"")</f>
        <v/>
      </c>
    </row>
    <row r="507">
      <c r="A507" s="25" t="inlineStr">
        <is>
          <t>cost_per_action_type_like</t>
        </is>
      </c>
      <c r="B507" s="29" t="inlineStr">
        <is>
          <t>Cost per Page Likes · NUMERIC · Facebook Ads (Meta) Cost Per Action</t>
        </is>
      </c>
      <c r="C507" s="26" t="n"/>
      <c r="D507" s="27">
        <f>IF(AND($C507="x",$A507&lt;&gt;""),$A507,"")</f>
        <v/>
      </c>
    </row>
    <row r="508">
      <c r="A508" s="25" t="inlineStr">
        <is>
          <t>cost_per_action_type_link_click</t>
        </is>
      </c>
      <c r="B508" s="29" t="inlineStr">
        <is>
          <t>Cost per Link Clicks · NUMERIC · Facebook Ads (Meta) Cost Per Action</t>
        </is>
      </c>
      <c r="C508" s="26" t="n"/>
      <c r="D508" s="27">
        <f>IF(AND($C508="x",$A508&lt;&gt;""),$A508,"")</f>
        <v/>
      </c>
    </row>
    <row r="509">
      <c r="A509" s="25" t="inlineStr">
        <is>
          <t>cost_per_action_type_mobile_app_install</t>
        </is>
      </c>
      <c r="B509" s="29" t="inlineStr">
        <is>
          <t>Cost per Mobile App Installs · NUMERIC · Facebook Ads (Meta) Cost Per Action</t>
        </is>
      </c>
      <c r="C509" s="26" t="n"/>
      <c r="D509" s="27">
        <f>IF(AND($C509="x",$A509&lt;&gt;""),$A509,"")</f>
        <v/>
      </c>
    </row>
    <row r="510">
      <c r="A510" s="25" t="inlineStr">
        <is>
          <t>cost_per_action_type_offline_conversion</t>
        </is>
      </c>
      <c r="B510" s="29" t="inlineStr">
        <is>
          <t>Cost per Offline Conversions (All Events) · NUMERIC · Facebook Ads (Meta) Cost Per Action</t>
        </is>
      </c>
      <c r="C510" s="26" t="n"/>
      <c r="D510" s="27">
        <f>IF(AND($C510="x",$A510&lt;&gt;""),$A510,"")</f>
        <v/>
      </c>
    </row>
    <row r="511">
      <c r="A511" s="25" t="inlineStr">
        <is>
          <t>cost_per_action_type_offline_conversion_add_payment_info</t>
        </is>
      </c>
      <c r="B511" s="29" t="inlineStr">
        <is>
          <t>Cost per Offline Adds of Payment Info · NUMERIC · Facebook Ads (Meta) Cost Per Action</t>
        </is>
      </c>
      <c r="C511" s="26" t="n"/>
      <c r="D511" s="27">
        <f>IF(AND($C511="x",$A511&lt;&gt;""),$A511,"")</f>
        <v/>
      </c>
    </row>
    <row r="512">
      <c r="A512" s="25" t="inlineStr">
        <is>
          <t>cost_per_action_type_offline_conversion_add_to_cart</t>
        </is>
      </c>
      <c r="B512" s="29" t="inlineStr">
        <is>
          <t>Cost per Offline Adds to Cart · NUMERIC · Facebook Ads (Meta) Cost Per Action</t>
        </is>
      </c>
      <c r="C512" s="26" t="n"/>
      <c r="D512" s="27">
        <f>IF(AND($C512="x",$A512&lt;&gt;""),$A512,"")</f>
        <v/>
      </c>
    </row>
    <row r="513">
      <c r="A513" s="25" t="inlineStr">
        <is>
          <t>cost_per_action_type_offline_conversion_add_to_wishlist</t>
        </is>
      </c>
      <c r="B513" s="29" t="inlineStr">
        <is>
          <t>Cost per Offline Adds to Wishlist · NUMERIC · Facebook Ads (Meta) Cost Per Action</t>
        </is>
      </c>
      <c r="C513" s="26" t="n"/>
      <c r="D513" s="27">
        <f>IF(AND($C513="x",$A513&lt;&gt;""),$A513,"")</f>
        <v/>
      </c>
    </row>
    <row r="514">
      <c r="A514" s="25" t="inlineStr">
        <is>
          <t>cost_per_action_type_offline_conversion_complete_registration</t>
        </is>
      </c>
      <c r="B514" s="29" t="inlineStr">
        <is>
          <t>Cost per Offline Registrations Completed · NUMERIC · Facebook Ads (Meta) Cost Per Action</t>
        </is>
      </c>
      <c r="C514" s="26" t="n"/>
      <c r="D514" s="27">
        <f>IF(AND($C514="x",$A514&lt;&gt;""),$A514,"")</f>
        <v/>
      </c>
    </row>
    <row r="515">
      <c r="A515" s="25" t="inlineStr">
        <is>
          <t>cost_per_action_type_offline_conversion_initiate_checkout</t>
        </is>
      </c>
      <c r="B515" s="29" t="inlineStr">
        <is>
          <t>Cost per Offline Checkouts Initiated · NUMERIC · Facebook Ads (Meta) Cost Per Action</t>
        </is>
      </c>
      <c r="C515" s="26" t="n"/>
      <c r="D515" s="27">
        <f>IF(AND($C515="x",$A515&lt;&gt;""),$A515,"")</f>
        <v/>
      </c>
    </row>
    <row r="516">
      <c r="A516" s="25" t="inlineStr">
        <is>
          <t>cost_per_action_type_offline_conversion_lead</t>
        </is>
      </c>
      <c r="B516" s="29" t="inlineStr">
        <is>
          <t>Cost per Offline Leads · NUMERIC · Facebook Ads (Meta) Cost Per Action</t>
        </is>
      </c>
      <c r="C516" s="26" t="n"/>
      <c r="D516" s="27">
        <f>IF(AND($C516="x",$A516&lt;&gt;""),$A516,"")</f>
        <v/>
      </c>
    </row>
    <row r="517">
      <c r="A517" s="25" t="inlineStr">
        <is>
          <t>cost_per_action_type_offline_conversion_other</t>
        </is>
      </c>
      <c r="B517" s="29" t="inlineStr">
        <is>
          <t>Cost per Offline Other Conversions · NUMERIC · Facebook Ads (Meta) Cost Per Action</t>
        </is>
      </c>
      <c r="C517" s="26" t="n"/>
      <c r="D517" s="27">
        <f>IF(AND($C517="x",$A517&lt;&gt;""),$A517,"")</f>
        <v/>
      </c>
    </row>
    <row r="518">
      <c r="A518" s="25" t="inlineStr">
        <is>
          <t>cost_per_action_type_offline_conversion_purchase</t>
        </is>
      </c>
      <c r="B518" s="29" t="inlineStr">
        <is>
          <t>Cost per Offline Purchases · NUMERIC · Facebook Ads (Meta) Cost Per Action</t>
        </is>
      </c>
      <c r="C518" s="26" t="n"/>
      <c r="D518" s="27">
        <f>IF(AND($C518="x",$A518&lt;&gt;""),$A518,"")</f>
        <v/>
      </c>
    </row>
    <row r="519">
      <c r="A519" s="25" t="inlineStr">
        <is>
          <t>cost_per_action_type_offline_conversion_search</t>
        </is>
      </c>
      <c r="B519" s="29" t="inlineStr">
        <is>
          <t>Cost per Offline Searches · NUMERIC · Facebook Ads (Meta) Cost Per Action</t>
        </is>
      </c>
      <c r="C519" s="26" t="n"/>
      <c r="D519" s="27">
        <f>IF(AND($C519="x",$A519&lt;&gt;""),$A519,"")</f>
        <v/>
      </c>
    </row>
    <row r="520">
      <c r="A520" s="25" t="inlineStr">
        <is>
          <t>cost_per_action_type_offline_conversion_view_content</t>
        </is>
      </c>
      <c r="B520" s="29" t="inlineStr">
        <is>
          <t>Cost per Offline Content Views · NUMERIC · Facebook Ads (Meta) Cost Per Action</t>
        </is>
      </c>
      <c r="C520" s="26" t="n"/>
      <c r="D520" s="27">
        <f>IF(AND($C520="x",$A520&lt;&gt;""),$A520,"")</f>
        <v/>
      </c>
    </row>
    <row r="521">
      <c r="A521" s="25" t="inlineStr">
        <is>
          <t>cost_per_action_type_offsite_conversion_fb_pixel_add_payment_info</t>
        </is>
      </c>
      <c r="B521" s="29" t="inlineStr">
        <is>
          <t>Cost per Website Adds of Payment Info · NUMERIC · Facebook Ads (Meta) Cost Per Action</t>
        </is>
      </c>
      <c r="C521" s="26" t="n"/>
      <c r="D521" s="27">
        <f>IF(AND($C521="x",$A521&lt;&gt;""),$A521,"")</f>
        <v/>
      </c>
    </row>
    <row r="522">
      <c r="A522" s="25" t="inlineStr">
        <is>
          <t>cost_per_action_type_offsite_conversion_fb_pixel_add_to_cart</t>
        </is>
      </c>
      <c r="B522" s="29" t="inlineStr">
        <is>
          <t>Cost per Website Adds to Cart · NUMERIC · Facebook Ads (Meta) Cost Per Action</t>
        </is>
      </c>
      <c r="C522" s="26" t="n"/>
      <c r="D522" s="27">
        <f>IF(AND($C522="x",$A522&lt;&gt;""),$A522,"")</f>
        <v/>
      </c>
    </row>
    <row r="523">
      <c r="A523" s="25" t="inlineStr">
        <is>
          <t>cost_per_action_type_offsite_conversion_fb_pixel_add_to_wishlist</t>
        </is>
      </c>
      <c r="B523" s="29" t="inlineStr">
        <is>
          <t>Cost per Website Adds to Wishlist · NUMERIC · Facebook Ads (Meta) Cost Per Action</t>
        </is>
      </c>
      <c r="C523" s="26" t="n"/>
      <c r="D523" s="27">
        <f>IF(AND($C523="x",$A523&lt;&gt;""),$A523,"")</f>
        <v/>
      </c>
    </row>
    <row r="524">
      <c r="A524" s="25" t="inlineStr">
        <is>
          <t>cost_per_action_type_offsite_conversion_fb_pixel_complete_registration</t>
        </is>
      </c>
      <c r="B524" s="29" t="inlineStr">
        <is>
          <t>Cost per Website Registrations Completed · NUMERIC · Facebook Ads (Meta) Cost Per Action</t>
        </is>
      </c>
      <c r="C524" s="26" t="n"/>
      <c r="D524" s="27">
        <f>IF(AND($C524="x",$A524&lt;&gt;""),$A524,"")</f>
        <v/>
      </c>
    </row>
    <row r="525">
      <c r="A525" s="25" t="inlineStr">
        <is>
          <t>cost_per_action_type_offsite_conversion_fb_pixel_custom</t>
        </is>
      </c>
      <c r="B525" s="29" t="inlineStr">
        <is>
          <t>Cost per Custom Events · NUMERIC · Facebook Ads (Meta) Cost Per Action</t>
        </is>
      </c>
      <c r="C525" s="26" t="n"/>
      <c r="D525" s="27">
        <f>IF(AND($C525="x",$A525&lt;&gt;""),$A525,"")</f>
        <v/>
      </c>
    </row>
    <row r="526">
      <c r="A526" s="25" t="inlineStr">
        <is>
          <t>cost_per_action_type_offsite_conversion_fb_pixel_initiate_checkout</t>
        </is>
      </c>
      <c r="B526" s="29" t="inlineStr">
        <is>
          <t>Cost per Website Checkouts Initiated · NUMERIC · Facebook Ads (Meta) Cost Per Action</t>
        </is>
      </c>
      <c r="C526" s="26" t="n"/>
      <c r="D526" s="27">
        <f>IF(AND($C526="x",$A526&lt;&gt;""),$A526,"")</f>
        <v/>
      </c>
    </row>
    <row r="527">
      <c r="A527" s="25" t="inlineStr">
        <is>
          <t>cost_per_action_type_offsite_conversion_fb_pixel_lead</t>
        </is>
      </c>
      <c r="B527" s="29" t="inlineStr">
        <is>
          <t>Cost per Website Leads · NUMERIC · Facebook Ads (Meta) Cost Per Action</t>
        </is>
      </c>
      <c r="C527" s="26" t="n"/>
      <c r="D527" s="27">
        <f>IF(AND($C527="x",$A527&lt;&gt;""),$A527,"")</f>
        <v/>
      </c>
    </row>
    <row r="528">
      <c r="A528" s="25" t="inlineStr">
        <is>
          <t>cost_per_action_type_offsite_conversion_fb_pixel_purchase</t>
        </is>
      </c>
      <c r="B528" s="29" t="inlineStr">
        <is>
          <t>Cost per Website Purchases · NUMERIC · Facebook Ads (Meta) Cost Per Action</t>
        </is>
      </c>
      <c r="C528" s="26" t="n"/>
      <c r="D528" s="27">
        <f>IF(AND($C528="x",$A528&lt;&gt;""),$A528,"")</f>
        <v/>
      </c>
    </row>
    <row r="529">
      <c r="A529" s="25" t="inlineStr">
        <is>
          <t>cost_per_action_type_offsite_conversion_fb_pixel_search</t>
        </is>
      </c>
      <c r="B529" s="29" t="inlineStr">
        <is>
          <t>Cost per Website Searches · NUMERIC · Facebook Ads (Meta) Cost Per Action</t>
        </is>
      </c>
      <c r="C529" s="26" t="n"/>
      <c r="D529" s="27">
        <f>IF(AND($C529="x",$A529&lt;&gt;""),$A529,"")</f>
        <v/>
      </c>
    </row>
    <row r="530">
      <c r="A530" s="25" t="inlineStr">
        <is>
          <t>cost_per_action_type_offsite_conversion_fb_pixel_view_content</t>
        </is>
      </c>
      <c r="B530" s="29" t="inlineStr">
        <is>
          <t>Cost per Website Content Views · NUMERIC · Facebook Ads (Meta) Cost Per Action</t>
        </is>
      </c>
      <c r="C530" s="26" t="n"/>
      <c r="D530" s="27">
        <f>IF(AND($C530="x",$A530&lt;&gt;""),$A530,"")</f>
        <v/>
      </c>
    </row>
    <row r="531">
      <c r="A531" s="25" t="inlineStr">
        <is>
          <t>cost_per_action_type_omni_achievement_unlocked</t>
        </is>
      </c>
      <c r="B531" s="29" t="inlineStr">
        <is>
          <t>Cost per Achievements Unlocked · NUMERIC · Facebook Ads (Meta) Cost Per Action</t>
        </is>
      </c>
      <c r="C531" s="26" t="n"/>
      <c r="D531" s="27">
        <f>IF(AND($C531="x",$A531&lt;&gt;""),$A531,"")</f>
        <v/>
      </c>
    </row>
    <row r="532">
      <c r="A532" s="25" t="inlineStr">
        <is>
          <t>cost_per_action_type_omni_activate_app</t>
        </is>
      </c>
      <c r="B532" s="29" t="inlineStr">
        <is>
          <t>Cost per App Activations · NUMERIC · Facebook Ads (Meta) Cost Per Action</t>
        </is>
      </c>
      <c r="C532" s="26" t="n"/>
      <c r="D532" s="27">
        <f>IF(AND($C532="x",$A532&lt;&gt;""),$A532,"")</f>
        <v/>
      </c>
    </row>
    <row r="533">
      <c r="A533" s="25" t="inlineStr">
        <is>
          <t>cost_per_action_type_omni_add_to_cart</t>
        </is>
      </c>
      <c r="B533" s="29" t="inlineStr">
        <is>
          <t>Omni Cost per Adds to Cart · NUMERIC · Facebook Ads (Meta) Cost Per Action</t>
        </is>
      </c>
      <c r="C533" s="26" t="n"/>
      <c r="D533" s="27">
        <f>IF(AND($C533="x",$A533&lt;&gt;""),$A533,"")</f>
        <v/>
      </c>
    </row>
    <row r="534">
      <c r="A534" s="25" t="inlineStr">
        <is>
          <t>cost_per_action_type_omni_app_install</t>
        </is>
      </c>
      <c r="B534" s="29" t="inlineStr">
        <is>
          <t>Cost per App Installs · NUMERIC · Facebook Ads (Meta) Cost Per Action</t>
        </is>
      </c>
      <c r="C534" s="26" t="n"/>
      <c r="D534" s="27">
        <f>IF(AND($C534="x",$A534&lt;&gt;""),$A534,"")</f>
        <v/>
      </c>
    </row>
    <row r="535">
      <c r="A535" s="25" t="inlineStr">
        <is>
          <t>cost_per_action_type_omni_complete_registration</t>
        </is>
      </c>
      <c r="B535" s="29" t="inlineStr">
        <is>
          <t>Omni Cost per Registrations Completed · NUMERIC · Facebook Ads (Meta) Cost Per Action</t>
        </is>
      </c>
      <c r="C535" s="26" t="n"/>
      <c r="D535" s="27">
        <f>IF(AND($C535="x",$A535&lt;&gt;""),$A535,"")</f>
        <v/>
      </c>
    </row>
    <row r="536">
      <c r="A536" s="25" t="inlineStr">
        <is>
          <t>cost_per_action_type_omni_custom</t>
        </is>
      </c>
      <c r="B536" s="29" t="inlineStr">
        <is>
          <t>Cost per Actions Omni Custom · NUMERIC · Facebook Ads (Meta) Cost Per Action</t>
        </is>
      </c>
      <c r="C536" s="26" t="n"/>
      <c r="D536" s="27">
        <f>IF(AND($C536="x",$A536&lt;&gt;""),$A536,"")</f>
        <v/>
      </c>
    </row>
    <row r="537">
      <c r="A537" s="25" t="inlineStr">
        <is>
          <t>cost_per_action_type_omni_initiated_checkout</t>
        </is>
      </c>
      <c r="B537" s="29" t="inlineStr">
        <is>
          <t>Omni Cost per Checkouts Initiated · NUMERIC · Facebook Ads (Meta) Cost Per Action</t>
        </is>
      </c>
      <c r="C537" s="26" t="n"/>
      <c r="D537" s="27">
        <f>IF(AND($C537="x",$A537&lt;&gt;""),$A537,"")</f>
        <v/>
      </c>
    </row>
    <row r="538">
      <c r="A538" s="25" t="inlineStr">
        <is>
          <t>cost_per_action_type_omni_level_achieved</t>
        </is>
      </c>
      <c r="B538" s="29" t="inlineStr">
        <is>
          <t>Cost per Levels Achieved · NUMERIC · Facebook Ads (Meta) Cost Per Action</t>
        </is>
      </c>
      <c r="C538" s="26" t="n"/>
      <c r="D538" s="27">
        <f>IF(AND($C538="x",$A538&lt;&gt;""),$A538,"")</f>
        <v/>
      </c>
    </row>
    <row r="539">
      <c r="A539" s="25" t="inlineStr">
        <is>
          <t>cost_per_action_type_omni_purchase</t>
        </is>
      </c>
      <c r="B539" s="29" t="inlineStr">
        <is>
          <t>Cost per Purchases · NUMERIC · Facebook Ads (Meta) Cost Per Action</t>
        </is>
      </c>
      <c r="C539" s="26" t="n"/>
      <c r="D539" s="27">
        <f>IF(AND($C539="x",$A539&lt;&gt;""),$A539,"")</f>
        <v/>
      </c>
    </row>
    <row r="540">
      <c r="A540" s="25" t="inlineStr">
        <is>
          <t>cost_per_action_type_omni_rate</t>
        </is>
      </c>
      <c r="B540" s="29" t="inlineStr">
        <is>
          <t>Cost per Ratings Submitted · NUMERIC · Facebook Ads (Meta) Cost Per Action</t>
        </is>
      </c>
      <c r="C540" s="26" t="n"/>
      <c r="D540" s="27">
        <f>IF(AND($C540="x",$A540&lt;&gt;""),$A540,"")</f>
        <v/>
      </c>
    </row>
    <row r="541">
      <c r="A541" s="25" t="inlineStr">
        <is>
          <t>cost_per_action_type_omni_search</t>
        </is>
      </c>
      <c r="B541" s="29" t="inlineStr">
        <is>
          <t>Omni Cost per Searches · NUMERIC · Facebook Ads (Meta) Cost Per Action</t>
        </is>
      </c>
      <c r="C541" s="26" t="n"/>
      <c r="D541" s="27">
        <f>IF(AND($C541="x",$A541&lt;&gt;""),$A541,"")</f>
        <v/>
      </c>
    </row>
    <row r="542">
      <c r="A542" s="25" t="inlineStr">
        <is>
          <t>cost_per_action_type_omni_spend_credits</t>
        </is>
      </c>
      <c r="B542" s="29" t="inlineStr">
        <is>
          <t>Cost per Credit Spends · NUMERIC · Facebook Ads (Meta) Cost Per Action</t>
        </is>
      </c>
      <c r="C542" s="26" t="n"/>
      <c r="D542" s="27">
        <f>IF(AND($C542="x",$A542&lt;&gt;""),$A542,"")</f>
        <v/>
      </c>
    </row>
    <row r="543">
      <c r="A543" s="25" t="inlineStr">
        <is>
          <t>cost_per_action_type_omni_tutorial_completion</t>
        </is>
      </c>
      <c r="B543" s="29" t="inlineStr">
        <is>
          <t>Cost per Tutorials Completed · NUMERIC · Facebook Ads (Meta) Cost Per Action</t>
        </is>
      </c>
      <c r="C543" s="26" t="n"/>
      <c r="D543" s="27">
        <f>IF(AND($C543="x",$A543&lt;&gt;""),$A543,"")</f>
        <v/>
      </c>
    </row>
    <row r="544">
      <c r="A544" s="25" t="inlineStr">
        <is>
          <t>cost_per_action_type_omni_view_content</t>
        </is>
      </c>
      <c r="B544" s="29" t="inlineStr">
        <is>
          <t>Omni Cost per Content Views · NUMERIC · Facebook Ads (Meta) Cost Per Action</t>
        </is>
      </c>
      <c r="C544" s="26" t="n"/>
      <c r="D544" s="27">
        <f>IF(AND($C544="x",$A544&lt;&gt;""),$A544,"")</f>
        <v/>
      </c>
    </row>
    <row r="545">
      <c r="A545" s="25" t="inlineStr">
        <is>
          <t>cost_per_action_type_onsite_conversion_flow_complete</t>
        </is>
      </c>
      <c r="B545" s="29" t="inlineStr">
        <is>
          <t>Cost per On-Facebook Workflow Completions · NUMERIC · Facebook Ads (Meta) Cost Per Action</t>
        </is>
      </c>
      <c r="C545" s="26" t="n"/>
      <c r="D545" s="27">
        <f>IF(AND($C545="x",$A545&lt;&gt;""),$A545,"")</f>
        <v/>
      </c>
    </row>
    <row r="546">
      <c r="A546" s="25" t="inlineStr">
        <is>
          <t>cost_per_action_type_onsite_conversion_lead_grouped</t>
        </is>
      </c>
      <c r="B546" s="29" t="inlineStr">
        <is>
          <t>Cost per On-Facebook Leads · NUMERIC · Facebook Ads (Meta) Cost Per Action</t>
        </is>
      </c>
      <c r="C546" s="26" t="n"/>
      <c r="D546" s="27">
        <f>IF(AND($C546="x",$A546&lt;&gt;""),$A546,"")</f>
        <v/>
      </c>
    </row>
    <row r="547">
      <c r="A547" s="25" t="inlineStr">
        <is>
          <t>cost_per_action_type_onsite_conversion_messaging_block</t>
        </is>
      </c>
      <c r="B547" s="29" t="inlineStr">
        <is>
          <t>Cost per Blocked Messaging Connections · NUMERIC · Facebook Ads (Meta) Cost Per Action</t>
        </is>
      </c>
      <c r="C547" s="26" t="n"/>
      <c r="D547" s="27">
        <f>IF(AND($C547="x",$A547&lt;&gt;""),$A547,"")</f>
        <v/>
      </c>
    </row>
    <row r="548">
      <c r="A548" s="25" t="inlineStr">
        <is>
          <t>cost_per_action_type_onsite_conversion_messaging_conversation_started_7d</t>
        </is>
      </c>
      <c r="B548" s="29" t="inlineStr">
        <is>
          <t>Cost per New Messaging Connections · NUMERIC · Facebook Ads (Meta) Cost Per Action</t>
        </is>
      </c>
      <c r="C548" s="26" t="n"/>
      <c r="D548" s="27">
        <f>IF(AND($C548="x",$A548&lt;&gt;""),$A548,"")</f>
        <v/>
      </c>
    </row>
    <row r="549">
      <c r="A549" s="25" t="inlineStr">
        <is>
          <t>cost_per_action_type_onsite_conversion_post_save</t>
        </is>
      </c>
      <c r="B549" s="29" t="inlineStr">
        <is>
          <t>Cost per Post Saves · NUMERIC · Facebook Ads (Meta) Cost Per Action</t>
        </is>
      </c>
      <c r="C549" s="26" t="n"/>
      <c r="D549" s="27">
        <f>IF(AND($C549="x",$A549&lt;&gt;""),$A549,"")</f>
        <v/>
      </c>
    </row>
    <row r="550">
      <c r="A550" s="25" t="inlineStr">
        <is>
          <t>cost_per_action_type_onsite_conversion_purchase</t>
        </is>
      </c>
      <c r="B550" s="29" t="inlineStr">
        <is>
          <t>Cost per On-Facebook Purchases · NUMERIC · Facebook Ads (Meta) Cost Per Action</t>
        </is>
      </c>
      <c r="C550" s="26" t="n"/>
      <c r="D550" s="27">
        <f>IF(AND($C550="x",$A550&lt;&gt;""),$A550,"")</f>
        <v/>
      </c>
    </row>
    <row r="551">
      <c r="A551" s="25" t="inlineStr">
        <is>
          <t>cost_per_action_type_onsite_web_add_to_cart</t>
        </is>
      </c>
      <c r="B551" s="29" t="inlineStr">
        <is>
          <t>Cost per Actions Onsite Web Add To Cart · NUMERIC · Facebook Ads (Meta) Cost Per Action</t>
        </is>
      </c>
      <c r="C551" s="26" t="n"/>
      <c r="D551" s="27">
        <f>IF(AND($C551="x",$A551&lt;&gt;""),$A551,"")</f>
        <v/>
      </c>
    </row>
    <row r="552">
      <c r="A552" s="25" t="inlineStr">
        <is>
          <t>cost_per_action_type_onsite_web_app_add_to_cart</t>
        </is>
      </c>
      <c r="B552" s="29" t="inlineStr">
        <is>
          <t>Cost per Actions Onsite Web App Add To Cart · NUMERIC · Facebook Ads (Meta) Cost Per Action</t>
        </is>
      </c>
      <c r="C552" s="26" t="n"/>
      <c r="D552" s="27">
        <f>IF(AND($C552="x",$A552&lt;&gt;""),$A552,"")</f>
        <v/>
      </c>
    </row>
    <row r="553">
      <c r="A553" s="25" t="inlineStr">
        <is>
          <t>cost_per_action_type_onsite_web_app_purchase</t>
        </is>
      </c>
      <c r="B553" s="29" t="inlineStr">
        <is>
          <t>Cost per Actions Onsite Web App Purchase · NUMERIC · Facebook Ads (Meta) Cost Per Action</t>
        </is>
      </c>
      <c r="C553" s="26" t="n"/>
      <c r="D553" s="27">
        <f>IF(AND($C553="x",$A553&lt;&gt;""),$A553,"")</f>
        <v/>
      </c>
    </row>
    <row r="554">
      <c r="A554" s="25" t="inlineStr">
        <is>
          <t>cost_per_action_type_onsite_web_purchase</t>
        </is>
      </c>
      <c r="B554" s="29" t="inlineStr">
        <is>
          <t>Cost per Actions Onsite Web Purchase · NUMERIC · Facebook Ads (Meta) Cost Per Action</t>
        </is>
      </c>
      <c r="C554" s="26" t="n"/>
      <c r="D554" s="27">
        <f>IF(AND($C554="x",$A554&lt;&gt;""),$A554,"")</f>
        <v/>
      </c>
    </row>
    <row r="555">
      <c r="A555" s="25" t="inlineStr">
        <is>
          <t>cost_per_action_type_page_engagement</t>
        </is>
      </c>
      <c r="B555" s="29" t="inlineStr">
        <is>
          <t>Cost per Page Engagement · NUMERIC · Facebook Ads (Meta) Cost Per Action</t>
        </is>
      </c>
      <c r="C555" s="26" t="n"/>
      <c r="D555" s="27">
        <f>IF(AND($C555="x",$A555&lt;&gt;""),$A555,"")</f>
        <v/>
      </c>
    </row>
    <row r="556">
      <c r="A556" s="25" t="inlineStr">
        <is>
          <t>cost_per_action_type_photo_view</t>
        </is>
      </c>
      <c r="B556" s="29" t="inlineStr">
        <is>
          <t>Cost per Photo Views · NUMERIC · Facebook Ads (Meta) Cost Per Action</t>
        </is>
      </c>
      <c r="C556" s="26" t="n"/>
      <c r="D556" s="27">
        <f>IF(AND($C556="x",$A556&lt;&gt;""),$A556,"")</f>
        <v/>
      </c>
    </row>
    <row r="557">
      <c r="A557" s="25" t="inlineStr">
        <is>
          <t>cost_per_action_type_post</t>
        </is>
      </c>
      <c r="B557" s="29" t="inlineStr">
        <is>
          <t>Cost per Post Shares · NUMERIC · Facebook Ads (Meta) Cost Per Action</t>
        </is>
      </c>
      <c r="C557" s="26" t="n"/>
      <c r="D557" s="27">
        <f>IF(AND($C557="x",$A557&lt;&gt;""),$A557,"")</f>
        <v/>
      </c>
    </row>
    <row r="558">
      <c r="A558" s="25" t="inlineStr">
        <is>
          <t>cost_per_action_type_post_engagement</t>
        </is>
      </c>
      <c r="B558" s="29" t="inlineStr">
        <is>
          <t>Cost per Post Engagement · NUMERIC · Facebook Ads (Meta) Cost Per Action</t>
        </is>
      </c>
      <c r="C558" s="26" t="n"/>
      <c r="D558" s="27">
        <f>IF(AND($C558="x",$A558&lt;&gt;""),$A558,"")</f>
        <v/>
      </c>
    </row>
    <row r="559">
      <c r="A559" s="25" t="inlineStr">
        <is>
          <t>cost_per_action_type_post_reaction</t>
        </is>
      </c>
      <c r="B559" s="29" t="inlineStr">
        <is>
          <t>Cost per Post Reactions · NUMERIC · Facebook Ads (Meta) Cost Per Action</t>
        </is>
      </c>
      <c r="C559" s="26" t="n"/>
      <c r="D559" s="27">
        <f>IF(AND($C559="x",$A559&lt;&gt;""),$A559,"")</f>
        <v/>
      </c>
    </row>
    <row r="560">
      <c r="A560" s="25" t="inlineStr">
        <is>
          <t>cost_per_action_type_rsvp</t>
        </is>
      </c>
      <c r="B560" s="29" t="inlineStr">
        <is>
          <t>Cost per Event Responses · NUMERIC · Facebook Ads (Meta) Cost Per Action</t>
        </is>
      </c>
      <c r="C560" s="26" t="n"/>
      <c r="D560" s="27">
        <f>IF(AND($C560="x",$A560&lt;&gt;""),$A560,"")</f>
        <v/>
      </c>
    </row>
    <row r="561">
      <c r="A561" s="25" t="inlineStr">
        <is>
          <t>cost_per_action_type_search</t>
        </is>
      </c>
      <c r="B561" s="29" t="inlineStr">
        <is>
          <t>Cost per Searches · NUMERIC · Facebook Ads (Meta) Cost Per Action</t>
        </is>
      </c>
      <c r="C561" s="26" t="n"/>
      <c r="D561" s="27">
        <f>IF(AND($C561="x",$A561&lt;&gt;""),$A561,"")</f>
        <v/>
      </c>
    </row>
    <row r="562">
      <c r="A562" s="25" t="inlineStr">
        <is>
          <t>cost_per_action_type_video_view</t>
        </is>
      </c>
      <c r="B562" s="29" t="inlineStr">
        <is>
          <t>Cost per 3-Second Video Plays · NUMERIC · Facebook Ads (Meta) Cost Per Action</t>
        </is>
      </c>
      <c r="C562" s="26" t="n"/>
      <c r="D562" s="27">
        <f>IF(AND($C562="x",$A562&lt;&gt;""),$A562,"")</f>
        <v/>
      </c>
    </row>
    <row r="563">
      <c r="A563" s="25" t="inlineStr">
        <is>
          <t>cost_per_action_type_view_content</t>
        </is>
      </c>
      <c r="B563" s="29" t="inlineStr">
        <is>
          <t>Cost per Content Views · NUMERIC · Facebook Ads (Meta) Cost Per Action</t>
        </is>
      </c>
      <c r="C563" s="26" t="n"/>
      <c r="D563" s="27">
        <f>IF(AND($C563="x",$A563&lt;&gt;""),$A563,"")</f>
        <v/>
      </c>
    </row>
    <row r="564">
      <c r="A564" s="25" t="inlineStr">
        <is>
          <t>cost_per_estimated_ad_recallers</t>
        </is>
      </c>
      <c r="B564" s="29" t="inlineStr">
        <is>
          <t>Cost per Estimated Ad Recall Lift · NUMERIC · Facebook Ads (Meta) Cost Per Action</t>
        </is>
      </c>
      <c r="C564" s="26" t="n"/>
      <c r="D564" s="27">
        <f>IF(AND($C564="x",$A564&lt;&gt;""),$A564,"")</f>
        <v/>
      </c>
    </row>
    <row r="565">
      <c r="A565" s="25" t="inlineStr">
        <is>
          <t>cost_per_unique_action_click_to_call_call_confirm</t>
        </is>
      </c>
      <c r="B565" s="29" t="inlineStr">
        <is>
          <t>Cost per Unique Call Confirmation Clicks · NUMERIC · Facebook Ads (Meta) Cost Per Unique Action</t>
        </is>
      </c>
      <c r="C565" s="26" t="n"/>
      <c r="D565" s="27">
        <f>IF(AND($C565="x",$A565&lt;&gt;""),$A565,"")</f>
        <v/>
      </c>
    </row>
    <row r="566">
      <c r="A566" s="25" t="inlineStr">
        <is>
          <t>cost_per_unique_action_type_add_payment_info</t>
        </is>
      </c>
      <c r="B566" s="29" t="inlineStr">
        <is>
          <t>Cost per Unique Adds of Payment Info · NUMERIC · Facebook Ads (Meta) Cost Per Unique Action</t>
        </is>
      </c>
      <c r="C566" s="26" t="n"/>
      <c r="D566" s="27">
        <f>IF(AND($C566="x",$A566&lt;&gt;""),$A566,"")</f>
        <v/>
      </c>
    </row>
    <row r="567">
      <c r="A567" s="25" t="inlineStr">
        <is>
          <t>cost_per_unique_action_type_add_to_cart</t>
        </is>
      </c>
      <c r="B567" s="29" t="inlineStr">
        <is>
          <t>Cost per Unique Actions Add To Cart · NUMERIC · Facebook Ads (Meta) Cost Per Unique Action</t>
        </is>
      </c>
      <c r="C567" s="26" t="n"/>
      <c r="D567" s="27">
        <f>IF(AND($C567="x",$A567&lt;&gt;""),$A567,"")</f>
        <v/>
      </c>
    </row>
    <row r="568">
      <c r="A568" s="25" t="inlineStr">
        <is>
          <t>cost_per_unique_action_type_add_to_wishlist</t>
        </is>
      </c>
      <c r="B568" s="29" t="inlineStr">
        <is>
          <t>Cost per Unique Adds to Wishlist · NUMERIC · Facebook Ads (Meta) Cost Per Unique Action</t>
        </is>
      </c>
      <c r="C568" s="26" t="n"/>
      <c r="D568" s="27">
        <f>IF(AND($C568="x",$A568&lt;&gt;""),$A568,"")</f>
        <v/>
      </c>
    </row>
    <row r="569">
      <c r="A569" s="25" t="inlineStr">
        <is>
          <t>cost_per_unique_action_type_app_custom_event</t>
        </is>
      </c>
      <c r="B569" s="29" t="inlineStr">
        <is>
          <t>Cost per Unique Actions App Custom Event · NUMERIC · Facebook Ads (Meta) Cost Per Unique Action</t>
        </is>
      </c>
      <c r="C569" s="26" t="n"/>
      <c r="D569" s="27">
        <f>IF(AND($C569="x",$A569&lt;&gt;""),$A569,"")</f>
        <v/>
      </c>
    </row>
    <row r="570">
      <c r="A570" s="25" t="inlineStr">
        <is>
          <t>cost_per_unique_action_type_app_custom_event_fb_mobile_activate_app</t>
        </is>
      </c>
      <c r="B570" s="29" t="inlineStr">
        <is>
          <t>Cost per Unique Actions App Custom Event.Fb Mobile Activate App · NUMERIC · Facebook Ads (Meta) Cost Per Unique Action</t>
        </is>
      </c>
      <c r="C570" s="26" t="n"/>
      <c r="D570" s="27">
        <f>IF(AND($C570="x",$A570&lt;&gt;""),$A570,"")</f>
        <v/>
      </c>
    </row>
    <row r="571">
      <c r="A571" s="25" t="inlineStr">
        <is>
          <t>cost_per_unique_action_type_app_custom_event_fb_mobile_add_payment_info</t>
        </is>
      </c>
      <c r="B571" s="29" t="inlineStr">
        <is>
          <t>Cost per Unique Actions App Custom Event.Fb Mobile Add Payment Info · NUMERIC · Facebook Ads (Meta) Cost Per Unique Action</t>
        </is>
      </c>
      <c r="C571" s="26" t="n"/>
      <c r="D571" s="27">
        <f>IF(AND($C571="x",$A571&lt;&gt;""),$A571,"")</f>
        <v/>
      </c>
    </row>
    <row r="572">
      <c r="A572" s="25" t="inlineStr">
        <is>
          <t>cost_per_unique_action_type_app_custom_event_fb_mobile_add_to_cart</t>
        </is>
      </c>
      <c r="B572" s="29" t="inlineStr">
        <is>
          <t>Cost per Unique Actions App Custom Event.Fb Mobile Add To Cart · NUMERIC · Facebook Ads (Meta) Cost Per Unique Action</t>
        </is>
      </c>
      <c r="C572" s="26" t="n"/>
      <c r="D572" s="27">
        <f>IF(AND($C572="x",$A572&lt;&gt;""),$A572,"")</f>
        <v/>
      </c>
    </row>
    <row r="573">
      <c r="A573" s="25" t="inlineStr">
        <is>
          <t>cost_per_unique_action_type_app_custom_event_fb_mobile_add_to_wishlist</t>
        </is>
      </c>
      <c r="B573" s="29" t="inlineStr">
        <is>
          <t>Cost per Unique Actions App Custom Event.Fb Mobile Add To Wishlist · NUMERIC · Facebook Ads (Meta) Cost Per Unique Action</t>
        </is>
      </c>
      <c r="C573" s="26" t="n"/>
      <c r="D573" s="27">
        <f>IF(AND($C573="x",$A573&lt;&gt;""),$A573,"")</f>
        <v/>
      </c>
    </row>
    <row r="574">
      <c r="A574" s="25" t="inlineStr">
        <is>
          <t>cost_per_unique_action_type_app_custom_event_fb_mobile_complete_registration</t>
        </is>
      </c>
      <c r="B574" s="29" t="inlineStr">
        <is>
          <t>Cost per Unique Actions App Custom Event.Fb Mobile Complete Registration · NUMERIC · Facebook Ads (Meta) Cost Per Unique Action</t>
        </is>
      </c>
      <c r="C574" s="26" t="n"/>
      <c r="D574" s="27">
        <f>IF(AND($C574="x",$A574&lt;&gt;""),$A574,"")</f>
        <v/>
      </c>
    </row>
    <row r="575">
      <c r="A575" s="25" t="inlineStr">
        <is>
          <t>cost_per_unique_action_type_app_custom_event_fb_mobile_content_view</t>
        </is>
      </c>
      <c r="B575" s="29" t="inlineStr">
        <is>
          <t>Cost per Unique Actions App Custom Event.Fb Mobile Content View · NUMERIC · Facebook Ads (Meta) Cost Per Unique Action</t>
        </is>
      </c>
      <c r="C575" s="26" t="n"/>
      <c r="D575" s="27">
        <f>IF(AND($C575="x",$A575&lt;&gt;""),$A575,"")</f>
        <v/>
      </c>
    </row>
    <row r="576">
      <c r="A576" s="25" t="inlineStr">
        <is>
          <t>cost_per_unique_action_type_app_custom_event_fb_mobile_initiated_checkout</t>
        </is>
      </c>
      <c r="B576" s="29" t="inlineStr">
        <is>
          <t>Cost per Unique Actions App Custom Event.Fb Mobile Initiated Checkout · NUMERIC · Facebook Ads (Meta) Cost Per Unique Action</t>
        </is>
      </c>
      <c r="C576" s="26" t="n"/>
      <c r="D576" s="27">
        <f>IF(AND($C576="x",$A576&lt;&gt;""),$A576,"")</f>
        <v/>
      </c>
    </row>
    <row r="577">
      <c r="A577" s="25" t="inlineStr">
        <is>
          <t>cost_per_unique_action_type_app_custom_event_fb_mobile_level_achieved</t>
        </is>
      </c>
      <c r="B577" s="29" t="inlineStr">
        <is>
          <t>Cost per Unique Actions App Custom Event.Fb Mobile Level Achieved · NUMERIC · Facebook Ads (Meta) Cost Per Unique Action</t>
        </is>
      </c>
      <c r="C577" s="26" t="n"/>
      <c r="D577" s="27">
        <f>IF(AND($C577="x",$A577&lt;&gt;""),$A577,"")</f>
        <v/>
      </c>
    </row>
    <row r="578">
      <c r="A578" s="25" t="inlineStr">
        <is>
          <t>cost_per_unique_action_type_app_custom_event_fb_mobile_purchase</t>
        </is>
      </c>
      <c r="B578" s="29" t="inlineStr">
        <is>
          <t>Cost per Unique Actions App Custom Event.Fb Mobile Purchase · NUMERIC · Facebook Ads (Meta) Cost Per Unique Action</t>
        </is>
      </c>
      <c r="C578" s="26" t="n"/>
      <c r="D578" s="27">
        <f>IF(AND($C578="x",$A578&lt;&gt;""),$A578,"")</f>
        <v/>
      </c>
    </row>
    <row r="579">
      <c r="A579" s="25" t="inlineStr">
        <is>
          <t>cost_per_unique_action_type_app_custom_event_fb_mobile_search</t>
        </is>
      </c>
      <c r="B579" s="29" t="inlineStr">
        <is>
          <t>Cost per Unique Actions App Custom Event.Fb Mobile Search · NUMERIC · Facebook Ads (Meta) Cost Per Unique Action</t>
        </is>
      </c>
      <c r="C579" s="26" t="n"/>
      <c r="D579" s="27">
        <f>IF(AND($C579="x",$A579&lt;&gt;""),$A579,"")</f>
        <v/>
      </c>
    </row>
    <row r="580">
      <c r="A580" s="25" t="inlineStr">
        <is>
          <t>cost_per_unique_action_type_app_custom_event_fb_mobile_tutorial_completion</t>
        </is>
      </c>
      <c r="B580" s="29" t="inlineStr">
        <is>
          <t>Cost per Unique Actions App Custom Event.Fb Mobile Tutorial Completion · NUMERIC · Facebook Ads (Meta) Cost Per Unique Action</t>
        </is>
      </c>
      <c r="C580" s="26" t="n"/>
      <c r="D580" s="27">
        <f>IF(AND($C580="x",$A580&lt;&gt;""),$A580,"")</f>
        <v/>
      </c>
    </row>
    <row r="581">
      <c r="A581" s="25" t="inlineStr">
        <is>
          <t>cost_per_unique_action_type_app_custom_event_other</t>
        </is>
      </c>
      <c r="B581" s="29" t="inlineStr">
        <is>
          <t>Cost per Unique Actions App Custom Event.Other · NUMERIC · Facebook Ads (Meta) Cost Per Unique Action</t>
        </is>
      </c>
      <c r="C581" s="26" t="n"/>
      <c r="D581" s="27">
        <f>IF(AND($C581="x",$A581&lt;&gt;""),$A581,"")</f>
        <v/>
      </c>
    </row>
    <row r="582">
      <c r="A582" s="25" t="inlineStr">
        <is>
          <t>cost_per_unique_action_type_checkin</t>
        </is>
      </c>
      <c r="B582" s="29" t="inlineStr">
        <is>
          <t>Cost per Unique Check-Ins · NUMERIC · Facebook Ads (Meta) Cost Per Unique Action</t>
        </is>
      </c>
      <c r="C582" s="26" t="n"/>
      <c r="D582" s="27">
        <f>IF(AND($C582="x",$A582&lt;&gt;""),$A582,"")</f>
        <v/>
      </c>
    </row>
    <row r="583">
      <c r="A583" s="25" t="inlineStr">
        <is>
          <t>cost_per_unique_action_type_comment</t>
        </is>
      </c>
      <c r="B583" s="29" t="inlineStr">
        <is>
          <t>Cost per Unique Post Comments · NUMERIC · Facebook Ads (Meta) Cost Per Unique Action</t>
        </is>
      </c>
      <c r="C583" s="26" t="n"/>
      <c r="D583" s="27">
        <f>IF(AND($C583="x",$A583&lt;&gt;""),$A583,"")</f>
        <v/>
      </c>
    </row>
    <row r="584">
      <c r="A584" s="25" t="inlineStr">
        <is>
          <t>cost_per_unique_action_type_complete_registration</t>
        </is>
      </c>
      <c r="B584" s="29" t="inlineStr">
        <is>
          <t>Cost per Unique Registrations Completed · NUMERIC · Facebook Ads (Meta) Cost Per Unique Action</t>
        </is>
      </c>
      <c r="C584" s="26" t="n"/>
      <c r="D584" s="27">
        <f>IF(AND($C584="x",$A584&lt;&gt;""),$A584,"")</f>
        <v/>
      </c>
    </row>
    <row r="585">
      <c r="A585" s="25" t="inlineStr">
        <is>
          <t>cost_per_unique_action_type_initiate_checkout</t>
        </is>
      </c>
      <c r="B585" s="29" t="inlineStr">
        <is>
          <t>Cost per Unique Checkouts Initiated · NUMERIC · Facebook Ads (Meta) Cost Per Unique Action</t>
        </is>
      </c>
      <c r="C585" s="26" t="n"/>
      <c r="D585" s="27">
        <f>IF(AND($C585="x",$A585&lt;&gt;""),$A585,"")</f>
        <v/>
      </c>
    </row>
    <row r="586">
      <c r="A586" s="25" t="inlineStr">
        <is>
          <t>cost_per_unique_action_type_landing_page_view</t>
        </is>
      </c>
      <c r="B586" s="29" t="inlineStr">
        <is>
          <t>Cost per Unique Landing Page Views · NUMERIC · Facebook Ads (Meta) Cost Per Unique Action</t>
        </is>
      </c>
      <c r="C586" s="26" t="n"/>
      <c r="D586" s="27">
        <f>IF(AND($C586="x",$A586&lt;&gt;""),$A586,"")</f>
        <v/>
      </c>
    </row>
    <row r="587">
      <c r="A587" s="25" t="inlineStr">
        <is>
          <t>cost_per_unique_action_type_lead</t>
        </is>
      </c>
      <c r="B587" s="29" t="inlineStr">
        <is>
          <t>Cost per Unique Leads · NUMERIC · Facebook Ads (Meta) Cost Per Unique Action</t>
        </is>
      </c>
      <c r="C587" s="26" t="n"/>
      <c r="D587" s="27">
        <f>IF(AND($C587="x",$A587&lt;&gt;""),$A587,"")</f>
        <v/>
      </c>
    </row>
    <row r="588">
      <c r="A588" s="25" t="inlineStr">
        <is>
          <t>cost_per_unique_action_type_leadgen_grouped</t>
        </is>
      </c>
      <c r="B588" s="29" t="inlineStr">
        <is>
          <t>Cost per Unique Instant Form Leads · NUMERIC · Facebook Ads (Meta) Cost Per Unique Action</t>
        </is>
      </c>
      <c r="C588" s="26" t="n"/>
      <c r="D588" s="27">
        <f>IF(AND($C588="x",$A588&lt;&gt;""),$A588,"")</f>
        <v/>
      </c>
    </row>
    <row r="589">
      <c r="A589" s="25" t="inlineStr">
        <is>
          <t>cost_per_unique_action_type_like</t>
        </is>
      </c>
      <c r="B589" s="29" t="inlineStr">
        <is>
          <t>Cost per Unique Page Likes · NUMERIC · Facebook Ads (Meta) Cost Per Unique Action</t>
        </is>
      </c>
      <c r="C589" s="26" t="n"/>
      <c r="D589" s="27">
        <f>IF(AND($C589="x",$A589&lt;&gt;""),$A589,"")</f>
        <v/>
      </c>
    </row>
    <row r="590">
      <c r="A590" s="25" t="inlineStr">
        <is>
          <t>cost_per_unique_action_type_link_click</t>
        </is>
      </c>
      <c r="B590" s="29" t="inlineStr">
        <is>
          <t>Cost per Unique Link Clicks · NUMERIC · Facebook Ads (Meta) Cost Per Unique Action</t>
        </is>
      </c>
      <c r="C590" s="26" t="n"/>
      <c r="D590" s="27">
        <f>IF(AND($C590="x",$A590&lt;&gt;""),$A590,"")</f>
        <v/>
      </c>
    </row>
    <row r="591">
      <c r="A591" s="25" t="inlineStr">
        <is>
          <t>cost_per_unique_action_type_mobile_app_install</t>
        </is>
      </c>
      <c r="B591" s="29" t="inlineStr">
        <is>
          <t>Cost per Unique Mobile App Installs · NUMERIC · Facebook Ads (Meta) Cost Per Unique Action</t>
        </is>
      </c>
      <c r="C591" s="26" t="n"/>
      <c r="D591" s="27">
        <f>IF(AND($C591="x",$A591&lt;&gt;""),$A591,"")</f>
        <v/>
      </c>
    </row>
    <row r="592">
      <c r="A592" s="25" t="inlineStr">
        <is>
          <t>cost_per_unique_action_type_offline_conversion</t>
        </is>
      </c>
      <c r="B592" s="29" t="inlineStr">
        <is>
          <t>Cost per Unique Offline Conversions (All Events) · NUMERIC · Facebook Ads (Meta) Cost Per Unique Action</t>
        </is>
      </c>
      <c r="C592" s="26" t="n"/>
      <c r="D592" s="27">
        <f>IF(AND($C592="x",$A592&lt;&gt;""),$A592,"")</f>
        <v/>
      </c>
    </row>
    <row r="593">
      <c r="A593" s="25" t="inlineStr">
        <is>
          <t>cost_per_unique_action_type_offline_conversion_add_payment_info</t>
        </is>
      </c>
      <c r="B593" s="29" t="inlineStr">
        <is>
          <t>Cost per Unique Offline Adds of Payment Info · NUMERIC · Facebook Ads (Meta) Cost Per Unique Action</t>
        </is>
      </c>
      <c r="C593" s="26" t="n"/>
      <c r="D593" s="27">
        <f>IF(AND($C593="x",$A593&lt;&gt;""),$A593,"")</f>
        <v/>
      </c>
    </row>
    <row r="594">
      <c r="A594" s="25" t="inlineStr">
        <is>
          <t>cost_per_unique_action_type_offline_conversion_add_to_cart</t>
        </is>
      </c>
      <c r="B594" s="29" t="inlineStr">
        <is>
          <t>Cost per Unique Offline Adds to Cart · NUMERIC · Facebook Ads (Meta) Cost Per Unique Action</t>
        </is>
      </c>
      <c r="C594" s="26" t="n"/>
      <c r="D594" s="27">
        <f>IF(AND($C594="x",$A594&lt;&gt;""),$A594,"")</f>
        <v/>
      </c>
    </row>
    <row r="595">
      <c r="A595" s="25" t="inlineStr">
        <is>
          <t>cost_per_unique_action_type_offline_conversion_add_to_wishlist</t>
        </is>
      </c>
      <c r="B595" s="29" t="inlineStr">
        <is>
          <t>Cost per Unique Offline Adds to Wishlist · NUMERIC · Facebook Ads (Meta) Cost Per Unique Action</t>
        </is>
      </c>
      <c r="C595" s="26" t="n"/>
      <c r="D595" s="27">
        <f>IF(AND($C595="x",$A595&lt;&gt;""),$A595,"")</f>
        <v/>
      </c>
    </row>
    <row r="596">
      <c r="A596" s="25" t="inlineStr">
        <is>
          <t>cost_per_unique_action_type_offline_conversion_complete_registration</t>
        </is>
      </c>
      <c r="B596" s="29" t="inlineStr">
        <is>
          <t>Cost per Unique Offline Registrations Completed · NUMERIC · Facebook Ads (Meta) Cost Per Unique Action</t>
        </is>
      </c>
      <c r="C596" s="26" t="n"/>
      <c r="D596" s="27">
        <f>IF(AND($C596="x",$A596&lt;&gt;""),$A596,"")</f>
        <v/>
      </c>
    </row>
    <row r="597">
      <c r="A597" s="25" t="inlineStr">
        <is>
          <t>cost_per_unique_action_type_offline_conversion_initiate_checkout</t>
        </is>
      </c>
      <c r="B597" s="29" t="inlineStr">
        <is>
          <t>Cost per Unique Offline Checkouts Initiated · NUMERIC · Facebook Ads (Meta) Cost Per Unique Action</t>
        </is>
      </c>
      <c r="C597" s="26" t="n"/>
      <c r="D597" s="27">
        <f>IF(AND($C597="x",$A597&lt;&gt;""),$A597,"")</f>
        <v/>
      </c>
    </row>
    <row r="598">
      <c r="A598" s="25" t="inlineStr">
        <is>
          <t>cost_per_unique_action_type_offline_conversion_lead</t>
        </is>
      </c>
      <c r="B598" s="29" t="inlineStr">
        <is>
          <t>Cost per Unique Offline Leads · NUMERIC · Facebook Ads (Meta) Cost Per Unique Action</t>
        </is>
      </c>
      <c r="C598" s="26" t="n"/>
      <c r="D598" s="27">
        <f>IF(AND($C598="x",$A598&lt;&gt;""),$A598,"")</f>
        <v/>
      </c>
    </row>
    <row r="599">
      <c r="A599" s="25" t="inlineStr">
        <is>
          <t>cost_per_unique_action_type_offline_conversion_other</t>
        </is>
      </c>
      <c r="B599" s="29" t="inlineStr">
        <is>
          <t>Cost per Unique Offline Other Conversions · NUMERIC · Facebook Ads (Meta) Cost Per Unique Action</t>
        </is>
      </c>
      <c r="C599" s="26" t="n"/>
      <c r="D599" s="27">
        <f>IF(AND($C599="x",$A599&lt;&gt;""),$A599,"")</f>
        <v/>
      </c>
    </row>
    <row r="600">
      <c r="A600" s="25" t="inlineStr">
        <is>
          <t>cost_per_unique_action_type_offline_conversion_purchase</t>
        </is>
      </c>
      <c r="B600" s="29" t="inlineStr">
        <is>
          <t>Cost per Unique Offline Purchases · NUMERIC · Facebook Ads (Meta) Cost Per Unique Action</t>
        </is>
      </c>
      <c r="C600" s="26" t="n"/>
      <c r="D600" s="27">
        <f>IF(AND($C600="x",$A600&lt;&gt;""),$A600,"")</f>
        <v/>
      </c>
    </row>
    <row r="601">
      <c r="A601" s="25" t="inlineStr">
        <is>
          <t>cost_per_unique_action_type_offline_conversion_search</t>
        </is>
      </c>
      <c r="B601" s="29" t="inlineStr">
        <is>
          <t>Cost per Unique Offline Searches · NUMERIC · Facebook Ads (Meta) Cost Per Unique Action</t>
        </is>
      </c>
      <c r="C601" s="26" t="n"/>
      <c r="D601" s="27">
        <f>IF(AND($C601="x",$A601&lt;&gt;""),$A601,"")</f>
        <v/>
      </c>
    </row>
    <row r="602">
      <c r="A602" s="25" t="inlineStr">
        <is>
          <t>cost_per_unique_action_type_offline_conversion_view_content</t>
        </is>
      </c>
      <c r="B602" s="29" t="inlineStr">
        <is>
          <t>Cost per Unique Offline Content Views · NUMERIC · Facebook Ads (Meta) Cost Per Unique Action</t>
        </is>
      </c>
      <c r="C602" s="26" t="n"/>
      <c r="D602" s="27">
        <f>IF(AND($C602="x",$A602&lt;&gt;""),$A602,"")</f>
        <v/>
      </c>
    </row>
    <row r="603">
      <c r="A603" s="25" t="inlineStr">
        <is>
          <t>cost_per_unique_action_type_offsite_conversion</t>
        </is>
      </c>
      <c r="B603" s="29" t="inlineStr">
        <is>
          <t>(Deprecated) Cost per Unique Website Conversions · NUMERIC · Facebook Ads (Meta) Cost Per Unique Action</t>
        </is>
      </c>
      <c r="C603" s="26" t="n"/>
      <c r="D603" s="27">
        <f>IF(AND($C603="x",$A603&lt;&gt;""),$A603,"")</f>
        <v/>
      </c>
    </row>
    <row r="604">
      <c r="A604" s="25" t="inlineStr">
        <is>
          <t>cost_per_unique_action_type_offsite_conversion_fb_pixel_add_payment_info</t>
        </is>
      </c>
      <c r="B604" s="29" t="inlineStr">
        <is>
          <t>Cost per Unique Website Adds of Payment Info · NUMERIC · Facebook Ads (Meta) Cost Per Unique Action</t>
        </is>
      </c>
      <c r="C604" s="26" t="n"/>
      <c r="D604" s="27">
        <f>IF(AND($C604="x",$A604&lt;&gt;""),$A604,"")</f>
        <v/>
      </c>
    </row>
    <row r="605">
      <c r="A605" s="25" t="inlineStr">
        <is>
          <t>cost_per_unique_action_type_offsite_conversion_fb_pixel_add_to_cart</t>
        </is>
      </c>
      <c r="B605" s="29" t="inlineStr">
        <is>
          <t>Cost per Unique Website Adds to Cart · NUMERIC · Facebook Ads (Meta) Cost Per Unique Action</t>
        </is>
      </c>
      <c r="C605" s="26" t="n"/>
      <c r="D605" s="27">
        <f>IF(AND($C605="x",$A605&lt;&gt;""),$A605,"")</f>
        <v/>
      </c>
    </row>
    <row r="606">
      <c r="A606" s="25" t="inlineStr">
        <is>
          <t>cost_per_unique_action_type_offsite_conversion_fb_pixel_add_to_wishlist</t>
        </is>
      </c>
      <c r="B606" s="29" t="inlineStr">
        <is>
          <t>Cost per Unique Website Adds to Wishlist · NUMERIC · Facebook Ads (Meta) Cost Per Unique Action</t>
        </is>
      </c>
      <c r="C606" s="26" t="n"/>
      <c r="D606" s="27">
        <f>IF(AND($C606="x",$A606&lt;&gt;""),$A606,"")</f>
        <v/>
      </c>
    </row>
    <row r="607">
      <c r="A607" s="25" t="inlineStr">
        <is>
          <t>cost_per_unique_action_type_offsite_conversion_fb_pixel_complete_registration</t>
        </is>
      </c>
      <c r="B607" s="29" t="inlineStr">
        <is>
          <t>Cost per Unique Website Registrations Completed · NUMERIC · Facebook Ads (Meta) Cost Per Unique Action</t>
        </is>
      </c>
      <c r="C607" s="26" t="n"/>
      <c r="D607" s="27">
        <f>IF(AND($C607="x",$A607&lt;&gt;""),$A607,"")</f>
        <v/>
      </c>
    </row>
    <row r="608">
      <c r="A608" s="25" t="inlineStr">
        <is>
          <t>cost_per_unique_action_type_offsite_conversion_fb_pixel_initiate_checkout</t>
        </is>
      </c>
      <c r="B608" s="29" t="inlineStr">
        <is>
          <t>Cost per Unique Website Checkouts Initiated · NUMERIC · Facebook Ads (Meta) Cost Per Unique Action</t>
        </is>
      </c>
      <c r="C608" s="26" t="n"/>
      <c r="D608" s="27">
        <f>IF(AND($C608="x",$A608&lt;&gt;""),$A608,"")</f>
        <v/>
      </c>
    </row>
    <row r="609">
      <c r="A609" s="25" t="inlineStr">
        <is>
          <t>cost_per_unique_action_type_offsite_conversion_fb_pixel_lead</t>
        </is>
      </c>
      <c r="B609" s="29" t="inlineStr">
        <is>
          <t>Cost per Unique Website Leads · NUMERIC · Facebook Ads (Meta) Cost Per Unique Action</t>
        </is>
      </c>
      <c r="C609" s="26" t="n"/>
      <c r="D609" s="27">
        <f>IF(AND($C609="x",$A609&lt;&gt;""),$A609,"")</f>
        <v/>
      </c>
    </row>
    <row r="610">
      <c r="A610" s="25" t="inlineStr">
        <is>
          <t>cost_per_unique_action_type_offsite_conversion_fb_pixel_purchase</t>
        </is>
      </c>
      <c r="B610" s="29" t="inlineStr">
        <is>
          <t>Cost per Unique Website Purchases · NUMERIC · Facebook Ads (Meta) Cost Per Unique Action</t>
        </is>
      </c>
      <c r="C610" s="26" t="n"/>
      <c r="D610" s="27">
        <f>IF(AND($C610="x",$A610&lt;&gt;""),$A610,"")</f>
        <v/>
      </c>
    </row>
    <row r="611">
      <c r="A611" s="25" t="inlineStr">
        <is>
          <t>cost_per_unique_action_type_offsite_conversion_fb_pixel_search</t>
        </is>
      </c>
      <c r="B611" s="29" t="inlineStr">
        <is>
          <t>Cost per Unique Website Searches · NUMERIC · Facebook Ads (Meta) Cost Per Unique Action</t>
        </is>
      </c>
      <c r="C611" s="26" t="n"/>
      <c r="D611" s="27">
        <f>IF(AND($C611="x",$A611&lt;&gt;""),$A611,"")</f>
        <v/>
      </c>
    </row>
    <row r="612">
      <c r="A612" s="25" t="inlineStr">
        <is>
          <t>cost_per_unique_action_type_offsite_conversion_fb_pixel_view_content</t>
        </is>
      </c>
      <c r="B612" s="29" t="inlineStr">
        <is>
          <t>Cost per Unique Website Content Views · NUMERIC · Facebook Ads (Meta) Cost Per Unique Action</t>
        </is>
      </c>
      <c r="C612" s="26" t="n"/>
      <c r="D612" s="27">
        <f>IF(AND($C612="x",$A612&lt;&gt;""),$A612,"")</f>
        <v/>
      </c>
    </row>
    <row r="613">
      <c r="A613" s="25" t="inlineStr">
        <is>
          <t>cost_per_unique_action_type_omni_achievement_unlocked</t>
        </is>
      </c>
      <c r="B613" s="29" t="inlineStr">
        <is>
          <t>Cost per Unique Achievements Unlocked · NUMERIC · Facebook Ads (Meta) Cost Per Unique Action</t>
        </is>
      </c>
      <c r="C613" s="26" t="n"/>
      <c r="D613" s="27">
        <f>IF(AND($C613="x",$A613&lt;&gt;""),$A613,"")</f>
        <v/>
      </c>
    </row>
    <row r="614">
      <c r="A614" s="25" t="inlineStr">
        <is>
          <t>cost_per_unique_action_type_omni_activate_app</t>
        </is>
      </c>
      <c r="B614" s="29" t="inlineStr">
        <is>
          <t>Cost per Unique App Activations · NUMERIC · Facebook Ads (Meta) Cost Per Unique Action</t>
        </is>
      </c>
      <c r="C614" s="26" t="n"/>
      <c r="D614" s="27">
        <f>IF(AND($C614="x",$A614&lt;&gt;""),$A614,"")</f>
        <v/>
      </c>
    </row>
    <row r="615">
      <c r="A615" s="25" t="inlineStr">
        <is>
          <t>cost_per_unique_action_type_omni_add_to_cart</t>
        </is>
      </c>
      <c r="B615" s="29" t="inlineStr">
        <is>
          <t>Cost per Unique Adds to Cart · NUMERIC · Facebook Ads (Meta) Cost Per Unique Action</t>
        </is>
      </c>
      <c r="C615" s="26" t="n"/>
      <c r="D615" s="27">
        <f>IF(AND($C615="x",$A615&lt;&gt;""),$A615,"")</f>
        <v/>
      </c>
    </row>
    <row r="616">
      <c r="A616" s="25" t="inlineStr">
        <is>
          <t>cost_per_unique_action_type_omni_app_install</t>
        </is>
      </c>
      <c r="B616" s="29" t="inlineStr">
        <is>
          <t>Cost per Unique App Installs · NUMERIC · Facebook Ads (Meta) Cost Per Unique Action</t>
        </is>
      </c>
      <c r="C616" s="26" t="n"/>
      <c r="D616" s="27">
        <f>IF(AND($C616="x",$A616&lt;&gt;""),$A616,"")</f>
        <v/>
      </c>
    </row>
    <row r="617">
      <c r="A617" s="25" t="inlineStr">
        <is>
          <t>cost_per_unique_action_type_omni_complete_registration</t>
        </is>
      </c>
      <c r="B617" s="29" t="inlineStr">
        <is>
          <t>Omni Cost per Unique Registrations Completed · NUMERIC · Facebook Ads (Meta) Cost Per Unique Action</t>
        </is>
      </c>
      <c r="C617" s="26" t="n"/>
      <c r="D617" s="27">
        <f>IF(AND($C617="x",$A617&lt;&gt;""),$A617,"")</f>
        <v/>
      </c>
    </row>
    <row r="618">
      <c r="A618" s="25" t="inlineStr">
        <is>
          <t>cost_per_unique_action_type_omni_custom</t>
        </is>
      </c>
      <c r="B618" s="29" t="inlineStr">
        <is>
          <t>Cost per Unique Actions Omni Custom · NUMERIC · Facebook Ads (Meta) Cost Per Unique Action</t>
        </is>
      </c>
      <c r="C618" s="26" t="n"/>
      <c r="D618" s="27">
        <f>IF(AND($C618="x",$A618&lt;&gt;""),$A618,"")</f>
        <v/>
      </c>
    </row>
    <row r="619">
      <c r="A619" s="25" t="inlineStr">
        <is>
          <t>cost_per_unique_action_type_omni_initiated_checkout</t>
        </is>
      </c>
      <c r="B619" s="29" t="inlineStr">
        <is>
          <t>Omni Cost per Unique Checkouts Initiated · NUMERIC · Facebook Ads (Meta) Cost Per Unique Action</t>
        </is>
      </c>
      <c r="C619" s="26" t="n"/>
      <c r="D619" s="27">
        <f>IF(AND($C619="x",$A619&lt;&gt;""),$A619,"")</f>
        <v/>
      </c>
    </row>
    <row r="620">
      <c r="A620" s="25" t="inlineStr">
        <is>
          <t>cost_per_unique_action_type_omni_level_achieved</t>
        </is>
      </c>
      <c r="B620" s="29" t="inlineStr">
        <is>
          <t>Cost per Unique Levels Completed · NUMERIC · Facebook Ads (Meta) Cost Per Unique Action</t>
        </is>
      </c>
      <c r="C620" s="26" t="n"/>
      <c r="D620" s="27">
        <f>IF(AND($C620="x",$A620&lt;&gt;""),$A620,"")</f>
        <v/>
      </c>
    </row>
    <row r="621">
      <c r="A621" s="25" t="inlineStr">
        <is>
          <t>cost_per_unique_action_type_omni_purchase</t>
        </is>
      </c>
      <c r="B621" s="29" t="inlineStr">
        <is>
          <t>Cost per Unique Purchases · NUMERIC · Facebook Ads (Meta) Cost Per Unique Action</t>
        </is>
      </c>
      <c r="C621" s="26" t="n"/>
      <c r="D621" s="27">
        <f>IF(AND($C621="x",$A621&lt;&gt;""),$A621,"")</f>
        <v/>
      </c>
    </row>
    <row r="622">
      <c r="A622" s="25" t="inlineStr">
        <is>
          <t>cost_per_unique_action_type_omni_rate</t>
        </is>
      </c>
      <c r="B622" s="29" t="inlineStr">
        <is>
          <t>Cost per Unique Ratings Submitted · NUMERIC · Facebook Ads (Meta) Cost Per Unique Action</t>
        </is>
      </c>
      <c r="C622" s="26" t="n"/>
      <c r="D622" s="27">
        <f>IF(AND($C622="x",$A622&lt;&gt;""),$A622,"")</f>
        <v/>
      </c>
    </row>
    <row r="623">
      <c r="A623" s="25" t="inlineStr">
        <is>
          <t>cost_per_unique_action_type_omni_search</t>
        </is>
      </c>
      <c r="B623" s="29" t="inlineStr">
        <is>
          <t>Cost per Unique Searches · NUMERIC · Facebook Ads (Meta) Cost Per Unique Action</t>
        </is>
      </c>
      <c r="C623" s="26" t="n"/>
      <c r="D623" s="27">
        <f>IF(AND($C623="x",$A623&lt;&gt;""),$A623,"")</f>
        <v/>
      </c>
    </row>
    <row r="624">
      <c r="A624" s="25" t="inlineStr">
        <is>
          <t>cost_per_unique_action_type_omni_spend_credits</t>
        </is>
      </c>
      <c r="B624" s="29" t="inlineStr">
        <is>
          <t>Cost per Unique Credit Spends · NUMERIC · Facebook Ads (Meta) Cost Per Unique Action</t>
        </is>
      </c>
      <c r="C624" s="26" t="n"/>
      <c r="D624" s="27">
        <f>IF(AND($C624="x",$A624&lt;&gt;""),$A624,"")</f>
        <v/>
      </c>
    </row>
    <row r="625">
      <c r="A625" s="25" t="inlineStr">
        <is>
          <t>cost_per_unique_action_type_omni_tutorial_completion</t>
        </is>
      </c>
      <c r="B625" s="29" t="inlineStr">
        <is>
          <t>Cost per Unique Tutorials Completed · NUMERIC · Facebook Ads (Meta) Cost Per Unique Action</t>
        </is>
      </c>
      <c r="C625" s="26" t="n"/>
      <c r="D625" s="27">
        <f>IF(AND($C625="x",$A625&lt;&gt;""),$A625,"")</f>
        <v/>
      </c>
    </row>
    <row r="626">
      <c r="A626" s="25" t="inlineStr">
        <is>
          <t>cost_per_unique_action_type_omni_view_content</t>
        </is>
      </c>
      <c r="B626" s="29" t="inlineStr">
        <is>
          <t>Omni Cost per Unique Content Views · NUMERIC · Facebook Ads (Meta) Cost Per Unique Action</t>
        </is>
      </c>
      <c r="C626" s="26" t="n"/>
      <c r="D626" s="27">
        <f>IF(AND($C626="x",$A626&lt;&gt;""),$A626,"")</f>
        <v/>
      </c>
    </row>
    <row r="627">
      <c r="A627" s="25" t="inlineStr">
        <is>
          <t>cost_per_unique_action_type_onsite_conversion_flow_complete</t>
        </is>
      </c>
      <c r="B627" s="29" t="inlineStr">
        <is>
          <t>Cost per Unique On-Facebook Workflow Completions · NUMERIC · Facebook Ads (Meta) Cost Per Unique Action</t>
        </is>
      </c>
      <c r="C627" s="26" t="n"/>
      <c r="D627" s="27">
        <f>IF(AND($C627="x",$A627&lt;&gt;""),$A627,"")</f>
        <v/>
      </c>
    </row>
    <row r="628">
      <c r="A628" s="25" t="inlineStr">
        <is>
          <t>cost_per_unique_action_type_onsite_conversion_lead_grouped</t>
        </is>
      </c>
      <c r="B628" s="29" t="inlineStr">
        <is>
          <t>Cost per Unique On-Facebook Leads · NUMERIC · Facebook Ads (Meta) Cost Per Unique Action</t>
        </is>
      </c>
      <c r="C628" s="26" t="n"/>
      <c r="D628" s="27">
        <f>IF(AND($C628="x",$A628&lt;&gt;""),$A628,"")</f>
        <v/>
      </c>
    </row>
    <row r="629">
      <c r="A629" s="25" t="inlineStr">
        <is>
          <t>cost_per_unique_action_type_onsite_conversion_messaging_block</t>
        </is>
      </c>
      <c r="B629" s="29" t="inlineStr">
        <is>
          <t>Cost per Unique Blocked Messaging Connections · NUMERIC · Facebook Ads (Meta) Cost Per Unique Action</t>
        </is>
      </c>
      <c r="C629" s="26" t="n"/>
      <c r="D629" s="27">
        <f>IF(AND($C629="x",$A629&lt;&gt;""),$A629,"")</f>
        <v/>
      </c>
    </row>
    <row r="630">
      <c r="A630" s="25" t="inlineStr">
        <is>
          <t>cost_per_unique_action_type_onsite_conversion_purchase</t>
        </is>
      </c>
      <c r="B630" s="29" t="inlineStr">
        <is>
          <t>Cost per Unique On-Facebook Purchases · NUMERIC · Facebook Ads (Meta) Cost Per Unique Action</t>
        </is>
      </c>
      <c r="C630" s="26" t="n"/>
      <c r="D630" s="27">
        <f>IF(AND($C630="x",$A630&lt;&gt;""),$A630,"")</f>
        <v/>
      </c>
    </row>
    <row r="631">
      <c r="A631" s="25" t="inlineStr">
        <is>
          <t>cost_per_unique_action_type_onsite_web_add_to_cart</t>
        </is>
      </c>
      <c r="B631" s="29" t="inlineStr">
        <is>
          <t>Cost per Unique Actions Onsite Web Add To Cart · NUMERIC · Facebook Ads (Meta) Cost Per Unique Action</t>
        </is>
      </c>
      <c r="C631" s="26" t="n"/>
      <c r="D631" s="27">
        <f>IF(AND($C631="x",$A631&lt;&gt;""),$A631,"")</f>
        <v/>
      </c>
    </row>
    <row r="632">
      <c r="A632" s="25" t="inlineStr">
        <is>
          <t>cost_per_unique_action_type_onsite_web_app_add_to_cart</t>
        </is>
      </c>
      <c r="B632" s="29" t="inlineStr">
        <is>
          <t>Cost per Unique Actions Onsite Web App Add To Cart · NUMERIC · Facebook Ads (Meta) Cost Per Unique Action</t>
        </is>
      </c>
      <c r="C632" s="26" t="n"/>
      <c r="D632" s="27">
        <f>IF(AND($C632="x",$A632&lt;&gt;""),$A632,"")</f>
        <v/>
      </c>
    </row>
    <row r="633">
      <c r="A633" s="25" t="inlineStr">
        <is>
          <t>cost_per_unique_action_type_onsite_web_app_purchase</t>
        </is>
      </c>
      <c r="B633" s="29" t="inlineStr">
        <is>
          <t>Cost per Unique Actions Onsite Web App Purchase · NUMERIC · Facebook Ads (Meta) Cost Per Unique Action</t>
        </is>
      </c>
      <c r="C633" s="26" t="n"/>
      <c r="D633" s="27">
        <f>IF(AND($C633="x",$A633&lt;&gt;""),$A633,"")</f>
        <v/>
      </c>
    </row>
    <row r="634">
      <c r="A634" s="25" t="inlineStr">
        <is>
          <t>cost_per_unique_action_type_onsite_web_purchase</t>
        </is>
      </c>
      <c r="B634" s="29" t="inlineStr">
        <is>
          <t>Cost per Unique Actions Onsite Web Purchase · NUMERIC · Facebook Ads (Meta) Cost Per Unique Action</t>
        </is>
      </c>
      <c r="C634" s="26" t="n"/>
      <c r="D634" s="27">
        <f>IF(AND($C634="x",$A634&lt;&gt;""),$A634,"")</f>
        <v/>
      </c>
    </row>
    <row r="635">
      <c r="A635" s="25" t="inlineStr">
        <is>
          <t>cost_per_unique_action_type_page_engagement</t>
        </is>
      </c>
      <c r="B635" s="29" t="inlineStr">
        <is>
          <t>Cost per Unique Page Engagement · NUMERIC · Facebook Ads (Meta) Cost Per Unique Action</t>
        </is>
      </c>
      <c r="C635" s="26" t="n"/>
      <c r="D635" s="27">
        <f>IF(AND($C635="x",$A635&lt;&gt;""),$A635,"")</f>
        <v/>
      </c>
    </row>
    <row r="636">
      <c r="A636" s="25" t="inlineStr">
        <is>
          <t>cost_per_unique_action_type_photo_view</t>
        </is>
      </c>
      <c r="B636" s="29" t="inlineStr">
        <is>
          <t>Cost per Unique Photo Views · NUMERIC · Facebook Ads (Meta) Cost Per Unique Action</t>
        </is>
      </c>
      <c r="C636" s="26" t="n"/>
      <c r="D636" s="27">
        <f>IF(AND($C636="x",$A636&lt;&gt;""),$A636,"")</f>
        <v/>
      </c>
    </row>
    <row r="637">
      <c r="A637" s="25" t="inlineStr">
        <is>
          <t>cost_per_unique_action_type_post_engagement</t>
        </is>
      </c>
      <c r="B637" s="29" t="inlineStr">
        <is>
          <t>Cost per Unique Post Engagement · NUMERIC · Facebook Ads (Meta) Cost Per Unique Action</t>
        </is>
      </c>
      <c r="C637" s="26" t="n"/>
      <c r="D637" s="27">
        <f>IF(AND($C637="x",$A637&lt;&gt;""),$A637,"")</f>
        <v/>
      </c>
    </row>
    <row r="638">
      <c r="A638" s="25" t="inlineStr">
        <is>
          <t>cost_per_unique_action_type_post_reaction</t>
        </is>
      </c>
      <c r="B638" s="29" t="inlineStr">
        <is>
          <t>Cost per Unique Post Reactions · NUMERIC · Facebook Ads (Meta) Cost Per Unique Action</t>
        </is>
      </c>
      <c r="C638" s="26" t="n"/>
      <c r="D638" s="27">
        <f>IF(AND($C638="x",$A638&lt;&gt;""),$A638,"")</f>
        <v/>
      </c>
    </row>
    <row r="639">
      <c r="A639" s="25" t="inlineStr">
        <is>
          <t>cost_per_unique_action_type_purchase</t>
        </is>
      </c>
      <c r="B639" s="29" t="inlineStr">
        <is>
          <t>Cost per Unique Actions Purchase · NUMERIC · Facebook Ads (Meta) Cost Per Unique Action</t>
        </is>
      </c>
      <c r="C639" s="26" t="n"/>
      <c r="D639" s="27">
        <f>IF(AND($C639="x",$A639&lt;&gt;""),$A639,"")</f>
        <v/>
      </c>
    </row>
    <row r="640">
      <c r="A640" s="25" t="inlineStr">
        <is>
          <t>cost_per_unique_action_type_rsvp</t>
        </is>
      </c>
      <c r="B640" s="29" t="inlineStr">
        <is>
          <t>Cost per Unique Event Responses · NUMERIC · Facebook Ads (Meta) Cost Per Unique Action</t>
        </is>
      </c>
      <c r="C640" s="26" t="n"/>
      <c r="D640" s="27">
        <f>IF(AND($C640="x",$A640&lt;&gt;""),$A640,"")</f>
        <v/>
      </c>
    </row>
    <row r="641">
      <c r="A641" s="25" t="inlineStr">
        <is>
          <t>cost_per_unique_action_type_search</t>
        </is>
      </c>
      <c r="B641" s="29" t="inlineStr">
        <is>
          <t>Cost per Unique Actions Search · NUMERIC · Facebook Ads (Meta) Cost Per Unique Action</t>
        </is>
      </c>
      <c r="C641" s="26" t="n"/>
      <c r="D641" s="27">
        <f>IF(AND($C641="x",$A641&lt;&gt;""),$A641,"")</f>
        <v/>
      </c>
    </row>
    <row r="642">
      <c r="A642" s="25" t="inlineStr">
        <is>
          <t>cost_per_unique_action_type_video_view</t>
        </is>
      </c>
      <c r="B642" s="29" t="inlineStr">
        <is>
          <t>Cost per Unique 3-Second Continuous Video Plays · NUMERIC · Facebook Ads (Meta) Cost Per Unique Action</t>
        </is>
      </c>
      <c r="C642" s="26" t="n"/>
      <c r="D642" s="27">
        <f>IF(AND($C642="x",$A642&lt;&gt;""),$A642,"")</f>
        <v/>
      </c>
    </row>
    <row r="643">
      <c r="A643" s="25" t="inlineStr">
        <is>
          <t>cost_per_unique_action_type_view_content</t>
        </is>
      </c>
      <c r="B643" s="29" t="inlineStr">
        <is>
          <t>Cost per Unique Content Views · NUMERIC · Facebook Ads (Meta) Cost Per Unique Action</t>
        </is>
      </c>
      <c r="C643" s="26" t="n"/>
      <c r="D643" s="27">
        <f>IF(AND($C643="x",$A643&lt;&gt;""),$A643,"")</f>
        <v/>
      </c>
    </row>
    <row r="644">
      <c r="A644" s="25" t="inlineStr">
        <is>
          <t>cost_per_unique_click</t>
        </is>
      </c>
      <c r="B644" s="29" t="inlineStr">
        <is>
          <t>Cost per Unique Clicks · NUMERIC · Facebook Ads (Meta) Cost Per Unique Action</t>
        </is>
      </c>
      <c r="C644" s="26" t="n"/>
      <c r="D644" s="27">
        <f>IF(AND($C644="x",$A644&lt;&gt;""),$A644,"")</f>
        <v/>
      </c>
    </row>
    <row r="645">
      <c r="A645" s="25" t="inlineStr">
        <is>
          <t>cost_per_unique_outbound_click_outbound_click</t>
        </is>
      </c>
      <c r="B645" s="29" t="inlineStr">
        <is>
          <t>Cost per Unique Outbound Clicks · NUMERIC · Facebook Ads (Meta) Cost Per Unique Action</t>
        </is>
      </c>
      <c r="C645" s="26" t="n"/>
      <c r="D645" s="27">
        <f>IF(AND($C645="x",$A645&lt;&gt;""),$A645,"")</f>
        <v/>
      </c>
    </row>
    <row r="646">
      <c r="A646" s="25" t="inlineStr">
        <is>
          <t>custom_conversion_business_id</t>
        </is>
      </c>
      <c r="B646" s="29" t="inlineStr">
        <is>
          <t>Custom Conversion Business ID · TEXT · Facebook Ads (Meta) Custom Conversion Definition</t>
        </is>
      </c>
      <c r="C646" s="26" t="n"/>
      <c r="D646" s="27">
        <f>IF(AND($C646="x",$A646&lt;&gt;""),$A646,"")</f>
        <v/>
      </c>
    </row>
    <row r="647">
      <c r="A647" s="25" t="inlineStr">
        <is>
          <t>custom_conversion_business_name</t>
        </is>
      </c>
      <c r="B647" s="29" t="inlineStr">
        <is>
          <t>Custom Conversion Business Name · TEXT · Facebook Ads (Meta) Custom Conversion Definition</t>
        </is>
      </c>
      <c r="C647" s="26" t="n"/>
      <c r="D647" s="27">
        <f>IF(AND($C647="x",$A647&lt;&gt;""),$A647,"")</f>
        <v/>
      </c>
    </row>
    <row r="648">
      <c r="A648" s="25" t="inlineStr">
        <is>
          <t>custom_conversion_creation_time</t>
        </is>
      </c>
      <c r="B648" s="29" t="inlineStr">
        <is>
          <t>Custom Conversion Creation Time · TIMESTAMP · Facebook Ads (Meta) Custom Conversion Definition</t>
        </is>
      </c>
      <c r="C648" s="26" t="n"/>
      <c r="D648" s="27">
        <f>IF(AND($C648="x",$A648&lt;&gt;""),$A648,"")</f>
        <v/>
      </c>
    </row>
    <row r="649">
      <c r="A649" s="25" t="inlineStr">
        <is>
          <t>custom_conversion_custom_event_type</t>
        </is>
      </c>
      <c r="B649" s="29" t="inlineStr">
        <is>
          <t>Custom Conversion Custom Event Type · TEXT · Facebook Ads (Meta) Custom Conversion Definition</t>
        </is>
      </c>
      <c r="C649" s="26" t="n"/>
      <c r="D649" s="27">
        <f>IF(AND($C649="x",$A649&lt;&gt;""),$A649,"")</f>
        <v/>
      </c>
    </row>
    <row r="650">
      <c r="A650" s="25" t="inlineStr">
        <is>
          <t>custom_conversion_data_sources</t>
        </is>
      </c>
      <c r="B650" s="29" t="inlineStr">
        <is>
          <t>Custom Conversion Data Sources · TEXT · Facebook Ads (Meta) Custom Conversion Definition</t>
        </is>
      </c>
      <c r="C650" s="26" t="n"/>
      <c r="D650" s="27">
        <f>IF(AND($C650="x",$A650&lt;&gt;""),$A650,"")</f>
        <v/>
      </c>
    </row>
    <row r="651">
      <c r="A651" s="25" t="inlineStr">
        <is>
          <t>custom_conversion_default_conversion_value</t>
        </is>
      </c>
      <c r="B651" s="29" t="inlineStr">
        <is>
          <t>Custom Conversion Default Conversion Value · NUMERIC · Facebook Ads (Meta) Custom Conversion Definition</t>
        </is>
      </c>
      <c r="C651" s="26" t="n"/>
      <c r="D651" s="27">
        <f>IF(AND($C651="x",$A651&lt;&gt;""),$A651,"")</f>
        <v/>
      </c>
    </row>
    <row r="652">
      <c r="A652" s="25" t="inlineStr">
        <is>
          <t>custom_conversion_description</t>
        </is>
      </c>
      <c r="B652" s="29" t="inlineStr">
        <is>
          <t>Custom Conversion Description · TEXT · Facebook Ads (Meta) Custom Conversion Definition</t>
        </is>
      </c>
      <c r="C652" s="26" t="n"/>
      <c r="D652" s="27">
        <f>IF(AND($C652="x",$A652&lt;&gt;""),$A652,"")</f>
        <v/>
      </c>
    </row>
    <row r="653">
      <c r="A653" s="25" t="inlineStr">
        <is>
          <t>custom_conversion_event_source_type</t>
        </is>
      </c>
      <c r="B653" s="29" t="inlineStr">
        <is>
          <t>Custom Conversion Event Source Type · TEXT · Facebook Ads (Meta) Custom Conversion Definition</t>
        </is>
      </c>
      <c r="C653" s="26" t="n"/>
      <c r="D653" s="27">
        <f>IF(AND($C653="x",$A653&lt;&gt;""),$A653,"")</f>
        <v/>
      </c>
    </row>
    <row r="654">
      <c r="A654" s="25" t="inlineStr">
        <is>
          <t>custom_conversion_first_fired_time</t>
        </is>
      </c>
      <c r="B654" s="29" t="inlineStr">
        <is>
          <t>Custom Conversion First Fired Time · TIMESTAMP · Facebook Ads (Meta) Custom Conversion Definition</t>
        </is>
      </c>
      <c r="C654" s="26" t="n"/>
      <c r="D654" s="27">
        <f>IF(AND($C654="x",$A654&lt;&gt;""),$A654,"")</f>
        <v/>
      </c>
    </row>
    <row r="655">
      <c r="A655" s="25" t="inlineStr">
        <is>
          <t>custom_conversion_id</t>
        </is>
      </c>
      <c r="B655" s="29" t="inlineStr">
        <is>
          <t>Custom Conversion ID · TEXT · Facebook Ads (Meta) Custom Conversion Definition</t>
        </is>
      </c>
      <c r="C655" s="26" t="n"/>
      <c r="D655" s="27">
        <f>IF(AND($C655="x",$A655&lt;&gt;""),$A655,"")</f>
        <v/>
      </c>
    </row>
    <row r="656">
      <c r="A656" s="25" t="inlineStr">
        <is>
          <t>custom_conversion_is_archived</t>
        </is>
      </c>
      <c r="B656" s="29" t="inlineStr">
        <is>
          <t>Custom Conversion Is Archived · BOOLEAN · Facebook Ads (Meta) Custom Conversion Definition</t>
        </is>
      </c>
      <c r="C656" s="26" t="n"/>
      <c r="D656" s="27">
        <f>IF(AND($C656="x",$A656&lt;&gt;""),$A656,"")</f>
        <v/>
      </c>
    </row>
    <row r="657">
      <c r="A657" s="25" t="inlineStr">
        <is>
          <t>custom_conversion_is_unavailable</t>
        </is>
      </c>
      <c r="B657" s="29" t="inlineStr">
        <is>
          <t>Custom Conversion Is Unavailable · BOOLEAN · Facebook Ads (Meta) Custom Conversion Definition</t>
        </is>
      </c>
      <c r="C657" s="26" t="n"/>
      <c r="D657" s="27">
        <f>IF(AND($C657="x",$A657&lt;&gt;""),$A657,"")</f>
        <v/>
      </c>
    </row>
    <row r="658">
      <c r="A658" s="25" t="inlineStr">
        <is>
          <t>custom_conversion_last_fired_time</t>
        </is>
      </c>
      <c r="B658" s="29" t="inlineStr">
        <is>
          <t>Custom Conversion Last Fired Time · TIMESTAMP · Facebook Ads (Meta) Custom Conversion Definition</t>
        </is>
      </c>
      <c r="C658" s="26" t="n"/>
      <c r="D658" s="27">
        <f>IF(AND($C658="x",$A658&lt;&gt;""),$A658,"")</f>
        <v/>
      </c>
    </row>
    <row r="659">
      <c r="A659" s="25" t="inlineStr">
        <is>
          <t>custom_conversion_name</t>
        </is>
      </c>
      <c r="B659" s="29" t="inlineStr">
        <is>
          <t>Custom Conversion Name · TEXT · Facebook Ads (Meta) Custom Conversion Definition</t>
        </is>
      </c>
      <c r="C659" s="26" t="n"/>
      <c r="D659" s="27">
        <f>IF(AND($C659="x",$A659&lt;&gt;""),$A659,"")</f>
        <v/>
      </c>
    </row>
    <row r="660">
      <c r="A660" s="25" t="inlineStr">
        <is>
          <t>custom_conversion_pixel_id</t>
        </is>
      </c>
      <c r="B660" s="29" t="inlineStr">
        <is>
          <t>Custom Conversion Pixel ID · TEXT · Facebook Ads (Meta) Custom Conversion Definition</t>
        </is>
      </c>
      <c r="C660" s="26" t="n"/>
      <c r="D660" s="27">
        <f>IF(AND($C660="x",$A660&lt;&gt;""),$A660,"")</f>
        <v/>
      </c>
    </row>
    <row r="661">
      <c r="A661" s="25" t="inlineStr">
        <is>
          <t>custom_conversion_retention_days</t>
        </is>
      </c>
      <c r="B661" s="29" t="inlineStr">
        <is>
          <t>Custom Conversion Pixel Retention Days · NUMERIC · Facebook Ads (Meta) Custom Conversion Definition</t>
        </is>
      </c>
      <c r="C661" s="26" t="n"/>
      <c r="D661" s="27">
        <f>IF(AND($C661="x",$A661&lt;&gt;""),$A661,"")</f>
        <v/>
      </c>
    </row>
    <row r="662">
      <c r="A662" s="25" t="inlineStr">
        <is>
          <t>custom_conversion_rule</t>
        </is>
      </c>
      <c r="B662" s="29" t="inlineStr">
        <is>
          <t>Custom Conversion Rule · TEXT · Facebook Ads (Meta) Custom Conversion Definition</t>
        </is>
      </c>
      <c r="C662" s="26" t="n"/>
      <c r="D662" s="27">
        <f>IF(AND($C662="x",$A662&lt;&gt;""),$A662,"")</f>
        <v/>
      </c>
    </row>
    <row r="663">
      <c r="A663" s="25" t="inlineStr">
        <is>
          <t>custom_conversion_action_count</t>
        </is>
      </c>
      <c r="B663" s="29" t="inlineStr">
        <is>
          <t>Custom conversion action count · NUMERIC · Facebook Ads (Meta) Custom Conversions</t>
        </is>
      </c>
      <c r="C663" s="26" t="n"/>
      <c r="D663" s="27">
        <f>IF(AND($C663="x",$A663&lt;&gt;""),$A663,"")</f>
        <v/>
      </c>
    </row>
    <row r="664">
      <c r="A664" s="25" t="inlineStr">
        <is>
          <t>custom_conversion_action_name</t>
        </is>
      </c>
      <c r="B664" s="29" t="inlineStr">
        <is>
          <t>Custom conversion action name · TEXT · Facebook Ads (Meta) Custom Conversions</t>
        </is>
      </c>
      <c r="C664" s="26" t="n"/>
      <c r="D664" s="27">
        <f>IF(AND($C664="x",$A664&lt;&gt;""),$A664,"")</f>
        <v/>
      </c>
    </row>
    <row r="665">
      <c r="A665" s="25" t="inlineStr">
        <is>
          <t>custom_conversion_action_value</t>
        </is>
      </c>
      <c r="B665" s="29" t="inlineStr">
        <is>
          <t>Custom conversion action value · NUMERIC · Facebook Ads (Meta) Custom Conversions</t>
        </is>
      </c>
      <c r="C665" s="26" t="n"/>
      <c r="D665" s="27">
        <f>IF(AND($C665="x",$A665&lt;&gt;""),$A665,"")</f>
        <v/>
      </c>
    </row>
    <row r="666">
      <c r="A666" s="25" t="inlineStr">
        <is>
          <t>buying_type</t>
        </is>
      </c>
      <c r="B666" s="29" t="inlineStr">
        <is>
          <t>Buying Type · TEXT · Facebook Ads (Meta) Dynamic Creative Ads</t>
        </is>
      </c>
      <c r="C666" s="26" t="n"/>
      <c r="D666" s="27">
        <f>IF(AND($C666="x",$A666&lt;&gt;""),$A666,"")</f>
        <v/>
      </c>
    </row>
    <row r="667">
      <c r="A667" s="25" t="inlineStr">
        <is>
          <t>image_url</t>
        </is>
      </c>
      <c r="B667" s="29" t="inlineStr">
        <is>
          <t>Ad Image URL · IMAGE_URL · Facebook Ads (Meta) Dynamic Creative Ads</t>
        </is>
      </c>
      <c r="C667" s="26" t="n"/>
      <c r="D667" s="27">
        <f>IF(AND($C667="x",$A667&lt;&gt;""),$A667,"")</f>
        <v/>
      </c>
    </row>
    <row r="668">
      <c r="A668" s="25" t="inlineStr">
        <is>
          <t>link_clicks</t>
        </is>
      </c>
      <c r="B668" s="29" t="inlineStr">
        <is>
          <t>Link Clicks · NUMERIC · Facebook Ads (Meta) Dynamic Creative Ads</t>
        </is>
      </c>
      <c r="C668" s="26" t="n"/>
      <c r="D668" s="27">
        <f>IF(AND($C668="x",$A668&lt;&gt;""),$A668,"")</f>
        <v/>
      </c>
    </row>
    <row r="669">
      <c r="A669" s="25" t="inlineStr">
        <is>
          <t>link_url_asset_website_url</t>
        </is>
      </c>
      <c r="B669" s="29" t="inlineStr">
        <is>
          <t>Website URL of the URL asset · TEXT · Facebook Ads (Meta) Dynamic Creative Ads</t>
        </is>
      </c>
      <c r="C669" s="26" t="n"/>
      <c r="D669" s="27">
        <f>IF(AND($C669="x",$A669&lt;&gt;""),$A669,"")</f>
        <v/>
      </c>
    </row>
    <row r="670">
      <c r="A670" s="25" t="inlineStr">
        <is>
          <t>promoted_post_full_picture</t>
        </is>
      </c>
      <c r="B670" s="29" t="inlineStr">
        <is>
          <t>Promoted Post Full Picture · IMAGE_URL · Facebook Ads (Meta) Dynamic Creative Ads</t>
        </is>
      </c>
      <c r="C670" s="26" t="n"/>
      <c r="D670" s="27">
        <f>IF(AND($C670="x",$A670&lt;&gt;""),$A670,"")</f>
        <v/>
      </c>
    </row>
    <row r="671">
      <c r="A671" s="25" t="inlineStr">
        <is>
          <t>effective_instagram_media_id</t>
        </is>
      </c>
      <c r="B671" s="29" t="inlineStr">
        <is>
          <t>Instagram Post ID · TEXT · Facebook Ads (Meta) Effective</t>
        </is>
      </c>
      <c r="C671" s="26" t="n"/>
      <c r="D671" s="27">
        <f>IF(AND($C671="x",$A671&lt;&gt;""),$A671,"")</f>
        <v/>
      </c>
    </row>
    <row r="672">
      <c r="A672" s="25" t="inlineStr">
        <is>
          <t>effective_instagram_story_id</t>
        </is>
      </c>
      <c r="B672" s="29" t="inlineStr">
        <is>
          <t>Instagram Story ID · TEXT · Facebook Ads (Meta) Effective</t>
        </is>
      </c>
      <c r="C672" s="26" t="n"/>
      <c r="D672" s="27">
        <f>IF(AND($C672="x",$A672&lt;&gt;""),$A672,"")</f>
        <v/>
      </c>
    </row>
    <row r="673">
      <c r="A673" s="25" t="inlineStr">
        <is>
          <t>effective_object_story_id</t>
        </is>
      </c>
      <c r="B673" s="29" t="inlineStr">
        <is>
          <t>Facebook Post ID · TEXT · Facebook Ads (Meta) Effective</t>
        </is>
      </c>
      <c r="C673" s="26" t="n"/>
      <c r="D673" s="27">
        <f>IF(AND($C673="x",$A673&lt;&gt;""),$A673,"")</f>
        <v/>
      </c>
    </row>
    <row r="674">
      <c r="A674" s="25" t="inlineStr">
        <is>
          <t>effective_status</t>
        </is>
      </c>
      <c r="B674" s="29" t="inlineStr">
        <is>
          <t>Effective Status · TEXT · Facebook Ads (Meta) Effective</t>
        </is>
      </c>
      <c r="C674" s="26" t="n"/>
      <c r="D674" s="27">
        <f>IF(AND($C674="x",$A674&lt;&gt;""),$A674,"")</f>
        <v/>
      </c>
    </row>
    <row r="675">
      <c r="A675" s="25" t="inlineStr">
        <is>
          <t>effective_instagram_media__alt_text</t>
        </is>
      </c>
      <c r="B675" s="29" t="inlineStr">
        <is>
          <t>Instagram Post Media Image Text · TEXT · Facebook Ads (Meta) Effective Media</t>
        </is>
      </c>
      <c r="C675" s="26" t="n"/>
      <c r="D675" s="27">
        <f>IF(AND($C675="x",$A675&lt;&gt;""),$A675,"")</f>
        <v/>
      </c>
    </row>
    <row r="676">
      <c r="A676" s="25" t="inlineStr">
        <is>
          <t>effective_instagram_media__boost_ads_list</t>
        </is>
      </c>
      <c r="B676" s="29" t="inlineStr">
        <is>
          <t>Instagram Post Media Boost Ads List · TEXT · Facebook Ads (Meta) Effective Media</t>
        </is>
      </c>
      <c r="C676" s="26" t="n"/>
      <c r="D676" s="27">
        <f>IF(AND($C676="x",$A676&lt;&gt;""),$A676,"")</f>
        <v/>
      </c>
    </row>
    <row r="677">
      <c r="A677" s="25" t="inlineStr">
        <is>
          <t>effective_instagram_media__boost_eligibility_info</t>
        </is>
      </c>
      <c r="B677" s="29" t="inlineStr">
        <is>
          <t>Instagram Post Media Boost Eligibility Info · TEXT · Facebook Ads (Meta) Effective Media</t>
        </is>
      </c>
      <c r="C677" s="26" t="n"/>
      <c r="D677" s="27">
        <f>IF(AND($C677="x",$A677&lt;&gt;""),$A677,"")</f>
        <v/>
      </c>
    </row>
    <row r="678">
      <c r="A678" s="25" t="inlineStr">
        <is>
          <t>effective_instagram_media__caption</t>
        </is>
      </c>
      <c r="B678" s="29" t="inlineStr">
        <is>
          <t>Instagram Post Media Caption · TEXT · Facebook Ads (Meta) Effective Media</t>
        </is>
      </c>
      <c r="C678" s="26" t="n"/>
      <c r="D678" s="27">
        <f>IF(AND($C678="x",$A678&lt;&gt;""),$A678,"")</f>
        <v/>
      </c>
    </row>
    <row r="679">
      <c r="A679" s="25" t="inlineStr">
        <is>
          <t>effective_instagram_media__comments_count</t>
        </is>
      </c>
      <c r="B679" s="29" t="inlineStr">
        <is>
          <t>Instagram Post Media Comments Count · NUMERIC · Facebook Ads (Meta) Effective Media</t>
        </is>
      </c>
      <c r="C679" s="26" t="n"/>
      <c r="D679" s="27">
        <f>IF(AND($C679="x",$A679&lt;&gt;""),$A679,"")</f>
        <v/>
      </c>
    </row>
    <row r="680">
      <c r="A680" s="25" t="inlineStr">
        <is>
          <t>effective_instagram_media__id</t>
        </is>
      </c>
      <c r="B680" s="29" t="inlineStr">
        <is>
          <t>Instagram Post Media Image Id · TEXT · Facebook Ads (Meta) Effective Media</t>
        </is>
      </c>
      <c r="C680" s="26" t="n"/>
      <c r="D680" s="27">
        <f>IF(AND($C680="x",$A680&lt;&gt;""),$A680,"")</f>
        <v/>
      </c>
    </row>
    <row r="681">
      <c r="A681" s="25" t="inlineStr">
        <is>
          <t>effective_instagram_media__is_comment_enabled</t>
        </is>
      </c>
      <c r="B681" s="29" t="inlineStr">
        <is>
          <t>Instagram Post Media Is Comment Enabled · TEXT · Facebook Ads (Meta) Effective Media</t>
        </is>
      </c>
      <c r="C681" s="26" t="n"/>
      <c r="D681" s="27">
        <f>IF(AND($C681="x",$A681&lt;&gt;""),$A681,"")</f>
        <v/>
      </c>
    </row>
    <row r="682">
      <c r="A682" s="25" t="inlineStr">
        <is>
          <t>effective_instagram_media__is_shared_to_feed</t>
        </is>
      </c>
      <c r="B682" s="29" t="inlineStr">
        <is>
          <t>Instagram Post Media Is Shared To Feed · TEXT · Facebook Ads (Meta) Effective Media</t>
        </is>
      </c>
      <c r="C682" s="26" t="n"/>
      <c r="D682" s="27">
        <f>IF(AND($C682="x",$A682&lt;&gt;""),$A682,"")</f>
        <v/>
      </c>
    </row>
    <row r="683">
      <c r="A683" s="25" t="inlineStr">
        <is>
          <t>effective_instagram_media__legacy_instagram_media_id</t>
        </is>
      </c>
      <c r="B683" s="29" t="inlineStr">
        <is>
          <t>Instagram Post Media Legacy Instagram Media Id · TEXT · Facebook Ads (Meta) Effective Media</t>
        </is>
      </c>
      <c r="C683" s="26" t="n"/>
      <c r="D683" s="27">
        <f>IF(AND($C683="x",$A683&lt;&gt;""),$A683,"")</f>
        <v/>
      </c>
    </row>
    <row r="684">
      <c r="A684" s="25" t="inlineStr">
        <is>
          <t>effective_instagram_media__like_count</t>
        </is>
      </c>
      <c r="B684" s="29" t="inlineStr">
        <is>
          <t>Instagram Post Media Like Count · NUMERIC · Facebook Ads (Meta) Effective Media</t>
        </is>
      </c>
      <c r="C684" s="26" t="n"/>
      <c r="D684" s="27">
        <f>IF(AND($C684="x",$A684&lt;&gt;""),$A684,"")</f>
        <v/>
      </c>
    </row>
    <row r="685">
      <c r="A685" s="25" t="inlineStr">
        <is>
          <t>effective_instagram_media__media_product_type</t>
        </is>
      </c>
      <c r="B685" s="29" t="inlineStr">
        <is>
          <t>Instagram Post Media Product Type · TEXT · Facebook Ads (Meta) Effective Media</t>
        </is>
      </c>
      <c r="C685" s="26" t="n"/>
      <c r="D685" s="27">
        <f>IF(AND($C685="x",$A685&lt;&gt;""),$A685,"")</f>
        <v/>
      </c>
    </row>
    <row r="686">
      <c r="A686" s="25" t="inlineStr">
        <is>
          <t>effective_instagram_media__media_type</t>
        </is>
      </c>
      <c r="B686" s="29" t="inlineStr">
        <is>
          <t>Instagram Post Media Type · TEXT · Facebook Ads (Meta) Effective Media</t>
        </is>
      </c>
      <c r="C686" s="26" t="n"/>
      <c r="D686" s="27">
        <f>IF(AND($C686="x",$A686&lt;&gt;""),$A686,"")</f>
        <v/>
      </c>
    </row>
    <row r="687">
      <c r="A687" s="25" t="inlineStr">
        <is>
          <t>effective_instagram_media__media_url</t>
        </is>
      </c>
      <c r="B687" s="29" t="inlineStr">
        <is>
          <t>Instagram Post Media URL · TEXT · Facebook Ads (Meta) Effective Media</t>
        </is>
      </c>
      <c r="C687" s="26" t="n"/>
      <c r="D687" s="27">
        <f>IF(AND($C687="x",$A687&lt;&gt;""),$A687,"")</f>
        <v/>
      </c>
    </row>
    <row r="688">
      <c r="A688" s="25" t="inlineStr">
        <is>
          <t>effective_instagram_media__owner</t>
        </is>
      </c>
      <c r="B688" s="29" t="inlineStr">
        <is>
          <t>Instagram Post Media Owner · TEXT · Facebook Ads (Meta) Effective Media</t>
        </is>
      </c>
      <c r="C688" s="26" t="n"/>
      <c r="D688" s="27">
        <f>IF(AND($C688="x",$A688&lt;&gt;""),$A688,"")</f>
        <v/>
      </c>
    </row>
    <row r="689">
      <c r="A689" s="25" t="inlineStr">
        <is>
          <t>effective_instagram_media__permalink</t>
        </is>
      </c>
      <c r="B689" s="29" t="inlineStr">
        <is>
          <t>Instagram Post Media Permalink · TEXT · Facebook Ads (Meta) Effective Media</t>
        </is>
      </c>
      <c r="C689" s="26" t="n"/>
      <c r="D689" s="27">
        <f>IF(AND($C689="x",$A689&lt;&gt;""),$A689,"")</f>
        <v/>
      </c>
    </row>
    <row r="690">
      <c r="A690" s="25" t="inlineStr">
        <is>
          <t>effective_instagram_media__shortcode</t>
        </is>
      </c>
      <c r="B690" s="29" t="inlineStr">
        <is>
          <t>Instagram Post Media Shortcode · TEXT · Facebook Ads (Meta) Effective Media</t>
        </is>
      </c>
      <c r="C690" s="26" t="n"/>
      <c r="D690" s="27">
        <f>IF(AND($C690="x",$A690&lt;&gt;""),$A690,"")</f>
        <v/>
      </c>
    </row>
    <row r="691">
      <c r="A691" s="25" t="inlineStr">
        <is>
          <t>effective_instagram_media__thumbnail_url</t>
        </is>
      </c>
      <c r="B691" s="29" t="inlineStr">
        <is>
          <t>Instagram Post Media Thumbnail Url · IMAGE_URL · Facebook Ads (Meta) Effective Media</t>
        </is>
      </c>
      <c r="C691" s="26" t="n"/>
      <c r="D691" s="27">
        <f>IF(AND($C691="x",$A691&lt;&gt;""),$A691,"")</f>
        <v/>
      </c>
    </row>
    <row r="692">
      <c r="A692" s="25" t="inlineStr">
        <is>
          <t>effective_instagram_media__timestamp</t>
        </is>
      </c>
      <c r="B692" s="29" t="inlineStr">
        <is>
          <t>Instagram Post Media Creation Date · TIMESTAMP · Facebook Ads (Meta) Effective Media</t>
        </is>
      </c>
      <c r="C692" s="26" t="n"/>
      <c r="D692" s="27">
        <f>IF(AND($C692="x",$A692&lt;&gt;""),$A692,"")</f>
        <v/>
      </c>
    </row>
    <row r="693">
      <c r="A693" s="25" t="inlineStr">
        <is>
          <t>effective_instagram_media__username</t>
        </is>
      </c>
      <c r="B693" s="29" t="inlineStr">
        <is>
          <t>Instagram Post Media Creator Username · TEXT · Facebook Ads (Meta) Effective Media</t>
        </is>
      </c>
      <c r="C693" s="26" t="n"/>
      <c r="D693" s="27">
        <f>IF(AND($C693="x",$A693&lt;&gt;""),$A693,"")</f>
        <v/>
      </c>
    </row>
    <row r="694">
      <c r="A694" s="25" t="inlineStr">
        <is>
          <t>image_asset</t>
        </is>
      </c>
      <c r="B694" s="29" t="inlineStr">
        <is>
          <t>ID of image asset · TEXT · Facebook Ads (Meta) Image Asset</t>
        </is>
      </c>
      <c r="C694" s="26" t="n"/>
      <c r="D694" s="27">
        <f>IF(AND($C694="x",$A694&lt;&gt;""),$A694,"")</f>
        <v/>
      </c>
    </row>
    <row r="695">
      <c r="A695" s="25" t="inlineStr">
        <is>
          <t>image_asset_hash</t>
        </is>
      </c>
      <c r="B695" s="29" t="inlineStr">
        <is>
          <t>Hash of the image asset · TEXT · Facebook Ads (Meta) Image Asset</t>
        </is>
      </c>
      <c r="C695" s="26" t="n"/>
      <c r="D695" s="27">
        <f>IF(AND($C695="x",$A695&lt;&gt;""),$A695,"")</f>
        <v/>
      </c>
    </row>
    <row r="696">
      <c r="A696" s="25" t="inlineStr">
        <is>
          <t>image_asset_name</t>
        </is>
      </c>
      <c r="B696" s="29" t="inlineStr">
        <is>
          <t>Name of the image asset · TEXT · Facebook Ads (Meta) Image Asset</t>
        </is>
      </c>
      <c r="C696" s="26" t="n"/>
      <c r="D696" s="27">
        <f>IF(AND($C696="x",$A696&lt;&gt;""),$A696,"")</f>
        <v/>
      </c>
    </row>
    <row r="697">
      <c r="A697" s="25" t="inlineStr">
        <is>
          <t>image_asset_url</t>
        </is>
      </c>
      <c r="B697" s="29" t="inlineStr">
        <is>
          <t>URL of the image asset · IMAGE_URL · Facebook Ads (Meta) Image Asset</t>
        </is>
      </c>
      <c r="C697" s="26" t="n"/>
      <c r="D697" s="27">
        <f>IF(AND($C697="x",$A697&lt;&gt;""),$A697,"")</f>
        <v/>
      </c>
    </row>
    <row r="698">
      <c r="A698" s="25" t="inlineStr">
        <is>
          <t>device_platform</t>
        </is>
      </c>
      <c r="B698" s="29" t="inlineStr">
        <is>
          <t>Device platform · TEXT · Facebook Ads (Meta) Impressions</t>
        </is>
      </c>
      <c r="C698" s="26" t="n"/>
      <c r="D698" s="27">
        <f>IF(AND($C698="x",$A698&lt;&gt;""),$A698,"")</f>
        <v/>
      </c>
    </row>
    <row r="699">
      <c r="A699" s="25" t="inlineStr">
        <is>
          <t>impression_device</t>
        </is>
      </c>
      <c r="B699" s="29" t="inlineStr">
        <is>
          <t>Device (Impression) · TEXT · Facebook Ads (Meta) Impressions</t>
        </is>
      </c>
      <c r="C699" s="26" t="n"/>
      <c r="D699" s="27">
        <f>IF(AND($C699="x",$A699&lt;&gt;""),$A699,"")</f>
        <v/>
      </c>
    </row>
    <row r="700">
      <c r="A700" s="25" t="inlineStr">
        <is>
          <t>place_page_id</t>
        </is>
      </c>
      <c r="B700" s="29" t="inlineStr">
        <is>
          <t>The ID of the place page · TEXT · Facebook Ads (Meta) Impressions</t>
        </is>
      </c>
      <c r="C700" s="26" t="n"/>
      <c r="D700" s="27">
        <f>IF(AND($C700="x",$A700&lt;&gt;""),$A700,"")</f>
        <v/>
      </c>
    </row>
    <row r="701">
      <c r="A701" s="25" t="inlineStr">
        <is>
          <t>platform_position</t>
        </is>
      </c>
      <c r="B701" s="29" t="inlineStr">
        <is>
          <t>Ad Placement · TEXT · Facebook Ads (Meta) Impressions</t>
        </is>
      </c>
      <c r="C701" s="26" t="n"/>
      <c r="D701" s="27">
        <f>IF(AND($C701="x",$A701&lt;&gt;""),$A701,"")</f>
        <v/>
      </c>
    </row>
    <row r="702">
      <c r="A702" s="25" t="inlineStr">
        <is>
          <t>publisher_platform</t>
        </is>
      </c>
      <c r="B702" s="29" t="inlineStr">
        <is>
          <t>Ad Platform · TEXT · Facebook Ads (Meta) Impressions</t>
        </is>
      </c>
      <c r="C702" s="26" t="n"/>
      <c r="D702" s="27">
        <f>IF(AND($C702="x",$A702&lt;&gt;""),$A702,"")</f>
        <v/>
      </c>
    </row>
    <row r="703">
      <c r="A703" s="25" t="inlineStr">
        <is>
          <t>mobile_app_purchase_roas_app_custom_event_fb_mobile_purchase</t>
        </is>
      </c>
      <c r="B703" s="29" t="inlineStr">
        <is>
          <t>Mobile App Purchase ROAS App Custom Event.Fb Mobile Purchase · NUMERIC · Facebook Ads (Meta) Mobile App</t>
        </is>
      </c>
      <c r="C703" s="26" t="n"/>
      <c r="D703" s="27">
        <f>IF(AND($C703="x",$A703&lt;&gt;""),$A703,"")</f>
        <v/>
      </c>
    </row>
    <row r="704">
      <c r="A704" s="25" t="inlineStr">
        <is>
          <t>mobile_feed_basic_preview_url</t>
        </is>
      </c>
      <c r="B704" s="29" t="inlineStr">
        <is>
          <t>Mobile Feed Basic Preview URL · TEXT · Facebook Ads (Meta) Mobile App</t>
        </is>
      </c>
      <c r="C704" s="26" t="n"/>
      <c r="D704" s="27">
        <f>IF(AND($C704="x",$A704&lt;&gt;""),$A704,"")</f>
        <v/>
      </c>
    </row>
    <row r="705">
      <c r="A705" s="25" t="inlineStr">
        <is>
          <t>mobile_feed_standard_preview_url</t>
        </is>
      </c>
      <c r="B705" s="29" t="inlineStr">
        <is>
          <t>Mobile Feed Standard Preview URL · TEXT · Facebook Ads (Meta) Mobile App</t>
        </is>
      </c>
      <c r="C705" s="26" t="n"/>
      <c r="D705" s="27">
        <f>IF(AND($C705="x",$A705&lt;&gt;""),$A705,"")</f>
        <v/>
      </c>
    </row>
    <row r="706">
      <c r="A706" s="25" t="inlineStr">
        <is>
          <t>conversion_rate_ranking</t>
        </is>
      </c>
      <c r="B706" s="29" t="inlineStr">
        <is>
          <t>Conversion Rate Ranking · TEXT · Facebook Ads (Meta) Performance</t>
        </is>
      </c>
      <c r="C706" s="26" t="n"/>
      <c r="D706" s="27">
        <f>IF(AND($C706="x",$A706&lt;&gt;""),$A706,"")</f>
        <v/>
      </c>
    </row>
    <row r="707">
      <c r="A707" s="25" t="inlineStr">
        <is>
          <t>cost_per_facebook_page_visit</t>
        </is>
      </c>
      <c r="B707" s="29" t="inlineStr">
        <is>
          <t>Cost per Facebook Page Visit · NUMERIC · Facebook Ads (Meta) Performance</t>
        </is>
      </c>
      <c r="C707" s="26" t="n"/>
      <c r="D707" s="27">
        <f>IF(AND($C707="x",$A707&lt;&gt;""),$A707,"")</f>
        <v/>
      </c>
    </row>
    <row r="708">
      <c r="A708" s="25" t="inlineStr">
        <is>
          <t>cost_per_reminder_on</t>
        </is>
      </c>
      <c r="B708" s="29" t="inlineStr">
        <is>
          <t>Cost per Reminder On · NUMERIC · Facebook Ads (Meta) Performance</t>
        </is>
      </c>
      <c r="C708" s="26" t="n"/>
      <c r="D708" s="27">
        <f>IF(AND($C708="x",$A708&lt;&gt;""),$A708,"")</f>
        <v/>
      </c>
    </row>
    <row r="709">
      <c r="A709" s="25" t="inlineStr">
        <is>
          <t>engagement_rate_ranking</t>
        </is>
      </c>
      <c r="B709" s="29" t="inlineStr">
        <is>
          <t>Engagement Rate Ranking · TEXT · Facebook Ads (Meta) Performance</t>
        </is>
      </c>
      <c r="C709" s="26" t="n"/>
      <c r="D709" s="27">
        <f>IF(AND($C709="x",$A709&lt;&gt;""),$A709,"")</f>
        <v/>
      </c>
    </row>
    <row r="710">
      <c r="A710" s="25" t="inlineStr">
        <is>
          <t>facebook_page_visits</t>
        </is>
      </c>
      <c r="B710" s="29" t="inlineStr">
        <is>
          <t>Facebook Page Visits · NUMERIC · Facebook Ads (Meta) Performance</t>
        </is>
      </c>
      <c r="C710" s="26" t="n"/>
      <c r="D710" s="27">
        <f>IF(AND($C710="x",$A710&lt;&gt;""),$A710,"")</f>
        <v/>
      </c>
    </row>
    <row r="711">
      <c r="A711" s="25" t="inlineStr">
        <is>
          <t>frequency</t>
        </is>
      </c>
      <c r="B711" s="29" t="inlineStr">
        <is>
          <t>Frequency · NUMERIC · Facebook Ads (Meta) Performance</t>
        </is>
      </c>
      <c r="C711" s="26" t="n"/>
      <c r="D711" s="27">
        <f>IF(AND($C711="x",$A711&lt;&gt;""),$A711,"")</f>
        <v/>
      </c>
    </row>
    <row r="712">
      <c r="A712" s="25" t="inlineStr">
        <is>
          <t>instagram_profile_follow</t>
        </is>
      </c>
      <c r="B712" s="29" t="inlineStr">
        <is>
          <t>Instagram Follows · NUMERIC · Facebook Ads (Meta) Performance</t>
        </is>
      </c>
      <c r="C712" s="26" t="n"/>
      <c r="D712" s="27">
        <f>IF(AND($C712="x",$A712&lt;&gt;""),$A712,"")</f>
        <v/>
      </c>
    </row>
    <row r="713">
      <c r="A713" s="25" t="inlineStr">
        <is>
          <t>instagram_profile_visits</t>
        </is>
      </c>
      <c r="B713" s="29" t="inlineStr">
        <is>
          <t>Instagram Profile Visits · NUMERIC · Facebook Ads (Meta) Performance</t>
        </is>
      </c>
      <c r="C713" s="26" t="n"/>
      <c r="D713" s="27">
        <f>IF(AND($C713="x",$A713&lt;&gt;""),$A713,"")</f>
        <v/>
      </c>
    </row>
    <row r="714">
      <c r="A714" s="25" t="inlineStr">
        <is>
          <t>quality_ranking</t>
        </is>
      </c>
      <c r="B714" s="29" t="inlineStr">
        <is>
          <t>Quality Ranking · TEXT · Facebook Ads (Meta) Performance</t>
        </is>
      </c>
      <c r="C714" s="26" t="n"/>
      <c r="D714" s="27">
        <f>IF(AND($C714="x",$A714&lt;&gt;""),$A714,"")</f>
        <v/>
      </c>
    </row>
    <row r="715">
      <c r="A715" s="25" t="inlineStr">
        <is>
          <t>reach</t>
        </is>
      </c>
      <c r="B715" s="29" t="inlineStr">
        <is>
          <t>Reach · NUMERIC · Facebook Ads (Meta) Performance</t>
        </is>
      </c>
      <c r="C715" s="26" t="n"/>
      <c r="D715" s="27">
        <f>IF(AND($C715="x",$A715&lt;&gt;""),$A715,"")</f>
        <v/>
      </c>
    </row>
    <row r="716">
      <c r="A716" s="25" t="inlineStr">
        <is>
          <t>reminders_on</t>
        </is>
      </c>
      <c r="B716" s="29" t="inlineStr">
        <is>
          <t>Reminders On · NUMERIC · Facebook Ads (Meta) Performance</t>
        </is>
      </c>
      <c r="C716" s="26" t="n"/>
      <c r="D716" s="27">
        <f>IF(AND($C716="x",$A716&lt;&gt;""),$A716,"")</f>
        <v/>
      </c>
    </row>
    <row r="717">
      <c r="A717" s="25" t="inlineStr">
        <is>
          <t>date_start</t>
        </is>
      </c>
      <c r="B717" s="29" t="inlineStr">
        <is>
          <t>Reporting Starts · DATE · Facebook Ads (Meta) Time</t>
        </is>
      </c>
      <c r="C717" s="26" t="n"/>
      <c r="D717" s="27">
        <f>IF(AND($C717="x",$A717&lt;&gt;""),$A717,"")</f>
        <v/>
      </c>
    </row>
    <row r="718">
      <c r="A718" s="25" t="inlineStr">
        <is>
          <t>date_stop</t>
        </is>
      </c>
      <c r="B718" s="29" t="inlineStr">
        <is>
          <t>Reporting Ends · DATE · Facebook Ads (Meta) Time</t>
        </is>
      </c>
      <c r="C718" s="26" t="n"/>
      <c r="D718" s="27">
        <f>IF(AND($C718="x",$A718&lt;&gt;""),$A718,"")</f>
        <v/>
      </c>
    </row>
    <row r="719">
      <c r="A719" s="25" t="inlineStr">
        <is>
          <t>unique_actions_add_payment_info</t>
        </is>
      </c>
      <c r="B719" s="29" t="inlineStr">
        <is>
          <t>Unique Adds of Payment Info · NUMERIC · Facebook Ads (Meta) Unique Actions</t>
        </is>
      </c>
      <c r="C719" s="26" t="n"/>
      <c r="D719" s="27">
        <f>IF(AND($C719="x",$A719&lt;&gt;""),$A719,"")</f>
        <v/>
      </c>
    </row>
    <row r="720">
      <c r="A720" s="25" t="inlineStr">
        <is>
          <t>unique_actions_add_to_cart</t>
        </is>
      </c>
      <c r="B720" s="29" t="inlineStr">
        <is>
          <t>Unique Actions Add To Cart · NUMERIC · Facebook Ads (Meta) Unique Actions</t>
        </is>
      </c>
      <c r="C720" s="26" t="n"/>
      <c r="D720" s="27">
        <f>IF(AND($C720="x",$A720&lt;&gt;""),$A720,"")</f>
        <v/>
      </c>
    </row>
    <row r="721">
      <c r="A721" s="25" t="inlineStr">
        <is>
          <t>unique_actions_add_to_wishlist</t>
        </is>
      </c>
      <c r="B721" s="29" t="inlineStr">
        <is>
          <t>Unique Adds to Wishlist · NUMERIC · Facebook Ads (Meta) Unique Actions</t>
        </is>
      </c>
      <c r="C721" s="26" t="n"/>
      <c r="D721" s="27">
        <f>IF(AND($C721="x",$A721&lt;&gt;""),$A721,"")</f>
        <v/>
      </c>
    </row>
    <row r="722">
      <c r="A722" s="25" t="inlineStr">
        <is>
          <t>unique_actions_app_custom_event</t>
        </is>
      </c>
      <c r="B722" s="29" t="inlineStr">
        <is>
          <t>Unique Actions App Custom Event · NUMERIC · Facebook Ads (Meta) Unique Actions</t>
        </is>
      </c>
      <c r="C722" s="26" t="n"/>
      <c r="D722" s="27">
        <f>IF(AND($C722="x",$A722&lt;&gt;""),$A722,"")</f>
        <v/>
      </c>
    </row>
    <row r="723">
      <c r="A723" s="25" t="inlineStr">
        <is>
          <t>unique_actions_app_custom_event_fb_mobile_activate_app</t>
        </is>
      </c>
      <c r="B723" s="29" t="inlineStr">
        <is>
          <t>Unique Actions App Custom Event.Fb Mobile Activate App · NUMERIC · Facebook Ads (Meta) Unique Actions</t>
        </is>
      </c>
      <c r="C723" s="26" t="n"/>
      <c r="D723" s="27">
        <f>IF(AND($C723="x",$A723&lt;&gt;""),$A723,"")</f>
        <v/>
      </c>
    </row>
    <row r="724">
      <c r="A724" s="25" t="inlineStr">
        <is>
          <t>unique_actions_app_custom_event_fb_mobile_add_payment_info</t>
        </is>
      </c>
      <c r="B724" s="29" t="inlineStr">
        <is>
          <t>Unique Actions App Custom Event.Fb Mobile Add Payment Info · NUMERIC · Facebook Ads (Meta) Unique Actions</t>
        </is>
      </c>
      <c r="C724" s="26" t="n"/>
      <c r="D724" s="27">
        <f>IF(AND($C724="x",$A724&lt;&gt;""),$A724,"")</f>
        <v/>
      </c>
    </row>
    <row r="725">
      <c r="A725" s="25" t="inlineStr">
        <is>
          <t>unique_actions_app_custom_event_fb_mobile_add_to_cart</t>
        </is>
      </c>
      <c r="B725" s="29" t="inlineStr">
        <is>
          <t>Unique Actions App Custom Event.Fb Mobile Add To Cart · NUMERIC · Facebook Ads (Meta) Unique Actions</t>
        </is>
      </c>
      <c r="C725" s="26" t="n"/>
      <c r="D725" s="27">
        <f>IF(AND($C725="x",$A725&lt;&gt;""),$A725,"")</f>
        <v/>
      </c>
    </row>
    <row r="726">
      <c r="A726" s="25" t="inlineStr">
        <is>
          <t>unique_actions_app_custom_event_fb_mobile_add_to_wishlist</t>
        </is>
      </c>
      <c r="B726" s="29" t="inlineStr">
        <is>
          <t>Unique Actions App Custom Event.Fb Mobile Add To Wishlist · NUMERIC · Facebook Ads (Meta) Unique Actions</t>
        </is>
      </c>
      <c r="C726" s="26" t="n"/>
      <c r="D726" s="27">
        <f>IF(AND($C726="x",$A726&lt;&gt;""),$A726,"")</f>
        <v/>
      </c>
    </row>
    <row r="727">
      <c r="A727" s="25" t="inlineStr">
        <is>
          <t>unique_actions_app_custom_event_fb_mobile_complete_registration</t>
        </is>
      </c>
      <c r="B727" s="29" t="inlineStr">
        <is>
          <t>Unique Actions App Custom Event.Fb Mobile Complete Registration · NUMERIC · Facebook Ads (Meta) Unique Actions</t>
        </is>
      </c>
      <c r="C727" s="26" t="n"/>
      <c r="D727" s="27">
        <f>IF(AND($C727="x",$A727&lt;&gt;""),$A727,"")</f>
        <v/>
      </c>
    </row>
    <row r="728">
      <c r="A728" s="25" t="inlineStr">
        <is>
          <t>unique_actions_app_custom_event_fb_mobile_content_view</t>
        </is>
      </c>
      <c r="B728" s="29" t="inlineStr">
        <is>
          <t>Unique Actions App Custom Event.Fb Mobile Content View · NUMERIC · Facebook Ads (Meta) Unique Actions</t>
        </is>
      </c>
      <c r="C728" s="26" t="n"/>
      <c r="D728" s="27">
        <f>IF(AND($C728="x",$A728&lt;&gt;""),$A728,"")</f>
        <v/>
      </c>
    </row>
    <row r="729">
      <c r="A729" s="25" t="inlineStr">
        <is>
          <t>unique_actions_app_custom_event_fb_mobile_initiated_checkout</t>
        </is>
      </c>
      <c r="B729" s="29" t="inlineStr">
        <is>
          <t>Unique Actions App Custom Event.Fb Mobile Initiated Checkout · NUMERIC · Facebook Ads (Meta) Unique Actions</t>
        </is>
      </c>
      <c r="C729" s="26" t="n"/>
      <c r="D729" s="27">
        <f>IF(AND($C729="x",$A729&lt;&gt;""),$A729,"")</f>
        <v/>
      </c>
    </row>
    <row r="730">
      <c r="A730" s="25" t="inlineStr">
        <is>
          <t>unique_actions_app_custom_event_fb_mobile_level_achieved</t>
        </is>
      </c>
      <c r="B730" s="29" t="inlineStr">
        <is>
          <t>Unique Actions App Custom Event.Fb Mobile Level Achieved · NUMERIC · Facebook Ads (Meta) Unique Actions</t>
        </is>
      </c>
      <c r="C730" s="26" t="n"/>
      <c r="D730" s="27">
        <f>IF(AND($C730="x",$A730&lt;&gt;""),$A730,"")</f>
        <v/>
      </c>
    </row>
    <row r="731">
      <c r="A731" s="25" t="inlineStr">
        <is>
          <t>unique_actions_app_custom_event_fb_mobile_purchase</t>
        </is>
      </c>
      <c r="B731" s="29" t="inlineStr">
        <is>
          <t>Unique Actions App Custom Event.Fb Mobile Purchase · NUMERIC · Facebook Ads (Meta) Unique Actions</t>
        </is>
      </c>
      <c r="C731" s="26" t="n"/>
      <c r="D731" s="27">
        <f>IF(AND($C731="x",$A731&lt;&gt;""),$A731,"")</f>
        <v/>
      </c>
    </row>
    <row r="732">
      <c r="A732" s="25" t="inlineStr">
        <is>
          <t>unique_actions_app_custom_event_fb_mobile_search</t>
        </is>
      </c>
      <c r="B732" s="29" t="inlineStr">
        <is>
          <t>Unique Actions App Custom Event.Fb Mobile Search · NUMERIC · Facebook Ads (Meta) Unique Actions</t>
        </is>
      </c>
      <c r="C732" s="26" t="n"/>
      <c r="D732" s="27">
        <f>IF(AND($C732="x",$A732&lt;&gt;""),$A732,"")</f>
        <v/>
      </c>
    </row>
    <row r="733">
      <c r="A733" s="25" t="inlineStr">
        <is>
          <t>unique_actions_app_custom_event_fb_mobile_tutorial_completion</t>
        </is>
      </c>
      <c r="B733" s="29" t="inlineStr">
        <is>
          <t>Unique Actions App Custom Event.Fb Mobile Tutorial Completion · NUMERIC · Facebook Ads (Meta) Unique Actions</t>
        </is>
      </c>
      <c r="C733" s="26" t="n"/>
      <c r="D733" s="27">
        <f>IF(AND($C733="x",$A733&lt;&gt;""),$A733,"")</f>
        <v/>
      </c>
    </row>
    <row r="734">
      <c r="A734" s="25" t="inlineStr">
        <is>
          <t>unique_actions_app_custom_event_other</t>
        </is>
      </c>
      <c r="B734" s="29" t="inlineStr">
        <is>
          <t>Unique Actions App Custom Event.Other · NUMERIC · Facebook Ads (Meta) Unique Actions</t>
        </is>
      </c>
      <c r="C734" s="26" t="n"/>
      <c r="D734" s="27">
        <f>IF(AND($C734="x",$A734&lt;&gt;""),$A734,"")</f>
        <v/>
      </c>
    </row>
    <row r="735">
      <c r="A735" s="25" t="inlineStr">
        <is>
          <t>unique_actions_checkin</t>
        </is>
      </c>
      <c r="B735" s="29" t="inlineStr">
        <is>
          <t>Unique Check-Ins · NUMERIC · Facebook Ads (Meta) Unique Actions</t>
        </is>
      </c>
      <c r="C735" s="26" t="n"/>
      <c r="D735" s="27">
        <f>IF(AND($C735="x",$A735&lt;&gt;""),$A735,"")</f>
        <v/>
      </c>
    </row>
    <row r="736">
      <c r="A736" s="25" t="inlineStr">
        <is>
          <t>unique_actions_click_to_call_call_confirm</t>
        </is>
      </c>
      <c r="B736" s="29" t="inlineStr">
        <is>
          <t>Unique Call Confirmation Clicks · NUMERIC · Facebook Ads (Meta) Unique Actions</t>
        </is>
      </c>
      <c r="C736" s="26" t="n"/>
      <c r="D736" s="27">
        <f>IF(AND($C736="x",$A736&lt;&gt;""),$A736,"")</f>
        <v/>
      </c>
    </row>
    <row r="737">
      <c r="A737" s="25" t="inlineStr">
        <is>
          <t>unique_actions_comment</t>
        </is>
      </c>
      <c r="B737" s="29" t="inlineStr">
        <is>
          <t>Unique Post Comments · NUMERIC · Facebook Ads (Meta) Unique Actions</t>
        </is>
      </c>
      <c r="C737" s="26" t="n"/>
      <c r="D737" s="27">
        <f>IF(AND($C737="x",$A737&lt;&gt;""),$A737,"")</f>
        <v/>
      </c>
    </row>
    <row r="738">
      <c r="A738" s="25" t="inlineStr">
        <is>
          <t>unique_actions_complete_registration</t>
        </is>
      </c>
      <c r="B738" s="29" t="inlineStr">
        <is>
          <t>Unique Registrations Completed · NUMERIC · Facebook Ads (Meta) Unique Actions</t>
        </is>
      </c>
      <c r="C738" s="26" t="n"/>
      <c r="D738" s="27">
        <f>IF(AND($C738="x",$A738&lt;&gt;""),$A738,"")</f>
        <v/>
      </c>
    </row>
    <row r="739">
      <c r="A739" s="25" t="inlineStr">
        <is>
          <t>unique_actions_initiate_checkout</t>
        </is>
      </c>
      <c r="B739" s="29" t="inlineStr">
        <is>
          <t>Unique Checkouts Initiated · NUMERIC · Facebook Ads (Meta) Unique Actions</t>
        </is>
      </c>
      <c r="C739" s="26" t="n"/>
      <c r="D739" s="27">
        <f>IF(AND($C739="x",$A739&lt;&gt;""),$A739,"")</f>
        <v/>
      </c>
    </row>
    <row r="740">
      <c r="A740" s="25" t="inlineStr">
        <is>
          <t>unique_actions_landing_page_view</t>
        </is>
      </c>
      <c r="B740" s="29" t="inlineStr">
        <is>
          <t>Unique Landing Page Views · NUMERIC · Facebook Ads (Meta) Unique Actions</t>
        </is>
      </c>
      <c r="C740" s="26" t="n"/>
      <c r="D740" s="27">
        <f>IF(AND($C740="x",$A740&lt;&gt;""),$A740,"")</f>
        <v/>
      </c>
    </row>
    <row r="741">
      <c r="A741" s="25" t="inlineStr">
        <is>
          <t>unique_actions_lead</t>
        </is>
      </c>
      <c r="B741" s="29" t="inlineStr">
        <is>
          <t>Unique Leads · NUMERIC · Facebook Ads (Meta) Unique Actions</t>
        </is>
      </c>
      <c r="C741" s="26" t="n"/>
      <c r="D741" s="27">
        <f>IF(AND($C741="x",$A741&lt;&gt;""),$A741,"")</f>
        <v/>
      </c>
    </row>
    <row r="742">
      <c r="A742" s="25" t="inlineStr">
        <is>
          <t>unique_actions_leadgen_grouped</t>
        </is>
      </c>
      <c r="B742" s="29" t="inlineStr">
        <is>
          <t>Unique Instant Form Leads · NUMERIC · Facebook Ads (Meta) Unique Actions</t>
        </is>
      </c>
      <c r="C742" s="26" t="n"/>
      <c r="D742" s="27">
        <f>IF(AND($C742="x",$A742&lt;&gt;""),$A742,"")</f>
        <v/>
      </c>
    </row>
    <row r="743">
      <c r="A743" s="25" t="inlineStr">
        <is>
          <t>unique_actions_like</t>
        </is>
      </c>
      <c r="B743" s="29" t="inlineStr">
        <is>
          <t>Unique Page Likes · NUMERIC · Facebook Ads (Meta) Unique Actions</t>
        </is>
      </c>
      <c r="C743" s="26" t="n"/>
      <c r="D743" s="27">
        <f>IF(AND($C743="x",$A743&lt;&gt;""),$A743,"")</f>
        <v/>
      </c>
    </row>
    <row r="744">
      <c r="A744" s="25" t="inlineStr">
        <is>
          <t>unique_actions_link_click</t>
        </is>
      </c>
      <c r="B744" s="29" t="inlineStr">
        <is>
          <t>Unique Link Clicks · NUMERIC · Facebook Ads (Meta) Unique Actions</t>
        </is>
      </c>
      <c r="C744" s="26" t="n"/>
      <c r="D744" s="27">
        <f>IF(AND($C744="x",$A744&lt;&gt;""),$A744,"")</f>
        <v/>
      </c>
    </row>
    <row r="745">
      <c r="A745" s="25" t="inlineStr">
        <is>
          <t>unique_actions_mobile_app_install</t>
        </is>
      </c>
      <c r="B745" s="29" t="inlineStr">
        <is>
          <t>Unique Mobile App Installs · NUMERIC · Facebook Ads (Meta) Unique Actions</t>
        </is>
      </c>
      <c r="C745" s="26" t="n"/>
      <c r="D745" s="27">
        <f>IF(AND($C745="x",$A745&lt;&gt;""),$A745,"")</f>
        <v/>
      </c>
    </row>
    <row r="746">
      <c r="A746" s="25" t="inlineStr">
        <is>
          <t>unique_actions_offline_conversion</t>
        </is>
      </c>
      <c r="B746" s="29" t="inlineStr">
        <is>
          <t>Unique Offline Conversions (All Events) · NUMERIC · Facebook Ads (Meta) Unique Actions</t>
        </is>
      </c>
      <c r="C746" s="26" t="n"/>
      <c r="D746" s="27">
        <f>IF(AND($C746="x",$A746&lt;&gt;""),$A746,"")</f>
        <v/>
      </c>
    </row>
    <row r="747">
      <c r="A747" s="25" t="inlineStr">
        <is>
          <t>unique_actions_offline_conversion_add_payment_info</t>
        </is>
      </c>
      <c r="B747" s="29" t="inlineStr">
        <is>
          <t>Unique Offline Adds of Payment Info · NUMERIC · Facebook Ads (Meta) Unique Actions</t>
        </is>
      </c>
      <c r="C747" s="26" t="n"/>
      <c r="D747" s="27">
        <f>IF(AND($C747="x",$A747&lt;&gt;""),$A747,"")</f>
        <v/>
      </c>
    </row>
    <row r="748">
      <c r="A748" s="25" t="inlineStr">
        <is>
          <t>unique_actions_offline_conversion_add_to_cart</t>
        </is>
      </c>
      <c r="B748" s="29" t="inlineStr">
        <is>
          <t>Unique Offline Adds to Cart · NUMERIC · Facebook Ads (Meta) Unique Actions</t>
        </is>
      </c>
      <c r="C748" s="26" t="n"/>
      <c r="D748" s="27">
        <f>IF(AND($C748="x",$A748&lt;&gt;""),$A748,"")</f>
        <v/>
      </c>
    </row>
    <row r="749">
      <c r="A749" s="25" t="inlineStr">
        <is>
          <t>unique_actions_offline_conversion_add_to_wishlist</t>
        </is>
      </c>
      <c r="B749" s="29" t="inlineStr">
        <is>
          <t>Unique Offline Adds to Wishlist · NUMERIC · Facebook Ads (Meta) Unique Actions</t>
        </is>
      </c>
      <c r="C749" s="26" t="n"/>
      <c r="D749" s="27">
        <f>IF(AND($C749="x",$A749&lt;&gt;""),$A749,"")</f>
        <v/>
      </c>
    </row>
    <row r="750">
      <c r="A750" s="25" t="inlineStr">
        <is>
          <t>unique_actions_offline_conversion_complete_registration</t>
        </is>
      </c>
      <c r="B750" s="29" t="inlineStr">
        <is>
          <t>Unique Offline Registrations Completed · NUMERIC · Facebook Ads (Meta) Unique Actions</t>
        </is>
      </c>
      <c r="C750" s="26" t="n"/>
      <c r="D750" s="27">
        <f>IF(AND($C750="x",$A750&lt;&gt;""),$A750,"")</f>
        <v/>
      </c>
    </row>
    <row r="751">
      <c r="A751" s="25" t="inlineStr">
        <is>
          <t>unique_actions_offline_conversion_initiate_checkout</t>
        </is>
      </c>
      <c r="B751" s="29" t="inlineStr">
        <is>
          <t>Unique Offline Checkouts Initiated · NUMERIC · Facebook Ads (Meta) Unique Actions</t>
        </is>
      </c>
      <c r="C751" s="26" t="n"/>
      <c r="D751" s="27">
        <f>IF(AND($C751="x",$A751&lt;&gt;""),$A751,"")</f>
        <v/>
      </c>
    </row>
    <row r="752">
      <c r="A752" s="25" t="inlineStr">
        <is>
          <t>unique_actions_offline_conversion_lead</t>
        </is>
      </c>
      <c r="B752" s="29" t="inlineStr">
        <is>
          <t>Unique Offline Leads · NUMERIC · Facebook Ads (Meta) Unique Actions</t>
        </is>
      </c>
      <c r="C752" s="26" t="n"/>
      <c r="D752" s="27">
        <f>IF(AND($C752="x",$A752&lt;&gt;""),$A752,"")</f>
        <v/>
      </c>
    </row>
    <row r="753">
      <c r="A753" s="25" t="inlineStr">
        <is>
          <t>unique_actions_offline_conversion_other</t>
        </is>
      </c>
      <c r="B753" s="29" t="inlineStr">
        <is>
          <t>Unique Offline Other Conversions · NUMERIC · Facebook Ads (Meta) Unique Actions</t>
        </is>
      </c>
      <c r="C753" s="26" t="n"/>
      <c r="D753" s="27">
        <f>IF(AND($C753="x",$A753&lt;&gt;""),$A753,"")</f>
        <v/>
      </c>
    </row>
    <row r="754">
      <c r="A754" s="25" t="inlineStr">
        <is>
          <t>unique_actions_offline_conversion_purchase</t>
        </is>
      </c>
      <c r="B754" s="29" t="inlineStr">
        <is>
          <t>Unique Offline Purchases · NUMERIC · Facebook Ads (Meta) Unique Actions</t>
        </is>
      </c>
      <c r="C754" s="26" t="n"/>
      <c r="D754" s="27">
        <f>IF(AND($C754="x",$A754&lt;&gt;""),$A754,"")</f>
        <v/>
      </c>
    </row>
    <row r="755">
      <c r="A755" s="25" t="inlineStr">
        <is>
          <t>unique_actions_offline_conversion_search</t>
        </is>
      </c>
      <c r="B755" s="29" t="inlineStr">
        <is>
          <t>Unique Offline Searches · NUMERIC · Facebook Ads (Meta) Unique Actions</t>
        </is>
      </c>
      <c r="C755" s="26" t="n"/>
      <c r="D755" s="27">
        <f>IF(AND($C755="x",$A755&lt;&gt;""),$A755,"")</f>
        <v/>
      </c>
    </row>
    <row r="756">
      <c r="A756" s="25" t="inlineStr">
        <is>
          <t>unique_actions_offline_conversion_view_content</t>
        </is>
      </c>
      <c r="B756" s="29" t="inlineStr">
        <is>
          <t>Unique Offline Content Views · NUMERIC · Facebook Ads (Meta) Unique Actions</t>
        </is>
      </c>
      <c r="C756" s="26" t="n"/>
      <c r="D756" s="27">
        <f>IF(AND($C756="x",$A756&lt;&gt;""),$A756,"")</f>
        <v/>
      </c>
    </row>
    <row r="757">
      <c r="A757" s="25" t="inlineStr">
        <is>
          <t>unique_actions_offsite_conversion</t>
        </is>
      </c>
      <c r="B757" s="29" t="inlineStr">
        <is>
          <t>(Deprecated) Unique Website Conversions · NUMERIC · Facebook Ads (Meta) Unique Actions</t>
        </is>
      </c>
      <c r="C757" s="26" t="n"/>
      <c r="D757" s="27">
        <f>IF(AND($C757="x",$A757&lt;&gt;""),$A757,"")</f>
        <v/>
      </c>
    </row>
    <row r="758">
      <c r="A758" s="25" t="inlineStr">
        <is>
          <t>unique_actions_offsite_conversion_fb_pixel_add_payment_info</t>
        </is>
      </c>
      <c r="B758" s="29" t="inlineStr">
        <is>
          <t>Unique Website Adds of Payment Info · NUMERIC · Facebook Ads (Meta) Unique Actions</t>
        </is>
      </c>
      <c r="C758" s="26" t="n"/>
      <c r="D758" s="27">
        <f>IF(AND($C758="x",$A758&lt;&gt;""),$A758,"")</f>
        <v/>
      </c>
    </row>
    <row r="759">
      <c r="A759" s="25" t="inlineStr">
        <is>
          <t>unique_actions_offsite_conversion_fb_pixel_add_to_cart</t>
        </is>
      </c>
      <c r="B759" s="29" t="inlineStr">
        <is>
          <t>Unique Website Adds to Cart · NUMERIC · Facebook Ads (Meta) Unique Actions</t>
        </is>
      </c>
      <c r="C759" s="26" t="n"/>
      <c r="D759" s="27">
        <f>IF(AND($C759="x",$A759&lt;&gt;""),$A759,"")</f>
        <v/>
      </c>
    </row>
    <row r="760">
      <c r="A760" s="25" t="inlineStr">
        <is>
          <t>unique_actions_offsite_conversion_fb_pixel_add_to_wishlist</t>
        </is>
      </c>
      <c r="B760" s="29" t="inlineStr">
        <is>
          <t>Unique Website Adds to Wishlist · NUMERIC · Facebook Ads (Meta) Unique Actions</t>
        </is>
      </c>
      <c r="C760" s="26" t="n"/>
      <c r="D760" s="27">
        <f>IF(AND($C760="x",$A760&lt;&gt;""),$A760,"")</f>
        <v/>
      </c>
    </row>
    <row r="761">
      <c r="A761" s="25" t="inlineStr">
        <is>
          <t>unique_actions_offsite_conversion_fb_pixel_complete_registration</t>
        </is>
      </c>
      <c r="B761" s="29" t="inlineStr">
        <is>
          <t>Unique Website Registrations Completed · NUMERIC · Facebook Ads (Meta) Unique Actions</t>
        </is>
      </c>
      <c r="C761" s="26" t="n"/>
      <c r="D761" s="27">
        <f>IF(AND($C761="x",$A761&lt;&gt;""),$A761,"")</f>
        <v/>
      </c>
    </row>
    <row r="762">
      <c r="A762" s="25" t="inlineStr">
        <is>
          <t>unique_actions_offsite_conversion_fb_pixel_initiate_checkout</t>
        </is>
      </c>
      <c r="B762" s="29" t="inlineStr">
        <is>
          <t>Unique Website Checkouts Initiated · NUMERIC · Facebook Ads (Meta) Unique Actions</t>
        </is>
      </c>
      <c r="C762" s="26" t="n"/>
      <c r="D762" s="27">
        <f>IF(AND($C762="x",$A762&lt;&gt;""),$A762,"")</f>
        <v/>
      </c>
    </row>
    <row r="763">
      <c r="A763" s="25" t="inlineStr">
        <is>
          <t>unique_actions_offsite_conversion_fb_pixel_lead</t>
        </is>
      </c>
      <c r="B763" s="29" t="inlineStr">
        <is>
          <t>Unique Website Leads · NUMERIC · Facebook Ads (Meta) Unique Actions</t>
        </is>
      </c>
      <c r="C763" s="26" t="n"/>
      <c r="D763" s="27">
        <f>IF(AND($C763="x",$A763&lt;&gt;""),$A763,"")</f>
        <v/>
      </c>
    </row>
    <row r="764">
      <c r="A764" s="25" t="inlineStr">
        <is>
          <t>unique_actions_offsite_conversion_fb_pixel_purchase</t>
        </is>
      </c>
      <c r="B764" s="29" t="inlineStr">
        <is>
          <t>Unique Website Purchases · NUMERIC · Facebook Ads (Meta) Unique Actions</t>
        </is>
      </c>
      <c r="C764" s="26" t="n"/>
      <c r="D764" s="27">
        <f>IF(AND($C764="x",$A764&lt;&gt;""),$A764,"")</f>
        <v/>
      </c>
    </row>
    <row r="765">
      <c r="A765" s="25" t="inlineStr">
        <is>
          <t>unique_actions_offsite_conversion_fb_pixel_search</t>
        </is>
      </c>
      <c r="B765" s="29" t="inlineStr">
        <is>
          <t>Unique Website Searches · NUMERIC · Facebook Ads (Meta) Unique Actions</t>
        </is>
      </c>
      <c r="C765" s="26" t="n"/>
      <c r="D765" s="27">
        <f>IF(AND($C765="x",$A765&lt;&gt;""),$A765,"")</f>
        <v/>
      </c>
    </row>
    <row r="766">
      <c r="A766" s="25" t="inlineStr">
        <is>
          <t>unique_actions_offsite_conversion_fb_pixel_view_content</t>
        </is>
      </c>
      <c r="B766" s="29" t="inlineStr">
        <is>
          <t>Unique Website Content Views · NUMERIC · Facebook Ads (Meta) Unique Actions</t>
        </is>
      </c>
      <c r="C766" s="26" t="n"/>
      <c r="D766" s="27">
        <f>IF(AND($C766="x",$A766&lt;&gt;""),$A766,"")</f>
        <v/>
      </c>
    </row>
    <row r="767">
      <c r="A767" s="25" t="inlineStr">
        <is>
          <t>unique_actions_omni_achievement_unlocked</t>
        </is>
      </c>
      <c r="B767" s="29" t="inlineStr">
        <is>
          <t>Unique Achievements Unlocked · NUMERIC · Facebook Ads (Meta) Unique Actions</t>
        </is>
      </c>
      <c r="C767" s="26" t="n"/>
      <c r="D767" s="27">
        <f>IF(AND($C767="x",$A767&lt;&gt;""),$A767,"")</f>
        <v/>
      </c>
    </row>
    <row r="768">
      <c r="A768" s="25" t="inlineStr">
        <is>
          <t>unique_actions_omni_activate_app</t>
        </is>
      </c>
      <c r="B768" s="29" t="inlineStr">
        <is>
          <t>Unique App Activations · NUMERIC · Facebook Ads (Meta) Unique Actions</t>
        </is>
      </c>
      <c r="C768" s="26" t="n"/>
      <c r="D768" s="27">
        <f>IF(AND($C768="x",$A768&lt;&gt;""),$A768,"")</f>
        <v/>
      </c>
    </row>
    <row r="769">
      <c r="A769" s="25" t="inlineStr">
        <is>
          <t>unique_actions_omni_add_to_cart</t>
        </is>
      </c>
      <c r="B769" s="29" t="inlineStr">
        <is>
          <t>Unique Adds to Cart · NUMERIC · Facebook Ads (Meta) Unique Actions</t>
        </is>
      </c>
      <c r="C769" s="26" t="n"/>
      <c r="D769" s="27">
        <f>IF(AND($C769="x",$A769&lt;&gt;""),$A769,"")</f>
        <v/>
      </c>
    </row>
    <row r="770">
      <c r="A770" s="25" t="inlineStr">
        <is>
          <t>unique_actions_omni_app_install</t>
        </is>
      </c>
      <c r="B770" s="29" t="inlineStr">
        <is>
          <t>Unique App Installs · NUMERIC · Facebook Ads (Meta) Unique Actions</t>
        </is>
      </c>
      <c r="C770" s="26" t="n"/>
      <c r="D770" s="27">
        <f>IF(AND($C770="x",$A770&lt;&gt;""),$A770,"")</f>
        <v/>
      </c>
    </row>
    <row r="771">
      <c r="A771" s="25" t="inlineStr">
        <is>
          <t>unique_actions_omni_complete_registration</t>
        </is>
      </c>
      <c r="B771" s="29" t="inlineStr">
        <is>
          <t>Omni Unique Registrations Completed · NUMERIC · Facebook Ads (Meta) Unique Actions</t>
        </is>
      </c>
      <c r="C771" s="26" t="n"/>
      <c r="D771" s="27">
        <f>IF(AND($C771="x",$A771&lt;&gt;""),$A771,"")</f>
        <v/>
      </c>
    </row>
    <row r="772">
      <c r="A772" s="25" t="inlineStr">
        <is>
          <t>unique_actions_omni_custom</t>
        </is>
      </c>
      <c r="B772" s="29" t="inlineStr">
        <is>
          <t>Unique Actions Omni Custom · NUMERIC · Facebook Ads (Meta) Unique Actions</t>
        </is>
      </c>
      <c r="C772" s="26" t="n"/>
      <c r="D772" s="27">
        <f>IF(AND($C772="x",$A772&lt;&gt;""),$A772,"")</f>
        <v/>
      </c>
    </row>
    <row r="773">
      <c r="A773" s="25" t="inlineStr">
        <is>
          <t>unique_actions_omni_initiated_checkout</t>
        </is>
      </c>
      <c r="B773" s="29" t="inlineStr">
        <is>
          <t>Unique Omni Checkouts Initiated · NUMERIC · Facebook Ads (Meta) Unique Actions</t>
        </is>
      </c>
      <c r="C773" s="26" t="n"/>
      <c r="D773" s="27">
        <f>IF(AND($C773="x",$A773&lt;&gt;""),$A773,"")</f>
        <v/>
      </c>
    </row>
    <row r="774">
      <c r="A774" s="25" t="inlineStr">
        <is>
          <t>unique_actions_omni_level_achieved</t>
        </is>
      </c>
      <c r="B774" s="29" t="inlineStr">
        <is>
          <t>Unique Levels Completed · NUMERIC · Facebook Ads (Meta) Unique Actions</t>
        </is>
      </c>
      <c r="C774" s="26" t="n"/>
      <c r="D774" s="27">
        <f>IF(AND($C774="x",$A774&lt;&gt;""),$A774,"")</f>
        <v/>
      </c>
    </row>
    <row r="775">
      <c r="A775" s="25" t="inlineStr">
        <is>
          <t>unique_actions_omni_purchase</t>
        </is>
      </c>
      <c r="B775" s="29" t="inlineStr">
        <is>
          <t>Omni Unique Purchases · NUMERIC · Facebook Ads (Meta) Unique Actions</t>
        </is>
      </c>
      <c r="C775" s="26" t="n"/>
      <c r="D775" s="27">
        <f>IF(AND($C775="x",$A775&lt;&gt;""),$A775,"")</f>
        <v/>
      </c>
    </row>
    <row r="776">
      <c r="A776" s="25" t="inlineStr">
        <is>
          <t>unique_actions_omni_rate</t>
        </is>
      </c>
      <c r="B776" s="29" t="inlineStr">
        <is>
          <t>Unique Ratings Submitted · NUMERIC · Facebook Ads (Meta) Unique Actions</t>
        </is>
      </c>
      <c r="C776" s="26" t="n"/>
      <c r="D776" s="27">
        <f>IF(AND($C776="x",$A776&lt;&gt;""),$A776,"")</f>
        <v/>
      </c>
    </row>
    <row r="777">
      <c r="A777" s="25" t="inlineStr">
        <is>
          <t>unique_actions_omni_search</t>
        </is>
      </c>
      <c r="B777" s="29" t="inlineStr">
        <is>
          <t>Unique Searches · NUMERIC · Facebook Ads (Meta) Unique Actions</t>
        </is>
      </c>
      <c r="C777" s="26" t="n"/>
      <c r="D777" s="27">
        <f>IF(AND($C777="x",$A777&lt;&gt;""),$A777,"")</f>
        <v/>
      </c>
    </row>
    <row r="778">
      <c r="A778" s="25" t="inlineStr">
        <is>
          <t>unique_actions_omni_spend_credits</t>
        </is>
      </c>
      <c r="B778" s="29" t="inlineStr">
        <is>
          <t>Unique Credit Spends · NUMERIC · Facebook Ads (Meta) Unique Actions</t>
        </is>
      </c>
      <c r="C778" s="26" t="n"/>
      <c r="D778" s="27">
        <f>IF(AND($C778="x",$A778&lt;&gt;""),$A778,"")</f>
        <v/>
      </c>
    </row>
    <row r="779">
      <c r="A779" s="25" t="inlineStr">
        <is>
          <t>unique_actions_omni_tutorial_completion</t>
        </is>
      </c>
      <c r="B779" s="29" t="inlineStr">
        <is>
          <t>Unique Tutorials Completed · NUMERIC · Facebook Ads (Meta) Unique Actions</t>
        </is>
      </c>
      <c r="C779" s="26" t="n"/>
      <c r="D779" s="27">
        <f>IF(AND($C779="x",$A779&lt;&gt;""),$A779,"")</f>
        <v/>
      </c>
    </row>
    <row r="780">
      <c r="A780" s="25" t="inlineStr">
        <is>
          <t>unique_actions_omni_view_content</t>
        </is>
      </c>
      <c r="B780" s="29" t="inlineStr">
        <is>
          <t>Unique Omni Content Views · NUMERIC · Facebook Ads (Meta) Unique Actions</t>
        </is>
      </c>
      <c r="C780" s="26" t="n"/>
      <c r="D780" s="27">
        <f>IF(AND($C780="x",$A780&lt;&gt;""),$A780,"")</f>
        <v/>
      </c>
    </row>
    <row r="781">
      <c r="A781" s="25" t="inlineStr">
        <is>
          <t>unique_actions_onsite_conversion_flow_complete</t>
        </is>
      </c>
      <c r="B781" s="29" t="inlineStr">
        <is>
          <t>Unique On-Facebook Workflow Completions · NUMERIC · Facebook Ads (Meta) Unique Actions</t>
        </is>
      </c>
      <c r="C781" s="26" t="n"/>
      <c r="D781" s="27">
        <f>IF(AND($C781="x",$A781&lt;&gt;""),$A781,"")</f>
        <v/>
      </c>
    </row>
    <row r="782">
      <c r="A782" s="25" t="inlineStr">
        <is>
          <t>unique_actions_onsite_conversion_lead_grouped</t>
        </is>
      </c>
      <c r="B782" s="29" t="inlineStr">
        <is>
          <t>Unique On-Facebook Leads · NUMERIC · Facebook Ads (Meta) Unique Actions</t>
        </is>
      </c>
      <c r="C782" s="26" t="n"/>
      <c r="D782" s="27">
        <f>IF(AND($C782="x",$A782&lt;&gt;""),$A782,"")</f>
        <v/>
      </c>
    </row>
    <row r="783">
      <c r="A783" s="25" t="inlineStr">
        <is>
          <t>unique_actions_onsite_conversion_messaging_block</t>
        </is>
      </c>
      <c r="B783" s="29" t="inlineStr">
        <is>
          <t>Unique Blocked Messaging Connections · NUMERIC · Facebook Ads (Meta) Unique Actions</t>
        </is>
      </c>
      <c r="C783" s="26" t="n"/>
      <c r="D783" s="27">
        <f>IF(AND($C783="x",$A783&lt;&gt;""),$A783,"")</f>
        <v/>
      </c>
    </row>
    <row r="784">
      <c r="A784" s="25" t="inlineStr">
        <is>
          <t>unique_actions_onsite_conversion_purchase</t>
        </is>
      </c>
      <c r="B784" s="29" t="inlineStr">
        <is>
          <t>Unique On-Facebook Purchases · NUMERIC · Facebook Ads (Meta) Unique Actions</t>
        </is>
      </c>
      <c r="C784" s="26" t="n"/>
      <c r="D784" s="27">
        <f>IF(AND($C784="x",$A784&lt;&gt;""),$A784,"")</f>
        <v/>
      </c>
    </row>
    <row r="785">
      <c r="A785" s="25" t="inlineStr">
        <is>
          <t>unique_actions_onsite_web_add_to_cart</t>
        </is>
      </c>
      <c r="B785" s="29" t="inlineStr">
        <is>
          <t>Unique Actions Onsite Web Add To Cart · NUMERIC · Facebook Ads (Meta) Unique Actions</t>
        </is>
      </c>
      <c r="C785" s="26" t="n"/>
      <c r="D785" s="27">
        <f>IF(AND($C785="x",$A785&lt;&gt;""),$A785,"")</f>
        <v/>
      </c>
    </row>
    <row r="786">
      <c r="A786" s="25" t="inlineStr">
        <is>
          <t>unique_actions_onsite_web_app_add_to_cart</t>
        </is>
      </c>
      <c r="B786" s="29" t="inlineStr">
        <is>
          <t>Unique Actions Onsite Web App Add To Cart · NUMERIC · Facebook Ads (Meta) Unique Actions</t>
        </is>
      </c>
      <c r="C786" s="26" t="n"/>
      <c r="D786" s="27">
        <f>IF(AND($C786="x",$A786&lt;&gt;""),$A786,"")</f>
        <v/>
      </c>
    </row>
    <row r="787">
      <c r="A787" s="25" t="inlineStr">
        <is>
          <t>unique_actions_onsite_web_app_purchase</t>
        </is>
      </c>
      <c r="B787" s="29" t="inlineStr">
        <is>
          <t>Unique Actions Onsite Web App Purchase · NUMERIC · Facebook Ads (Meta) Unique Actions</t>
        </is>
      </c>
      <c r="C787" s="26" t="n"/>
      <c r="D787" s="27">
        <f>IF(AND($C787="x",$A787&lt;&gt;""),$A787,"")</f>
        <v/>
      </c>
    </row>
    <row r="788">
      <c r="A788" s="25" t="inlineStr">
        <is>
          <t>unique_actions_onsite_web_purchase</t>
        </is>
      </c>
      <c r="B788" s="29" t="inlineStr">
        <is>
          <t>Unique Actions Onsite Web Purchase · NUMERIC · Facebook Ads (Meta) Unique Actions</t>
        </is>
      </c>
      <c r="C788" s="26" t="n"/>
      <c r="D788" s="27">
        <f>IF(AND($C788="x",$A788&lt;&gt;""),$A788,"")</f>
        <v/>
      </c>
    </row>
    <row r="789">
      <c r="A789" s="25" t="inlineStr">
        <is>
          <t>unique_actions_page_engagement</t>
        </is>
      </c>
      <c r="B789" s="29" t="inlineStr">
        <is>
          <t>Unique Page Engagement · NUMERIC · Facebook Ads (Meta) Unique Actions</t>
        </is>
      </c>
      <c r="C789" s="26" t="n"/>
      <c r="D789" s="27">
        <f>IF(AND($C789="x",$A789&lt;&gt;""),$A789,"")</f>
        <v/>
      </c>
    </row>
    <row r="790">
      <c r="A790" s="25" t="inlineStr">
        <is>
          <t>unique_actions_photo_view</t>
        </is>
      </c>
      <c r="B790" s="29" t="inlineStr">
        <is>
          <t>Unique Photo Views · NUMERIC · Facebook Ads (Meta) Unique Actions</t>
        </is>
      </c>
      <c r="C790" s="26" t="n"/>
      <c r="D790" s="27">
        <f>IF(AND($C790="x",$A790&lt;&gt;""),$A790,"")</f>
        <v/>
      </c>
    </row>
    <row r="791">
      <c r="A791" s="25" t="inlineStr">
        <is>
          <t>unique_actions_post_engagement</t>
        </is>
      </c>
      <c r="B791" s="29" t="inlineStr">
        <is>
          <t>Unique Post Engagement · NUMERIC · Facebook Ads (Meta) Unique Actions</t>
        </is>
      </c>
      <c r="C791" s="26" t="n"/>
      <c r="D791" s="27">
        <f>IF(AND($C791="x",$A791&lt;&gt;""),$A791,"")</f>
        <v/>
      </c>
    </row>
    <row r="792">
      <c r="A792" s="25" t="inlineStr">
        <is>
          <t>unique_actions_post_reaction</t>
        </is>
      </c>
      <c r="B792" s="29" t="inlineStr">
        <is>
          <t>Unique Post Reactions · NUMERIC · Facebook Ads (Meta) Unique Actions</t>
        </is>
      </c>
      <c r="C792" s="26" t="n"/>
      <c r="D792" s="27">
        <f>IF(AND($C792="x",$A792&lt;&gt;""),$A792,"")</f>
        <v/>
      </c>
    </row>
    <row r="793">
      <c r="A793" s="25" t="inlineStr">
        <is>
          <t>unique_actions_purchase</t>
        </is>
      </c>
      <c r="B793" s="29" t="inlineStr">
        <is>
          <t>Unique Actions Purchase · NUMERIC · Facebook Ads (Meta) Unique Actions</t>
        </is>
      </c>
      <c r="C793" s="26" t="n"/>
      <c r="D793" s="27">
        <f>IF(AND($C793="x",$A793&lt;&gt;""),$A793,"")</f>
        <v/>
      </c>
    </row>
    <row r="794">
      <c r="A794" s="25" t="inlineStr">
        <is>
          <t>unique_actions_rsvp</t>
        </is>
      </c>
      <c r="B794" s="29" t="inlineStr">
        <is>
          <t>Unique Event Responses · NUMERIC · Facebook Ads (Meta) Unique Actions</t>
        </is>
      </c>
      <c r="C794" s="26" t="n"/>
      <c r="D794" s="27">
        <f>IF(AND($C794="x",$A794&lt;&gt;""),$A794,"")</f>
        <v/>
      </c>
    </row>
    <row r="795">
      <c r="A795" s="25" t="inlineStr">
        <is>
          <t>unique_actions_search</t>
        </is>
      </c>
      <c r="B795" s="29" t="inlineStr">
        <is>
          <t>Unique Actions Search · NUMERIC · Facebook Ads (Meta) Unique Actions</t>
        </is>
      </c>
      <c r="C795" s="26" t="n"/>
      <c r="D795" s="27">
        <f>IF(AND($C795="x",$A795&lt;&gt;""),$A795,"")</f>
        <v/>
      </c>
    </row>
    <row r="796">
      <c r="A796" s="25" t="inlineStr">
        <is>
          <t>unique_actions_video_view</t>
        </is>
      </c>
      <c r="B796" s="29" t="inlineStr">
        <is>
          <t>Unique 3-Second Continuous Video Plays · NUMERIC · Facebook Ads (Meta) Unique Actions</t>
        </is>
      </c>
      <c r="C796" s="26" t="n"/>
      <c r="D796" s="27">
        <f>IF(AND($C796="x",$A796&lt;&gt;""),$A796,"")</f>
        <v/>
      </c>
    </row>
    <row r="797">
      <c r="A797" s="25" t="inlineStr">
        <is>
          <t>unique_actions_view_content</t>
        </is>
      </c>
      <c r="B797" s="29" t="inlineStr">
        <is>
          <t>Unique Content Views · NUMERIC · Facebook Ads (Meta) Unique Actions</t>
        </is>
      </c>
      <c r="C797" s="26" t="n"/>
      <c r="D797" s="27">
        <f>IF(AND($C797="x",$A797&lt;&gt;""),$A797,"")</f>
        <v/>
      </c>
    </row>
    <row r="798">
      <c r="A798" s="25" t="inlineStr">
        <is>
          <t>simple_video_time_watched_actions_video_view</t>
        </is>
      </c>
      <c r="B798" s="29" t="inlineStr">
        <is>
          <t>(Internal) Video Play Time (Duplicate) · NUMERIC · Facebook Ads (Meta) Video</t>
        </is>
      </c>
      <c r="C798" s="26" t="n"/>
      <c r="D798" s="27">
        <f>IF(AND($C798="x",$A798&lt;&gt;""),$A798,"")</f>
        <v/>
      </c>
    </row>
    <row r="799">
      <c r="A799" s="25" t="inlineStr">
        <is>
          <t>video_30_sec_watched_actions_video_view</t>
        </is>
      </c>
      <c r="B799" s="29" t="inlineStr">
        <is>
          <t>Video 30 Sec Watched Actions · NUMERIC · Facebook Ads (Meta) Video</t>
        </is>
      </c>
      <c r="C799" s="26" t="n"/>
      <c r="D799" s="27">
        <f>IF(AND($C799="x",$A799&lt;&gt;""),$A799,"")</f>
        <v/>
      </c>
    </row>
    <row r="800">
      <c r="A800" s="25" t="inlineStr">
        <is>
          <t>video_avg_time_watched_actions_video_view</t>
        </is>
      </c>
      <c r="B800" s="29" t="inlineStr">
        <is>
          <t>Video Average Play Time · NUMERIC · Facebook Ads (Meta) Video</t>
        </is>
      </c>
      <c r="C800" s="26" t="n"/>
      <c r="D800" s="27">
        <f>IF(AND($C800="x",$A800&lt;&gt;""),$A800,"")</f>
        <v/>
      </c>
    </row>
    <row r="801">
      <c r="A801" s="25" t="inlineStr">
        <is>
          <t>video_completion_rate</t>
        </is>
      </c>
      <c r="B801" s="29" t="inlineStr">
        <is>
          <t>Video Completion Rate · NUMERIC · Facebook Ads (Meta) Video</t>
        </is>
      </c>
      <c r="C801" s="26" t="n"/>
      <c r="D801" s="27">
        <f>IF(AND($C801="x",$A801&lt;&gt;""),$A801,"")</f>
        <v/>
      </c>
    </row>
    <row r="802">
      <c r="A802" s="25" t="inlineStr">
        <is>
          <t>video_continuous_2_sec_watched_actions_video_view</t>
        </is>
      </c>
      <c r="B802" s="29" t="inlineStr">
        <is>
          <t>Video Watched for 2 seconds · NUMERIC · Facebook Ads (Meta) Video</t>
        </is>
      </c>
      <c r="C802" s="26" t="n"/>
      <c r="D802" s="27">
        <f>IF(AND($C802="x",$A802&lt;&gt;""),$A802,"")</f>
        <v/>
      </c>
    </row>
    <row r="803">
      <c r="A803" s="25" t="inlineStr">
        <is>
          <t>video_p100_watched_actions_video_view</t>
        </is>
      </c>
      <c r="B803" s="29" t="inlineStr">
        <is>
          <t>Video Watched at 100 percent · NUMERIC · Facebook Ads (Meta) Video</t>
        </is>
      </c>
      <c r="C803" s="26" t="n"/>
      <c r="D803" s="27">
        <f>IF(AND($C803="x",$A803&lt;&gt;""),$A803,"")</f>
        <v/>
      </c>
    </row>
    <row r="804">
      <c r="A804" s="25" t="inlineStr">
        <is>
          <t>video_p25_watched_actions_video_view</t>
        </is>
      </c>
      <c r="B804" s="29" t="inlineStr">
        <is>
          <t>Video Watched at 25 percent · NUMERIC · Facebook Ads (Meta) Video</t>
        </is>
      </c>
      <c r="C804" s="26" t="n"/>
      <c r="D804" s="27">
        <f>IF(AND($C804="x",$A804&lt;&gt;""),$A804,"")</f>
        <v/>
      </c>
    </row>
    <row r="805">
      <c r="A805" s="25" t="inlineStr">
        <is>
          <t>video_p50_watched_actions_video_view</t>
        </is>
      </c>
      <c r="B805" s="29" t="inlineStr">
        <is>
          <t>Video Watched at 50 percent · NUMERIC · Facebook Ads (Meta) Video</t>
        </is>
      </c>
      <c r="C805" s="26" t="n"/>
      <c r="D805" s="27">
        <f>IF(AND($C805="x",$A805&lt;&gt;""),$A805,"")</f>
        <v/>
      </c>
    </row>
    <row r="806">
      <c r="A806" s="25" t="inlineStr">
        <is>
          <t>video_p75_watched_actions_video_view</t>
        </is>
      </c>
      <c r="B806" s="29" t="inlineStr">
        <is>
          <t>Video Watched at 75 percent · NUMERIC · Facebook Ads (Meta) Video</t>
        </is>
      </c>
      <c r="C806" s="26" t="n"/>
      <c r="D806" s="27">
        <f>IF(AND($C806="x",$A806&lt;&gt;""),$A806,"")</f>
        <v/>
      </c>
    </row>
    <row r="807">
      <c r="A807" s="25" t="inlineStr">
        <is>
          <t>video_p95_watched_actions_video_view</t>
        </is>
      </c>
      <c r="B807" s="29" t="inlineStr">
        <is>
          <t>Video Plays at 95 percent · NUMERIC · Facebook Ads (Meta) Video</t>
        </is>
      </c>
      <c r="C807" s="26" t="n"/>
      <c r="D807" s="27">
        <f>IF(AND($C807="x",$A807&lt;&gt;""),$A807,"")</f>
        <v/>
      </c>
    </row>
    <row r="808">
      <c r="A808" s="25" t="inlineStr">
        <is>
          <t>video_play_actions_video_view</t>
        </is>
      </c>
      <c r="B808" s="29" t="inlineStr">
        <is>
          <t>Video Plays · NUMERIC · Facebook Ads (Meta) Video</t>
        </is>
      </c>
      <c r="C808" s="26" t="n"/>
      <c r="D808" s="27">
        <f>IF(AND($C808="x",$A808&lt;&gt;""),$A808,"")</f>
        <v/>
      </c>
    </row>
    <row r="809">
      <c r="A809" s="25" t="inlineStr">
        <is>
          <t>video_play_curve_actions_s0</t>
        </is>
      </c>
      <c r="B809" s="29" t="inlineStr">
        <is>
          <t>Video Play Curve Actions Second 0 · PERCENT · Facebook Ads (Meta) Video</t>
        </is>
      </c>
      <c r="C809" s="26" t="n"/>
      <c r="D809" s="27">
        <f>IF(AND($C809="x",$A809&lt;&gt;""),$A809,"")</f>
        <v/>
      </c>
    </row>
    <row r="810">
      <c r="A810" s="25" t="inlineStr">
        <is>
          <t>video_play_curve_actions_s1</t>
        </is>
      </c>
      <c r="B810" s="29" t="inlineStr">
        <is>
          <t>Video Play Curve Actions Second 1 · PERCENT · Facebook Ads (Meta) Video</t>
        </is>
      </c>
      <c r="C810" s="26" t="n"/>
      <c r="D810" s="27">
        <f>IF(AND($C810="x",$A810&lt;&gt;""),$A810,"")</f>
        <v/>
      </c>
    </row>
    <row r="811">
      <c r="A811" s="25" t="inlineStr">
        <is>
          <t>video_play_curve_actions_s10</t>
        </is>
      </c>
      <c r="B811" s="29" t="inlineStr">
        <is>
          <t>Video Play Curve Actions Second 10 · PERCENT · Facebook Ads (Meta) Video</t>
        </is>
      </c>
      <c r="C811" s="26" t="n"/>
      <c r="D811" s="27">
        <f>IF(AND($C811="x",$A811&lt;&gt;""),$A811,"")</f>
        <v/>
      </c>
    </row>
    <row r="812">
      <c r="A812" s="25" t="inlineStr">
        <is>
          <t>video_play_curve_actions_s11</t>
        </is>
      </c>
      <c r="B812" s="29" t="inlineStr">
        <is>
          <t>Video Play Curve Actions Second 11 · PERCENT · Facebook Ads (Meta) Video</t>
        </is>
      </c>
      <c r="C812" s="26" t="n"/>
      <c r="D812" s="27">
        <f>IF(AND($C812="x",$A812&lt;&gt;""),$A812,"")</f>
        <v/>
      </c>
    </row>
    <row r="813">
      <c r="A813" s="25" t="inlineStr">
        <is>
          <t>video_play_curve_actions_s12</t>
        </is>
      </c>
      <c r="B813" s="29" t="inlineStr">
        <is>
          <t>Video Play Curve Actions Second 12 · PERCENT · Facebook Ads (Meta) Video</t>
        </is>
      </c>
      <c r="C813" s="26" t="n"/>
      <c r="D813" s="27">
        <f>IF(AND($C813="x",$A813&lt;&gt;""),$A813,"")</f>
        <v/>
      </c>
    </row>
    <row r="814">
      <c r="A814" s="25" t="inlineStr">
        <is>
          <t>video_play_curve_actions_s13</t>
        </is>
      </c>
      <c r="B814" s="29" t="inlineStr">
        <is>
          <t>Video Play Curve Actions Second 13 · PERCENT · Facebook Ads (Meta) Video</t>
        </is>
      </c>
      <c r="C814" s="26" t="n"/>
      <c r="D814" s="27">
        <f>IF(AND($C814="x",$A814&lt;&gt;""),$A814,"")</f>
        <v/>
      </c>
    </row>
    <row r="815">
      <c r="A815" s="25" t="inlineStr">
        <is>
          <t>video_play_curve_actions_s14</t>
        </is>
      </c>
      <c r="B815" s="29" t="inlineStr">
        <is>
          <t>Video Play Curve Actions Second 14 · PERCENT · Facebook Ads (Meta) Video</t>
        </is>
      </c>
      <c r="C815" s="26" t="n"/>
      <c r="D815" s="27">
        <f>IF(AND($C815="x",$A815&lt;&gt;""),$A815,"")</f>
        <v/>
      </c>
    </row>
    <row r="816">
      <c r="A816" s="25" t="inlineStr">
        <is>
          <t>video_play_curve_actions_s2</t>
        </is>
      </c>
      <c r="B816" s="29" t="inlineStr">
        <is>
          <t>Video Play Curve Actions Second 2 · PERCENT · Facebook Ads (Meta) Video</t>
        </is>
      </c>
      <c r="C816" s="26" t="n"/>
      <c r="D816" s="27">
        <f>IF(AND($C816="x",$A816&lt;&gt;""),$A816,"")</f>
        <v/>
      </c>
    </row>
    <row r="817">
      <c r="A817" s="25" t="inlineStr">
        <is>
          <t>video_play_curve_actions_s3</t>
        </is>
      </c>
      <c r="B817" s="29" t="inlineStr">
        <is>
          <t>Video Play Curve Actions Second 3 · PERCENT · Facebook Ads (Meta) Video</t>
        </is>
      </c>
      <c r="C817" s="26" t="n"/>
      <c r="D817" s="27">
        <f>IF(AND($C817="x",$A817&lt;&gt;""),$A817,"")</f>
        <v/>
      </c>
    </row>
    <row r="818">
      <c r="A818" s="25" t="inlineStr">
        <is>
          <t>video_play_curve_actions_s4</t>
        </is>
      </c>
      <c r="B818" s="29" t="inlineStr">
        <is>
          <t>Video Play Curve Actions Second 4 · PERCENT · Facebook Ads (Meta) Video</t>
        </is>
      </c>
      <c r="C818" s="26" t="n"/>
      <c r="D818" s="27">
        <f>IF(AND($C818="x",$A818&lt;&gt;""),$A818,"")</f>
        <v/>
      </c>
    </row>
    <row r="819">
      <c r="A819" s="25" t="inlineStr">
        <is>
          <t>video_play_curve_actions_s5</t>
        </is>
      </c>
      <c r="B819" s="29" t="inlineStr">
        <is>
          <t>Video Play Curve Actions Second 5 · PERCENT · Facebook Ads (Meta) Video</t>
        </is>
      </c>
      <c r="C819" s="26" t="n"/>
      <c r="D819" s="27">
        <f>IF(AND($C819="x",$A819&lt;&gt;""),$A819,"")</f>
        <v/>
      </c>
    </row>
    <row r="820">
      <c r="A820" s="25" t="inlineStr">
        <is>
          <t>video_play_curve_actions_s6</t>
        </is>
      </c>
      <c r="B820" s="29" t="inlineStr">
        <is>
          <t>Video Play Curve Actions Second 6 · PERCENT · Facebook Ads (Meta) Video</t>
        </is>
      </c>
      <c r="C820" s="26" t="n"/>
      <c r="D820" s="27">
        <f>IF(AND($C820="x",$A820&lt;&gt;""),$A820,"")</f>
        <v/>
      </c>
    </row>
    <row r="821">
      <c r="A821" s="25" t="inlineStr">
        <is>
          <t>video_play_curve_actions_s7</t>
        </is>
      </c>
      <c r="B821" s="29" t="inlineStr">
        <is>
          <t>Video Play Curve Actions Second 7 · PERCENT · Facebook Ads (Meta) Video</t>
        </is>
      </c>
      <c r="C821" s="26" t="n"/>
      <c r="D821" s="27">
        <f>IF(AND($C821="x",$A821&lt;&gt;""),$A821,"")</f>
        <v/>
      </c>
    </row>
    <row r="822">
      <c r="A822" s="25" t="inlineStr">
        <is>
          <t>video_play_curve_actions_s8</t>
        </is>
      </c>
      <c r="B822" s="29" t="inlineStr">
        <is>
          <t>Video Play Curve Actions Second 8 · PERCENT · Facebook Ads (Meta) Video</t>
        </is>
      </c>
      <c r="C822" s="26" t="n"/>
      <c r="D822" s="27">
        <f>IF(AND($C822="x",$A822&lt;&gt;""),$A822,"")</f>
        <v/>
      </c>
    </row>
    <row r="823">
      <c r="A823" s="25" t="inlineStr">
        <is>
          <t>video_play_curve_actions_s9</t>
        </is>
      </c>
      <c r="B823" s="29" t="inlineStr">
        <is>
          <t>Video Play Curve Actions Second 9 · PERCENT · Facebook Ads (Meta) Video</t>
        </is>
      </c>
      <c r="C823" s="26" t="n"/>
      <c r="D823" s="27">
        <f>IF(AND($C823="x",$A823&lt;&gt;""),$A823,"")</f>
        <v/>
      </c>
    </row>
    <row r="824">
      <c r="A824" s="25" t="inlineStr">
        <is>
          <t>video_thruplay_watched_actions_video_view</t>
        </is>
      </c>
      <c r="B824" s="29" t="inlineStr">
        <is>
          <t>ThruPlay actions · NUMERIC · Facebook Ads (Meta) Video</t>
        </is>
      </c>
      <c r="C824" s="26" t="n"/>
      <c r="D824" s="27">
        <f>IF(AND($C824="x",$A824&lt;&gt;""),$A824,"")</f>
        <v/>
      </c>
    </row>
    <row r="825">
      <c r="A825" s="25" t="inlineStr">
        <is>
          <t>video_asset</t>
        </is>
      </c>
      <c r="B825" s="29" t="inlineStr">
        <is>
          <t>ID of video asset · TEXT · Facebook Ads (Meta) Video Asset</t>
        </is>
      </c>
      <c r="C825" s="26" t="n"/>
      <c r="D825" s="27">
        <f>IF(AND($C825="x",$A825&lt;&gt;""),$A825,"")</f>
        <v/>
      </c>
    </row>
    <row r="826">
      <c r="A826" s="25" t="inlineStr">
        <is>
          <t>video_asset_video_id</t>
        </is>
      </c>
      <c r="B826" s="29" t="inlineStr">
        <is>
          <t>Video ID of the video asset · TEXT · Facebook Ads (Meta) Video Asset</t>
        </is>
      </c>
      <c r="C826" s="26" t="n"/>
      <c r="D826" s="27">
        <f>IF(AND($C826="x",$A826&lt;&gt;""),$A826,"")</f>
        <v/>
      </c>
    </row>
    <row r="827">
      <c r="A827" s="25" t="inlineStr">
        <is>
          <t>video_asset_video_name</t>
        </is>
      </c>
      <c r="B827" s="29" t="inlineStr">
        <is>
          <t>Name of the video asset · TEXT · Facebook Ads (Meta) Video Asset</t>
        </is>
      </c>
      <c r="C827" s="26" t="n"/>
      <c r="D827" s="27">
        <f>IF(AND($C827="x",$A827&lt;&gt;""),$A827,"")</f>
        <v/>
      </c>
    </row>
    <row r="828">
      <c r="A828" s="25" t="inlineStr">
        <is>
          <t>ad_format_asset</t>
        </is>
      </c>
      <c r="B828" s="29" t="inlineStr">
        <is>
          <t>ID of ad format asset · TEXT · Facebook Ads (Meta) other</t>
        </is>
      </c>
      <c r="C828" s="26" t="n"/>
      <c r="D828" s="27">
        <f>IF(AND($C828="x",$A828&lt;&gt;""),$A828,"")</f>
        <v/>
      </c>
    </row>
    <row r="829">
      <c r="A829" s="25" t="inlineStr">
        <is>
          <t>age</t>
        </is>
      </c>
      <c r="B829" s="29" t="inlineStr">
        <is>
          <t>Age Range · TEXT · Facebook Ads (Meta) other</t>
        </is>
      </c>
      <c r="C829" s="26" t="n"/>
      <c r="D829" s="27">
        <f>IF(AND($C829="x",$A829&lt;&gt;""),$A829,"")</f>
        <v/>
      </c>
    </row>
    <row r="830">
      <c r="A830" s="25" t="inlineStr">
        <is>
          <t>body_asset</t>
        </is>
      </c>
      <c r="B830" s="29" t="inlineStr">
        <is>
          <t>ID of body asset · TEXT · Facebook Ads (Meta) other</t>
        </is>
      </c>
      <c r="C830" s="26" t="n"/>
      <c r="D830" s="27">
        <f>IF(AND($C830="x",$A830&lt;&gt;""),$A830,"")</f>
        <v/>
      </c>
    </row>
    <row r="831">
      <c r="A831" s="25" t="inlineStr">
        <is>
          <t>body_asset_text</t>
        </is>
      </c>
      <c r="B831" s="29" t="inlineStr">
        <is>
          <t>Text of body asset · TEXT · Facebook Ads (Meta) other</t>
        </is>
      </c>
      <c r="C831" s="26" t="n"/>
      <c r="D831" s="27">
        <f>IF(AND($C831="x",$A831&lt;&gt;""),$A831,"")</f>
        <v/>
      </c>
    </row>
    <row r="832">
      <c r="A832" s="25" t="inlineStr">
        <is>
          <t>call_to_action_asset</t>
        </is>
      </c>
      <c r="B832" s="29" t="inlineStr">
        <is>
          <t>ID of call to action asset · TEXT · Facebook Ads (Meta) other</t>
        </is>
      </c>
      <c r="C832" s="26" t="n"/>
      <c r="D832" s="27">
        <f>IF(AND($C832="x",$A832&lt;&gt;""),$A832,"")</f>
        <v/>
      </c>
    </row>
    <row r="833">
      <c r="A833" s="25" t="inlineStr">
        <is>
          <t>call_to_action_asset_name</t>
        </is>
      </c>
      <c r="B833" s="29" t="inlineStr">
        <is>
          <t>Name of call to action asset · TEXT · Facebook Ads (Meta) other</t>
        </is>
      </c>
      <c r="C833" s="26" t="n"/>
      <c r="D833" s="27">
        <f>IF(AND($C833="x",$A833&lt;&gt;""),$A833,"")</f>
        <v/>
      </c>
    </row>
    <row r="834">
      <c r="A834" s="25" t="inlineStr">
        <is>
          <t>canvas_avg_view_percent</t>
        </is>
      </c>
      <c r="B834" s="29" t="inlineStr">
        <is>
          <t>Instant Experience View Percentage · PERCENT · Facebook Ads (Meta) other</t>
        </is>
      </c>
      <c r="C834" s="26" t="n"/>
      <c r="D834" s="27">
        <f>IF(AND($C834="x",$A834&lt;&gt;""),$A834,"")</f>
        <v/>
      </c>
    </row>
    <row r="835">
      <c r="A835" s="25" t="inlineStr">
        <is>
          <t>canvas_avg_view_time</t>
        </is>
      </c>
      <c r="B835" s="29" t="inlineStr">
        <is>
          <t>Instant Experience View Time · NUMERIC · Facebook Ads (Meta) other</t>
        </is>
      </c>
      <c r="C835" s="26" t="n"/>
      <c r="D835" s="27">
        <f>IF(AND($C835="x",$A835&lt;&gt;""),$A835,"")</f>
        <v/>
      </c>
    </row>
    <row r="836">
      <c r="A836" s="25" t="inlineStr">
        <is>
          <t>comscore_market</t>
        </is>
      </c>
      <c r="B836" s="29" t="inlineStr">
        <is>
          <t>Comscore Market · TEXT · Facebook Ads (Meta) other</t>
        </is>
      </c>
      <c r="C836" s="26" t="n"/>
      <c r="D836" s="27">
        <f>IF(AND($C836="x",$A836&lt;&gt;""),$A836,"")</f>
        <v/>
      </c>
    </row>
    <row r="837">
      <c r="A837" s="25" t="inlineStr">
        <is>
          <t>cost_per_outbound_click_outbound_click</t>
        </is>
      </c>
      <c r="B837" s="29" t="inlineStr">
        <is>
          <t>Cost per Outbound Clicks · NUMERIC · Facebook Ads (Meta) other</t>
        </is>
      </c>
      <c r="C837" s="26" t="n"/>
      <c r="D837" s="27">
        <f>IF(AND($C837="x",$A837&lt;&gt;""),$A837,"")</f>
        <v/>
      </c>
    </row>
    <row r="838">
      <c r="A838" s="25" t="inlineStr">
        <is>
          <t>cost_per_thruplay_video_view</t>
        </is>
      </c>
      <c r="B838" s="29" t="inlineStr">
        <is>
          <t>Cost per ThruPlays · NUMERIC · Facebook Ads (Meta) other</t>
        </is>
      </c>
      <c r="C838" s="26" t="n"/>
      <c r="D838" s="27">
        <f>IF(AND($C838="x",$A838&lt;&gt;""),$A838,"")</f>
        <v/>
      </c>
    </row>
    <row r="839">
      <c r="A839" s="25" t="inlineStr">
        <is>
          <t>country</t>
        </is>
      </c>
      <c r="B839" s="29" t="inlineStr">
        <is>
          <t>Country · COUNTRY · Facebook Ads (Meta) other</t>
        </is>
      </c>
      <c r="C839" s="26" t="n"/>
      <c r="D839" s="27">
        <f>IF(AND($C839="x",$A839&lt;&gt;""),$A839,"")</f>
        <v/>
      </c>
    </row>
    <row r="840">
      <c r="A840" s="25" t="inlineStr">
        <is>
          <t>data_fetched_at</t>
        </is>
      </c>
      <c r="B840" s="29" t="inlineStr">
        <is>
          <t>Data fetched at · TIMESTAMP · Facebook Ads (Meta) other</t>
        </is>
      </c>
      <c r="C840" s="26" t="n"/>
      <c r="D840" s="27">
        <f>IF(AND($C840="x",$A840&lt;&gt;""),$A840,"")</f>
        <v/>
      </c>
    </row>
    <row r="841">
      <c r="A841" s="25" t="inlineStr">
        <is>
          <t>datasource</t>
        </is>
      </c>
      <c r="B841" s="29" t="inlineStr">
        <is>
          <t>Data Source · TEXT · Facebook Ads (Meta) other</t>
        </is>
      </c>
      <c r="C841" s="26" t="n"/>
      <c r="D841" s="27">
        <f>IF(AND($C841="x",$A841&lt;&gt;""),$A841,"")</f>
        <v/>
      </c>
    </row>
    <row r="842">
      <c r="A842" s="25" t="inlineStr">
        <is>
          <t>day_of_month</t>
        </is>
      </c>
      <c r="B842" s="29" t="inlineStr">
        <is>
          <t>Day of month · TEXT · Facebook Ads (Meta) other</t>
        </is>
      </c>
      <c r="C842" s="26" t="n"/>
      <c r="D842" s="27">
        <f>IF(AND($C842="x",$A842&lt;&gt;""),$A842,"")</f>
        <v/>
      </c>
    </row>
    <row r="843">
      <c r="A843" s="25" t="inlineStr">
        <is>
          <t>description_asset</t>
        </is>
      </c>
      <c r="B843" s="29" t="inlineStr">
        <is>
          <t>ID of description asset · TEXT · Facebook Ads (Meta) other</t>
        </is>
      </c>
      <c r="C843" s="26" t="n"/>
      <c r="D843" s="27">
        <f>IF(AND($C843="x",$A843&lt;&gt;""),$A843,"")</f>
        <v/>
      </c>
    </row>
    <row r="844">
      <c r="A844" s="25" t="inlineStr">
        <is>
          <t>description_asset_text</t>
        </is>
      </c>
      <c r="B844" s="29" t="inlineStr">
        <is>
          <t>Text of description asset · TEXT · Facebook Ads (Meta) other</t>
        </is>
      </c>
      <c r="C844" s="26" t="n"/>
      <c r="D844" s="27">
        <f>IF(AND($C844="x",$A844&lt;&gt;""),$A844,"")</f>
        <v/>
      </c>
    </row>
    <row r="845">
      <c r="A845" s="25" t="inlineStr">
        <is>
          <t>dma</t>
        </is>
      </c>
      <c r="B845" s="29" t="inlineStr">
        <is>
          <t>(Deprecated) Designated Market Area · TEXT · Facebook Ads (Meta) other</t>
        </is>
      </c>
      <c r="C845" s="26" t="n"/>
      <c r="D845" s="27">
        <f>IF(AND($C845="x",$A845&lt;&gt;""),$A845,"")</f>
        <v/>
      </c>
    </row>
    <row r="846">
      <c r="A846" s="25" t="inlineStr">
        <is>
          <t>frequency_value</t>
        </is>
      </c>
      <c r="B846" s="29" t="inlineStr">
        <is>
          <t>Number of frequency · TEXT · Facebook Ads (Meta) other</t>
        </is>
      </c>
      <c r="C846" s="26" t="n"/>
      <c r="D846" s="27">
        <f>IF(AND($C846="x",$A846&lt;&gt;""),$A846,"")</f>
        <v/>
      </c>
    </row>
    <row r="847">
      <c r="A847" s="25" t="inlineStr">
        <is>
          <t>gender</t>
        </is>
      </c>
      <c r="B847" s="29" t="inlineStr">
        <is>
          <t>Gender · TEXT · Facebook Ads (Meta) other</t>
        </is>
      </c>
      <c r="C847" s="26" t="n"/>
      <c r="D847" s="27">
        <f>IF(AND($C847="x",$A847&lt;&gt;""),$A847,"")</f>
        <v/>
      </c>
    </row>
    <row r="848">
      <c r="A848" s="25" t="inlineStr">
        <is>
          <t>hourly_stats_aggregated_by_advertiser_time_zone</t>
        </is>
      </c>
      <c r="B848" s="29" t="inlineStr">
        <is>
          <t>Hourly delivery stats (advertiser time zone) · TEXT · Facebook Ads (Meta) other</t>
        </is>
      </c>
      <c r="C848" s="26" t="n"/>
      <c r="D848" s="27">
        <f>IF(AND($C848="x",$A848&lt;&gt;""),$A848,"")</f>
        <v/>
      </c>
    </row>
    <row r="849">
      <c r="A849" s="25" t="inlineStr">
        <is>
          <t>hourly_stats_aggregated_by_audience_time_zone</t>
        </is>
      </c>
      <c r="B849" s="29" t="inlineStr">
        <is>
          <t>Hourly delivery stats (audience time zone) · TEXT · Facebook Ads (Meta) other</t>
        </is>
      </c>
      <c r="C849" s="26" t="n"/>
      <c r="D849" s="27">
        <f>IF(AND($C849="x",$A849&lt;&gt;""),$A849,"")</f>
        <v/>
      </c>
    </row>
    <row r="850">
      <c r="A850" s="25" t="inlineStr">
        <is>
          <t>link_url_asset</t>
        </is>
      </c>
      <c r="B850" s="29" t="inlineStr">
        <is>
          <t>ID of the URL asset · TEXT · Facebook Ads (Meta) other</t>
        </is>
      </c>
      <c r="C850" s="26" t="n"/>
      <c r="D850" s="27">
        <f>IF(AND($C850="x",$A850&lt;&gt;""),$A850,"")</f>
        <v/>
      </c>
    </row>
    <row r="851">
      <c r="A851" s="25" t="inlineStr">
        <is>
          <t>month</t>
        </is>
      </c>
      <c r="B851" s="29" t="inlineStr">
        <is>
          <t>Month · TEXT · Facebook Ads (Meta) other</t>
        </is>
      </c>
      <c r="C851" s="26" t="n"/>
      <c r="D851" s="27">
        <f>IF(AND($C851="x",$A851&lt;&gt;""),$A851,"")</f>
        <v/>
      </c>
    </row>
    <row r="852">
      <c r="A852" s="25" t="inlineStr">
        <is>
          <t>now</t>
        </is>
      </c>
      <c r="B852" s="29" t="inlineStr">
        <is>
          <t>Now · TIMESTAMP · Facebook Ads (Meta) other</t>
        </is>
      </c>
      <c r="C852" s="26" t="n"/>
      <c r="D852" s="27">
        <f>IF(AND($C852="x",$A852&lt;&gt;""),$A852,"")</f>
        <v/>
      </c>
    </row>
    <row r="853">
      <c r="A853" s="25" t="inlineStr">
        <is>
          <t>product_id</t>
        </is>
      </c>
      <c r="B853" s="29" t="inlineStr">
        <is>
          <t>The ID and name of the product · TEXT · Facebook Ads (Meta) other</t>
        </is>
      </c>
      <c r="C853" s="26" t="n"/>
      <c r="D853" s="27">
        <f>IF(AND($C853="x",$A853&lt;&gt;""),$A853,"")</f>
        <v/>
      </c>
    </row>
    <row r="854">
      <c r="A854" s="25" t="inlineStr">
        <is>
          <t>product_url</t>
        </is>
      </c>
      <c r="B854" s="29" t="inlineStr">
        <is>
          <t>Catalog Product Website Link · TEXT · Facebook Ads (Meta) other</t>
        </is>
      </c>
      <c r="C854" s="26" t="n"/>
      <c r="D854" s="27">
        <f>IF(AND($C854="x",$A854&lt;&gt;""),$A854,"")</f>
        <v/>
      </c>
    </row>
    <row r="855">
      <c r="A855" s="25" t="inlineStr">
        <is>
          <t>region</t>
        </is>
      </c>
      <c r="B855" s="29" t="inlineStr">
        <is>
          <t>Region · REGION · Facebook Ads (Meta) other</t>
        </is>
      </c>
      <c r="C855" s="26" t="n"/>
      <c r="D855" s="27">
        <f>IF(AND($C855="x",$A855&lt;&gt;""),$A855,"")</f>
        <v/>
      </c>
    </row>
    <row r="856">
      <c r="A856" s="25" t="inlineStr">
        <is>
          <t>source</t>
        </is>
      </c>
      <c r="B856" s="29" t="inlineStr">
        <is>
          <t>Source · TEXT · Facebook Ads (Meta) other</t>
        </is>
      </c>
      <c r="C856" s="26" t="n"/>
      <c r="D856" s="27">
        <f>IF(AND($C856="x",$A856&lt;&gt;""),$A856,"")</f>
        <v/>
      </c>
    </row>
    <row r="857">
      <c r="A857" s="25" t="inlineStr">
        <is>
          <t>title_asset</t>
        </is>
      </c>
      <c r="B857" s="29" t="inlineStr">
        <is>
          <t>ID of the title asset · TEXT · Facebook Ads (Meta) other</t>
        </is>
      </c>
      <c r="C857" s="26" t="n"/>
      <c r="D857" s="27">
        <f>IF(AND($C857="x",$A857&lt;&gt;""),$A857,"")</f>
        <v/>
      </c>
    </row>
    <row r="858">
      <c r="A858" s="25" t="inlineStr">
        <is>
          <t>today</t>
        </is>
      </c>
      <c r="B858" s="29" t="inlineStr">
        <is>
          <t>Today · DATE · Facebook Ads (Meta) other</t>
        </is>
      </c>
      <c r="C858" s="26" t="n"/>
      <c r="D858" s="27">
        <f>IF(AND($C858="x",$A858&lt;&gt;""),$A858,"")</f>
        <v/>
      </c>
    </row>
    <row r="859">
      <c r="A859" s="25" t="inlineStr">
        <is>
          <t>user_segment</t>
        </is>
      </c>
      <c r="B859" s="29" t="inlineStr">
        <is>
          <t>User Segment · TEXT · Facebook Ads (Meta) other</t>
        </is>
      </c>
      <c r="C859" s="26" t="n"/>
      <c r="D859" s="27">
        <f>IF(AND($C859="x",$A859&lt;&gt;""),$A859,"")</f>
        <v/>
      </c>
    </row>
    <row r="860">
      <c r="A860" s="25" t="inlineStr">
        <is>
          <t>week</t>
        </is>
      </c>
      <c r="B860" s="29" t="inlineStr">
        <is>
          <t>Week · TEXT · Facebook Ads (Meta) other</t>
        </is>
      </c>
      <c r="C860" s="26" t="n"/>
      <c r="D860" s="27">
        <f>IF(AND($C860="x",$A860&lt;&gt;""),$A860,"")</f>
        <v/>
      </c>
    </row>
    <row r="861">
      <c r="A861" s="25" t="inlineStr">
        <is>
          <t>week_day</t>
        </is>
      </c>
      <c r="B861" s="29" t="inlineStr">
        <is>
          <t>Day of week and day number · TEXT · Facebook Ads (Meta) other</t>
        </is>
      </c>
      <c r="C861" s="26" t="n"/>
      <c r="D861" s="27">
        <f>IF(AND($C861="x",$A861&lt;&gt;""),$A861,"")</f>
        <v/>
      </c>
    </row>
    <row r="862">
      <c r="A862" s="25" t="inlineStr">
        <is>
          <t>week_day_iso</t>
        </is>
      </c>
      <c r="B862" s="29" t="inlineStr">
        <is>
          <t>Day of week and day number, ISO · TEXT · Facebook Ads (Meta) other</t>
        </is>
      </c>
      <c r="C862" s="26" t="n"/>
      <c r="D862" s="27">
        <f>IF(AND($C862="x",$A862&lt;&gt;""),$A862,"")</f>
        <v/>
      </c>
    </row>
    <row r="863">
      <c r="A863" s="25" t="inlineStr">
        <is>
          <t>week_iso</t>
        </is>
      </c>
      <c r="B863" s="29" t="inlineStr">
        <is>
          <t>Week ISO · TEXT · Facebook Ads (Meta) other</t>
        </is>
      </c>
      <c r="C863" s="26" t="n"/>
      <c r="D863" s="27">
        <f>IF(AND($C863="x",$A863&lt;&gt;""),$A863,"")</f>
        <v/>
      </c>
    </row>
    <row r="864">
      <c r="A864" s="25" t="inlineStr">
        <is>
          <t>year</t>
        </is>
      </c>
      <c r="B864" s="29" t="inlineStr">
        <is>
          <t>Year · TEXT · Facebook Ads (Meta) other</t>
        </is>
      </c>
      <c r="C864" s="26" t="n"/>
      <c r="D864" s="27">
        <f>IF(AND($C864="x",$A864&lt;&gt;""),$A864,"")</f>
        <v/>
      </c>
    </row>
    <row r="865">
      <c r="A865" s="25" t="inlineStr">
        <is>
          <t>year_month</t>
        </is>
      </c>
      <c r="B865" s="29" t="inlineStr">
        <is>
          <t>Yearmonth · TEXT · Facebook Ads (Meta) other</t>
        </is>
      </c>
      <c r="C865" s="26" t="n"/>
      <c r="D865" s="27">
        <f>IF(AND($C865="x",$A865&lt;&gt;""),$A865,"")</f>
        <v/>
      </c>
    </row>
    <row r="866">
      <c r="A866" s="25" t="inlineStr">
        <is>
          <t>year_month_name</t>
        </is>
      </c>
      <c r="B866" s="29" t="inlineStr">
        <is>
          <t>Year month name · TEXT · Facebook Ads (Meta) other</t>
        </is>
      </c>
      <c r="C866" s="26" t="n"/>
      <c r="D866" s="27">
        <f>IF(AND($C866="x",$A866&lt;&gt;""),$A866,"")</f>
        <v/>
      </c>
    </row>
    <row r="867">
      <c r="A867" s="25" t="inlineStr">
        <is>
          <t>year_of_week</t>
        </is>
      </c>
      <c r="B867" s="29" t="inlineStr">
        <is>
          <t>Year of week · TEXT · Facebook Ads (Meta) other</t>
        </is>
      </c>
      <c r="C867" s="26" t="n"/>
      <c r="D867" s="27">
        <f>IF(AND($C867="x",$A867&lt;&gt;""),$A867,"")</f>
        <v/>
      </c>
    </row>
    <row r="868">
      <c r="A868" s="25" t="inlineStr">
        <is>
          <t>year_of_week_iso</t>
        </is>
      </c>
      <c r="B868" s="29" t="inlineStr">
        <is>
          <t>Year of week, ISO · TEXT · Facebook Ads (Meta) other</t>
        </is>
      </c>
      <c r="C868" s="26" t="n"/>
      <c r="D868" s="27">
        <f>IF(AND($C868="x",$A868&lt;&gt;""),$A868,"")</f>
        <v/>
      </c>
    </row>
    <row r="869">
      <c r="A869" s="25" t="inlineStr">
        <is>
          <t>year_week</t>
        </is>
      </c>
      <c r="B869" s="29" t="inlineStr">
        <is>
          <t>Year week · TEXT · Facebook Ads (Meta) other</t>
        </is>
      </c>
      <c r="C869" s="26" t="n"/>
      <c r="D869" s="27">
        <f>IF(AND($C869="x",$A869&lt;&gt;""),$A869,"")</f>
        <v/>
      </c>
    </row>
    <row r="870">
      <c r="A870" s="25" t="inlineStr">
        <is>
          <t>year_week_iso</t>
        </is>
      </c>
      <c r="B870" s="29" t="inlineStr">
        <is>
          <t>Year week ISO · TEXT · Facebook Ads (Meta) other</t>
        </is>
      </c>
      <c r="C870" s="26" t="n"/>
      <c r="D870" s="27">
        <f>IF(AND($C870="x",$A870&lt;&gt;""),$A870,"")</f>
        <v/>
      </c>
    </row>
    <row r="871">
      <c r="A871" s="22" t="inlineStr">
        <is>
          <t>Eigen veld toevoegen: zet hieronder het Windsor-veld-id in kolom A en een x in kolom C (tot rij 881).</t>
        </is>
      </c>
    </row>
    <row r="872">
      <c r="A872" s="30" t="n"/>
      <c r="C872" s="30" t="n"/>
      <c r="D872" s="27">
        <f>IF(AND($C872="x",$A872&lt;&gt;""),$A872,"")</f>
        <v/>
      </c>
    </row>
    <row r="873">
      <c r="A873" s="30" t="n"/>
      <c r="C873" s="30" t="n"/>
      <c r="D873" s="27">
        <f>IF(AND($C873="x",$A873&lt;&gt;""),$A873,"")</f>
        <v/>
      </c>
    </row>
    <row r="874">
      <c r="A874" s="30" t="n"/>
      <c r="C874" s="30" t="n"/>
      <c r="D874" s="27">
        <f>IF(AND($C874="x",$A874&lt;&gt;""),$A874,"")</f>
        <v/>
      </c>
    </row>
    <row r="875">
      <c r="A875" s="30" t="n"/>
      <c r="C875" s="30" t="n"/>
      <c r="D875" s="27">
        <f>IF(AND($C875="x",$A875&lt;&gt;""),$A875,"")</f>
        <v/>
      </c>
    </row>
    <row r="876">
      <c r="A876" s="30" t="n"/>
      <c r="C876" s="30" t="n"/>
      <c r="D876" s="27">
        <f>IF(AND($C876="x",$A876&lt;&gt;""),$A876,"")</f>
        <v/>
      </c>
    </row>
    <row r="877">
      <c r="A877" s="30" t="n"/>
      <c r="C877" s="30" t="n"/>
      <c r="D877" s="27">
        <f>IF(AND($C877="x",$A877&lt;&gt;""),$A877,"")</f>
        <v/>
      </c>
    </row>
    <row r="878">
      <c r="A878" s="30" t="n"/>
      <c r="C878" s="30" t="n"/>
      <c r="D878" s="27">
        <f>IF(AND($C878="x",$A878&lt;&gt;""),$A878,"")</f>
        <v/>
      </c>
    </row>
    <row r="879">
      <c r="A879" s="30" t="n"/>
      <c r="C879" s="30" t="n"/>
      <c r="D879" s="27">
        <f>IF(AND($C879="x",$A879&lt;&gt;""),$A879,"")</f>
        <v/>
      </c>
    </row>
    <row r="880">
      <c r="A880" s="30" t="n"/>
      <c r="C880" s="30" t="n"/>
      <c r="D880" s="27">
        <f>IF(AND($C880="x",$A880&lt;&gt;""),$A880,"")</f>
        <v/>
      </c>
    </row>
    <row r="881">
      <c r="A881" s="30" t="n"/>
      <c r="C881" s="30" t="n"/>
      <c r="D881" s="27">
        <f>IF(AND($C881="x",$A881&lt;&gt;""),$A881,"")</f>
        <v/>
      </c>
    </row>
  </sheetData>
  <mergeCells count="3">
    <mergeCell ref="A871:C871"/>
    <mergeCell ref="B8:D8"/>
    <mergeCell ref="A22:C22"/>
  </mergeCells>
  <dataValidations count="1">
    <dataValidation sqref="C12 C13 C14 C15 C16 C17 C18 C19 C20 C21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2 C873 C874 C875 C876 C877 C878 C879 C880 C8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Meta Ads asset body</t>
        </is>
      </c>
      <c r="C1" s="22" t="inlineStr">
        <is>
          <t>Status: Optioneel (anders live) · Ads → Meta creatieve varianten</t>
        </is>
      </c>
    </row>
    <row r="2">
      <c r="A2" s="3" t="inlineStr">
        <is>
          <t>Connector</t>
        </is>
      </c>
      <c r="B2" s="6" t="inlineStr">
        <is>
          <t>facebook</t>
        </is>
      </c>
    </row>
    <row r="3">
      <c r="A3" s="3" t="inlineStr">
        <is>
          <t>Account-id (uit Instellingen)</t>
        </is>
      </c>
      <c r="B3" s="23">
        <f>IF(Instellingen!$B$11="","",Instellingen!$B$11)</f>
        <v/>
      </c>
      <c r="C3" s="8" t="inlineStr">
        <is>
          <t>Leeg = geen select_accounts in de URL</t>
        </is>
      </c>
    </row>
    <row r="4">
      <c r="A4" s="3" t="inlineStr">
        <is>
          <t>Taaknaam (Task name)</t>
        </is>
      </c>
      <c r="B4" s="23">
        <f>"Windsor - Sheets - Meta Ads asset body - "&amp;Instellingen!$B$3</f>
        <v/>
      </c>
    </row>
    <row r="5">
      <c r="A5" s="3" t="inlineStr">
        <is>
          <t>Tabnaam (Sheet Name)</t>
        </is>
      </c>
      <c r="B5" s="23">
        <f>"Meta Ads - asset body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$881)&amp;IF($B$3&lt;&gt;"","&amp;select_accounts="&amp;$B$3,"")&amp;IF(Instellingen!$B$5&lt;&gt;"","&amp;_field_headers="&amp;Instellingen!$B$5,"")</f>
        <v/>
      </c>
    </row>
    <row r="9">
      <c r="A9" s="3" t="inlineStr">
        <is>
          <t>Aantal velden in de query</t>
        </is>
      </c>
      <c r="B9" s="6">
        <f>COUNTIF($C$12:$C$881,"x")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ad_id</t>
        </is>
      </c>
      <c r="B15" s="25" t="inlineStr">
        <is>
          <t>Advertentie · Windsor: Ad ID · TEXT</t>
        </is>
      </c>
      <c r="C15" s="26" t="inlineStr">
        <is>
          <t>x</t>
        </is>
      </c>
      <c r="D15" s="27">
        <f>IF(AND($C15="x",$A15&lt;&gt;""),$A15,"")</f>
        <v/>
      </c>
    </row>
    <row r="16">
      <c r="A16" s="16" t="inlineStr">
        <is>
          <t>body_asset_text</t>
        </is>
      </c>
      <c r="B16" s="25" t="inlineStr">
        <is>
          <t>Tekstvariant — één asset-breakdown per export · Windsor: Text of body asset · TEXT</t>
        </is>
      </c>
      <c r="C16" s="26" t="inlineStr">
        <is>
          <t>x</t>
        </is>
      </c>
      <c r="D16" s="27">
        <f>IF(AND($C16="x",$A16&lt;&gt;""),$A16,"")</f>
        <v/>
      </c>
    </row>
    <row r="17">
      <c r="A17" s="16" t="inlineStr">
        <is>
          <t>impressions</t>
        </is>
      </c>
      <c r="B17" s="25" t="inlineStr">
        <is>
          <t>Vertoningen · Windsor: Impressions · NUMERIC</t>
        </is>
      </c>
      <c r="C17" s="26" t="inlineStr">
        <is>
          <t>x</t>
        </is>
      </c>
      <c r="D17" s="27">
        <f>IF(AND($C17="x",$A17&lt;&gt;""),$A17,"")</f>
        <v/>
      </c>
    </row>
    <row r="18">
      <c r="A18" s="16" t="inlineStr">
        <is>
          <t>clicks</t>
        </is>
      </c>
      <c r="B18" s="25" t="inlineStr">
        <is>
          <t>Kliks · Windsor: Clicks · NUMERIC</t>
        </is>
      </c>
      <c r="C18" s="26" t="inlineStr">
        <is>
          <t>x</t>
        </is>
      </c>
      <c r="D18" s="27">
        <f>IF(AND($C18="x",$A18&lt;&gt;""),$A18,"")</f>
        <v/>
      </c>
    </row>
    <row r="19">
      <c r="A19" s="16" t="inlineStr">
        <is>
          <t>spend</t>
        </is>
      </c>
      <c r="B19" s="25" t="inlineStr">
        <is>
          <t>Kosten · Windsor: Amount Spent · NUMERIC</t>
        </is>
      </c>
      <c r="C19" s="26" t="inlineStr">
        <is>
          <t>x</t>
        </is>
      </c>
      <c r="D19" s="27">
        <f>IF(AND($C19="x",$A19&lt;&gt;""),$A19,"")</f>
        <v/>
      </c>
    </row>
    <row r="20">
      <c r="A20" s="16" t="inlineStr">
        <is>
          <t>actions_purchase</t>
        </is>
      </c>
      <c r="B20" s="25" t="inlineStr">
        <is>
          <t>Aankopen (Meta kan dit weigeren naast de breakdown; dan weglaten) · Windsor: Action Purchase · NUMERIC</t>
        </is>
      </c>
      <c r="C20" s="26" t="inlineStr">
        <is>
          <t>x</t>
        </is>
      </c>
      <c r="D20" s="27">
        <f>IF(AND($C20="x",$A20&lt;&gt;""),$A20,"")</f>
        <v/>
      </c>
    </row>
    <row r="21">
      <c r="A21" s="16" t="inlineStr">
        <is>
          <t>actions_lead</t>
        </is>
      </c>
      <c r="B21" s="25" t="inlineStr">
        <is>
          <t>Leads (idem) · Windsor: Leads · NUMERIC</t>
        </is>
      </c>
      <c r="C21" s="26" t="inlineStr">
        <is>
          <t>x</t>
        </is>
      </c>
      <c r="D21" s="27">
        <f>IF(AND($C21="x",$A21&lt;&gt;""),$A21,"")</f>
        <v/>
      </c>
    </row>
    <row r="22">
      <c r="A22" s="28" t="inlineStr">
        <is>
          <t>— Overige Windsor-velden van connector 'facebook' (848; weergavenaam · type · rapport). Zet een x om ze op te nemen. —</t>
        </is>
      </c>
      <c r="D22" s="27" t="inlineStr"/>
    </row>
    <row r="23">
      <c r="A23" s="25" t="inlineStr">
        <is>
          <t>account_balance</t>
        </is>
      </c>
      <c r="B23" s="29" t="inlineStr">
        <is>
          <t>Account Balance · NUMERIC · Facebook Ads (Meta) Account</t>
        </is>
      </c>
      <c r="C23" s="26" t="n"/>
      <c r="D23" s="27">
        <f>IF(AND($C23="x",$A23&lt;&gt;""),$A23,"")</f>
        <v/>
      </c>
    </row>
    <row r="24">
      <c r="A24" s="25" t="inlineStr">
        <is>
          <t>account_currency</t>
        </is>
      </c>
      <c r="B24" s="29" t="inlineStr">
        <is>
          <t>Account currency · TEXT · Facebook Ads (Meta) Account</t>
        </is>
      </c>
      <c r="C24" s="26" t="n"/>
      <c r="D24" s="27">
        <f>IF(AND($C24="x",$A24&lt;&gt;""),$A24,"")</f>
        <v/>
      </c>
    </row>
    <row r="25">
      <c r="A25" s="25" t="inlineStr">
        <is>
          <t>account_status</t>
        </is>
      </c>
      <c r="B25" s="29" t="inlineStr">
        <is>
          <t>Account Status · TEXT · Facebook Ads (Meta) Account</t>
        </is>
      </c>
      <c r="C25" s="26" t="n"/>
      <c r="D25" s="27">
        <f>IF(AND($C25="x",$A25&lt;&gt;""),$A25,"")</f>
        <v/>
      </c>
    </row>
    <row r="26">
      <c r="A26" s="25" t="inlineStr">
        <is>
          <t>account_timezone</t>
        </is>
      </c>
      <c r="B26" s="29" t="inlineStr">
        <is>
          <t>Account Timezone · TEXT · Facebook Ads (Meta) Account</t>
        </is>
      </c>
      <c r="C26" s="26" t="n"/>
      <c r="D26" s="27">
        <f>IF(AND($C26="x",$A26&lt;&gt;""),$A26,"")</f>
        <v/>
      </c>
    </row>
    <row r="27">
      <c r="A27" s="25" t="inlineStr">
        <is>
          <t>account_timezone_offset_hours_utc</t>
        </is>
      </c>
      <c r="B27" s="29" t="inlineStr">
        <is>
          <t>Account Timezone UTC Offset (Hours) · NUMERIC · Facebook Ads (Meta) Account</t>
        </is>
      </c>
      <c r="C27" s="26" t="n"/>
      <c r="D27" s="27">
        <f>IF(AND($C27="x",$A27&lt;&gt;""),$A27,"")</f>
        <v/>
      </c>
    </row>
    <row r="28">
      <c r="A28" s="25" t="inlineStr">
        <is>
          <t>accountid</t>
        </is>
      </c>
      <c r="B28" s="29" t="inlineStr">
        <is>
          <t>Account ID (Duplicate) · TEXT · Facebook Ads (Meta) Account</t>
        </is>
      </c>
      <c r="C28" s="26" t="n"/>
      <c r="D28" s="27">
        <f>IF(AND($C28="x",$A28&lt;&gt;""),$A28,"")</f>
        <v/>
      </c>
    </row>
    <row r="29">
      <c r="A29" s="25" t="inlineStr">
        <is>
          <t>amount_spent</t>
        </is>
      </c>
      <c r="B29" s="29" t="inlineStr">
        <is>
          <t>Account Amount Spent · NUMERIC · Facebook Ads (Meta) Account</t>
        </is>
      </c>
      <c r="C29" s="26" t="n"/>
      <c r="D29" s="27">
        <f>IF(AND($C29="x",$A29&lt;&gt;""),$A29,"")</f>
        <v/>
      </c>
    </row>
    <row r="30">
      <c r="A30" s="25" t="inlineStr">
        <is>
          <t>campaign_status</t>
        </is>
      </c>
      <c r="B30" s="29" t="inlineStr">
        <is>
          <t>Campaign Status · TEXT · Facebook Ads (Meta) Account</t>
        </is>
      </c>
      <c r="C30" s="26" t="n"/>
      <c r="D30" s="27">
        <f>IF(AND($C30="x",$A30&lt;&gt;""),$A30,"")</f>
        <v/>
      </c>
    </row>
    <row r="31">
      <c r="A31" s="25" t="inlineStr">
        <is>
          <t>currency</t>
        </is>
      </c>
      <c r="B31" s="29" t="inlineStr">
        <is>
          <t>Currency · TEXT · Facebook Ads (Meta) Account</t>
        </is>
      </c>
      <c r="C31" s="26" t="n"/>
      <c r="D31" s="27">
        <f>IF(AND($C31="x",$A31&lt;&gt;""),$A31,"")</f>
        <v/>
      </c>
    </row>
    <row r="32">
      <c r="A32" s="25" t="inlineStr">
        <is>
          <t>spend_cap</t>
        </is>
      </c>
      <c r="B32" s="29" t="inlineStr">
        <is>
          <t>Account Spend Cap · NUMERIC · Facebook Ads (Meta) Account</t>
        </is>
      </c>
      <c r="C32" s="26" t="n"/>
      <c r="D32" s="27">
        <f>IF(AND($C32="x",$A32&lt;&gt;""),$A32,"")</f>
        <v/>
      </c>
    </row>
    <row r="33">
      <c r="A33" s="25" t="inlineStr">
        <is>
          <t>action_values_add_payment_info</t>
        </is>
      </c>
      <c r="B33" s="29" t="inlineStr">
        <is>
          <t>Adds of Payment Info Conversion Value · NUMERIC · Facebook Ads (Meta) Action Values</t>
        </is>
      </c>
      <c r="C33" s="26" t="n"/>
      <c r="D33" s="27">
        <f>IF(AND($C33="x",$A33&lt;&gt;""),$A33,"")</f>
        <v/>
      </c>
    </row>
    <row r="34">
      <c r="A34" s="25" t="inlineStr">
        <is>
          <t>action_values_add_to_cart</t>
        </is>
      </c>
      <c r="B34" s="29" t="inlineStr">
        <is>
          <t>Adds to Cart Conversion Value · NUMERIC · Facebook Ads (Meta) Action Values</t>
        </is>
      </c>
      <c r="C34" s="26" t="n"/>
      <c r="D34" s="27">
        <f>IF(AND($C34="x",$A34&lt;&gt;""),$A34,"")</f>
        <v/>
      </c>
    </row>
    <row r="35">
      <c r="A35" s="25" t="inlineStr">
        <is>
          <t>action_values_add_to_wishlist</t>
        </is>
      </c>
      <c r="B35" s="29" t="inlineStr">
        <is>
          <t>Adds to Wishlist Conversion Value · NUMERIC · Facebook Ads (Meta) Action Values</t>
        </is>
      </c>
      <c r="C35" s="26" t="n"/>
      <c r="D35" s="27">
        <f>IF(AND($C35="x",$A35&lt;&gt;""),$A35,"")</f>
        <v/>
      </c>
    </row>
    <row r="36">
      <c r="A36" s="25" t="inlineStr">
        <is>
          <t>action_values_app_custom_event_fb_mobile_add_to_cart</t>
        </is>
      </c>
      <c r="B36" s="29" t="inlineStr">
        <is>
          <t>Action Values App Custom Event.Fb Mobile Add To Cart · NUMERIC · Facebook Ads (Meta) Action Values</t>
        </is>
      </c>
      <c r="C36" s="26" t="n"/>
      <c r="D36" s="27">
        <f>IF(AND($C36="x",$A36&lt;&gt;""),$A36,"")</f>
        <v/>
      </c>
    </row>
    <row r="37">
      <c r="A37" s="25" t="inlineStr">
        <is>
          <t>action_values_app_custom_event_fb_mobile_add_to_wishlist</t>
        </is>
      </c>
      <c r="B37" s="29" t="inlineStr">
        <is>
          <t>Action Values App Custom Event.Fb Mobile Add To Wishlist · NUMERIC · Facebook Ads (Meta) Action Values</t>
        </is>
      </c>
      <c r="C37" s="26" t="n"/>
      <c r="D37" s="27">
        <f>IF(AND($C37="x",$A37&lt;&gt;""),$A37,"")</f>
        <v/>
      </c>
    </row>
    <row r="38">
      <c r="A38" s="25" t="inlineStr">
        <is>
          <t>action_values_app_custom_event_fb_mobile_content_view</t>
        </is>
      </c>
      <c r="B38" s="29" t="inlineStr">
        <is>
          <t>Action Values App Custom Event.Fb Mobile Content View · NUMERIC · Facebook Ads (Meta) Action Values</t>
        </is>
      </c>
      <c r="C38" s="26" t="n"/>
      <c r="D38" s="27">
        <f>IF(AND($C38="x",$A38&lt;&gt;""),$A38,"")</f>
        <v/>
      </c>
    </row>
    <row r="39">
      <c r="A39" s="25" t="inlineStr">
        <is>
          <t>action_values_app_custom_event_fb_mobile_initiated_checkout</t>
        </is>
      </c>
      <c r="B39" s="29" t="inlineStr">
        <is>
          <t>Action Values App Custom Event.Fb Mobile Initiated Checkout · NUMERIC · Facebook Ads (Meta) Action Values</t>
        </is>
      </c>
      <c r="C39" s="26" t="n"/>
      <c r="D39" s="27">
        <f>IF(AND($C39="x",$A39&lt;&gt;""),$A39,"")</f>
        <v/>
      </c>
    </row>
    <row r="40">
      <c r="A40" s="25" t="inlineStr">
        <is>
          <t>action_values_app_custom_event_fb_mobile_purchase</t>
        </is>
      </c>
      <c r="B40" s="29" t="inlineStr">
        <is>
          <t>Action Values App Custom Event.Fb Mobile Purchase · NUMERIC · Facebook Ads (Meta) Action Values</t>
        </is>
      </c>
      <c r="C40" s="26" t="n"/>
      <c r="D40" s="27">
        <f>IF(AND($C40="x",$A40&lt;&gt;""),$A40,"")</f>
        <v/>
      </c>
    </row>
    <row r="41">
      <c r="A41" s="25" t="inlineStr">
        <is>
          <t>action_values_app_custom_event_other</t>
        </is>
      </c>
      <c r="B41" s="29" t="inlineStr">
        <is>
          <t>Action Values App Custom Event.Other · NUMERIC · Facebook Ads (Meta) Action Values</t>
        </is>
      </c>
      <c r="C41" s="26" t="n"/>
      <c r="D41" s="27">
        <f>IF(AND($C41="x",$A41&lt;&gt;""),$A41,"")</f>
        <v/>
      </c>
    </row>
    <row r="42">
      <c r="A42" s="25" t="inlineStr">
        <is>
          <t>action_values_click_to_call_call_confirm</t>
        </is>
      </c>
      <c r="B42" s="29" t="inlineStr">
        <is>
          <t>Call Confirmation Clicks Conversion Value · NUMERIC · Facebook Ads (Meta) Action Values</t>
        </is>
      </c>
      <c r="C42" s="26" t="n"/>
      <c r="D42" s="27">
        <f>IF(AND($C42="x",$A42&lt;&gt;""),$A42,"")</f>
        <v/>
      </c>
    </row>
    <row r="43">
      <c r="A43" s="25" t="inlineStr">
        <is>
          <t>action_values_complete_registration</t>
        </is>
      </c>
      <c r="B43" s="29" t="inlineStr">
        <is>
          <t>Registrations Completed Conversion Value · NUMERIC · Facebook Ads (Meta) Action Values</t>
        </is>
      </c>
      <c r="C43" s="26" t="n"/>
      <c r="D43" s="27">
        <f>IF(AND($C43="x",$A43&lt;&gt;""),$A43,"")</f>
        <v/>
      </c>
    </row>
    <row r="44">
      <c r="A44" s="25" t="inlineStr">
        <is>
          <t>action_values_initiate_checkout</t>
        </is>
      </c>
      <c r="B44" s="29" t="inlineStr">
        <is>
          <t>Checkouts Initiated Conversion Value · NUMERIC · Facebook Ads (Meta) Action Values</t>
        </is>
      </c>
      <c r="C44" s="26" t="n"/>
      <c r="D44" s="27">
        <f>IF(AND($C44="x",$A44&lt;&gt;""),$A44,"")</f>
        <v/>
      </c>
    </row>
    <row r="45">
      <c r="A45" s="25" t="inlineStr">
        <is>
          <t>action_values_lead</t>
        </is>
      </c>
      <c r="B45" s="29" t="inlineStr">
        <is>
          <t>Leads Conversion Value · NUMERIC · Facebook Ads (Meta) Action Values</t>
        </is>
      </c>
      <c r="C45" s="26" t="n"/>
      <c r="D45" s="27">
        <f>IF(AND($C45="x",$A45&lt;&gt;""),$A45,"")</f>
        <v/>
      </c>
    </row>
    <row r="46">
      <c r="A46" s="25" t="inlineStr">
        <is>
          <t>action_values_leadgen_grouped</t>
        </is>
      </c>
      <c r="B46" s="29" t="inlineStr">
        <is>
          <t>Instant Form Leads Conversion Value · NUMERIC · Facebook Ads (Meta) Action Values</t>
        </is>
      </c>
      <c r="C46" s="26" t="n"/>
      <c r="D46" s="27">
        <f>IF(AND($C46="x",$A46&lt;&gt;""),$A46,"")</f>
        <v/>
      </c>
    </row>
    <row r="47">
      <c r="A47" s="25" t="inlineStr">
        <is>
          <t>action_values_offline_conversion</t>
        </is>
      </c>
      <c r="B47" s="29" t="inlineStr">
        <is>
          <t>Offline Conversions Value (All Events) · NUMERIC · Facebook Ads (Meta) Action Values</t>
        </is>
      </c>
      <c r="C47" s="26" t="n"/>
      <c r="D47" s="27">
        <f>IF(AND($C47="x",$A47&lt;&gt;""),$A47,"")</f>
        <v/>
      </c>
    </row>
    <row r="48">
      <c r="A48" s="25" t="inlineStr">
        <is>
          <t>action_values_offline_conversion_add_payment_info</t>
        </is>
      </c>
      <c r="B48" s="29" t="inlineStr">
        <is>
          <t>Offline Adds of Payment Info Conversion Value · NUMERIC · Facebook Ads (Meta) Action Values</t>
        </is>
      </c>
      <c r="C48" s="26" t="n"/>
      <c r="D48" s="27">
        <f>IF(AND($C48="x",$A48&lt;&gt;""),$A48,"")</f>
        <v/>
      </c>
    </row>
    <row r="49">
      <c r="A49" s="25" t="inlineStr">
        <is>
          <t>action_values_offline_conversion_add_to_cart</t>
        </is>
      </c>
      <c r="B49" s="29" t="inlineStr">
        <is>
          <t>Offline Adds to Cart Conversion Value · NUMERIC · Facebook Ads (Meta) Action Values</t>
        </is>
      </c>
      <c r="C49" s="26" t="n"/>
      <c r="D49" s="27">
        <f>IF(AND($C49="x",$A49&lt;&gt;""),$A49,"")</f>
        <v/>
      </c>
    </row>
    <row r="50">
      <c r="A50" s="25" t="inlineStr">
        <is>
          <t>action_values_offline_conversion_add_to_wishlist</t>
        </is>
      </c>
      <c r="B50" s="29" t="inlineStr">
        <is>
          <t>Offline Adds to Wishlist Conversion Value · NUMERIC · Facebook Ads (Meta) Action Values</t>
        </is>
      </c>
      <c r="C50" s="26" t="n"/>
      <c r="D50" s="27">
        <f>IF(AND($C50="x",$A50&lt;&gt;""),$A50,"")</f>
        <v/>
      </c>
    </row>
    <row r="51">
      <c r="A51" s="25" t="inlineStr">
        <is>
          <t>action_values_offline_conversion_complete_registration</t>
        </is>
      </c>
      <c r="B51" s="29" t="inlineStr">
        <is>
          <t>Offline Registrations Completed Conversion Value · NUMERIC · Facebook Ads (Meta) Action Values</t>
        </is>
      </c>
      <c r="C51" s="26" t="n"/>
      <c r="D51" s="27">
        <f>IF(AND($C51="x",$A51&lt;&gt;""),$A51,"")</f>
        <v/>
      </c>
    </row>
    <row r="52">
      <c r="A52" s="25" t="inlineStr">
        <is>
          <t>action_values_offline_conversion_initiate_checkout</t>
        </is>
      </c>
      <c r="B52" s="29" t="inlineStr">
        <is>
          <t>Offline Checkouts Initiated Conversion Value · NUMERIC · Facebook Ads (Meta) Action Values</t>
        </is>
      </c>
      <c r="C52" s="26" t="n"/>
      <c r="D52" s="27">
        <f>IF(AND($C52="x",$A52&lt;&gt;""),$A52,"")</f>
        <v/>
      </c>
    </row>
    <row r="53">
      <c r="A53" s="25" t="inlineStr">
        <is>
          <t>action_values_offline_conversion_lead</t>
        </is>
      </c>
      <c r="B53" s="29" t="inlineStr">
        <is>
          <t>Offline Leads Conversion Value · NUMERIC · Facebook Ads (Meta) Action Values</t>
        </is>
      </c>
      <c r="C53" s="26" t="n"/>
      <c r="D53" s="27">
        <f>IF(AND($C53="x",$A53&lt;&gt;""),$A53,"")</f>
        <v/>
      </c>
    </row>
    <row r="54">
      <c r="A54" s="25" t="inlineStr">
        <is>
          <t>action_values_offline_conversion_other</t>
        </is>
      </c>
      <c r="B54" s="29" t="inlineStr">
        <is>
          <t>Offline Other Conversions Conversion Value · NUMERIC · Facebook Ads (Meta) Action Values</t>
        </is>
      </c>
      <c r="C54" s="26" t="n"/>
      <c r="D54" s="27">
        <f>IF(AND($C54="x",$A54&lt;&gt;""),$A54,"")</f>
        <v/>
      </c>
    </row>
    <row r="55">
      <c r="A55" s="25" t="inlineStr">
        <is>
          <t>action_values_offline_conversion_purchase</t>
        </is>
      </c>
      <c r="B55" s="29" t="inlineStr">
        <is>
          <t>Offline Purchases Conversion Value · NUMERIC · Facebook Ads (Meta) Action Values</t>
        </is>
      </c>
      <c r="C55" s="26" t="n"/>
      <c r="D55" s="27">
        <f>IF(AND($C55="x",$A55&lt;&gt;""),$A55,"")</f>
        <v/>
      </c>
    </row>
    <row r="56">
      <c r="A56" s="25" t="inlineStr">
        <is>
          <t>action_values_offline_conversion_search</t>
        </is>
      </c>
      <c r="B56" s="29" t="inlineStr">
        <is>
          <t>Offline Searches Conversion Value · NUMERIC · Facebook Ads (Meta) Action Values</t>
        </is>
      </c>
      <c r="C56" s="26" t="n"/>
      <c r="D56" s="27">
        <f>IF(AND($C56="x",$A56&lt;&gt;""),$A56,"")</f>
        <v/>
      </c>
    </row>
    <row r="57">
      <c r="A57" s="25" t="inlineStr">
        <is>
          <t>action_values_offline_conversion_view_content</t>
        </is>
      </c>
      <c r="B57" s="29" t="inlineStr">
        <is>
          <t>Offline Content Views Conversion Value · NUMERIC · Facebook Ads (Meta) Action Values</t>
        </is>
      </c>
      <c r="C57" s="26" t="n"/>
      <c r="D57" s="27">
        <f>IF(AND($C57="x",$A57&lt;&gt;""),$A57,"")</f>
        <v/>
      </c>
    </row>
    <row r="58">
      <c r="A58" s="25" t="inlineStr">
        <is>
          <t>action_values_offsite_conversion_fb_pixel_add_payment_info</t>
        </is>
      </c>
      <c r="B58" s="29" t="inlineStr">
        <is>
          <t>Website Adds of Payment Info Conversion Value · NUMERIC · Facebook Ads (Meta) Action Values</t>
        </is>
      </c>
      <c r="C58" s="26" t="n"/>
      <c r="D58" s="27">
        <f>IF(AND($C58="x",$A58&lt;&gt;""),$A58,"")</f>
        <v/>
      </c>
    </row>
    <row r="59">
      <c r="A59" s="25" t="inlineStr">
        <is>
          <t>action_values_offsite_conversion_fb_pixel_add_to_cart</t>
        </is>
      </c>
      <c r="B59" s="29" t="inlineStr">
        <is>
          <t>Website Adds to Cart Conversion Value · NUMERIC · Facebook Ads (Meta) Action Values</t>
        </is>
      </c>
      <c r="C59" s="26" t="n"/>
      <c r="D59" s="27">
        <f>IF(AND($C59="x",$A59&lt;&gt;""),$A59,"")</f>
        <v/>
      </c>
    </row>
    <row r="60">
      <c r="A60" s="25" t="inlineStr">
        <is>
          <t>action_values_offsite_conversion_fb_pixel_add_to_wishlist</t>
        </is>
      </c>
      <c r="B60" s="29" t="inlineStr">
        <is>
          <t>Website Adds to Wishlist Conversion Value · NUMERIC · Facebook Ads (Meta) Action Values</t>
        </is>
      </c>
      <c r="C60" s="26" t="n"/>
      <c r="D60" s="27">
        <f>IF(AND($C60="x",$A60&lt;&gt;""),$A60,"")</f>
        <v/>
      </c>
    </row>
    <row r="61">
      <c r="A61" s="25" t="inlineStr">
        <is>
          <t>action_values_offsite_conversion_fb_pixel_complete_registration</t>
        </is>
      </c>
      <c r="B61" s="29" t="inlineStr">
        <is>
          <t>Website Registrations Completed Conversion Value · NUMERIC · Facebook Ads (Meta) Action Values</t>
        </is>
      </c>
      <c r="C61" s="26" t="n"/>
      <c r="D61" s="27">
        <f>IF(AND($C61="x",$A61&lt;&gt;""),$A61,"")</f>
        <v/>
      </c>
    </row>
    <row r="62">
      <c r="A62" s="25" t="inlineStr">
        <is>
          <t>action_values_offsite_conversion_fb_pixel_custom</t>
        </is>
      </c>
      <c r="B62" s="29" t="inlineStr">
        <is>
          <t>Action Values Offsite Conversion Fb Pixel Custom · NUMERIC · Facebook Ads (Meta) Action Values</t>
        </is>
      </c>
      <c r="C62" s="26" t="n"/>
      <c r="D62" s="27">
        <f>IF(AND($C62="x",$A62&lt;&gt;""),$A62,"")</f>
        <v/>
      </c>
    </row>
    <row r="63">
      <c r="A63" s="25" t="inlineStr">
        <is>
          <t>action_values_offsite_conversion_fb_pixel_initiate_checkout</t>
        </is>
      </c>
      <c r="B63" s="29" t="inlineStr">
        <is>
          <t>Website Checkouts Initiated Conversion Value · NUMERIC · Facebook Ads (Meta) Action Values</t>
        </is>
      </c>
      <c r="C63" s="26" t="n"/>
      <c r="D63" s="27">
        <f>IF(AND($C63="x",$A63&lt;&gt;""),$A63,"")</f>
        <v/>
      </c>
    </row>
    <row r="64">
      <c r="A64" s="25" t="inlineStr">
        <is>
          <t>action_values_offsite_conversion_fb_pixel_lead</t>
        </is>
      </c>
      <c r="B64" s="29" t="inlineStr">
        <is>
          <t>Website Leads Conversion Value · NUMERIC · Facebook Ads (Meta) Action Values</t>
        </is>
      </c>
      <c r="C64" s="26" t="n"/>
      <c r="D64" s="27">
        <f>IF(AND($C64="x",$A64&lt;&gt;""),$A64,"")</f>
        <v/>
      </c>
    </row>
    <row r="65">
      <c r="A65" s="25" t="inlineStr">
        <is>
          <t>action_values_offsite_conversion_fb_pixel_purchase</t>
        </is>
      </c>
      <c r="B65" s="29" t="inlineStr">
        <is>
          <t>Website Purchases Conversion Value · NUMERIC · Facebook Ads (Meta) Action Values</t>
        </is>
      </c>
      <c r="C65" s="26" t="n"/>
      <c r="D65" s="27">
        <f>IF(AND($C65="x",$A65&lt;&gt;""),$A65,"")</f>
        <v/>
      </c>
    </row>
    <row r="66">
      <c r="A66" s="25" t="inlineStr">
        <is>
          <t>action_values_offsite_conversion_fb_pixel_search</t>
        </is>
      </c>
      <c r="B66" s="29" t="inlineStr">
        <is>
          <t>Website Searches Conversion Value · NUMERIC · Facebook Ads (Meta) Action Values</t>
        </is>
      </c>
      <c r="C66" s="26" t="n"/>
      <c r="D66" s="27">
        <f>IF(AND($C66="x",$A66&lt;&gt;""),$A66,"")</f>
        <v/>
      </c>
    </row>
    <row r="67">
      <c r="A67" s="25" t="inlineStr">
        <is>
          <t>action_values_offsite_conversion_fb_pixel_view_content</t>
        </is>
      </c>
      <c r="B67" s="29" t="inlineStr">
        <is>
          <t>Website Content Views Conversion Value · NUMERIC · Facebook Ads (Meta) Action Values</t>
        </is>
      </c>
      <c r="C67" s="26" t="n"/>
      <c r="D67" s="27">
        <f>IF(AND($C67="x",$A67&lt;&gt;""),$A67,"")</f>
        <v/>
      </c>
    </row>
    <row r="68">
      <c r="A68" s="25" t="inlineStr">
        <is>
          <t>action_values_omni_add_to_cart</t>
        </is>
      </c>
      <c r="B68" s="29" t="inlineStr">
        <is>
          <t>Omni Adds to Cart Conversion Value · NUMERIC · Facebook Ads (Meta) Action Values</t>
        </is>
      </c>
      <c r="C68" s="26" t="n"/>
      <c r="D68" s="27">
        <f>IF(AND($C68="x",$A68&lt;&gt;""),$A68,"")</f>
        <v/>
      </c>
    </row>
    <row r="69">
      <c r="A69" s="25" t="inlineStr">
        <is>
          <t>action_values_omni_complete_registration</t>
        </is>
      </c>
      <c r="B69" s="29" t="inlineStr">
        <is>
          <t>Omni Registrations Completed Conversion Value · NUMERIC · Facebook Ads (Meta) Action Values</t>
        </is>
      </c>
      <c r="C69" s="26" t="n"/>
      <c r="D69" s="27">
        <f>IF(AND($C69="x",$A69&lt;&gt;""),$A69,"")</f>
        <v/>
      </c>
    </row>
    <row r="70">
      <c r="A70" s="25" t="inlineStr">
        <is>
          <t>action_values_omni_custom</t>
        </is>
      </c>
      <c r="B70" s="29" t="inlineStr">
        <is>
          <t>Action Values Omni Custom · NUMERIC · Facebook Ads (Meta) Action Values</t>
        </is>
      </c>
      <c r="C70" s="26" t="n"/>
      <c r="D70" s="27">
        <f>IF(AND($C70="x",$A70&lt;&gt;""),$A70,"")</f>
        <v/>
      </c>
    </row>
    <row r="71">
      <c r="A71" s="25" t="inlineStr">
        <is>
          <t>action_values_omni_initiated_checkout</t>
        </is>
      </c>
      <c r="B71" s="29" t="inlineStr">
        <is>
          <t>Omni Checkouts Initiated Conversion Value · NUMERIC · Facebook Ads (Meta) Action Values</t>
        </is>
      </c>
      <c r="C71" s="26" t="n"/>
      <c r="D71" s="27">
        <f>IF(AND($C71="x",$A71&lt;&gt;""),$A71,"")</f>
        <v/>
      </c>
    </row>
    <row r="72">
      <c r="A72" s="25" t="inlineStr">
        <is>
          <t>action_values_omni_purchase</t>
        </is>
      </c>
      <c r="B72" s="29" t="inlineStr">
        <is>
          <t>Purchases Conversion Value · NUMERIC · Facebook Ads (Meta) Action Values</t>
        </is>
      </c>
      <c r="C72" s="26" t="n"/>
      <c r="D72" s="27">
        <f>IF(AND($C72="x",$A72&lt;&gt;""),$A72,"")</f>
        <v/>
      </c>
    </row>
    <row r="73">
      <c r="A73" s="25" t="inlineStr">
        <is>
          <t>action_values_omni_search</t>
        </is>
      </c>
      <c r="B73" s="29" t="inlineStr">
        <is>
          <t>Omni Searches Conversion Value · NUMERIC · Facebook Ads (Meta) Action Values</t>
        </is>
      </c>
      <c r="C73" s="26" t="n"/>
      <c r="D73" s="27">
        <f>IF(AND($C73="x",$A73&lt;&gt;""),$A73,"")</f>
        <v/>
      </c>
    </row>
    <row r="74">
      <c r="A74" s="25" t="inlineStr">
        <is>
          <t>action_values_omni_spend_credits</t>
        </is>
      </c>
      <c r="B74" s="29" t="inlineStr">
        <is>
          <t>Credit Spends Conversion Value · NUMERIC · Facebook Ads (Meta) Action Values</t>
        </is>
      </c>
      <c r="C74" s="26" t="n"/>
      <c r="D74" s="27">
        <f>IF(AND($C74="x",$A74&lt;&gt;""),$A74,"")</f>
        <v/>
      </c>
    </row>
    <row r="75">
      <c r="A75" s="25" t="inlineStr">
        <is>
          <t>action_values_omni_view_content</t>
        </is>
      </c>
      <c r="B75" s="29" t="inlineStr">
        <is>
          <t>Content Views Conversion Value · NUMERIC · Facebook Ads (Meta) Action Values</t>
        </is>
      </c>
      <c r="C75" s="26" t="n"/>
      <c r="D75" s="27">
        <f>IF(AND($C75="x",$A75&lt;&gt;""),$A75,"")</f>
        <v/>
      </c>
    </row>
    <row r="76">
      <c r="A76" s="25" t="inlineStr">
        <is>
          <t>action_values_onsite_conversion_lead_grouped</t>
        </is>
      </c>
      <c r="B76" s="29" t="inlineStr">
        <is>
          <t>On-Facebook Leads Conversion Value · NUMERIC · Facebook Ads (Meta) Action Values</t>
        </is>
      </c>
      <c r="C76" s="26" t="n"/>
      <c r="D76" s="27">
        <f>IF(AND($C76="x",$A76&lt;&gt;""),$A76,"")</f>
        <v/>
      </c>
    </row>
    <row r="77">
      <c r="A77" s="25" t="inlineStr">
        <is>
          <t>action_values_onsite_conversion_purchase</t>
        </is>
      </c>
      <c r="B77" s="29" t="inlineStr">
        <is>
          <t>Action Values Onsite Conversion.Purchase · NUMERIC · Facebook Ads (Meta) Action Values</t>
        </is>
      </c>
      <c r="C77" s="26" t="n"/>
      <c r="D77" s="27">
        <f>IF(AND($C77="x",$A77&lt;&gt;""),$A77,"")</f>
        <v/>
      </c>
    </row>
    <row r="78">
      <c r="A78" s="25" t="inlineStr">
        <is>
          <t>action_values_onsite_web_add_to_cart</t>
        </is>
      </c>
      <c r="B78" s="29" t="inlineStr">
        <is>
          <t>Action Values Onsite Web Add To Cart · NUMERIC · Facebook Ads (Meta) Action Values</t>
        </is>
      </c>
      <c r="C78" s="26" t="n"/>
      <c r="D78" s="27">
        <f>IF(AND($C78="x",$A78&lt;&gt;""),$A78,"")</f>
        <v/>
      </c>
    </row>
    <row r="79">
      <c r="A79" s="25" t="inlineStr">
        <is>
          <t>action_values_onsite_web_app_add_to_cart</t>
        </is>
      </c>
      <c r="B79" s="29" t="inlineStr">
        <is>
          <t>Action Values Onsite Web App Add To Cart · NUMERIC · Facebook Ads (Meta) Action Values</t>
        </is>
      </c>
      <c r="C79" s="26" t="n"/>
      <c r="D79" s="27">
        <f>IF(AND($C79="x",$A79&lt;&gt;""),$A79,"")</f>
        <v/>
      </c>
    </row>
    <row r="80">
      <c r="A80" s="25" t="inlineStr">
        <is>
          <t>action_values_onsite_web_app_purchase</t>
        </is>
      </c>
      <c r="B80" s="29" t="inlineStr">
        <is>
          <t>Action Values Onsite Web App Purchase · NUMERIC · Facebook Ads (Meta) Action Values</t>
        </is>
      </c>
      <c r="C80" s="26" t="n"/>
      <c r="D80" s="27">
        <f>IF(AND($C80="x",$A80&lt;&gt;""),$A80,"")</f>
        <v/>
      </c>
    </row>
    <row r="81">
      <c r="A81" s="25" t="inlineStr">
        <is>
          <t>action_values_onsite_web_purchase</t>
        </is>
      </c>
      <c r="B81" s="29" t="inlineStr">
        <is>
          <t>Action Values Onsite Web Purchase · NUMERIC · Facebook Ads (Meta) Action Values</t>
        </is>
      </c>
      <c r="C81" s="26" t="n"/>
      <c r="D81" s="27">
        <f>IF(AND($C81="x",$A81&lt;&gt;""),$A81,"")</f>
        <v/>
      </c>
    </row>
    <row r="82">
      <c r="A82" s="25" t="inlineStr">
        <is>
          <t>action_values_purchase</t>
        </is>
      </c>
      <c r="B82" s="29" t="inlineStr">
        <is>
          <t>Action Values Purchase · NUMERIC · Facebook Ads (Meta) Action Values</t>
        </is>
      </c>
      <c r="C82" s="26" t="n"/>
      <c r="D82" s="27">
        <f>IF(AND($C82="x",$A82&lt;&gt;""),$A82,"")</f>
        <v/>
      </c>
    </row>
    <row r="83">
      <c r="A83" s="25" t="inlineStr">
        <is>
          <t>action_values_search</t>
        </is>
      </c>
      <c r="B83" s="29" t="inlineStr">
        <is>
          <t>Searches Conversion Value · NUMERIC · Facebook Ads (Meta) Action Values</t>
        </is>
      </c>
      <c r="C83" s="26" t="n"/>
      <c r="D83" s="27">
        <f>IF(AND($C83="x",$A83&lt;&gt;""),$A83,"")</f>
        <v/>
      </c>
    </row>
    <row r="84">
      <c r="A84" s="25" t="inlineStr">
        <is>
          <t>action_values_signup_event</t>
        </is>
      </c>
      <c r="B84" s="29" t="inlineStr">
        <is>
          <t>Action Values Signup Event · NUMERIC · Facebook Ads (Meta) Action Values</t>
        </is>
      </c>
      <c r="C84" s="26" t="n"/>
      <c r="D84" s="27">
        <f>IF(AND($C84="x",$A84&lt;&gt;""),$A84,"")</f>
        <v/>
      </c>
    </row>
    <row r="85">
      <c r="A85" s="25" t="inlineStr">
        <is>
          <t>action_values_subscription_event</t>
        </is>
      </c>
      <c r="B85" s="29" t="inlineStr">
        <is>
          <t>Action Values Subscription Event · NUMERIC · Facebook Ads (Meta) Action Values</t>
        </is>
      </c>
      <c r="C85" s="26" t="n"/>
      <c r="D85" s="27">
        <f>IF(AND($C85="x",$A85&lt;&gt;""),$A85,"")</f>
        <v/>
      </c>
    </row>
    <row r="86">
      <c r="A86" s="25" t="inlineStr">
        <is>
          <t>action_values_total</t>
        </is>
      </c>
      <c r="B86" s="29" t="inlineStr">
        <is>
          <t>Action Values Total · NUMERIC · Facebook Ads (Meta) Action Values</t>
        </is>
      </c>
      <c r="C86" s="26" t="n"/>
      <c r="D86" s="27">
        <f>IF(AND($C86="x",$A86&lt;&gt;""),$A86,"")</f>
        <v/>
      </c>
    </row>
    <row r="87">
      <c r="A87" s="25" t="inlineStr">
        <is>
          <t>actions_add_payment_info</t>
        </is>
      </c>
      <c r="B87" s="29" t="inlineStr">
        <is>
          <t>Adds of Payment Info · NUMERIC · Facebook Ads (Meta) Actions</t>
        </is>
      </c>
      <c r="C87" s="26" t="n"/>
      <c r="D87" s="27">
        <f>IF(AND($C87="x",$A87&lt;&gt;""),$A87,"")</f>
        <v/>
      </c>
    </row>
    <row r="88">
      <c r="A88" s="25" t="inlineStr">
        <is>
          <t>actions_add_to_cart</t>
        </is>
      </c>
      <c r="B88" s="29" t="inlineStr">
        <is>
          <t>Adds to Cart · NUMERIC · Facebook Ads (Meta) Actions</t>
        </is>
      </c>
      <c r="C88" s="26" t="n"/>
      <c r="D88" s="27">
        <f>IF(AND($C88="x",$A88&lt;&gt;""),$A88,"")</f>
        <v/>
      </c>
    </row>
    <row r="89">
      <c r="A89" s="25" t="inlineStr">
        <is>
          <t>actions_add_to_wishlist</t>
        </is>
      </c>
      <c r="B89" s="29" t="inlineStr">
        <is>
          <t>Adds to Wishlist · NUMERIC · Facebook Ads (Meta) Actions</t>
        </is>
      </c>
      <c r="C89" s="26" t="n"/>
      <c r="D89" s="27">
        <f>IF(AND($C89="x",$A89&lt;&gt;""),$A89,"")</f>
        <v/>
      </c>
    </row>
    <row r="90">
      <c r="A90" s="25" t="inlineStr">
        <is>
          <t>actions_app_custom_event_fb_mobile_activate_app</t>
        </is>
      </c>
      <c r="B90" s="29" t="inlineStr">
        <is>
          <t>Mobile App Activactions · NUMERIC · Facebook Ads (Meta) Actions</t>
        </is>
      </c>
      <c r="C90" s="26" t="n"/>
      <c r="D90" s="27">
        <f>IF(AND($C90="x",$A90&lt;&gt;""),$A90,"")</f>
        <v/>
      </c>
    </row>
    <row r="91">
      <c r="A91" s="25" t="inlineStr">
        <is>
          <t>actions_app_custom_event_fb_mobile_add_payment_info</t>
        </is>
      </c>
      <c r="B91" s="29" t="inlineStr">
        <is>
          <t>Actions App Custom Event.Fb Mobile Add Payment Info · NUMERIC · Facebook Ads (Meta) Actions</t>
        </is>
      </c>
      <c r="C91" s="26" t="n"/>
      <c r="D91" s="27">
        <f>IF(AND($C91="x",$A91&lt;&gt;""),$A91,"")</f>
        <v/>
      </c>
    </row>
    <row r="92">
      <c r="A92" s="25" t="inlineStr">
        <is>
          <t>actions_app_custom_event_fb_mobile_add_to_cart</t>
        </is>
      </c>
      <c r="B92" s="29" t="inlineStr">
        <is>
          <t>Actions App Custom Event.Fb Mobile Add To Cart · NUMERIC · Facebook Ads (Meta) Actions</t>
        </is>
      </c>
      <c r="C92" s="26" t="n"/>
      <c r="D92" s="27">
        <f>IF(AND($C92="x",$A92&lt;&gt;""),$A92,"")</f>
        <v/>
      </c>
    </row>
    <row r="93">
      <c r="A93" s="25" t="inlineStr">
        <is>
          <t>actions_app_custom_event_fb_mobile_add_to_wishlist</t>
        </is>
      </c>
      <c r="B93" s="29" t="inlineStr">
        <is>
          <t>Actions App Custom Event.Fb Mobile Add To Wishlist · NUMERIC · Facebook Ads (Meta) Actions</t>
        </is>
      </c>
      <c r="C93" s="26" t="n"/>
      <c r="D93" s="27">
        <f>IF(AND($C93="x",$A93&lt;&gt;""),$A93,"")</f>
        <v/>
      </c>
    </row>
    <row r="94">
      <c r="A94" s="25" t="inlineStr">
        <is>
          <t>actions_app_custom_event_fb_mobile_complete_registration</t>
        </is>
      </c>
      <c r="B94" s="29" t="inlineStr">
        <is>
          <t>Mobile App Registrations Completed · NUMERIC · Facebook Ads (Meta) Actions</t>
        </is>
      </c>
      <c r="C94" s="26" t="n"/>
      <c r="D94" s="27">
        <f>IF(AND($C94="x",$A94&lt;&gt;""),$A94,"")</f>
        <v/>
      </c>
    </row>
    <row r="95">
      <c r="A95" s="25" t="inlineStr">
        <is>
          <t>actions_app_custom_event_fb_mobile_content_view</t>
        </is>
      </c>
      <c r="B95" s="29" t="inlineStr">
        <is>
          <t>Mobile Content Views · NUMERIC · Facebook Ads (Meta) Actions</t>
        </is>
      </c>
      <c r="C95" s="26" t="n"/>
      <c r="D95" s="27">
        <f>IF(AND($C95="x",$A95&lt;&gt;""),$A95,"")</f>
        <v/>
      </c>
    </row>
    <row r="96">
      <c r="A96" s="25" t="inlineStr">
        <is>
          <t>actions_app_custom_event_fb_mobile_initiated_checkout</t>
        </is>
      </c>
      <c r="B96" s="29" t="inlineStr">
        <is>
          <t>Actions App Custom Event.Fb Mobile Initiated Checkout · NUMERIC · Facebook Ads (Meta) Actions</t>
        </is>
      </c>
      <c r="C96" s="26" t="n"/>
      <c r="D96" s="27">
        <f>IF(AND($C96="x",$A96&lt;&gt;""),$A96,"")</f>
        <v/>
      </c>
    </row>
    <row r="97">
      <c r="A97" s="25" t="inlineStr">
        <is>
          <t>actions_app_custom_event_fb_mobile_level_achieved</t>
        </is>
      </c>
      <c r="B97" s="29" t="inlineStr">
        <is>
          <t>Mobile App Levels Completed · NUMERIC · Facebook Ads (Meta) Actions</t>
        </is>
      </c>
      <c r="C97" s="26" t="n"/>
      <c r="D97" s="27">
        <f>IF(AND($C97="x",$A97&lt;&gt;""),$A97,"")</f>
        <v/>
      </c>
    </row>
    <row r="98">
      <c r="A98" s="25" t="inlineStr">
        <is>
          <t>actions_app_custom_event_fb_mobile_purchase</t>
        </is>
      </c>
      <c r="B98" s="29" t="inlineStr">
        <is>
          <t>Actions App Custom Event.Fb Mobile Purchase · NUMERIC · Facebook Ads (Meta) Actions</t>
        </is>
      </c>
      <c r="C98" s="26" t="n"/>
      <c r="D98" s="27">
        <f>IF(AND($C98="x",$A98&lt;&gt;""),$A98,"")</f>
        <v/>
      </c>
    </row>
    <row r="99">
      <c r="A99" s="25" t="inlineStr">
        <is>
          <t>actions_app_custom_event_fb_mobile_search</t>
        </is>
      </c>
      <c r="B99" s="29" t="inlineStr">
        <is>
          <t>Actions App Custom Event.Fb Mobile Search · NUMERIC · Facebook Ads (Meta) Actions</t>
        </is>
      </c>
      <c r="C99" s="26" t="n"/>
      <c r="D99" s="27">
        <f>IF(AND($C99="x",$A99&lt;&gt;""),$A99,"")</f>
        <v/>
      </c>
    </row>
    <row r="100">
      <c r="A100" s="25" t="inlineStr">
        <is>
          <t>actions_app_custom_event_fb_mobile_tutorial_completion</t>
        </is>
      </c>
      <c r="B100" s="29" t="inlineStr">
        <is>
          <t>Actions App Custom Event.Fb Mobile Tutorial Completion · NUMERIC · Facebook Ads (Meta) Actions</t>
        </is>
      </c>
      <c r="C100" s="26" t="n"/>
      <c r="D100" s="27">
        <f>IF(AND($C100="x",$A100&lt;&gt;""),$A100,"")</f>
        <v/>
      </c>
    </row>
    <row r="101">
      <c r="A101" s="25" t="inlineStr">
        <is>
          <t>actions_app_custom_event_other</t>
        </is>
      </c>
      <c r="B101" s="29" t="inlineStr">
        <is>
          <t>Mobile App - Other · NUMERIC · Facebook Ads (Meta) Actions</t>
        </is>
      </c>
      <c r="C101" s="26" t="n"/>
      <c r="D101" s="27">
        <f>IF(AND($C101="x",$A101&lt;&gt;""),$A101,"")</f>
        <v/>
      </c>
    </row>
    <row r="102">
      <c r="A102" s="25" t="inlineStr">
        <is>
          <t>actions_app_install</t>
        </is>
      </c>
      <c r="B102" s="29" t="inlineStr">
        <is>
          <t>Desktop App Installs · NUMERIC · Facebook Ads (Meta) Actions</t>
        </is>
      </c>
      <c r="C102" s="26" t="n"/>
      <c r="D102" s="27">
        <f>IF(AND($C102="x",$A102&lt;&gt;""),$A102,"")</f>
        <v/>
      </c>
    </row>
    <row r="103">
      <c r="A103" s="25" t="inlineStr">
        <is>
          <t>actions_checkin</t>
        </is>
      </c>
      <c r="B103" s="29" t="inlineStr">
        <is>
          <t>Check-Ins · NUMERIC · Facebook Ads (Meta) Actions</t>
        </is>
      </c>
      <c r="C103" s="26" t="n"/>
      <c r="D103" s="27">
        <f>IF(AND($C103="x",$A103&lt;&gt;""),$A103,"")</f>
        <v/>
      </c>
    </row>
    <row r="104">
      <c r="A104" s="25" t="inlineStr">
        <is>
          <t>actions_click_to_call_call_confirm</t>
        </is>
      </c>
      <c r="B104" s="29" t="inlineStr">
        <is>
          <t>Call Confirmation Clicks · NUMERIC · Facebook Ads (Meta) Actions</t>
        </is>
      </c>
      <c r="C104" s="26" t="n"/>
      <c r="D104" s="27">
        <f>IF(AND($C104="x",$A104&lt;&gt;""),$A104,"")</f>
        <v/>
      </c>
    </row>
    <row r="105">
      <c r="A105" s="25" t="inlineStr">
        <is>
          <t>actions_click_to_call_native_20s_call_connect</t>
        </is>
      </c>
      <c r="B105" s="29" t="inlineStr">
        <is>
          <t>20-second Phone Calls · NUMERIC · Facebook Ads (Meta) Actions</t>
        </is>
      </c>
      <c r="C105" s="26" t="n"/>
      <c r="D105" s="27">
        <f>IF(AND($C105="x",$A105&lt;&gt;""),$A105,"")</f>
        <v/>
      </c>
    </row>
    <row r="106">
      <c r="A106" s="25" t="inlineStr">
        <is>
          <t>actions_click_to_call_native_60s_call_connect</t>
        </is>
      </c>
      <c r="B106" s="29" t="inlineStr">
        <is>
          <t>60-second Phone Calls · NUMERIC · Facebook Ads (Meta) Actions</t>
        </is>
      </c>
      <c r="C106" s="26" t="n"/>
      <c r="D106" s="27">
        <f>IF(AND($C106="x",$A106&lt;&gt;""),$A106,"")</f>
        <v/>
      </c>
    </row>
    <row r="107">
      <c r="A107" s="25" t="inlineStr">
        <is>
          <t>actions_click_to_call_native_call_placed</t>
        </is>
      </c>
      <c r="B107" s="29" t="inlineStr">
        <is>
          <t>Calls Placed · NUMERIC · Facebook Ads (Meta) Actions</t>
        </is>
      </c>
      <c r="C107" s="26" t="n"/>
      <c r="D107" s="27">
        <f>IF(AND($C107="x",$A107&lt;&gt;""),$A107,"")</f>
        <v/>
      </c>
    </row>
    <row r="108">
      <c r="A108" s="25" t="inlineStr">
        <is>
          <t>actions_comment</t>
        </is>
      </c>
      <c r="B108" s="29" t="inlineStr">
        <is>
          <t>Post Comments · NUMERIC · Facebook Ads (Meta) Actions</t>
        </is>
      </c>
      <c r="C108" s="26" t="n"/>
      <c r="D108" s="27">
        <f>IF(AND($C108="x",$A108&lt;&gt;""),$A108,"")</f>
        <v/>
      </c>
    </row>
    <row r="109">
      <c r="A109" s="25" t="inlineStr">
        <is>
          <t>actions_complete_registration</t>
        </is>
      </c>
      <c r="B109" s="29" t="inlineStr">
        <is>
          <t>Registrations Completed · NUMERIC · Facebook Ads (Meta) Actions</t>
        </is>
      </c>
      <c r="C109" s="26" t="n"/>
      <c r="D109" s="27">
        <f>IF(AND($C109="x",$A109&lt;&gt;""),$A109,"")</f>
        <v/>
      </c>
    </row>
    <row r="110">
      <c r="A110" s="25" t="inlineStr">
        <is>
          <t>actions_initiate_checkout</t>
        </is>
      </c>
      <c r="B110" s="29" t="inlineStr">
        <is>
          <t>Checkouts Initiated · NUMERIC · Facebook Ads (Meta) Actions</t>
        </is>
      </c>
      <c r="C110" s="26" t="n"/>
      <c r="D110" s="27">
        <f>IF(AND($C110="x",$A110&lt;&gt;""),$A110,"")</f>
        <v/>
      </c>
    </row>
    <row r="111">
      <c r="A111" s="25" t="inlineStr">
        <is>
          <t>actions_landing_page_view</t>
        </is>
      </c>
      <c r="B111" s="29" t="inlineStr">
        <is>
          <t>Landing Page Views · NUMERIC · Facebook Ads (Meta) Actions</t>
        </is>
      </c>
      <c r="C111" s="26" t="n"/>
      <c r="D111" s="27">
        <f>IF(AND($C111="x",$A111&lt;&gt;""),$A111,"")</f>
        <v/>
      </c>
    </row>
    <row r="112">
      <c r="A112" s="25" t="inlineStr">
        <is>
          <t>actions_leadgen_grouped</t>
        </is>
      </c>
      <c r="B112" s="29" t="inlineStr">
        <is>
          <t>Instant Form Leads · NUMERIC · Facebook Ads (Meta) Actions</t>
        </is>
      </c>
      <c r="C112" s="26" t="n"/>
      <c r="D112" s="27">
        <f>IF(AND($C112="x",$A112&lt;&gt;""),$A112,"")</f>
        <v/>
      </c>
    </row>
    <row r="113">
      <c r="A113" s="25" t="inlineStr">
        <is>
          <t>actions_like</t>
        </is>
      </c>
      <c r="B113" s="29" t="inlineStr">
        <is>
          <t>Page Likes · NUMERIC · Facebook Ads (Meta) Actions</t>
        </is>
      </c>
      <c r="C113" s="26" t="n"/>
      <c r="D113" s="27">
        <f>IF(AND($C113="x",$A113&lt;&gt;""),$A113,"")</f>
        <v/>
      </c>
    </row>
    <row r="114">
      <c r="A114" s="25" t="inlineStr">
        <is>
          <t>actions_link_click</t>
        </is>
      </c>
      <c r="B114" s="29" t="inlineStr">
        <is>
          <t>Actions Link Clicks · NUMERIC · Facebook Ads (Meta) Actions</t>
        </is>
      </c>
      <c r="C114" s="26" t="n"/>
      <c r="D114" s="27">
        <f>IF(AND($C114="x",$A114&lt;&gt;""),$A114,"")</f>
        <v/>
      </c>
    </row>
    <row r="115">
      <c r="A115" s="25" t="inlineStr">
        <is>
          <t>actions_mobile_app_install</t>
        </is>
      </c>
      <c r="B115" s="29" t="inlineStr">
        <is>
          <t>Mobile App Installs · NUMERIC · Facebook Ads (Meta) Actions</t>
        </is>
      </c>
      <c r="C115" s="26" t="n"/>
      <c r="D115" s="27">
        <f>IF(AND($C115="x",$A115&lt;&gt;""),$A115,"")</f>
        <v/>
      </c>
    </row>
    <row r="116">
      <c r="A116" s="25" t="inlineStr">
        <is>
          <t>actions_offline_conversion</t>
        </is>
      </c>
      <c r="B116" s="29" t="inlineStr">
        <is>
          <t>Offline Conversions (All Events) · NUMERIC · Facebook Ads (Meta) Actions</t>
        </is>
      </c>
      <c r="C116" s="26" t="n"/>
      <c r="D116" s="27">
        <f>IF(AND($C116="x",$A116&lt;&gt;""),$A116,"")</f>
        <v/>
      </c>
    </row>
    <row r="117">
      <c r="A117" s="25" t="inlineStr">
        <is>
          <t>actions_offline_conversion_add_payment_info</t>
        </is>
      </c>
      <c r="B117" s="29" t="inlineStr">
        <is>
          <t>Offline Adds of Payment Info · NUMERIC · Facebook Ads (Meta) Actions</t>
        </is>
      </c>
      <c r="C117" s="26" t="n"/>
      <c r="D117" s="27">
        <f>IF(AND($C117="x",$A117&lt;&gt;""),$A117,"")</f>
        <v/>
      </c>
    </row>
    <row r="118">
      <c r="A118" s="25" t="inlineStr">
        <is>
          <t>actions_offline_conversion_add_to_cart</t>
        </is>
      </c>
      <c r="B118" s="29" t="inlineStr">
        <is>
          <t>Offline Adds to Cart · NUMERIC · Facebook Ads (Meta) Actions</t>
        </is>
      </c>
      <c r="C118" s="26" t="n"/>
      <c r="D118" s="27">
        <f>IF(AND($C118="x",$A118&lt;&gt;""),$A118,"")</f>
        <v/>
      </c>
    </row>
    <row r="119">
      <c r="A119" s="25" t="inlineStr">
        <is>
          <t>actions_offline_conversion_add_to_wishlist</t>
        </is>
      </c>
      <c r="B119" s="29" t="inlineStr">
        <is>
          <t>Offline Adds to Wishlist · NUMERIC · Facebook Ads (Meta) Actions</t>
        </is>
      </c>
      <c r="C119" s="26" t="n"/>
      <c r="D119" s="27">
        <f>IF(AND($C119="x",$A119&lt;&gt;""),$A119,"")</f>
        <v/>
      </c>
    </row>
    <row r="120">
      <c r="A120" s="25" t="inlineStr">
        <is>
          <t>actions_offline_conversion_complete_registration</t>
        </is>
      </c>
      <c r="B120" s="29" t="inlineStr">
        <is>
          <t>Offline Registrations Completed · NUMERIC · Facebook Ads (Meta) Actions</t>
        </is>
      </c>
      <c r="C120" s="26" t="n"/>
      <c r="D120" s="27">
        <f>IF(AND($C120="x",$A120&lt;&gt;""),$A120,"")</f>
        <v/>
      </c>
    </row>
    <row r="121">
      <c r="A121" s="25" t="inlineStr">
        <is>
          <t>actions_offline_conversion_initiate_checkout</t>
        </is>
      </c>
      <c r="B121" s="29" t="inlineStr">
        <is>
          <t>Offline Checkouts Initiated · NUMERIC · Facebook Ads (Meta) Actions</t>
        </is>
      </c>
      <c r="C121" s="26" t="n"/>
      <c r="D121" s="27">
        <f>IF(AND($C121="x",$A121&lt;&gt;""),$A121,"")</f>
        <v/>
      </c>
    </row>
    <row r="122">
      <c r="A122" s="25" t="inlineStr">
        <is>
          <t>actions_offline_conversion_lead</t>
        </is>
      </c>
      <c r="B122" s="29" t="inlineStr">
        <is>
          <t>Offline Leads · NUMERIC · Facebook Ads (Meta) Actions</t>
        </is>
      </c>
      <c r="C122" s="26" t="n"/>
      <c r="D122" s="27">
        <f>IF(AND($C122="x",$A122&lt;&gt;""),$A122,"")</f>
        <v/>
      </c>
    </row>
    <row r="123">
      <c r="A123" s="25" t="inlineStr">
        <is>
          <t>actions_offline_conversion_other</t>
        </is>
      </c>
      <c r="B123" s="29" t="inlineStr">
        <is>
          <t>Offline Other Conversions · NUMERIC · Facebook Ads (Meta) Actions</t>
        </is>
      </c>
      <c r="C123" s="26" t="n"/>
      <c r="D123" s="27">
        <f>IF(AND($C123="x",$A123&lt;&gt;""),$A123,"")</f>
        <v/>
      </c>
    </row>
    <row r="124">
      <c r="A124" s="25" t="inlineStr">
        <is>
          <t>actions_offline_conversion_purchase</t>
        </is>
      </c>
      <c r="B124" s="29" t="inlineStr">
        <is>
          <t>Offline Purchases · NUMERIC · Facebook Ads (Meta) Actions</t>
        </is>
      </c>
      <c r="C124" s="26" t="n"/>
      <c r="D124" s="27">
        <f>IF(AND($C124="x",$A124&lt;&gt;""),$A124,"")</f>
        <v/>
      </c>
    </row>
    <row r="125">
      <c r="A125" s="25" t="inlineStr">
        <is>
          <t>actions_offline_conversion_search</t>
        </is>
      </c>
      <c r="B125" s="29" t="inlineStr">
        <is>
          <t>Offline Searches · NUMERIC · Facebook Ads (Meta) Actions</t>
        </is>
      </c>
      <c r="C125" s="26" t="n"/>
      <c r="D125" s="27">
        <f>IF(AND($C125="x",$A125&lt;&gt;""),$A125,"")</f>
        <v/>
      </c>
    </row>
    <row r="126">
      <c r="A126" s="25" t="inlineStr">
        <is>
          <t>actions_offline_conversion_view_content</t>
        </is>
      </c>
      <c r="B126" s="29" t="inlineStr">
        <is>
          <t>Offline Content Views · NUMERIC · Facebook Ads (Meta) Actions</t>
        </is>
      </c>
      <c r="C126" s="26" t="n"/>
      <c r="D126" s="27">
        <f>IF(AND($C126="x",$A126&lt;&gt;""),$A126,"")</f>
        <v/>
      </c>
    </row>
    <row r="127">
      <c r="A127" s="25" t="inlineStr">
        <is>
          <t>actions_offsite_conversion_fb_pixel_add_payment_info</t>
        </is>
      </c>
      <c r="B127" s="29" t="inlineStr">
        <is>
          <t>Website Adds of Payment Info · NUMERIC · Facebook Ads (Meta) Actions</t>
        </is>
      </c>
      <c r="C127" s="26" t="n"/>
      <c r="D127" s="27">
        <f>IF(AND($C127="x",$A127&lt;&gt;""),$A127,"")</f>
        <v/>
      </c>
    </row>
    <row r="128">
      <c r="A128" s="25" t="inlineStr">
        <is>
          <t>actions_offsite_conversion_fb_pixel_add_to_cart</t>
        </is>
      </c>
      <c r="B128" s="29" t="inlineStr">
        <is>
          <t>Website Adds to Cart · NUMERIC · Facebook Ads (Meta) Actions</t>
        </is>
      </c>
      <c r="C128" s="26" t="n"/>
      <c r="D128" s="27">
        <f>IF(AND($C128="x",$A128&lt;&gt;""),$A128,"")</f>
        <v/>
      </c>
    </row>
    <row r="129">
      <c r="A129" s="25" t="inlineStr">
        <is>
          <t>actions_offsite_conversion_fb_pixel_add_to_wishlist</t>
        </is>
      </c>
      <c r="B129" s="29" t="inlineStr">
        <is>
          <t>Website Adds to Wishlist · NUMERIC · Facebook Ads (Meta) Actions</t>
        </is>
      </c>
      <c r="C129" s="26" t="n"/>
      <c r="D129" s="27">
        <f>IF(AND($C129="x",$A129&lt;&gt;""),$A129,"")</f>
        <v/>
      </c>
    </row>
    <row r="130">
      <c r="A130" s="25" t="inlineStr">
        <is>
          <t>actions_offsite_conversion_fb_pixel_complete_registration</t>
        </is>
      </c>
      <c r="B130" s="29" t="inlineStr">
        <is>
          <t>Website Registrations Completed · NUMERIC · Facebook Ads (Meta) Actions</t>
        </is>
      </c>
      <c r="C130" s="26" t="n"/>
      <c r="D130" s="27">
        <f>IF(AND($C130="x",$A130&lt;&gt;""),$A130,"")</f>
        <v/>
      </c>
    </row>
    <row r="131">
      <c r="A131" s="25" t="inlineStr">
        <is>
          <t>actions_offsite_conversion_fb_pixel_custom</t>
        </is>
      </c>
      <c r="B131" s="29" t="inlineStr">
        <is>
          <t>Custom Events · NUMERIC · Facebook Ads (Meta) Actions</t>
        </is>
      </c>
      <c r="C131" s="26" t="n"/>
      <c r="D131" s="27">
        <f>IF(AND($C131="x",$A131&lt;&gt;""),$A131,"")</f>
        <v/>
      </c>
    </row>
    <row r="132">
      <c r="A132" s="25" t="inlineStr">
        <is>
          <t>actions_offsite_conversion_fb_pixel_initiate_checkout</t>
        </is>
      </c>
      <c r="B132" s="29" t="inlineStr">
        <is>
          <t>Website Checkouts Initiated · NUMERIC · Facebook Ads (Meta) Actions</t>
        </is>
      </c>
      <c r="C132" s="26" t="n"/>
      <c r="D132" s="27">
        <f>IF(AND($C132="x",$A132&lt;&gt;""),$A132,"")</f>
        <v/>
      </c>
    </row>
    <row r="133">
      <c r="A133" s="25" t="inlineStr">
        <is>
          <t>actions_offsite_conversion_fb_pixel_lead</t>
        </is>
      </c>
      <c r="B133" s="29" t="inlineStr">
        <is>
          <t>Website Leads · NUMERIC · Facebook Ads (Meta) Actions</t>
        </is>
      </c>
      <c r="C133" s="26" t="n"/>
      <c r="D133" s="27">
        <f>IF(AND($C133="x",$A133&lt;&gt;""),$A133,"")</f>
        <v/>
      </c>
    </row>
    <row r="134">
      <c r="A134" s="25" t="inlineStr">
        <is>
          <t>actions_offsite_conversion_fb_pixel_purchase</t>
        </is>
      </c>
      <c r="B134" s="29" t="inlineStr">
        <is>
          <t>Website Purchases · NUMERIC · Facebook Ads (Meta) Actions</t>
        </is>
      </c>
      <c r="C134" s="26" t="n"/>
      <c r="D134" s="27">
        <f>IF(AND($C134="x",$A134&lt;&gt;""),$A134,"")</f>
        <v/>
      </c>
    </row>
    <row r="135">
      <c r="A135" s="25" t="inlineStr">
        <is>
          <t>actions_offsite_conversion_fb_pixel_search</t>
        </is>
      </c>
      <c r="B135" s="29" t="inlineStr">
        <is>
          <t>Website Searches · NUMERIC · Facebook Ads (Meta) Actions</t>
        </is>
      </c>
      <c r="C135" s="26" t="n"/>
      <c r="D135" s="27">
        <f>IF(AND($C135="x",$A135&lt;&gt;""),$A135,"")</f>
        <v/>
      </c>
    </row>
    <row r="136">
      <c r="A136" s="25" t="inlineStr">
        <is>
          <t>actions_offsite_conversion_fb_pixel_view_content</t>
        </is>
      </c>
      <c r="B136" s="29" t="inlineStr">
        <is>
          <t>Website Content Views · NUMERIC · Facebook Ads (Meta) Actions</t>
        </is>
      </c>
      <c r="C136" s="26" t="n"/>
      <c r="D136" s="27">
        <f>IF(AND($C136="x",$A136&lt;&gt;""),$A136,"")</f>
        <v/>
      </c>
    </row>
    <row r="137">
      <c r="A137" s="25" t="inlineStr">
        <is>
          <t>actions_omni_achievement_unlocked</t>
        </is>
      </c>
      <c r="B137" s="29" t="inlineStr">
        <is>
          <t>Achievements Unlocked · NUMERIC · Facebook Ads (Meta) Actions</t>
        </is>
      </c>
      <c r="C137" s="26" t="n"/>
      <c r="D137" s="27">
        <f>IF(AND($C137="x",$A137&lt;&gt;""),$A137,"")</f>
        <v/>
      </c>
    </row>
    <row r="138">
      <c r="A138" s="25" t="inlineStr">
        <is>
          <t>actions_omni_activate_app</t>
        </is>
      </c>
      <c r="B138" s="29" t="inlineStr">
        <is>
          <t>App Activations · NUMERIC · Facebook Ads (Meta) Actions</t>
        </is>
      </c>
      <c r="C138" s="26" t="n"/>
      <c r="D138" s="27">
        <f>IF(AND($C138="x",$A138&lt;&gt;""),$A138,"")</f>
        <v/>
      </c>
    </row>
    <row r="139">
      <c r="A139" s="25" t="inlineStr">
        <is>
          <t>actions_omni_add_to_cart</t>
        </is>
      </c>
      <c r="B139" s="29" t="inlineStr">
        <is>
          <t>Omni Adds to Cart · NUMERIC · Facebook Ads (Meta) Actions</t>
        </is>
      </c>
      <c r="C139" s="26" t="n"/>
      <c r="D139" s="27">
        <f>IF(AND($C139="x",$A139&lt;&gt;""),$A139,"")</f>
        <v/>
      </c>
    </row>
    <row r="140">
      <c r="A140" s="25" t="inlineStr">
        <is>
          <t>actions_omni_app_install</t>
        </is>
      </c>
      <c r="B140" s="29" t="inlineStr">
        <is>
          <t>App Installs · NUMERIC · Facebook Ads (Meta) Actions</t>
        </is>
      </c>
      <c r="C140" s="26" t="n"/>
      <c r="D140" s="27">
        <f>IF(AND($C140="x",$A140&lt;&gt;""),$A140,"")</f>
        <v/>
      </c>
    </row>
    <row r="141">
      <c r="A141" s="25" t="inlineStr">
        <is>
          <t>actions_omni_complete_registration</t>
        </is>
      </c>
      <c r="B141" s="29" t="inlineStr">
        <is>
          <t>Omni Registrations Completed · NUMERIC · Facebook Ads (Meta) Actions</t>
        </is>
      </c>
      <c r="C141" s="26" t="n"/>
      <c r="D141" s="27">
        <f>IF(AND($C141="x",$A141&lt;&gt;""),$A141,"")</f>
        <v/>
      </c>
    </row>
    <row r="142">
      <c r="A142" s="25" t="inlineStr">
        <is>
          <t>actions_omni_custom</t>
        </is>
      </c>
      <c r="B142" s="29" t="inlineStr">
        <is>
          <t>Actions Omni Custom · NUMERIC · Facebook Ads (Meta) Actions</t>
        </is>
      </c>
      <c r="C142" s="26" t="n"/>
      <c r="D142" s="27">
        <f>IF(AND($C142="x",$A142&lt;&gt;""),$A142,"")</f>
        <v/>
      </c>
    </row>
    <row r="143">
      <c r="A143" s="25" t="inlineStr">
        <is>
          <t>actions_omni_initiated_checkout</t>
        </is>
      </c>
      <c r="B143" s="29" t="inlineStr">
        <is>
          <t>Omni checkouts Initiated · NUMERIC · Facebook Ads (Meta) Actions</t>
        </is>
      </c>
      <c r="C143" s="26" t="n"/>
      <c r="D143" s="27">
        <f>IF(AND($C143="x",$A143&lt;&gt;""),$A143,"")</f>
        <v/>
      </c>
    </row>
    <row r="144">
      <c r="A144" s="25" t="inlineStr">
        <is>
          <t>actions_omni_level_achieved</t>
        </is>
      </c>
      <c r="B144" s="29" t="inlineStr">
        <is>
          <t>Omni Levels Achieved · NUMERIC · Facebook Ads (Meta) Actions</t>
        </is>
      </c>
      <c r="C144" s="26" t="n"/>
      <c r="D144" s="27">
        <f>IF(AND($C144="x",$A144&lt;&gt;""),$A144,"")</f>
        <v/>
      </c>
    </row>
    <row r="145">
      <c r="A145" s="25" t="inlineStr">
        <is>
          <t>actions_omni_purchase</t>
        </is>
      </c>
      <c r="B145" s="29" t="inlineStr">
        <is>
          <t>Omni Purchases · NUMERIC · Facebook Ads (Meta) Actions</t>
        </is>
      </c>
      <c r="C145" s="26" t="n"/>
      <c r="D145" s="27">
        <f>IF(AND($C145="x",$A145&lt;&gt;""),$A145,"")</f>
        <v/>
      </c>
    </row>
    <row r="146">
      <c r="A146" s="25" t="inlineStr">
        <is>
          <t>actions_omni_rate</t>
        </is>
      </c>
      <c r="B146" s="29" t="inlineStr">
        <is>
          <t>Ratings Submitted · NUMERIC · Facebook Ads (Meta) Actions</t>
        </is>
      </c>
      <c r="C146" s="26" t="n"/>
      <c r="D146" s="27">
        <f>IF(AND($C146="x",$A146&lt;&gt;""),$A146,"")</f>
        <v/>
      </c>
    </row>
    <row r="147">
      <c r="A147" s="25" t="inlineStr">
        <is>
          <t>actions_omni_search</t>
        </is>
      </c>
      <c r="B147" s="29" t="inlineStr">
        <is>
          <t>Omni Searches · NUMERIC · Facebook Ads (Meta) Actions</t>
        </is>
      </c>
      <c r="C147" s="26" t="n"/>
      <c r="D147" s="27">
        <f>IF(AND($C147="x",$A147&lt;&gt;""),$A147,"")</f>
        <v/>
      </c>
    </row>
    <row r="148">
      <c r="A148" s="25" t="inlineStr">
        <is>
          <t>actions_omni_spend_credits</t>
        </is>
      </c>
      <c r="B148" s="29" t="inlineStr">
        <is>
          <t>Credit Spends · NUMERIC · Facebook Ads (Meta) Actions</t>
        </is>
      </c>
      <c r="C148" s="26" t="n"/>
      <c r="D148" s="27">
        <f>IF(AND($C148="x",$A148&lt;&gt;""),$A148,"")</f>
        <v/>
      </c>
    </row>
    <row r="149">
      <c r="A149" s="25" t="inlineStr">
        <is>
          <t>actions_omni_tutorial_completion</t>
        </is>
      </c>
      <c r="B149" s="29" t="inlineStr">
        <is>
          <t>Omni Tutorials Completed · NUMERIC · Facebook Ads (Meta) Actions</t>
        </is>
      </c>
      <c r="C149" s="26" t="n"/>
      <c r="D149" s="27">
        <f>IF(AND($C149="x",$A149&lt;&gt;""),$A149,"")</f>
        <v/>
      </c>
    </row>
    <row r="150">
      <c r="A150" s="25" t="inlineStr">
        <is>
          <t>actions_omni_view_content</t>
        </is>
      </c>
      <c r="B150" s="29" t="inlineStr">
        <is>
          <t>Omni Content Views · NUMERIC · Facebook Ads (Meta) Actions</t>
        </is>
      </c>
      <c r="C150" s="26" t="n"/>
      <c r="D150" s="27">
        <f>IF(AND($C150="x",$A150&lt;&gt;""),$A150,"")</f>
        <v/>
      </c>
    </row>
    <row r="151">
      <c r="A151" s="25" t="inlineStr">
        <is>
          <t>actions_onsite_conversion_flow_complete</t>
        </is>
      </c>
      <c r="B151" s="29" t="inlineStr">
        <is>
          <t>On-Facebook Workflow Completions · NUMERIC · Facebook Ads (Meta) Actions</t>
        </is>
      </c>
      <c r="C151" s="26" t="n"/>
      <c r="D151" s="27">
        <f>IF(AND($C151="x",$A151&lt;&gt;""),$A151,"")</f>
        <v/>
      </c>
    </row>
    <row r="152">
      <c r="A152" s="25" t="inlineStr">
        <is>
          <t>actions_onsite_conversion_lead_grouped</t>
        </is>
      </c>
      <c r="B152" s="29" t="inlineStr">
        <is>
          <t>On-Facebook Leads · NUMERIC · Facebook Ads (Meta) Actions</t>
        </is>
      </c>
      <c r="C152" s="26" t="n"/>
      <c r="D152" s="27">
        <f>IF(AND($C152="x",$A152&lt;&gt;""),$A152,"")</f>
        <v/>
      </c>
    </row>
    <row r="153">
      <c r="A153" s="25" t="inlineStr">
        <is>
          <t>actions_onsite_conversion_messaging_block</t>
        </is>
      </c>
      <c r="B153" s="29" t="inlineStr">
        <is>
          <t>Blocked Messaging Connections · NUMERIC · Facebook Ads (Meta) Actions</t>
        </is>
      </c>
      <c r="C153" s="26" t="n"/>
      <c r="D153" s="27">
        <f>IF(AND($C153="x",$A153&lt;&gt;""),$A153,"")</f>
        <v/>
      </c>
    </row>
    <row r="154">
      <c r="A154" s="25" t="inlineStr">
        <is>
          <t>actions_onsite_conversion_messaging_conversation_started_7d</t>
        </is>
      </c>
      <c r="B154" s="29" t="inlineStr">
        <is>
          <t>Messaging conversation started · NUMERIC · Facebook Ads (Meta) Actions</t>
        </is>
      </c>
      <c r="C154" s="26" t="n"/>
      <c r="D154" s="27">
        <f>IF(AND($C154="x",$A154&lt;&gt;""),$A154,"")</f>
        <v/>
      </c>
    </row>
    <row r="155">
      <c r="A155" s="25" t="inlineStr">
        <is>
          <t>actions_onsite_conversion_messaging_first_reply</t>
        </is>
      </c>
      <c r="B155" s="29" t="inlineStr">
        <is>
          <t>Action Onsite Conversion Messaging First Reply · NUMERIC · Facebook Ads (Meta) Actions</t>
        </is>
      </c>
      <c r="C155" s="26" t="n"/>
      <c r="D155" s="27">
        <f>IF(AND($C155="x",$A155&lt;&gt;""),$A155,"")</f>
        <v/>
      </c>
    </row>
    <row r="156">
      <c r="A156" s="25" t="inlineStr">
        <is>
          <t>actions_onsite_conversion_post_save</t>
        </is>
      </c>
      <c r="B156" s="29" t="inlineStr">
        <is>
          <t>Post Saves · NUMERIC · Facebook Ads (Meta) Actions</t>
        </is>
      </c>
      <c r="C156" s="26" t="n"/>
      <c r="D156" s="27">
        <f>IF(AND($C156="x",$A156&lt;&gt;""),$A156,"")</f>
        <v/>
      </c>
    </row>
    <row r="157">
      <c r="A157" s="25" t="inlineStr">
        <is>
          <t>actions_onsite_conversion_purchase</t>
        </is>
      </c>
      <c r="B157" s="29" t="inlineStr">
        <is>
          <t>On-Facebook Purchases · NUMERIC · Facebook Ads (Meta) Actions</t>
        </is>
      </c>
      <c r="C157" s="26" t="n"/>
      <c r="D157" s="27">
        <f>IF(AND($C157="x",$A157&lt;&gt;""),$A157,"")</f>
        <v/>
      </c>
    </row>
    <row r="158">
      <c r="A158" s="25" t="inlineStr">
        <is>
          <t>actions_onsite_conversion_total_messaging_connection</t>
        </is>
      </c>
      <c r="B158" s="29" t="inlineStr">
        <is>
          <t>New Messaging Connections · NUMERIC · Facebook Ads (Meta) Actions</t>
        </is>
      </c>
      <c r="C158" s="26" t="n"/>
      <c r="D158" s="27">
        <f>IF(AND($C158="x",$A158&lt;&gt;""),$A158,"")</f>
        <v/>
      </c>
    </row>
    <row r="159">
      <c r="A159" s="25" t="inlineStr">
        <is>
          <t>actions_onsite_web_add_to_cart</t>
        </is>
      </c>
      <c r="B159" s="29" t="inlineStr">
        <is>
          <t>Actions Onsite Web Add To Cart · NUMERIC · Facebook Ads (Meta) Actions</t>
        </is>
      </c>
      <c r="C159" s="26" t="n"/>
      <c r="D159" s="27">
        <f>IF(AND($C159="x",$A159&lt;&gt;""),$A159,"")</f>
        <v/>
      </c>
    </row>
    <row r="160">
      <c r="A160" s="25" t="inlineStr">
        <is>
          <t>actions_onsite_web_app_add_to_cart</t>
        </is>
      </c>
      <c r="B160" s="29" t="inlineStr">
        <is>
          <t>Actions Onsite Web App Add To Cart · NUMERIC · Facebook Ads (Meta) Actions</t>
        </is>
      </c>
      <c r="C160" s="26" t="n"/>
      <c r="D160" s="27">
        <f>IF(AND($C160="x",$A160&lt;&gt;""),$A160,"")</f>
        <v/>
      </c>
    </row>
    <row r="161">
      <c r="A161" s="25" t="inlineStr">
        <is>
          <t>actions_onsite_web_app_purchase</t>
        </is>
      </c>
      <c r="B161" s="29" t="inlineStr">
        <is>
          <t>Actions Onsite Web App Purchase · NUMERIC · Facebook Ads (Meta) Actions</t>
        </is>
      </c>
      <c r="C161" s="26" t="n"/>
      <c r="D161" s="27">
        <f>IF(AND($C161="x",$A161&lt;&gt;""),$A161,"")</f>
        <v/>
      </c>
    </row>
    <row r="162">
      <c r="A162" s="25" t="inlineStr">
        <is>
          <t>actions_onsite_web_purchase</t>
        </is>
      </c>
      <c r="B162" s="29" t="inlineStr">
        <is>
          <t>Actions Onsite Web Purchase · NUMERIC · Facebook Ads (Meta) Actions</t>
        </is>
      </c>
      <c r="C162" s="26" t="n"/>
      <c r="D162" s="27">
        <f>IF(AND($C162="x",$A162&lt;&gt;""),$A162,"")</f>
        <v/>
      </c>
    </row>
    <row r="163">
      <c r="A163" s="25" t="inlineStr">
        <is>
          <t>actions_page_engagement</t>
        </is>
      </c>
      <c r="B163" s="29" t="inlineStr">
        <is>
          <t>Page Engagement · NUMERIC · Facebook Ads (Meta) Actions</t>
        </is>
      </c>
      <c r="C163" s="26" t="n"/>
      <c r="D163" s="27">
        <f>IF(AND($C163="x",$A163&lt;&gt;""),$A163,"")</f>
        <v/>
      </c>
    </row>
    <row r="164">
      <c r="A164" s="25" t="inlineStr">
        <is>
          <t>actions_photo_view</t>
        </is>
      </c>
      <c r="B164" s="29" t="inlineStr">
        <is>
          <t>Photo Views · NUMERIC · Facebook Ads (Meta) Actions</t>
        </is>
      </c>
      <c r="C164" s="26" t="n"/>
      <c r="D164" s="27">
        <f>IF(AND($C164="x",$A164&lt;&gt;""),$A164,"")</f>
        <v/>
      </c>
    </row>
    <row r="165">
      <c r="A165" s="25" t="inlineStr">
        <is>
          <t>actions_post</t>
        </is>
      </c>
      <c r="B165" s="29" t="inlineStr">
        <is>
          <t>Actions Post Shares · NUMERIC · Facebook Ads (Meta) Actions</t>
        </is>
      </c>
      <c r="C165" s="26" t="n"/>
      <c r="D165" s="27">
        <f>IF(AND($C165="x",$A165&lt;&gt;""),$A165,"")</f>
        <v/>
      </c>
    </row>
    <row r="166">
      <c r="A166" s="25" t="inlineStr">
        <is>
          <t>actions_post_engagement</t>
        </is>
      </c>
      <c r="B166" s="29" t="inlineStr">
        <is>
          <t>Post Engagement · NUMERIC · Facebook Ads (Meta) Actions</t>
        </is>
      </c>
      <c r="C166" s="26" t="n"/>
      <c r="D166" s="27">
        <f>IF(AND($C166="x",$A166&lt;&gt;""),$A166,"")</f>
        <v/>
      </c>
    </row>
    <row r="167">
      <c r="A167" s="25" t="inlineStr">
        <is>
          <t>actions_post_reaction</t>
        </is>
      </c>
      <c r="B167" s="29" t="inlineStr">
        <is>
          <t>Post Reactions · NUMERIC · Facebook Ads (Meta) Actions</t>
        </is>
      </c>
      <c r="C167" s="26" t="n"/>
      <c r="D167" s="27">
        <f>IF(AND($C167="x",$A167&lt;&gt;""),$A167,"")</f>
        <v/>
      </c>
    </row>
    <row r="168">
      <c r="A168" s="25" t="inlineStr">
        <is>
          <t>actions_rsvp</t>
        </is>
      </c>
      <c r="B168" s="29" t="inlineStr">
        <is>
          <t>Event Responses · NUMERIC · Facebook Ads (Meta) Actions</t>
        </is>
      </c>
      <c r="C168" s="26" t="n"/>
      <c r="D168" s="27">
        <f>IF(AND($C168="x",$A168&lt;&gt;""),$A168,"")</f>
        <v/>
      </c>
    </row>
    <row r="169">
      <c r="A169" s="25" t="inlineStr">
        <is>
          <t>actions_search</t>
        </is>
      </c>
      <c r="B169" s="29" t="inlineStr">
        <is>
          <t>Search Events · NUMERIC · Facebook Ads (Meta) Actions</t>
        </is>
      </c>
      <c r="C169" s="26" t="n"/>
      <c r="D169" s="27">
        <f>IF(AND($C169="x",$A169&lt;&gt;""),$A169,"")</f>
        <v/>
      </c>
    </row>
    <row r="170">
      <c r="A170" s="25" t="inlineStr">
        <is>
          <t>actions_total</t>
        </is>
      </c>
      <c r="B170" s="29" t="inlineStr">
        <is>
          <t>Total Actions · NUMERIC · Facebook Ads (Meta) Actions</t>
        </is>
      </c>
      <c r="C170" s="26" t="n"/>
      <c r="D170" s="27">
        <f>IF(AND($C170="x",$A170&lt;&gt;""),$A170,"")</f>
        <v/>
      </c>
    </row>
    <row r="171">
      <c r="A171" s="25" t="inlineStr">
        <is>
          <t>actions_video_view</t>
        </is>
      </c>
      <c r="B171" s="29" t="inlineStr">
        <is>
          <t>3-Second Video Plays · NUMERIC · Facebook Ads (Meta) Actions</t>
        </is>
      </c>
      <c r="C171" s="26" t="n"/>
      <c r="D171" s="27">
        <f>IF(AND($C171="x",$A171&lt;&gt;""),$A171,"")</f>
        <v/>
      </c>
    </row>
    <row r="172">
      <c r="A172" s="25" t="inlineStr">
        <is>
          <t>actions_view_content</t>
        </is>
      </c>
      <c r="B172" s="29" t="inlineStr">
        <is>
          <t>Content Views · NUMERIC · Facebook Ads (Meta) Actions</t>
        </is>
      </c>
      <c r="C172" s="26" t="n"/>
      <c r="D172" s="27">
        <f>IF(AND($C172="x",$A172&lt;&gt;""),$A172,"")</f>
        <v/>
      </c>
    </row>
    <row r="173">
      <c r="A173" s="25" t="inlineStr">
        <is>
          <t>activity_actor_id</t>
        </is>
      </c>
      <c r="B173" s="29" t="inlineStr">
        <is>
          <t>Activity Actor ID · TEXT · Facebook Ads (Meta) Activities</t>
        </is>
      </c>
      <c r="C173" s="26" t="n"/>
      <c r="D173" s="27">
        <f>IF(AND($C173="x",$A173&lt;&gt;""),$A173,"")</f>
        <v/>
      </c>
    </row>
    <row r="174">
      <c r="A174" s="25" t="inlineStr">
        <is>
          <t>activity_actor_name</t>
        </is>
      </c>
      <c r="B174" s="29" t="inlineStr">
        <is>
          <t>Activity Actor Name · TEXT · Facebook Ads (Meta) Activities</t>
        </is>
      </c>
      <c r="C174" s="26" t="n"/>
      <c r="D174" s="27">
        <f>IF(AND($C174="x",$A174&lt;&gt;""),$A174,"")</f>
        <v/>
      </c>
    </row>
    <row r="175">
      <c r="A175" s="25" t="inlineStr">
        <is>
          <t>activity_application_id</t>
        </is>
      </c>
      <c r="B175" s="29" t="inlineStr">
        <is>
          <t>Activity Application ID · TEXT · Facebook Ads (Meta) Activities</t>
        </is>
      </c>
      <c r="C175" s="26" t="n"/>
      <c r="D175" s="27">
        <f>IF(AND($C175="x",$A175&lt;&gt;""),$A175,"")</f>
        <v/>
      </c>
    </row>
    <row r="176">
      <c r="A176" s="25" t="inlineStr">
        <is>
          <t>activity_application_name</t>
        </is>
      </c>
      <c r="B176" s="29" t="inlineStr">
        <is>
          <t>Activity Application Name · TEXT · Facebook Ads (Meta) Activities</t>
        </is>
      </c>
      <c r="C176" s="26" t="n"/>
      <c r="D176" s="27">
        <f>IF(AND($C176="x",$A176&lt;&gt;""),$A176,"")</f>
        <v/>
      </c>
    </row>
    <row r="177">
      <c r="A177" s="25" t="inlineStr">
        <is>
          <t>activity_date_time_in_timezone</t>
        </is>
      </c>
      <c r="B177" s="29" t="inlineStr">
        <is>
          <t>Activity Date Time In Timezone · TEXT · Facebook Ads (Meta) Activities</t>
        </is>
      </c>
      <c r="C177" s="26" t="n"/>
      <c r="D177" s="27">
        <f>IF(AND($C177="x",$A177&lt;&gt;""),$A177,"")</f>
        <v/>
      </c>
    </row>
    <row r="178">
      <c r="A178" s="25" t="inlineStr">
        <is>
          <t>activity_event_time</t>
        </is>
      </c>
      <c r="B178" s="29" t="inlineStr">
        <is>
          <t>Activity Event Time · TIMESTAMP · Facebook Ads (Meta) Activities</t>
        </is>
      </c>
      <c r="C178" s="26" t="n"/>
      <c r="D178" s="27">
        <f>IF(AND($C178="x",$A178&lt;&gt;""),$A178,"")</f>
        <v/>
      </c>
    </row>
    <row r="179">
      <c r="A179" s="25" t="inlineStr">
        <is>
          <t>activity_event_type</t>
        </is>
      </c>
      <c r="B179" s="29" t="inlineStr">
        <is>
          <t>Activity Event Type · TEXT · Facebook Ads (Meta) Activities</t>
        </is>
      </c>
      <c r="C179" s="26" t="n"/>
      <c r="D179" s="27">
        <f>IF(AND($C179="x",$A179&lt;&gt;""),$A179,"")</f>
        <v/>
      </c>
    </row>
    <row r="180">
      <c r="A180" s="25" t="inlineStr">
        <is>
          <t>activity_extra_data</t>
        </is>
      </c>
      <c r="B180" s="29" t="inlineStr">
        <is>
          <t>Activity Extra Data · TEXT · Facebook Ads (Meta) Activities</t>
        </is>
      </c>
      <c r="C180" s="26" t="n"/>
      <c r="D180" s="27">
        <f>IF(AND($C180="x",$A180&lt;&gt;""),$A180,"")</f>
        <v/>
      </c>
    </row>
    <row r="181">
      <c r="A181" s="25" t="inlineStr">
        <is>
          <t>activity_object_id</t>
        </is>
      </c>
      <c r="B181" s="29" t="inlineStr">
        <is>
          <t>Activity Object ID · TEXT · Facebook Ads (Meta) Activities</t>
        </is>
      </c>
      <c r="C181" s="26" t="n"/>
      <c r="D181" s="27">
        <f>IF(AND($C181="x",$A181&lt;&gt;""),$A181,"")</f>
        <v/>
      </c>
    </row>
    <row r="182">
      <c r="A182" s="25" t="inlineStr">
        <is>
          <t>activity_object_name</t>
        </is>
      </c>
      <c r="B182" s="29" t="inlineStr">
        <is>
          <t>Activity Object Name · TEXT · Facebook Ads (Meta) Activities</t>
        </is>
      </c>
      <c r="C182" s="26" t="n"/>
      <c r="D182" s="27">
        <f>IF(AND($C182="x",$A182&lt;&gt;""),$A182,"")</f>
        <v/>
      </c>
    </row>
    <row r="183">
      <c r="A183" s="25" t="inlineStr">
        <is>
          <t>activity_object_type</t>
        </is>
      </c>
      <c r="B183" s="29" t="inlineStr">
        <is>
          <t>Activity Object Type · TEXT · Facebook Ads (Meta) Activities</t>
        </is>
      </c>
      <c r="C183" s="26" t="n"/>
      <c r="D183" s="27">
        <f>IF(AND($C183="x",$A183&lt;&gt;""),$A183,"")</f>
        <v/>
      </c>
    </row>
    <row r="184">
      <c r="A184" s="25" t="inlineStr">
        <is>
          <t>activity_translated_event_type</t>
        </is>
      </c>
      <c r="B184" s="29" t="inlineStr">
        <is>
          <t>Activity Translated Event Type · TEXT · Facebook Ads (Meta) Activities</t>
        </is>
      </c>
      <c r="C184" s="26" t="n"/>
      <c r="D184" s="27">
        <f>IF(AND($C184="x",$A184&lt;&gt;""),$A184,"")</f>
        <v/>
      </c>
    </row>
    <row r="185">
      <c r="A185" s="25" t="inlineStr">
        <is>
          <t>actor_id</t>
        </is>
      </c>
      <c r="B185" s="29" t="inlineStr">
        <is>
          <t>Facebook Page ID · TEXT · Facebook Ads (Meta) Ad</t>
        </is>
      </c>
      <c r="C185" s="26" t="n"/>
      <c r="D185" s="27">
        <f>IF(AND($C185="x",$A185&lt;&gt;""),$A185,"")</f>
        <v/>
      </c>
    </row>
    <row r="186">
      <c r="A186" s="25" t="inlineStr">
        <is>
          <t>ad_created_time</t>
        </is>
      </c>
      <c r="B186" s="29" t="inlineStr">
        <is>
          <t>Ad Created Time · TIMESTAMP · Facebook Ads (Meta) Ad</t>
        </is>
      </c>
      <c r="C186" s="26" t="n"/>
      <c r="D186" s="27">
        <f>IF(AND($C186="x",$A186&lt;&gt;""),$A186,"")</f>
        <v/>
      </c>
    </row>
    <row r="187">
      <c r="A187" s="25" t="inlineStr">
        <is>
          <t>ad_labels</t>
        </is>
      </c>
      <c r="B187" s="29" t="inlineStr">
        <is>
          <t>Ad Labels · TEXT · Facebook Ads (Meta) Ad</t>
        </is>
      </c>
      <c r="C187" s="26" t="n"/>
      <c r="D187" s="27">
        <f>IF(AND($C187="x",$A187&lt;&gt;""),$A187,"")</f>
        <v/>
      </c>
    </row>
    <row r="188">
      <c r="A188" s="25" t="inlineStr">
        <is>
          <t>ad_name</t>
        </is>
      </c>
      <c r="B188" s="29" t="inlineStr">
        <is>
          <t>Ad Name · TEXT · Facebook Ads (Meta) Ad</t>
        </is>
      </c>
      <c r="C188" s="26" t="n"/>
      <c r="D188" s="27">
        <f>IF(AND($C188="x",$A188&lt;&gt;""),$A188,"")</f>
        <v/>
      </c>
    </row>
    <row r="189">
      <c r="A189" s="25" t="inlineStr">
        <is>
          <t>ad_object_type</t>
        </is>
      </c>
      <c r="B189" s="29" t="inlineStr">
        <is>
          <t>Ad Object Type · TEXT · Facebook Ads (Meta) Ad</t>
        </is>
      </c>
      <c r="C189" s="26" t="n"/>
      <c r="D189" s="27">
        <f>IF(AND($C189="x",$A189&lt;&gt;""),$A189,"")</f>
        <v/>
      </c>
    </row>
    <row r="190">
      <c r="A190" s="25" t="inlineStr">
        <is>
          <t>ad_optimization_type</t>
        </is>
      </c>
      <c r="B190" s="29" t="inlineStr">
        <is>
          <t>Ad Optimization Type · TEXT · Facebook Ads (Meta) Ad</t>
        </is>
      </c>
      <c r="C190" s="26" t="n"/>
      <c r="D190" s="27">
        <f>IF(AND($C190="x",$A190&lt;&gt;""),$A190,"")</f>
        <v/>
      </c>
    </row>
    <row r="191">
      <c r="A191" s="25" t="inlineStr">
        <is>
          <t>ad_preview_shareable_link</t>
        </is>
      </c>
      <c r="B191" s="29" t="inlineStr">
        <is>
          <t>Ad Preview Shareable Link · TEXT · Facebook Ads (Meta) Ad</t>
        </is>
      </c>
      <c r="C191" s="26" t="n"/>
      <c r="D191" s="27">
        <f>IF(AND($C191="x",$A191&lt;&gt;""),$A191,"")</f>
        <v/>
      </c>
    </row>
    <row r="192">
      <c r="A192" s="25" t="inlineStr">
        <is>
          <t>adcontent</t>
        </is>
      </c>
      <c r="B192" s="29" t="inlineStr">
        <is>
          <t>Ad Content · TEXT · Facebook Ads (Meta) Ad</t>
        </is>
      </c>
      <c r="C192" s="26" t="n"/>
      <c r="D192" s="27">
        <f>IF(AND($C192="x",$A192&lt;&gt;""),$A192,"")</f>
        <v/>
      </c>
    </row>
    <row r="193">
      <c r="A193" s="25" t="inlineStr">
        <is>
          <t>adgroupid</t>
        </is>
      </c>
      <c r="B193" s="29" t="inlineStr">
        <is>
          <t>Ad Set ID (duplicate) · TEXT · Facebook Ads (Meta) Ad</t>
        </is>
      </c>
      <c r="C193" s="26" t="n"/>
      <c r="D193" s="27">
        <f>IF(AND($C193="x",$A193&lt;&gt;""),$A193,"")</f>
        <v/>
      </c>
    </row>
    <row r="194">
      <c r="A194" s="25" t="inlineStr">
        <is>
          <t>adid</t>
        </is>
      </c>
      <c r="B194" s="29" t="inlineStr">
        <is>
          <t>Ad ID (duplicate) · TEXT · Facebook Ads (Meta) Ad</t>
        </is>
      </c>
      <c r="C194" s="26" t="n"/>
      <c r="D194" s="27">
        <f>IF(AND($C194="x",$A194&lt;&gt;""),$A194,"")</f>
        <v/>
      </c>
    </row>
    <row r="195">
      <c r="A195" s="25" t="inlineStr">
        <is>
          <t>adnetwork_conversions</t>
        </is>
      </c>
      <c r="B195" s="29" t="inlineStr">
        <is>
          <t>(Deprecated) Ad Network Conversions · NUMERIC · Facebook Ads (Meta) Ad</t>
        </is>
      </c>
      <c r="C195" s="26" t="n"/>
      <c r="D195" s="27">
        <f>IF(AND($C195="x",$A195&lt;&gt;""),$A195,"")</f>
        <v/>
      </c>
    </row>
    <row r="196">
      <c r="A196" s="25" t="inlineStr">
        <is>
          <t>adnetwork_revenue</t>
        </is>
      </c>
      <c r="B196" s="29" t="inlineStr">
        <is>
          <t>Ad Network Revenue · NUMERIC · Facebook Ads (Meta) Ad</t>
        </is>
      </c>
      <c r="C196" s="26" t="n"/>
      <c r="D196" s="27">
        <f>IF(AND($C196="x",$A196&lt;&gt;""),$A196,"")</f>
        <v/>
      </c>
    </row>
    <row r="197">
      <c r="A197" s="25" t="inlineStr">
        <is>
          <t>adset_bid_amount</t>
        </is>
      </c>
      <c r="B197" s="29" t="inlineStr">
        <is>
          <t>Ad Set Bid Amount · NUMERIC · Facebook Ads (Meta) Ad</t>
        </is>
      </c>
      <c r="C197" s="26" t="n"/>
      <c r="D197" s="27">
        <f>IF(AND($C197="x",$A197&lt;&gt;""),$A197,"")</f>
        <v/>
      </c>
    </row>
    <row r="198">
      <c r="A198" s="25" t="inlineStr">
        <is>
          <t>adset_bid_info</t>
        </is>
      </c>
      <c r="B198" s="29" t="inlineStr">
        <is>
          <t>Ad Set Bid Info · TEXT · Facebook Ads (Meta) Ad</t>
        </is>
      </c>
      <c r="C198" s="26" t="n"/>
      <c r="D198" s="27">
        <f>IF(AND($C198="x",$A198&lt;&gt;""),$A198,"")</f>
        <v/>
      </c>
    </row>
    <row r="199">
      <c r="A199" s="25" t="inlineStr">
        <is>
          <t>adset_bid_strategy</t>
        </is>
      </c>
      <c r="B199" s="29" t="inlineStr">
        <is>
          <t>Ad Set Bid Strategy · TEXT · Facebook Ads (Meta) Ad</t>
        </is>
      </c>
      <c r="C199" s="26" t="n"/>
      <c r="D199" s="27">
        <f>IF(AND($C199="x",$A199&lt;&gt;""),$A199,"")</f>
        <v/>
      </c>
    </row>
    <row r="200">
      <c r="A200" s="25" t="inlineStr">
        <is>
          <t>adset_billing_event</t>
        </is>
      </c>
      <c r="B200" s="29" t="inlineStr">
        <is>
          <t>Ad Set Billing Event · TEXT · Facebook Ads (Meta) Ad</t>
        </is>
      </c>
      <c r="C200" s="26" t="n"/>
      <c r="D200" s="27">
        <f>IF(AND($C200="x",$A200&lt;&gt;""),$A200,"")</f>
        <v/>
      </c>
    </row>
    <row r="201">
      <c r="A201" s="25" t="inlineStr">
        <is>
          <t>adset_budget_remaining</t>
        </is>
      </c>
      <c r="B201" s="29" t="inlineStr">
        <is>
          <t>Ad Set Budget Remaining · NUMERIC · Facebook Ads (Meta) Ad</t>
        </is>
      </c>
      <c r="C201" s="26" t="n"/>
      <c r="D201" s="27">
        <f>IF(AND($C201="x",$A201&lt;&gt;""),$A201,"")</f>
        <v/>
      </c>
    </row>
    <row r="202">
      <c r="A202" s="25" t="inlineStr">
        <is>
          <t>adset_created_time</t>
        </is>
      </c>
      <c r="B202" s="29" t="inlineStr">
        <is>
          <t>Ad Set Created Time · TIMESTAMP · Facebook Ads (Meta) Ad</t>
        </is>
      </c>
      <c r="C202" s="26" t="n"/>
      <c r="D202" s="27">
        <f>IF(AND($C202="x",$A202&lt;&gt;""),$A202,"")</f>
        <v/>
      </c>
    </row>
    <row r="203">
      <c r="A203" s="25" t="inlineStr">
        <is>
          <t>adset_daily_budget</t>
        </is>
      </c>
      <c r="B203" s="29" t="inlineStr">
        <is>
          <t>Ad Set Daily Budget · NUMERIC · Facebook Ads (Meta) Ad</t>
        </is>
      </c>
      <c r="C203" s="26" t="n"/>
      <c r="D203" s="27">
        <f>IF(AND($C203="x",$A203&lt;&gt;""),$A203,"")</f>
        <v/>
      </c>
    </row>
    <row r="204">
      <c r="A204" s="25" t="inlineStr">
        <is>
          <t>adset_destination_type</t>
        </is>
      </c>
      <c r="B204" s="29" t="inlineStr">
        <is>
          <t>Ad Set Destination Type · TEXT · Facebook Ads (Meta) Ad</t>
        </is>
      </c>
      <c r="C204" s="26" t="n"/>
      <c r="D204" s="27">
        <f>IF(AND($C204="x",$A204&lt;&gt;""),$A204,"")</f>
        <v/>
      </c>
    </row>
    <row r="205">
      <c r="A205" s="25" t="inlineStr">
        <is>
          <t>adset_effective_status</t>
        </is>
      </c>
      <c r="B205" s="29" t="inlineStr">
        <is>
          <t>Adset Effective Status · TEXT · Facebook Ads (Meta) Ad</t>
        </is>
      </c>
      <c r="C205" s="26" t="n"/>
      <c r="D205" s="27">
        <f>IF(AND($C205="x",$A205&lt;&gt;""),$A205,"")</f>
        <v/>
      </c>
    </row>
    <row r="206">
      <c r="A206" s="25" t="inlineStr">
        <is>
          <t>adset_end_time</t>
        </is>
      </c>
      <c r="B206" s="29" t="inlineStr">
        <is>
          <t>Ad Set End Time · TIMESTAMP · Facebook Ads (Meta) Ad</t>
        </is>
      </c>
      <c r="C206" s="26" t="n"/>
      <c r="D206" s="27">
        <f>IF(AND($C206="x",$A206&lt;&gt;""),$A206,"")</f>
        <v/>
      </c>
    </row>
    <row r="207">
      <c r="A207" s="25" t="inlineStr">
        <is>
          <t>adset_id</t>
        </is>
      </c>
      <c r="B207" s="29" t="inlineStr">
        <is>
          <t>Ad Set ID · TEXT · Facebook Ads (Meta) Ad</t>
        </is>
      </c>
      <c r="C207" s="26" t="n"/>
      <c r="D207" s="27">
        <f>IF(AND($C207="x",$A207&lt;&gt;""),$A207,"")</f>
        <v/>
      </c>
    </row>
    <row r="208">
      <c r="A208" s="25" t="inlineStr">
        <is>
          <t>adset_learning_stage_info</t>
        </is>
      </c>
      <c r="B208" s="29" t="inlineStr">
        <is>
          <t>Ad Set Learning Phase · TEXT · Facebook Ads (Meta) Ad</t>
        </is>
      </c>
      <c r="C208" s="26" t="n"/>
      <c r="D208" s="27">
        <f>IF(AND($C208="x",$A208&lt;&gt;""),$A208,"")</f>
        <v/>
      </c>
    </row>
    <row r="209">
      <c r="A209" s="25" t="inlineStr">
        <is>
          <t>adset_lifetime_budget</t>
        </is>
      </c>
      <c r="B209" s="29" t="inlineStr">
        <is>
          <t>Ad Set Lifetime Budget · NUMERIC · Facebook Ads (Meta) Ad</t>
        </is>
      </c>
      <c r="C209" s="26" t="n"/>
      <c r="D209" s="27">
        <f>IF(AND($C209="x",$A209&lt;&gt;""),$A209,"")</f>
        <v/>
      </c>
    </row>
    <row r="210">
      <c r="A210" s="25" t="inlineStr">
        <is>
          <t>adset_name</t>
        </is>
      </c>
      <c r="B210" s="29" t="inlineStr">
        <is>
          <t>Ad Set Name · TEXT · Facebook Ads (Meta) Ad</t>
        </is>
      </c>
      <c r="C210" s="26" t="n"/>
      <c r="D210" s="27">
        <f>IF(AND($C210="x",$A210&lt;&gt;""),$A210,"")</f>
        <v/>
      </c>
    </row>
    <row r="211">
      <c r="A211" s="25" t="inlineStr">
        <is>
          <t>adset_promoted_object</t>
        </is>
      </c>
      <c r="B211" s="29" t="inlineStr">
        <is>
          <t>Ad Set Promoted Object · TEXT · Facebook Ads (Meta) Ad</t>
        </is>
      </c>
      <c r="C211" s="26" t="n"/>
      <c r="D211" s="27">
        <f>IF(AND($C211="x",$A211&lt;&gt;""),$A211,"")</f>
        <v/>
      </c>
    </row>
    <row r="212">
      <c r="A212" s="25" t="inlineStr">
        <is>
          <t>adset_start_time</t>
        </is>
      </c>
      <c r="B212" s="29" t="inlineStr">
        <is>
          <t>Ad Set Start Time · TIMESTAMP · Facebook Ads (Meta) Ad</t>
        </is>
      </c>
      <c r="C212" s="26" t="n"/>
      <c r="D212" s="27">
        <f>IF(AND($C212="x",$A212&lt;&gt;""),$A212,"")</f>
        <v/>
      </c>
    </row>
    <row r="213">
      <c r="A213" s="25" t="inlineStr">
        <is>
          <t>adset_status</t>
        </is>
      </c>
      <c r="B213" s="29" t="inlineStr">
        <is>
          <t>Adset Status · TEXT · Facebook Ads (Meta) Ad</t>
        </is>
      </c>
      <c r="C213" s="26" t="n"/>
      <c r="D213" s="27">
        <f>IF(AND($C213="x",$A213&lt;&gt;""),$A213,"")</f>
        <v/>
      </c>
    </row>
    <row r="214">
      <c r="A214" s="25" t="inlineStr">
        <is>
          <t>adset_targeting</t>
        </is>
      </c>
      <c r="B214" s="29" t="inlineStr">
        <is>
          <t>Ad Set Targeting Spec · TEXT · Facebook Ads (Meta) Ad</t>
        </is>
      </c>
      <c r="C214" s="26" t="n"/>
      <c r="D214" s="27">
        <f>IF(AND($C214="x",$A214&lt;&gt;""),$A214,"")</f>
        <v/>
      </c>
    </row>
    <row r="215">
      <c r="A215" s="25" t="inlineStr">
        <is>
          <t>adset_updated_time</t>
        </is>
      </c>
      <c r="B215" s="29" t="inlineStr">
        <is>
          <t>Ad Set Updated Time · TIMESTAMP · Facebook Ads (Meta) Ad</t>
        </is>
      </c>
      <c r="C215" s="26" t="n"/>
      <c r="D215" s="27">
        <f>IF(AND($C215="x",$A215&lt;&gt;""),$A215,"")</f>
        <v/>
      </c>
    </row>
    <row r="216">
      <c r="A216" s="25" t="inlineStr">
        <is>
          <t>adsset_optimization_goal</t>
        </is>
      </c>
      <c r="B216" s="29" t="inlineStr">
        <is>
          <t>Ad Set Optimization Goal · TEXT · Facebook Ads (Meta) Ad</t>
        </is>
      </c>
      <c r="C216" s="26" t="n"/>
      <c r="D216" s="27">
        <f>IF(AND($C216="x",$A216&lt;&gt;""),$A216,"")</f>
        <v/>
      </c>
    </row>
    <row r="217">
      <c r="A217" s="25" t="inlineStr">
        <is>
          <t>bodies</t>
        </is>
      </c>
      <c r="B217" s="29" t="inlineStr">
        <is>
          <t>Bodies of the ad (semicolon-separated) · TEXT · Facebook Ads (Meta) Ad</t>
        </is>
      </c>
      <c r="C217" s="26" t="n"/>
      <c r="D217" s="27">
        <f>IF(AND($C217="x",$A217&lt;&gt;""),$A217,"")</f>
        <v/>
      </c>
    </row>
    <row r="218">
      <c r="A218" s="25" t="inlineStr">
        <is>
          <t>body</t>
        </is>
      </c>
      <c r="B218" s="29" t="inlineStr">
        <is>
          <t>Body of the ad · TEXT · Facebook Ads (Meta) Ad</t>
        </is>
      </c>
      <c r="C218" s="26" t="n"/>
      <c r="D218" s="27">
        <f>IF(AND($C218="x",$A218&lt;&gt;""),$A218,"")</f>
        <v/>
      </c>
    </row>
    <row r="219">
      <c r="A219" s="25" t="inlineStr">
        <is>
          <t>call_to_action_type</t>
        </is>
      </c>
      <c r="B219" s="29" t="inlineStr">
        <is>
          <t>Call To Action Type · TEXT · Facebook Ads (Meta) Ad</t>
        </is>
      </c>
      <c r="C219" s="26" t="n"/>
      <c r="D219" s="27">
        <f>IF(AND($C219="x",$A219&lt;&gt;""),$A219,"")</f>
        <v/>
      </c>
    </row>
    <row r="220">
      <c r="A220" s="25" t="inlineStr">
        <is>
          <t>carousel_card_media_urls</t>
        </is>
      </c>
      <c r="B220" s="29" t="inlineStr">
        <is>
          <t>Carousel Card Media URLs · TEXT · Facebook Ads (Meta) Ad</t>
        </is>
      </c>
      <c r="C220" s="26" t="n"/>
      <c r="D220" s="27">
        <f>IF(AND($C220="x",$A220&lt;&gt;""),$A220,"")</f>
        <v/>
      </c>
    </row>
    <row r="221">
      <c r="A221" s="25" t="inlineStr">
        <is>
          <t>creative_id</t>
        </is>
      </c>
      <c r="B221" s="29" t="inlineStr">
        <is>
          <t>Creative ID · TEXT · Facebook Ads (Meta) Ad</t>
        </is>
      </c>
      <c r="C221" s="26" t="n"/>
      <c r="D221" s="27">
        <f>IF(AND($C221="x",$A221&lt;&gt;""),$A221,"")</f>
        <v/>
      </c>
    </row>
    <row r="222">
      <c r="A222" s="25" t="inlineStr">
        <is>
          <t>desktop_feed_standard_preview_url</t>
        </is>
      </c>
      <c r="B222" s="29" t="inlineStr">
        <is>
          <t>Desktop Feed Standard Preview URL · TEXT · Facebook Ads (Meta) Ad</t>
        </is>
      </c>
      <c r="C222" s="26" t="n"/>
      <c r="D222" s="27">
        <f>IF(AND($C222="x",$A222&lt;&gt;""),$A222,"")</f>
        <v/>
      </c>
    </row>
    <row r="223">
      <c r="A223" s="25" t="inlineStr">
        <is>
          <t>estimated_ad_recall_rate</t>
        </is>
      </c>
      <c r="B223" s="29" t="inlineStr">
        <is>
          <t>Estimated Ad Recall Lift Rate · PERCENT · Facebook Ads (Meta) Ad</t>
        </is>
      </c>
      <c r="C223" s="26" t="n"/>
      <c r="D223" s="27">
        <f>IF(AND($C223="x",$A223&lt;&gt;""),$A223,"")</f>
        <v/>
      </c>
    </row>
    <row r="224">
      <c r="A224" s="25" t="inlineStr">
        <is>
          <t>estimated_ad_recallers</t>
        </is>
      </c>
      <c r="B224" s="29" t="inlineStr">
        <is>
          <t>Estimated Ad Recall Lift · NUMERIC · Facebook Ads (Meta) Ad</t>
        </is>
      </c>
      <c r="C224" s="26" t="n"/>
      <c r="D224" s="27">
        <f>IF(AND($C224="x",$A224&lt;&gt;""),$A224,"")</f>
        <v/>
      </c>
    </row>
    <row r="225">
      <c r="A225" s="25" t="inlineStr">
        <is>
          <t>facebook_permalink_url</t>
        </is>
      </c>
      <c r="B225" s="29" t="inlineStr">
        <is>
          <t>Facebook Post URL · TEXT · Facebook Ads (Meta) Ad</t>
        </is>
      </c>
      <c r="C225" s="26" t="n"/>
      <c r="D225" s="27">
        <f>IF(AND($C225="x",$A225&lt;&gt;""),$A225,"")</f>
        <v/>
      </c>
    </row>
    <row r="226">
      <c r="A226" s="25" t="inlineStr">
        <is>
          <t>facebook_story_mobile_preview_url</t>
        </is>
      </c>
      <c r="B226" s="29" t="inlineStr">
        <is>
          <t>Facebook Story Mobile Preview URL · TEXT · Facebook Ads (Meta) Ad</t>
        </is>
      </c>
      <c r="C226" s="26" t="n"/>
      <c r="D226" s="27">
        <f>IF(AND($C226="x",$A226&lt;&gt;""),$A226,"")</f>
        <v/>
      </c>
    </row>
    <row r="227">
      <c r="A227" s="25" t="inlineStr">
        <is>
          <t>image_hash</t>
        </is>
      </c>
      <c r="B227" s="29" t="inlineStr">
        <is>
          <t>Image Hash · TEXT · Facebook Ads (Meta) Ad</t>
        </is>
      </c>
      <c r="C227" s="26" t="n"/>
      <c r="D227" s="27">
        <f>IF(AND($C227="x",$A227&lt;&gt;""),$A227,"")</f>
        <v/>
      </c>
    </row>
    <row r="228">
      <c r="A228" s="25" t="inlineStr">
        <is>
          <t>instagram_actor_id</t>
        </is>
      </c>
      <c r="B228" s="29" t="inlineStr">
        <is>
          <t>Instagram Page ID · TEXT · Facebook Ads (Meta) Ad</t>
        </is>
      </c>
      <c r="C228" s="26" t="n"/>
      <c r="D228" s="27">
        <f>IF(AND($C228="x",$A228&lt;&gt;""),$A228,"")</f>
        <v/>
      </c>
    </row>
    <row r="229">
      <c r="A229" s="25" t="inlineStr">
        <is>
          <t>instagram_permalink_url</t>
        </is>
      </c>
      <c r="B229" s="29" t="inlineStr">
        <is>
          <t>Instagram Post URL · TEXT · Facebook Ads (Meta) Ad</t>
        </is>
      </c>
      <c r="C229" s="26" t="n"/>
      <c r="D229" s="27">
        <f>IF(AND($C229="x",$A229&lt;&gt;""),$A229,"")</f>
        <v/>
      </c>
    </row>
    <row r="230">
      <c r="A230" s="25" t="inlineStr">
        <is>
          <t>instagram_standard_preview_url</t>
        </is>
      </c>
      <c r="B230" s="29" t="inlineStr">
        <is>
          <t>Instagram Standard Preview URL · TEXT · Facebook Ads (Meta) Ad</t>
        </is>
      </c>
      <c r="C230" s="26" t="n"/>
      <c r="D230" s="27">
        <f>IF(AND($C230="x",$A230&lt;&gt;""),$A230,"")</f>
        <v/>
      </c>
    </row>
    <row r="231">
      <c r="A231" s="25" t="inlineStr">
        <is>
          <t>instagram_story_preview_url</t>
        </is>
      </c>
      <c r="B231" s="29" t="inlineStr">
        <is>
          <t>Instagram Story Preview URL · TEXT · Facebook Ads (Meta) Ad</t>
        </is>
      </c>
      <c r="C231" s="26" t="n"/>
      <c r="D231" s="27">
        <f>IF(AND($C231="x",$A231&lt;&gt;""),$A231,"")</f>
        <v/>
      </c>
    </row>
    <row r="232">
      <c r="A232" s="25" t="inlineStr">
        <is>
          <t>instant_article_standard_preview_url</t>
        </is>
      </c>
      <c r="B232" s="29" t="inlineStr">
        <is>
          <t>Instant Article Standard Preview URL · TEXT · Facebook Ads (Meta) Ad</t>
        </is>
      </c>
      <c r="C232" s="26" t="n"/>
      <c r="D232" s="27">
        <f>IF(AND($C232="x",$A232&lt;&gt;""),$A232,"")</f>
        <v/>
      </c>
    </row>
    <row r="233">
      <c r="A233" s="25" t="inlineStr">
        <is>
          <t>instream_video_desktop_preview_url</t>
        </is>
      </c>
      <c r="B233" s="29" t="inlineStr">
        <is>
          <t>Instream Video Desktop Preview URL · TEXT · Facebook Ads (Meta) Ad</t>
        </is>
      </c>
      <c r="C233" s="26" t="n"/>
      <c r="D233" s="27">
        <f>IF(AND($C233="x",$A233&lt;&gt;""),$A233,"")</f>
        <v/>
      </c>
    </row>
    <row r="234">
      <c r="A234" s="25" t="inlineStr">
        <is>
          <t>instream_video_mobile_preview_url</t>
        </is>
      </c>
      <c r="B234" s="29" t="inlineStr">
        <is>
          <t>Instream Video Mobile Preview URL · TEXT · Facebook Ads (Meta) Ad</t>
        </is>
      </c>
      <c r="C234" s="26" t="n"/>
      <c r="D234" s="27">
        <f>IF(AND($C234="x",$A234&lt;&gt;""),$A234,"")</f>
        <v/>
      </c>
    </row>
    <row r="235">
      <c r="A235" s="25" t="inlineStr">
        <is>
          <t>keyword</t>
        </is>
      </c>
      <c r="B235" s="29" t="inlineStr">
        <is>
          <t>Keyword · TEXT · Facebook Ads (Meta) Ad</t>
        </is>
      </c>
      <c r="C235" s="26" t="n"/>
      <c r="D235" s="27">
        <f>IF(AND($C235="x",$A235&lt;&gt;""),$A235,"")</f>
        <v/>
      </c>
    </row>
    <row r="236">
      <c r="A236" s="25" t="inlineStr">
        <is>
          <t>link</t>
        </is>
      </c>
      <c r="B236" s="29" t="inlineStr">
        <is>
          <t>Ad Link (Destination URL) · TEXT · Facebook Ads (Meta) Ad</t>
        </is>
      </c>
      <c r="C236" s="26" t="n"/>
      <c r="D236" s="27">
        <f>IF(AND($C236="x",$A236&lt;&gt;""),$A236,"")</f>
        <v/>
      </c>
    </row>
    <row r="237">
      <c r="A237" s="25" t="inlineStr">
        <is>
          <t>link_url</t>
        </is>
      </c>
      <c r="B237" s="29" t="inlineStr">
        <is>
          <t>Ad Creative Link URL · TEXT · Facebook Ads (Meta) Ad</t>
        </is>
      </c>
      <c r="C237" s="26" t="n"/>
      <c r="D237" s="27">
        <f>IF(AND($C237="x",$A237&lt;&gt;""),$A237,"")</f>
        <v/>
      </c>
    </row>
    <row r="238">
      <c r="A238" s="25" t="inlineStr">
        <is>
          <t>name</t>
        </is>
      </c>
      <c r="B238" s="29" t="inlineStr">
        <is>
          <t>Ad Creative Name · TEXT · Facebook Ads (Meta) Ad</t>
        </is>
      </c>
      <c r="C238" s="26" t="n"/>
      <c r="D238" s="27">
        <f>IF(AND($C238="x",$A238&lt;&gt;""),$A238,"")</f>
        <v/>
      </c>
    </row>
    <row r="239">
      <c r="A239" s="25" t="inlineStr">
        <is>
          <t>object_type</t>
        </is>
      </c>
      <c r="B239" s="29" t="inlineStr">
        <is>
          <t>Ad Creative Object Type · TEXT · Facebook Ads (Meta) Ad</t>
        </is>
      </c>
      <c r="C239" s="26" t="n"/>
      <c r="D239" s="27">
        <f>IF(AND($C239="x",$A239&lt;&gt;""),$A239,"")</f>
        <v/>
      </c>
    </row>
    <row r="240">
      <c r="A240" s="25" t="inlineStr">
        <is>
          <t>object_url</t>
        </is>
      </c>
      <c r="B240" s="29" t="inlineStr">
        <is>
          <t>Ad Creative Object URL · TEXT · Facebook Ads (Meta) Ad</t>
        </is>
      </c>
      <c r="C240" s="26" t="n"/>
      <c r="D240" s="27">
        <f>IF(AND($C240="x",$A240&lt;&gt;""),$A240,"")</f>
        <v/>
      </c>
    </row>
    <row r="241">
      <c r="A241" s="25" t="inlineStr">
        <is>
          <t>placement_ad_thumbnail_url</t>
        </is>
      </c>
      <c r="B241" s="29" t="inlineStr">
        <is>
          <t>Thumbnail url for Placement Asset Customization ads. · IMAGE_URL · Facebook Ads (Meta) Ad</t>
        </is>
      </c>
      <c r="C241" s="26" t="n"/>
      <c r="D241" s="27">
        <f>IF(AND($C241="x",$A241&lt;&gt;""),$A241,"")</f>
        <v/>
      </c>
    </row>
    <row r="242">
      <c r="A242" s="25" t="inlineStr">
        <is>
          <t>purchase_roas_omni_purchase</t>
        </is>
      </c>
      <c r="B242" s="29" t="inlineStr">
        <is>
          <t>Purchase ROAS · NUMERIC · Facebook Ads (Meta) Ad</t>
        </is>
      </c>
      <c r="C242" s="26" t="n"/>
      <c r="D242" s="27">
        <f>IF(AND($C242="x",$A242&lt;&gt;""),$A242,"")</f>
        <v/>
      </c>
    </row>
    <row r="243">
      <c r="A243" s="25" t="inlineStr">
        <is>
          <t>source_instagram_media_id</t>
        </is>
      </c>
      <c r="B243" s="29" t="inlineStr">
        <is>
          <t>Instagram Source Media ID · TEXT · Facebook Ads (Meta) Ad</t>
        </is>
      </c>
      <c r="C243" s="26" t="n"/>
      <c r="D243" s="27">
        <f>IF(AND($C243="x",$A243&lt;&gt;""),$A243,"")</f>
        <v/>
      </c>
    </row>
    <row r="244">
      <c r="A244" s="25" t="inlineStr">
        <is>
          <t>status</t>
        </is>
      </c>
      <c r="B244" s="29" t="inlineStr">
        <is>
          <t>Ad Status · TEXT · Facebook Ads (Meta) Ad</t>
        </is>
      </c>
      <c r="C244" s="26" t="n"/>
      <c r="D244" s="27">
        <f>IF(AND($C244="x",$A244&lt;&gt;""),$A244,"")</f>
        <v/>
      </c>
    </row>
    <row r="245">
      <c r="A245" s="25" t="inlineStr">
        <is>
          <t>template_url</t>
        </is>
      </c>
      <c r="B245" s="29" t="inlineStr">
        <is>
          <t>Ad Creative Template URL · TEXT · Facebook Ads (Meta) Ad</t>
        </is>
      </c>
      <c r="C245" s="26" t="n"/>
      <c r="D245" s="27">
        <f>IF(AND($C245="x",$A245&lt;&gt;""),$A245,"")</f>
        <v/>
      </c>
    </row>
    <row r="246">
      <c r="A246" s="25" t="inlineStr">
        <is>
          <t>thumbnail_url</t>
        </is>
      </c>
      <c r="B246" s="29" t="inlineStr">
        <is>
          <t>Ad Creative Thumbnail URL · IMAGE_URL · Facebook Ads (Meta) Ad</t>
        </is>
      </c>
      <c r="C246" s="26" t="n"/>
      <c r="D246" s="27">
        <f>IF(AND($C246="x",$A246&lt;&gt;""),$A246,"")</f>
        <v/>
      </c>
    </row>
    <row r="247">
      <c r="A247" s="25" t="inlineStr">
        <is>
          <t>title</t>
        </is>
      </c>
      <c r="B247" s="29" t="inlineStr">
        <is>
          <t>Ad Creative Title · TEXT · Facebook Ads (Meta) Ad</t>
        </is>
      </c>
      <c r="C247" s="26" t="n"/>
      <c r="D247" s="27">
        <f>IF(AND($C247="x",$A247&lt;&gt;""),$A247,"")</f>
        <v/>
      </c>
    </row>
    <row r="248">
      <c r="A248" s="25" t="inlineStr">
        <is>
          <t>url_tags</t>
        </is>
      </c>
      <c r="B248" s="29" t="inlineStr">
        <is>
          <t>Ad Creative URL Tags · TEXT · Facebook Ads (Meta) Ad</t>
        </is>
      </c>
      <c r="C248" s="26" t="n"/>
      <c r="D248" s="27">
        <f>IF(AND($C248="x",$A248&lt;&gt;""),$A248,"")</f>
        <v/>
      </c>
    </row>
    <row r="249">
      <c r="A249" s="25" t="inlineStr">
        <is>
          <t>website_destination_url</t>
        </is>
      </c>
      <c r="B249" s="29" t="inlineStr">
        <is>
          <t>Ad Website Destination URL · TEXT · Facebook Ads (Meta) Ad</t>
        </is>
      </c>
      <c r="C249" s="26" t="n"/>
      <c r="D249" s="27">
        <f>IF(AND($C249="x",$A249&lt;&gt;""),$A249,"")</f>
        <v/>
      </c>
    </row>
    <row r="250">
      <c r="A250" s="25" t="inlineStr">
        <is>
          <t>website_purchase_roas_offsite_conversion_fb_pixel_purchase</t>
        </is>
      </c>
      <c r="B250" s="29" t="inlineStr">
        <is>
          <t>Website Purchase ROAS · NUMERIC · Facebook Ads (Meta) Ad</t>
        </is>
      </c>
      <c r="C250" s="26" t="n"/>
      <c r="D250" s="27">
        <f>IF(AND($C250="x",$A250&lt;&gt;""),$A250,"")</f>
        <v/>
      </c>
    </row>
    <row r="251">
      <c r="A251" s="25" t="inlineStr">
        <is>
          <t>image_library_created_time</t>
        </is>
      </c>
      <c r="B251" s="29" t="inlineStr">
        <is>
          <t>Image Library Created Time · TIMESTAMP · Facebook Ads (Meta) Ad Images</t>
        </is>
      </c>
      <c r="C251" s="26" t="n"/>
      <c r="D251" s="27">
        <f>IF(AND($C251="x",$A251&lt;&gt;""),$A251,"")</f>
        <v/>
      </c>
    </row>
    <row r="252">
      <c r="A252" s="25" t="inlineStr">
        <is>
          <t>image_library_creative_ids</t>
        </is>
      </c>
      <c r="B252" s="29" t="inlineStr">
        <is>
          <t>Image Library Creative IDs · TEXT · Facebook Ads (Meta) Ad Images</t>
        </is>
      </c>
      <c r="C252" s="26" t="n"/>
      <c r="D252" s="27">
        <f>IF(AND($C252="x",$A252&lt;&gt;""),$A252,"")</f>
        <v/>
      </c>
    </row>
    <row r="253">
      <c r="A253" s="25" t="inlineStr">
        <is>
          <t>image_library_height</t>
        </is>
      </c>
      <c r="B253" s="29" t="inlineStr">
        <is>
          <t>Image Library Height · NUMERIC · Facebook Ads (Meta) Ad Images</t>
        </is>
      </c>
      <c r="C253" s="26" t="n"/>
      <c r="D253" s="27">
        <f>IF(AND($C253="x",$A253&lt;&gt;""),$A253,"")</f>
        <v/>
      </c>
    </row>
    <row r="254">
      <c r="A254" s="25" t="inlineStr">
        <is>
          <t>image_library_is_used</t>
        </is>
      </c>
      <c r="B254" s="29" t="inlineStr">
        <is>
          <t>Image Library Is Used · BOOLEAN · Facebook Ads (Meta) Ad Images</t>
        </is>
      </c>
      <c r="C254" s="26" t="n"/>
      <c r="D254" s="27">
        <f>IF(AND($C254="x",$A254&lt;&gt;""),$A254,"")</f>
        <v/>
      </c>
    </row>
    <row r="255">
      <c r="A255" s="25" t="inlineStr">
        <is>
          <t>image_library_name</t>
        </is>
      </c>
      <c r="B255" s="29" t="inlineStr">
        <is>
          <t>Image Library Name · TEXT · Facebook Ads (Meta) Ad Images</t>
        </is>
      </c>
      <c r="C255" s="26" t="n"/>
      <c r="D255" s="27">
        <f>IF(AND($C255="x",$A255&lt;&gt;""),$A255,"")</f>
        <v/>
      </c>
    </row>
    <row r="256">
      <c r="A256" s="25" t="inlineStr">
        <is>
          <t>image_library_permalink_url</t>
        </is>
      </c>
      <c r="B256" s="29" t="inlineStr">
        <is>
          <t>Image Library Permalink URL · TEXT · Facebook Ads (Meta) Ad Images</t>
        </is>
      </c>
      <c r="C256" s="26" t="n"/>
      <c r="D256" s="27">
        <f>IF(AND($C256="x",$A256&lt;&gt;""),$A256,"")</f>
        <v/>
      </c>
    </row>
    <row r="257">
      <c r="A257" s="25" t="inlineStr">
        <is>
          <t>image_library_status</t>
        </is>
      </c>
      <c r="B257" s="29" t="inlineStr">
        <is>
          <t>Image Library Status · TEXT · Facebook Ads (Meta) Ad Images</t>
        </is>
      </c>
      <c r="C257" s="26" t="n"/>
      <c r="D257" s="27">
        <f>IF(AND($C257="x",$A257&lt;&gt;""),$A257,"")</f>
        <v/>
      </c>
    </row>
    <row r="258">
      <c r="A258" s="25" t="inlineStr">
        <is>
          <t>image_library_updated_time</t>
        </is>
      </c>
      <c r="B258" s="29" t="inlineStr">
        <is>
          <t>Image Library Updated Time · TIMESTAMP · Facebook Ads (Meta) Ad Images</t>
        </is>
      </c>
      <c r="C258" s="26" t="n"/>
      <c r="D258" s="27">
        <f>IF(AND($C258="x",$A258&lt;&gt;""),$A258,"")</f>
        <v/>
      </c>
    </row>
    <row r="259">
      <c r="A259" s="25" t="inlineStr">
        <is>
          <t>image_library_url_128</t>
        </is>
      </c>
      <c r="B259" s="29" t="inlineStr">
        <is>
          <t>Image Library Thumbnail URL · IMAGE_URL · Facebook Ads (Meta) Ad Images</t>
        </is>
      </c>
      <c r="C259" s="26" t="n"/>
      <c r="D259" s="27">
        <f>IF(AND($C259="x",$A259&lt;&gt;""),$A259,"")</f>
        <v/>
      </c>
    </row>
    <row r="260">
      <c r="A260" s="25" t="inlineStr">
        <is>
          <t>image_library_width</t>
        </is>
      </c>
      <c r="B260" s="29" t="inlineStr">
        <is>
          <t>Image Library Width · NUMERIC · Facebook Ads (Meta) Ad Images</t>
        </is>
      </c>
      <c r="C260" s="26" t="n"/>
      <c r="D260" s="27">
        <f>IF(AND($C260="x",$A260&lt;&gt;""),$A260,"")</f>
        <v/>
      </c>
    </row>
    <row r="261">
      <c r="A261" s="25" t="inlineStr">
        <is>
          <t>campaign</t>
        </is>
      </c>
      <c r="B261" s="29" t="inlineStr">
        <is>
          <t>Campaign · TEXT · Facebook Ads (Meta) Campaign</t>
        </is>
      </c>
      <c r="C261" s="26" t="n"/>
      <c r="D261" s="27">
        <f>IF(AND($C261="x",$A261&lt;&gt;""),$A261,"")</f>
        <v/>
      </c>
    </row>
    <row r="262">
      <c r="A262" s="25" t="inlineStr">
        <is>
          <t>campaign_bid_strategy</t>
        </is>
      </c>
      <c r="B262" s="29" t="inlineStr">
        <is>
          <t>Campaign Bid Strategy · TEXT · Facebook Ads (Meta) Campaign</t>
        </is>
      </c>
      <c r="C262" s="26" t="n"/>
      <c r="D262" s="27">
        <f>IF(AND($C262="x",$A262&lt;&gt;""),$A262,"")</f>
        <v/>
      </c>
    </row>
    <row r="263">
      <c r="A263" s="25" t="inlineStr">
        <is>
          <t>campaign_budget_remaining</t>
        </is>
      </c>
      <c r="B263" s="29" t="inlineStr">
        <is>
          <t>Campaign Budget Remaining · NUMERIC · Facebook Ads (Meta) Campaign</t>
        </is>
      </c>
      <c r="C263" s="26" t="n"/>
      <c r="D263" s="27">
        <f>IF(AND($C263="x",$A263&lt;&gt;""),$A263,"")</f>
        <v/>
      </c>
    </row>
    <row r="264">
      <c r="A264" s="25" t="inlineStr">
        <is>
          <t>campaign_buying_type</t>
        </is>
      </c>
      <c r="B264" s="29" t="inlineStr">
        <is>
          <t>Campaign Buying Type · TEXT · Facebook Ads (Meta) Campaign</t>
        </is>
      </c>
      <c r="C264" s="26" t="n"/>
      <c r="D264" s="27">
        <f>IF(AND($C264="x",$A264&lt;&gt;""),$A264,"")</f>
        <v/>
      </c>
    </row>
    <row r="265">
      <c r="A265" s="25" t="inlineStr">
        <is>
          <t>campaign_configured_status</t>
        </is>
      </c>
      <c r="B265" s="29" t="inlineStr">
        <is>
          <t>Campaign Configured Status · TEXT · Facebook Ads (Meta) Campaign</t>
        </is>
      </c>
      <c r="C265" s="26" t="n"/>
      <c r="D265" s="27">
        <f>IF(AND($C265="x",$A265&lt;&gt;""),$A265,"")</f>
        <v/>
      </c>
    </row>
    <row r="266">
      <c r="A266" s="25" t="inlineStr">
        <is>
          <t>campaign_created_time</t>
        </is>
      </c>
      <c r="B266" s="29" t="inlineStr">
        <is>
          <t>Campaign Created Time · TIMESTAMP · Facebook Ads (Meta) Campaign</t>
        </is>
      </c>
      <c r="C266" s="26" t="n"/>
      <c r="D266" s="27">
        <f>IF(AND($C266="x",$A266&lt;&gt;""),$A266,"")</f>
        <v/>
      </c>
    </row>
    <row r="267">
      <c r="A267" s="25" t="inlineStr">
        <is>
          <t>campaign_daily_budget</t>
        </is>
      </c>
      <c r="B267" s="29" t="inlineStr">
        <is>
          <t>Campaign Daily Budget · NUMERIC · Facebook Ads (Meta) Campaign</t>
        </is>
      </c>
      <c r="C267" s="26" t="n"/>
      <c r="D267" s="27">
        <f>IF(AND($C267="x",$A267&lt;&gt;""),$A267,"")</f>
        <v/>
      </c>
    </row>
    <row r="268">
      <c r="A268" s="25" t="inlineStr">
        <is>
          <t>campaign_effective_status</t>
        </is>
      </c>
      <c r="B268" s="29" t="inlineStr">
        <is>
          <t>Campaign Effective Status · TEXT · Facebook Ads (Meta) Campaign</t>
        </is>
      </c>
      <c r="C268" s="26" t="n"/>
      <c r="D268" s="27">
        <f>IF(AND($C268="x",$A268&lt;&gt;""),$A268,"")</f>
        <v/>
      </c>
    </row>
    <row r="269">
      <c r="A269" s="25" t="inlineStr">
        <is>
          <t>campaign_id</t>
        </is>
      </c>
      <c r="B269" s="29" t="inlineStr">
        <is>
          <t>Campaign ID · TEXT · Facebook Ads (Meta) Campaign</t>
        </is>
      </c>
      <c r="C269" s="26" t="n"/>
      <c r="D269" s="27">
        <f>IF(AND($C269="x",$A269&lt;&gt;""),$A269,"")</f>
        <v/>
      </c>
    </row>
    <row r="270">
      <c r="A270" s="25" t="inlineStr">
        <is>
          <t>campaign_is_adset_budget_sharing_enabled</t>
        </is>
      </c>
      <c r="B270" s="29" t="inlineStr">
        <is>
          <t>Campaign Ad Set Budget Sharing Enabled · BOOLEAN · Facebook Ads (Meta) Campaign</t>
        </is>
      </c>
      <c r="C270" s="26" t="n"/>
      <c r="D270" s="27">
        <f>IF(AND($C270="x",$A270&lt;&gt;""),$A270,"")</f>
        <v/>
      </c>
    </row>
    <row r="271">
      <c r="A271" s="25" t="inlineStr">
        <is>
          <t>campaign_lifetime_budget</t>
        </is>
      </c>
      <c r="B271" s="29" t="inlineStr">
        <is>
          <t>Campaign Lifetime Budget · NUMERIC · Facebook Ads (Meta) Campaign</t>
        </is>
      </c>
      <c r="C271" s="26" t="n"/>
      <c r="D271" s="27">
        <f>IF(AND($C271="x",$A271&lt;&gt;""),$A271,"")</f>
        <v/>
      </c>
    </row>
    <row r="272">
      <c r="A272" s="25" t="inlineStr">
        <is>
          <t>campaign_objective</t>
        </is>
      </c>
      <c r="B272" s="29" t="inlineStr">
        <is>
          <t>Campaign Objective · TEXT · Facebook Ads (Meta) Campaign</t>
        </is>
      </c>
      <c r="C272" s="26" t="n"/>
      <c r="D272" s="27">
        <f>IF(AND($C272="x",$A272&lt;&gt;""),$A272,"")</f>
        <v/>
      </c>
    </row>
    <row r="273">
      <c r="A273" s="25" t="inlineStr">
        <is>
          <t>campaign_special_ad_categories</t>
        </is>
      </c>
      <c r="B273" s="29" t="inlineStr">
        <is>
          <t>Campaign Special Ad Categories · TEXT · Facebook Ads (Meta) Campaign</t>
        </is>
      </c>
      <c r="C273" s="26" t="n"/>
      <c r="D273" s="27">
        <f>IF(AND($C273="x",$A273&lt;&gt;""),$A273,"")</f>
        <v/>
      </c>
    </row>
    <row r="274">
      <c r="A274" s="25" t="inlineStr">
        <is>
          <t>campaign_special_ad_category</t>
        </is>
      </c>
      <c r="B274" s="29" t="inlineStr">
        <is>
          <t>Campaign Special Ad Category · TEXT · Facebook Ads (Meta) Campaign</t>
        </is>
      </c>
      <c r="C274" s="26" t="n"/>
      <c r="D274" s="27">
        <f>IF(AND($C274="x",$A274&lt;&gt;""),$A274,"")</f>
        <v/>
      </c>
    </row>
    <row r="275">
      <c r="A275" s="25" t="inlineStr">
        <is>
          <t>campaign_spend_cap</t>
        </is>
      </c>
      <c r="B275" s="29" t="inlineStr">
        <is>
          <t>Campaign Spend Cap · NUMERIC · Facebook Ads (Meta) Campaign</t>
        </is>
      </c>
      <c r="C275" s="26" t="n"/>
      <c r="D275" s="27">
        <f>IF(AND($C275="x",$A275&lt;&gt;""),$A275,"")</f>
        <v/>
      </c>
    </row>
    <row r="276">
      <c r="A276" s="25" t="inlineStr">
        <is>
          <t>campaign_start_date</t>
        </is>
      </c>
      <c r="B276" s="29" t="inlineStr">
        <is>
          <t>Campaign Start Date · DATE · Facebook Ads (Meta) Campaign</t>
        </is>
      </c>
      <c r="C276" s="26" t="n"/>
      <c r="D276" s="27">
        <f>IF(AND($C276="x",$A276&lt;&gt;""),$A276,"")</f>
        <v/>
      </c>
    </row>
    <row r="277">
      <c r="A277" s="25" t="inlineStr">
        <is>
          <t>campaign_start_time</t>
        </is>
      </c>
      <c r="B277" s="29" t="inlineStr">
        <is>
          <t>Campaign Start Time · TIMESTAMP · Facebook Ads (Meta) Campaign</t>
        </is>
      </c>
      <c r="C277" s="26" t="n"/>
      <c r="D277" s="27">
        <f>IF(AND($C277="x",$A277&lt;&gt;""),$A277,"")</f>
        <v/>
      </c>
    </row>
    <row r="278">
      <c r="A278" s="25" t="inlineStr">
        <is>
          <t>campaign_stop_time</t>
        </is>
      </c>
      <c r="B278" s="29" t="inlineStr">
        <is>
          <t>Campaign Stop Time · TIMESTAMP · Facebook Ads (Meta) Campaign</t>
        </is>
      </c>
      <c r="C278" s="26" t="n"/>
      <c r="D278" s="27">
        <f>IF(AND($C278="x",$A278&lt;&gt;""),$A278,"")</f>
        <v/>
      </c>
    </row>
    <row r="279">
      <c r="A279" s="25" t="inlineStr">
        <is>
          <t>campaignid</t>
        </is>
      </c>
      <c r="B279" s="29" t="inlineStr">
        <is>
          <t>Campaign ID (duplicate) · TEXT · Facebook Ads (Meta) Campaign</t>
        </is>
      </c>
      <c r="C279" s="26" t="n"/>
      <c r="D279" s="27">
        <f>IF(AND($C279="x",$A279&lt;&gt;""),$A279,"")</f>
        <v/>
      </c>
    </row>
    <row r="280">
      <c r="A280" s="25" t="inlineStr">
        <is>
          <t>objective</t>
        </is>
      </c>
      <c r="B280" s="29" t="inlineStr">
        <is>
          <t>Objective · TEXT · Facebook Ads (Meta) Campaign</t>
        </is>
      </c>
      <c r="C280" s="26" t="n"/>
      <c r="D280" s="27">
        <f>IF(AND($C280="x",$A280&lt;&gt;""),$A280,"")</f>
        <v/>
      </c>
    </row>
    <row r="281">
      <c r="A281" s="25" t="inlineStr">
        <is>
          <t>totalcost</t>
        </is>
      </c>
      <c r="B281" s="29" t="inlineStr">
        <is>
          <t>Total Cost · NUMERIC · Facebook Ads (Meta) Campaign</t>
        </is>
      </c>
      <c r="C281" s="26" t="n"/>
      <c r="D281" s="27">
        <f>IF(AND($C281="x",$A281&lt;&gt;""),$A281,"")</f>
        <v/>
      </c>
    </row>
    <row r="282">
      <c r="A282" s="25" t="inlineStr">
        <is>
          <t>catalog_segment_actions_add_to_cart</t>
        </is>
      </c>
      <c r="B282" s="29" t="inlineStr">
        <is>
          <t>Catalog Segment Actions Add To Cart · NUMERIC · Facebook Ads (Meta) Catalog Segment Actions</t>
        </is>
      </c>
      <c r="C282" s="26" t="n"/>
      <c r="D282" s="27">
        <f>IF(AND($C282="x",$A282&lt;&gt;""),$A282,"")</f>
        <v/>
      </c>
    </row>
    <row r="283">
      <c r="A283" s="25" t="inlineStr">
        <is>
          <t>catalog_segment_actions_app_custom_event_fb_mobile_add_to_cart</t>
        </is>
      </c>
      <c r="B283" s="29" t="inlineStr">
        <is>
          <t>Catalog Segment Actions App Custom Event.FB Mobile Add To Cart · NUMERIC · Facebook Ads (Meta) Catalog Segment Actions</t>
        </is>
      </c>
      <c r="C283" s="26" t="n"/>
      <c r="D283" s="27">
        <f>IF(AND($C283="x",$A283&lt;&gt;""),$A283,"")</f>
        <v/>
      </c>
    </row>
    <row r="284">
      <c r="A284" s="25" t="inlineStr">
        <is>
          <t>catalog_segment_actions_app_custom_event_fb_mobile_content_view</t>
        </is>
      </c>
      <c r="B284" s="29" t="inlineStr">
        <is>
          <t>Catalog Segment Actions App Custom Event.FB Mobile Content View · NUMERIC · Facebook Ads (Meta) Catalog Segment Actions</t>
        </is>
      </c>
      <c r="C284" s="26" t="n"/>
      <c r="D284" s="27">
        <f>IF(AND($C284="x",$A284&lt;&gt;""),$A284,"")</f>
        <v/>
      </c>
    </row>
    <row r="285">
      <c r="A285" s="25" t="inlineStr">
        <is>
          <t>catalog_segment_actions_app_custom_event_fb_mobile_purchase</t>
        </is>
      </c>
      <c r="B285" s="29" t="inlineStr">
        <is>
          <t>Catalog Segment Actions App Custom Event.FB Mobile Purchase · NUMERIC · Facebook Ads (Meta) Catalog Segment Actions</t>
        </is>
      </c>
      <c r="C285" s="26" t="n"/>
      <c r="D285" s="27">
        <f>IF(AND($C285="x",$A285&lt;&gt;""),$A285,"")</f>
        <v/>
      </c>
    </row>
    <row r="286">
      <c r="A286" s="25" t="inlineStr">
        <is>
          <t>catalog_segment_actions_offsite_conversion_fb_pixel_add_to_cart</t>
        </is>
      </c>
      <c r="B286" s="29" t="inlineStr">
        <is>
          <t>Catalog Segment Actions Offsite Conversion Fb Pixel Add To Cart · NUMERIC · Facebook Ads (Meta) Catalog Segment Actions</t>
        </is>
      </c>
      <c r="C286" s="26" t="n"/>
      <c r="D286" s="27">
        <f>IF(AND($C286="x",$A286&lt;&gt;""),$A286,"")</f>
        <v/>
      </c>
    </row>
    <row r="287">
      <c r="A287" s="25" t="inlineStr">
        <is>
          <t>catalog_segment_actions_offsite_conversion_fb_pixel_purchase</t>
        </is>
      </c>
      <c r="B287" s="29" t="inlineStr">
        <is>
          <t>Catalog Segment Website Purchases · NUMERIC · Facebook Ads (Meta) Catalog Segment Actions</t>
        </is>
      </c>
      <c r="C287" s="26" t="n"/>
      <c r="D287" s="27">
        <f>IF(AND($C287="x",$A287&lt;&gt;""),$A287,"")</f>
        <v/>
      </c>
    </row>
    <row r="288">
      <c r="A288" s="25" t="inlineStr">
        <is>
          <t>catalog_segment_actions_offsite_conversion_fb_pixel_view_content</t>
        </is>
      </c>
      <c r="B288" s="29" t="inlineStr">
        <is>
          <t>Catalog Segment Actions Offsite Conversion Fb Pixel View Content · NUMERIC · Facebook Ads (Meta) Catalog Segment Actions</t>
        </is>
      </c>
      <c r="C288" s="26" t="n"/>
      <c r="D288" s="27">
        <f>IF(AND($C288="x",$A288&lt;&gt;""),$A288,"")</f>
        <v/>
      </c>
    </row>
    <row r="289">
      <c r="A289" s="25" t="inlineStr">
        <is>
          <t>catalog_segment_actions_omni_add_to_cart</t>
        </is>
      </c>
      <c r="B289" s="29" t="inlineStr">
        <is>
          <t>Catalog Segment Actions Omni Add To Cart · NUMERIC · Facebook Ads (Meta) Catalog Segment Actions</t>
        </is>
      </c>
      <c r="C289" s="26" t="n"/>
      <c r="D289" s="27">
        <f>IF(AND($C289="x",$A289&lt;&gt;""),$A289,"")</f>
        <v/>
      </c>
    </row>
    <row r="290">
      <c r="A290" s="25" t="inlineStr">
        <is>
          <t>catalog_segment_actions_omni_purchase</t>
        </is>
      </c>
      <c r="B290" s="29" t="inlineStr">
        <is>
          <t>Catalog Segment Actions Omni Purchase · NUMERIC · Facebook Ads (Meta) Catalog Segment Actions</t>
        </is>
      </c>
      <c r="C290" s="26" t="n"/>
      <c r="D290" s="27">
        <f>IF(AND($C290="x",$A290&lt;&gt;""),$A290,"")</f>
        <v/>
      </c>
    </row>
    <row r="291">
      <c r="A291" s="25" t="inlineStr">
        <is>
          <t>catalog_segment_actions_omni_view_content</t>
        </is>
      </c>
      <c r="B291" s="29" t="inlineStr">
        <is>
          <t>Catalog Segment Actions Omni View Content · NUMERIC · Facebook Ads (Meta) Catalog Segment Actions</t>
        </is>
      </c>
      <c r="C291" s="26" t="n"/>
      <c r="D291" s="27">
        <f>IF(AND($C291="x",$A291&lt;&gt;""),$A291,"")</f>
        <v/>
      </c>
    </row>
    <row r="292">
      <c r="A292" s="25" t="inlineStr">
        <is>
          <t>catalog_segment_actions_purchase</t>
        </is>
      </c>
      <c r="B292" s="29" t="inlineStr">
        <is>
          <t>Catalog Segment Actions Purchase · NUMERIC · Facebook Ads (Meta) Catalog Segment Actions</t>
        </is>
      </c>
      <c r="C292" s="26" t="n"/>
      <c r="D292" s="27">
        <f>IF(AND($C292="x",$A292&lt;&gt;""),$A292,"")</f>
        <v/>
      </c>
    </row>
    <row r="293">
      <c r="A293" s="25" t="inlineStr">
        <is>
          <t>catalog_segment_actions_view_content</t>
        </is>
      </c>
      <c r="B293" s="29" t="inlineStr">
        <is>
          <t>Catalog Segment Actions View Content · NUMERIC · Facebook Ads (Meta) Catalog Segment Actions</t>
        </is>
      </c>
      <c r="C293" s="26" t="n"/>
      <c r="D293" s="27">
        <f>IF(AND($C293="x",$A293&lt;&gt;""),$A293,"")</f>
        <v/>
      </c>
    </row>
    <row r="294">
      <c r="A294" s="25" t="inlineStr">
        <is>
          <t>catalog_segment_value_add_to_cart</t>
        </is>
      </c>
      <c r="B294" s="29" t="inlineStr">
        <is>
          <t>Catalog Segment Value Add To Cart · NUMERIC · Facebook Ads (Meta) Catalog Segment Value</t>
        </is>
      </c>
      <c r="C294" s="26" t="n"/>
      <c r="D294" s="27">
        <f>IF(AND($C294="x",$A294&lt;&gt;""),$A294,"")</f>
        <v/>
      </c>
    </row>
    <row r="295">
      <c r="A295" s="25" t="inlineStr">
        <is>
          <t>catalog_segment_value_app_custom_event</t>
        </is>
      </c>
      <c r="B295" s="29" t="inlineStr">
        <is>
          <t>Catalog Segment Value App Custom Event · NUMERIC · Facebook Ads (Meta) Catalog Segment Value</t>
        </is>
      </c>
      <c r="C295" s="26" t="n"/>
      <c r="D295" s="27">
        <f>IF(AND($C295="x",$A295&lt;&gt;""),$A295,"")</f>
        <v/>
      </c>
    </row>
    <row r="296">
      <c r="A296" s="25" t="inlineStr">
        <is>
          <t>catalog_segment_value_app_custom_event_fb_mobile_add_to_cart</t>
        </is>
      </c>
      <c r="B296" s="29" t="inlineStr">
        <is>
          <t>Catalog Segment Value App Custom Event.FB Mobile Add To Cart · NUMERIC · Facebook Ads (Meta) Catalog Segment Value</t>
        </is>
      </c>
      <c r="C296" s="26" t="n"/>
      <c r="D296" s="27">
        <f>IF(AND($C296="x",$A296&lt;&gt;""),$A296,"")</f>
        <v/>
      </c>
    </row>
    <row r="297">
      <c r="A297" s="25" t="inlineStr">
        <is>
          <t>catalog_segment_value_app_custom_event_fb_mobile_content_view</t>
        </is>
      </c>
      <c r="B297" s="29" t="inlineStr">
        <is>
          <t>Catalog Segment Value App Custom Event.FB Mobile Content View · NUMERIC · Facebook Ads (Meta) Catalog Segment Value</t>
        </is>
      </c>
      <c r="C297" s="26" t="n"/>
      <c r="D297" s="27">
        <f>IF(AND($C297="x",$A297&lt;&gt;""),$A297,"")</f>
        <v/>
      </c>
    </row>
    <row r="298">
      <c r="A298" s="25" t="inlineStr">
        <is>
          <t>catalog_segment_value_app_custom_event_fb_mobile_purchase</t>
        </is>
      </c>
      <c r="B298" s="29" t="inlineStr">
        <is>
          <t>Catalog Segment Value App Custom Event.FB Mobile Purchase · NUMERIC · Facebook Ads (Meta) Catalog Segment Value</t>
        </is>
      </c>
      <c r="C298" s="26" t="n"/>
      <c r="D298" s="27">
        <f>IF(AND($C298="x",$A298&lt;&gt;""),$A298,"")</f>
        <v/>
      </c>
    </row>
    <row r="299">
      <c r="A299" s="25" t="inlineStr">
        <is>
          <t>catalog_segment_value_mobile_purchase_roas</t>
        </is>
      </c>
      <c r="B299" s="29" t="inlineStr">
        <is>
          <t>Mobile purchase ROAS · NUMERIC · Facebook Ads (Meta) Catalog Segment Value</t>
        </is>
      </c>
      <c r="C299" s="26" t="n"/>
      <c r="D299" s="27">
        <f>IF(AND($C299="x",$A299&lt;&gt;""),$A299,"")</f>
        <v/>
      </c>
    </row>
    <row r="300">
      <c r="A300" s="25" t="inlineStr">
        <is>
          <t>catalog_segment_value_offsite_conversion</t>
        </is>
      </c>
      <c r="B300" s="29" t="inlineStr">
        <is>
          <t>Catalog Segment Value Offsite Conversion · NUMERIC · Facebook Ads (Meta) Catalog Segment Value</t>
        </is>
      </c>
      <c r="C300" s="26" t="n"/>
      <c r="D300" s="27">
        <f>IF(AND($C300="x",$A300&lt;&gt;""),$A300,"")</f>
        <v/>
      </c>
    </row>
    <row r="301">
      <c r="A301" s="25" t="inlineStr">
        <is>
          <t>catalog_segment_value_offsite_conversion_fb_pixel_add_to_cart</t>
        </is>
      </c>
      <c r="B301" s="29" t="inlineStr">
        <is>
          <t>Catalog Segment Value Offsite Conversion Fb Pixel Add To Cart · NUMERIC · Facebook Ads (Meta) Catalog Segment Value</t>
        </is>
      </c>
      <c r="C301" s="26" t="n"/>
      <c r="D301" s="27">
        <f>IF(AND($C301="x",$A301&lt;&gt;""),$A301,"")</f>
        <v/>
      </c>
    </row>
    <row r="302">
      <c r="A302" s="25" t="inlineStr">
        <is>
          <t>catalog_segment_value_offsite_conversion_fb_pixel_purchase</t>
        </is>
      </c>
      <c r="B302" s="29" t="inlineStr">
        <is>
          <t>Catalog Segment Website Purchases Conversion Value · NUMERIC · Facebook Ads (Meta) Catalog Segment Value</t>
        </is>
      </c>
      <c r="C302" s="26" t="n"/>
      <c r="D302" s="27">
        <f>IF(AND($C302="x",$A302&lt;&gt;""),$A302,"")</f>
        <v/>
      </c>
    </row>
    <row r="303">
      <c r="A303" s="25" t="inlineStr">
        <is>
          <t>catalog_segment_value_offsite_conversion_fb_pixel_view_content</t>
        </is>
      </c>
      <c r="B303" s="29" t="inlineStr">
        <is>
          <t>Catalog Segment Value Offsite Conversion Fb Pixel View Content · NUMERIC · Facebook Ads (Meta) Catalog Segment Value</t>
        </is>
      </c>
      <c r="C303" s="26" t="n"/>
      <c r="D303" s="27">
        <f>IF(AND($C303="x",$A303&lt;&gt;""),$A303,"")</f>
        <v/>
      </c>
    </row>
    <row r="304">
      <c r="A304" s="25" t="inlineStr">
        <is>
          <t>catalog_segment_value_omni_add_to_cart</t>
        </is>
      </c>
      <c r="B304" s="29" t="inlineStr">
        <is>
          <t>Catalog Segment Value Omni Add To Cart · NUMERIC · Facebook Ads (Meta) Catalog Segment Value</t>
        </is>
      </c>
      <c r="C304" s="26" t="n"/>
      <c r="D304" s="27">
        <f>IF(AND($C304="x",$A304&lt;&gt;""),$A304,"")</f>
        <v/>
      </c>
    </row>
    <row r="305">
      <c r="A305" s="25" t="inlineStr">
        <is>
          <t>catalog_segment_value_omni_purchase</t>
        </is>
      </c>
      <c r="B305" s="29" t="inlineStr">
        <is>
          <t>Catalog Segment Value Omni Purchase · NUMERIC · Facebook Ads (Meta) Catalog Segment Value</t>
        </is>
      </c>
      <c r="C305" s="26" t="n"/>
      <c r="D305" s="27">
        <f>IF(AND($C305="x",$A305&lt;&gt;""),$A305,"")</f>
        <v/>
      </c>
    </row>
    <row r="306">
      <c r="A306" s="25" t="inlineStr">
        <is>
          <t>catalog_segment_value_omni_purchase_roas</t>
        </is>
      </c>
      <c r="B306" s="29" t="inlineStr">
        <is>
          <t>Total purchase ROAS · NUMERIC · Facebook Ads (Meta) Catalog Segment Value</t>
        </is>
      </c>
      <c r="C306" s="26" t="n"/>
      <c r="D306" s="27">
        <f>IF(AND($C306="x",$A306&lt;&gt;""),$A306,"")</f>
        <v/>
      </c>
    </row>
    <row r="307">
      <c r="A307" s="25" t="inlineStr">
        <is>
          <t>catalog_segment_value_omni_view_content</t>
        </is>
      </c>
      <c r="B307" s="29" t="inlineStr">
        <is>
          <t>Catalog Segment Value Omni View Content · NUMERIC · Facebook Ads (Meta) Catalog Segment Value</t>
        </is>
      </c>
      <c r="C307" s="26" t="n"/>
      <c r="D307" s="27">
        <f>IF(AND($C307="x",$A307&lt;&gt;""),$A307,"")</f>
        <v/>
      </c>
    </row>
    <row r="308">
      <c r="A308" s="25" t="inlineStr">
        <is>
          <t>catalog_segment_value_onsite_app_add_to_cart</t>
        </is>
      </c>
      <c r="B308" s="29" t="inlineStr">
        <is>
          <t>Catalog Segment Value Onsite App Add To Cart · NUMERIC · Facebook Ads (Meta) Catalog Segment Value</t>
        </is>
      </c>
      <c r="C308" s="26" t="n"/>
      <c r="D308" s="27">
        <f>IF(AND($C308="x",$A308&lt;&gt;""),$A308,"")</f>
        <v/>
      </c>
    </row>
    <row r="309">
      <c r="A309" s="25" t="inlineStr">
        <is>
          <t>catalog_segment_value_onsite_app_purchase</t>
        </is>
      </c>
      <c r="B309" s="29" t="inlineStr">
        <is>
          <t>Catalog Segment Value Onsite App Purchase · NUMERIC · Facebook Ads (Meta) Catalog Segment Value</t>
        </is>
      </c>
      <c r="C309" s="26" t="n"/>
      <c r="D309" s="27">
        <f>IF(AND($C309="x",$A309&lt;&gt;""),$A309,"")</f>
        <v/>
      </c>
    </row>
    <row r="310">
      <c r="A310" s="25" t="inlineStr">
        <is>
          <t>catalog_segment_value_onsite_app_view_content</t>
        </is>
      </c>
      <c r="B310" s="29" t="inlineStr">
        <is>
          <t>Catalog Segment Value Onsite App View Content · NUMERIC · Facebook Ads (Meta) Catalog Segment Value</t>
        </is>
      </c>
      <c r="C310" s="26" t="n"/>
      <c r="D310" s="27">
        <f>IF(AND($C310="x",$A310&lt;&gt;""),$A310,"")</f>
        <v/>
      </c>
    </row>
    <row r="311">
      <c r="A311" s="25" t="inlineStr">
        <is>
          <t>catalog_segment_value_onsite_web_add_to_cart</t>
        </is>
      </c>
      <c r="B311" s="29" t="inlineStr">
        <is>
          <t>Catalog Segment Value Onsite Web Add To Cart · NUMERIC · Facebook Ads (Meta) Catalog Segment Value</t>
        </is>
      </c>
      <c r="C311" s="26" t="n"/>
      <c r="D311" s="27">
        <f>IF(AND($C311="x",$A311&lt;&gt;""),$A311,"")</f>
        <v/>
      </c>
    </row>
    <row r="312">
      <c r="A312" s="25" t="inlineStr">
        <is>
          <t>catalog_segment_value_onsite_web_app_add_to_cart</t>
        </is>
      </c>
      <c r="B312" s="29" t="inlineStr">
        <is>
          <t>Catalog Segment Value Onsite Web App Add To Cart · NUMERIC · Facebook Ads (Meta) Catalog Segment Value</t>
        </is>
      </c>
      <c r="C312" s="26" t="n"/>
      <c r="D312" s="27">
        <f>IF(AND($C312="x",$A312&lt;&gt;""),$A312,"")</f>
        <v/>
      </c>
    </row>
    <row r="313">
      <c r="A313" s="25" t="inlineStr">
        <is>
          <t>catalog_segment_value_onsite_web_app_purchase</t>
        </is>
      </c>
      <c r="B313" s="29" t="inlineStr">
        <is>
          <t>Catalog Segment Value Onsite Web App Purchase · NUMERIC · Facebook Ads (Meta) Catalog Segment Value</t>
        </is>
      </c>
      <c r="C313" s="26" t="n"/>
      <c r="D313" s="27">
        <f>IF(AND($C313="x",$A313&lt;&gt;""),$A313,"")</f>
        <v/>
      </c>
    </row>
    <row r="314">
      <c r="A314" s="25" t="inlineStr">
        <is>
          <t>catalog_segment_value_onsite_web_app_view_content</t>
        </is>
      </c>
      <c r="B314" s="29" t="inlineStr">
        <is>
          <t>Catalog Segment Value Onsite Web App View Content · NUMERIC · Facebook Ads (Meta) Catalog Segment Value</t>
        </is>
      </c>
      <c r="C314" s="26" t="n"/>
      <c r="D314" s="27">
        <f>IF(AND($C314="x",$A314&lt;&gt;""),$A314,"")</f>
        <v/>
      </c>
    </row>
    <row r="315">
      <c r="A315" s="25" t="inlineStr">
        <is>
          <t>catalog_segment_value_onsite_web_view_content</t>
        </is>
      </c>
      <c r="B315" s="29" t="inlineStr">
        <is>
          <t>Catalog Segment Value Onsite Web View Content · NUMERIC · Facebook Ads (Meta) Catalog Segment Value</t>
        </is>
      </c>
      <c r="C315" s="26" t="n"/>
      <c r="D315" s="27">
        <f>IF(AND($C315="x",$A315&lt;&gt;""),$A315,"")</f>
        <v/>
      </c>
    </row>
    <row r="316">
      <c r="A316" s="25" t="inlineStr">
        <is>
          <t>catalog_segment_value_purchase</t>
        </is>
      </c>
      <c r="B316" s="29" t="inlineStr">
        <is>
          <t>Catalog Segment Value Purchase · NUMERIC · Facebook Ads (Meta) Catalog Segment Value</t>
        </is>
      </c>
      <c r="C316" s="26" t="n"/>
      <c r="D316" s="27">
        <f>IF(AND($C316="x",$A316&lt;&gt;""),$A316,"")</f>
        <v/>
      </c>
    </row>
    <row r="317">
      <c r="A317" s="25" t="inlineStr">
        <is>
          <t>catalog_segment_value_view_content</t>
        </is>
      </c>
      <c r="B317" s="29" t="inlineStr">
        <is>
          <t>Catalog Segment Value View Content · NUMERIC · Facebook Ads (Meta) Catalog Segment Value</t>
        </is>
      </c>
      <c r="C317" s="26" t="n"/>
      <c r="D317" s="27">
        <f>IF(AND($C317="x",$A317&lt;&gt;""),$A317,"")</f>
        <v/>
      </c>
    </row>
    <row r="318">
      <c r="A318" s="25" t="inlineStr">
        <is>
          <t>catalog_segment_value_website_purchase_roas</t>
        </is>
      </c>
      <c r="B318" s="29" t="inlineStr">
        <is>
          <t>Website purchase ROAS (Catalog Segment) · NUMERIC · Facebook Ads (Meta) Catalog Segment Value</t>
        </is>
      </c>
      <c r="C318" s="26" t="n"/>
      <c r="D318" s="27">
        <f>IF(AND($C318="x",$A318&lt;&gt;""),$A318,"")</f>
        <v/>
      </c>
    </row>
    <row r="319">
      <c r="A319" s="25" t="inlineStr">
        <is>
          <t>outbound_clicks_ctr_outbound_click</t>
        </is>
      </c>
      <c r="B319" s="29" t="inlineStr">
        <is>
          <t>Outbound CTR · PERCENT · Facebook Ads (Meta) Clicks</t>
        </is>
      </c>
      <c r="C319" s="26" t="n"/>
      <c r="D319" s="27">
        <f>IF(AND($C319="x",$A319&lt;&gt;""),$A319,"")</f>
        <v/>
      </c>
    </row>
    <row r="320">
      <c r="A320" s="25" t="inlineStr">
        <is>
          <t>outbound_clicks_outbound_click</t>
        </is>
      </c>
      <c r="B320" s="29" t="inlineStr">
        <is>
          <t>Outbound Clicks · NUMERIC · Facebook Ads (Meta) Clicks</t>
        </is>
      </c>
      <c r="C320" s="26" t="n"/>
      <c r="D320" s="27">
        <f>IF(AND($C320="x",$A320&lt;&gt;""),$A320,"")</f>
        <v/>
      </c>
    </row>
    <row r="321">
      <c r="A321" s="25" t="inlineStr">
        <is>
          <t>unique_clicks</t>
        </is>
      </c>
      <c r="B321" s="29" t="inlineStr">
        <is>
          <t>Unique Clicks · NUMERIC · Facebook Ads (Meta) Clicks</t>
        </is>
      </c>
      <c r="C321" s="26" t="n"/>
      <c r="D321" s="27">
        <f>IF(AND($C321="x",$A321&lt;&gt;""),$A321,"")</f>
        <v/>
      </c>
    </row>
    <row r="322">
      <c r="A322" s="25" t="inlineStr">
        <is>
          <t>unique_ctr</t>
        </is>
      </c>
      <c r="B322" s="29" t="inlineStr">
        <is>
          <t>Unique CTR · PERCENT · Facebook Ads (Meta) Clicks</t>
        </is>
      </c>
      <c r="C322" s="26" t="n"/>
      <c r="D322" s="27">
        <f>IF(AND($C322="x",$A322&lt;&gt;""),$A322,"")</f>
        <v/>
      </c>
    </row>
    <row r="323">
      <c r="A323" s="25" t="inlineStr">
        <is>
          <t>unique_link_clicks_ctr</t>
        </is>
      </c>
      <c r="B323" s="29" t="inlineStr">
        <is>
          <t>Unique Link Clicks CTR · PERCENT · Facebook Ads (Meta) Clicks</t>
        </is>
      </c>
      <c r="C323" s="26" t="n"/>
      <c r="D323" s="27">
        <f>IF(AND($C323="x",$A323&lt;&gt;""),$A323,"")</f>
        <v/>
      </c>
    </row>
    <row r="324">
      <c r="A324" s="25" t="inlineStr">
        <is>
          <t>unique_outbound_clicks_ctr_outbound_click</t>
        </is>
      </c>
      <c r="B324" s="29" t="inlineStr">
        <is>
          <t>Unique Outbound CTR · PERCENT · Facebook Ads (Meta) Clicks</t>
        </is>
      </c>
      <c r="C324" s="26" t="n"/>
      <c r="D324" s="27">
        <f>IF(AND($C324="x",$A324&lt;&gt;""),$A324,"")</f>
        <v/>
      </c>
    </row>
    <row r="325">
      <c r="A325" s="25" t="inlineStr">
        <is>
          <t>unique_outbound_clicks_outbound_click</t>
        </is>
      </c>
      <c r="B325" s="29" t="inlineStr">
        <is>
          <t>Unique Outbound Clicks · NUMERIC · Facebook Ads (Meta) Clicks</t>
        </is>
      </c>
      <c r="C325" s="26" t="n"/>
      <c r="D325" s="27">
        <f>IF(AND($C325="x",$A325&lt;&gt;""),$A325,"")</f>
        <v/>
      </c>
    </row>
    <row r="326">
      <c r="A326" s="25" t="inlineStr">
        <is>
          <t>website_ctr_link_click</t>
        </is>
      </c>
      <c r="B326" s="29" t="inlineStr">
        <is>
          <t>Website CTR link click · PERCENT · Facebook Ads (Meta) Clicks</t>
        </is>
      </c>
      <c r="C326" s="26" t="n"/>
      <c r="D326" s="27">
        <f>IF(AND($C326="x",$A326&lt;&gt;""),$A326,"")</f>
        <v/>
      </c>
    </row>
    <row r="327">
      <c r="A327" s="25" t="inlineStr">
        <is>
          <t>cpc</t>
        </is>
      </c>
      <c r="B327" s="29" t="inlineStr">
        <is>
          <t>CPC · NUMERIC · Facebook Ads (Meta) Clicks Cost</t>
        </is>
      </c>
      <c r="C327" s="26" t="n"/>
      <c r="D327" s="27">
        <f>IF(AND($C327="x",$A327&lt;&gt;""),$A327,"")</f>
        <v/>
      </c>
    </row>
    <row r="328">
      <c r="A328" s="25" t="inlineStr">
        <is>
          <t>cpm</t>
        </is>
      </c>
      <c r="B328" s="29" t="inlineStr">
        <is>
          <t>CPM · NUMERIC · Facebook Ads (Meta) Clicks Cost</t>
        </is>
      </c>
      <c r="C328" s="26" t="n"/>
      <c r="D328" s="27">
        <f>IF(AND($C328="x",$A328&lt;&gt;""),$A328,"")</f>
        <v/>
      </c>
    </row>
    <row r="329">
      <c r="A329" s="25" t="inlineStr">
        <is>
          <t>cpp</t>
        </is>
      </c>
      <c r="B329" s="29" t="inlineStr">
        <is>
          <t>Cost per 1,000 People Reached · NUMERIC · Facebook Ads (Meta) Clicks Cost</t>
        </is>
      </c>
      <c r="C329" s="26" t="n"/>
      <c r="D329" s="27">
        <f>IF(AND($C329="x",$A329&lt;&gt;""),$A329,"")</f>
        <v/>
      </c>
    </row>
    <row r="330">
      <c r="A330" s="25" t="inlineStr">
        <is>
          <t>ctr</t>
        </is>
      </c>
      <c r="B330" s="29" t="inlineStr">
        <is>
          <t>CTR · PERCENT · Facebook Ads (Meta) Clicks Cost</t>
        </is>
      </c>
      <c r="C330" s="26" t="n"/>
      <c r="D330" s="27">
        <f>IF(AND($C330="x",$A330&lt;&gt;""),$A330,"")</f>
        <v/>
      </c>
    </row>
    <row r="331">
      <c r="A331" s="25" t="inlineStr">
        <is>
          <t>conversion_values_ad_click_mobile_app</t>
        </is>
      </c>
      <c r="B331" s="29" t="inlineStr">
        <is>
          <t>In-App Ad Clicks Conversion Value · NUMERIC · Facebook Ads (Meta) Conversions</t>
        </is>
      </c>
      <c r="C331" s="26" t="n"/>
      <c r="D331" s="27">
        <f>IF(AND($C331="x",$A331&lt;&gt;""),$A331,"")</f>
        <v/>
      </c>
    </row>
    <row r="332">
      <c r="A332" s="25" t="inlineStr">
        <is>
          <t>conversion_values_ad_impression_mobile_app</t>
        </is>
      </c>
      <c r="B332" s="29" t="inlineStr">
        <is>
          <t>In-App Ad Impressions Conversion Value · NUMERIC · Facebook Ads (Meta) Conversions</t>
        </is>
      </c>
      <c r="C332" s="26" t="n"/>
      <c r="D332" s="27">
        <f>IF(AND($C332="x",$A332&lt;&gt;""),$A332,"")</f>
        <v/>
      </c>
    </row>
    <row r="333">
      <c r="A333" s="25" t="inlineStr">
        <is>
          <t>conversion_values_cancel_subscription_mobile_app</t>
        </is>
      </c>
      <c r="B333" s="29" t="inlineStr">
        <is>
          <t>Mobile App Canceled Subscriptions Conversion Value · NUMERIC · Facebook Ads (Meta) Conversions</t>
        </is>
      </c>
      <c r="C333" s="26" t="n"/>
      <c r="D333" s="27">
        <f>IF(AND($C333="x",$A333&lt;&gt;""),$A333,"")</f>
        <v/>
      </c>
    </row>
    <row r="334">
      <c r="A334" s="25" t="inlineStr">
        <is>
          <t>conversion_values_cancel_subscription_offline</t>
        </is>
      </c>
      <c r="B334" s="29" t="inlineStr">
        <is>
          <t>Offline Canceled Subscriptions Conversion Value · NUMERIC · Facebook Ads (Meta) Conversions</t>
        </is>
      </c>
      <c r="C334" s="26" t="n"/>
      <c r="D334" s="27">
        <f>IF(AND($C334="x",$A334&lt;&gt;""),$A334,"")</f>
        <v/>
      </c>
    </row>
    <row r="335">
      <c r="A335" s="25" t="inlineStr">
        <is>
          <t>conversion_values_cancel_subscription_total</t>
        </is>
      </c>
      <c r="B335" s="29" t="inlineStr">
        <is>
          <t>Canceled Subscriptions Conversion Value · NUMERIC · Facebook Ads (Meta) Conversions</t>
        </is>
      </c>
      <c r="C335" s="26" t="n"/>
      <c r="D335" s="27">
        <f>IF(AND($C335="x",$A335&lt;&gt;""),$A335,"")</f>
        <v/>
      </c>
    </row>
    <row r="336">
      <c r="A336" s="25" t="inlineStr">
        <is>
          <t>conversion_values_cancel_subscription_website</t>
        </is>
      </c>
      <c r="B336" s="29" t="inlineStr">
        <is>
          <t>Website Canceled Subscriptions Conversion Value · NUMERIC · Facebook Ads (Meta) Conversions</t>
        </is>
      </c>
      <c r="C336" s="26" t="n"/>
      <c r="D336" s="27">
        <f>IF(AND($C336="x",$A336&lt;&gt;""),$A336,"")</f>
        <v/>
      </c>
    </row>
    <row r="337">
      <c r="A337" s="25" t="inlineStr">
        <is>
          <t>conversion_values_contact_mobile_app</t>
        </is>
      </c>
      <c r="B337" s="29" t="inlineStr">
        <is>
          <t>Mobile App Contacts Conversion Value · NUMERIC · Facebook Ads (Meta) Conversions</t>
        </is>
      </c>
      <c r="C337" s="26" t="n"/>
      <c r="D337" s="27">
        <f>IF(AND($C337="x",$A337&lt;&gt;""),$A337,"")</f>
        <v/>
      </c>
    </row>
    <row r="338">
      <c r="A338" s="25" t="inlineStr">
        <is>
          <t>conversion_values_contact_offline</t>
        </is>
      </c>
      <c r="B338" s="29" t="inlineStr">
        <is>
          <t>Offline Contacts Conversion Value · NUMERIC · Facebook Ads (Meta) Conversions</t>
        </is>
      </c>
      <c r="C338" s="26" t="n"/>
      <c r="D338" s="27">
        <f>IF(AND($C338="x",$A338&lt;&gt;""),$A338,"")</f>
        <v/>
      </c>
    </row>
    <row r="339">
      <c r="A339" s="25" t="inlineStr">
        <is>
          <t>conversion_values_contact_total</t>
        </is>
      </c>
      <c r="B339" s="29" t="inlineStr">
        <is>
          <t>Contacts Conversion Value · NUMERIC · Facebook Ads (Meta) Conversions</t>
        </is>
      </c>
      <c r="C339" s="26" t="n"/>
      <c r="D339" s="27">
        <f>IF(AND($C339="x",$A339&lt;&gt;""),$A339,"")</f>
        <v/>
      </c>
    </row>
    <row r="340">
      <c r="A340" s="25" t="inlineStr">
        <is>
          <t>conversion_values_contact_website</t>
        </is>
      </c>
      <c r="B340" s="29" t="inlineStr">
        <is>
          <t>Website Contacts Conversion Value · NUMERIC · Facebook Ads (Meta) Conversions</t>
        </is>
      </c>
      <c r="C340" s="26" t="n"/>
      <c r="D340" s="27">
        <f>IF(AND($C340="x",$A340&lt;&gt;""),$A340,"")</f>
        <v/>
      </c>
    </row>
    <row r="341">
      <c r="A341" s="25" t="inlineStr">
        <is>
          <t>conversion_values_customize_product_mobile_app</t>
        </is>
      </c>
      <c r="B341" s="29" t="inlineStr">
        <is>
          <t>Mobile App Products Customized Conversion Value · NUMERIC · Facebook Ads (Meta) Conversions</t>
        </is>
      </c>
      <c r="C341" s="26" t="n"/>
      <c r="D341" s="27">
        <f>IF(AND($C341="x",$A341&lt;&gt;""),$A341,"")</f>
        <v/>
      </c>
    </row>
    <row r="342">
      <c r="A342" s="25" t="inlineStr">
        <is>
          <t>conversion_values_customize_product_offline</t>
        </is>
      </c>
      <c r="B342" s="29" t="inlineStr">
        <is>
          <t>Offline Products Customized Conversion Value · NUMERIC · Facebook Ads (Meta) Conversions</t>
        </is>
      </c>
      <c r="C342" s="26" t="n"/>
      <c r="D342" s="27">
        <f>IF(AND($C342="x",$A342&lt;&gt;""),$A342,"")</f>
        <v/>
      </c>
    </row>
    <row r="343">
      <c r="A343" s="25" t="inlineStr">
        <is>
          <t>conversion_values_customize_product_total</t>
        </is>
      </c>
      <c r="B343" s="29" t="inlineStr">
        <is>
          <t>Products Customized Conversion Value · NUMERIC · Facebook Ads (Meta) Conversions</t>
        </is>
      </c>
      <c r="C343" s="26" t="n"/>
      <c r="D343" s="27">
        <f>IF(AND($C343="x",$A343&lt;&gt;""),$A343,"")</f>
        <v/>
      </c>
    </row>
    <row r="344">
      <c r="A344" s="25" t="inlineStr">
        <is>
          <t>conversion_values_customize_product_website</t>
        </is>
      </c>
      <c r="B344" s="29" t="inlineStr">
        <is>
          <t>Website Products Customized Conversion Value · NUMERIC · Facebook Ads (Meta) Conversions</t>
        </is>
      </c>
      <c r="C344" s="26" t="n"/>
      <c r="D344" s="27">
        <f>IF(AND($C344="x",$A344&lt;&gt;""),$A344,"")</f>
        <v/>
      </c>
    </row>
    <row r="345">
      <c r="A345" s="25" t="inlineStr">
        <is>
          <t>conversion_values_donate_mobile_app</t>
        </is>
      </c>
      <c r="B345" s="29" t="inlineStr">
        <is>
          <t>Mobile App Donations Conversion Value · NUMERIC · Facebook Ads (Meta) Conversions</t>
        </is>
      </c>
      <c r="C345" s="26" t="n"/>
      <c r="D345" s="27">
        <f>IF(AND($C345="x",$A345&lt;&gt;""),$A345,"")</f>
        <v/>
      </c>
    </row>
    <row r="346">
      <c r="A346" s="25" t="inlineStr">
        <is>
          <t>conversion_values_donate_offline</t>
        </is>
      </c>
      <c r="B346" s="29" t="inlineStr">
        <is>
          <t>Offline Donations Conversion Value · NUMERIC · Facebook Ads (Meta) Conversions</t>
        </is>
      </c>
      <c r="C346" s="26" t="n"/>
      <c r="D346" s="27">
        <f>IF(AND($C346="x",$A346&lt;&gt;""),$A346,"")</f>
        <v/>
      </c>
    </row>
    <row r="347">
      <c r="A347" s="25" t="inlineStr">
        <is>
          <t>conversion_values_donate_on_facebook</t>
        </is>
      </c>
      <c r="B347" s="29" t="inlineStr">
        <is>
          <t>On Facebook Donations Conversion Value · NUMERIC · Facebook Ads (Meta) Conversions</t>
        </is>
      </c>
      <c r="C347" s="26" t="n"/>
      <c r="D347" s="27">
        <f>IF(AND($C347="x",$A347&lt;&gt;""),$A347,"")</f>
        <v/>
      </c>
    </row>
    <row r="348">
      <c r="A348" s="25" t="inlineStr">
        <is>
          <t>conversion_values_donate_total</t>
        </is>
      </c>
      <c r="B348" s="29" t="inlineStr">
        <is>
          <t>Donations Conversion Value · NUMERIC · Facebook Ads (Meta) Conversions</t>
        </is>
      </c>
      <c r="C348" s="26" t="n"/>
      <c r="D348" s="27">
        <f>IF(AND($C348="x",$A348&lt;&gt;""),$A348,"")</f>
        <v/>
      </c>
    </row>
    <row r="349">
      <c r="A349" s="25" t="inlineStr">
        <is>
          <t>conversion_values_donate_website</t>
        </is>
      </c>
      <c r="B349" s="29" t="inlineStr">
        <is>
          <t>Website Donations Conversion Value · NUMERIC · Facebook Ads (Meta) Conversions</t>
        </is>
      </c>
      <c r="C349" s="26" t="n"/>
      <c r="D349" s="27">
        <f>IF(AND($C349="x",$A349&lt;&gt;""),$A349,"")</f>
        <v/>
      </c>
    </row>
    <row r="350">
      <c r="A350" s="25" t="inlineStr">
        <is>
          <t>conversion_values_find_location_mobile_app</t>
        </is>
      </c>
      <c r="B350" s="29" t="inlineStr">
        <is>
          <t>Mobile App Location Searches Conversion Value · NUMERIC · Facebook Ads (Meta) Conversions</t>
        </is>
      </c>
      <c r="C350" s="26" t="n"/>
      <c r="D350" s="27">
        <f>IF(AND($C350="x",$A350&lt;&gt;""),$A350,"")</f>
        <v/>
      </c>
    </row>
    <row r="351">
      <c r="A351" s="25" t="inlineStr">
        <is>
          <t>conversion_values_find_location_offline</t>
        </is>
      </c>
      <c r="B351" s="29" t="inlineStr">
        <is>
          <t>Offline Location Searches Conversion Value · NUMERIC · Facebook Ads (Meta) Conversions</t>
        </is>
      </c>
      <c r="C351" s="26" t="n"/>
      <c r="D351" s="27">
        <f>IF(AND($C351="x",$A351&lt;&gt;""),$A351,"")</f>
        <v/>
      </c>
    </row>
    <row r="352">
      <c r="A352" s="25" t="inlineStr">
        <is>
          <t>conversion_values_find_location_total</t>
        </is>
      </c>
      <c r="B352" s="29" t="inlineStr">
        <is>
          <t>Location Searches Conversion Value · NUMERIC · Facebook Ads (Meta) Conversions</t>
        </is>
      </c>
      <c r="C352" s="26" t="n"/>
      <c r="D352" s="27">
        <f>IF(AND($C352="x",$A352&lt;&gt;""),$A352,"")</f>
        <v/>
      </c>
    </row>
    <row r="353">
      <c r="A353" s="25" t="inlineStr">
        <is>
          <t>conversion_values_find_location_website</t>
        </is>
      </c>
      <c r="B353" s="29" t="inlineStr">
        <is>
          <t>Website Location Searches Conversion Value · NUMERIC · Facebook Ads (Meta) Conversions</t>
        </is>
      </c>
      <c r="C353" s="26" t="n"/>
      <c r="D353" s="27">
        <f>IF(AND($C353="x",$A353&lt;&gt;""),$A353,"")</f>
        <v/>
      </c>
    </row>
    <row r="354">
      <c r="A354" s="25" t="inlineStr">
        <is>
          <t>conversion_values_recurring_subscription_payment_mobile_app</t>
        </is>
      </c>
      <c r="B354" s="29" t="inlineStr">
        <is>
          <t>Mobile App Recurring Subscription Payments Conversion Value · NUMERIC · Facebook Ads (Meta) Conversions</t>
        </is>
      </c>
      <c r="C354" s="26" t="n"/>
      <c r="D354" s="27">
        <f>IF(AND($C354="x",$A354&lt;&gt;""),$A354,"")</f>
        <v/>
      </c>
    </row>
    <row r="355">
      <c r="A355" s="25" t="inlineStr">
        <is>
          <t>conversion_values_recurring_subscription_payment_offline</t>
        </is>
      </c>
      <c r="B355" s="29" t="inlineStr">
        <is>
          <t>Offline Recurring Subscription Payments Conversion Value · NUMERIC · Facebook Ads (Meta) Conversions</t>
        </is>
      </c>
      <c r="C355" s="26" t="n"/>
      <c r="D355" s="27">
        <f>IF(AND($C355="x",$A355&lt;&gt;""),$A355,"")</f>
        <v/>
      </c>
    </row>
    <row r="356">
      <c r="A356" s="25" t="inlineStr">
        <is>
          <t>conversion_values_recurring_subscription_payment_total</t>
        </is>
      </c>
      <c r="B356" s="29" t="inlineStr">
        <is>
          <t>Recurring Subscription Payments Conversion Value · NUMERIC · Facebook Ads (Meta) Conversions</t>
        </is>
      </c>
      <c r="C356" s="26" t="n"/>
      <c r="D356" s="27">
        <f>IF(AND($C356="x",$A356&lt;&gt;""),$A356,"")</f>
        <v/>
      </c>
    </row>
    <row r="357">
      <c r="A357" s="25" t="inlineStr">
        <is>
          <t>conversion_values_recurring_subscription_payment_website</t>
        </is>
      </c>
      <c r="B357" s="29" t="inlineStr">
        <is>
          <t>Website Recurring Subscription Payments Conversion Value · NUMERIC · Facebook Ads (Meta) Conversions</t>
        </is>
      </c>
      <c r="C357" s="26" t="n"/>
      <c r="D357" s="27">
        <f>IF(AND($C357="x",$A357&lt;&gt;""),$A357,"")</f>
        <v/>
      </c>
    </row>
    <row r="358">
      <c r="A358" s="25" t="inlineStr">
        <is>
          <t>conversion_values_schedule_mobile_app</t>
        </is>
      </c>
      <c r="B358" s="29" t="inlineStr">
        <is>
          <t>Mobile App Appointments Scheduled Conversion Value · NUMERIC · Facebook Ads (Meta) Conversions</t>
        </is>
      </c>
      <c r="C358" s="26" t="n"/>
      <c r="D358" s="27">
        <f>IF(AND($C358="x",$A358&lt;&gt;""),$A358,"")</f>
        <v/>
      </c>
    </row>
    <row r="359">
      <c r="A359" s="25" t="inlineStr">
        <is>
          <t>conversion_values_schedule_offline</t>
        </is>
      </c>
      <c r="B359" s="29" t="inlineStr">
        <is>
          <t>Offline Appointments Scheduled Conversion Value · NUMERIC · Facebook Ads (Meta) Conversions</t>
        </is>
      </c>
      <c r="C359" s="26" t="n"/>
      <c r="D359" s="27">
        <f>IF(AND($C359="x",$A359&lt;&gt;""),$A359,"")</f>
        <v/>
      </c>
    </row>
    <row r="360">
      <c r="A360" s="25" t="inlineStr">
        <is>
          <t>conversion_values_schedule_total</t>
        </is>
      </c>
      <c r="B360" s="29" t="inlineStr">
        <is>
          <t>Appointments Scheduled Conversion Value · NUMERIC · Facebook Ads (Meta) Conversions</t>
        </is>
      </c>
      <c r="C360" s="26" t="n"/>
      <c r="D360" s="27">
        <f>IF(AND($C360="x",$A360&lt;&gt;""),$A360,"")</f>
        <v/>
      </c>
    </row>
    <row r="361">
      <c r="A361" s="25" t="inlineStr">
        <is>
          <t>conversion_values_schedule_website</t>
        </is>
      </c>
      <c r="B361" s="29" t="inlineStr">
        <is>
          <t>Website Appointments Scheduled Conversion Value · NUMERIC · Facebook Ads (Meta) Conversions</t>
        </is>
      </c>
      <c r="C361" s="26" t="n"/>
      <c r="D361" s="27">
        <f>IF(AND($C361="x",$A361&lt;&gt;""),$A361,"")</f>
        <v/>
      </c>
    </row>
    <row r="362">
      <c r="A362" s="25" t="inlineStr">
        <is>
          <t>conversion_values_start_trial_mobile_app</t>
        </is>
      </c>
      <c r="B362" s="29" t="inlineStr">
        <is>
          <t>Mobile App Trials Started Conversion Value · NUMERIC · Facebook Ads (Meta) Conversions</t>
        </is>
      </c>
      <c r="C362" s="26" t="n"/>
      <c r="D362" s="27">
        <f>IF(AND($C362="x",$A362&lt;&gt;""),$A362,"")</f>
        <v/>
      </c>
    </row>
    <row r="363">
      <c r="A363" s="25" t="inlineStr">
        <is>
          <t>conversion_values_start_trial_offline</t>
        </is>
      </c>
      <c r="B363" s="29" t="inlineStr">
        <is>
          <t>Offline Trials Started Conversion Value · NUMERIC · Facebook Ads (Meta) Conversions</t>
        </is>
      </c>
      <c r="C363" s="26" t="n"/>
      <c r="D363" s="27">
        <f>IF(AND($C363="x",$A363&lt;&gt;""),$A363,"")</f>
        <v/>
      </c>
    </row>
    <row r="364">
      <c r="A364" s="25" t="inlineStr">
        <is>
          <t>conversion_values_start_trial_total</t>
        </is>
      </c>
      <c r="B364" s="29" t="inlineStr">
        <is>
          <t>Trials Started Conversion Value · NUMERIC · Facebook Ads (Meta) Conversions</t>
        </is>
      </c>
      <c r="C364" s="26" t="n"/>
      <c r="D364" s="27">
        <f>IF(AND($C364="x",$A364&lt;&gt;""),$A364,"")</f>
        <v/>
      </c>
    </row>
    <row r="365">
      <c r="A365" s="25" t="inlineStr">
        <is>
          <t>conversion_values_start_trial_website</t>
        </is>
      </c>
      <c r="B365" s="29" t="inlineStr">
        <is>
          <t>Website Trials Started Conversion Value · NUMERIC · Facebook Ads (Meta) Conversions</t>
        </is>
      </c>
      <c r="C365" s="26" t="n"/>
      <c r="D365" s="27">
        <f>IF(AND($C365="x",$A365&lt;&gt;""),$A365,"")</f>
        <v/>
      </c>
    </row>
    <row r="366">
      <c r="A366" s="25" t="inlineStr">
        <is>
          <t>conversion_values_submit_application_mobile_app</t>
        </is>
      </c>
      <c r="B366" s="29" t="inlineStr">
        <is>
          <t>Mobile App Applications Submitted Conversion Value · NUMERIC · Facebook Ads (Meta) Conversions</t>
        </is>
      </c>
      <c r="C366" s="26" t="n"/>
      <c r="D366" s="27">
        <f>IF(AND($C366="x",$A366&lt;&gt;""),$A366,"")</f>
        <v/>
      </c>
    </row>
    <row r="367">
      <c r="A367" s="25" t="inlineStr">
        <is>
          <t>conversion_values_submit_application_offline</t>
        </is>
      </c>
      <c r="B367" s="29" t="inlineStr">
        <is>
          <t>Offline Applications Submitted Conversion Value · NUMERIC · Facebook Ads (Meta) Conversions</t>
        </is>
      </c>
      <c r="C367" s="26" t="n"/>
      <c r="D367" s="27">
        <f>IF(AND($C367="x",$A367&lt;&gt;""),$A367,"")</f>
        <v/>
      </c>
    </row>
    <row r="368">
      <c r="A368" s="25" t="inlineStr">
        <is>
          <t>conversion_values_submit_application_on_facebook</t>
        </is>
      </c>
      <c r="B368" s="29" t="inlineStr">
        <is>
          <t>On Facebook Applications Submitted Conversion Value · NUMERIC · Facebook Ads (Meta) Conversions</t>
        </is>
      </c>
      <c r="C368" s="26" t="n"/>
      <c r="D368" s="27">
        <f>IF(AND($C368="x",$A368&lt;&gt;""),$A368,"")</f>
        <v/>
      </c>
    </row>
    <row r="369">
      <c r="A369" s="25" t="inlineStr">
        <is>
          <t>conversion_values_submit_application_total</t>
        </is>
      </c>
      <c r="B369" s="29" t="inlineStr">
        <is>
          <t>Applications Submitted Conversion Value · NUMERIC · Facebook Ads (Meta) Conversions</t>
        </is>
      </c>
      <c r="C369" s="26" t="n"/>
      <c r="D369" s="27">
        <f>IF(AND($C369="x",$A369&lt;&gt;""),$A369,"")</f>
        <v/>
      </c>
    </row>
    <row r="370">
      <c r="A370" s="25" t="inlineStr">
        <is>
          <t>conversion_values_submit_application_website</t>
        </is>
      </c>
      <c r="B370" s="29" t="inlineStr">
        <is>
          <t>Website Applications Submitted Conversion Value · NUMERIC · Facebook Ads (Meta) Conversions</t>
        </is>
      </c>
      <c r="C370" s="26" t="n"/>
      <c r="D370" s="27">
        <f>IF(AND($C370="x",$A370&lt;&gt;""),$A370,"")</f>
        <v/>
      </c>
    </row>
    <row r="371">
      <c r="A371" s="25" t="inlineStr">
        <is>
          <t>conversion_values_subscribe_mobile_app</t>
        </is>
      </c>
      <c r="B371" s="29" t="inlineStr">
        <is>
          <t>Mobile App Subscriptions Conversion Value · NUMERIC · Facebook Ads (Meta) Conversions</t>
        </is>
      </c>
      <c r="C371" s="26" t="n"/>
      <c r="D371" s="27">
        <f>IF(AND($C371="x",$A371&lt;&gt;""),$A371,"")</f>
        <v/>
      </c>
    </row>
    <row r="372">
      <c r="A372" s="25" t="inlineStr">
        <is>
          <t>conversion_values_subscribe_offline</t>
        </is>
      </c>
      <c r="B372" s="29" t="inlineStr">
        <is>
          <t>Offline Subscriptions Conversion Value · NUMERIC · Facebook Ads (Meta) Conversions</t>
        </is>
      </c>
      <c r="C372" s="26" t="n"/>
      <c r="D372" s="27">
        <f>IF(AND($C372="x",$A372&lt;&gt;""),$A372,"")</f>
        <v/>
      </c>
    </row>
    <row r="373">
      <c r="A373" s="25" t="inlineStr">
        <is>
          <t>conversion_values_subscribe_total</t>
        </is>
      </c>
      <c r="B373" s="29" t="inlineStr">
        <is>
          <t>Subscriptions Conversion Value · NUMERIC · Facebook Ads (Meta) Conversions</t>
        </is>
      </c>
      <c r="C373" s="26" t="n"/>
      <c r="D373" s="27">
        <f>IF(AND($C373="x",$A373&lt;&gt;""),$A373,"")</f>
        <v/>
      </c>
    </row>
    <row r="374">
      <c r="A374" s="25" t="inlineStr">
        <is>
          <t>conversion_values_subscribe_website</t>
        </is>
      </c>
      <c r="B374" s="29" t="inlineStr">
        <is>
          <t>Website Subscriptions Conversion Value · NUMERIC · Facebook Ads (Meta) Conversions</t>
        </is>
      </c>
      <c r="C374" s="26" t="n"/>
      <c r="D374" s="27">
        <f>IF(AND($C374="x",$A374&lt;&gt;""),$A374,"")</f>
        <v/>
      </c>
    </row>
    <row r="375">
      <c r="A375" s="25" t="inlineStr">
        <is>
          <t>conversions_ad_click_mobile_app</t>
        </is>
      </c>
      <c r="B375" s="29" t="inlineStr">
        <is>
          <t>Mobile app ad click conversions · NUMERIC · Facebook Ads (Meta) Conversions</t>
        </is>
      </c>
      <c r="C375" s="26" t="n"/>
      <c r="D375" s="27">
        <f>IF(AND($C375="x",$A375&lt;&gt;""),$A375,"")</f>
        <v/>
      </c>
    </row>
    <row r="376">
      <c r="A376" s="25" t="inlineStr">
        <is>
          <t>conversions_ad_impression_mobile_app</t>
        </is>
      </c>
      <c r="B376" s="29" t="inlineStr">
        <is>
          <t>Mobile app ad impression conversions · NUMERIC · Facebook Ads (Meta) Conversions</t>
        </is>
      </c>
      <c r="C376" s="26" t="n"/>
      <c r="D376" s="27">
        <f>IF(AND($C376="x",$A376&lt;&gt;""),$A376,"")</f>
        <v/>
      </c>
    </row>
    <row r="377">
      <c r="A377" s="25" t="inlineStr">
        <is>
          <t>conversions_cancel_subscription_mobile_app</t>
        </is>
      </c>
      <c r="B377" s="29" t="inlineStr">
        <is>
          <t>Mobile app cancel subscription conversions · NUMERIC · Facebook Ads (Meta) Conversions</t>
        </is>
      </c>
      <c r="C377" s="26" t="n"/>
      <c r="D377" s="27">
        <f>IF(AND($C377="x",$A377&lt;&gt;""),$A377,"")</f>
        <v/>
      </c>
    </row>
    <row r="378">
      <c r="A378" s="25" t="inlineStr">
        <is>
          <t>conversions_cancel_subscription_offline</t>
        </is>
      </c>
      <c r="B378" s="29" t="inlineStr">
        <is>
          <t>Offline cancel subscription conversions · NUMERIC · Facebook Ads (Meta) Conversions</t>
        </is>
      </c>
      <c r="C378" s="26" t="n"/>
      <c r="D378" s="27">
        <f>IF(AND($C378="x",$A378&lt;&gt;""),$A378,"")</f>
        <v/>
      </c>
    </row>
    <row r="379">
      <c r="A379" s="25" t="inlineStr">
        <is>
          <t>conversions_cancel_subscription_total</t>
        </is>
      </c>
      <c r="B379" s="29" t="inlineStr">
        <is>
          <t>Cancel subscription conversions · NUMERIC · Facebook Ads (Meta) Conversions</t>
        </is>
      </c>
      <c r="C379" s="26" t="n"/>
      <c r="D379" s="27">
        <f>IF(AND($C379="x",$A379&lt;&gt;""),$A379,"")</f>
        <v/>
      </c>
    </row>
    <row r="380">
      <c r="A380" s="25" t="inlineStr">
        <is>
          <t>conversions_cancel_subscription_website</t>
        </is>
      </c>
      <c r="B380" s="29" t="inlineStr">
        <is>
          <t>Website cancel subscription conversions · NUMERIC · Facebook Ads (Meta) Conversions</t>
        </is>
      </c>
      <c r="C380" s="26" t="n"/>
      <c r="D380" s="27">
        <f>IF(AND($C380="x",$A380&lt;&gt;""),$A380,"")</f>
        <v/>
      </c>
    </row>
    <row r="381">
      <c r="A381" s="25" t="inlineStr">
        <is>
          <t>conversions_contact_mobile_app</t>
        </is>
      </c>
      <c r="B381" s="29" t="inlineStr">
        <is>
          <t>Mobile app contact conversions · NUMERIC · Facebook Ads (Meta) Conversions</t>
        </is>
      </c>
      <c r="C381" s="26" t="n"/>
      <c r="D381" s="27">
        <f>IF(AND($C381="x",$A381&lt;&gt;""),$A381,"")</f>
        <v/>
      </c>
    </row>
    <row r="382">
      <c r="A382" s="25" t="inlineStr">
        <is>
          <t>conversions_contact_offline</t>
        </is>
      </c>
      <c r="B382" s="29" t="inlineStr">
        <is>
          <t>Offline contact conversions · NUMERIC · Facebook Ads (Meta) Conversions</t>
        </is>
      </c>
      <c r="C382" s="26" t="n"/>
      <c r="D382" s="27">
        <f>IF(AND($C382="x",$A382&lt;&gt;""),$A382,"")</f>
        <v/>
      </c>
    </row>
    <row r="383">
      <c r="A383" s="25" t="inlineStr">
        <is>
          <t>conversions_contact_total</t>
        </is>
      </c>
      <c r="B383" s="29" t="inlineStr">
        <is>
          <t>Contact conversions · NUMERIC · Facebook Ads (Meta) Conversions</t>
        </is>
      </c>
      <c r="C383" s="26" t="n"/>
      <c r="D383" s="27">
        <f>IF(AND($C383="x",$A383&lt;&gt;""),$A383,"")</f>
        <v/>
      </c>
    </row>
    <row r="384">
      <c r="A384" s="25" t="inlineStr">
        <is>
          <t>conversions_contact_website</t>
        </is>
      </c>
      <c r="B384" s="29" t="inlineStr">
        <is>
          <t>Website contact conversions · NUMERIC · Facebook Ads (Meta) Conversions</t>
        </is>
      </c>
      <c r="C384" s="26" t="n"/>
      <c r="D384" s="27">
        <f>IF(AND($C384="x",$A384&lt;&gt;""),$A384,"")</f>
        <v/>
      </c>
    </row>
    <row r="385">
      <c r="A385" s="25" t="inlineStr">
        <is>
          <t>conversions_customize_product_mobile_app</t>
        </is>
      </c>
      <c r="B385" s="29" t="inlineStr">
        <is>
          <t>Mobile app customize product conversions · NUMERIC · Facebook Ads (Meta) Conversions</t>
        </is>
      </c>
      <c r="C385" s="26" t="n"/>
      <c r="D385" s="27">
        <f>IF(AND($C385="x",$A385&lt;&gt;""),$A385,"")</f>
        <v/>
      </c>
    </row>
    <row r="386">
      <c r="A386" s="25" t="inlineStr">
        <is>
          <t>conversions_customize_product_offline</t>
        </is>
      </c>
      <c r="B386" s="29" t="inlineStr">
        <is>
          <t>Offline customize product conversions · NUMERIC · Facebook Ads (Meta) Conversions</t>
        </is>
      </c>
      <c r="C386" s="26" t="n"/>
      <c r="D386" s="27">
        <f>IF(AND($C386="x",$A386&lt;&gt;""),$A386,"")</f>
        <v/>
      </c>
    </row>
    <row r="387">
      <c r="A387" s="25" t="inlineStr">
        <is>
          <t>conversions_customize_product_total</t>
        </is>
      </c>
      <c r="B387" s="29" t="inlineStr">
        <is>
          <t>Customize product conversions · NUMERIC · Facebook Ads (Meta) Conversions</t>
        </is>
      </c>
      <c r="C387" s="26" t="n"/>
      <c r="D387" s="27">
        <f>IF(AND($C387="x",$A387&lt;&gt;""),$A387,"")</f>
        <v/>
      </c>
    </row>
    <row r="388">
      <c r="A388" s="25" t="inlineStr">
        <is>
          <t>conversions_customize_product_website</t>
        </is>
      </c>
      <c r="B388" s="29" t="inlineStr">
        <is>
          <t>Website customize product conversions · NUMERIC · Facebook Ads (Meta) Conversions</t>
        </is>
      </c>
      <c r="C388" s="26" t="n"/>
      <c r="D388" s="27">
        <f>IF(AND($C388="x",$A388&lt;&gt;""),$A388,"")</f>
        <v/>
      </c>
    </row>
    <row r="389">
      <c r="A389" s="25" t="inlineStr">
        <is>
          <t>conversions_donate_mobile_app</t>
        </is>
      </c>
      <c r="B389" s="29" t="inlineStr">
        <is>
          <t>Mobile app donate conversions · NUMERIC · Facebook Ads (Meta) Conversions</t>
        </is>
      </c>
      <c r="C389" s="26" t="n"/>
      <c r="D389" s="27">
        <f>IF(AND($C389="x",$A389&lt;&gt;""),$A389,"")</f>
        <v/>
      </c>
    </row>
    <row r="390">
      <c r="A390" s="25" t="inlineStr">
        <is>
          <t>conversions_donate_offline</t>
        </is>
      </c>
      <c r="B390" s="29" t="inlineStr">
        <is>
          <t>Offline donate conversions · NUMERIC · Facebook Ads (Meta) Conversions</t>
        </is>
      </c>
      <c r="C390" s="26" t="n"/>
      <c r="D390" s="27">
        <f>IF(AND($C390="x",$A390&lt;&gt;""),$A390,"")</f>
        <v/>
      </c>
    </row>
    <row r="391">
      <c r="A391" s="25" t="inlineStr">
        <is>
          <t>conversions_donate_on_facebook</t>
        </is>
      </c>
      <c r="B391" s="29" t="inlineStr">
        <is>
          <t>Donate on facebook conversions · NUMERIC · Facebook Ads (Meta) Conversions</t>
        </is>
      </c>
      <c r="C391" s="26" t="n"/>
      <c r="D391" s="27">
        <f>IF(AND($C391="x",$A391&lt;&gt;""),$A391,"")</f>
        <v/>
      </c>
    </row>
    <row r="392">
      <c r="A392" s="25" t="inlineStr">
        <is>
          <t>conversions_donate_total</t>
        </is>
      </c>
      <c r="B392" s="29" t="inlineStr">
        <is>
          <t>Donate conversions · NUMERIC · Facebook Ads (Meta) Conversions</t>
        </is>
      </c>
      <c r="C392" s="26" t="n"/>
      <c r="D392" s="27">
        <f>IF(AND($C392="x",$A392&lt;&gt;""),$A392,"")</f>
        <v/>
      </c>
    </row>
    <row r="393">
      <c r="A393" s="25" t="inlineStr">
        <is>
          <t>conversions_donate_website</t>
        </is>
      </c>
      <c r="B393" s="29" t="inlineStr">
        <is>
          <t>Website Donate Conversions · NUMERIC · Facebook Ads (Meta) Conversions</t>
        </is>
      </c>
      <c r="C393" s="26" t="n"/>
      <c r="D393" s="27">
        <f>IF(AND($C393="x",$A393&lt;&gt;""),$A393,"")</f>
        <v/>
      </c>
    </row>
    <row r="394">
      <c r="A394" s="25" t="inlineStr">
        <is>
          <t>conversions_find_location_mobile_app</t>
        </is>
      </c>
      <c r="B394" s="29" t="inlineStr">
        <is>
          <t>Mobile app find location conversions · NUMERIC · Facebook Ads (Meta) Conversions</t>
        </is>
      </c>
      <c r="C394" s="26" t="n"/>
      <c r="D394" s="27">
        <f>IF(AND($C394="x",$A394&lt;&gt;""),$A394,"")</f>
        <v/>
      </c>
    </row>
    <row r="395">
      <c r="A395" s="25" t="inlineStr">
        <is>
          <t>conversions_find_location_offline</t>
        </is>
      </c>
      <c r="B395" s="29" t="inlineStr">
        <is>
          <t>Offline find location conversions · NUMERIC · Facebook Ads (Meta) Conversions</t>
        </is>
      </c>
      <c r="C395" s="26" t="n"/>
      <c r="D395" s="27">
        <f>IF(AND($C395="x",$A395&lt;&gt;""),$A395,"")</f>
        <v/>
      </c>
    </row>
    <row r="396">
      <c r="A396" s="25" t="inlineStr">
        <is>
          <t>conversions_find_location_total</t>
        </is>
      </c>
      <c r="B396" s="29" t="inlineStr">
        <is>
          <t>Find location conversions · NUMERIC · Facebook Ads (Meta) Conversions</t>
        </is>
      </c>
      <c r="C396" s="26" t="n"/>
      <c r="D396" s="27">
        <f>IF(AND($C396="x",$A396&lt;&gt;""),$A396,"")</f>
        <v/>
      </c>
    </row>
    <row r="397">
      <c r="A397" s="25" t="inlineStr">
        <is>
          <t>conversions_find_location_website</t>
        </is>
      </c>
      <c r="B397" s="29" t="inlineStr">
        <is>
          <t>Website find location conversions · NUMERIC · Facebook Ads (Meta) Conversions</t>
        </is>
      </c>
      <c r="C397" s="26" t="n"/>
      <c r="D397" s="27">
        <f>IF(AND($C397="x",$A397&lt;&gt;""),$A397,"")</f>
        <v/>
      </c>
    </row>
    <row r="398">
      <c r="A398" s="25" t="inlineStr">
        <is>
          <t>conversions_recurring_subscription_payment_mobile_app</t>
        </is>
      </c>
      <c r="B398" s="29" t="inlineStr">
        <is>
          <t>Mobile app recurring subscription payment conversions · NUMERIC · Facebook Ads (Meta) Conversions</t>
        </is>
      </c>
      <c r="C398" s="26" t="n"/>
      <c r="D398" s="27">
        <f>IF(AND($C398="x",$A398&lt;&gt;""),$A398,"")</f>
        <v/>
      </c>
    </row>
    <row r="399">
      <c r="A399" s="25" t="inlineStr">
        <is>
          <t>conversions_recurring_subscription_payment_offline</t>
        </is>
      </c>
      <c r="B399" s="29" t="inlineStr">
        <is>
          <t>Offline recurring subscription payment conversions · NUMERIC · Facebook Ads (Meta) Conversions</t>
        </is>
      </c>
      <c r="C399" s="26" t="n"/>
      <c r="D399" s="27">
        <f>IF(AND($C399="x",$A399&lt;&gt;""),$A399,"")</f>
        <v/>
      </c>
    </row>
    <row r="400">
      <c r="A400" s="25" t="inlineStr">
        <is>
          <t>conversions_recurring_subscription_payment_total</t>
        </is>
      </c>
      <c r="B400" s="29" t="inlineStr">
        <is>
          <t>Recurring subscription payment conversions · NUMERIC · Facebook Ads (Meta) Conversions</t>
        </is>
      </c>
      <c r="C400" s="26" t="n"/>
      <c r="D400" s="27">
        <f>IF(AND($C400="x",$A400&lt;&gt;""),$A400,"")</f>
        <v/>
      </c>
    </row>
    <row r="401">
      <c r="A401" s="25" t="inlineStr">
        <is>
          <t>conversions_recurring_subscription_payment_website</t>
        </is>
      </c>
      <c r="B401" s="29" t="inlineStr">
        <is>
          <t>Website recurring subscription payment conversions · NUMERIC · Facebook Ads (Meta) Conversions</t>
        </is>
      </c>
      <c r="C401" s="26" t="n"/>
      <c r="D401" s="27">
        <f>IF(AND($C401="x",$A401&lt;&gt;""),$A401,"")</f>
        <v/>
      </c>
    </row>
    <row r="402">
      <c r="A402" s="25" t="inlineStr">
        <is>
          <t>conversions_schedule_mobile_app</t>
        </is>
      </c>
      <c r="B402" s="29" t="inlineStr">
        <is>
          <t>Mobile app schedule conversions · NUMERIC · Facebook Ads (Meta) Conversions</t>
        </is>
      </c>
      <c r="C402" s="26" t="n"/>
      <c r="D402" s="27">
        <f>IF(AND($C402="x",$A402&lt;&gt;""),$A402,"")</f>
        <v/>
      </c>
    </row>
    <row r="403">
      <c r="A403" s="25" t="inlineStr">
        <is>
          <t>conversions_schedule_offline</t>
        </is>
      </c>
      <c r="B403" s="29" t="inlineStr">
        <is>
          <t>Offline schedule conversions · NUMERIC · Facebook Ads (Meta) Conversions</t>
        </is>
      </c>
      <c r="C403" s="26" t="n"/>
      <c r="D403" s="27">
        <f>IF(AND($C403="x",$A403&lt;&gt;""),$A403,"")</f>
        <v/>
      </c>
    </row>
    <row r="404">
      <c r="A404" s="25" t="inlineStr">
        <is>
          <t>conversions_schedule_total</t>
        </is>
      </c>
      <c r="B404" s="29" t="inlineStr">
        <is>
          <t>Appointments Scheduled Conversions · NUMERIC · Facebook Ads (Meta) Conversions</t>
        </is>
      </c>
      <c r="C404" s="26" t="n"/>
      <c r="D404" s="27">
        <f>IF(AND($C404="x",$A404&lt;&gt;""),$A404,"")</f>
        <v/>
      </c>
    </row>
    <row r="405">
      <c r="A405" s="25" t="inlineStr">
        <is>
          <t>conversions_schedule_website</t>
        </is>
      </c>
      <c r="B405" s="29" t="inlineStr">
        <is>
          <t>Website schedule conversions · NUMERIC · Facebook Ads (Meta) Conversions</t>
        </is>
      </c>
      <c r="C405" s="26" t="n"/>
      <c r="D405" s="27">
        <f>IF(AND($C405="x",$A405&lt;&gt;""),$A405,"")</f>
        <v/>
      </c>
    </row>
    <row r="406">
      <c r="A406" s="25" t="inlineStr">
        <is>
          <t>conversions_start_trial_mobile_app</t>
        </is>
      </c>
      <c r="B406" s="29" t="inlineStr">
        <is>
          <t>Mobile app trials started conversions · NUMERIC · Facebook Ads (Meta) Conversions</t>
        </is>
      </c>
      <c r="C406" s="26" t="n"/>
      <c r="D406" s="27">
        <f>IF(AND($C406="x",$A406&lt;&gt;""),$A406,"")</f>
        <v/>
      </c>
    </row>
    <row r="407">
      <c r="A407" s="25" t="inlineStr">
        <is>
          <t>conversions_start_trial_offline</t>
        </is>
      </c>
      <c r="B407" s="29" t="inlineStr">
        <is>
          <t>Offline trials started conversions · NUMERIC · Facebook Ads (Meta) Conversions</t>
        </is>
      </c>
      <c r="C407" s="26" t="n"/>
      <c r="D407" s="27">
        <f>IF(AND($C407="x",$A407&lt;&gt;""),$A407,"")</f>
        <v/>
      </c>
    </row>
    <row r="408">
      <c r="A408" s="25" t="inlineStr">
        <is>
          <t>conversions_start_trial_total</t>
        </is>
      </c>
      <c r="B408" s="29" t="inlineStr">
        <is>
          <t>Start trial conversions · NUMERIC · Facebook Ads (Meta) Conversions</t>
        </is>
      </c>
      <c r="C408" s="26" t="n"/>
      <c r="D408" s="27">
        <f>IF(AND($C408="x",$A408&lt;&gt;""),$A408,"")</f>
        <v/>
      </c>
    </row>
    <row r="409">
      <c r="A409" s="25" t="inlineStr">
        <is>
          <t>conversions_start_trial_website</t>
        </is>
      </c>
      <c r="B409" s="29" t="inlineStr">
        <is>
          <t>Website trials started conversions · NUMERIC · Facebook Ads (Meta) Conversions</t>
        </is>
      </c>
      <c r="C409" s="26" t="n"/>
      <c r="D409" s="27">
        <f>IF(AND($C409="x",$A409&lt;&gt;""),$A409,"")</f>
        <v/>
      </c>
    </row>
    <row r="410">
      <c r="A410" s="25" t="inlineStr">
        <is>
          <t>conversions_submit_application_mobile_app</t>
        </is>
      </c>
      <c r="B410" s="29" t="inlineStr">
        <is>
          <t>Submitted applications (Mobile App) · NUMERIC · Facebook Ads (Meta) Conversions</t>
        </is>
      </c>
      <c r="C410" s="26" t="n"/>
      <c r="D410" s="27">
        <f>IF(AND($C410="x",$A410&lt;&gt;""),$A410,"")</f>
        <v/>
      </c>
    </row>
    <row r="411">
      <c r="A411" s="25" t="inlineStr">
        <is>
          <t>conversions_submit_application_offline</t>
        </is>
      </c>
      <c r="B411" s="29" t="inlineStr">
        <is>
          <t>Submitted applications (Offline) · NUMERIC · Facebook Ads (Meta) Conversions</t>
        </is>
      </c>
      <c r="C411" s="26" t="n"/>
      <c r="D411" s="27">
        <f>IF(AND($C411="x",$A411&lt;&gt;""),$A411,"")</f>
        <v/>
      </c>
    </row>
    <row r="412">
      <c r="A412" s="25" t="inlineStr">
        <is>
          <t>conversions_submit_application_on_facebook</t>
        </is>
      </c>
      <c r="B412" s="29" t="inlineStr">
        <is>
          <t>Submitted applications (Facebook) · NUMERIC · Facebook Ads (Meta) Conversions</t>
        </is>
      </c>
      <c r="C412" s="26" t="n"/>
      <c r="D412" s="27">
        <f>IF(AND($C412="x",$A412&lt;&gt;""),$A412,"")</f>
        <v/>
      </c>
    </row>
    <row r="413">
      <c r="A413" s="25" t="inlineStr">
        <is>
          <t>conversions_submit_application_total</t>
        </is>
      </c>
      <c r="B413" s="29" t="inlineStr">
        <is>
          <t>Submit application conversions · NUMERIC · Facebook Ads (Meta) Conversions</t>
        </is>
      </c>
      <c r="C413" s="26" t="n"/>
      <c r="D413" s="27">
        <f>IF(AND($C413="x",$A413&lt;&gt;""),$A413,"")</f>
        <v/>
      </c>
    </row>
    <row r="414">
      <c r="A414" s="25" t="inlineStr">
        <is>
          <t>conversions_submit_application_website</t>
        </is>
      </c>
      <c r="B414" s="29" t="inlineStr">
        <is>
          <t>Submitted applications (Website) · NUMERIC · Facebook Ads (Meta) Conversions</t>
        </is>
      </c>
      <c r="C414" s="26" t="n"/>
      <c r="D414" s="27">
        <f>IF(AND($C414="x",$A414&lt;&gt;""),$A414,"")</f>
        <v/>
      </c>
    </row>
    <row r="415">
      <c r="A415" s="25" t="inlineStr">
        <is>
          <t>conversions_subscribe_mobile_app</t>
        </is>
      </c>
      <c r="B415" s="29" t="inlineStr">
        <is>
          <t>Mobile app subscribe conversions · NUMERIC · Facebook Ads (Meta) Conversions</t>
        </is>
      </c>
      <c r="C415" s="26" t="n"/>
      <c r="D415" s="27">
        <f>IF(AND($C415="x",$A415&lt;&gt;""),$A415,"")</f>
        <v/>
      </c>
    </row>
    <row r="416">
      <c r="A416" s="25" t="inlineStr">
        <is>
          <t>conversions_subscribe_offline</t>
        </is>
      </c>
      <c r="B416" s="29" t="inlineStr">
        <is>
          <t>Offline subscribe conversions · NUMERIC · Facebook Ads (Meta) Conversions</t>
        </is>
      </c>
      <c r="C416" s="26" t="n"/>
      <c r="D416" s="27">
        <f>IF(AND($C416="x",$A416&lt;&gt;""),$A416,"")</f>
        <v/>
      </c>
    </row>
    <row r="417">
      <c r="A417" s="25" t="inlineStr">
        <is>
          <t>conversions_subscribe_total</t>
        </is>
      </c>
      <c r="B417" s="29" t="inlineStr">
        <is>
          <t>Subscribe conversions · NUMERIC · Facebook Ads (Meta) Conversions</t>
        </is>
      </c>
      <c r="C417" s="26" t="n"/>
      <c r="D417" s="27">
        <f>IF(AND($C417="x",$A417&lt;&gt;""),$A417,"")</f>
        <v/>
      </c>
    </row>
    <row r="418">
      <c r="A418" s="25" t="inlineStr">
        <is>
          <t>conversions_subscribe_website</t>
        </is>
      </c>
      <c r="B418" s="29" t="inlineStr">
        <is>
          <t>Website subscribe conversions · NUMERIC · Facebook Ads (Meta) Conversions</t>
        </is>
      </c>
      <c r="C418" s="26" t="n"/>
      <c r="D418" s="27">
        <f>IF(AND($C418="x",$A418&lt;&gt;""),$A418,"")</f>
        <v/>
      </c>
    </row>
    <row r="419">
      <c r="A419" s="25" t="inlineStr">
        <is>
          <t>cost_per_conversion_ad_click_mobile_app</t>
        </is>
      </c>
      <c r="B419" s="29" t="inlineStr">
        <is>
          <t>Cost per mobile app ad click conversion · NUMERIC · Facebook Ads (Meta) Conversions</t>
        </is>
      </c>
      <c r="C419" s="26" t="n"/>
      <c r="D419" s="27">
        <f>IF(AND($C419="x",$A419&lt;&gt;""),$A419,"")</f>
        <v/>
      </c>
    </row>
    <row r="420">
      <c r="A420" s="25" t="inlineStr">
        <is>
          <t>cost_per_conversion_ad_impression_mobile_app</t>
        </is>
      </c>
      <c r="B420" s="29" t="inlineStr">
        <is>
          <t>Cost per mobile app ad impression conversion · NUMERIC · Facebook Ads (Meta) Conversions</t>
        </is>
      </c>
      <c r="C420" s="26" t="n"/>
      <c r="D420" s="27">
        <f>IF(AND($C420="x",$A420&lt;&gt;""),$A420,"")</f>
        <v/>
      </c>
    </row>
    <row r="421">
      <c r="A421" s="25" t="inlineStr">
        <is>
          <t>cost_per_conversion_cancel_subscription_mobile_app</t>
        </is>
      </c>
      <c r="B421" s="29" t="inlineStr">
        <is>
          <t>Cost per mobile app cancel subscription conversion · NUMERIC · Facebook Ads (Meta) Conversions</t>
        </is>
      </c>
      <c r="C421" s="26" t="n"/>
      <c r="D421" s="27">
        <f>IF(AND($C421="x",$A421&lt;&gt;""),$A421,"")</f>
        <v/>
      </c>
    </row>
    <row r="422">
      <c r="A422" s="25" t="inlineStr">
        <is>
          <t>cost_per_conversion_cancel_subscription_offline</t>
        </is>
      </c>
      <c r="B422" s="29" t="inlineStr">
        <is>
          <t>Cost per offline cancel subscription conversion · NUMERIC · Facebook Ads (Meta) Conversions</t>
        </is>
      </c>
      <c r="C422" s="26" t="n"/>
      <c r="D422" s="27">
        <f>IF(AND($C422="x",$A422&lt;&gt;""),$A422,"")</f>
        <v/>
      </c>
    </row>
    <row r="423">
      <c r="A423" s="25" t="inlineStr">
        <is>
          <t>cost_per_conversion_cancel_subscription_total</t>
        </is>
      </c>
      <c r="B423" s="29" t="inlineStr">
        <is>
          <t>Cost per cancel subscription conversion · NUMERIC · Facebook Ads (Meta) Conversions</t>
        </is>
      </c>
      <c r="C423" s="26" t="n"/>
      <c r="D423" s="27">
        <f>IF(AND($C423="x",$A423&lt;&gt;""),$A423,"")</f>
        <v/>
      </c>
    </row>
    <row r="424">
      <c r="A424" s="25" t="inlineStr">
        <is>
          <t>cost_per_conversion_cancel_subscription_website</t>
        </is>
      </c>
      <c r="B424" s="29" t="inlineStr">
        <is>
          <t>Cost per website cancel subscription conversion · NUMERIC · Facebook Ads (Meta) Conversions</t>
        </is>
      </c>
      <c r="C424" s="26" t="n"/>
      <c r="D424" s="27">
        <f>IF(AND($C424="x",$A424&lt;&gt;""),$A424,"")</f>
        <v/>
      </c>
    </row>
    <row r="425">
      <c r="A425" s="25" t="inlineStr">
        <is>
          <t>cost_per_conversion_contact_mobile_app</t>
        </is>
      </c>
      <c r="B425" s="29" t="inlineStr">
        <is>
          <t>Cost per mobile app contact conversion · NUMERIC · Facebook Ads (Meta) Conversions</t>
        </is>
      </c>
      <c r="C425" s="26" t="n"/>
      <c r="D425" s="27">
        <f>IF(AND($C425="x",$A425&lt;&gt;""),$A425,"")</f>
        <v/>
      </c>
    </row>
    <row r="426">
      <c r="A426" s="25" t="inlineStr">
        <is>
          <t>cost_per_conversion_contact_offline</t>
        </is>
      </c>
      <c r="B426" s="29" t="inlineStr">
        <is>
          <t>Cost per offline contact conversion · NUMERIC · Facebook Ads (Meta) Conversions</t>
        </is>
      </c>
      <c r="C426" s="26" t="n"/>
      <c r="D426" s="27">
        <f>IF(AND($C426="x",$A426&lt;&gt;""),$A426,"")</f>
        <v/>
      </c>
    </row>
    <row r="427">
      <c r="A427" s="25" t="inlineStr">
        <is>
          <t>cost_per_conversion_contact_total</t>
        </is>
      </c>
      <c r="B427" s="29" t="inlineStr">
        <is>
          <t>Cost per contact conversion · NUMERIC · Facebook Ads (Meta) Conversions</t>
        </is>
      </c>
      <c r="C427" s="26" t="n"/>
      <c r="D427" s="27">
        <f>IF(AND($C427="x",$A427&lt;&gt;""),$A427,"")</f>
        <v/>
      </c>
    </row>
    <row r="428">
      <c r="A428" s="25" t="inlineStr">
        <is>
          <t>cost_per_conversion_contact_website</t>
        </is>
      </c>
      <c r="B428" s="29" t="inlineStr">
        <is>
          <t>Cost per website contact conversion · NUMERIC · Facebook Ads (Meta) Conversions</t>
        </is>
      </c>
      <c r="C428" s="26" t="n"/>
      <c r="D428" s="27">
        <f>IF(AND($C428="x",$A428&lt;&gt;""),$A428,"")</f>
        <v/>
      </c>
    </row>
    <row r="429">
      <c r="A429" s="25" t="inlineStr">
        <is>
          <t>cost_per_conversion_customize_product_mobile_app</t>
        </is>
      </c>
      <c r="B429" s="29" t="inlineStr">
        <is>
          <t>Cost per mobile app customize product conversion · NUMERIC · Facebook Ads (Meta) Conversions</t>
        </is>
      </c>
      <c r="C429" s="26" t="n"/>
      <c r="D429" s="27">
        <f>IF(AND($C429="x",$A429&lt;&gt;""),$A429,"")</f>
        <v/>
      </c>
    </row>
    <row r="430">
      <c r="A430" s="25" t="inlineStr">
        <is>
          <t>cost_per_conversion_customize_product_offline</t>
        </is>
      </c>
      <c r="B430" s="29" t="inlineStr">
        <is>
          <t>Cost per offline customize product conversion · NUMERIC · Facebook Ads (Meta) Conversions</t>
        </is>
      </c>
      <c r="C430" s="26" t="n"/>
      <c r="D430" s="27">
        <f>IF(AND($C430="x",$A430&lt;&gt;""),$A430,"")</f>
        <v/>
      </c>
    </row>
    <row r="431">
      <c r="A431" s="25" t="inlineStr">
        <is>
          <t>cost_per_conversion_customize_product_total</t>
        </is>
      </c>
      <c r="B431" s="29" t="inlineStr">
        <is>
          <t>Cost per customize product conversion · NUMERIC · Facebook Ads (Meta) Conversions</t>
        </is>
      </c>
      <c r="C431" s="26" t="n"/>
      <c r="D431" s="27">
        <f>IF(AND($C431="x",$A431&lt;&gt;""),$A431,"")</f>
        <v/>
      </c>
    </row>
    <row r="432">
      <c r="A432" s="25" t="inlineStr">
        <is>
          <t>cost_per_conversion_customize_product_website</t>
        </is>
      </c>
      <c r="B432" s="29" t="inlineStr">
        <is>
          <t>Cost per website customize product conversion · NUMERIC · Facebook Ads (Meta) Conversions</t>
        </is>
      </c>
      <c r="C432" s="26" t="n"/>
      <c r="D432" s="27">
        <f>IF(AND($C432="x",$A432&lt;&gt;""),$A432,"")</f>
        <v/>
      </c>
    </row>
    <row r="433">
      <c r="A433" s="25" t="inlineStr">
        <is>
          <t>cost_per_conversion_donate_mobile_app</t>
        </is>
      </c>
      <c r="B433" s="29" t="inlineStr">
        <is>
          <t>Cost per mobile app donate conversion · NUMERIC · Facebook Ads (Meta) Conversions</t>
        </is>
      </c>
      <c r="C433" s="26" t="n"/>
      <c r="D433" s="27">
        <f>IF(AND($C433="x",$A433&lt;&gt;""),$A433,"")</f>
        <v/>
      </c>
    </row>
    <row r="434">
      <c r="A434" s="25" t="inlineStr">
        <is>
          <t>cost_per_conversion_donate_offline</t>
        </is>
      </c>
      <c r="B434" s="29" t="inlineStr">
        <is>
          <t>Cost per offline donate conversion · NUMERIC · Facebook Ads (Meta) Conversions</t>
        </is>
      </c>
      <c r="C434" s="26" t="n"/>
      <c r="D434" s="27">
        <f>IF(AND($C434="x",$A434&lt;&gt;""),$A434,"")</f>
        <v/>
      </c>
    </row>
    <row r="435">
      <c r="A435" s="25" t="inlineStr">
        <is>
          <t>cost_per_conversion_donate_on_facebook</t>
        </is>
      </c>
      <c r="B435" s="29" t="inlineStr">
        <is>
          <t>Cost per donate on facebook conversion · NUMERIC · Facebook Ads (Meta) Conversions</t>
        </is>
      </c>
      <c r="C435" s="26" t="n"/>
      <c r="D435" s="27">
        <f>IF(AND($C435="x",$A435&lt;&gt;""),$A435,"")</f>
        <v/>
      </c>
    </row>
    <row r="436">
      <c r="A436" s="25" t="inlineStr">
        <is>
          <t>cost_per_conversion_donate_total</t>
        </is>
      </c>
      <c r="B436" s="29" t="inlineStr">
        <is>
          <t>Cost per donate conversion · NUMERIC · Facebook Ads (Meta) Conversions</t>
        </is>
      </c>
      <c r="C436" s="26" t="n"/>
      <c r="D436" s="27">
        <f>IF(AND($C436="x",$A436&lt;&gt;""),$A436,"")</f>
        <v/>
      </c>
    </row>
    <row r="437">
      <c r="A437" s="25" t="inlineStr">
        <is>
          <t>cost_per_conversion_donate_website</t>
        </is>
      </c>
      <c r="B437" s="29" t="inlineStr">
        <is>
          <t>Cost per website donate conversion · NUMERIC · Facebook Ads (Meta) Conversions</t>
        </is>
      </c>
      <c r="C437" s="26" t="n"/>
      <c r="D437" s="27">
        <f>IF(AND($C437="x",$A437&lt;&gt;""),$A437,"")</f>
        <v/>
      </c>
    </row>
    <row r="438">
      <c r="A438" s="25" t="inlineStr">
        <is>
          <t>cost_per_conversion_find_location_mobile_app</t>
        </is>
      </c>
      <c r="B438" s="29" t="inlineStr">
        <is>
          <t>Cost per mobile app find location conversion · NUMERIC · Facebook Ads (Meta) Conversions</t>
        </is>
      </c>
      <c r="C438" s="26" t="n"/>
      <c r="D438" s="27">
        <f>IF(AND($C438="x",$A438&lt;&gt;""),$A438,"")</f>
        <v/>
      </c>
    </row>
    <row r="439">
      <c r="A439" s="25" t="inlineStr">
        <is>
          <t>cost_per_conversion_find_location_offline</t>
        </is>
      </c>
      <c r="B439" s="29" t="inlineStr">
        <is>
          <t>Cost per offline find location conversion · NUMERIC · Facebook Ads (Meta) Conversions</t>
        </is>
      </c>
      <c r="C439" s="26" t="n"/>
      <c r="D439" s="27">
        <f>IF(AND($C439="x",$A439&lt;&gt;""),$A439,"")</f>
        <v/>
      </c>
    </row>
    <row r="440">
      <c r="A440" s="25" t="inlineStr">
        <is>
          <t>cost_per_conversion_find_location_total</t>
        </is>
      </c>
      <c r="B440" s="29" t="inlineStr">
        <is>
          <t>Cost per find location conversion · NUMERIC · Facebook Ads (Meta) Conversions</t>
        </is>
      </c>
      <c r="C440" s="26" t="n"/>
      <c r="D440" s="27">
        <f>IF(AND($C440="x",$A440&lt;&gt;""),$A440,"")</f>
        <v/>
      </c>
    </row>
    <row r="441">
      <c r="A441" s="25" t="inlineStr">
        <is>
          <t>cost_per_conversion_find_location_website</t>
        </is>
      </c>
      <c r="B441" s="29" t="inlineStr">
        <is>
          <t>Cost per website find location conversion · NUMERIC · Facebook Ads (Meta) Conversions</t>
        </is>
      </c>
      <c r="C441" s="26" t="n"/>
      <c r="D441" s="27">
        <f>IF(AND($C441="x",$A441&lt;&gt;""),$A441,"")</f>
        <v/>
      </c>
    </row>
    <row r="442">
      <c r="A442" s="25" t="inlineStr">
        <is>
          <t>cost_per_conversion_recurring_subscription_payment_mobile_app</t>
        </is>
      </c>
      <c r="B442" s="29" t="inlineStr">
        <is>
          <t>Cost per mobile app recurring subscription payment conversion · NUMERIC · Facebook Ads (Meta) Conversions</t>
        </is>
      </c>
      <c r="C442" s="26" t="n"/>
      <c r="D442" s="27">
        <f>IF(AND($C442="x",$A442&lt;&gt;""),$A442,"")</f>
        <v/>
      </c>
    </row>
    <row r="443">
      <c r="A443" s="25" t="inlineStr">
        <is>
          <t>cost_per_conversion_recurring_subscription_payment_offline</t>
        </is>
      </c>
      <c r="B443" s="29" t="inlineStr">
        <is>
          <t>Cost per offline recurring subscription payment conversion · NUMERIC · Facebook Ads (Meta) Conversions</t>
        </is>
      </c>
      <c r="C443" s="26" t="n"/>
      <c r="D443" s="27">
        <f>IF(AND($C443="x",$A443&lt;&gt;""),$A443,"")</f>
        <v/>
      </c>
    </row>
    <row r="444">
      <c r="A444" s="25" t="inlineStr">
        <is>
          <t>cost_per_conversion_recurring_subscription_payment_total</t>
        </is>
      </c>
      <c r="B444" s="29" t="inlineStr">
        <is>
          <t>Cost per recurring subscription payment conversion · NUMERIC · Facebook Ads (Meta) Conversions</t>
        </is>
      </c>
      <c r="C444" s="26" t="n"/>
      <c r="D444" s="27">
        <f>IF(AND($C444="x",$A444&lt;&gt;""),$A444,"")</f>
        <v/>
      </c>
    </row>
    <row r="445">
      <c r="A445" s="25" t="inlineStr">
        <is>
          <t>cost_per_conversion_recurring_subscription_payment_website</t>
        </is>
      </c>
      <c r="B445" s="29" t="inlineStr">
        <is>
          <t>Cost per website recurring subscription payment conversion · NUMERIC · Facebook Ads (Meta) Conversions</t>
        </is>
      </c>
      <c r="C445" s="26" t="n"/>
      <c r="D445" s="27">
        <f>IF(AND($C445="x",$A445&lt;&gt;""),$A445,"")</f>
        <v/>
      </c>
    </row>
    <row r="446">
      <c r="A446" s="25" t="inlineStr">
        <is>
          <t>cost_per_conversion_schedule_mobile_app</t>
        </is>
      </c>
      <c r="B446" s="29" t="inlineStr">
        <is>
          <t>Cost per mobile app schedule conversion · NUMERIC · Facebook Ads (Meta) Conversions</t>
        </is>
      </c>
      <c r="C446" s="26" t="n"/>
      <c r="D446" s="27">
        <f>IF(AND($C446="x",$A446&lt;&gt;""),$A446,"")</f>
        <v/>
      </c>
    </row>
    <row r="447">
      <c r="A447" s="25" t="inlineStr">
        <is>
          <t>cost_per_conversion_schedule_offline</t>
        </is>
      </c>
      <c r="B447" s="29" t="inlineStr">
        <is>
          <t>Cost per offline schedule conversion · NUMERIC · Facebook Ads (Meta) Conversions</t>
        </is>
      </c>
      <c r="C447" s="26" t="n"/>
      <c r="D447" s="27">
        <f>IF(AND($C447="x",$A447&lt;&gt;""),$A447,"")</f>
        <v/>
      </c>
    </row>
    <row r="448">
      <c r="A448" s="25" t="inlineStr">
        <is>
          <t>cost_per_conversion_schedule_total</t>
        </is>
      </c>
      <c r="B448" s="29" t="inlineStr">
        <is>
          <t>Cost per schedule conversion · NUMERIC · Facebook Ads (Meta) Conversions</t>
        </is>
      </c>
      <c r="C448" s="26" t="n"/>
      <c r="D448" s="27">
        <f>IF(AND($C448="x",$A448&lt;&gt;""),$A448,"")</f>
        <v/>
      </c>
    </row>
    <row r="449">
      <c r="A449" s="25" t="inlineStr">
        <is>
          <t>cost_per_conversion_schedule_website</t>
        </is>
      </c>
      <c r="B449" s="29" t="inlineStr">
        <is>
          <t>Cost per website schedule conversion · NUMERIC · Facebook Ads (Meta) Conversions</t>
        </is>
      </c>
      <c r="C449" s="26" t="n"/>
      <c r="D449" s="27">
        <f>IF(AND($C449="x",$A449&lt;&gt;""),$A449,"")</f>
        <v/>
      </c>
    </row>
    <row r="450">
      <c r="A450" s="25" t="inlineStr">
        <is>
          <t>cost_per_conversion_start_trial_mobile_app</t>
        </is>
      </c>
      <c r="B450" s="29" t="inlineStr">
        <is>
          <t>Cost per mobile app trial started conversion · NUMERIC · Facebook Ads (Meta) Conversions</t>
        </is>
      </c>
      <c r="C450" s="26" t="n"/>
      <c r="D450" s="27">
        <f>IF(AND($C450="x",$A450&lt;&gt;""),$A450,"")</f>
        <v/>
      </c>
    </row>
    <row r="451">
      <c r="A451" s="25" t="inlineStr">
        <is>
          <t>cost_per_conversion_start_trial_offline</t>
        </is>
      </c>
      <c r="B451" s="29" t="inlineStr">
        <is>
          <t>Cost per offline trial started conversion · NUMERIC · Facebook Ads (Meta) Conversions</t>
        </is>
      </c>
      <c r="C451" s="26" t="n"/>
      <c r="D451" s="27">
        <f>IF(AND($C451="x",$A451&lt;&gt;""),$A451,"")</f>
        <v/>
      </c>
    </row>
    <row r="452">
      <c r="A452" s="25" t="inlineStr">
        <is>
          <t>cost_per_conversion_start_trial_total</t>
        </is>
      </c>
      <c r="B452" s="29" t="inlineStr">
        <is>
          <t>Cost per trial started conversion · NUMERIC · Facebook Ads (Meta) Conversions</t>
        </is>
      </c>
      <c r="C452" s="26" t="n"/>
      <c r="D452" s="27">
        <f>IF(AND($C452="x",$A452&lt;&gt;""),$A452,"")</f>
        <v/>
      </c>
    </row>
    <row r="453">
      <c r="A453" s="25" t="inlineStr">
        <is>
          <t>cost_per_conversion_start_trial_website</t>
        </is>
      </c>
      <c r="B453" s="29" t="inlineStr">
        <is>
          <t>Cost per website trial started conversion · NUMERIC · Facebook Ads (Meta) Conversions</t>
        </is>
      </c>
      <c r="C453" s="26" t="n"/>
      <c r="D453" s="27">
        <f>IF(AND($C453="x",$A453&lt;&gt;""),$A453,"")</f>
        <v/>
      </c>
    </row>
    <row r="454">
      <c r="A454" s="25" t="inlineStr">
        <is>
          <t>cost_per_conversion_submit_application_mobile_app</t>
        </is>
      </c>
      <c r="B454" s="29" t="inlineStr">
        <is>
          <t>Cost per mobile app submit application conversion · NUMERIC · Facebook Ads (Meta) Conversions</t>
        </is>
      </c>
      <c r="C454" s="26" t="n"/>
      <c r="D454" s="27">
        <f>IF(AND($C454="x",$A454&lt;&gt;""),$A454,"")</f>
        <v/>
      </c>
    </row>
    <row r="455">
      <c r="A455" s="25" t="inlineStr">
        <is>
          <t>cost_per_conversion_submit_application_offline</t>
        </is>
      </c>
      <c r="B455" s="29" t="inlineStr">
        <is>
          <t>Cost per offline submit application conversion · NUMERIC · Facebook Ads (Meta) Conversions</t>
        </is>
      </c>
      <c r="C455" s="26" t="n"/>
      <c r="D455" s="27">
        <f>IF(AND($C455="x",$A455&lt;&gt;""),$A455,"")</f>
        <v/>
      </c>
    </row>
    <row r="456">
      <c r="A456" s="25" t="inlineStr">
        <is>
          <t>cost_per_conversion_submit_application_on_facebook</t>
        </is>
      </c>
      <c r="B456" s="29" t="inlineStr">
        <is>
          <t>Cost per submit application on facebook conversion · NUMERIC · Facebook Ads (Meta) Conversions</t>
        </is>
      </c>
      <c r="C456" s="26" t="n"/>
      <c r="D456" s="27">
        <f>IF(AND($C456="x",$A456&lt;&gt;""),$A456,"")</f>
        <v/>
      </c>
    </row>
    <row r="457">
      <c r="A457" s="25" t="inlineStr">
        <is>
          <t>cost_per_conversion_submit_application_total</t>
        </is>
      </c>
      <c r="B457" s="29" t="inlineStr">
        <is>
          <t>Cost per submit application conversion · NUMERIC · Facebook Ads (Meta) Conversions</t>
        </is>
      </c>
      <c r="C457" s="26" t="n"/>
      <c r="D457" s="27">
        <f>IF(AND($C457="x",$A457&lt;&gt;""),$A457,"")</f>
        <v/>
      </c>
    </row>
    <row r="458">
      <c r="A458" s="25" t="inlineStr">
        <is>
          <t>cost_per_conversion_submit_application_website</t>
        </is>
      </c>
      <c r="B458" s="29" t="inlineStr">
        <is>
          <t>Cost per website submit application conversion · NUMERIC · Facebook Ads (Meta) Conversions</t>
        </is>
      </c>
      <c r="C458" s="26" t="n"/>
      <c r="D458" s="27">
        <f>IF(AND($C458="x",$A458&lt;&gt;""),$A458,"")</f>
        <v/>
      </c>
    </row>
    <row r="459">
      <c r="A459" s="25" t="inlineStr">
        <is>
          <t>cost_per_conversion_subscribe_mobile_app</t>
        </is>
      </c>
      <c r="B459" s="29" t="inlineStr">
        <is>
          <t>Cost per mobile app subscribe conversion · NUMERIC · Facebook Ads (Meta) Conversions</t>
        </is>
      </c>
      <c r="C459" s="26" t="n"/>
      <c r="D459" s="27">
        <f>IF(AND($C459="x",$A459&lt;&gt;""),$A459,"")</f>
        <v/>
      </c>
    </row>
    <row r="460">
      <c r="A460" s="25" t="inlineStr">
        <is>
          <t>cost_per_conversion_subscribe_offline</t>
        </is>
      </c>
      <c r="B460" s="29" t="inlineStr">
        <is>
          <t>Cost per offline subscribe conversion · NUMERIC · Facebook Ads (Meta) Conversions</t>
        </is>
      </c>
      <c r="C460" s="26" t="n"/>
      <c r="D460" s="27">
        <f>IF(AND($C460="x",$A460&lt;&gt;""),$A460,"")</f>
        <v/>
      </c>
    </row>
    <row r="461">
      <c r="A461" s="25" t="inlineStr">
        <is>
          <t>cost_per_conversion_subscribe_total</t>
        </is>
      </c>
      <c r="B461" s="29" t="inlineStr">
        <is>
          <t>Cost per subscribe conversion · NUMERIC · Facebook Ads (Meta) Conversions</t>
        </is>
      </c>
      <c r="C461" s="26" t="n"/>
      <c r="D461" s="27">
        <f>IF(AND($C461="x",$A461&lt;&gt;""),$A461,"")</f>
        <v/>
      </c>
    </row>
    <row r="462">
      <c r="A462" s="25" t="inlineStr">
        <is>
          <t>cost_per_conversion_subscribe_website</t>
        </is>
      </c>
      <c r="B462" s="29" t="inlineStr">
        <is>
          <t>Cost per website subscribe conversion · NUMERIC · Facebook Ads (Meta) Conversions</t>
        </is>
      </c>
      <c r="C462" s="26" t="n"/>
      <c r="D462" s="27">
        <f>IF(AND($C462="x",$A462&lt;&gt;""),$A462,"")</f>
        <v/>
      </c>
    </row>
    <row r="463">
      <c r="A463" s="25" t="inlineStr">
        <is>
          <t>converted_product_quantity_app_custom_event</t>
        </is>
      </c>
      <c r="B463" s="29" t="inlineStr">
        <is>
          <t>Converted Product Quantity App Custom Event · NUMERIC · Facebook Ads (Meta) Converted Product Quantity</t>
        </is>
      </c>
      <c r="C463" s="26" t="n"/>
      <c r="D463" s="27">
        <f>IF(AND($C463="x",$A463&lt;&gt;""),$A463,"")</f>
        <v/>
      </c>
    </row>
    <row r="464">
      <c r="A464" s="25" t="inlineStr">
        <is>
          <t>converted_product_quantity_app_custom_event_fb_mobile_add_to_cart</t>
        </is>
      </c>
      <c r="B464" s="29" t="inlineStr">
        <is>
          <t>Converted Product Quantity App Custom Event.FB Mobile Add To Cart · NUMERIC · Facebook Ads (Meta) Converted Product Quantity</t>
        </is>
      </c>
      <c r="C464" s="26" t="n"/>
      <c r="D464" s="27">
        <f>IF(AND($C464="x",$A464&lt;&gt;""),$A464,"")</f>
        <v/>
      </c>
    </row>
    <row r="465">
      <c r="A465" s="25" t="inlineStr">
        <is>
          <t>converted_product_quantity_app_custom_event_fb_mobile_content_view</t>
        </is>
      </c>
      <c r="B465" s="29" t="inlineStr">
        <is>
          <t>Converted Product Quantity App Custom Event.FB Mobile Content View · NUMERIC · Facebook Ads (Meta) Converted Product Quantity</t>
        </is>
      </c>
      <c r="C465" s="26" t="n"/>
      <c r="D465" s="27">
        <f>IF(AND($C465="x",$A465&lt;&gt;""),$A465,"")</f>
        <v/>
      </c>
    </row>
    <row r="466">
      <c r="A466" s="25" t="inlineStr">
        <is>
          <t>converted_product_quantity_app_custom_event_fb_mobile_purchase</t>
        </is>
      </c>
      <c r="B466" s="29" t="inlineStr">
        <is>
          <t>Converted Product Quantity App Custom Event.FB Mobile Purchase · NUMERIC · Facebook Ads (Meta) Converted Product Quantity</t>
        </is>
      </c>
      <c r="C466" s="26" t="n"/>
      <c r="D466" s="27">
        <f>IF(AND($C466="x",$A466&lt;&gt;""),$A466,"")</f>
        <v/>
      </c>
    </row>
    <row r="467">
      <c r="A467" s="25" t="inlineStr">
        <is>
          <t>converted_product_quantity_offsite_conversion</t>
        </is>
      </c>
      <c r="B467" s="29" t="inlineStr">
        <is>
          <t>Converted Product Quantity Offsite Conversion · NUMERIC · Facebook Ads (Meta) Converted Product Quantity</t>
        </is>
      </c>
      <c r="C467" s="26" t="n"/>
      <c r="D467" s="27">
        <f>IF(AND($C467="x",$A467&lt;&gt;""),$A467,"")</f>
        <v/>
      </c>
    </row>
    <row r="468">
      <c r="A468" s="25" t="inlineStr">
        <is>
          <t>converted_product_quantity_offsite_conversion_fb_pixel_view_content</t>
        </is>
      </c>
      <c r="B468" s="29" t="inlineStr">
        <is>
          <t>Converted Product Quantity Offsite Conversion Fb Pixel View Content · NUMERIC · Facebook Ads (Meta) Converted Product Quantity</t>
        </is>
      </c>
      <c r="C468" s="26" t="n"/>
      <c r="D468" s="27">
        <f>IF(AND($C468="x",$A468&lt;&gt;""),$A468,"")</f>
        <v/>
      </c>
    </row>
    <row r="469">
      <c r="A469" s="25" t="inlineStr">
        <is>
          <t>converted_product_quantity_omni_add_to_cart</t>
        </is>
      </c>
      <c r="B469" s="29" t="inlineStr">
        <is>
          <t>Converted Product Quantity Omni Add To Cart · NUMERIC · Facebook Ads (Meta) Converted Product Quantity</t>
        </is>
      </c>
      <c r="C469" s="26" t="n"/>
      <c r="D469" s="27">
        <f>IF(AND($C469="x",$A469&lt;&gt;""),$A469,"")</f>
        <v/>
      </c>
    </row>
    <row r="470">
      <c r="A470" s="25" t="inlineStr">
        <is>
          <t>converted_product_quantity_omni_purchase</t>
        </is>
      </c>
      <c r="B470" s="29" t="inlineStr">
        <is>
          <t>Converted Product Quantity Omni Purchase · NUMERIC · Facebook Ads (Meta) Converted Product Quantity</t>
        </is>
      </c>
      <c r="C470" s="26" t="n"/>
      <c r="D470" s="27">
        <f>IF(AND($C470="x",$A470&lt;&gt;""),$A470,"")</f>
        <v/>
      </c>
    </row>
    <row r="471">
      <c r="A471" s="25" t="inlineStr">
        <is>
          <t>converted_product_quantity_omni_view_content</t>
        </is>
      </c>
      <c r="B471" s="29" t="inlineStr">
        <is>
          <t>Converted Product Quantity Omni View Content · NUMERIC · Facebook Ads (Meta) Converted Product Quantity</t>
        </is>
      </c>
      <c r="C471" s="26" t="n"/>
      <c r="D471" s="27">
        <f>IF(AND($C471="x",$A471&lt;&gt;""),$A471,"")</f>
        <v/>
      </c>
    </row>
    <row r="472">
      <c r="A472" s="25" t="inlineStr">
        <is>
          <t>converted_product_value_app_custom_event</t>
        </is>
      </c>
      <c r="B472" s="29" t="inlineStr">
        <is>
          <t>Converted Product Value App Custom Event · NUMERIC · Facebook Ads (Meta) Converted Product Value</t>
        </is>
      </c>
      <c r="C472" s="26" t="n"/>
      <c r="D472" s="27">
        <f>IF(AND($C472="x",$A472&lt;&gt;""),$A472,"")</f>
        <v/>
      </c>
    </row>
    <row r="473">
      <c r="A473" s="25" t="inlineStr">
        <is>
          <t>converted_product_value_app_custom_event_fb_mobile_add_to_cart</t>
        </is>
      </c>
      <c r="B473" s="29" t="inlineStr">
        <is>
          <t>Converted Product Value App Custom Event.FB Mobile Add To Cart · NUMERIC · Facebook Ads (Meta) Converted Product Value</t>
        </is>
      </c>
      <c r="C473" s="26" t="n"/>
      <c r="D473" s="27">
        <f>IF(AND($C473="x",$A473&lt;&gt;""),$A473,"")</f>
        <v/>
      </c>
    </row>
    <row r="474">
      <c r="A474" s="25" t="inlineStr">
        <is>
          <t>converted_product_value_app_custom_event_fb_mobile_content_view</t>
        </is>
      </c>
      <c r="B474" s="29" t="inlineStr">
        <is>
          <t>Converted Product Value App Custom Event.FB Mobile Content View · NUMERIC · Facebook Ads (Meta) Converted Product Value</t>
        </is>
      </c>
      <c r="C474" s="26" t="n"/>
      <c r="D474" s="27">
        <f>IF(AND($C474="x",$A474&lt;&gt;""),$A474,"")</f>
        <v/>
      </c>
    </row>
    <row r="475">
      <c r="A475" s="25" t="inlineStr">
        <is>
          <t>converted_product_value_app_custom_event_fb_mobile_purchase</t>
        </is>
      </c>
      <c r="B475" s="29" t="inlineStr">
        <is>
          <t>Converted Product Value App Custom Event.FB Mobile Purchase · NUMERIC · Facebook Ads (Meta) Converted Product Value</t>
        </is>
      </c>
      <c r="C475" s="26" t="n"/>
      <c r="D475" s="27">
        <f>IF(AND($C475="x",$A475&lt;&gt;""),$A475,"")</f>
        <v/>
      </c>
    </row>
    <row r="476">
      <c r="A476" s="25" t="inlineStr">
        <is>
          <t>converted_product_value_offsite_conversion</t>
        </is>
      </c>
      <c r="B476" s="29" t="inlineStr">
        <is>
          <t>Converted Product Value Offsite Conversion · NUMERIC · Facebook Ads (Meta) Converted Product Value</t>
        </is>
      </c>
      <c r="C476" s="26" t="n"/>
      <c r="D476" s="27">
        <f>IF(AND($C476="x",$A476&lt;&gt;""),$A476,"")</f>
        <v/>
      </c>
    </row>
    <row r="477">
      <c r="A477" s="25" t="inlineStr">
        <is>
          <t>converted_product_value_offsite_conversion_fb_pixel_view_content</t>
        </is>
      </c>
      <c r="B477" s="29" t="inlineStr">
        <is>
          <t>Converted Product Value Offsite Conversion Fb Pixel View Content · NUMERIC · Facebook Ads (Meta) Converted Product Value</t>
        </is>
      </c>
      <c r="C477" s="26" t="n"/>
      <c r="D477" s="27">
        <f>IF(AND($C477="x",$A477&lt;&gt;""),$A477,"")</f>
        <v/>
      </c>
    </row>
    <row r="478">
      <c r="A478" s="25" t="inlineStr">
        <is>
          <t>converted_product_value_omni_add_to_cart</t>
        </is>
      </c>
      <c r="B478" s="29" t="inlineStr">
        <is>
          <t>Converted Product Value Omni Add To Cart · NUMERIC · Facebook Ads (Meta) Converted Product Value</t>
        </is>
      </c>
      <c r="C478" s="26" t="n"/>
      <c r="D478" s="27">
        <f>IF(AND($C478="x",$A478&lt;&gt;""),$A478,"")</f>
        <v/>
      </c>
    </row>
    <row r="479">
      <c r="A479" s="25" t="inlineStr">
        <is>
          <t>converted_product_value_omni_purchase</t>
        </is>
      </c>
      <c r="B479" s="29" t="inlineStr">
        <is>
          <t>Converted Product Value Omni Purchase · NUMERIC · Facebook Ads (Meta) Converted Product Value</t>
        </is>
      </c>
      <c r="C479" s="26" t="n"/>
      <c r="D479" s="27">
        <f>IF(AND($C479="x",$A479&lt;&gt;""),$A479,"")</f>
        <v/>
      </c>
    </row>
    <row r="480">
      <c r="A480" s="25" t="inlineStr">
        <is>
          <t>converted_product_value_omni_view_content</t>
        </is>
      </c>
      <c r="B480" s="29" t="inlineStr">
        <is>
          <t>Converted Product Value Omni View Content · NUMERIC · Facebook Ads (Meta) Converted Product Value</t>
        </is>
      </c>
      <c r="C480" s="26" t="n"/>
      <c r="D480" s="27">
        <f>IF(AND($C480="x",$A480&lt;&gt;""),$A480,"")</f>
        <v/>
      </c>
    </row>
    <row r="481">
      <c r="A481" s="25" t="inlineStr">
        <is>
          <t>cost_per_action_type_add_payment_info</t>
        </is>
      </c>
      <c r="B481" s="29" t="inlineStr">
        <is>
          <t>Cost per Adds of Payment Info · NUMERIC · Facebook Ads (Meta) Cost Per Action</t>
        </is>
      </c>
      <c r="C481" s="26" t="n"/>
      <c r="D481" s="27">
        <f>IF(AND($C481="x",$A481&lt;&gt;""),$A481,"")</f>
        <v/>
      </c>
    </row>
    <row r="482">
      <c r="A482" s="25" t="inlineStr">
        <is>
          <t>cost_per_action_type_add_to_cart</t>
        </is>
      </c>
      <c r="B482" s="29" t="inlineStr">
        <is>
          <t>Cost per Adds to Cart · NUMERIC · Facebook Ads (Meta) Cost Per Action</t>
        </is>
      </c>
      <c r="C482" s="26" t="n"/>
      <c r="D482" s="27">
        <f>IF(AND($C482="x",$A482&lt;&gt;""),$A482,"")</f>
        <v/>
      </c>
    </row>
    <row r="483">
      <c r="A483" s="25" t="inlineStr">
        <is>
          <t>cost_per_action_type_add_to_wishlist</t>
        </is>
      </c>
      <c r="B483" s="29" t="inlineStr">
        <is>
          <t>Cost per Adds to Wishlist · NUMERIC · Facebook Ads (Meta) Cost Per Action</t>
        </is>
      </c>
      <c r="C483" s="26" t="n"/>
      <c r="D483" s="27">
        <f>IF(AND($C483="x",$A483&lt;&gt;""),$A483,"")</f>
        <v/>
      </c>
    </row>
    <row r="484">
      <c r="A484" s="25" t="inlineStr">
        <is>
          <t>cost_per_action_type_app_custom_event_fb_mobile_activate_app</t>
        </is>
      </c>
      <c r="B484" s="29" t="inlineStr">
        <is>
          <t>Cost per Mobile App Activactions · NUMERIC · Facebook Ads (Meta) Cost Per Action</t>
        </is>
      </c>
      <c r="C484" s="26" t="n"/>
      <c r="D484" s="27">
        <f>IF(AND($C484="x",$A484&lt;&gt;""),$A484,"")</f>
        <v/>
      </c>
    </row>
    <row r="485">
      <c r="A485" s="25" t="inlineStr">
        <is>
          <t>cost_per_action_type_app_custom_event_fb_mobile_add_payment_info</t>
        </is>
      </c>
      <c r="B485" s="29" t="inlineStr">
        <is>
          <t>Cost per Actions App Custom Event.Fb Mobile Add Payment Info · NUMERIC · Facebook Ads (Meta) Cost Per Action</t>
        </is>
      </c>
      <c r="C485" s="26" t="n"/>
      <c r="D485" s="27">
        <f>IF(AND($C485="x",$A485&lt;&gt;""),$A485,"")</f>
        <v/>
      </c>
    </row>
    <row r="486">
      <c r="A486" s="25" t="inlineStr">
        <is>
          <t>cost_per_action_type_app_custom_event_fb_mobile_add_to_cart</t>
        </is>
      </c>
      <c r="B486" s="29" t="inlineStr">
        <is>
          <t>Cost per Actions App Custom Event.Fb Mobile Add To Cart · NUMERIC · Facebook Ads (Meta) Cost Per Action</t>
        </is>
      </c>
      <c r="C486" s="26" t="n"/>
      <c r="D486" s="27">
        <f>IF(AND($C486="x",$A486&lt;&gt;""),$A486,"")</f>
        <v/>
      </c>
    </row>
    <row r="487">
      <c r="A487" s="25" t="inlineStr">
        <is>
          <t>cost_per_action_type_app_custom_event_fb_mobile_add_to_wishlist</t>
        </is>
      </c>
      <c r="B487" s="29" t="inlineStr">
        <is>
          <t>Cost per Actions App Custom Event.Fb Mobile Add To Wishlist · NUMERIC · Facebook Ads (Meta) Cost Per Action</t>
        </is>
      </c>
      <c r="C487" s="26" t="n"/>
      <c r="D487" s="27">
        <f>IF(AND($C487="x",$A487&lt;&gt;""),$A487,"")</f>
        <v/>
      </c>
    </row>
    <row r="488">
      <c r="A488" s="25" t="inlineStr">
        <is>
          <t>cost_per_action_type_app_custom_event_fb_mobile_complete_registration</t>
        </is>
      </c>
      <c r="B488" s="29" t="inlineStr">
        <is>
          <t>Cost per Mobile App Registrations Completed · NUMERIC · Facebook Ads (Meta) Cost Per Action</t>
        </is>
      </c>
      <c r="C488" s="26" t="n"/>
      <c r="D488" s="27">
        <f>IF(AND($C488="x",$A488&lt;&gt;""),$A488,"")</f>
        <v/>
      </c>
    </row>
    <row r="489">
      <c r="A489" s="25" t="inlineStr">
        <is>
          <t>cost_per_action_type_app_custom_event_fb_mobile_content_view</t>
        </is>
      </c>
      <c r="B489" s="29" t="inlineStr">
        <is>
          <t>Cost per Mobile Content Views · NUMERIC · Facebook Ads (Meta) Cost Per Action</t>
        </is>
      </c>
      <c r="C489" s="26" t="n"/>
      <c r="D489" s="27">
        <f>IF(AND($C489="x",$A489&lt;&gt;""),$A489,"")</f>
        <v/>
      </c>
    </row>
    <row r="490">
      <c r="A490" s="25" t="inlineStr">
        <is>
          <t>cost_per_action_type_app_custom_event_fb_mobile_initiated_checkout</t>
        </is>
      </c>
      <c r="B490" s="29" t="inlineStr">
        <is>
          <t>Cost per Actions App Custom Event.Fb Mobile Initiated Checkout · NUMERIC · Facebook Ads (Meta) Cost Per Action</t>
        </is>
      </c>
      <c r="C490" s="26" t="n"/>
      <c r="D490" s="27">
        <f>IF(AND($C490="x",$A490&lt;&gt;""),$A490,"")</f>
        <v/>
      </c>
    </row>
    <row r="491">
      <c r="A491" s="25" t="inlineStr">
        <is>
          <t>cost_per_action_type_app_custom_event_fb_mobile_level_achieved</t>
        </is>
      </c>
      <c r="B491" s="29" t="inlineStr">
        <is>
          <t>Cost per Mobile App Levels Completed · NUMERIC · Facebook Ads (Meta) Cost Per Action</t>
        </is>
      </c>
      <c r="C491" s="26" t="n"/>
      <c r="D491" s="27">
        <f>IF(AND($C491="x",$A491&lt;&gt;""),$A491,"")</f>
        <v/>
      </c>
    </row>
    <row r="492">
      <c r="A492" s="25" t="inlineStr">
        <is>
          <t>cost_per_action_type_app_custom_event_fb_mobile_purchase</t>
        </is>
      </c>
      <c r="B492" s="29" t="inlineStr">
        <is>
          <t>Cost per Actions App Custom Event.Fb Mobile Purchase · NUMERIC · Facebook Ads (Meta) Cost Per Action</t>
        </is>
      </c>
      <c r="C492" s="26" t="n"/>
      <c r="D492" s="27">
        <f>IF(AND($C492="x",$A492&lt;&gt;""),$A492,"")</f>
        <v/>
      </c>
    </row>
    <row r="493">
      <c r="A493" s="25" t="inlineStr">
        <is>
          <t>cost_per_action_type_app_custom_event_fb_mobile_search</t>
        </is>
      </c>
      <c r="B493" s="29" t="inlineStr">
        <is>
          <t>Cost per Actions App Custom Event.Fb Mobile Search · NUMERIC · Facebook Ads (Meta) Cost Per Action</t>
        </is>
      </c>
      <c r="C493" s="26" t="n"/>
      <c r="D493" s="27">
        <f>IF(AND($C493="x",$A493&lt;&gt;""),$A493,"")</f>
        <v/>
      </c>
    </row>
    <row r="494">
      <c r="A494" s="25" t="inlineStr">
        <is>
          <t>cost_per_action_type_app_custom_event_fb_mobile_tutorial_completion</t>
        </is>
      </c>
      <c r="B494" s="29" t="inlineStr">
        <is>
          <t>Cost per Actions App Custom Event.Fb Mobile Tutorial Completion · NUMERIC · Facebook Ads (Meta) Cost Per Action</t>
        </is>
      </c>
      <c r="C494" s="26" t="n"/>
      <c r="D494" s="27">
        <f>IF(AND($C494="x",$A494&lt;&gt;""),$A494,"")</f>
        <v/>
      </c>
    </row>
    <row r="495">
      <c r="A495" s="25" t="inlineStr">
        <is>
          <t>cost_per_action_type_app_custom_event_other</t>
        </is>
      </c>
      <c r="B495" s="29" t="inlineStr">
        <is>
          <t>Cost per Mobile App - Other · NUMERIC · Facebook Ads (Meta) Cost Per Action</t>
        </is>
      </c>
      <c r="C495" s="26" t="n"/>
      <c r="D495" s="27">
        <f>IF(AND($C495="x",$A495&lt;&gt;""),$A495,"")</f>
        <v/>
      </c>
    </row>
    <row r="496">
      <c r="A496" s="25" t="inlineStr">
        <is>
          <t>cost_per_action_type_checkin</t>
        </is>
      </c>
      <c r="B496" s="29" t="inlineStr">
        <is>
          <t>Cost per Check-Ins · NUMERIC · Facebook Ads (Meta) Cost Per Action</t>
        </is>
      </c>
      <c r="C496" s="26" t="n"/>
      <c r="D496" s="27">
        <f>IF(AND($C496="x",$A496&lt;&gt;""),$A496,"")</f>
        <v/>
      </c>
    </row>
    <row r="497">
      <c r="A497" s="25" t="inlineStr">
        <is>
          <t>cost_per_action_type_click_to_call_call_confirm</t>
        </is>
      </c>
      <c r="B497" s="29" t="inlineStr">
        <is>
          <t>Cost per Call Confirmation Clicks · NUMERIC · Facebook Ads (Meta) Cost Per Action</t>
        </is>
      </c>
      <c r="C497" s="26" t="n"/>
      <c r="D497" s="27">
        <f>IF(AND($C497="x",$A497&lt;&gt;""),$A497,"")</f>
        <v/>
      </c>
    </row>
    <row r="498">
      <c r="A498" s="25" t="inlineStr">
        <is>
          <t>cost_per_action_type_click_to_call_native_20s_call_connect</t>
        </is>
      </c>
      <c r="B498" s="29" t="inlineStr">
        <is>
          <t>Cost per 20-second Phone Calls · NUMERIC · Facebook Ads (Meta) Cost Per Action</t>
        </is>
      </c>
      <c r="C498" s="26" t="n"/>
      <c r="D498" s="27">
        <f>IF(AND($C498="x",$A498&lt;&gt;""),$A498,"")</f>
        <v/>
      </c>
    </row>
    <row r="499">
      <c r="A499" s="25" t="inlineStr">
        <is>
          <t>cost_per_action_type_click_to_call_native_60s_call_connect</t>
        </is>
      </c>
      <c r="B499" s="29" t="inlineStr">
        <is>
          <t>Cost per 60-second Phone Calls · NUMERIC · Facebook Ads (Meta) Cost Per Action</t>
        </is>
      </c>
      <c r="C499" s="26" t="n"/>
      <c r="D499" s="27">
        <f>IF(AND($C499="x",$A499&lt;&gt;""),$A499,"")</f>
        <v/>
      </c>
    </row>
    <row r="500">
      <c r="A500" s="25" t="inlineStr">
        <is>
          <t>cost_per_action_type_click_to_call_native_call_placed</t>
        </is>
      </c>
      <c r="B500" s="29" t="inlineStr">
        <is>
          <t>Cost per Calls Placed · NUMERIC · Facebook Ads (Meta) Cost Per Action</t>
        </is>
      </c>
      <c r="C500" s="26" t="n"/>
      <c r="D500" s="27">
        <f>IF(AND($C500="x",$A500&lt;&gt;""),$A500,"")</f>
        <v/>
      </c>
    </row>
    <row r="501">
      <c r="A501" s="25" t="inlineStr">
        <is>
          <t>cost_per_action_type_comment</t>
        </is>
      </c>
      <c r="B501" s="29" t="inlineStr">
        <is>
          <t>Cost per Post Comments · NUMERIC · Facebook Ads (Meta) Cost Per Action</t>
        </is>
      </c>
      <c r="C501" s="26" t="n"/>
      <c r="D501" s="27">
        <f>IF(AND($C501="x",$A501&lt;&gt;""),$A501,"")</f>
        <v/>
      </c>
    </row>
    <row r="502">
      <c r="A502" s="25" t="inlineStr">
        <is>
          <t>cost_per_action_type_complete_registration</t>
        </is>
      </c>
      <c r="B502" s="29" t="inlineStr">
        <is>
          <t>Cost per Registrations Completed · NUMERIC · Facebook Ads (Meta) Cost Per Action</t>
        </is>
      </c>
      <c r="C502" s="26" t="n"/>
      <c r="D502" s="27">
        <f>IF(AND($C502="x",$A502&lt;&gt;""),$A502,"")</f>
        <v/>
      </c>
    </row>
    <row r="503">
      <c r="A503" s="25" t="inlineStr">
        <is>
          <t>cost_per_action_type_initiate_checkout</t>
        </is>
      </c>
      <c r="B503" s="29" t="inlineStr">
        <is>
          <t>Cost per Checkouts Initiated · NUMERIC · Facebook Ads (Meta) Cost Per Action</t>
        </is>
      </c>
      <c r="C503" s="26" t="n"/>
      <c r="D503" s="27">
        <f>IF(AND($C503="x",$A503&lt;&gt;""),$A503,"")</f>
        <v/>
      </c>
    </row>
    <row r="504">
      <c r="A504" s="25" t="inlineStr">
        <is>
          <t>cost_per_action_type_landing_page_view</t>
        </is>
      </c>
      <c r="B504" s="29" t="inlineStr">
        <is>
          <t>Cost per Landing Page Views · NUMERIC · Facebook Ads (Meta) Cost Per Action</t>
        </is>
      </c>
      <c r="C504" s="26" t="n"/>
      <c r="D504" s="27">
        <f>IF(AND($C504="x",$A504&lt;&gt;""),$A504,"")</f>
        <v/>
      </c>
    </row>
    <row r="505">
      <c r="A505" s="25" t="inlineStr">
        <is>
          <t>cost_per_action_type_lead</t>
        </is>
      </c>
      <c r="B505" s="29" t="inlineStr">
        <is>
          <t>Cost per Leads · NUMERIC · Facebook Ads (Meta) Cost Per Action</t>
        </is>
      </c>
      <c r="C505" s="26" t="n"/>
      <c r="D505" s="27">
        <f>IF(AND($C505="x",$A505&lt;&gt;""),$A505,"")</f>
        <v/>
      </c>
    </row>
    <row r="506">
      <c r="A506" s="25" t="inlineStr">
        <is>
          <t>cost_per_action_type_leadgen_grouped</t>
        </is>
      </c>
      <c r="B506" s="29" t="inlineStr">
        <is>
          <t>Cost per Instant Form Leads · NUMERIC · Facebook Ads (Meta) Cost Per Action</t>
        </is>
      </c>
      <c r="C506" s="26" t="n"/>
      <c r="D506" s="27">
        <f>IF(AND($C506="x",$A506&lt;&gt;""),$A506,"")</f>
        <v/>
      </c>
    </row>
    <row r="507">
      <c r="A507" s="25" t="inlineStr">
        <is>
          <t>cost_per_action_type_like</t>
        </is>
      </c>
      <c r="B507" s="29" t="inlineStr">
        <is>
          <t>Cost per Page Likes · NUMERIC · Facebook Ads (Meta) Cost Per Action</t>
        </is>
      </c>
      <c r="C507" s="26" t="n"/>
      <c r="D507" s="27">
        <f>IF(AND($C507="x",$A507&lt;&gt;""),$A507,"")</f>
        <v/>
      </c>
    </row>
    <row r="508">
      <c r="A508" s="25" t="inlineStr">
        <is>
          <t>cost_per_action_type_link_click</t>
        </is>
      </c>
      <c r="B508" s="29" t="inlineStr">
        <is>
          <t>Cost per Link Clicks · NUMERIC · Facebook Ads (Meta) Cost Per Action</t>
        </is>
      </c>
      <c r="C508" s="26" t="n"/>
      <c r="D508" s="27">
        <f>IF(AND($C508="x",$A508&lt;&gt;""),$A508,"")</f>
        <v/>
      </c>
    </row>
    <row r="509">
      <c r="A509" s="25" t="inlineStr">
        <is>
          <t>cost_per_action_type_mobile_app_install</t>
        </is>
      </c>
      <c r="B509" s="29" t="inlineStr">
        <is>
          <t>Cost per Mobile App Installs · NUMERIC · Facebook Ads (Meta) Cost Per Action</t>
        </is>
      </c>
      <c r="C509" s="26" t="n"/>
      <c r="D509" s="27">
        <f>IF(AND($C509="x",$A509&lt;&gt;""),$A509,"")</f>
        <v/>
      </c>
    </row>
    <row r="510">
      <c r="A510" s="25" t="inlineStr">
        <is>
          <t>cost_per_action_type_offline_conversion</t>
        </is>
      </c>
      <c r="B510" s="29" t="inlineStr">
        <is>
          <t>Cost per Offline Conversions (All Events) · NUMERIC · Facebook Ads (Meta) Cost Per Action</t>
        </is>
      </c>
      <c r="C510" s="26" t="n"/>
      <c r="D510" s="27">
        <f>IF(AND($C510="x",$A510&lt;&gt;""),$A510,"")</f>
        <v/>
      </c>
    </row>
    <row r="511">
      <c r="A511" s="25" t="inlineStr">
        <is>
          <t>cost_per_action_type_offline_conversion_add_payment_info</t>
        </is>
      </c>
      <c r="B511" s="29" t="inlineStr">
        <is>
          <t>Cost per Offline Adds of Payment Info · NUMERIC · Facebook Ads (Meta) Cost Per Action</t>
        </is>
      </c>
      <c r="C511" s="26" t="n"/>
      <c r="D511" s="27">
        <f>IF(AND($C511="x",$A511&lt;&gt;""),$A511,"")</f>
        <v/>
      </c>
    </row>
    <row r="512">
      <c r="A512" s="25" t="inlineStr">
        <is>
          <t>cost_per_action_type_offline_conversion_add_to_cart</t>
        </is>
      </c>
      <c r="B512" s="29" t="inlineStr">
        <is>
          <t>Cost per Offline Adds to Cart · NUMERIC · Facebook Ads (Meta) Cost Per Action</t>
        </is>
      </c>
      <c r="C512" s="26" t="n"/>
      <c r="D512" s="27">
        <f>IF(AND($C512="x",$A512&lt;&gt;""),$A512,"")</f>
        <v/>
      </c>
    </row>
    <row r="513">
      <c r="A513" s="25" t="inlineStr">
        <is>
          <t>cost_per_action_type_offline_conversion_add_to_wishlist</t>
        </is>
      </c>
      <c r="B513" s="29" t="inlineStr">
        <is>
          <t>Cost per Offline Adds to Wishlist · NUMERIC · Facebook Ads (Meta) Cost Per Action</t>
        </is>
      </c>
      <c r="C513" s="26" t="n"/>
      <c r="D513" s="27">
        <f>IF(AND($C513="x",$A513&lt;&gt;""),$A513,"")</f>
        <v/>
      </c>
    </row>
    <row r="514">
      <c r="A514" s="25" t="inlineStr">
        <is>
          <t>cost_per_action_type_offline_conversion_complete_registration</t>
        </is>
      </c>
      <c r="B514" s="29" t="inlineStr">
        <is>
          <t>Cost per Offline Registrations Completed · NUMERIC · Facebook Ads (Meta) Cost Per Action</t>
        </is>
      </c>
      <c r="C514" s="26" t="n"/>
      <c r="D514" s="27">
        <f>IF(AND($C514="x",$A514&lt;&gt;""),$A514,"")</f>
        <v/>
      </c>
    </row>
    <row r="515">
      <c r="A515" s="25" t="inlineStr">
        <is>
          <t>cost_per_action_type_offline_conversion_initiate_checkout</t>
        </is>
      </c>
      <c r="B515" s="29" t="inlineStr">
        <is>
          <t>Cost per Offline Checkouts Initiated · NUMERIC · Facebook Ads (Meta) Cost Per Action</t>
        </is>
      </c>
      <c r="C515" s="26" t="n"/>
      <c r="D515" s="27">
        <f>IF(AND($C515="x",$A515&lt;&gt;""),$A515,"")</f>
        <v/>
      </c>
    </row>
    <row r="516">
      <c r="A516" s="25" t="inlineStr">
        <is>
          <t>cost_per_action_type_offline_conversion_lead</t>
        </is>
      </c>
      <c r="B516" s="29" t="inlineStr">
        <is>
          <t>Cost per Offline Leads · NUMERIC · Facebook Ads (Meta) Cost Per Action</t>
        </is>
      </c>
      <c r="C516" s="26" t="n"/>
      <c r="D516" s="27">
        <f>IF(AND($C516="x",$A516&lt;&gt;""),$A516,"")</f>
        <v/>
      </c>
    </row>
    <row r="517">
      <c r="A517" s="25" t="inlineStr">
        <is>
          <t>cost_per_action_type_offline_conversion_other</t>
        </is>
      </c>
      <c r="B517" s="29" t="inlineStr">
        <is>
          <t>Cost per Offline Other Conversions · NUMERIC · Facebook Ads (Meta) Cost Per Action</t>
        </is>
      </c>
      <c r="C517" s="26" t="n"/>
      <c r="D517" s="27">
        <f>IF(AND($C517="x",$A517&lt;&gt;""),$A517,"")</f>
        <v/>
      </c>
    </row>
    <row r="518">
      <c r="A518" s="25" t="inlineStr">
        <is>
          <t>cost_per_action_type_offline_conversion_purchase</t>
        </is>
      </c>
      <c r="B518" s="29" t="inlineStr">
        <is>
          <t>Cost per Offline Purchases · NUMERIC · Facebook Ads (Meta) Cost Per Action</t>
        </is>
      </c>
      <c r="C518" s="26" t="n"/>
      <c r="D518" s="27">
        <f>IF(AND($C518="x",$A518&lt;&gt;""),$A518,"")</f>
        <v/>
      </c>
    </row>
    <row r="519">
      <c r="A519" s="25" t="inlineStr">
        <is>
          <t>cost_per_action_type_offline_conversion_search</t>
        </is>
      </c>
      <c r="B519" s="29" t="inlineStr">
        <is>
          <t>Cost per Offline Searches · NUMERIC · Facebook Ads (Meta) Cost Per Action</t>
        </is>
      </c>
      <c r="C519" s="26" t="n"/>
      <c r="D519" s="27">
        <f>IF(AND($C519="x",$A519&lt;&gt;""),$A519,"")</f>
        <v/>
      </c>
    </row>
    <row r="520">
      <c r="A520" s="25" t="inlineStr">
        <is>
          <t>cost_per_action_type_offline_conversion_view_content</t>
        </is>
      </c>
      <c r="B520" s="29" t="inlineStr">
        <is>
          <t>Cost per Offline Content Views · NUMERIC · Facebook Ads (Meta) Cost Per Action</t>
        </is>
      </c>
      <c r="C520" s="26" t="n"/>
      <c r="D520" s="27">
        <f>IF(AND($C520="x",$A520&lt;&gt;""),$A520,"")</f>
        <v/>
      </c>
    </row>
    <row r="521">
      <c r="A521" s="25" t="inlineStr">
        <is>
          <t>cost_per_action_type_offsite_conversion_fb_pixel_add_payment_info</t>
        </is>
      </c>
      <c r="B521" s="29" t="inlineStr">
        <is>
          <t>Cost per Website Adds of Payment Info · NUMERIC · Facebook Ads (Meta) Cost Per Action</t>
        </is>
      </c>
      <c r="C521" s="26" t="n"/>
      <c r="D521" s="27">
        <f>IF(AND($C521="x",$A521&lt;&gt;""),$A521,"")</f>
        <v/>
      </c>
    </row>
    <row r="522">
      <c r="A522" s="25" t="inlineStr">
        <is>
          <t>cost_per_action_type_offsite_conversion_fb_pixel_add_to_cart</t>
        </is>
      </c>
      <c r="B522" s="29" t="inlineStr">
        <is>
          <t>Cost per Website Adds to Cart · NUMERIC · Facebook Ads (Meta) Cost Per Action</t>
        </is>
      </c>
      <c r="C522" s="26" t="n"/>
      <c r="D522" s="27">
        <f>IF(AND($C522="x",$A522&lt;&gt;""),$A522,"")</f>
        <v/>
      </c>
    </row>
    <row r="523">
      <c r="A523" s="25" t="inlineStr">
        <is>
          <t>cost_per_action_type_offsite_conversion_fb_pixel_add_to_wishlist</t>
        </is>
      </c>
      <c r="B523" s="29" t="inlineStr">
        <is>
          <t>Cost per Website Adds to Wishlist · NUMERIC · Facebook Ads (Meta) Cost Per Action</t>
        </is>
      </c>
      <c r="C523" s="26" t="n"/>
      <c r="D523" s="27">
        <f>IF(AND($C523="x",$A523&lt;&gt;""),$A523,"")</f>
        <v/>
      </c>
    </row>
    <row r="524">
      <c r="A524" s="25" t="inlineStr">
        <is>
          <t>cost_per_action_type_offsite_conversion_fb_pixel_complete_registration</t>
        </is>
      </c>
      <c r="B524" s="29" t="inlineStr">
        <is>
          <t>Cost per Website Registrations Completed · NUMERIC · Facebook Ads (Meta) Cost Per Action</t>
        </is>
      </c>
      <c r="C524" s="26" t="n"/>
      <c r="D524" s="27">
        <f>IF(AND($C524="x",$A524&lt;&gt;""),$A524,"")</f>
        <v/>
      </c>
    </row>
    <row r="525">
      <c r="A525" s="25" t="inlineStr">
        <is>
          <t>cost_per_action_type_offsite_conversion_fb_pixel_custom</t>
        </is>
      </c>
      <c r="B525" s="29" t="inlineStr">
        <is>
          <t>Cost per Custom Events · NUMERIC · Facebook Ads (Meta) Cost Per Action</t>
        </is>
      </c>
      <c r="C525" s="26" t="n"/>
      <c r="D525" s="27">
        <f>IF(AND($C525="x",$A525&lt;&gt;""),$A525,"")</f>
        <v/>
      </c>
    </row>
    <row r="526">
      <c r="A526" s="25" t="inlineStr">
        <is>
          <t>cost_per_action_type_offsite_conversion_fb_pixel_initiate_checkout</t>
        </is>
      </c>
      <c r="B526" s="29" t="inlineStr">
        <is>
          <t>Cost per Website Checkouts Initiated · NUMERIC · Facebook Ads (Meta) Cost Per Action</t>
        </is>
      </c>
      <c r="C526" s="26" t="n"/>
      <c r="D526" s="27">
        <f>IF(AND($C526="x",$A526&lt;&gt;""),$A526,"")</f>
        <v/>
      </c>
    </row>
    <row r="527">
      <c r="A527" s="25" t="inlineStr">
        <is>
          <t>cost_per_action_type_offsite_conversion_fb_pixel_lead</t>
        </is>
      </c>
      <c r="B527" s="29" t="inlineStr">
        <is>
          <t>Cost per Website Leads · NUMERIC · Facebook Ads (Meta) Cost Per Action</t>
        </is>
      </c>
      <c r="C527" s="26" t="n"/>
      <c r="D527" s="27">
        <f>IF(AND($C527="x",$A527&lt;&gt;""),$A527,"")</f>
        <v/>
      </c>
    </row>
    <row r="528">
      <c r="A528" s="25" t="inlineStr">
        <is>
          <t>cost_per_action_type_offsite_conversion_fb_pixel_purchase</t>
        </is>
      </c>
      <c r="B528" s="29" t="inlineStr">
        <is>
          <t>Cost per Website Purchases · NUMERIC · Facebook Ads (Meta) Cost Per Action</t>
        </is>
      </c>
      <c r="C528" s="26" t="n"/>
      <c r="D528" s="27">
        <f>IF(AND($C528="x",$A528&lt;&gt;""),$A528,"")</f>
        <v/>
      </c>
    </row>
    <row r="529">
      <c r="A529" s="25" t="inlineStr">
        <is>
          <t>cost_per_action_type_offsite_conversion_fb_pixel_search</t>
        </is>
      </c>
      <c r="B529" s="29" t="inlineStr">
        <is>
          <t>Cost per Website Searches · NUMERIC · Facebook Ads (Meta) Cost Per Action</t>
        </is>
      </c>
      <c r="C529" s="26" t="n"/>
      <c r="D529" s="27">
        <f>IF(AND($C529="x",$A529&lt;&gt;""),$A529,"")</f>
        <v/>
      </c>
    </row>
    <row r="530">
      <c r="A530" s="25" t="inlineStr">
        <is>
          <t>cost_per_action_type_offsite_conversion_fb_pixel_view_content</t>
        </is>
      </c>
      <c r="B530" s="29" t="inlineStr">
        <is>
          <t>Cost per Website Content Views · NUMERIC · Facebook Ads (Meta) Cost Per Action</t>
        </is>
      </c>
      <c r="C530" s="26" t="n"/>
      <c r="D530" s="27">
        <f>IF(AND($C530="x",$A530&lt;&gt;""),$A530,"")</f>
        <v/>
      </c>
    </row>
    <row r="531">
      <c r="A531" s="25" t="inlineStr">
        <is>
          <t>cost_per_action_type_omni_achievement_unlocked</t>
        </is>
      </c>
      <c r="B531" s="29" t="inlineStr">
        <is>
          <t>Cost per Achievements Unlocked · NUMERIC · Facebook Ads (Meta) Cost Per Action</t>
        </is>
      </c>
      <c r="C531" s="26" t="n"/>
      <c r="D531" s="27">
        <f>IF(AND($C531="x",$A531&lt;&gt;""),$A531,"")</f>
        <v/>
      </c>
    </row>
    <row r="532">
      <c r="A532" s="25" t="inlineStr">
        <is>
          <t>cost_per_action_type_omni_activate_app</t>
        </is>
      </c>
      <c r="B532" s="29" t="inlineStr">
        <is>
          <t>Cost per App Activations · NUMERIC · Facebook Ads (Meta) Cost Per Action</t>
        </is>
      </c>
      <c r="C532" s="26" t="n"/>
      <c r="D532" s="27">
        <f>IF(AND($C532="x",$A532&lt;&gt;""),$A532,"")</f>
        <v/>
      </c>
    </row>
    <row r="533">
      <c r="A533" s="25" t="inlineStr">
        <is>
          <t>cost_per_action_type_omni_add_to_cart</t>
        </is>
      </c>
      <c r="B533" s="29" t="inlineStr">
        <is>
          <t>Omni Cost per Adds to Cart · NUMERIC · Facebook Ads (Meta) Cost Per Action</t>
        </is>
      </c>
      <c r="C533" s="26" t="n"/>
      <c r="D533" s="27">
        <f>IF(AND($C533="x",$A533&lt;&gt;""),$A533,"")</f>
        <v/>
      </c>
    </row>
    <row r="534">
      <c r="A534" s="25" t="inlineStr">
        <is>
          <t>cost_per_action_type_omni_app_install</t>
        </is>
      </c>
      <c r="B534" s="29" t="inlineStr">
        <is>
          <t>Cost per App Installs · NUMERIC · Facebook Ads (Meta) Cost Per Action</t>
        </is>
      </c>
      <c r="C534" s="26" t="n"/>
      <c r="D534" s="27">
        <f>IF(AND($C534="x",$A534&lt;&gt;""),$A534,"")</f>
        <v/>
      </c>
    </row>
    <row r="535">
      <c r="A535" s="25" t="inlineStr">
        <is>
          <t>cost_per_action_type_omni_complete_registration</t>
        </is>
      </c>
      <c r="B535" s="29" t="inlineStr">
        <is>
          <t>Omni Cost per Registrations Completed · NUMERIC · Facebook Ads (Meta) Cost Per Action</t>
        </is>
      </c>
      <c r="C535" s="26" t="n"/>
      <c r="D535" s="27">
        <f>IF(AND($C535="x",$A535&lt;&gt;""),$A535,"")</f>
        <v/>
      </c>
    </row>
    <row r="536">
      <c r="A536" s="25" t="inlineStr">
        <is>
          <t>cost_per_action_type_omni_custom</t>
        </is>
      </c>
      <c r="B536" s="29" t="inlineStr">
        <is>
          <t>Cost per Actions Omni Custom · NUMERIC · Facebook Ads (Meta) Cost Per Action</t>
        </is>
      </c>
      <c r="C536" s="26" t="n"/>
      <c r="D536" s="27">
        <f>IF(AND($C536="x",$A536&lt;&gt;""),$A536,"")</f>
        <v/>
      </c>
    </row>
    <row r="537">
      <c r="A537" s="25" t="inlineStr">
        <is>
          <t>cost_per_action_type_omni_initiated_checkout</t>
        </is>
      </c>
      <c r="B537" s="29" t="inlineStr">
        <is>
          <t>Omni Cost per Checkouts Initiated · NUMERIC · Facebook Ads (Meta) Cost Per Action</t>
        </is>
      </c>
      <c r="C537" s="26" t="n"/>
      <c r="D537" s="27">
        <f>IF(AND($C537="x",$A537&lt;&gt;""),$A537,"")</f>
        <v/>
      </c>
    </row>
    <row r="538">
      <c r="A538" s="25" t="inlineStr">
        <is>
          <t>cost_per_action_type_omni_level_achieved</t>
        </is>
      </c>
      <c r="B538" s="29" t="inlineStr">
        <is>
          <t>Cost per Levels Achieved · NUMERIC · Facebook Ads (Meta) Cost Per Action</t>
        </is>
      </c>
      <c r="C538" s="26" t="n"/>
      <c r="D538" s="27">
        <f>IF(AND($C538="x",$A538&lt;&gt;""),$A538,"")</f>
        <v/>
      </c>
    </row>
    <row r="539">
      <c r="A539" s="25" t="inlineStr">
        <is>
          <t>cost_per_action_type_omni_purchase</t>
        </is>
      </c>
      <c r="B539" s="29" t="inlineStr">
        <is>
          <t>Cost per Purchases · NUMERIC · Facebook Ads (Meta) Cost Per Action</t>
        </is>
      </c>
      <c r="C539" s="26" t="n"/>
      <c r="D539" s="27">
        <f>IF(AND($C539="x",$A539&lt;&gt;""),$A539,"")</f>
        <v/>
      </c>
    </row>
    <row r="540">
      <c r="A540" s="25" t="inlineStr">
        <is>
          <t>cost_per_action_type_omni_rate</t>
        </is>
      </c>
      <c r="B540" s="29" t="inlineStr">
        <is>
          <t>Cost per Ratings Submitted · NUMERIC · Facebook Ads (Meta) Cost Per Action</t>
        </is>
      </c>
      <c r="C540" s="26" t="n"/>
      <c r="D540" s="27">
        <f>IF(AND($C540="x",$A540&lt;&gt;""),$A540,"")</f>
        <v/>
      </c>
    </row>
    <row r="541">
      <c r="A541" s="25" t="inlineStr">
        <is>
          <t>cost_per_action_type_omni_search</t>
        </is>
      </c>
      <c r="B541" s="29" t="inlineStr">
        <is>
          <t>Omni Cost per Searches · NUMERIC · Facebook Ads (Meta) Cost Per Action</t>
        </is>
      </c>
      <c r="C541" s="26" t="n"/>
      <c r="D541" s="27">
        <f>IF(AND($C541="x",$A541&lt;&gt;""),$A541,"")</f>
        <v/>
      </c>
    </row>
    <row r="542">
      <c r="A542" s="25" t="inlineStr">
        <is>
          <t>cost_per_action_type_omni_spend_credits</t>
        </is>
      </c>
      <c r="B542" s="29" t="inlineStr">
        <is>
          <t>Cost per Credit Spends · NUMERIC · Facebook Ads (Meta) Cost Per Action</t>
        </is>
      </c>
      <c r="C542" s="26" t="n"/>
      <c r="D542" s="27">
        <f>IF(AND($C542="x",$A542&lt;&gt;""),$A542,"")</f>
        <v/>
      </c>
    </row>
    <row r="543">
      <c r="A543" s="25" t="inlineStr">
        <is>
          <t>cost_per_action_type_omni_tutorial_completion</t>
        </is>
      </c>
      <c r="B543" s="29" t="inlineStr">
        <is>
          <t>Cost per Tutorials Completed · NUMERIC · Facebook Ads (Meta) Cost Per Action</t>
        </is>
      </c>
      <c r="C543" s="26" t="n"/>
      <c r="D543" s="27">
        <f>IF(AND($C543="x",$A543&lt;&gt;""),$A543,"")</f>
        <v/>
      </c>
    </row>
    <row r="544">
      <c r="A544" s="25" t="inlineStr">
        <is>
          <t>cost_per_action_type_omni_view_content</t>
        </is>
      </c>
      <c r="B544" s="29" t="inlineStr">
        <is>
          <t>Omni Cost per Content Views · NUMERIC · Facebook Ads (Meta) Cost Per Action</t>
        </is>
      </c>
      <c r="C544" s="26" t="n"/>
      <c r="D544" s="27">
        <f>IF(AND($C544="x",$A544&lt;&gt;""),$A544,"")</f>
        <v/>
      </c>
    </row>
    <row r="545">
      <c r="A545" s="25" t="inlineStr">
        <is>
          <t>cost_per_action_type_onsite_conversion_flow_complete</t>
        </is>
      </c>
      <c r="B545" s="29" t="inlineStr">
        <is>
          <t>Cost per On-Facebook Workflow Completions · NUMERIC · Facebook Ads (Meta) Cost Per Action</t>
        </is>
      </c>
      <c r="C545" s="26" t="n"/>
      <c r="D545" s="27">
        <f>IF(AND($C545="x",$A545&lt;&gt;""),$A545,"")</f>
        <v/>
      </c>
    </row>
    <row r="546">
      <c r="A546" s="25" t="inlineStr">
        <is>
          <t>cost_per_action_type_onsite_conversion_lead_grouped</t>
        </is>
      </c>
      <c r="B546" s="29" t="inlineStr">
        <is>
          <t>Cost per On-Facebook Leads · NUMERIC · Facebook Ads (Meta) Cost Per Action</t>
        </is>
      </c>
      <c r="C546" s="26" t="n"/>
      <c r="D546" s="27">
        <f>IF(AND($C546="x",$A546&lt;&gt;""),$A546,"")</f>
        <v/>
      </c>
    </row>
    <row r="547">
      <c r="A547" s="25" t="inlineStr">
        <is>
          <t>cost_per_action_type_onsite_conversion_messaging_block</t>
        </is>
      </c>
      <c r="B547" s="29" t="inlineStr">
        <is>
          <t>Cost per Blocked Messaging Connections · NUMERIC · Facebook Ads (Meta) Cost Per Action</t>
        </is>
      </c>
      <c r="C547" s="26" t="n"/>
      <c r="D547" s="27">
        <f>IF(AND($C547="x",$A547&lt;&gt;""),$A547,"")</f>
        <v/>
      </c>
    </row>
    <row r="548">
      <c r="A548" s="25" t="inlineStr">
        <is>
          <t>cost_per_action_type_onsite_conversion_messaging_conversation_started_7d</t>
        </is>
      </c>
      <c r="B548" s="29" t="inlineStr">
        <is>
          <t>Cost per New Messaging Connections · NUMERIC · Facebook Ads (Meta) Cost Per Action</t>
        </is>
      </c>
      <c r="C548" s="26" t="n"/>
      <c r="D548" s="27">
        <f>IF(AND($C548="x",$A548&lt;&gt;""),$A548,"")</f>
        <v/>
      </c>
    </row>
    <row r="549">
      <c r="A549" s="25" t="inlineStr">
        <is>
          <t>cost_per_action_type_onsite_conversion_post_save</t>
        </is>
      </c>
      <c r="B549" s="29" t="inlineStr">
        <is>
          <t>Cost per Post Saves · NUMERIC · Facebook Ads (Meta) Cost Per Action</t>
        </is>
      </c>
      <c r="C549" s="26" t="n"/>
      <c r="D549" s="27">
        <f>IF(AND($C549="x",$A549&lt;&gt;""),$A549,"")</f>
        <v/>
      </c>
    </row>
    <row r="550">
      <c r="A550" s="25" t="inlineStr">
        <is>
          <t>cost_per_action_type_onsite_conversion_purchase</t>
        </is>
      </c>
      <c r="B550" s="29" t="inlineStr">
        <is>
          <t>Cost per On-Facebook Purchases · NUMERIC · Facebook Ads (Meta) Cost Per Action</t>
        </is>
      </c>
      <c r="C550" s="26" t="n"/>
      <c r="D550" s="27">
        <f>IF(AND($C550="x",$A550&lt;&gt;""),$A550,"")</f>
        <v/>
      </c>
    </row>
    <row r="551">
      <c r="A551" s="25" t="inlineStr">
        <is>
          <t>cost_per_action_type_onsite_web_add_to_cart</t>
        </is>
      </c>
      <c r="B551" s="29" t="inlineStr">
        <is>
          <t>Cost per Actions Onsite Web Add To Cart · NUMERIC · Facebook Ads (Meta) Cost Per Action</t>
        </is>
      </c>
      <c r="C551" s="26" t="n"/>
      <c r="D551" s="27">
        <f>IF(AND($C551="x",$A551&lt;&gt;""),$A551,"")</f>
        <v/>
      </c>
    </row>
    <row r="552">
      <c r="A552" s="25" t="inlineStr">
        <is>
          <t>cost_per_action_type_onsite_web_app_add_to_cart</t>
        </is>
      </c>
      <c r="B552" s="29" t="inlineStr">
        <is>
          <t>Cost per Actions Onsite Web App Add To Cart · NUMERIC · Facebook Ads (Meta) Cost Per Action</t>
        </is>
      </c>
      <c r="C552" s="26" t="n"/>
      <c r="D552" s="27">
        <f>IF(AND($C552="x",$A552&lt;&gt;""),$A552,"")</f>
        <v/>
      </c>
    </row>
    <row r="553">
      <c r="A553" s="25" t="inlineStr">
        <is>
          <t>cost_per_action_type_onsite_web_app_purchase</t>
        </is>
      </c>
      <c r="B553" s="29" t="inlineStr">
        <is>
          <t>Cost per Actions Onsite Web App Purchase · NUMERIC · Facebook Ads (Meta) Cost Per Action</t>
        </is>
      </c>
      <c r="C553" s="26" t="n"/>
      <c r="D553" s="27">
        <f>IF(AND($C553="x",$A553&lt;&gt;""),$A553,"")</f>
        <v/>
      </c>
    </row>
    <row r="554">
      <c r="A554" s="25" t="inlineStr">
        <is>
          <t>cost_per_action_type_onsite_web_purchase</t>
        </is>
      </c>
      <c r="B554" s="29" t="inlineStr">
        <is>
          <t>Cost per Actions Onsite Web Purchase · NUMERIC · Facebook Ads (Meta) Cost Per Action</t>
        </is>
      </c>
      <c r="C554" s="26" t="n"/>
      <c r="D554" s="27">
        <f>IF(AND($C554="x",$A554&lt;&gt;""),$A554,"")</f>
        <v/>
      </c>
    </row>
    <row r="555">
      <c r="A555" s="25" t="inlineStr">
        <is>
          <t>cost_per_action_type_page_engagement</t>
        </is>
      </c>
      <c r="B555" s="29" t="inlineStr">
        <is>
          <t>Cost per Page Engagement · NUMERIC · Facebook Ads (Meta) Cost Per Action</t>
        </is>
      </c>
      <c r="C555" s="26" t="n"/>
      <c r="D555" s="27">
        <f>IF(AND($C555="x",$A555&lt;&gt;""),$A555,"")</f>
        <v/>
      </c>
    </row>
    <row r="556">
      <c r="A556" s="25" t="inlineStr">
        <is>
          <t>cost_per_action_type_photo_view</t>
        </is>
      </c>
      <c r="B556" s="29" t="inlineStr">
        <is>
          <t>Cost per Photo Views · NUMERIC · Facebook Ads (Meta) Cost Per Action</t>
        </is>
      </c>
      <c r="C556" s="26" t="n"/>
      <c r="D556" s="27">
        <f>IF(AND($C556="x",$A556&lt;&gt;""),$A556,"")</f>
        <v/>
      </c>
    </row>
    <row r="557">
      <c r="A557" s="25" t="inlineStr">
        <is>
          <t>cost_per_action_type_post</t>
        </is>
      </c>
      <c r="B557" s="29" t="inlineStr">
        <is>
          <t>Cost per Post Shares · NUMERIC · Facebook Ads (Meta) Cost Per Action</t>
        </is>
      </c>
      <c r="C557" s="26" t="n"/>
      <c r="D557" s="27">
        <f>IF(AND($C557="x",$A557&lt;&gt;""),$A557,"")</f>
        <v/>
      </c>
    </row>
    <row r="558">
      <c r="A558" s="25" t="inlineStr">
        <is>
          <t>cost_per_action_type_post_engagement</t>
        </is>
      </c>
      <c r="B558" s="29" t="inlineStr">
        <is>
          <t>Cost per Post Engagement · NUMERIC · Facebook Ads (Meta) Cost Per Action</t>
        </is>
      </c>
      <c r="C558" s="26" t="n"/>
      <c r="D558" s="27">
        <f>IF(AND($C558="x",$A558&lt;&gt;""),$A558,"")</f>
        <v/>
      </c>
    </row>
    <row r="559">
      <c r="A559" s="25" t="inlineStr">
        <is>
          <t>cost_per_action_type_post_reaction</t>
        </is>
      </c>
      <c r="B559" s="29" t="inlineStr">
        <is>
          <t>Cost per Post Reactions · NUMERIC · Facebook Ads (Meta) Cost Per Action</t>
        </is>
      </c>
      <c r="C559" s="26" t="n"/>
      <c r="D559" s="27">
        <f>IF(AND($C559="x",$A559&lt;&gt;""),$A559,"")</f>
        <v/>
      </c>
    </row>
    <row r="560">
      <c r="A560" s="25" t="inlineStr">
        <is>
          <t>cost_per_action_type_rsvp</t>
        </is>
      </c>
      <c r="B560" s="29" t="inlineStr">
        <is>
          <t>Cost per Event Responses · NUMERIC · Facebook Ads (Meta) Cost Per Action</t>
        </is>
      </c>
      <c r="C560" s="26" t="n"/>
      <c r="D560" s="27">
        <f>IF(AND($C560="x",$A560&lt;&gt;""),$A560,"")</f>
        <v/>
      </c>
    </row>
    <row r="561">
      <c r="A561" s="25" t="inlineStr">
        <is>
          <t>cost_per_action_type_search</t>
        </is>
      </c>
      <c r="B561" s="29" t="inlineStr">
        <is>
          <t>Cost per Searches · NUMERIC · Facebook Ads (Meta) Cost Per Action</t>
        </is>
      </c>
      <c r="C561" s="26" t="n"/>
      <c r="D561" s="27">
        <f>IF(AND($C561="x",$A561&lt;&gt;""),$A561,"")</f>
        <v/>
      </c>
    </row>
    <row r="562">
      <c r="A562" s="25" t="inlineStr">
        <is>
          <t>cost_per_action_type_video_view</t>
        </is>
      </c>
      <c r="B562" s="29" t="inlineStr">
        <is>
          <t>Cost per 3-Second Video Plays · NUMERIC · Facebook Ads (Meta) Cost Per Action</t>
        </is>
      </c>
      <c r="C562" s="26" t="n"/>
      <c r="D562" s="27">
        <f>IF(AND($C562="x",$A562&lt;&gt;""),$A562,"")</f>
        <v/>
      </c>
    </row>
    <row r="563">
      <c r="A563" s="25" t="inlineStr">
        <is>
          <t>cost_per_action_type_view_content</t>
        </is>
      </c>
      <c r="B563" s="29" t="inlineStr">
        <is>
          <t>Cost per Content Views · NUMERIC · Facebook Ads (Meta) Cost Per Action</t>
        </is>
      </c>
      <c r="C563" s="26" t="n"/>
      <c r="D563" s="27">
        <f>IF(AND($C563="x",$A563&lt;&gt;""),$A563,"")</f>
        <v/>
      </c>
    </row>
    <row r="564">
      <c r="A564" s="25" t="inlineStr">
        <is>
          <t>cost_per_estimated_ad_recallers</t>
        </is>
      </c>
      <c r="B564" s="29" t="inlineStr">
        <is>
          <t>Cost per Estimated Ad Recall Lift · NUMERIC · Facebook Ads (Meta) Cost Per Action</t>
        </is>
      </c>
      <c r="C564" s="26" t="n"/>
      <c r="D564" s="27">
        <f>IF(AND($C564="x",$A564&lt;&gt;""),$A564,"")</f>
        <v/>
      </c>
    </row>
    <row r="565">
      <c r="A565" s="25" t="inlineStr">
        <is>
          <t>cost_per_unique_action_click_to_call_call_confirm</t>
        </is>
      </c>
      <c r="B565" s="29" t="inlineStr">
        <is>
          <t>Cost per Unique Call Confirmation Clicks · NUMERIC · Facebook Ads (Meta) Cost Per Unique Action</t>
        </is>
      </c>
      <c r="C565" s="26" t="n"/>
      <c r="D565" s="27">
        <f>IF(AND($C565="x",$A565&lt;&gt;""),$A565,"")</f>
        <v/>
      </c>
    </row>
    <row r="566">
      <c r="A566" s="25" t="inlineStr">
        <is>
          <t>cost_per_unique_action_type_add_payment_info</t>
        </is>
      </c>
      <c r="B566" s="29" t="inlineStr">
        <is>
          <t>Cost per Unique Adds of Payment Info · NUMERIC · Facebook Ads (Meta) Cost Per Unique Action</t>
        </is>
      </c>
      <c r="C566" s="26" t="n"/>
      <c r="D566" s="27">
        <f>IF(AND($C566="x",$A566&lt;&gt;""),$A566,"")</f>
        <v/>
      </c>
    </row>
    <row r="567">
      <c r="A567" s="25" t="inlineStr">
        <is>
          <t>cost_per_unique_action_type_add_to_cart</t>
        </is>
      </c>
      <c r="B567" s="29" t="inlineStr">
        <is>
          <t>Cost per Unique Actions Add To Cart · NUMERIC · Facebook Ads (Meta) Cost Per Unique Action</t>
        </is>
      </c>
      <c r="C567" s="26" t="n"/>
      <c r="D567" s="27">
        <f>IF(AND($C567="x",$A567&lt;&gt;""),$A567,"")</f>
        <v/>
      </c>
    </row>
    <row r="568">
      <c r="A568" s="25" t="inlineStr">
        <is>
          <t>cost_per_unique_action_type_add_to_wishlist</t>
        </is>
      </c>
      <c r="B568" s="29" t="inlineStr">
        <is>
          <t>Cost per Unique Adds to Wishlist · NUMERIC · Facebook Ads (Meta) Cost Per Unique Action</t>
        </is>
      </c>
      <c r="C568" s="26" t="n"/>
      <c r="D568" s="27">
        <f>IF(AND($C568="x",$A568&lt;&gt;""),$A568,"")</f>
        <v/>
      </c>
    </row>
    <row r="569">
      <c r="A569" s="25" t="inlineStr">
        <is>
          <t>cost_per_unique_action_type_app_custom_event</t>
        </is>
      </c>
      <c r="B569" s="29" t="inlineStr">
        <is>
          <t>Cost per Unique Actions App Custom Event · NUMERIC · Facebook Ads (Meta) Cost Per Unique Action</t>
        </is>
      </c>
      <c r="C569" s="26" t="n"/>
      <c r="D569" s="27">
        <f>IF(AND($C569="x",$A569&lt;&gt;""),$A569,"")</f>
        <v/>
      </c>
    </row>
    <row r="570">
      <c r="A570" s="25" t="inlineStr">
        <is>
          <t>cost_per_unique_action_type_app_custom_event_fb_mobile_activate_app</t>
        </is>
      </c>
      <c r="B570" s="29" t="inlineStr">
        <is>
          <t>Cost per Unique Actions App Custom Event.Fb Mobile Activate App · NUMERIC · Facebook Ads (Meta) Cost Per Unique Action</t>
        </is>
      </c>
      <c r="C570" s="26" t="n"/>
      <c r="D570" s="27">
        <f>IF(AND($C570="x",$A570&lt;&gt;""),$A570,"")</f>
        <v/>
      </c>
    </row>
    <row r="571">
      <c r="A571" s="25" t="inlineStr">
        <is>
          <t>cost_per_unique_action_type_app_custom_event_fb_mobile_add_payment_info</t>
        </is>
      </c>
      <c r="B571" s="29" t="inlineStr">
        <is>
          <t>Cost per Unique Actions App Custom Event.Fb Mobile Add Payment Info · NUMERIC · Facebook Ads (Meta) Cost Per Unique Action</t>
        </is>
      </c>
      <c r="C571" s="26" t="n"/>
      <c r="D571" s="27">
        <f>IF(AND($C571="x",$A571&lt;&gt;""),$A571,"")</f>
        <v/>
      </c>
    </row>
    <row r="572">
      <c r="A572" s="25" t="inlineStr">
        <is>
          <t>cost_per_unique_action_type_app_custom_event_fb_mobile_add_to_cart</t>
        </is>
      </c>
      <c r="B572" s="29" t="inlineStr">
        <is>
          <t>Cost per Unique Actions App Custom Event.Fb Mobile Add To Cart · NUMERIC · Facebook Ads (Meta) Cost Per Unique Action</t>
        </is>
      </c>
      <c r="C572" s="26" t="n"/>
      <c r="D572" s="27">
        <f>IF(AND($C572="x",$A572&lt;&gt;""),$A572,"")</f>
        <v/>
      </c>
    </row>
    <row r="573">
      <c r="A573" s="25" t="inlineStr">
        <is>
          <t>cost_per_unique_action_type_app_custom_event_fb_mobile_add_to_wishlist</t>
        </is>
      </c>
      <c r="B573" s="29" t="inlineStr">
        <is>
          <t>Cost per Unique Actions App Custom Event.Fb Mobile Add To Wishlist · NUMERIC · Facebook Ads (Meta) Cost Per Unique Action</t>
        </is>
      </c>
      <c r="C573" s="26" t="n"/>
      <c r="D573" s="27">
        <f>IF(AND($C573="x",$A573&lt;&gt;""),$A573,"")</f>
        <v/>
      </c>
    </row>
    <row r="574">
      <c r="A574" s="25" t="inlineStr">
        <is>
          <t>cost_per_unique_action_type_app_custom_event_fb_mobile_complete_registration</t>
        </is>
      </c>
      <c r="B574" s="29" t="inlineStr">
        <is>
          <t>Cost per Unique Actions App Custom Event.Fb Mobile Complete Registration · NUMERIC · Facebook Ads (Meta) Cost Per Unique Action</t>
        </is>
      </c>
      <c r="C574" s="26" t="n"/>
      <c r="D574" s="27">
        <f>IF(AND($C574="x",$A574&lt;&gt;""),$A574,"")</f>
        <v/>
      </c>
    </row>
    <row r="575">
      <c r="A575" s="25" t="inlineStr">
        <is>
          <t>cost_per_unique_action_type_app_custom_event_fb_mobile_content_view</t>
        </is>
      </c>
      <c r="B575" s="29" t="inlineStr">
        <is>
          <t>Cost per Unique Actions App Custom Event.Fb Mobile Content View · NUMERIC · Facebook Ads (Meta) Cost Per Unique Action</t>
        </is>
      </c>
      <c r="C575" s="26" t="n"/>
      <c r="D575" s="27">
        <f>IF(AND($C575="x",$A575&lt;&gt;""),$A575,"")</f>
        <v/>
      </c>
    </row>
    <row r="576">
      <c r="A576" s="25" t="inlineStr">
        <is>
          <t>cost_per_unique_action_type_app_custom_event_fb_mobile_initiated_checkout</t>
        </is>
      </c>
      <c r="B576" s="29" t="inlineStr">
        <is>
          <t>Cost per Unique Actions App Custom Event.Fb Mobile Initiated Checkout · NUMERIC · Facebook Ads (Meta) Cost Per Unique Action</t>
        </is>
      </c>
      <c r="C576" s="26" t="n"/>
      <c r="D576" s="27">
        <f>IF(AND($C576="x",$A576&lt;&gt;""),$A576,"")</f>
        <v/>
      </c>
    </row>
    <row r="577">
      <c r="A577" s="25" t="inlineStr">
        <is>
          <t>cost_per_unique_action_type_app_custom_event_fb_mobile_level_achieved</t>
        </is>
      </c>
      <c r="B577" s="29" t="inlineStr">
        <is>
          <t>Cost per Unique Actions App Custom Event.Fb Mobile Level Achieved · NUMERIC · Facebook Ads (Meta) Cost Per Unique Action</t>
        </is>
      </c>
      <c r="C577" s="26" t="n"/>
      <c r="D577" s="27">
        <f>IF(AND($C577="x",$A577&lt;&gt;""),$A577,"")</f>
        <v/>
      </c>
    </row>
    <row r="578">
      <c r="A578" s="25" t="inlineStr">
        <is>
          <t>cost_per_unique_action_type_app_custom_event_fb_mobile_purchase</t>
        </is>
      </c>
      <c r="B578" s="29" t="inlineStr">
        <is>
          <t>Cost per Unique Actions App Custom Event.Fb Mobile Purchase · NUMERIC · Facebook Ads (Meta) Cost Per Unique Action</t>
        </is>
      </c>
      <c r="C578" s="26" t="n"/>
      <c r="D578" s="27">
        <f>IF(AND($C578="x",$A578&lt;&gt;""),$A578,"")</f>
        <v/>
      </c>
    </row>
    <row r="579">
      <c r="A579" s="25" t="inlineStr">
        <is>
          <t>cost_per_unique_action_type_app_custom_event_fb_mobile_search</t>
        </is>
      </c>
      <c r="B579" s="29" t="inlineStr">
        <is>
          <t>Cost per Unique Actions App Custom Event.Fb Mobile Search · NUMERIC · Facebook Ads (Meta) Cost Per Unique Action</t>
        </is>
      </c>
      <c r="C579" s="26" t="n"/>
      <c r="D579" s="27">
        <f>IF(AND($C579="x",$A579&lt;&gt;""),$A579,"")</f>
        <v/>
      </c>
    </row>
    <row r="580">
      <c r="A580" s="25" t="inlineStr">
        <is>
          <t>cost_per_unique_action_type_app_custom_event_fb_mobile_tutorial_completion</t>
        </is>
      </c>
      <c r="B580" s="29" t="inlineStr">
        <is>
          <t>Cost per Unique Actions App Custom Event.Fb Mobile Tutorial Completion · NUMERIC · Facebook Ads (Meta) Cost Per Unique Action</t>
        </is>
      </c>
      <c r="C580" s="26" t="n"/>
      <c r="D580" s="27">
        <f>IF(AND($C580="x",$A580&lt;&gt;""),$A580,"")</f>
        <v/>
      </c>
    </row>
    <row r="581">
      <c r="A581" s="25" t="inlineStr">
        <is>
          <t>cost_per_unique_action_type_app_custom_event_other</t>
        </is>
      </c>
      <c r="B581" s="29" t="inlineStr">
        <is>
          <t>Cost per Unique Actions App Custom Event.Other · NUMERIC · Facebook Ads (Meta) Cost Per Unique Action</t>
        </is>
      </c>
      <c r="C581" s="26" t="n"/>
      <c r="D581" s="27">
        <f>IF(AND($C581="x",$A581&lt;&gt;""),$A581,"")</f>
        <v/>
      </c>
    </row>
    <row r="582">
      <c r="A582" s="25" t="inlineStr">
        <is>
          <t>cost_per_unique_action_type_checkin</t>
        </is>
      </c>
      <c r="B582" s="29" t="inlineStr">
        <is>
          <t>Cost per Unique Check-Ins · NUMERIC · Facebook Ads (Meta) Cost Per Unique Action</t>
        </is>
      </c>
      <c r="C582" s="26" t="n"/>
      <c r="D582" s="27">
        <f>IF(AND($C582="x",$A582&lt;&gt;""),$A582,"")</f>
        <v/>
      </c>
    </row>
    <row r="583">
      <c r="A583" s="25" t="inlineStr">
        <is>
          <t>cost_per_unique_action_type_comment</t>
        </is>
      </c>
      <c r="B583" s="29" t="inlineStr">
        <is>
          <t>Cost per Unique Post Comments · NUMERIC · Facebook Ads (Meta) Cost Per Unique Action</t>
        </is>
      </c>
      <c r="C583" s="26" t="n"/>
      <c r="D583" s="27">
        <f>IF(AND($C583="x",$A583&lt;&gt;""),$A583,"")</f>
        <v/>
      </c>
    </row>
    <row r="584">
      <c r="A584" s="25" t="inlineStr">
        <is>
          <t>cost_per_unique_action_type_complete_registration</t>
        </is>
      </c>
      <c r="B584" s="29" t="inlineStr">
        <is>
          <t>Cost per Unique Registrations Completed · NUMERIC · Facebook Ads (Meta) Cost Per Unique Action</t>
        </is>
      </c>
      <c r="C584" s="26" t="n"/>
      <c r="D584" s="27">
        <f>IF(AND($C584="x",$A584&lt;&gt;""),$A584,"")</f>
        <v/>
      </c>
    </row>
    <row r="585">
      <c r="A585" s="25" t="inlineStr">
        <is>
          <t>cost_per_unique_action_type_initiate_checkout</t>
        </is>
      </c>
      <c r="B585" s="29" t="inlineStr">
        <is>
          <t>Cost per Unique Checkouts Initiated · NUMERIC · Facebook Ads (Meta) Cost Per Unique Action</t>
        </is>
      </c>
      <c r="C585" s="26" t="n"/>
      <c r="D585" s="27">
        <f>IF(AND($C585="x",$A585&lt;&gt;""),$A585,"")</f>
        <v/>
      </c>
    </row>
    <row r="586">
      <c r="A586" s="25" t="inlineStr">
        <is>
          <t>cost_per_unique_action_type_landing_page_view</t>
        </is>
      </c>
      <c r="B586" s="29" t="inlineStr">
        <is>
          <t>Cost per Unique Landing Page Views · NUMERIC · Facebook Ads (Meta) Cost Per Unique Action</t>
        </is>
      </c>
      <c r="C586" s="26" t="n"/>
      <c r="D586" s="27">
        <f>IF(AND($C586="x",$A586&lt;&gt;""),$A586,"")</f>
        <v/>
      </c>
    </row>
    <row r="587">
      <c r="A587" s="25" t="inlineStr">
        <is>
          <t>cost_per_unique_action_type_lead</t>
        </is>
      </c>
      <c r="B587" s="29" t="inlineStr">
        <is>
          <t>Cost per Unique Leads · NUMERIC · Facebook Ads (Meta) Cost Per Unique Action</t>
        </is>
      </c>
      <c r="C587" s="26" t="n"/>
      <c r="D587" s="27">
        <f>IF(AND($C587="x",$A587&lt;&gt;""),$A587,"")</f>
        <v/>
      </c>
    </row>
    <row r="588">
      <c r="A588" s="25" t="inlineStr">
        <is>
          <t>cost_per_unique_action_type_leadgen_grouped</t>
        </is>
      </c>
      <c r="B588" s="29" t="inlineStr">
        <is>
          <t>Cost per Unique Instant Form Leads · NUMERIC · Facebook Ads (Meta) Cost Per Unique Action</t>
        </is>
      </c>
      <c r="C588" s="26" t="n"/>
      <c r="D588" s="27">
        <f>IF(AND($C588="x",$A588&lt;&gt;""),$A588,"")</f>
        <v/>
      </c>
    </row>
    <row r="589">
      <c r="A589" s="25" t="inlineStr">
        <is>
          <t>cost_per_unique_action_type_like</t>
        </is>
      </c>
      <c r="B589" s="29" t="inlineStr">
        <is>
          <t>Cost per Unique Page Likes · NUMERIC · Facebook Ads (Meta) Cost Per Unique Action</t>
        </is>
      </c>
      <c r="C589" s="26" t="n"/>
      <c r="D589" s="27">
        <f>IF(AND($C589="x",$A589&lt;&gt;""),$A589,"")</f>
        <v/>
      </c>
    </row>
    <row r="590">
      <c r="A590" s="25" t="inlineStr">
        <is>
          <t>cost_per_unique_action_type_link_click</t>
        </is>
      </c>
      <c r="B590" s="29" t="inlineStr">
        <is>
          <t>Cost per Unique Link Clicks · NUMERIC · Facebook Ads (Meta) Cost Per Unique Action</t>
        </is>
      </c>
      <c r="C590" s="26" t="n"/>
      <c r="D590" s="27">
        <f>IF(AND($C590="x",$A590&lt;&gt;""),$A590,"")</f>
        <v/>
      </c>
    </row>
    <row r="591">
      <c r="A591" s="25" t="inlineStr">
        <is>
          <t>cost_per_unique_action_type_mobile_app_install</t>
        </is>
      </c>
      <c r="B591" s="29" t="inlineStr">
        <is>
          <t>Cost per Unique Mobile App Installs · NUMERIC · Facebook Ads (Meta) Cost Per Unique Action</t>
        </is>
      </c>
      <c r="C591" s="26" t="n"/>
      <c r="D591" s="27">
        <f>IF(AND($C591="x",$A591&lt;&gt;""),$A591,"")</f>
        <v/>
      </c>
    </row>
    <row r="592">
      <c r="A592" s="25" t="inlineStr">
        <is>
          <t>cost_per_unique_action_type_offline_conversion</t>
        </is>
      </c>
      <c r="B592" s="29" t="inlineStr">
        <is>
          <t>Cost per Unique Offline Conversions (All Events) · NUMERIC · Facebook Ads (Meta) Cost Per Unique Action</t>
        </is>
      </c>
      <c r="C592" s="26" t="n"/>
      <c r="D592" s="27">
        <f>IF(AND($C592="x",$A592&lt;&gt;""),$A592,"")</f>
        <v/>
      </c>
    </row>
    <row r="593">
      <c r="A593" s="25" t="inlineStr">
        <is>
          <t>cost_per_unique_action_type_offline_conversion_add_payment_info</t>
        </is>
      </c>
      <c r="B593" s="29" t="inlineStr">
        <is>
          <t>Cost per Unique Offline Adds of Payment Info · NUMERIC · Facebook Ads (Meta) Cost Per Unique Action</t>
        </is>
      </c>
      <c r="C593" s="26" t="n"/>
      <c r="D593" s="27">
        <f>IF(AND($C593="x",$A593&lt;&gt;""),$A593,"")</f>
        <v/>
      </c>
    </row>
    <row r="594">
      <c r="A594" s="25" t="inlineStr">
        <is>
          <t>cost_per_unique_action_type_offline_conversion_add_to_cart</t>
        </is>
      </c>
      <c r="B594" s="29" t="inlineStr">
        <is>
          <t>Cost per Unique Offline Adds to Cart · NUMERIC · Facebook Ads (Meta) Cost Per Unique Action</t>
        </is>
      </c>
      <c r="C594" s="26" t="n"/>
      <c r="D594" s="27">
        <f>IF(AND($C594="x",$A594&lt;&gt;""),$A594,"")</f>
        <v/>
      </c>
    </row>
    <row r="595">
      <c r="A595" s="25" t="inlineStr">
        <is>
          <t>cost_per_unique_action_type_offline_conversion_add_to_wishlist</t>
        </is>
      </c>
      <c r="B595" s="29" t="inlineStr">
        <is>
          <t>Cost per Unique Offline Adds to Wishlist · NUMERIC · Facebook Ads (Meta) Cost Per Unique Action</t>
        </is>
      </c>
      <c r="C595" s="26" t="n"/>
      <c r="D595" s="27">
        <f>IF(AND($C595="x",$A595&lt;&gt;""),$A595,"")</f>
        <v/>
      </c>
    </row>
    <row r="596">
      <c r="A596" s="25" t="inlineStr">
        <is>
          <t>cost_per_unique_action_type_offline_conversion_complete_registration</t>
        </is>
      </c>
      <c r="B596" s="29" t="inlineStr">
        <is>
          <t>Cost per Unique Offline Registrations Completed · NUMERIC · Facebook Ads (Meta) Cost Per Unique Action</t>
        </is>
      </c>
      <c r="C596" s="26" t="n"/>
      <c r="D596" s="27">
        <f>IF(AND($C596="x",$A596&lt;&gt;""),$A596,"")</f>
        <v/>
      </c>
    </row>
    <row r="597">
      <c r="A597" s="25" t="inlineStr">
        <is>
          <t>cost_per_unique_action_type_offline_conversion_initiate_checkout</t>
        </is>
      </c>
      <c r="B597" s="29" t="inlineStr">
        <is>
          <t>Cost per Unique Offline Checkouts Initiated · NUMERIC · Facebook Ads (Meta) Cost Per Unique Action</t>
        </is>
      </c>
      <c r="C597" s="26" t="n"/>
      <c r="D597" s="27">
        <f>IF(AND($C597="x",$A597&lt;&gt;""),$A597,"")</f>
        <v/>
      </c>
    </row>
    <row r="598">
      <c r="A598" s="25" t="inlineStr">
        <is>
          <t>cost_per_unique_action_type_offline_conversion_lead</t>
        </is>
      </c>
      <c r="B598" s="29" t="inlineStr">
        <is>
          <t>Cost per Unique Offline Leads · NUMERIC · Facebook Ads (Meta) Cost Per Unique Action</t>
        </is>
      </c>
      <c r="C598" s="26" t="n"/>
      <c r="D598" s="27">
        <f>IF(AND($C598="x",$A598&lt;&gt;""),$A598,"")</f>
        <v/>
      </c>
    </row>
    <row r="599">
      <c r="A599" s="25" t="inlineStr">
        <is>
          <t>cost_per_unique_action_type_offline_conversion_other</t>
        </is>
      </c>
      <c r="B599" s="29" t="inlineStr">
        <is>
          <t>Cost per Unique Offline Other Conversions · NUMERIC · Facebook Ads (Meta) Cost Per Unique Action</t>
        </is>
      </c>
      <c r="C599" s="26" t="n"/>
      <c r="D599" s="27">
        <f>IF(AND($C599="x",$A599&lt;&gt;""),$A599,"")</f>
        <v/>
      </c>
    </row>
    <row r="600">
      <c r="A600" s="25" t="inlineStr">
        <is>
          <t>cost_per_unique_action_type_offline_conversion_purchase</t>
        </is>
      </c>
      <c r="B600" s="29" t="inlineStr">
        <is>
          <t>Cost per Unique Offline Purchases · NUMERIC · Facebook Ads (Meta) Cost Per Unique Action</t>
        </is>
      </c>
      <c r="C600" s="26" t="n"/>
      <c r="D600" s="27">
        <f>IF(AND($C600="x",$A600&lt;&gt;""),$A600,"")</f>
        <v/>
      </c>
    </row>
    <row r="601">
      <c r="A601" s="25" t="inlineStr">
        <is>
          <t>cost_per_unique_action_type_offline_conversion_search</t>
        </is>
      </c>
      <c r="B601" s="29" t="inlineStr">
        <is>
          <t>Cost per Unique Offline Searches · NUMERIC · Facebook Ads (Meta) Cost Per Unique Action</t>
        </is>
      </c>
      <c r="C601" s="26" t="n"/>
      <c r="D601" s="27">
        <f>IF(AND($C601="x",$A601&lt;&gt;""),$A601,"")</f>
        <v/>
      </c>
    </row>
    <row r="602">
      <c r="A602" s="25" t="inlineStr">
        <is>
          <t>cost_per_unique_action_type_offline_conversion_view_content</t>
        </is>
      </c>
      <c r="B602" s="29" t="inlineStr">
        <is>
          <t>Cost per Unique Offline Content Views · NUMERIC · Facebook Ads (Meta) Cost Per Unique Action</t>
        </is>
      </c>
      <c r="C602" s="26" t="n"/>
      <c r="D602" s="27">
        <f>IF(AND($C602="x",$A602&lt;&gt;""),$A602,"")</f>
        <v/>
      </c>
    </row>
    <row r="603">
      <c r="A603" s="25" t="inlineStr">
        <is>
          <t>cost_per_unique_action_type_offsite_conversion</t>
        </is>
      </c>
      <c r="B603" s="29" t="inlineStr">
        <is>
          <t>(Deprecated) Cost per Unique Website Conversions · NUMERIC · Facebook Ads (Meta) Cost Per Unique Action</t>
        </is>
      </c>
      <c r="C603" s="26" t="n"/>
      <c r="D603" s="27">
        <f>IF(AND($C603="x",$A603&lt;&gt;""),$A603,"")</f>
        <v/>
      </c>
    </row>
    <row r="604">
      <c r="A604" s="25" t="inlineStr">
        <is>
          <t>cost_per_unique_action_type_offsite_conversion_fb_pixel_add_payment_info</t>
        </is>
      </c>
      <c r="B604" s="29" t="inlineStr">
        <is>
          <t>Cost per Unique Website Adds of Payment Info · NUMERIC · Facebook Ads (Meta) Cost Per Unique Action</t>
        </is>
      </c>
      <c r="C604" s="26" t="n"/>
      <c r="D604" s="27">
        <f>IF(AND($C604="x",$A604&lt;&gt;""),$A604,"")</f>
        <v/>
      </c>
    </row>
    <row r="605">
      <c r="A605" s="25" t="inlineStr">
        <is>
          <t>cost_per_unique_action_type_offsite_conversion_fb_pixel_add_to_cart</t>
        </is>
      </c>
      <c r="B605" s="29" t="inlineStr">
        <is>
          <t>Cost per Unique Website Adds to Cart · NUMERIC · Facebook Ads (Meta) Cost Per Unique Action</t>
        </is>
      </c>
      <c r="C605" s="26" t="n"/>
      <c r="D605" s="27">
        <f>IF(AND($C605="x",$A605&lt;&gt;""),$A605,"")</f>
        <v/>
      </c>
    </row>
    <row r="606">
      <c r="A606" s="25" t="inlineStr">
        <is>
          <t>cost_per_unique_action_type_offsite_conversion_fb_pixel_add_to_wishlist</t>
        </is>
      </c>
      <c r="B606" s="29" t="inlineStr">
        <is>
          <t>Cost per Unique Website Adds to Wishlist · NUMERIC · Facebook Ads (Meta) Cost Per Unique Action</t>
        </is>
      </c>
      <c r="C606" s="26" t="n"/>
      <c r="D606" s="27">
        <f>IF(AND($C606="x",$A606&lt;&gt;""),$A606,"")</f>
        <v/>
      </c>
    </row>
    <row r="607">
      <c r="A607" s="25" t="inlineStr">
        <is>
          <t>cost_per_unique_action_type_offsite_conversion_fb_pixel_complete_registration</t>
        </is>
      </c>
      <c r="B607" s="29" t="inlineStr">
        <is>
          <t>Cost per Unique Website Registrations Completed · NUMERIC · Facebook Ads (Meta) Cost Per Unique Action</t>
        </is>
      </c>
      <c r="C607" s="26" t="n"/>
      <c r="D607" s="27">
        <f>IF(AND($C607="x",$A607&lt;&gt;""),$A607,"")</f>
        <v/>
      </c>
    </row>
    <row r="608">
      <c r="A608" s="25" t="inlineStr">
        <is>
          <t>cost_per_unique_action_type_offsite_conversion_fb_pixel_initiate_checkout</t>
        </is>
      </c>
      <c r="B608" s="29" t="inlineStr">
        <is>
          <t>Cost per Unique Website Checkouts Initiated · NUMERIC · Facebook Ads (Meta) Cost Per Unique Action</t>
        </is>
      </c>
      <c r="C608" s="26" t="n"/>
      <c r="D608" s="27">
        <f>IF(AND($C608="x",$A608&lt;&gt;""),$A608,"")</f>
        <v/>
      </c>
    </row>
    <row r="609">
      <c r="A609" s="25" t="inlineStr">
        <is>
          <t>cost_per_unique_action_type_offsite_conversion_fb_pixel_lead</t>
        </is>
      </c>
      <c r="B609" s="29" t="inlineStr">
        <is>
          <t>Cost per Unique Website Leads · NUMERIC · Facebook Ads (Meta) Cost Per Unique Action</t>
        </is>
      </c>
      <c r="C609" s="26" t="n"/>
      <c r="D609" s="27">
        <f>IF(AND($C609="x",$A609&lt;&gt;""),$A609,"")</f>
        <v/>
      </c>
    </row>
    <row r="610">
      <c r="A610" s="25" t="inlineStr">
        <is>
          <t>cost_per_unique_action_type_offsite_conversion_fb_pixel_purchase</t>
        </is>
      </c>
      <c r="B610" s="29" t="inlineStr">
        <is>
          <t>Cost per Unique Website Purchases · NUMERIC · Facebook Ads (Meta) Cost Per Unique Action</t>
        </is>
      </c>
      <c r="C610" s="26" t="n"/>
      <c r="D610" s="27">
        <f>IF(AND($C610="x",$A610&lt;&gt;""),$A610,"")</f>
        <v/>
      </c>
    </row>
    <row r="611">
      <c r="A611" s="25" t="inlineStr">
        <is>
          <t>cost_per_unique_action_type_offsite_conversion_fb_pixel_search</t>
        </is>
      </c>
      <c r="B611" s="29" t="inlineStr">
        <is>
          <t>Cost per Unique Website Searches · NUMERIC · Facebook Ads (Meta) Cost Per Unique Action</t>
        </is>
      </c>
      <c r="C611" s="26" t="n"/>
      <c r="D611" s="27">
        <f>IF(AND($C611="x",$A611&lt;&gt;""),$A611,"")</f>
        <v/>
      </c>
    </row>
    <row r="612">
      <c r="A612" s="25" t="inlineStr">
        <is>
          <t>cost_per_unique_action_type_offsite_conversion_fb_pixel_view_content</t>
        </is>
      </c>
      <c r="B612" s="29" t="inlineStr">
        <is>
          <t>Cost per Unique Website Content Views · NUMERIC · Facebook Ads (Meta) Cost Per Unique Action</t>
        </is>
      </c>
      <c r="C612" s="26" t="n"/>
      <c r="D612" s="27">
        <f>IF(AND($C612="x",$A612&lt;&gt;""),$A612,"")</f>
        <v/>
      </c>
    </row>
    <row r="613">
      <c r="A613" s="25" t="inlineStr">
        <is>
          <t>cost_per_unique_action_type_omni_achievement_unlocked</t>
        </is>
      </c>
      <c r="B613" s="29" t="inlineStr">
        <is>
          <t>Cost per Unique Achievements Unlocked · NUMERIC · Facebook Ads (Meta) Cost Per Unique Action</t>
        </is>
      </c>
      <c r="C613" s="26" t="n"/>
      <c r="D613" s="27">
        <f>IF(AND($C613="x",$A613&lt;&gt;""),$A613,"")</f>
        <v/>
      </c>
    </row>
    <row r="614">
      <c r="A614" s="25" t="inlineStr">
        <is>
          <t>cost_per_unique_action_type_omni_activate_app</t>
        </is>
      </c>
      <c r="B614" s="29" t="inlineStr">
        <is>
          <t>Cost per Unique App Activations · NUMERIC · Facebook Ads (Meta) Cost Per Unique Action</t>
        </is>
      </c>
      <c r="C614" s="26" t="n"/>
      <c r="D614" s="27">
        <f>IF(AND($C614="x",$A614&lt;&gt;""),$A614,"")</f>
        <v/>
      </c>
    </row>
    <row r="615">
      <c r="A615" s="25" t="inlineStr">
        <is>
          <t>cost_per_unique_action_type_omni_add_to_cart</t>
        </is>
      </c>
      <c r="B615" s="29" t="inlineStr">
        <is>
          <t>Cost per Unique Adds to Cart · NUMERIC · Facebook Ads (Meta) Cost Per Unique Action</t>
        </is>
      </c>
      <c r="C615" s="26" t="n"/>
      <c r="D615" s="27">
        <f>IF(AND($C615="x",$A615&lt;&gt;""),$A615,"")</f>
        <v/>
      </c>
    </row>
    <row r="616">
      <c r="A616" s="25" t="inlineStr">
        <is>
          <t>cost_per_unique_action_type_omni_app_install</t>
        </is>
      </c>
      <c r="B616" s="29" t="inlineStr">
        <is>
          <t>Cost per Unique App Installs · NUMERIC · Facebook Ads (Meta) Cost Per Unique Action</t>
        </is>
      </c>
      <c r="C616" s="26" t="n"/>
      <c r="D616" s="27">
        <f>IF(AND($C616="x",$A616&lt;&gt;""),$A616,"")</f>
        <v/>
      </c>
    </row>
    <row r="617">
      <c r="A617" s="25" t="inlineStr">
        <is>
          <t>cost_per_unique_action_type_omni_complete_registration</t>
        </is>
      </c>
      <c r="B617" s="29" t="inlineStr">
        <is>
          <t>Omni Cost per Unique Registrations Completed · NUMERIC · Facebook Ads (Meta) Cost Per Unique Action</t>
        </is>
      </c>
      <c r="C617" s="26" t="n"/>
      <c r="D617" s="27">
        <f>IF(AND($C617="x",$A617&lt;&gt;""),$A617,"")</f>
        <v/>
      </c>
    </row>
    <row r="618">
      <c r="A618" s="25" t="inlineStr">
        <is>
          <t>cost_per_unique_action_type_omni_custom</t>
        </is>
      </c>
      <c r="B618" s="29" t="inlineStr">
        <is>
          <t>Cost per Unique Actions Omni Custom · NUMERIC · Facebook Ads (Meta) Cost Per Unique Action</t>
        </is>
      </c>
      <c r="C618" s="26" t="n"/>
      <c r="D618" s="27">
        <f>IF(AND($C618="x",$A618&lt;&gt;""),$A618,"")</f>
        <v/>
      </c>
    </row>
    <row r="619">
      <c r="A619" s="25" t="inlineStr">
        <is>
          <t>cost_per_unique_action_type_omni_initiated_checkout</t>
        </is>
      </c>
      <c r="B619" s="29" t="inlineStr">
        <is>
          <t>Omni Cost per Unique Checkouts Initiated · NUMERIC · Facebook Ads (Meta) Cost Per Unique Action</t>
        </is>
      </c>
      <c r="C619" s="26" t="n"/>
      <c r="D619" s="27">
        <f>IF(AND($C619="x",$A619&lt;&gt;""),$A619,"")</f>
        <v/>
      </c>
    </row>
    <row r="620">
      <c r="A620" s="25" t="inlineStr">
        <is>
          <t>cost_per_unique_action_type_omni_level_achieved</t>
        </is>
      </c>
      <c r="B620" s="29" t="inlineStr">
        <is>
          <t>Cost per Unique Levels Completed · NUMERIC · Facebook Ads (Meta) Cost Per Unique Action</t>
        </is>
      </c>
      <c r="C620" s="26" t="n"/>
      <c r="D620" s="27">
        <f>IF(AND($C620="x",$A620&lt;&gt;""),$A620,"")</f>
        <v/>
      </c>
    </row>
    <row r="621">
      <c r="A621" s="25" t="inlineStr">
        <is>
          <t>cost_per_unique_action_type_omni_purchase</t>
        </is>
      </c>
      <c r="B621" s="29" t="inlineStr">
        <is>
          <t>Cost per Unique Purchases · NUMERIC · Facebook Ads (Meta) Cost Per Unique Action</t>
        </is>
      </c>
      <c r="C621" s="26" t="n"/>
      <c r="D621" s="27">
        <f>IF(AND($C621="x",$A621&lt;&gt;""),$A621,"")</f>
        <v/>
      </c>
    </row>
    <row r="622">
      <c r="A622" s="25" t="inlineStr">
        <is>
          <t>cost_per_unique_action_type_omni_rate</t>
        </is>
      </c>
      <c r="B622" s="29" t="inlineStr">
        <is>
          <t>Cost per Unique Ratings Submitted · NUMERIC · Facebook Ads (Meta) Cost Per Unique Action</t>
        </is>
      </c>
      <c r="C622" s="26" t="n"/>
      <c r="D622" s="27">
        <f>IF(AND($C622="x",$A622&lt;&gt;""),$A622,"")</f>
        <v/>
      </c>
    </row>
    <row r="623">
      <c r="A623" s="25" t="inlineStr">
        <is>
          <t>cost_per_unique_action_type_omni_search</t>
        </is>
      </c>
      <c r="B623" s="29" t="inlineStr">
        <is>
          <t>Cost per Unique Searches · NUMERIC · Facebook Ads (Meta) Cost Per Unique Action</t>
        </is>
      </c>
      <c r="C623" s="26" t="n"/>
      <c r="D623" s="27">
        <f>IF(AND($C623="x",$A623&lt;&gt;""),$A623,"")</f>
        <v/>
      </c>
    </row>
    <row r="624">
      <c r="A624" s="25" t="inlineStr">
        <is>
          <t>cost_per_unique_action_type_omni_spend_credits</t>
        </is>
      </c>
      <c r="B624" s="29" t="inlineStr">
        <is>
          <t>Cost per Unique Credit Spends · NUMERIC · Facebook Ads (Meta) Cost Per Unique Action</t>
        </is>
      </c>
      <c r="C624" s="26" t="n"/>
      <c r="D624" s="27">
        <f>IF(AND($C624="x",$A624&lt;&gt;""),$A624,"")</f>
        <v/>
      </c>
    </row>
    <row r="625">
      <c r="A625" s="25" t="inlineStr">
        <is>
          <t>cost_per_unique_action_type_omni_tutorial_completion</t>
        </is>
      </c>
      <c r="B625" s="29" t="inlineStr">
        <is>
          <t>Cost per Unique Tutorials Completed · NUMERIC · Facebook Ads (Meta) Cost Per Unique Action</t>
        </is>
      </c>
      <c r="C625" s="26" t="n"/>
      <c r="D625" s="27">
        <f>IF(AND($C625="x",$A625&lt;&gt;""),$A625,"")</f>
        <v/>
      </c>
    </row>
    <row r="626">
      <c r="A626" s="25" t="inlineStr">
        <is>
          <t>cost_per_unique_action_type_omni_view_content</t>
        </is>
      </c>
      <c r="B626" s="29" t="inlineStr">
        <is>
          <t>Omni Cost per Unique Content Views · NUMERIC · Facebook Ads (Meta) Cost Per Unique Action</t>
        </is>
      </c>
      <c r="C626" s="26" t="n"/>
      <c r="D626" s="27">
        <f>IF(AND($C626="x",$A626&lt;&gt;""),$A626,"")</f>
        <v/>
      </c>
    </row>
    <row r="627">
      <c r="A627" s="25" t="inlineStr">
        <is>
          <t>cost_per_unique_action_type_onsite_conversion_flow_complete</t>
        </is>
      </c>
      <c r="B627" s="29" t="inlineStr">
        <is>
          <t>Cost per Unique On-Facebook Workflow Completions · NUMERIC · Facebook Ads (Meta) Cost Per Unique Action</t>
        </is>
      </c>
      <c r="C627" s="26" t="n"/>
      <c r="D627" s="27">
        <f>IF(AND($C627="x",$A627&lt;&gt;""),$A627,"")</f>
        <v/>
      </c>
    </row>
    <row r="628">
      <c r="A628" s="25" t="inlineStr">
        <is>
          <t>cost_per_unique_action_type_onsite_conversion_lead_grouped</t>
        </is>
      </c>
      <c r="B628" s="29" t="inlineStr">
        <is>
          <t>Cost per Unique On-Facebook Leads · NUMERIC · Facebook Ads (Meta) Cost Per Unique Action</t>
        </is>
      </c>
      <c r="C628" s="26" t="n"/>
      <c r="D628" s="27">
        <f>IF(AND($C628="x",$A628&lt;&gt;""),$A628,"")</f>
        <v/>
      </c>
    </row>
    <row r="629">
      <c r="A629" s="25" t="inlineStr">
        <is>
          <t>cost_per_unique_action_type_onsite_conversion_messaging_block</t>
        </is>
      </c>
      <c r="B629" s="29" t="inlineStr">
        <is>
          <t>Cost per Unique Blocked Messaging Connections · NUMERIC · Facebook Ads (Meta) Cost Per Unique Action</t>
        </is>
      </c>
      <c r="C629" s="26" t="n"/>
      <c r="D629" s="27">
        <f>IF(AND($C629="x",$A629&lt;&gt;""),$A629,"")</f>
        <v/>
      </c>
    </row>
    <row r="630">
      <c r="A630" s="25" t="inlineStr">
        <is>
          <t>cost_per_unique_action_type_onsite_conversion_purchase</t>
        </is>
      </c>
      <c r="B630" s="29" t="inlineStr">
        <is>
          <t>Cost per Unique On-Facebook Purchases · NUMERIC · Facebook Ads (Meta) Cost Per Unique Action</t>
        </is>
      </c>
      <c r="C630" s="26" t="n"/>
      <c r="D630" s="27">
        <f>IF(AND($C630="x",$A630&lt;&gt;""),$A630,"")</f>
        <v/>
      </c>
    </row>
    <row r="631">
      <c r="A631" s="25" t="inlineStr">
        <is>
          <t>cost_per_unique_action_type_onsite_web_add_to_cart</t>
        </is>
      </c>
      <c r="B631" s="29" t="inlineStr">
        <is>
          <t>Cost per Unique Actions Onsite Web Add To Cart · NUMERIC · Facebook Ads (Meta) Cost Per Unique Action</t>
        </is>
      </c>
      <c r="C631" s="26" t="n"/>
      <c r="D631" s="27">
        <f>IF(AND($C631="x",$A631&lt;&gt;""),$A631,"")</f>
        <v/>
      </c>
    </row>
    <row r="632">
      <c r="A632" s="25" t="inlineStr">
        <is>
          <t>cost_per_unique_action_type_onsite_web_app_add_to_cart</t>
        </is>
      </c>
      <c r="B632" s="29" t="inlineStr">
        <is>
          <t>Cost per Unique Actions Onsite Web App Add To Cart · NUMERIC · Facebook Ads (Meta) Cost Per Unique Action</t>
        </is>
      </c>
      <c r="C632" s="26" t="n"/>
      <c r="D632" s="27">
        <f>IF(AND($C632="x",$A632&lt;&gt;""),$A632,"")</f>
        <v/>
      </c>
    </row>
    <row r="633">
      <c r="A633" s="25" t="inlineStr">
        <is>
          <t>cost_per_unique_action_type_onsite_web_app_purchase</t>
        </is>
      </c>
      <c r="B633" s="29" t="inlineStr">
        <is>
          <t>Cost per Unique Actions Onsite Web App Purchase · NUMERIC · Facebook Ads (Meta) Cost Per Unique Action</t>
        </is>
      </c>
      <c r="C633" s="26" t="n"/>
      <c r="D633" s="27">
        <f>IF(AND($C633="x",$A633&lt;&gt;""),$A633,"")</f>
        <v/>
      </c>
    </row>
    <row r="634">
      <c r="A634" s="25" t="inlineStr">
        <is>
          <t>cost_per_unique_action_type_onsite_web_purchase</t>
        </is>
      </c>
      <c r="B634" s="29" t="inlineStr">
        <is>
          <t>Cost per Unique Actions Onsite Web Purchase · NUMERIC · Facebook Ads (Meta) Cost Per Unique Action</t>
        </is>
      </c>
      <c r="C634" s="26" t="n"/>
      <c r="D634" s="27">
        <f>IF(AND($C634="x",$A634&lt;&gt;""),$A634,"")</f>
        <v/>
      </c>
    </row>
    <row r="635">
      <c r="A635" s="25" t="inlineStr">
        <is>
          <t>cost_per_unique_action_type_page_engagement</t>
        </is>
      </c>
      <c r="B635" s="29" t="inlineStr">
        <is>
          <t>Cost per Unique Page Engagement · NUMERIC · Facebook Ads (Meta) Cost Per Unique Action</t>
        </is>
      </c>
      <c r="C635" s="26" t="n"/>
      <c r="D635" s="27">
        <f>IF(AND($C635="x",$A635&lt;&gt;""),$A635,"")</f>
        <v/>
      </c>
    </row>
    <row r="636">
      <c r="A636" s="25" t="inlineStr">
        <is>
          <t>cost_per_unique_action_type_photo_view</t>
        </is>
      </c>
      <c r="B636" s="29" t="inlineStr">
        <is>
          <t>Cost per Unique Photo Views · NUMERIC · Facebook Ads (Meta) Cost Per Unique Action</t>
        </is>
      </c>
      <c r="C636" s="26" t="n"/>
      <c r="D636" s="27">
        <f>IF(AND($C636="x",$A636&lt;&gt;""),$A636,"")</f>
        <v/>
      </c>
    </row>
    <row r="637">
      <c r="A637" s="25" t="inlineStr">
        <is>
          <t>cost_per_unique_action_type_post_engagement</t>
        </is>
      </c>
      <c r="B637" s="29" t="inlineStr">
        <is>
          <t>Cost per Unique Post Engagement · NUMERIC · Facebook Ads (Meta) Cost Per Unique Action</t>
        </is>
      </c>
      <c r="C637" s="26" t="n"/>
      <c r="D637" s="27">
        <f>IF(AND($C637="x",$A637&lt;&gt;""),$A637,"")</f>
        <v/>
      </c>
    </row>
    <row r="638">
      <c r="A638" s="25" t="inlineStr">
        <is>
          <t>cost_per_unique_action_type_post_reaction</t>
        </is>
      </c>
      <c r="B638" s="29" t="inlineStr">
        <is>
          <t>Cost per Unique Post Reactions · NUMERIC · Facebook Ads (Meta) Cost Per Unique Action</t>
        </is>
      </c>
      <c r="C638" s="26" t="n"/>
      <c r="D638" s="27">
        <f>IF(AND($C638="x",$A638&lt;&gt;""),$A638,"")</f>
        <v/>
      </c>
    </row>
    <row r="639">
      <c r="A639" s="25" t="inlineStr">
        <is>
          <t>cost_per_unique_action_type_purchase</t>
        </is>
      </c>
      <c r="B639" s="29" t="inlineStr">
        <is>
          <t>Cost per Unique Actions Purchase · NUMERIC · Facebook Ads (Meta) Cost Per Unique Action</t>
        </is>
      </c>
      <c r="C639" s="26" t="n"/>
      <c r="D639" s="27">
        <f>IF(AND($C639="x",$A639&lt;&gt;""),$A639,"")</f>
        <v/>
      </c>
    </row>
    <row r="640">
      <c r="A640" s="25" t="inlineStr">
        <is>
          <t>cost_per_unique_action_type_rsvp</t>
        </is>
      </c>
      <c r="B640" s="29" t="inlineStr">
        <is>
          <t>Cost per Unique Event Responses · NUMERIC · Facebook Ads (Meta) Cost Per Unique Action</t>
        </is>
      </c>
      <c r="C640" s="26" t="n"/>
      <c r="D640" s="27">
        <f>IF(AND($C640="x",$A640&lt;&gt;""),$A640,"")</f>
        <v/>
      </c>
    </row>
    <row r="641">
      <c r="A641" s="25" t="inlineStr">
        <is>
          <t>cost_per_unique_action_type_search</t>
        </is>
      </c>
      <c r="B641" s="29" t="inlineStr">
        <is>
          <t>Cost per Unique Actions Search · NUMERIC · Facebook Ads (Meta) Cost Per Unique Action</t>
        </is>
      </c>
      <c r="C641" s="26" t="n"/>
      <c r="D641" s="27">
        <f>IF(AND($C641="x",$A641&lt;&gt;""),$A641,"")</f>
        <v/>
      </c>
    </row>
    <row r="642">
      <c r="A642" s="25" t="inlineStr">
        <is>
          <t>cost_per_unique_action_type_video_view</t>
        </is>
      </c>
      <c r="B642" s="29" t="inlineStr">
        <is>
          <t>Cost per Unique 3-Second Continuous Video Plays · NUMERIC · Facebook Ads (Meta) Cost Per Unique Action</t>
        </is>
      </c>
      <c r="C642" s="26" t="n"/>
      <c r="D642" s="27">
        <f>IF(AND($C642="x",$A642&lt;&gt;""),$A642,"")</f>
        <v/>
      </c>
    </row>
    <row r="643">
      <c r="A643" s="25" t="inlineStr">
        <is>
          <t>cost_per_unique_action_type_view_content</t>
        </is>
      </c>
      <c r="B643" s="29" t="inlineStr">
        <is>
          <t>Cost per Unique Content Views · NUMERIC · Facebook Ads (Meta) Cost Per Unique Action</t>
        </is>
      </c>
      <c r="C643" s="26" t="n"/>
      <c r="D643" s="27">
        <f>IF(AND($C643="x",$A643&lt;&gt;""),$A643,"")</f>
        <v/>
      </c>
    </row>
    <row r="644">
      <c r="A644" s="25" t="inlineStr">
        <is>
          <t>cost_per_unique_click</t>
        </is>
      </c>
      <c r="B644" s="29" t="inlineStr">
        <is>
          <t>Cost per Unique Clicks · NUMERIC · Facebook Ads (Meta) Cost Per Unique Action</t>
        </is>
      </c>
      <c r="C644" s="26" t="n"/>
      <c r="D644" s="27">
        <f>IF(AND($C644="x",$A644&lt;&gt;""),$A644,"")</f>
        <v/>
      </c>
    </row>
    <row r="645">
      <c r="A645" s="25" t="inlineStr">
        <is>
          <t>cost_per_unique_outbound_click_outbound_click</t>
        </is>
      </c>
      <c r="B645" s="29" t="inlineStr">
        <is>
          <t>Cost per Unique Outbound Clicks · NUMERIC · Facebook Ads (Meta) Cost Per Unique Action</t>
        </is>
      </c>
      <c r="C645" s="26" t="n"/>
      <c r="D645" s="27">
        <f>IF(AND($C645="x",$A645&lt;&gt;""),$A645,"")</f>
        <v/>
      </c>
    </row>
    <row r="646">
      <c r="A646" s="25" t="inlineStr">
        <is>
          <t>custom_conversion_business_id</t>
        </is>
      </c>
      <c r="B646" s="29" t="inlineStr">
        <is>
          <t>Custom Conversion Business ID · TEXT · Facebook Ads (Meta) Custom Conversion Definition</t>
        </is>
      </c>
      <c r="C646" s="26" t="n"/>
      <c r="D646" s="27">
        <f>IF(AND($C646="x",$A646&lt;&gt;""),$A646,"")</f>
        <v/>
      </c>
    </row>
    <row r="647">
      <c r="A647" s="25" t="inlineStr">
        <is>
          <t>custom_conversion_business_name</t>
        </is>
      </c>
      <c r="B647" s="29" t="inlineStr">
        <is>
          <t>Custom Conversion Business Name · TEXT · Facebook Ads (Meta) Custom Conversion Definition</t>
        </is>
      </c>
      <c r="C647" s="26" t="n"/>
      <c r="D647" s="27">
        <f>IF(AND($C647="x",$A647&lt;&gt;""),$A647,"")</f>
        <v/>
      </c>
    </row>
    <row r="648">
      <c r="A648" s="25" t="inlineStr">
        <is>
          <t>custom_conversion_creation_time</t>
        </is>
      </c>
      <c r="B648" s="29" t="inlineStr">
        <is>
          <t>Custom Conversion Creation Time · TIMESTAMP · Facebook Ads (Meta) Custom Conversion Definition</t>
        </is>
      </c>
      <c r="C648" s="26" t="n"/>
      <c r="D648" s="27">
        <f>IF(AND($C648="x",$A648&lt;&gt;""),$A648,"")</f>
        <v/>
      </c>
    </row>
    <row r="649">
      <c r="A649" s="25" t="inlineStr">
        <is>
          <t>custom_conversion_custom_event_type</t>
        </is>
      </c>
      <c r="B649" s="29" t="inlineStr">
        <is>
          <t>Custom Conversion Custom Event Type · TEXT · Facebook Ads (Meta) Custom Conversion Definition</t>
        </is>
      </c>
      <c r="C649" s="26" t="n"/>
      <c r="D649" s="27">
        <f>IF(AND($C649="x",$A649&lt;&gt;""),$A649,"")</f>
        <v/>
      </c>
    </row>
    <row r="650">
      <c r="A650" s="25" t="inlineStr">
        <is>
          <t>custom_conversion_data_sources</t>
        </is>
      </c>
      <c r="B650" s="29" t="inlineStr">
        <is>
          <t>Custom Conversion Data Sources · TEXT · Facebook Ads (Meta) Custom Conversion Definition</t>
        </is>
      </c>
      <c r="C650" s="26" t="n"/>
      <c r="D650" s="27">
        <f>IF(AND($C650="x",$A650&lt;&gt;""),$A650,"")</f>
        <v/>
      </c>
    </row>
    <row r="651">
      <c r="A651" s="25" t="inlineStr">
        <is>
          <t>custom_conversion_default_conversion_value</t>
        </is>
      </c>
      <c r="B651" s="29" t="inlineStr">
        <is>
          <t>Custom Conversion Default Conversion Value · NUMERIC · Facebook Ads (Meta) Custom Conversion Definition</t>
        </is>
      </c>
      <c r="C651" s="26" t="n"/>
      <c r="D651" s="27">
        <f>IF(AND($C651="x",$A651&lt;&gt;""),$A651,"")</f>
        <v/>
      </c>
    </row>
    <row r="652">
      <c r="A652" s="25" t="inlineStr">
        <is>
          <t>custom_conversion_description</t>
        </is>
      </c>
      <c r="B652" s="29" t="inlineStr">
        <is>
          <t>Custom Conversion Description · TEXT · Facebook Ads (Meta) Custom Conversion Definition</t>
        </is>
      </c>
      <c r="C652" s="26" t="n"/>
      <c r="D652" s="27">
        <f>IF(AND($C652="x",$A652&lt;&gt;""),$A652,"")</f>
        <v/>
      </c>
    </row>
    <row r="653">
      <c r="A653" s="25" t="inlineStr">
        <is>
          <t>custom_conversion_event_source_type</t>
        </is>
      </c>
      <c r="B653" s="29" t="inlineStr">
        <is>
          <t>Custom Conversion Event Source Type · TEXT · Facebook Ads (Meta) Custom Conversion Definition</t>
        </is>
      </c>
      <c r="C653" s="26" t="n"/>
      <c r="D653" s="27">
        <f>IF(AND($C653="x",$A653&lt;&gt;""),$A653,"")</f>
        <v/>
      </c>
    </row>
    <row r="654">
      <c r="A654" s="25" t="inlineStr">
        <is>
          <t>custom_conversion_first_fired_time</t>
        </is>
      </c>
      <c r="B654" s="29" t="inlineStr">
        <is>
          <t>Custom Conversion First Fired Time · TIMESTAMP · Facebook Ads (Meta) Custom Conversion Definition</t>
        </is>
      </c>
      <c r="C654" s="26" t="n"/>
      <c r="D654" s="27">
        <f>IF(AND($C654="x",$A654&lt;&gt;""),$A654,"")</f>
        <v/>
      </c>
    </row>
    <row r="655">
      <c r="A655" s="25" t="inlineStr">
        <is>
          <t>custom_conversion_id</t>
        </is>
      </c>
      <c r="B655" s="29" t="inlineStr">
        <is>
          <t>Custom Conversion ID · TEXT · Facebook Ads (Meta) Custom Conversion Definition</t>
        </is>
      </c>
      <c r="C655" s="26" t="n"/>
      <c r="D655" s="27">
        <f>IF(AND($C655="x",$A655&lt;&gt;""),$A655,"")</f>
        <v/>
      </c>
    </row>
    <row r="656">
      <c r="A656" s="25" t="inlineStr">
        <is>
          <t>custom_conversion_is_archived</t>
        </is>
      </c>
      <c r="B656" s="29" t="inlineStr">
        <is>
          <t>Custom Conversion Is Archived · BOOLEAN · Facebook Ads (Meta) Custom Conversion Definition</t>
        </is>
      </c>
      <c r="C656" s="26" t="n"/>
      <c r="D656" s="27">
        <f>IF(AND($C656="x",$A656&lt;&gt;""),$A656,"")</f>
        <v/>
      </c>
    </row>
    <row r="657">
      <c r="A657" s="25" t="inlineStr">
        <is>
          <t>custom_conversion_is_unavailable</t>
        </is>
      </c>
      <c r="B657" s="29" t="inlineStr">
        <is>
          <t>Custom Conversion Is Unavailable · BOOLEAN · Facebook Ads (Meta) Custom Conversion Definition</t>
        </is>
      </c>
      <c r="C657" s="26" t="n"/>
      <c r="D657" s="27">
        <f>IF(AND($C657="x",$A657&lt;&gt;""),$A657,"")</f>
        <v/>
      </c>
    </row>
    <row r="658">
      <c r="A658" s="25" t="inlineStr">
        <is>
          <t>custom_conversion_last_fired_time</t>
        </is>
      </c>
      <c r="B658" s="29" t="inlineStr">
        <is>
          <t>Custom Conversion Last Fired Time · TIMESTAMP · Facebook Ads (Meta) Custom Conversion Definition</t>
        </is>
      </c>
      <c r="C658" s="26" t="n"/>
      <c r="D658" s="27">
        <f>IF(AND($C658="x",$A658&lt;&gt;""),$A658,"")</f>
        <v/>
      </c>
    </row>
    <row r="659">
      <c r="A659" s="25" t="inlineStr">
        <is>
          <t>custom_conversion_name</t>
        </is>
      </c>
      <c r="B659" s="29" t="inlineStr">
        <is>
          <t>Custom Conversion Name · TEXT · Facebook Ads (Meta) Custom Conversion Definition</t>
        </is>
      </c>
      <c r="C659" s="26" t="n"/>
      <c r="D659" s="27">
        <f>IF(AND($C659="x",$A659&lt;&gt;""),$A659,"")</f>
        <v/>
      </c>
    </row>
    <row r="660">
      <c r="A660" s="25" t="inlineStr">
        <is>
          <t>custom_conversion_pixel_id</t>
        </is>
      </c>
      <c r="B660" s="29" t="inlineStr">
        <is>
          <t>Custom Conversion Pixel ID · TEXT · Facebook Ads (Meta) Custom Conversion Definition</t>
        </is>
      </c>
      <c r="C660" s="26" t="n"/>
      <c r="D660" s="27">
        <f>IF(AND($C660="x",$A660&lt;&gt;""),$A660,"")</f>
        <v/>
      </c>
    </row>
    <row r="661">
      <c r="A661" s="25" t="inlineStr">
        <is>
          <t>custom_conversion_retention_days</t>
        </is>
      </c>
      <c r="B661" s="29" t="inlineStr">
        <is>
          <t>Custom Conversion Pixel Retention Days · NUMERIC · Facebook Ads (Meta) Custom Conversion Definition</t>
        </is>
      </c>
      <c r="C661" s="26" t="n"/>
      <c r="D661" s="27">
        <f>IF(AND($C661="x",$A661&lt;&gt;""),$A661,"")</f>
        <v/>
      </c>
    </row>
    <row r="662">
      <c r="A662" s="25" t="inlineStr">
        <is>
          <t>custom_conversion_rule</t>
        </is>
      </c>
      <c r="B662" s="29" t="inlineStr">
        <is>
          <t>Custom Conversion Rule · TEXT · Facebook Ads (Meta) Custom Conversion Definition</t>
        </is>
      </c>
      <c r="C662" s="26" t="n"/>
      <c r="D662" s="27">
        <f>IF(AND($C662="x",$A662&lt;&gt;""),$A662,"")</f>
        <v/>
      </c>
    </row>
    <row r="663">
      <c r="A663" s="25" t="inlineStr">
        <is>
          <t>custom_conversion_action_count</t>
        </is>
      </c>
      <c r="B663" s="29" t="inlineStr">
        <is>
          <t>Custom conversion action count · NUMERIC · Facebook Ads (Meta) Custom Conversions</t>
        </is>
      </c>
      <c r="C663" s="26" t="n"/>
      <c r="D663" s="27">
        <f>IF(AND($C663="x",$A663&lt;&gt;""),$A663,"")</f>
        <v/>
      </c>
    </row>
    <row r="664">
      <c r="A664" s="25" t="inlineStr">
        <is>
          <t>custom_conversion_action_name</t>
        </is>
      </c>
      <c r="B664" s="29" t="inlineStr">
        <is>
          <t>Custom conversion action name · TEXT · Facebook Ads (Meta) Custom Conversions</t>
        </is>
      </c>
      <c r="C664" s="26" t="n"/>
      <c r="D664" s="27">
        <f>IF(AND($C664="x",$A664&lt;&gt;""),$A664,"")</f>
        <v/>
      </c>
    </row>
    <row r="665">
      <c r="A665" s="25" t="inlineStr">
        <is>
          <t>custom_conversion_action_value</t>
        </is>
      </c>
      <c r="B665" s="29" t="inlineStr">
        <is>
          <t>Custom conversion action value · NUMERIC · Facebook Ads (Meta) Custom Conversions</t>
        </is>
      </c>
      <c r="C665" s="26" t="n"/>
      <c r="D665" s="27">
        <f>IF(AND($C665="x",$A665&lt;&gt;""),$A665,"")</f>
        <v/>
      </c>
    </row>
    <row r="666">
      <c r="A666" s="25" t="inlineStr">
        <is>
          <t>buying_type</t>
        </is>
      </c>
      <c r="B666" s="29" t="inlineStr">
        <is>
          <t>Buying Type · TEXT · Facebook Ads (Meta) Dynamic Creative Ads</t>
        </is>
      </c>
      <c r="C666" s="26" t="n"/>
      <c r="D666" s="27">
        <f>IF(AND($C666="x",$A666&lt;&gt;""),$A666,"")</f>
        <v/>
      </c>
    </row>
    <row r="667">
      <c r="A667" s="25" t="inlineStr">
        <is>
          <t>image_url</t>
        </is>
      </c>
      <c r="B667" s="29" t="inlineStr">
        <is>
          <t>Ad Image URL · IMAGE_URL · Facebook Ads (Meta) Dynamic Creative Ads</t>
        </is>
      </c>
      <c r="C667" s="26" t="n"/>
      <c r="D667" s="27">
        <f>IF(AND($C667="x",$A667&lt;&gt;""),$A667,"")</f>
        <v/>
      </c>
    </row>
    <row r="668">
      <c r="A668" s="25" t="inlineStr">
        <is>
          <t>link_clicks</t>
        </is>
      </c>
      <c r="B668" s="29" t="inlineStr">
        <is>
          <t>Link Clicks · NUMERIC · Facebook Ads (Meta) Dynamic Creative Ads</t>
        </is>
      </c>
      <c r="C668" s="26" t="n"/>
      <c r="D668" s="27">
        <f>IF(AND($C668="x",$A668&lt;&gt;""),$A668,"")</f>
        <v/>
      </c>
    </row>
    <row r="669">
      <c r="A669" s="25" t="inlineStr">
        <is>
          <t>link_url_asset_website_url</t>
        </is>
      </c>
      <c r="B669" s="29" t="inlineStr">
        <is>
          <t>Website URL of the URL asset · TEXT · Facebook Ads (Meta) Dynamic Creative Ads</t>
        </is>
      </c>
      <c r="C669" s="26" t="n"/>
      <c r="D669" s="27">
        <f>IF(AND($C669="x",$A669&lt;&gt;""),$A669,"")</f>
        <v/>
      </c>
    </row>
    <row r="670">
      <c r="A670" s="25" t="inlineStr">
        <is>
          <t>promoted_post_full_picture</t>
        </is>
      </c>
      <c r="B670" s="29" t="inlineStr">
        <is>
          <t>Promoted Post Full Picture · IMAGE_URL · Facebook Ads (Meta) Dynamic Creative Ads</t>
        </is>
      </c>
      <c r="C670" s="26" t="n"/>
      <c r="D670" s="27">
        <f>IF(AND($C670="x",$A670&lt;&gt;""),$A670,"")</f>
        <v/>
      </c>
    </row>
    <row r="671">
      <c r="A671" s="25" t="inlineStr">
        <is>
          <t>effective_instagram_media_id</t>
        </is>
      </c>
      <c r="B671" s="29" t="inlineStr">
        <is>
          <t>Instagram Post ID · TEXT · Facebook Ads (Meta) Effective</t>
        </is>
      </c>
      <c r="C671" s="26" t="n"/>
      <c r="D671" s="27">
        <f>IF(AND($C671="x",$A671&lt;&gt;""),$A671,"")</f>
        <v/>
      </c>
    </row>
    <row r="672">
      <c r="A672" s="25" t="inlineStr">
        <is>
          <t>effective_instagram_story_id</t>
        </is>
      </c>
      <c r="B672" s="29" t="inlineStr">
        <is>
          <t>Instagram Story ID · TEXT · Facebook Ads (Meta) Effective</t>
        </is>
      </c>
      <c r="C672" s="26" t="n"/>
      <c r="D672" s="27">
        <f>IF(AND($C672="x",$A672&lt;&gt;""),$A672,"")</f>
        <v/>
      </c>
    </row>
    <row r="673">
      <c r="A673" s="25" t="inlineStr">
        <is>
          <t>effective_object_story_id</t>
        </is>
      </c>
      <c r="B673" s="29" t="inlineStr">
        <is>
          <t>Facebook Post ID · TEXT · Facebook Ads (Meta) Effective</t>
        </is>
      </c>
      <c r="C673" s="26" t="n"/>
      <c r="D673" s="27">
        <f>IF(AND($C673="x",$A673&lt;&gt;""),$A673,"")</f>
        <v/>
      </c>
    </row>
    <row r="674">
      <c r="A674" s="25" t="inlineStr">
        <is>
          <t>effective_status</t>
        </is>
      </c>
      <c r="B674" s="29" t="inlineStr">
        <is>
          <t>Effective Status · TEXT · Facebook Ads (Meta) Effective</t>
        </is>
      </c>
      <c r="C674" s="26" t="n"/>
      <c r="D674" s="27">
        <f>IF(AND($C674="x",$A674&lt;&gt;""),$A674,"")</f>
        <v/>
      </c>
    </row>
    <row r="675">
      <c r="A675" s="25" t="inlineStr">
        <is>
          <t>effective_instagram_media__alt_text</t>
        </is>
      </c>
      <c r="B675" s="29" t="inlineStr">
        <is>
          <t>Instagram Post Media Image Text · TEXT · Facebook Ads (Meta) Effective Media</t>
        </is>
      </c>
      <c r="C675" s="26" t="n"/>
      <c r="D675" s="27">
        <f>IF(AND($C675="x",$A675&lt;&gt;""),$A675,"")</f>
        <v/>
      </c>
    </row>
    <row r="676">
      <c r="A676" s="25" t="inlineStr">
        <is>
          <t>effective_instagram_media__boost_ads_list</t>
        </is>
      </c>
      <c r="B676" s="29" t="inlineStr">
        <is>
          <t>Instagram Post Media Boost Ads List · TEXT · Facebook Ads (Meta) Effective Media</t>
        </is>
      </c>
      <c r="C676" s="26" t="n"/>
      <c r="D676" s="27">
        <f>IF(AND($C676="x",$A676&lt;&gt;""),$A676,"")</f>
        <v/>
      </c>
    </row>
    <row r="677">
      <c r="A677" s="25" t="inlineStr">
        <is>
          <t>effective_instagram_media__boost_eligibility_info</t>
        </is>
      </c>
      <c r="B677" s="29" t="inlineStr">
        <is>
          <t>Instagram Post Media Boost Eligibility Info · TEXT · Facebook Ads (Meta) Effective Media</t>
        </is>
      </c>
      <c r="C677" s="26" t="n"/>
      <c r="D677" s="27">
        <f>IF(AND($C677="x",$A677&lt;&gt;""),$A677,"")</f>
        <v/>
      </c>
    </row>
    <row r="678">
      <c r="A678" s="25" t="inlineStr">
        <is>
          <t>effective_instagram_media__caption</t>
        </is>
      </c>
      <c r="B678" s="29" t="inlineStr">
        <is>
          <t>Instagram Post Media Caption · TEXT · Facebook Ads (Meta) Effective Media</t>
        </is>
      </c>
      <c r="C678" s="26" t="n"/>
      <c r="D678" s="27">
        <f>IF(AND($C678="x",$A678&lt;&gt;""),$A678,"")</f>
        <v/>
      </c>
    </row>
    <row r="679">
      <c r="A679" s="25" t="inlineStr">
        <is>
          <t>effective_instagram_media__comments_count</t>
        </is>
      </c>
      <c r="B679" s="29" t="inlineStr">
        <is>
          <t>Instagram Post Media Comments Count · NUMERIC · Facebook Ads (Meta) Effective Media</t>
        </is>
      </c>
      <c r="C679" s="26" t="n"/>
      <c r="D679" s="27">
        <f>IF(AND($C679="x",$A679&lt;&gt;""),$A679,"")</f>
        <v/>
      </c>
    </row>
    <row r="680">
      <c r="A680" s="25" t="inlineStr">
        <is>
          <t>effective_instagram_media__id</t>
        </is>
      </c>
      <c r="B680" s="29" t="inlineStr">
        <is>
          <t>Instagram Post Media Image Id · TEXT · Facebook Ads (Meta) Effective Media</t>
        </is>
      </c>
      <c r="C680" s="26" t="n"/>
      <c r="D680" s="27">
        <f>IF(AND($C680="x",$A680&lt;&gt;""),$A680,"")</f>
        <v/>
      </c>
    </row>
    <row r="681">
      <c r="A681" s="25" t="inlineStr">
        <is>
          <t>effective_instagram_media__is_comment_enabled</t>
        </is>
      </c>
      <c r="B681" s="29" t="inlineStr">
        <is>
          <t>Instagram Post Media Is Comment Enabled · TEXT · Facebook Ads (Meta) Effective Media</t>
        </is>
      </c>
      <c r="C681" s="26" t="n"/>
      <c r="D681" s="27">
        <f>IF(AND($C681="x",$A681&lt;&gt;""),$A681,"")</f>
        <v/>
      </c>
    </row>
    <row r="682">
      <c r="A682" s="25" t="inlineStr">
        <is>
          <t>effective_instagram_media__is_shared_to_feed</t>
        </is>
      </c>
      <c r="B682" s="29" t="inlineStr">
        <is>
          <t>Instagram Post Media Is Shared To Feed · TEXT · Facebook Ads (Meta) Effective Media</t>
        </is>
      </c>
      <c r="C682" s="26" t="n"/>
      <c r="D682" s="27">
        <f>IF(AND($C682="x",$A682&lt;&gt;""),$A682,"")</f>
        <v/>
      </c>
    </row>
    <row r="683">
      <c r="A683" s="25" t="inlineStr">
        <is>
          <t>effective_instagram_media__legacy_instagram_media_id</t>
        </is>
      </c>
      <c r="B683" s="29" t="inlineStr">
        <is>
          <t>Instagram Post Media Legacy Instagram Media Id · TEXT · Facebook Ads (Meta) Effective Media</t>
        </is>
      </c>
      <c r="C683" s="26" t="n"/>
      <c r="D683" s="27">
        <f>IF(AND($C683="x",$A683&lt;&gt;""),$A683,"")</f>
        <v/>
      </c>
    </row>
    <row r="684">
      <c r="A684" s="25" t="inlineStr">
        <is>
          <t>effective_instagram_media__like_count</t>
        </is>
      </c>
      <c r="B684" s="29" t="inlineStr">
        <is>
          <t>Instagram Post Media Like Count · NUMERIC · Facebook Ads (Meta) Effective Media</t>
        </is>
      </c>
      <c r="C684" s="26" t="n"/>
      <c r="D684" s="27">
        <f>IF(AND($C684="x",$A684&lt;&gt;""),$A684,"")</f>
        <v/>
      </c>
    </row>
    <row r="685">
      <c r="A685" s="25" t="inlineStr">
        <is>
          <t>effective_instagram_media__media_product_type</t>
        </is>
      </c>
      <c r="B685" s="29" t="inlineStr">
        <is>
          <t>Instagram Post Media Product Type · TEXT · Facebook Ads (Meta) Effective Media</t>
        </is>
      </c>
      <c r="C685" s="26" t="n"/>
      <c r="D685" s="27">
        <f>IF(AND($C685="x",$A685&lt;&gt;""),$A685,"")</f>
        <v/>
      </c>
    </row>
    <row r="686">
      <c r="A686" s="25" t="inlineStr">
        <is>
          <t>effective_instagram_media__media_type</t>
        </is>
      </c>
      <c r="B686" s="29" t="inlineStr">
        <is>
          <t>Instagram Post Media Type · TEXT · Facebook Ads (Meta) Effective Media</t>
        </is>
      </c>
      <c r="C686" s="26" t="n"/>
      <c r="D686" s="27">
        <f>IF(AND($C686="x",$A686&lt;&gt;""),$A686,"")</f>
        <v/>
      </c>
    </row>
    <row r="687">
      <c r="A687" s="25" t="inlineStr">
        <is>
          <t>effective_instagram_media__media_url</t>
        </is>
      </c>
      <c r="B687" s="29" t="inlineStr">
        <is>
          <t>Instagram Post Media URL · TEXT · Facebook Ads (Meta) Effective Media</t>
        </is>
      </c>
      <c r="C687" s="26" t="n"/>
      <c r="D687" s="27">
        <f>IF(AND($C687="x",$A687&lt;&gt;""),$A687,"")</f>
        <v/>
      </c>
    </row>
    <row r="688">
      <c r="A688" s="25" t="inlineStr">
        <is>
          <t>effective_instagram_media__owner</t>
        </is>
      </c>
      <c r="B688" s="29" t="inlineStr">
        <is>
          <t>Instagram Post Media Owner · TEXT · Facebook Ads (Meta) Effective Media</t>
        </is>
      </c>
      <c r="C688" s="26" t="n"/>
      <c r="D688" s="27">
        <f>IF(AND($C688="x",$A688&lt;&gt;""),$A688,"")</f>
        <v/>
      </c>
    </row>
    <row r="689">
      <c r="A689" s="25" t="inlineStr">
        <is>
          <t>effective_instagram_media__permalink</t>
        </is>
      </c>
      <c r="B689" s="29" t="inlineStr">
        <is>
          <t>Instagram Post Media Permalink · TEXT · Facebook Ads (Meta) Effective Media</t>
        </is>
      </c>
      <c r="C689" s="26" t="n"/>
      <c r="D689" s="27">
        <f>IF(AND($C689="x",$A689&lt;&gt;""),$A689,"")</f>
        <v/>
      </c>
    </row>
    <row r="690">
      <c r="A690" s="25" t="inlineStr">
        <is>
          <t>effective_instagram_media__shortcode</t>
        </is>
      </c>
      <c r="B690" s="29" t="inlineStr">
        <is>
          <t>Instagram Post Media Shortcode · TEXT · Facebook Ads (Meta) Effective Media</t>
        </is>
      </c>
      <c r="C690" s="26" t="n"/>
      <c r="D690" s="27">
        <f>IF(AND($C690="x",$A690&lt;&gt;""),$A690,"")</f>
        <v/>
      </c>
    </row>
    <row r="691">
      <c r="A691" s="25" t="inlineStr">
        <is>
          <t>effective_instagram_media__thumbnail_url</t>
        </is>
      </c>
      <c r="B691" s="29" t="inlineStr">
        <is>
          <t>Instagram Post Media Thumbnail Url · IMAGE_URL · Facebook Ads (Meta) Effective Media</t>
        </is>
      </c>
      <c r="C691" s="26" t="n"/>
      <c r="D691" s="27">
        <f>IF(AND($C691="x",$A691&lt;&gt;""),$A691,"")</f>
        <v/>
      </c>
    </row>
    <row r="692">
      <c r="A692" s="25" t="inlineStr">
        <is>
          <t>effective_instagram_media__timestamp</t>
        </is>
      </c>
      <c r="B692" s="29" t="inlineStr">
        <is>
          <t>Instagram Post Media Creation Date · TIMESTAMP · Facebook Ads (Meta) Effective Media</t>
        </is>
      </c>
      <c r="C692" s="26" t="n"/>
      <c r="D692" s="27">
        <f>IF(AND($C692="x",$A692&lt;&gt;""),$A692,"")</f>
        <v/>
      </c>
    </row>
    <row r="693">
      <c r="A693" s="25" t="inlineStr">
        <is>
          <t>effective_instagram_media__username</t>
        </is>
      </c>
      <c r="B693" s="29" t="inlineStr">
        <is>
          <t>Instagram Post Media Creator Username · TEXT · Facebook Ads (Meta) Effective Media</t>
        </is>
      </c>
      <c r="C693" s="26" t="n"/>
      <c r="D693" s="27">
        <f>IF(AND($C693="x",$A693&lt;&gt;""),$A693,"")</f>
        <v/>
      </c>
    </row>
    <row r="694">
      <c r="A694" s="25" t="inlineStr">
        <is>
          <t>image_asset</t>
        </is>
      </c>
      <c r="B694" s="29" t="inlineStr">
        <is>
          <t>ID of image asset · TEXT · Facebook Ads (Meta) Image Asset</t>
        </is>
      </c>
      <c r="C694" s="26" t="n"/>
      <c r="D694" s="27">
        <f>IF(AND($C694="x",$A694&lt;&gt;""),$A694,"")</f>
        <v/>
      </c>
    </row>
    <row r="695">
      <c r="A695" s="25" t="inlineStr">
        <is>
          <t>image_asset_hash</t>
        </is>
      </c>
      <c r="B695" s="29" t="inlineStr">
        <is>
          <t>Hash of the image asset · TEXT · Facebook Ads (Meta) Image Asset</t>
        </is>
      </c>
      <c r="C695" s="26" t="n"/>
      <c r="D695" s="27">
        <f>IF(AND($C695="x",$A695&lt;&gt;""),$A695,"")</f>
        <v/>
      </c>
    </row>
    <row r="696">
      <c r="A696" s="25" t="inlineStr">
        <is>
          <t>image_asset_name</t>
        </is>
      </c>
      <c r="B696" s="29" t="inlineStr">
        <is>
          <t>Name of the image asset · TEXT · Facebook Ads (Meta) Image Asset</t>
        </is>
      </c>
      <c r="C696" s="26" t="n"/>
      <c r="D696" s="27">
        <f>IF(AND($C696="x",$A696&lt;&gt;""),$A696,"")</f>
        <v/>
      </c>
    </row>
    <row r="697">
      <c r="A697" s="25" t="inlineStr">
        <is>
          <t>image_asset_url</t>
        </is>
      </c>
      <c r="B697" s="29" t="inlineStr">
        <is>
          <t>URL of the image asset · IMAGE_URL · Facebook Ads (Meta) Image Asset</t>
        </is>
      </c>
      <c r="C697" s="26" t="n"/>
      <c r="D697" s="27">
        <f>IF(AND($C697="x",$A697&lt;&gt;""),$A697,"")</f>
        <v/>
      </c>
    </row>
    <row r="698">
      <c r="A698" s="25" t="inlineStr">
        <is>
          <t>device_platform</t>
        </is>
      </c>
      <c r="B698" s="29" t="inlineStr">
        <is>
          <t>Device platform · TEXT · Facebook Ads (Meta) Impressions</t>
        </is>
      </c>
      <c r="C698" s="26" t="n"/>
      <c r="D698" s="27">
        <f>IF(AND($C698="x",$A698&lt;&gt;""),$A698,"")</f>
        <v/>
      </c>
    </row>
    <row r="699">
      <c r="A699" s="25" t="inlineStr">
        <is>
          <t>impression_device</t>
        </is>
      </c>
      <c r="B699" s="29" t="inlineStr">
        <is>
          <t>Device (Impression) · TEXT · Facebook Ads (Meta) Impressions</t>
        </is>
      </c>
      <c r="C699" s="26" t="n"/>
      <c r="D699" s="27">
        <f>IF(AND($C699="x",$A699&lt;&gt;""),$A699,"")</f>
        <v/>
      </c>
    </row>
    <row r="700">
      <c r="A700" s="25" t="inlineStr">
        <is>
          <t>place_page_id</t>
        </is>
      </c>
      <c r="B700" s="29" t="inlineStr">
        <is>
          <t>The ID of the place page · TEXT · Facebook Ads (Meta) Impressions</t>
        </is>
      </c>
      <c r="C700" s="26" t="n"/>
      <c r="D700" s="27">
        <f>IF(AND($C700="x",$A700&lt;&gt;""),$A700,"")</f>
        <v/>
      </c>
    </row>
    <row r="701">
      <c r="A701" s="25" t="inlineStr">
        <is>
          <t>platform_position</t>
        </is>
      </c>
      <c r="B701" s="29" t="inlineStr">
        <is>
          <t>Ad Placement · TEXT · Facebook Ads (Meta) Impressions</t>
        </is>
      </c>
      <c r="C701" s="26" t="n"/>
      <c r="D701" s="27">
        <f>IF(AND($C701="x",$A701&lt;&gt;""),$A701,"")</f>
        <v/>
      </c>
    </row>
    <row r="702">
      <c r="A702" s="25" t="inlineStr">
        <is>
          <t>publisher_platform</t>
        </is>
      </c>
      <c r="B702" s="29" t="inlineStr">
        <is>
          <t>Ad Platform · TEXT · Facebook Ads (Meta) Impressions</t>
        </is>
      </c>
      <c r="C702" s="26" t="n"/>
      <c r="D702" s="27">
        <f>IF(AND($C702="x",$A702&lt;&gt;""),$A702,"")</f>
        <v/>
      </c>
    </row>
    <row r="703">
      <c r="A703" s="25" t="inlineStr">
        <is>
          <t>mobile_app_purchase_roas_app_custom_event_fb_mobile_purchase</t>
        </is>
      </c>
      <c r="B703" s="29" t="inlineStr">
        <is>
          <t>Mobile App Purchase ROAS App Custom Event.Fb Mobile Purchase · NUMERIC · Facebook Ads (Meta) Mobile App</t>
        </is>
      </c>
      <c r="C703" s="26" t="n"/>
      <c r="D703" s="27">
        <f>IF(AND($C703="x",$A703&lt;&gt;""),$A703,"")</f>
        <v/>
      </c>
    </row>
    <row r="704">
      <c r="A704" s="25" t="inlineStr">
        <is>
          <t>mobile_feed_basic_preview_url</t>
        </is>
      </c>
      <c r="B704" s="29" t="inlineStr">
        <is>
          <t>Mobile Feed Basic Preview URL · TEXT · Facebook Ads (Meta) Mobile App</t>
        </is>
      </c>
      <c r="C704" s="26" t="n"/>
      <c r="D704" s="27">
        <f>IF(AND($C704="x",$A704&lt;&gt;""),$A704,"")</f>
        <v/>
      </c>
    </row>
    <row r="705">
      <c r="A705" s="25" t="inlineStr">
        <is>
          <t>mobile_feed_standard_preview_url</t>
        </is>
      </c>
      <c r="B705" s="29" t="inlineStr">
        <is>
          <t>Mobile Feed Standard Preview URL · TEXT · Facebook Ads (Meta) Mobile App</t>
        </is>
      </c>
      <c r="C705" s="26" t="n"/>
      <c r="D705" s="27">
        <f>IF(AND($C705="x",$A705&lt;&gt;""),$A705,"")</f>
        <v/>
      </c>
    </row>
    <row r="706">
      <c r="A706" s="25" t="inlineStr">
        <is>
          <t>conversion_rate_ranking</t>
        </is>
      </c>
      <c r="B706" s="29" t="inlineStr">
        <is>
          <t>Conversion Rate Ranking · TEXT · Facebook Ads (Meta) Performance</t>
        </is>
      </c>
      <c r="C706" s="26" t="n"/>
      <c r="D706" s="27">
        <f>IF(AND($C706="x",$A706&lt;&gt;""),$A706,"")</f>
        <v/>
      </c>
    </row>
    <row r="707">
      <c r="A707" s="25" t="inlineStr">
        <is>
          <t>cost_per_facebook_page_visit</t>
        </is>
      </c>
      <c r="B707" s="29" t="inlineStr">
        <is>
          <t>Cost per Facebook Page Visit · NUMERIC · Facebook Ads (Meta) Performance</t>
        </is>
      </c>
      <c r="C707" s="26" t="n"/>
      <c r="D707" s="27">
        <f>IF(AND($C707="x",$A707&lt;&gt;""),$A707,"")</f>
        <v/>
      </c>
    </row>
    <row r="708">
      <c r="A708" s="25" t="inlineStr">
        <is>
          <t>cost_per_reminder_on</t>
        </is>
      </c>
      <c r="B708" s="29" t="inlineStr">
        <is>
          <t>Cost per Reminder On · NUMERIC · Facebook Ads (Meta) Performance</t>
        </is>
      </c>
      <c r="C708" s="26" t="n"/>
      <c r="D708" s="27">
        <f>IF(AND($C708="x",$A708&lt;&gt;""),$A708,"")</f>
        <v/>
      </c>
    </row>
    <row r="709">
      <c r="A709" s="25" t="inlineStr">
        <is>
          <t>engagement_rate_ranking</t>
        </is>
      </c>
      <c r="B709" s="29" t="inlineStr">
        <is>
          <t>Engagement Rate Ranking · TEXT · Facebook Ads (Meta) Performance</t>
        </is>
      </c>
      <c r="C709" s="26" t="n"/>
      <c r="D709" s="27">
        <f>IF(AND($C709="x",$A709&lt;&gt;""),$A709,"")</f>
        <v/>
      </c>
    </row>
    <row r="710">
      <c r="A710" s="25" t="inlineStr">
        <is>
          <t>facebook_page_visits</t>
        </is>
      </c>
      <c r="B710" s="29" t="inlineStr">
        <is>
          <t>Facebook Page Visits · NUMERIC · Facebook Ads (Meta) Performance</t>
        </is>
      </c>
      <c r="C710" s="26" t="n"/>
      <c r="D710" s="27">
        <f>IF(AND($C710="x",$A710&lt;&gt;""),$A710,"")</f>
        <v/>
      </c>
    </row>
    <row r="711">
      <c r="A711" s="25" t="inlineStr">
        <is>
          <t>frequency</t>
        </is>
      </c>
      <c r="B711" s="29" t="inlineStr">
        <is>
          <t>Frequency · NUMERIC · Facebook Ads (Meta) Performance</t>
        </is>
      </c>
      <c r="C711" s="26" t="n"/>
      <c r="D711" s="27">
        <f>IF(AND($C711="x",$A711&lt;&gt;""),$A711,"")</f>
        <v/>
      </c>
    </row>
    <row r="712">
      <c r="A712" s="25" t="inlineStr">
        <is>
          <t>instagram_profile_follow</t>
        </is>
      </c>
      <c r="B712" s="29" t="inlineStr">
        <is>
          <t>Instagram Follows · NUMERIC · Facebook Ads (Meta) Performance</t>
        </is>
      </c>
      <c r="C712" s="26" t="n"/>
      <c r="D712" s="27">
        <f>IF(AND($C712="x",$A712&lt;&gt;""),$A712,"")</f>
        <v/>
      </c>
    </row>
    <row r="713">
      <c r="A713" s="25" t="inlineStr">
        <is>
          <t>instagram_profile_visits</t>
        </is>
      </c>
      <c r="B713" s="29" t="inlineStr">
        <is>
          <t>Instagram Profile Visits · NUMERIC · Facebook Ads (Meta) Performance</t>
        </is>
      </c>
      <c r="C713" s="26" t="n"/>
      <c r="D713" s="27">
        <f>IF(AND($C713="x",$A713&lt;&gt;""),$A713,"")</f>
        <v/>
      </c>
    </row>
    <row r="714">
      <c r="A714" s="25" t="inlineStr">
        <is>
          <t>quality_ranking</t>
        </is>
      </c>
      <c r="B714" s="29" t="inlineStr">
        <is>
          <t>Quality Ranking · TEXT · Facebook Ads (Meta) Performance</t>
        </is>
      </c>
      <c r="C714" s="26" t="n"/>
      <c r="D714" s="27">
        <f>IF(AND($C714="x",$A714&lt;&gt;""),$A714,"")</f>
        <v/>
      </c>
    </row>
    <row r="715">
      <c r="A715" s="25" t="inlineStr">
        <is>
          <t>reach</t>
        </is>
      </c>
      <c r="B715" s="29" t="inlineStr">
        <is>
          <t>Reach · NUMERIC · Facebook Ads (Meta) Performance</t>
        </is>
      </c>
      <c r="C715" s="26" t="n"/>
      <c r="D715" s="27">
        <f>IF(AND($C715="x",$A715&lt;&gt;""),$A715,"")</f>
        <v/>
      </c>
    </row>
    <row r="716">
      <c r="A716" s="25" t="inlineStr">
        <is>
          <t>reminders_on</t>
        </is>
      </c>
      <c r="B716" s="29" t="inlineStr">
        <is>
          <t>Reminders On · NUMERIC · Facebook Ads (Meta) Performance</t>
        </is>
      </c>
      <c r="C716" s="26" t="n"/>
      <c r="D716" s="27">
        <f>IF(AND($C716="x",$A716&lt;&gt;""),$A716,"")</f>
        <v/>
      </c>
    </row>
    <row r="717">
      <c r="A717" s="25" t="inlineStr">
        <is>
          <t>date_start</t>
        </is>
      </c>
      <c r="B717" s="29" t="inlineStr">
        <is>
          <t>Reporting Starts · DATE · Facebook Ads (Meta) Time</t>
        </is>
      </c>
      <c r="C717" s="26" t="n"/>
      <c r="D717" s="27">
        <f>IF(AND($C717="x",$A717&lt;&gt;""),$A717,"")</f>
        <v/>
      </c>
    </row>
    <row r="718">
      <c r="A718" s="25" t="inlineStr">
        <is>
          <t>date_stop</t>
        </is>
      </c>
      <c r="B718" s="29" t="inlineStr">
        <is>
          <t>Reporting Ends · DATE · Facebook Ads (Meta) Time</t>
        </is>
      </c>
      <c r="C718" s="26" t="n"/>
      <c r="D718" s="27">
        <f>IF(AND($C718="x",$A718&lt;&gt;""),$A718,"")</f>
        <v/>
      </c>
    </row>
    <row r="719">
      <c r="A719" s="25" t="inlineStr">
        <is>
          <t>unique_actions_add_payment_info</t>
        </is>
      </c>
      <c r="B719" s="29" t="inlineStr">
        <is>
          <t>Unique Adds of Payment Info · NUMERIC · Facebook Ads (Meta) Unique Actions</t>
        </is>
      </c>
      <c r="C719" s="26" t="n"/>
      <c r="D719" s="27">
        <f>IF(AND($C719="x",$A719&lt;&gt;""),$A719,"")</f>
        <v/>
      </c>
    </row>
    <row r="720">
      <c r="A720" s="25" t="inlineStr">
        <is>
          <t>unique_actions_add_to_cart</t>
        </is>
      </c>
      <c r="B720" s="29" t="inlineStr">
        <is>
          <t>Unique Actions Add To Cart · NUMERIC · Facebook Ads (Meta) Unique Actions</t>
        </is>
      </c>
      <c r="C720" s="26" t="n"/>
      <c r="D720" s="27">
        <f>IF(AND($C720="x",$A720&lt;&gt;""),$A720,"")</f>
        <v/>
      </c>
    </row>
    <row r="721">
      <c r="A721" s="25" t="inlineStr">
        <is>
          <t>unique_actions_add_to_wishlist</t>
        </is>
      </c>
      <c r="B721" s="29" t="inlineStr">
        <is>
          <t>Unique Adds to Wishlist · NUMERIC · Facebook Ads (Meta) Unique Actions</t>
        </is>
      </c>
      <c r="C721" s="26" t="n"/>
      <c r="D721" s="27">
        <f>IF(AND($C721="x",$A721&lt;&gt;""),$A721,"")</f>
        <v/>
      </c>
    </row>
    <row r="722">
      <c r="A722" s="25" t="inlineStr">
        <is>
          <t>unique_actions_app_custom_event</t>
        </is>
      </c>
      <c r="B722" s="29" t="inlineStr">
        <is>
          <t>Unique Actions App Custom Event · NUMERIC · Facebook Ads (Meta) Unique Actions</t>
        </is>
      </c>
      <c r="C722" s="26" t="n"/>
      <c r="D722" s="27">
        <f>IF(AND($C722="x",$A722&lt;&gt;""),$A722,"")</f>
        <v/>
      </c>
    </row>
    <row r="723">
      <c r="A723" s="25" t="inlineStr">
        <is>
          <t>unique_actions_app_custom_event_fb_mobile_activate_app</t>
        </is>
      </c>
      <c r="B723" s="29" t="inlineStr">
        <is>
          <t>Unique Actions App Custom Event.Fb Mobile Activate App · NUMERIC · Facebook Ads (Meta) Unique Actions</t>
        </is>
      </c>
      <c r="C723" s="26" t="n"/>
      <c r="D723" s="27">
        <f>IF(AND($C723="x",$A723&lt;&gt;""),$A723,"")</f>
        <v/>
      </c>
    </row>
    <row r="724">
      <c r="A724" s="25" t="inlineStr">
        <is>
          <t>unique_actions_app_custom_event_fb_mobile_add_payment_info</t>
        </is>
      </c>
      <c r="B724" s="29" t="inlineStr">
        <is>
          <t>Unique Actions App Custom Event.Fb Mobile Add Payment Info · NUMERIC · Facebook Ads (Meta) Unique Actions</t>
        </is>
      </c>
      <c r="C724" s="26" t="n"/>
      <c r="D724" s="27">
        <f>IF(AND($C724="x",$A724&lt;&gt;""),$A724,"")</f>
        <v/>
      </c>
    </row>
    <row r="725">
      <c r="A725" s="25" t="inlineStr">
        <is>
          <t>unique_actions_app_custom_event_fb_mobile_add_to_cart</t>
        </is>
      </c>
      <c r="B725" s="29" t="inlineStr">
        <is>
          <t>Unique Actions App Custom Event.Fb Mobile Add To Cart · NUMERIC · Facebook Ads (Meta) Unique Actions</t>
        </is>
      </c>
      <c r="C725" s="26" t="n"/>
      <c r="D725" s="27">
        <f>IF(AND($C725="x",$A725&lt;&gt;""),$A725,"")</f>
        <v/>
      </c>
    </row>
    <row r="726">
      <c r="A726" s="25" t="inlineStr">
        <is>
          <t>unique_actions_app_custom_event_fb_mobile_add_to_wishlist</t>
        </is>
      </c>
      <c r="B726" s="29" t="inlineStr">
        <is>
          <t>Unique Actions App Custom Event.Fb Mobile Add To Wishlist · NUMERIC · Facebook Ads (Meta) Unique Actions</t>
        </is>
      </c>
      <c r="C726" s="26" t="n"/>
      <c r="D726" s="27">
        <f>IF(AND($C726="x",$A726&lt;&gt;""),$A726,"")</f>
        <v/>
      </c>
    </row>
    <row r="727">
      <c r="A727" s="25" t="inlineStr">
        <is>
          <t>unique_actions_app_custom_event_fb_mobile_complete_registration</t>
        </is>
      </c>
      <c r="B727" s="29" t="inlineStr">
        <is>
          <t>Unique Actions App Custom Event.Fb Mobile Complete Registration · NUMERIC · Facebook Ads (Meta) Unique Actions</t>
        </is>
      </c>
      <c r="C727" s="26" t="n"/>
      <c r="D727" s="27">
        <f>IF(AND($C727="x",$A727&lt;&gt;""),$A727,"")</f>
        <v/>
      </c>
    </row>
    <row r="728">
      <c r="A728" s="25" t="inlineStr">
        <is>
          <t>unique_actions_app_custom_event_fb_mobile_content_view</t>
        </is>
      </c>
      <c r="B728" s="29" t="inlineStr">
        <is>
          <t>Unique Actions App Custom Event.Fb Mobile Content View · NUMERIC · Facebook Ads (Meta) Unique Actions</t>
        </is>
      </c>
      <c r="C728" s="26" t="n"/>
      <c r="D728" s="27">
        <f>IF(AND($C728="x",$A728&lt;&gt;""),$A728,"")</f>
        <v/>
      </c>
    </row>
    <row r="729">
      <c r="A729" s="25" t="inlineStr">
        <is>
          <t>unique_actions_app_custom_event_fb_mobile_initiated_checkout</t>
        </is>
      </c>
      <c r="B729" s="29" t="inlineStr">
        <is>
          <t>Unique Actions App Custom Event.Fb Mobile Initiated Checkout · NUMERIC · Facebook Ads (Meta) Unique Actions</t>
        </is>
      </c>
      <c r="C729" s="26" t="n"/>
      <c r="D729" s="27">
        <f>IF(AND($C729="x",$A729&lt;&gt;""),$A729,"")</f>
        <v/>
      </c>
    </row>
    <row r="730">
      <c r="A730" s="25" t="inlineStr">
        <is>
          <t>unique_actions_app_custom_event_fb_mobile_level_achieved</t>
        </is>
      </c>
      <c r="B730" s="29" t="inlineStr">
        <is>
          <t>Unique Actions App Custom Event.Fb Mobile Level Achieved · NUMERIC · Facebook Ads (Meta) Unique Actions</t>
        </is>
      </c>
      <c r="C730" s="26" t="n"/>
      <c r="D730" s="27">
        <f>IF(AND($C730="x",$A730&lt;&gt;""),$A730,"")</f>
        <v/>
      </c>
    </row>
    <row r="731">
      <c r="A731" s="25" t="inlineStr">
        <is>
          <t>unique_actions_app_custom_event_fb_mobile_purchase</t>
        </is>
      </c>
      <c r="B731" s="29" t="inlineStr">
        <is>
          <t>Unique Actions App Custom Event.Fb Mobile Purchase · NUMERIC · Facebook Ads (Meta) Unique Actions</t>
        </is>
      </c>
      <c r="C731" s="26" t="n"/>
      <c r="D731" s="27">
        <f>IF(AND($C731="x",$A731&lt;&gt;""),$A731,"")</f>
        <v/>
      </c>
    </row>
    <row r="732">
      <c r="A732" s="25" t="inlineStr">
        <is>
          <t>unique_actions_app_custom_event_fb_mobile_search</t>
        </is>
      </c>
      <c r="B732" s="29" t="inlineStr">
        <is>
          <t>Unique Actions App Custom Event.Fb Mobile Search · NUMERIC · Facebook Ads (Meta) Unique Actions</t>
        </is>
      </c>
      <c r="C732" s="26" t="n"/>
      <c r="D732" s="27">
        <f>IF(AND($C732="x",$A732&lt;&gt;""),$A732,"")</f>
        <v/>
      </c>
    </row>
    <row r="733">
      <c r="A733" s="25" t="inlineStr">
        <is>
          <t>unique_actions_app_custom_event_fb_mobile_tutorial_completion</t>
        </is>
      </c>
      <c r="B733" s="29" t="inlineStr">
        <is>
          <t>Unique Actions App Custom Event.Fb Mobile Tutorial Completion · NUMERIC · Facebook Ads (Meta) Unique Actions</t>
        </is>
      </c>
      <c r="C733" s="26" t="n"/>
      <c r="D733" s="27">
        <f>IF(AND($C733="x",$A733&lt;&gt;""),$A733,"")</f>
        <v/>
      </c>
    </row>
    <row r="734">
      <c r="A734" s="25" t="inlineStr">
        <is>
          <t>unique_actions_app_custom_event_other</t>
        </is>
      </c>
      <c r="B734" s="29" t="inlineStr">
        <is>
          <t>Unique Actions App Custom Event.Other · NUMERIC · Facebook Ads (Meta) Unique Actions</t>
        </is>
      </c>
      <c r="C734" s="26" t="n"/>
      <c r="D734" s="27">
        <f>IF(AND($C734="x",$A734&lt;&gt;""),$A734,"")</f>
        <v/>
      </c>
    </row>
    <row r="735">
      <c r="A735" s="25" t="inlineStr">
        <is>
          <t>unique_actions_checkin</t>
        </is>
      </c>
      <c r="B735" s="29" t="inlineStr">
        <is>
          <t>Unique Check-Ins · NUMERIC · Facebook Ads (Meta) Unique Actions</t>
        </is>
      </c>
      <c r="C735" s="26" t="n"/>
      <c r="D735" s="27">
        <f>IF(AND($C735="x",$A735&lt;&gt;""),$A735,"")</f>
        <v/>
      </c>
    </row>
    <row r="736">
      <c r="A736" s="25" t="inlineStr">
        <is>
          <t>unique_actions_click_to_call_call_confirm</t>
        </is>
      </c>
      <c r="B736" s="29" t="inlineStr">
        <is>
          <t>Unique Call Confirmation Clicks · NUMERIC · Facebook Ads (Meta) Unique Actions</t>
        </is>
      </c>
      <c r="C736" s="26" t="n"/>
      <c r="D736" s="27">
        <f>IF(AND($C736="x",$A736&lt;&gt;""),$A736,"")</f>
        <v/>
      </c>
    </row>
    <row r="737">
      <c r="A737" s="25" t="inlineStr">
        <is>
          <t>unique_actions_comment</t>
        </is>
      </c>
      <c r="B737" s="29" t="inlineStr">
        <is>
          <t>Unique Post Comments · NUMERIC · Facebook Ads (Meta) Unique Actions</t>
        </is>
      </c>
      <c r="C737" s="26" t="n"/>
      <c r="D737" s="27">
        <f>IF(AND($C737="x",$A737&lt;&gt;""),$A737,"")</f>
        <v/>
      </c>
    </row>
    <row r="738">
      <c r="A738" s="25" t="inlineStr">
        <is>
          <t>unique_actions_complete_registration</t>
        </is>
      </c>
      <c r="B738" s="29" t="inlineStr">
        <is>
          <t>Unique Registrations Completed · NUMERIC · Facebook Ads (Meta) Unique Actions</t>
        </is>
      </c>
      <c r="C738" s="26" t="n"/>
      <c r="D738" s="27">
        <f>IF(AND($C738="x",$A738&lt;&gt;""),$A738,"")</f>
        <v/>
      </c>
    </row>
    <row r="739">
      <c r="A739" s="25" t="inlineStr">
        <is>
          <t>unique_actions_initiate_checkout</t>
        </is>
      </c>
      <c r="B739" s="29" t="inlineStr">
        <is>
          <t>Unique Checkouts Initiated · NUMERIC · Facebook Ads (Meta) Unique Actions</t>
        </is>
      </c>
      <c r="C739" s="26" t="n"/>
      <c r="D739" s="27">
        <f>IF(AND($C739="x",$A739&lt;&gt;""),$A739,"")</f>
        <v/>
      </c>
    </row>
    <row r="740">
      <c r="A740" s="25" t="inlineStr">
        <is>
          <t>unique_actions_landing_page_view</t>
        </is>
      </c>
      <c r="B740" s="29" t="inlineStr">
        <is>
          <t>Unique Landing Page Views · NUMERIC · Facebook Ads (Meta) Unique Actions</t>
        </is>
      </c>
      <c r="C740" s="26" t="n"/>
      <c r="D740" s="27">
        <f>IF(AND($C740="x",$A740&lt;&gt;""),$A740,"")</f>
        <v/>
      </c>
    </row>
    <row r="741">
      <c r="A741" s="25" t="inlineStr">
        <is>
          <t>unique_actions_lead</t>
        </is>
      </c>
      <c r="B741" s="29" t="inlineStr">
        <is>
          <t>Unique Leads · NUMERIC · Facebook Ads (Meta) Unique Actions</t>
        </is>
      </c>
      <c r="C741" s="26" t="n"/>
      <c r="D741" s="27">
        <f>IF(AND($C741="x",$A741&lt;&gt;""),$A741,"")</f>
        <v/>
      </c>
    </row>
    <row r="742">
      <c r="A742" s="25" t="inlineStr">
        <is>
          <t>unique_actions_leadgen_grouped</t>
        </is>
      </c>
      <c r="B742" s="29" t="inlineStr">
        <is>
          <t>Unique Instant Form Leads · NUMERIC · Facebook Ads (Meta) Unique Actions</t>
        </is>
      </c>
      <c r="C742" s="26" t="n"/>
      <c r="D742" s="27">
        <f>IF(AND($C742="x",$A742&lt;&gt;""),$A742,"")</f>
        <v/>
      </c>
    </row>
    <row r="743">
      <c r="A743" s="25" t="inlineStr">
        <is>
          <t>unique_actions_like</t>
        </is>
      </c>
      <c r="B743" s="29" t="inlineStr">
        <is>
          <t>Unique Page Likes · NUMERIC · Facebook Ads (Meta) Unique Actions</t>
        </is>
      </c>
      <c r="C743" s="26" t="n"/>
      <c r="D743" s="27">
        <f>IF(AND($C743="x",$A743&lt;&gt;""),$A743,"")</f>
        <v/>
      </c>
    </row>
    <row r="744">
      <c r="A744" s="25" t="inlineStr">
        <is>
          <t>unique_actions_link_click</t>
        </is>
      </c>
      <c r="B744" s="29" t="inlineStr">
        <is>
          <t>Unique Link Clicks · NUMERIC · Facebook Ads (Meta) Unique Actions</t>
        </is>
      </c>
      <c r="C744" s="26" t="n"/>
      <c r="D744" s="27">
        <f>IF(AND($C744="x",$A744&lt;&gt;""),$A744,"")</f>
        <v/>
      </c>
    </row>
    <row r="745">
      <c r="A745" s="25" t="inlineStr">
        <is>
          <t>unique_actions_mobile_app_install</t>
        </is>
      </c>
      <c r="B745" s="29" t="inlineStr">
        <is>
          <t>Unique Mobile App Installs · NUMERIC · Facebook Ads (Meta) Unique Actions</t>
        </is>
      </c>
      <c r="C745" s="26" t="n"/>
      <c r="D745" s="27">
        <f>IF(AND($C745="x",$A745&lt;&gt;""),$A745,"")</f>
        <v/>
      </c>
    </row>
    <row r="746">
      <c r="A746" s="25" t="inlineStr">
        <is>
          <t>unique_actions_offline_conversion</t>
        </is>
      </c>
      <c r="B746" s="29" t="inlineStr">
        <is>
          <t>Unique Offline Conversions (All Events) · NUMERIC · Facebook Ads (Meta) Unique Actions</t>
        </is>
      </c>
      <c r="C746" s="26" t="n"/>
      <c r="D746" s="27">
        <f>IF(AND($C746="x",$A746&lt;&gt;""),$A746,"")</f>
        <v/>
      </c>
    </row>
    <row r="747">
      <c r="A747" s="25" t="inlineStr">
        <is>
          <t>unique_actions_offline_conversion_add_payment_info</t>
        </is>
      </c>
      <c r="B747" s="29" t="inlineStr">
        <is>
          <t>Unique Offline Adds of Payment Info · NUMERIC · Facebook Ads (Meta) Unique Actions</t>
        </is>
      </c>
      <c r="C747" s="26" t="n"/>
      <c r="D747" s="27">
        <f>IF(AND($C747="x",$A747&lt;&gt;""),$A747,"")</f>
        <v/>
      </c>
    </row>
    <row r="748">
      <c r="A748" s="25" t="inlineStr">
        <is>
          <t>unique_actions_offline_conversion_add_to_cart</t>
        </is>
      </c>
      <c r="B748" s="29" t="inlineStr">
        <is>
          <t>Unique Offline Adds to Cart · NUMERIC · Facebook Ads (Meta) Unique Actions</t>
        </is>
      </c>
      <c r="C748" s="26" t="n"/>
      <c r="D748" s="27">
        <f>IF(AND($C748="x",$A748&lt;&gt;""),$A748,"")</f>
        <v/>
      </c>
    </row>
    <row r="749">
      <c r="A749" s="25" t="inlineStr">
        <is>
          <t>unique_actions_offline_conversion_add_to_wishlist</t>
        </is>
      </c>
      <c r="B749" s="29" t="inlineStr">
        <is>
          <t>Unique Offline Adds to Wishlist · NUMERIC · Facebook Ads (Meta) Unique Actions</t>
        </is>
      </c>
      <c r="C749" s="26" t="n"/>
      <c r="D749" s="27">
        <f>IF(AND($C749="x",$A749&lt;&gt;""),$A749,"")</f>
        <v/>
      </c>
    </row>
    <row r="750">
      <c r="A750" s="25" t="inlineStr">
        <is>
          <t>unique_actions_offline_conversion_complete_registration</t>
        </is>
      </c>
      <c r="B750" s="29" t="inlineStr">
        <is>
          <t>Unique Offline Registrations Completed · NUMERIC · Facebook Ads (Meta) Unique Actions</t>
        </is>
      </c>
      <c r="C750" s="26" t="n"/>
      <c r="D750" s="27">
        <f>IF(AND($C750="x",$A750&lt;&gt;""),$A750,"")</f>
        <v/>
      </c>
    </row>
    <row r="751">
      <c r="A751" s="25" t="inlineStr">
        <is>
          <t>unique_actions_offline_conversion_initiate_checkout</t>
        </is>
      </c>
      <c r="B751" s="29" t="inlineStr">
        <is>
          <t>Unique Offline Checkouts Initiated · NUMERIC · Facebook Ads (Meta) Unique Actions</t>
        </is>
      </c>
      <c r="C751" s="26" t="n"/>
      <c r="D751" s="27">
        <f>IF(AND($C751="x",$A751&lt;&gt;""),$A751,"")</f>
        <v/>
      </c>
    </row>
    <row r="752">
      <c r="A752" s="25" t="inlineStr">
        <is>
          <t>unique_actions_offline_conversion_lead</t>
        </is>
      </c>
      <c r="B752" s="29" t="inlineStr">
        <is>
          <t>Unique Offline Leads · NUMERIC · Facebook Ads (Meta) Unique Actions</t>
        </is>
      </c>
      <c r="C752" s="26" t="n"/>
      <c r="D752" s="27">
        <f>IF(AND($C752="x",$A752&lt;&gt;""),$A752,"")</f>
        <v/>
      </c>
    </row>
    <row r="753">
      <c r="A753" s="25" t="inlineStr">
        <is>
          <t>unique_actions_offline_conversion_other</t>
        </is>
      </c>
      <c r="B753" s="29" t="inlineStr">
        <is>
          <t>Unique Offline Other Conversions · NUMERIC · Facebook Ads (Meta) Unique Actions</t>
        </is>
      </c>
      <c r="C753" s="26" t="n"/>
      <c r="D753" s="27">
        <f>IF(AND($C753="x",$A753&lt;&gt;""),$A753,"")</f>
        <v/>
      </c>
    </row>
    <row r="754">
      <c r="A754" s="25" t="inlineStr">
        <is>
          <t>unique_actions_offline_conversion_purchase</t>
        </is>
      </c>
      <c r="B754" s="29" t="inlineStr">
        <is>
          <t>Unique Offline Purchases · NUMERIC · Facebook Ads (Meta) Unique Actions</t>
        </is>
      </c>
      <c r="C754" s="26" t="n"/>
      <c r="D754" s="27">
        <f>IF(AND($C754="x",$A754&lt;&gt;""),$A754,"")</f>
        <v/>
      </c>
    </row>
    <row r="755">
      <c r="A755" s="25" t="inlineStr">
        <is>
          <t>unique_actions_offline_conversion_search</t>
        </is>
      </c>
      <c r="B755" s="29" t="inlineStr">
        <is>
          <t>Unique Offline Searches · NUMERIC · Facebook Ads (Meta) Unique Actions</t>
        </is>
      </c>
      <c r="C755" s="26" t="n"/>
      <c r="D755" s="27">
        <f>IF(AND($C755="x",$A755&lt;&gt;""),$A755,"")</f>
        <v/>
      </c>
    </row>
    <row r="756">
      <c r="A756" s="25" t="inlineStr">
        <is>
          <t>unique_actions_offline_conversion_view_content</t>
        </is>
      </c>
      <c r="B756" s="29" t="inlineStr">
        <is>
          <t>Unique Offline Content Views · NUMERIC · Facebook Ads (Meta) Unique Actions</t>
        </is>
      </c>
      <c r="C756" s="26" t="n"/>
      <c r="D756" s="27">
        <f>IF(AND($C756="x",$A756&lt;&gt;""),$A756,"")</f>
        <v/>
      </c>
    </row>
    <row r="757">
      <c r="A757" s="25" t="inlineStr">
        <is>
          <t>unique_actions_offsite_conversion</t>
        </is>
      </c>
      <c r="B757" s="29" t="inlineStr">
        <is>
          <t>(Deprecated) Unique Website Conversions · NUMERIC · Facebook Ads (Meta) Unique Actions</t>
        </is>
      </c>
      <c r="C757" s="26" t="n"/>
      <c r="D757" s="27">
        <f>IF(AND($C757="x",$A757&lt;&gt;""),$A757,"")</f>
        <v/>
      </c>
    </row>
    <row r="758">
      <c r="A758" s="25" t="inlineStr">
        <is>
          <t>unique_actions_offsite_conversion_fb_pixel_add_payment_info</t>
        </is>
      </c>
      <c r="B758" s="29" t="inlineStr">
        <is>
          <t>Unique Website Adds of Payment Info · NUMERIC · Facebook Ads (Meta) Unique Actions</t>
        </is>
      </c>
      <c r="C758" s="26" t="n"/>
      <c r="D758" s="27">
        <f>IF(AND($C758="x",$A758&lt;&gt;""),$A758,"")</f>
        <v/>
      </c>
    </row>
    <row r="759">
      <c r="A759" s="25" t="inlineStr">
        <is>
          <t>unique_actions_offsite_conversion_fb_pixel_add_to_cart</t>
        </is>
      </c>
      <c r="B759" s="29" t="inlineStr">
        <is>
          <t>Unique Website Adds to Cart · NUMERIC · Facebook Ads (Meta) Unique Actions</t>
        </is>
      </c>
      <c r="C759" s="26" t="n"/>
      <c r="D759" s="27">
        <f>IF(AND($C759="x",$A759&lt;&gt;""),$A759,"")</f>
        <v/>
      </c>
    </row>
    <row r="760">
      <c r="A760" s="25" t="inlineStr">
        <is>
          <t>unique_actions_offsite_conversion_fb_pixel_add_to_wishlist</t>
        </is>
      </c>
      <c r="B760" s="29" t="inlineStr">
        <is>
          <t>Unique Website Adds to Wishlist · NUMERIC · Facebook Ads (Meta) Unique Actions</t>
        </is>
      </c>
      <c r="C760" s="26" t="n"/>
      <c r="D760" s="27">
        <f>IF(AND($C760="x",$A760&lt;&gt;""),$A760,"")</f>
        <v/>
      </c>
    </row>
    <row r="761">
      <c r="A761" s="25" t="inlineStr">
        <is>
          <t>unique_actions_offsite_conversion_fb_pixel_complete_registration</t>
        </is>
      </c>
      <c r="B761" s="29" t="inlineStr">
        <is>
          <t>Unique Website Registrations Completed · NUMERIC · Facebook Ads (Meta) Unique Actions</t>
        </is>
      </c>
      <c r="C761" s="26" t="n"/>
      <c r="D761" s="27">
        <f>IF(AND($C761="x",$A761&lt;&gt;""),$A761,"")</f>
        <v/>
      </c>
    </row>
    <row r="762">
      <c r="A762" s="25" t="inlineStr">
        <is>
          <t>unique_actions_offsite_conversion_fb_pixel_initiate_checkout</t>
        </is>
      </c>
      <c r="B762" s="29" t="inlineStr">
        <is>
          <t>Unique Website Checkouts Initiated · NUMERIC · Facebook Ads (Meta) Unique Actions</t>
        </is>
      </c>
      <c r="C762" s="26" t="n"/>
      <c r="D762" s="27">
        <f>IF(AND($C762="x",$A762&lt;&gt;""),$A762,"")</f>
        <v/>
      </c>
    </row>
    <row r="763">
      <c r="A763" s="25" t="inlineStr">
        <is>
          <t>unique_actions_offsite_conversion_fb_pixel_lead</t>
        </is>
      </c>
      <c r="B763" s="29" t="inlineStr">
        <is>
          <t>Unique Website Leads · NUMERIC · Facebook Ads (Meta) Unique Actions</t>
        </is>
      </c>
      <c r="C763" s="26" t="n"/>
      <c r="D763" s="27">
        <f>IF(AND($C763="x",$A763&lt;&gt;""),$A763,"")</f>
        <v/>
      </c>
    </row>
    <row r="764">
      <c r="A764" s="25" t="inlineStr">
        <is>
          <t>unique_actions_offsite_conversion_fb_pixel_purchase</t>
        </is>
      </c>
      <c r="B764" s="29" t="inlineStr">
        <is>
          <t>Unique Website Purchases · NUMERIC · Facebook Ads (Meta) Unique Actions</t>
        </is>
      </c>
      <c r="C764" s="26" t="n"/>
      <c r="D764" s="27">
        <f>IF(AND($C764="x",$A764&lt;&gt;""),$A764,"")</f>
        <v/>
      </c>
    </row>
    <row r="765">
      <c r="A765" s="25" t="inlineStr">
        <is>
          <t>unique_actions_offsite_conversion_fb_pixel_search</t>
        </is>
      </c>
      <c r="B765" s="29" t="inlineStr">
        <is>
          <t>Unique Website Searches · NUMERIC · Facebook Ads (Meta) Unique Actions</t>
        </is>
      </c>
      <c r="C765" s="26" t="n"/>
      <c r="D765" s="27">
        <f>IF(AND($C765="x",$A765&lt;&gt;""),$A765,"")</f>
        <v/>
      </c>
    </row>
    <row r="766">
      <c r="A766" s="25" t="inlineStr">
        <is>
          <t>unique_actions_offsite_conversion_fb_pixel_view_content</t>
        </is>
      </c>
      <c r="B766" s="29" t="inlineStr">
        <is>
          <t>Unique Website Content Views · NUMERIC · Facebook Ads (Meta) Unique Actions</t>
        </is>
      </c>
      <c r="C766" s="26" t="n"/>
      <c r="D766" s="27">
        <f>IF(AND($C766="x",$A766&lt;&gt;""),$A766,"")</f>
        <v/>
      </c>
    </row>
    <row r="767">
      <c r="A767" s="25" t="inlineStr">
        <is>
          <t>unique_actions_omni_achievement_unlocked</t>
        </is>
      </c>
      <c r="B767" s="29" t="inlineStr">
        <is>
          <t>Unique Achievements Unlocked · NUMERIC · Facebook Ads (Meta) Unique Actions</t>
        </is>
      </c>
      <c r="C767" s="26" t="n"/>
      <c r="D767" s="27">
        <f>IF(AND($C767="x",$A767&lt;&gt;""),$A767,"")</f>
        <v/>
      </c>
    </row>
    <row r="768">
      <c r="A768" s="25" t="inlineStr">
        <is>
          <t>unique_actions_omni_activate_app</t>
        </is>
      </c>
      <c r="B768" s="29" t="inlineStr">
        <is>
          <t>Unique App Activations · NUMERIC · Facebook Ads (Meta) Unique Actions</t>
        </is>
      </c>
      <c r="C768" s="26" t="n"/>
      <c r="D768" s="27">
        <f>IF(AND($C768="x",$A768&lt;&gt;""),$A768,"")</f>
        <v/>
      </c>
    </row>
    <row r="769">
      <c r="A769" s="25" t="inlineStr">
        <is>
          <t>unique_actions_omni_add_to_cart</t>
        </is>
      </c>
      <c r="B769" s="29" t="inlineStr">
        <is>
          <t>Unique Adds to Cart · NUMERIC · Facebook Ads (Meta) Unique Actions</t>
        </is>
      </c>
      <c r="C769" s="26" t="n"/>
      <c r="D769" s="27">
        <f>IF(AND($C769="x",$A769&lt;&gt;""),$A769,"")</f>
        <v/>
      </c>
    </row>
    <row r="770">
      <c r="A770" s="25" t="inlineStr">
        <is>
          <t>unique_actions_omni_app_install</t>
        </is>
      </c>
      <c r="B770" s="29" t="inlineStr">
        <is>
          <t>Unique App Installs · NUMERIC · Facebook Ads (Meta) Unique Actions</t>
        </is>
      </c>
      <c r="C770" s="26" t="n"/>
      <c r="D770" s="27">
        <f>IF(AND($C770="x",$A770&lt;&gt;""),$A770,"")</f>
        <v/>
      </c>
    </row>
    <row r="771">
      <c r="A771" s="25" t="inlineStr">
        <is>
          <t>unique_actions_omni_complete_registration</t>
        </is>
      </c>
      <c r="B771" s="29" t="inlineStr">
        <is>
          <t>Omni Unique Registrations Completed · NUMERIC · Facebook Ads (Meta) Unique Actions</t>
        </is>
      </c>
      <c r="C771" s="26" t="n"/>
      <c r="D771" s="27">
        <f>IF(AND($C771="x",$A771&lt;&gt;""),$A771,"")</f>
        <v/>
      </c>
    </row>
    <row r="772">
      <c r="A772" s="25" t="inlineStr">
        <is>
          <t>unique_actions_omni_custom</t>
        </is>
      </c>
      <c r="B772" s="29" t="inlineStr">
        <is>
          <t>Unique Actions Omni Custom · NUMERIC · Facebook Ads (Meta) Unique Actions</t>
        </is>
      </c>
      <c r="C772" s="26" t="n"/>
      <c r="D772" s="27">
        <f>IF(AND($C772="x",$A772&lt;&gt;""),$A772,"")</f>
        <v/>
      </c>
    </row>
    <row r="773">
      <c r="A773" s="25" t="inlineStr">
        <is>
          <t>unique_actions_omni_initiated_checkout</t>
        </is>
      </c>
      <c r="B773" s="29" t="inlineStr">
        <is>
          <t>Unique Omni Checkouts Initiated · NUMERIC · Facebook Ads (Meta) Unique Actions</t>
        </is>
      </c>
      <c r="C773" s="26" t="n"/>
      <c r="D773" s="27">
        <f>IF(AND($C773="x",$A773&lt;&gt;""),$A773,"")</f>
        <v/>
      </c>
    </row>
    <row r="774">
      <c r="A774" s="25" t="inlineStr">
        <is>
          <t>unique_actions_omni_level_achieved</t>
        </is>
      </c>
      <c r="B774" s="29" t="inlineStr">
        <is>
          <t>Unique Levels Completed · NUMERIC · Facebook Ads (Meta) Unique Actions</t>
        </is>
      </c>
      <c r="C774" s="26" t="n"/>
      <c r="D774" s="27">
        <f>IF(AND($C774="x",$A774&lt;&gt;""),$A774,"")</f>
        <v/>
      </c>
    </row>
    <row r="775">
      <c r="A775" s="25" t="inlineStr">
        <is>
          <t>unique_actions_omni_purchase</t>
        </is>
      </c>
      <c r="B775" s="29" t="inlineStr">
        <is>
          <t>Omni Unique Purchases · NUMERIC · Facebook Ads (Meta) Unique Actions</t>
        </is>
      </c>
      <c r="C775" s="26" t="n"/>
      <c r="D775" s="27">
        <f>IF(AND($C775="x",$A775&lt;&gt;""),$A775,"")</f>
        <v/>
      </c>
    </row>
    <row r="776">
      <c r="A776" s="25" t="inlineStr">
        <is>
          <t>unique_actions_omni_rate</t>
        </is>
      </c>
      <c r="B776" s="29" t="inlineStr">
        <is>
          <t>Unique Ratings Submitted · NUMERIC · Facebook Ads (Meta) Unique Actions</t>
        </is>
      </c>
      <c r="C776" s="26" t="n"/>
      <c r="D776" s="27">
        <f>IF(AND($C776="x",$A776&lt;&gt;""),$A776,"")</f>
        <v/>
      </c>
    </row>
    <row r="777">
      <c r="A777" s="25" t="inlineStr">
        <is>
          <t>unique_actions_omni_search</t>
        </is>
      </c>
      <c r="B777" s="29" t="inlineStr">
        <is>
          <t>Unique Searches · NUMERIC · Facebook Ads (Meta) Unique Actions</t>
        </is>
      </c>
      <c r="C777" s="26" t="n"/>
      <c r="D777" s="27">
        <f>IF(AND($C777="x",$A777&lt;&gt;""),$A777,"")</f>
        <v/>
      </c>
    </row>
    <row r="778">
      <c r="A778" s="25" t="inlineStr">
        <is>
          <t>unique_actions_omni_spend_credits</t>
        </is>
      </c>
      <c r="B778" s="29" t="inlineStr">
        <is>
          <t>Unique Credit Spends · NUMERIC · Facebook Ads (Meta) Unique Actions</t>
        </is>
      </c>
      <c r="C778" s="26" t="n"/>
      <c r="D778" s="27">
        <f>IF(AND($C778="x",$A778&lt;&gt;""),$A778,"")</f>
        <v/>
      </c>
    </row>
    <row r="779">
      <c r="A779" s="25" t="inlineStr">
        <is>
          <t>unique_actions_omni_tutorial_completion</t>
        </is>
      </c>
      <c r="B779" s="29" t="inlineStr">
        <is>
          <t>Unique Tutorials Completed · NUMERIC · Facebook Ads (Meta) Unique Actions</t>
        </is>
      </c>
      <c r="C779" s="26" t="n"/>
      <c r="D779" s="27">
        <f>IF(AND($C779="x",$A779&lt;&gt;""),$A779,"")</f>
        <v/>
      </c>
    </row>
    <row r="780">
      <c r="A780" s="25" t="inlineStr">
        <is>
          <t>unique_actions_omni_view_content</t>
        </is>
      </c>
      <c r="B780" s="29" t="inlineStr">
        <is>
          <t>Unique Omni Content Views · NUMERIC · Facebook Ads (Meta) Unique Actions</t>
        </is>
      </c>
      <c r="C780" s="26" t="n"/>
      <c r="D780" s="27">
        <f>IF(AND($C780="x",$A780&lt;&gt;""),$A780,"")</f>
        <v/>
      </c>
    </row>
    <row r="781">
      <c r="A781" s="25" t="inlineStr">
        <is>
          <t>unique_actions_onsite_conversion_flow_complete</t>
        </is>
      </c>
      <c r="B781" s="29" t="inlineStr">
        <is>
          <t>Unique On-Facebook Workflow Completions · NUMERIC · Facebook Ads (Meta) Unique Actions</t>
        </is>
      </c>
      <c r="C781" s="26" t="n"/>
      <c r="D781" s="27">
        <f>IF(AND($C781="x",$A781&lt;&gt;""),$A781,"")</f>
        <v/>
      </c>
    </row>
    <row r="782">
      <c r="A782" s="25" t="inlineStr">
        <is>
          <t>unique_actions_onsite_conversion_lead_grouped</t>
        </is>
      </c>
      <c r="B782" s="29" t="inlineStr">
        <is>
          <t>Unique On-Facebook Leads · NUMERIC · Facebook Ads (Meta) Unique Actions</t>
        </is>
      </c>
      <c r="C782" s="26" t="n"/>
      <c r="D782" s="27">
        <f>IF(AND($C782="x",$A782&lt;&gt;""),$A782,"")</f>
        <v/>
      </c>
    </row>
    <row r="783">
      <c r="A783" s="25" t="inlineStr">
        <is>
          <t>unique_actions_onsite_conversion_messaging_block</t>
        </is>
      </c>
      <c r="B783" s="29" t="inlineStr">
        <is>
          <t>Unique Blocked Messaging Connections · NUMERIC · Facebook Ads (Meta) Unique Actions</t>
        </is>
      </c>
      <c r="C783" s="26" t="n"/>
      <c r="D783" s="27">
        <f>IF(AND($C783="x",$A783&lt;&gt;""),$A783,"")</f>
        <v/>
      </c>
    </row>
    <row r="784">
      <c r="A784" s="25" t="inlineStr">
        <is>
          <t>unique_actions_onsite_conversion_purchase</t>
        </is>
      </c>
      <c r="B784" s="29" t="inlineStr">
        <is>
          <t>Unique On-Facebook Purchases · NUMERIC · Facebook Ads (Meta) Unique Actions</t>
        </is>
      </c>
      <c r="C784" s="26" t="n"/>
      <c r="D784" s="27">
        <f>IF(AND($C784="x",$A784&lt;&gt;""),$A784,"")</f>
        <v/>
      </c>
    </row>
    <row r="785">
      <c r="A785" s="25" t="inlineStr">
        <is>
          <t>unique_actions_onsite_web_add_to_cart</t>
        </is>
      </c>
      <c r="B785" s="29" t="inlineStr">
        <is>
          <t>Unique Actions Onsite Web Add To Cart · NUMERIC · Facebook Ads (Meta) Unique Actions</t>
        </is>
      </c>
      <c r="C785" s="26" t="n"/>
      <c r="D785" s="27">
        <f>IF(AND($C785="x",$A785&lt;&gt;""),$A785,"")</f>
        <v/>
      </c>
    </row>
    <row r="786">
      <c r="A786" s="25" t="inlineStr">
        <is>
          <t>unique_actions_onsite_web_app_add_to_cart</t>
        </is>
      </c>
      <c r="B786" s="29" t="inlineStr">
        <is>
          <t>Unique Actions Onsite Web App Add To Cart · NUMERIC · Facebook Ads (Meta) Unique Actions</t>
        </is>
      </c>
      <c r="C786" s="26" t="n"/>
      <c r="D786" s="27">
        <f>IF(AND($C786="x",$A786&lt;&gt;""),$A786,"")</f>
        <v/>
      </c>
    </row>
    <row r="787">
      <c r="A787" s="25" t="inlineStr">
        <is>
          <t>unique_actions_onsite_web_app_purchase</t>
        </is>
      </c>
      <c r="B787" s="29" t="inlineStr">
        <is>
          <t>Unique Actions Onsite Web App Purchase · NUMERIC · Facebook Ads (Meta) Unique Actions</t>
        </is>
      </c>
      <c r="C787" s="26" t="n"/>
      <c r="D787" s="27">
        <f>IF(AND($C787="x",$A787&lt;&gt;""),$A787,"")</f>
        <v/>
      </c>
    </row>
    <row r="788">
      <c r="A788" s="25" t="inlineStr">
        <is>
          <t>unique_actions_onsite_web_purchase</t>
        </is>
      </c>
      <c r="B788" s="29" t="inlineStr">
        <is>
          <t>Unique Actions Onsite Web Purchase · NUMERIC · Facebook Ads (Meta) Unique Actions</t>
        </is>
      </c>
      <c r="C788" s="26" t="n"/>
      <c r="D788" s="27">
        <f>IF(AND($C788="x",$A788&lt;&gt;""),$A788,"")</f>
        <v/>
      </c>
    </row>
    <row r="789">
      <c r="A789" s="25" t="inlineStr">
        <is>
          <t>unique_actions_page_engagement</t>
        </is>
      </c>
      <c r="B789" s="29" t="inlineStr">
        <is>
          <t>Unique Page Engagement · NUMERIC · Facebook Ads (Meta) Unique Actions</t>
        </is>
      </c>
      <c r="C789" s="26" t="n"/>
      <c r="D789" s="27">
        <f>IF(AND($C789="x",$A789&lt;&gt;""),$A789,"")</f>
        <v/>
      </c>
    </row>
    <row r="790">
      <c r="A790" s="25" t="inlineStr">
        <is>
          <t>unique_actions_photo_view</t>
        </is>
      </c>
      <c r="B790" s="29" t="inlineStr">
        <is>
          <t>Unique Photo Views · NUMERIC · Facebook Ads (Meta) Unique Actions</t>
        </is>
      </c>
      <c r="C790" s="26" t="n"/>
      <c r="D790" s="27">
        <f>IF(AND($C790="x",$A790&lt;&gt;""),$A790,"")</f>
        <v/>
      </c>
    </row>
    <row r="791">
      <c r="A791" s="25" t="inlineStr">
        <is>
          <t>unique_actions_post_engagement</t>
        </is>
      </c>
      <c r="B791" s="29" t="inlineStr">
        <is>
          <t>Unique Post Engagement · NUMERIC · Facebook Ads (Meta) Unique Actions</t>
        </is>
      </c>
      <c r="C791" s="26" t="n"/>
      <c r="D791" s="27">
        <f>IF(AND($C791="x",$A791&lt;&gt;""),$A791,"")</f>
        <v/>
      </c>
    </row>
    <row r="792">
      <c r="A792" s="25" t="inlineStr">
        <is>
          <t>unique_actions_post_reaction</t>
        </is>
      </c>
      <c r="B792" s="29" t="inlineStr">
        <is>
          <t>Unique Post Reactions · NUMERIC · Facebook Ads (Meta) Unique Actions</t>
        </is>
      </c>
      <c r="C792" s="26" t="n"/>
      <c r="D792" s="27">
        <f>IF(AND($C792="x",$A792&lt;&gt;""),$A792,"")</f>
        <v/>
      </c>
    </row>
    <row r="793">
      <c r="A793" s="25" t="inlineStr">
        <is>
          <t>unique_actions_purchase</t>
        </is>
      </c>
      <c r="B793" s="29" t="inlineStr">
        <is>
          <t>Unique Actions Purchase · NUMERIC · Facebook Ads (Meta) Unique Actions</t>
        </is>
      </c>
      <c r="C793" s="26" t="n"/>
      <c r="D793" s="27">
        <f>IF(AND($C793="x",$A793&lt;&gt;""),$A793,"")</f>
        <v/>
      </c>
    </row>
    <row r="794">
      <c r="A794" s="25" t="inlineStr">
        <is>
          <t>unique_actions_rsvp</t>
        </is>
      </c>
      <c r="B794" s="29" t="inlineStr">
        <is>
          <t>Unique Event Responses · NUMERIC · Facebook Ads (Meta) Unique Actions</t>
        </is>
      </c>
      <c r="C794" s="26" t="n"/>
      <c r="D794" s="27">
        <f>IF(AND($C794="x",$A794&lt;&gt;""),$A794,"")</f>
        <v/>
      </c>
    </row>
    <row r="795">
      <c r="A795" s="25" t="inlineStr">
        <is>
          <t>unique_actions_search</t>
        </is>
      </c>
      <c r="B795" s="29" t="inlineStr">
        <is>
          <t>Unique Actions Search · NUMERIC · Facebook Ads (Meta) Unique Actions</t>
        </is>
      </c>
      <c r="C795" s="26" t="n"/>
      <c r="D795" s="27">
        <f>IF(AND($C795="x",$A795&lt;&gt;""),$A795,"")</f>
        <v/>
      </c>
    </row>
    <row r="796">
      <c r="A796" s="25" t="inlineStr">
        <is>
          <t>unique_actions_video_view</t>
        </is>
      </c>
      <c r="B796" s="29" t="inlineStr">
        <is>
          <t>Unique 3-Second Continuous Video Plays · NUMERIC · Facebook Ads (Meta) Unique Actions</t>
        </is>
      </c>
      <c r="C796" s="26" t="n"/>
      <c r="D796" s="27">
        <f>IF(AND($C796="x",$A796&lt;&gt;""),$A796,"")</f>
        <v/>
      </c>
    </row>
    <row r="797">
      <c r="A797" s="25" t="inlineStr">
        <is>
          <t>unique_actions_view_content</t>
        </is>
      </c>
      <c r="B797" s="29" t="inlineStr">
        <is>
          <t>Unique Content Views · NUMERIC · Facebook Ads (Meta) Unique Actions</t>
        </is>
      </c>
      <c r="C797" s="26" t="n"/>
      <c r="D797" s="27">
        <f>IF(AND($C797="x",$A797&lt;&gt;""),$A797,"")</f>
        <v/>
      </c>
    </row>
    <row r="798">
      <c r="A798" s="25" t="inlineStr">
        <is>
          <t>simple_video_time_watched_actions_video_view</t>
        </is>
      </c>
      <c r="B798" s="29" t="inlineStr">
        <is>
          <t>(Internal) Video Play Time (Duplicate) · NUMERIC · Facebook Ads (Meta) Video</t>
        </is>
      </c>
      <c r="C798" s="26" t="n"/>
      <c r="D798" s="27">
        <f>IF(AND($C798="x",$A798&lt;&gt;""),$A798,"")</f>
        <v/>
      </c>
    </row>
    <row r="799">
      <c r="A799" s="25" t="inlineStr">
        <is>
          <t>video_30_sec_watched_actions_video_view</t>
        </is>
      </c>
      <c r="B799" s="29" t="inlineStr">
        <is>
          <t>Video 30 Sec Watched Actions · NUMERIC · Facebook Ads (Meta) Video</t>
        </is>
      </c>
      <c r="C799" s="26" t="n"/>
      <c r="D799" s="27">
        <f>IF(AND($C799="x",$A799&lt;&gt;""),$A799,"")</f>
        <v/>
      </c>
    </row>
    <row r="800">
      <c r="A800" s="25" t="inlineStr">
        <is>
          <t>video_avg_time_watched_actions_video_view</t>
        </is>
      </c>
      <c r="B800" s="29" t="inlineStr">
        <is>
          <t>Video Average Play Time · NUMERIC · Facebook Ads (Meta) Video</t>
        </is>
      </c>
      <c r="C800" s="26" t="n"/>
      <c r="D800" s="27">
        <f>IF(AND($C800="x",$A800&lt;&gt;""),$A800,"")</f>
        <v/>
      </c>
    </row>
    <row r="801">
      <c r="A801" s="25" t="inlineStr">
        <is>
          <t>video_completion_rate</t>
        </is>
      </c>
      <c r="B801" s="29" t="inlineStr">
        <is>
          <t>Video Completion Rate · NUMERIC · Facebook Ads (Meta) Video</t>
        </is>
      </c>
      <c r="C801" s="26" t="n"/>
      <c r="D801" s="27">
        <f>IF(AND($C801="x",$A801&lt;&gt;""),$A801,"")</f>
        <v/>
      </c>
    </row>
    <row r="802">
      <c r="A802" s="25" t="inlineStr">
        <is>
          <t>video_continuous_2_sec_watched_actions_video_view</t>
        </is>
      </c>
      <c r="B802" s="29" t="inlineStr">
        <is>
          <t>Video Watched for 2 seconds · NUMERIC · Facebook Ads (Meta) Video</t>
        </is>
      </c>
      <c r="C802" s="26" t="n"/>
      <c r="D802" s="27">
        <f>IF(AND($C802="x",$A802&lt;&gt;""),$A802,"")</f>
        <v/>
      </c>
    </row>
    <row r="803">
      <c r="A803" s="25" t="inlineStr">
        <is>
          <t>video_p100_watched_actions_video_view</t>
        </is>
      </c>
      <c r="B803" s="29" t="inlineStr">
        <is>
          <t>Video Watched at 100 percent · NUMERIC · Facebook Ads (Meta) Video</t>
        </is>
      </c>
      <c r="C803" s="26" t="n"/>
      <c r="D803" s="27">
        <f>IF(AND($C803="x",$A803&lt;&gt;""),$A803,"")</f>
        <v/>
      </c>
    </row>
    <row r="804">
      <c r="A804" s="25" t="inlineStr">
        <is>
          <t>video_p25_watched_actions_video_view</t>
        </is>
      </c>
      <c r="B804" s="29" t="inlineStr">
        <is>
          <t>Video Watched at 25 percent · NUMERIC · Facebook Ads (Meta) Video</t>
        </is>
      </c>
      <c r="C804" s="26" t="n"/>
      <c r="D804" s="27">
        <f>IF(AND($C804="x",$A804&lt;&gt;""),$A804,"")</f>
        <v/>
      </c>
    </row>
    <row r="805">
      <c r="A805" s="25" t="inlineStr">
        <is>
          <t>video_p50_watched_actions_video_view</t>
        </is>
      </c>
      <c r="B805" s="29" t="inlineStr">
        <is>
          <t>Video Watched at 50 percent · NUMERIC · Facebook Ads (Meta) Video</t>
        </is>
      </c>
      <c r="C805" s="26" t="n"/>
      <c r="D805" s="27">
        <f>IF(AND($C805="x",$A805&lt;&gt;""),$A805,"")</f>
        <v/>
      </c>
    </row>
    <row r="806">
      <c r="A806" s="25" t="inlineStr">
        <is>
          <t>video_p75_watched_actions_video_view</t>
        </is>
      </c>
      <c r="B806" s="29" t="inlineStr">
        <is>
          <t>Video Watched at 75 percent · NUMERIC · Facebook Ads (Meta) Video</t>
        </is>
      </c>
      <c r="C806" s="26" t="n"/>
      <c r="D806" s="27">
        <f>IF(AND($C806="x",$A806&lt;&gt;""),$A806,"")</f>
        <v/>
      </c>
    </row>
    <row r="807">
      <c r="A807" s="25" t="inlineStr">
        <is>
          <t>video_p95_watched_actions_video_view</t>
        </is>
      </c>
      <c r="B807" s="29" t="inlineStr">
        <is>
          <t>Video Plays at 95 percent · NUMERIC · Facebook Ads (Meta) Video</t>
        </is>
      </c>
      <c r="C807" s="26" t="n"/>
      <c r="D807" s="27">
        <f>IF(AND($C807="x",$A807&lt;&gt;""),$A807,"")</f>
        <v/>
      </c>
    </row>
    <row r="808">
      <c r="A808" s="25" t="inlineStr">
        <is>
          <t>video_play_actions_video_view</t>
        </is>
      </c>
      <c r="B808" s="29" t="inlineStr">
        <is>
          <t>Video Plays · NUMERIC · Facebook Ads (Meta) Video</t>
        </is>
      </c>
      <c r="C808" s="26" t="n"/>
      <c r="D808" s="27">
        <f>IF(AND($C808="x",$A808&lt;&gt;""),$A808,"")</f>
        <v/>
      </c>
    </row>
    <row r="809">
      <c r="A809" s="25" t="inlineStr">
        <is>
          <t>video_play_curve_actions_s0</t>
        </is>
      </c>
      <c r="B809" s="29" t="inlineStr">
        <is>
          <t>Video Play Curve Actions Second 0 · PERCENT · Facebook Ads (Meta) Video</t>
        </is>
      </c>
      <c r="C809" s="26" t="n"/>
      <c r="D809" s="27">
        <f>IF(AND($C809="x",$A809&lt;&gt;""),$A809,"")</f>
        <v/>
      </c>
    </row>
    <row r="810">
      <c r="A810" s="25" t="inlineStr">
        <is>
          <t>video_play_curve_actions_s1</t>
        </is>
      </c>
      <c r="B810" s="29" t="inlineStr">
        <is>
          <t>Video Play Curve Actions Second 1 · PERCENT · Facebook Ads (Meta) Video</t>
        </is>
      </c>
      <c r="C810" s="26" t="n"/>
      <c r="D810" s="27">
        <f>IF(AND($C810="x",$A810&lt;&gt;""),$A810,"")</f>
        <v/>
      </c>
    </row>
    <row r="811">
      <c r="A811" s="25" t="inlineStr">
        <is>
          <t>video_play_curve_actions_s10</t>
        </is>
      </c>
      <c r="B811" s="29" t="inlineStr">
        <is>
          <t>Video Play Curve Actions Second 10 · PERCENT · Facebook Ads (Meta) Video</t>
        </is>
      </c>
      <c r="C811" s="26" t="n"/>
      <c r="D811" s="27">
        <f>IF(AND($C811="x",$A811&lt;&gt;""),$A811,"")</f>
        <v/>
      </c>
    </row>
    <row r="812">
      <c r="A812" s="25" t="inlineStr">
        <is>
          <t>video_play_curve_actions_s11</t>
        </is>
      </c>
      <c r="B812" s="29" t="inlineStr">
        <is>
          <t>Video Play Curve Actions Second 11 · PERCENT · Facebook Ads (Meta) Video</t>
        </is>
      </c>
      <c r="C812" s="26" t="n"/>
      <c r="D812" s="27">
        <f>IF(AND($C812="x",$A812&lt;&gt;""),$A812,"")</f>
        <v/>
      </c>
    </row>
    <row r="813">
      <c r="A813" s="25" t="inlineStr">
        <is>
          <t>video_play_curve_actions_s12</t>
        </is>
      </c>
      <c r="B813" s="29" t="inlineStr">
        <is>
          <t>Video Play Curve Actions Second 12 · PERCENT · Facebook Ads (Meta) Video</t>
        </is>
      </c>
      <c r="C813" s="26" t="n"/>
      <c r="D813" s="27">
        <f>IF(AND($C813="x",$A813&lt;&gt;""),$A813,"")</f>
        <v/>
      </c>
    </row>
    <row r="814">
      <c r="A814" s="25" t="inlineStr">
        <is>
          <t>video_play_curve_actions_s13</t>
        </is>
      </c>
      <c r="B814" s="29" t="inlineStr">
        <is>
          <t>Video Play Curve Actions Second 13 · PERCENT · Facebook Ads (Meta) Video</t>
        </is>
      </c>
      <c r="C814" s="26" t="n"/>
      <c r="D814" s="27">
        <f>IF(AND($C814="x",$A814&lt;&gt;""),$A814,"")</f>
        <v/>
      </c>
    </row>
    <row r="815">
      <c r="A815" s="25" t="inlineStr">
        <is>
          <t>video_play_curve_actions_s14</t>
        </is>
      </c>
      <c r="B815" s="29" t="inlineStr">
        <is>
          <t>Video Play Curve Actions Second 14 · PERCENT · Facebook Ads (Meta) Video</t>
        </is>
      </c>
      <c r="C815" s="26" t="n"/>
      <c r="D815" s="27">
        <f>IF(AND($C815="x",$A815&lt;&gt;""),$A815,"")</f>
        <v/>
      </c>
    </row>
    <row r="816">
      <c r="A816" s="25" t="inlineStr">
        <is>
          <t>video_play_curve_actions_s2</t>
        </is>
      </c>
      <c r="B816" s="29" t="inlineStr">
        <is>
          <t>Video Play Curve Actions Second 2 · PERCENT · Facebook Ads (Meta) Video</t>
        </is>
      </c>
      <c r="C816" s="26" t="n"/>
      <c r="D816" s="27">
        <f>IF(AND($C816="x",$A816&lt;&gt;""),$A816,"")</f>
        <v/>
      </c>
    </row>
    <row r="817">
      <c r="A817" s="25" t="inlineStr">
        <is>
          <t>video_play_curve_actions_s3</t>
        </is>
      </c>
      <c r="B817" s="29" t="inlineStr">
        <is>
          <t>Video Play Curve Actions Second 3 · PERCENT · Facebook Ads (Meta) Video</t>
        </is>
      </c>
      <c r="C817" s="26" t="n"/>
      <c r="D817" s="27">
        <f>IF(AND($C817="x",$A817&lt;&gt;""),$A817,"")</f>
        <v/>
      </c>
    </row>
    <row r="818">
      <c r="A818" s="25" t="inlineStr">
        <is>
          <t>video_play_curve_actions_s4</t>
        </is>
      </c>
      <c r="B818" s="29" t="inlineStr">
        <is>
          <t>Video Play Curve Actions Second 4 · PERCENT · Facebook Ads (Meta) Video</t>
        </is>
      </c>
      <c r="C818" s="26" t="n"/>
      <c r="D818" s="27">
        <f>IF(AND($C818="x",$A818&lt;&gt;""),$A818,"")</f>
        <v/>
      </c>
    </row>
    <row r="819">
      <c r="A819" s="25" t="inlineStr">
        <is>
          <t>video_play_curve_actions_s5</t>
        </is>
      </c>
      <c r="B819" s="29" t="inlineStr">
        <is>
          <t>Video Play Curve Actions Second 5 · PERCENT · Facebook Ads (Meta) Video</t>
        </is>
      </c>
      <c r="C819" s="26" t="n"/>
      <c r="D819" s="27">
        <f>IF(AND($C819="x",$A819&lt;&gt;""),$A819,"")</f>
        <v/>
      </c>
    </row>
    <row r="820">
      <c r="A820" s="25" t="inlineStr">
        <is>
          <t>video_play_curve_actions_s6</t>
        </is>
      </c>
      <c r="B820" s="29" t="inlineStr">
        <is>
          <t>Video Play Curve Actions Second 6 · PERCENT · Facebook Ads (Meta) Video</t>
        </is>
      </c>
      <c r="C820" s="26" t="n"/>
      <c r="D820" s="27">
        <f>IF(AND($C820="x",$A820&lt;&gt;""),$A820,"")</f>
        <v/>
      </c>
    </row>
    <row r="821">
      <c r="A821" s="25" t="inlineStr">
        <is>
          <t>video_play_curve_actions_s7</t>
        </is>
      </c>
      <c r="B821" s="29" t="inlineStr">
        <is>
          <t>Video Play Curve Actions Second 7 · PERCENT · Facebook Ads (Meta) Video</t>
        </is>
      </c>
      <c r="C821" s="26" t="n"/>
      <c r="D821" s="27">
        <f>IF(AND($C821="x",$A821&lt;&gt;""),$A821,"")</f>
        <v/>
      </c>
    </row>
    <row r="822">
      <c r="A822" s="25" t="inlineStr">
        <is>
          <t>video_play_curve_actions_s8</t>
        </is>
      </c>
      <c r="B822" s="29" t="inlineStr">
        <is>
          <t>Video Play Curve Actions Second 8 · PERCENT · Facebook Ads (Meta) Video</t>
        </is>
      </c>
      <c r="C822" s="26" t="n"/>
      <c r="D822" s="27">
        <f>IF(AND($C822="x",$A822&lt;&gt;""),$A822,"")</f>
        <v/>
      </c>
    </row>
    <row r="823">
      <c r="A823" s="25" t="inlineStr">
        <is>
          <t>video_play_curve_actions_s9</t>
        </is>
      </c>
      <c r="B823" s="29" t="inlineStr">
        <is>
          <t>Video Play Curve Actions Second 9 · PERCENT · Facebook Ads (Meta) Video</t>
        </is>
      </c>
      <c r="C823" s="26" t="n"/>
      <c r="D823" s="27">
        <f>IF(AND($C823="x",$A823&lt;&gt;""),$A823,"")</f>
        <v/>
      </c>
    </row>
    <row r="824">
      <c r="A824" s="25" t="inlineStr">
        <is>
          <t>video_thruplay_watched_actions_video_view</t>
        </is>
      </c>
      <c r="B824" s="29" t="inlineStr">
        <is>
          <t>ThruPlay actions · NUMERIC · Facebook Ads (Meta) Video</t>
        </is>
      </c>
      <c r="C824" s="26" t="n"/>
      <c r="D824" s="27">
        <f>IF(AND($C824="x",$A824&lt;&gt;""),$A824,"")</f>
        <v/>
      </c>
    </row>
    <row r="825">
      <c r="A825" s="25" t="inlineStr">
        <is>
          <t>video_asset</t>
        </is>
      </c>
      <c r="B825" s="29" t="inlineStr">
        <is>
          <t>ID of video asset · TEXT · Facebook Ads (Meta) Video Asset</t>
        </is>
      </c>
      <c r="C825" s="26" t="n"/>
      <c r="D825" s="27">
        <f>IF(AND($C825="x",$A825&lt;&gt;""),$A825,"")</f>
        <v/>
      </c>
    </row>
    <row r="826">
      <c r="A826" s="25" t="inlineStr">
        <is>
          <t>video_asset_video_id</t>
        </is>
      </c>
      <c r="B826" s="29" t="inlineStr">
        <is>
          <t>Video ID of the video asset · TEXT · Facebook Ads (Meta) Video Asset</t>
        </is>
      </c>
      <c r="C826" s="26" t="n"/>
      <c r="D826" s="27">
        <f>IF(AND($C826="x",$A826&lt;&gt;""),$A826,"")</f>
        <v/>
      </c>
    </row>
    <row r="827">
      <c r="A827" s="25" t="inlineStr">
        <is>
          <t>video_asset_video_name</t>
        </is>
      </c>
      <c r="B827" s="29" t="inlineStr">
        <is>
          <t>Name of the video asset · TEXT · Facebook Ads (Meta) Video Asset</t>
        </is>
      </c>
      <c r="C827" s="26" t="n"/>
      <c r="D827" s="27">
        <f>IF(AND($C827="x",$A827&lt;&gt;""),$A827,"")</f>
        <v/>
      </c>
    </row>
    <row r="828">
      <c r="A828" s="25" t="inlineStr">
        <is>
          <t>ad_format_asset</t>
        </is>
      </c>
      <c r="B828" s="29" t="inlineStr">
        <is>
          <t>ID of ad format asset · TEXT · Facebook Ads (Meta) other</t>
        </is>
      </c>
      <c r="C828" s="26" t="n"/>
      <c r="D828" s="27">
        <f>IF(AND($C828="x",$A828&lt;&gt;""),$A828,"")</f>
        <v/>
      </c>
    </row>
    <row r="829">
      <c r="A829" s="25" t="inlineStr">
        <is>
          <t>age</t>
        </is>
      </c>
      <c r="B829" s="29" t="inlineStr">
        <is>
          <t>Age Range · TEXT · Facebook Ads (Meta) other</t>
        </is>
      </c>
      <c r="C829" s="26" t="n"/>
      <c r="D829" s="27">
        <f>IF(AND($C829="x",$A829&lt;&gt;""),$A829,"")</f>
        <v/>
      </c>
    </row>
    <row r="830">
      <c r="A830" s="25" t="inlineStr">
        <is>
          <t>body_asset</t>
        </is>
      </c>
      <c r="B830" s="29" t="inlineStr">
        <is>
          <t>ID of body asset · TEXT · Facebook Ads (Meta) other</t>
        </is>
      </c>
      <c r="C830" s="26" t="n"/>
      <c r="D830" s="27">
        <f>IF(AND($C830="x",$A830&lt;&gt;""),$A830,"")</f>
        <v/>
      </c>
    </row>
    <row r="831">
      <c r="A831" s="25" t="inlineStr">
        <is>
          <t>call_to_action_asset</t>
        </is>
      </c>
      <c r="B831" s="29" t="inlineStr">
        <is>
          <t>ID of call to action asset · TEXT · Facebook Ads (Meta) other</t>
        </is>
      </c>
      <c r="C831" s="26" t="n"/>
      <c r="D831" s="27">
        <f>IF(AND($C831="x",$A831&lt;&gt;""),$A831,"")</f>
        <v/>
      </c>
    </row>
    <row r="832">
      <c r="A832" s="25" t="inlineStr">
        <is>
          <t>call_to_action_asset_name</t>
        </is>
      </c>
      <c r="B832" s="29" t="inlineStr">
        <is>
          <t>Name of call to action asset · TEXT · Facebook Ads (Meta) other</t>
        </is>
      </c>
      <c r="C832" s="26" t="n"/>
      <c r="D832" s="27">
        <f>IF(AND($C832="x",$A832&lt;&gt;""),$A832,"")</f>
        <v/>
      </c>
    </row>
    <row r="833">
      <c r="A833" s="25" t="inlineStr">
        <is>
          <t>canvas_avg_view_percent</t>
        </is>
      </c>
      <c r="B833" s="29" t="inlineStr">
        <is>
          <t>Instant Experience View Percentage · PERCENT · Facebook Ads (Meta) other</t>
        </is>
      </c>
      <c r="C833" s="26" t="n"/>
      <c r="D833" s="27">
        <f>IF(AND($C833="x",$A833&lt;&gt;""),$A833,"")</f>
        <v/>
      </c>
    </row>
    <row r="834">
      <c r="A834" s="25" t="inlineStr">
        <is>
          <t>canvas_avg_view_time</t>
        </is>
      </c>
      <c r="B834" s="29" t="inlineStr">
        <is>
          <t>Instant Experience View Time · NUMERIC · Facebook Ads (Meta) other</t>
        </is>
      </c>
      <c r="C834" s="26" t="n"/>
      <c r="D834" s="27">
        <f>IF(AND($C834="x",$A834&lt;&gt;""),$A834,"")</f>
        <v/>
      </c>
    </row>
    <row r="835">
      <c r="A835" s="25" t="inlineStr">
        <is>
          <t>comscore_market</t>
        </is>
      </c>
      <c r="B835" s="29" t="inlineStr">
        <is>
          <t>Comscore Market · TEXT · Facebook Ads (Meta) other</t>
        </is>
      </c>
      <c r="C835" s="26" t="n"/>
      <c r="D835" s="27">
        <f>IF(AND($C835="x",$A835&lt;&gt;""),$A835,"")</f>
        <v/>
      </c>
    </row>
    <row r="836">
      <c r="A836" s="25" t="inlineStr">
        <is>
          <t>cost_per_outbound_click_outbound_click</t>
        </is>
      </c>
      <c r="B836" s="29" t="inlineStr">
        <is>
          <t>Cost per Outbound Clicks · NUMERIC · Facebook Ads (Meta) other</t>
        </is>
      </c>
      <c r="C836" s="26" t="n"/>
      <c r="D836" s="27">
        <f>IF(AND($C836="x",$A836&lt;&gt;""),$A836,"")</f>
        <v/>
      </c>
    </row>
    <row r="837">
      <c r="A837" s="25" t="inlineStr">
        <is>
          <t>cost_per_thruplay_video_view</t>
        </is>
      </c>
      <c r="B837" s="29" t="inlineStr">
        <is>
          <t>Cost per ThruPlays · NUMERIC · Facebook Ads (Meta) other</t>
        </is>
      </c>
      <c r="C837" s="26" t="n"/>
      <c r="D837" s="27">
        <f>IF(AND($C837="x",$A837&lt;&gt;""),$A837,"")</f>
        <v/>
      </c>
    </row>
    <row r="838">
      <c r="A838" s="25" t="inlineStr">
        <is>
          <t>country</t>
        </is>
      </c>
      <c r="B838" s="29" t="inlineStr">
        <is>
          <t>Country · COUNTRY · Facebook Ads (Meta) other</t>
        </is>
      </c>
      <c r="C838" s="26" t="n"/>
      <c r="D838" s="27">
        <f>IF(AND($C838="x",$A838&lt;&gt;""),$A838,"")</f>
        <v/>
      </c>
    </row>
    <row r="839">
      <c r="A839" s="25" t="inlineStr">
        <is>
          <t>data_fetched_at</t>
        </is>
      </c>
      <c r="B839" s="29" t="inlineStr">
        <is>
          <t>Data fetched at · TIMESTAMP · Facebook Ads (Meta) other</t>
        </is>
      </c>
      <c r="C839" s="26" t="n"/>
      <c r="D839" s="27">
        <f>IF(AND($C839="x",$A839&lt;&gt;""),$A839,"")</f>
        <v/>
      </c>
    </row>
    <row r="840">
      <c r="A840" s="25" t="inlineStr">
        <is>
          <t>datasource</t>
        </is>
      </c>
      <c r="B840" s="29" t="inlineStr">
        <is>
          <t>Data Source · TEXT · Facebook Ads (Meta) other</t>
        </is>
      </c>
      <c r="C840" s="26" t="n"/>
      <c r="D840" s="27">
        <f>IF(AND($C840="x",$A840&lt;&gt;""),$A840,"")</f>
        <v/>
      </c>
    </row>
    <row r="841">
      <c r="A841" s="25" t="inlineStr">
        <is>
          <t>day_of_month</t>
        </is>
      </c>
      <c r="B841" s="29" t="inlineStr">
        <is>
          <t>Day of month · TEXT · Facebook Ads (Meta) other</t>
        </is>
      </c>
      <c r="C841" s="26" t="n"/>
      <c r="D841" s="27">
        <f>IF(AND($C841="x",$A841&lt;&gt;""),$A841,"")</f>
        <v/>
      </c>
    </row>
    <row r="842">
      <c r="A842" s="25" t="inlineStr">
        <is>
          <t>description_asset</t>
        </is>
      </c>
      <c r="B842" s="29" t="inlineStr">
        <is>
          <t>ID of description asset · TEXT · Facebook Ads (Meta) other</t>
        </is>
      </c>
      <c r="C842" s="26" t="n"/>
      <c r="D842" s="27">
        <f>IF(AND($C842="x",$A842&lt;&gt;""),$A842,"")</f>
        <v/>
      </c>
    </row>
    <row r="843">
      <c r="A843" s="25" t="inlineStr">
        <is>
          <t>description_asset_text</t>
        </is>
      </c>
      <c r="B843" s="29" t="inlineStr">
        <is>
          <t>Text of description asset · TEXT · Facebook Ads (Meta) other</t>
        </is>
      </c>
      <c r="C843" s="26" t="n"/>
      <c r="D843" s="27">
        <f>IF(AND($C843="x",$A843&lt;&gt;""),$A843,"")</f>
        <v/>
      </c>
    </row>
    <row r="844">
      <c r="A844" s="25" t="inlineStr">
        <is>
          <t>dma</t>
        </is>
      </c>
      <c r="B844" s="29" t="inlineStr">
        <is>
          <t>(Deprecated) Designated Market Area · TEXT · Facebook Ads (Meta) other</t>
        </is>
      </c>
      <c r="C844" s="26" t="n"/>
      <c r="D844" s="27">
        <f>IF(AND($C844="x",$A844&lt;&gt;""),$A844,"")</f>
        <v/>
      </c>
    </row>
    <row r="845">
      <c r="A845" s="25" t="inlineStr">
        <is>
          <t>frequency_value</t>
        </is>
      </c>
      <c r="B845" s="29" t="inlineStr">
        <is>
          <t>Number of frequency · TEXT · Facebook Ads (Meta) other</t>
        </is>
      </c>
      <c r="C845" s="26" t="n"/>
      <c r="D845" s="27">
        <f>IF(AND($C845="x",$A845&lt;&gt;""),$A845,"")</f>
        <v/>
      </c>
    </row>
    <row r="846">
      <c r="A846" s="25" t="inlineStr">
        <is>
          <t>gender</t>
        </is>
      </c>
      <c r="B846" s="29" t="inlineStr">
        <is>
          <t>Gender · TEXT · Facebook Ads (Meta) other</t>
        </is>
      </c>
      <c r="C846" s="26" t="n"/>
      <c r="D846" s="27">
        <f>IF(AND($C846="x",$A846&lt;&gt;""),$A846,"")</f>
        <v/>
      </c>
    </row>
    <row r="847">
      <c r="A847" s="25" t="inlineStr">
        <is>
          <t>hourly_stats_aggregated_by_advertiser_time_zone</t>
        </is>
      </c>
      <c r="B847" s="29" t="inlineStr">
        <is>
          <t>Hourly delivery stats (advertiser time zone) · TEXT · Facebook Ads (Meta) other</t>
        </is>
      </c>
      <c r="C847" s="26" t="n"/>
      <c r="D847" s="27">
        <f>IF(AND($C847="x",$A847&lt;&gt;""),$A847,"")</f>
        <v/>
      </c>
    </row>
    <row r="848">
      <c r="A848" s="25" t="inlineStr">
        <is>
          <t>hourly_stats_aggregated_by_audience_time_zone</t>
        </is>
      </c>
      <c r="B848" s="29" t="inlineStr">
        <is>
          <t>Hourly delivery stats (audience time zone) · TEXT · Facebook Ads (Meta) other</t>
        </is>
      </c>
      <c r="C848" s="26" t="n"/>
      <c r="D848" s="27">
        <f>IF(AND($C848="x",$A848&lt;&gt;""),$A848,"")</f>
        <v/>
      </c>
    </row>
    <row r="849">
      <c r="A849" s="25" t="inlineStr">
        <is>
          <t>link_url_asset</t>
        </is>
      </c>
      <c r="B849" s="29" t="inlineStr">
        <is>
          <t>ID of the URL asset · TEXT · Facebook Ads (Meta) other</t>
        </is>
      </c>
      <c r="C849" s="26" t="n"/>
      <c r="D849" s="27">
        <f>IF(AND($C849="x",$A849&lt;&gt;""),$A849,"")</f>
        <v/>
      </c>
    </row>
    <row r="850">
      <c r="A850" s="25" t="inlineStr">
        <is>
          <t>month</t>
        </is>
      </c>
      <c r="B850" s="29" t="inlineStr">
        <is>
          <t>Month · TEXT · Facebook Ads (Meta) other</t>
        </is>
      </c>
      <c r="C850" s="26" t="n"/>
      <c r="D850" s="27">
        <f>IF(AND($C850="x",$A850&lt;&gt;""),$A850,"")</f>
        <v/>
      </c>
    </row>
    <row r="851">
      <c r="A851" s="25" t="inlineStr">
        <is>
          <t>now</t>
        </is>
      </c>
      <c r="B851" s="29" t="inlineStr">
        <is>
          <t>Now · TIMESTAMP · Facebook Ads (Meta) other</t>
        </is>
      </c>
      <c r="C851" s="26" t="n"/>
      <c r="D851" s="27">
        <f>IF(AND($C851="x",$A851&lt;&gt;""),$A851,"")</f>
        <v/>
      </c>
    </row>
    <row r="852">
      <c r="A852" s="25" t="inlineStr">
        <is>
          <t>product_id</t>
        </is>
      </c>
      <c r="B852" s="29" t="inlineStr">
        <is>
          <t>The ID and name of the product · TEXT · Facebook Ads (Meta) other</t>
        </is>
      </c>
      <c r="C852" s="26" t="n"/>
      <c r="D852" s="27">
        <f>IF(AND($C852="x",$A852&lt;&gt;""),$A852,"")</f>
        <v/>
      </c>
    </row>
    <row r="853">
      <c r="A853" s="25" t="inlineStr">
        <is>
          <t>product_url</t>
        </is>
      </c>
      <c r="B853" s="29" t="inlineStr">
        <is>
          <t>Catalog Product Website Link · TEXT · Facebook Ads (Meta) other</t>
        </is>
      </c>
      <c r="C853" s="26" t="n"/>
      <c r="D853" s="27">
        <f>IF(AND($C853="x",$A853&lt;&gt;""),$A853,"")</f>
        <v/>
      </c>
    </row>
    <row r="854">
      <c r="A854" s="25" t="inlineStr">
        <is>
          <t>region</t>
        </is>
      </c>
      <c r="B854" s="29" t="inlineStr">
        <is>
          <t>Region · REGION · Facebook Ads (Meta) other</t>
        </is>
      </c>
      <c r="C854" s="26" t="n"/>
      <c r="D854" s="27">
        <f>IF(AND($C854="x",$A854&lt;&gt;""),$A854,"")</f>
        <v/>
      </c>
    </row>
    <row r="855">
      <c r="A855" s="25" t="inlineStr">
        <is>
          <t>source</t>
        </is>
      </c>
      <c r="B855" s="29" t="inlineStr">
        <is>
          <t>Source · TEXT · Facebook Ads (Meta) other</t>
        </is>
      </c>
      <c r="C855" s="26" t="n"/>
      <c r="D855" s="27">
        <f>IF(AND($C855="x",$A855&lt;&gt;""),$A855,"")</f>
        <v/>
      </c>
    </row>
    <row r="856">
      <c r="A856" s="25" t="inlineStr">
        <is>
          <t>title_asset</t>
        </is>
      </c>
      <c r="B856" s="29" t="inlineStr">
        <is>
          <t>ID of the title asset · TEXT · Facebook Ads (Meta) other</t>
        </is>
      </c>
      <c r="C856" s="26" t="n"/>
      <c r="D856" s="27">
        <f>IF(AND($C856="x",$A856&lt;&gt;""),$A856,"")</f>
        <v/>
      </c>
    </row>
    <row r="857">
      <c r="A857" s="25" t="inlineStr">
        <is>
          <t>title_asset_text</t>
        </is>
      </c>
      <c r="B857" s="29" t="inlineStr">
        <is>
          <t>Text of the title asset · TEXT · Facebook Ads (Meta) other</t>
        </is>
      </c>
      <c r="C857" s="26" t="n"/>
      <c r="D857" s="27">
        <f>IF(AND($C857="x",$A857&lt;&gt;""),$A857,"")</f>
        <v/>
      </c>
    </row>
    <row r="858">
      <c r="A858" s="25" t="inlineStr">
        <is>
          <t>today</t>
        </is>
      </c>
      <c r="B858" s="29" t="inlineStr">
        <is>
          <t>Today · DATE · Facebook Ads (Meta) other</t>
        </is>
      </c>
      <c r="C858" s="26" t="n"/>
      <c r="D858" s="27">
        <f>IF(AND($C858="x",$A858&lt;&gt;""),$A858,"")</f>
        <v/>
      </c>
    </row>
    <row r="859">
      <c r="A859" s="25" t="inlineStr">
        <is>
          <t>user_segment</t>
        </is>
      </c>
      <c r="B859" s="29" t="inlineStr">
        <is>
          <t>User Segment · TEXT · Facebook Ads (Meta) other</t>
        </is>
      </c>
      <c r="C859" s="26" t="n"/>
      <c r="D859" s="27">
        <f>IF(AND($C859="x",$A859&lt;&gt;""),$A859,"")</f>
        <v/>
      </c>
    </row>
    <row r="860">
      <c r="A860" s="25" t="inlineStr">
        <is>
          <t>week</t>
        </is>
      </c>
      <c r="B860" s="29" t="inlineStr">
        <is>
          <t>Week · TEXT · Facebook Ads (Meta) other</t>
        </is>
      </c>
      <c r="C860" s="26" t="n"/>
      <c r="D860" s="27">
        <f>IF(AND($C860="x",$A860&lt;&gt;""),$A860,"")</f>
        <v/>
      </c>
    </row>
    <row r="861">
      <c r="A861" s="25" t="inlineStr">
        <is>
          <t>week_day</t>
        </is>
      </c>
      <c r="B861" s="29" t="inlineStr">
        <is>
          <t>Day of week and day number · TEXT · Facebook Ads (Meta) other</t>
        </is>
      </c>
      <c r="C861" s="26" t="n"/>
      <c r="D861" s="27">
        <f>IF(AND($C861="x",$A861&lt;&gt;""),$A861,"")</f>
        <v/>
      </c>
    </row>
    <row r="862">
      <c r="A862" s="25" t="inlineStr">
        <is>
          <t>week_day_iso</t>
        </is>
      </c>
      <c r="B862" s="29" t="inlineStr">
        <is>
          <t>Day of week and day number, ISO · TEXT · Facebook Ads (Meta) other</t>
        </is>
      </c>
      <c r="C862" s="26" t="n"/>
      <c r="D862" s="27">
        <f>IF(AND($C862="x",$A862&lt;&gt;""),$A862,"")</f>
        <v/>
      </c>
    </row>
    <row r="863">
      <c r="A863" s="25" t="inlineStr">
        <is>
          <t>week_iso</t>
        </is>
      </c>
      <c r="B863" s="29" t="inlineStr">
        <is>
          <t>Week ISO · TEXT · Facebook Ads (Meta) other</t>
        </is>
      </c>
      <c r="C863" s="26" t="n"/>
      <c r="D863" s="27">
        <f>IF(AND($C863="x",$A863&lt;&gt;""),$A863,"")</f>
        <v/>
      </c>
    </row>
    <row r="864">
      <c r="A864" s="25" t="inlineStr">
        <is>
          <t>year</t>
        </is>
      </c>
      <c r="B864" s="29" t="inlineStr">
        <is>
          <t>Year · TEXT · Facebook Ads (Meta) other</t>
        </is>
      </c>
      <c r="C864" s="26" t="n"/>
      <c r="D864" s="27">
        <f>IF(AND($C864="x",$A864&lt;&gt;""),$A864,"")</f>
        <v/>
      </c>
    </row>
    <row r="865">
      <c r="A865" s="25" t="inlineStr">
        <is>
          <t>year_month</t>
        </is>
      </c>
      <c r="B865" s="29" t="inlineStr">
        <is>
          <t>Yearmonth · TEXT · Facebook Ads (Meta) other</t>
        </is>
      </c>
      <c r="C865" s="26" t="n"/>
      <c r="D865" s="27">
        <f>IF(AND($C865="x",$A865&lt;&gt;""),$A865,"")</f>
        <v/>
      </c>
    </row>
    <row r="866">
      <c r="A866" s="25" t="inlineStr">
        <is>
          <t>year_month_name</t>
        </is>
      </c>
      <c r="B866" s="29" t="inlineStr">
        <is>
          <t>Year month name · TEXT · Facebook Ads (Meta) other</t>
        </is>
      </c>
      <c r="C866" s="26" t="n"/>
      <c r="D866" s="27">
        <f>IF(AND($C866="x",$A866&lt;&gt;""),$A866,"")</f>
        <v/>
      </c>
    </row>
    <row r="867">
      <c r="A867" s="25" t="inlineStr">
        <is>
          <t>year_of_week</t>
        </is>
      </c>
      <c r="B867" s="29" t="inlineStr">
        <is>
          <t>Year of week · TEXT · Facebook Ads (Meta) other</t>
        </is>
      </c>
      <c r="C867" s="26" t="n"/>
      <c r="D867" s="27">
        <f>IF(AND($C867="x",$A867&lt;&gt;""),$A867,"")</f>
        <v/>
      </c>
    </row>
    <row r="868">
      <c r="A868" s="25" t="inlineStr">
        <is>
          <t>year_of_week_iso</t>
        </is>
      </c>
      <c r="B868" s="29" t="inlineStr">
        <is>
          <t>Year of week, ISO · TEXT · Facebook Ads (Meta) other</t>
        </is>
      </c>
      <c r="C868" s="26" t="n"/>
      <c r="D868" s="27">
        <f>IF(AND($C868="x",$A868&lt;&gt;""),$A868,"")</f>
        <v/>
      </c>
    </row>
    <row r="869">
      <c r="A869" s="25" t="inlineStr">
        <is>
          <t>year_week</t>
        </is>
      </c>
      <c r="B869" s="29" t="inlineStr">
        <is>
          <t>Year week · TEXT · Facebook Ads (Meta) other</t>
        </is>
      </c>
      <c r="C869" s="26" t="n"/>
      <c r="D869" s="27">
        <f>IF(AND($C869="x",$A869&lt;&gt;""),$A869,"")</f>
        <v/>
      </c>
    </row>
    <row r="870">
      <c r="A870" s="25" t="inlineStr">
        <is>
          <t>year_week_iso</t>
        </is>
      </c>
      <c r="B870" s="29" t="inlineStr">
        <is>
          <t>Year week ISO · TEXT · Facebook Ads (Meta) other</t>
        </is>
      </c>
      <c r="C870" s="26" t="n"/>
      <c r="D870" s="27">
        <f>IF(AND($C870="x",$A870&lt;&gt;""),$A870,"")</f>
        <v/>
      </c>
    </row>
    <row r="871">
      <c r="A871" s="22" t="inlineStr">
        <is>
          <t>Eigen veld toevoegen: zet hieronder het Windsor-veld-id in kolom A en een x in kolom C (tot rij 881).</t>
        </is>
      </c>
    </row>
    <row r="872">
      <c r="A872" s="30" t="n"/>
      <c r="C872" s="30" t="n"/>
      <c r="D872" s="27">
        <f>IF(AND($C872="x",$A872&lt;&gt;""),$A872,"")</f>
        <v/>
      </c>
    </row>
    <row r="873">
      <c r="A873" s="30" t="n"/>
      <c r="C873" s="30" t="n"/>
      <c r="D873" s="27">
        <f>IF(AND($C873="x",$A873&lt;&gt;""),$A873,"")</f>
        <v/>
      </c>
    </row>
    <row r="874">
      <c r="A874" s="30" t="n"/>
      <c r="C874" s="30" t="n"/>
      <c r="D874" s="27">
        <f>IF(AND($C874="x",$A874&lt;&gt;""),$A874,"")</f>
        <v/>
      </c>
    </row>
    <row r="875">
      <c r="A875" s="30" t="n"/>
      <c r="C875" s="30" t="n"/>
      <c r="D875" s="27">
        <f>IF(AND($C875="x",$A875&lt;&gt;""),$A875,"")</f>
        <v/>
      </c>
    </row>
    <row r="876">
      <c r="A876" s="30" t="n"/>
      <c r="C876" s="30" t="n"/>
      <c r="D876" s="27">
        <f>IF(AND($C876="x",$A876&lt;&gt;""),$A876,"")</f>
        <v/>
      </c>
    </row>
    <row r="877">
      <c r="A877" s="30" t="n"/>
      <c r="C877" s="30" t="n"/>
      <c r="D877" s="27">
        <f>IF(AND($C877="x",$A877&lt;&gt;""),$A877,"")</f>
        <v/>
      </c>
    </row>
    <row r="878">
      <c r="A878" s="30" t="n"/>
      <c r="C878" s="30" t="n"/>
      <c r="D878" s="27">
        <f>IF(AND($C878="x",$A878&lt;&gt;""),$A878,"")</f>
        <v/>
      </c>
    </row>
    <row r="879">
      <c r="A879" s="30" t="n"/>
      <c r="C879" s="30" t="n"/>
      <c r="D879" s="27">
        <f>IF(AND($C879="x",$A879&lt;&gt;""),$A879,"")</f>
        <v/>
      </c>
    </row>
    <row r="880">
      <c r="A880" s="30" t="n"/>
      <c r="C880" s="30" t="n"/>
      <c r="D880" s="27">
        <f>IF(AND($C880="x",$A880&lt;&gt;""),$A880,"")</f>
        <v/>
      </c>
    </row>
    <row r="881">
      <c r="A881" s="30" t="n"/>
      <c r="C881" s="30" t="n"/>
      <c r="D881" s="27">
        <f>IF(AND($C881="x",$A881&lt;&gt;""),$A881,"")</f>
        <v/>
      </c>
    </row>
  </sheetData>
  <mergeCells count="3">
    <mergeCell ref="A871:C871"/>
    <mergeCell ref="B8:D8"/>
    <mergeCell ref="A22:C22"/>
  </mergeCells>
  <dataValidations count="1">
    <dataValidation sqref="C12 C13 C14 C15 C16 C17 C18 C19 C20 C21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2 C873 C874 C875 C876 C877 C878 C879 C880 C8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Meta Ads asset CTA</t>
        </is>
      </c>
      <c r="C1" s="22" t="inlineStr">
        <is>
          <t>Status: Optioneel (anders live) · Ads → Meta creatieve varianten</t>
        </is>
      </c>
    </row>
    <row r="2">
      <c r="A2" s="3" t="inlineStr">
        <is>
          <t>Connector</t>
        </is>
      </c>
      <c r="B2" s="6" t="inlineStr">
        <is>
          <t>facebook</t>
        </is>
      </c>
    </row>
    <row r="3">
      <c r="A3" s="3" t="inlineStr">
        <is>
          <t>Account-id (uit Instellingen)</t>
        </is>
      </c>
      <c r="B3" s="23">
        <f>IF(Instellingen!$B$11="","",Instellingen!$B$11)</f>
        <v/>
      </c>
      <c r="C3" s="8" t="inlineStr">
        <is>
          <t>Leeg = geen select_accounts in de URL</t>
        </is>
      </c>
    </row>
    <row r="4">
      <c r="A4" s="3" t="inlineStr">
        <is>
          <t>Taaknaam (Task name)</t>
        </is>
      </c>
      <c r="B4" s="23">
        <f>"Windsor - Sheets - Meta Ads asset CTA - "&amp;Instellingen!$B$3</f>
        <v/>
      </c>
    </row>
    <row r="5">
      <c r="A5" s="3" t="inlineStr">
        <is>
          <t>Tabnaam (Sheet Name)</t>
        </is>
      </c>
      <c r="B5" s="23">
        <f>"Meta Ads - asset CTA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$881)&amp;IF($B$3&lt;&gt;"","&amp;select_accounts="&amp;$B$3,"")&amp;IF(Instellingen!$B$5&lt;&gt;"","&amp;_field_headers="&amp;Instellingen!$B$5,"")</f>
        <v/>
      </c>
    </row>
    <row r="9">
      <c r="A9" s="3" t="inlineStr">
        <is>
          <t>Aantal velden in de query</t>
        </is>
      </c>
      <c r="B9" s="6">
        <f>COUNTIF($C$12:$C$881,"x")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ad_id</t>
        </is>
      </c>
      <c r="B15" s="25" t="inlineStr">
        <is>
          <t>Advertentie · Windsor: Ad ID · TEXT</t>
        </is>
      </c>
      <c r="C15" s="26" t="inlineStr">
        <is>
          <t>x</t>
        </is>
      </c>
      <c r="D15" s="27">
        <f>IF(AND($C15="x",$A15&lt;&gt;""),$A15,"")</f>
        <v/>
      </c>
    </row>
    <row r="16">
      <c r="A16" s="16" t="inlineStr">
        <is>
          <t>call_to_action_asset_name</t>
        </is>
      </c>
      <c r="B16" s="25" t="inlineStr">
        <is>
          <t>CTA-variant — één asset-breakdown per export · Windsor: Name of call to action asset · TEXT</t>
        </is>
      </c>
      <c r="C16" s="26" t="inlineStr">
        <is>
          <t>x</t>
        </is>
      </c>
      <c r="D16" s="27">
        <f>IF(AND($C16="x",$A16&lt;&gt;""),$A16,"")</f>
        <v/>
      </c>
    </row>
    <row r="17">
      <c r="A17" s="16" t="inlineStr">
        <is>
          <t>impressions</t>
        </is>
      </c>
      <c r="B17" s="25" t="inlineStr">
        <is>
          <t>Vertoningen · Windsor: Impressions · NUMERIC</t>
        </is>
      </c>
      <c r="C17" s="26" t="inlineStr">
        <is>
          <t>x</t>
        </is>
      </c>
      <c r="D17" s="27">
        <f>IF(AND($C17="x",$A17&lt;&gt;""),$A17,"")</f>
        <v/>
      </c>
    </row>
    <row r="18">
      <c r="A18" s="16" t="inlineStr">
        <is>
          <t>clicks</t>
        </is>
      </c>
      <c r="B18" s="25" t="inlineStr">
        <is>
          <t>Kliks · Windsor: Clicks · NUMERIC</t>
        </is>
      </c>
      <c r="C18" s="26" t="inlineStr">
        <is>
          <t>x</t>
        </is>
      </c>
      <c r="D18" s="27">
        <f>IF(AND($C18="x",$A18&lt;&gt;""),$A18,"")</f>
        <v/>
      </c>
    </row>
    <row r="19">
      <c r="A19" s="16" t="inlineStr">
        <is>
          <t>spend</t>
        </is>
      </c>
      <c r="B19" s="25" t="inlineStr">
        <is>
          <t>Kosten · Windsor: Amount Spent · NUMERIC</t>
        </is>
      </c>
      <c r="C19" s="26" t="inlineStr">
        <is>
          <t>x</t>
        </is>
      </c>
      <c r="D19" s="27">
        <f>IF(AND($C19="x",$A19&lt;&gt;""),$A19,"")</f>
        <v/>
      </c>
    </row>
    <row r="20">
      <c r="A20" s="16" t="inlineStr">
        <is>
          <t>actions_purchase</t>
        </is>
      </c>
      <c r="B20" s="25" t="inlineStr">
        <is>
          <t>Aankopen (Meta kan dit weigeren naast de breakdown; dan weglaten) · Windsor: Action Purchase · NUMERIC</t>
        </is>
      </c>
      <c r="C20" s="26" t="inlineStr">
        <is>
          <t>x</t>
        </is>
      </c>
      <c r="D20" s="27">
        <f>IF(AND($C20="x",$A20&lt;&gt;""),$A20,"")</f>
        <v/>
      </c>
    </row>
    <row r="21">
      <c r="A21" s="16" t="inlineStr">
        <is>
          <t>actions_lead</t>
        </is>
      </c>
      <c r="B21" s="25" t="inlineStr">
        <is>
          <t>Leads (idem) · Windsor: Leads · NUMERIC</t>
        </is>
      </c>
      <c r="C21" s="26" t="inlineStr">
        <is>
          <t>x</t>
        </is>
      </c>
      <c r="D21" s="27">
        <f>IF(AND($C21="x",$A21&lt;&gt;""),$A21,"")</f>
        <v/>
      </c>
    </row>
    <row r="22">
      <c r="A22" s="28" t="inlineStr">
        <is>
          <t>— Overige Windsor-velden van connector 'facebook' (848; weergavenaam · type · rapport). Zet een x om ze op te nemen. —</t>
        </is>
      </c>
      <c r="D22" s="27" t="inlineStr"/>
    </row>
    <row r="23">
      <c r="A23" s="25" t="inlineStr">
        <is>
          <t>account_balance</t>
        </is>
      </c>
      <c r="B23" s="29" t="inlineStr">
        <is>
          <t>Account Balance · NUMERIC · Facebook Ads (Meta) Account</t>
        </is>
      </c>
      <c r="C23" s="26" t="n"/>
      <c r="D23" s="27">
        <f>IF(AND($C23="x",$A23&lt;&gt;""),$A23,"")</f>
        <v/>
      </c>
    </row>
    <row r="24">
      <c r="A24" s="25" t="inlineStr">
        <is>
          <t>account_currency</t>
        </is>
      </c>
      <c r="B24" s="29" t="inlineStr">
        <is>
          <t>Account currency · TEXT · Facebook Ads (Meta) Account</t>
        </is>
      </c>
      <c r="C24" s="26" t="n"/>
      <c r="D24" s="27">
        <f>IF(AND($C24="x",$A24&lt;&gt;""),$A24,"")</f>
        <v/>
      </c>
    </row>
    <row r="25">
      <c r="A25" s="25" t="inlineStr">
        <is>
          <t>account_status</t>
        </is>
      </c>
      <c r="B25" s="29" t="inlineStr">
        <is>
          <t>Account Status · TEXT · Facebook Ads (Meta) Account</t>
        </is>
      </c>
      <c r="C25" s="26" t="n"/>
      <c r="D25" s="27">
        <f>IF(AND($C25="x",$A25&lt;&gt;""),$A25,"")</f>
        <v/>
      </c>
    </row>
    <row r="26">
      <c r="A26" s="25" t="inlineStr">
        <is>
          <t>account_timezone</t>
        </is>
      </c>
      <c r="B26" s="29" t="inlineStr">
        <is>
          <t>Account Timezone · TEXT · Facebook Ads (Meta) Account</t>
        </is>
      </c>
      <c r="C26" s="26" t="n"/>
      <c r="D26" s="27">
        <f>IF(AND($C26="x",$A26&lt;&gt;""),$A26,"")</f>
        <v/>
      </c>
    </row>
    <row r="27">
      <c r="A27" s="25" t="inlineStr">
        <is>
          <t>account_timezone_offset_hours_utc</t>
        </is>
      </c>
      <c r="B27" s="29" t="inlineStr">
        <is>
          <t>Account Timezone UTC Offset (Hours) · NUMERIC · Facebook Ads (Meta) Account</t>
        </is>
      </c>
      <c r="C27" s="26" t="n"/>
      <c r="D27" s="27">
        <f>IF(AND($C27="x",$A27&lt;&gt;""),$A27,"")</f>
        <v/>
      </c>
    </row>
    <row r="28">
      <c r="A28" s="25" t="inlineStr">
        <is>
          <t>accountid</t>
        </is>
      </c>
      <c r="B28" s="29" t="inlineStr">
        <is>
          <t>Account ID (Duplicate) · TEXT · Facebook Ads (Meta) Account</t>
        </is>
      </c>
      <c r="C28" s="26" t="n"/>
      <c r="D28" s="27">
        <f>IF(AND($C28="x",$A28&lt;&gt;""),$A28,"")</f>
        <v/>
      </c>
    </row>
    <row r="29">
      <c r="A29" s="25" t="inlineStr">
        <is>
          <t>amount_spent</t>
        </is>
      </c>
      <c r="B29" s="29" t="inlineStr">
        <is>
          <t>Account Amount Spent · NUMERIC · Facebook Ads (Meta) Account</t>
        </is>
      </c>
      <c r="C29" s="26" t="n"/>
      <c r="D29" s="27">
        <f>IF(AND($C29="x",$A29&lt;&gt;""),$A29,"")</f>
        <v/>
      </c>
    </row>
    <row r="30">
      <c r="A30" s="25" t="inlineStr">
        <is>
          <t>campaign_status</t>
        </is>
      </c>
      <c r="B30" s="29" t="inlineStr">
        <is>
          <t>Campaign Status · TEXT · Facebook Ads (Meta) Account</t>
        </is>
      </c>
      <c r="C30" s="26" t="n"/>
      <c r="D30" s="27">
        <f>IF(AND($C30="x",$A30&lt;&gt;""),$A30,"")</f>
        <v/>
      </c>
    </row>
    <row r="31">
      <c r="A31" s="25" t="inlineStr">
        <is>
          <t>currency</t>
        </is>
      </c>
      <c r="B31" s="29" t="inlineStr">
        <is>
          <t>Currency · TEXT · Facebook Ads (Meta) Account</t>
        </is>
      </c>
      <c r="C31" s="26" t="n"/>
      <c r="D31" s="27">
        <f>IF(AND($C31="x",$A31&lt;&gt;""),$A31,"")</f>
        <v/>
      </c>
    </row>
    <row r="32">
      <c r="A32" s="25" t="inlineStr">
        <is>
          <t>spend_cap</t>
        </is>
      </c>
      <c r="B32" s="29" t="inlineStr">
        <is>
          <t>Account Spend Cap · NUMERIC · Facebook Ads (Meta) Account</t>
        </is>
      </c>
      <c r="C32" s="26" t="n"/>
      <c r="D32" s="27">
        <f>IF(AND($C32="x",$A32&lt;&gt;""),$A32,"")</f>
        <v/>
      </c>
    </row>
    <row r="33">
      <c r="A33" s="25" t="inlineStr">
        <is>
          <t>action_values_add_payment_info</t>
        </is>
      </c>
      <c r="B33" s="29" t="inlineStr">
        <is>
          <t>Adds of Payment Info Conversion Value · NUMERIC · Facebook Ads (Meta) Action Values</t>
        </is>
      </c>
      <c r="C33" s="26" t="n"/>
      <c r="D33" s="27">
        <f>IF(AND($C33="x",$A33&lt;&gt;""),$A33,"")</f>
        <v/>
      </c>
    </row>
    <row r="34">
      <c r="A34" s="25" t="inlineStr">
        <is>
          <t>action_values_add_to_cart</t>
        </is>
      </c>
      <c r="B34" s="29" t="inlineStr">
        <is>
          <t>Adds to Cart Conversion Value · NUMERIC · Facebook Ads (Meta) Action Values</t>
        </is>
      </c>
      <c r="C34" s="26" t="n"/>
      <c r="D34" s="27">
        <f>IF(AND($C34="x",$A34&lt;&gt;""),$A34,"")</f>
        <v/>
      </c>
    </row>
    <row r="35">
      <c r="A35" s="25" t="inlineStr">
        <is>
          <t>action_values_add_to_wishlist</t>
        </is>
      </c>
      <c r="B35" s="29" t="inlineStr">
        <is>
          <t>Adds to Wishlist Conversion Value · NUMERIC · Facebook Ads (Meta) Action Values</t>
        </is>
      </c>
      <c r="C35" s="26" t="n"/>
      <c r="D35" s="27">
        <f>IF(AND($C35="x",$A35&lt;&gt;""),$A35,"")</f>
        <v/>
      </c>
    </row>
    <row r="36">
      <c r="A36" s="25" t="inlineStr">
        <is>
          <t>action_values_app_custom_event_fb_mobile_add_to_cart</t>
        </is>
      </c>
      <c r="B36" s="29" t="inlineStr">
        <is>
          <t>Action Values App Custom Event.Fb Mobile Add To Cart · NUMERIC · Facebook Ads (Meta) Action Values</t>
        </is>
      </c>
      <c r="C36" s="26" t="n"/>
      <c r="D36" s="27">
        <f>IF(AND($C36="x",$A36&lt;&gt;""),$A36,"")</f>
        <v/>
      </c>
    </row>
    <row r="37">
      <c r="A37" s="25" t="inlineStr">
        <is>
          <t>action_values_app_custom_event_fb_mobile_add_to_wishlist</t>
        </is>
      </c>
      <c r="B37" s="29" t="inlineStr">
        <is>
          <t>Action Values App Custom Event.Fb Mobile Add To Wishlist · NUMERIC · Facebook Ads (Meta) Action Values</t>
        </is>
      </c>
      <c r="C37" s="26" t="n"/>
      <c r="D37" s="27">
        <f>IF(AND($C37="x",$A37&lt;&gt;""),$A37,"")</f>
        <v/>
      </c>
    </row>
    <row r="38">
      <c r="A38" s="25" t="inlineStr">
        <is>
          <t>action_values_app_custom_event_fb_mobile_content_view</t>
        </is>
      </c>
      <c r="B38" s="29" t="inlineStr">
        <is>
          <t>Action Values App Custom Event.Fb Mobile Content View · NUMERIC · Facebook Ads (Meta) Action Values</t>
        </is>
      </c>
      <c r="C38" s="26" t="n"/>
      <c r="D38" s="27">
        <f>IF(AND($C38="x",$A38&lt;&gt;""),$A38,"")</f>
        <v/>
      </c>
    </row>
    <row r="39">
      <c r="A39" s="25" t="inlineStr">
        <is>
          <t>action_values_app_custom_event_fb_mobile_initiated_checkout</t>
        </is>
      </c>
      <c r="B39" s="29" t="inlineStr">
        <is>
          <t>Action Values App Custom Event.Fb Mobile Initiated Checkout · NUMERIC · Facebook Ads (Meta) Action Values</t>
        </is>
      </c>
      <c r="C39" s="26" t="n"/>
      <c r="D39" s="27">
        <f>IF(AND($C39="x",$A39&lt;&gt;""),$A39,"")</f>
        <v/>
      </c>
    </row>
    <row r="40">
      <c r="A40" s="25" t="inlineStr">
        <is>
          <t>action_values_app_custom_event_fb_mobile_purchase</t>
        </is>
      </c>
      <c r="B40" s="29" t="inlineStr">
        <is>
          <t>Action Values App Custom Event.Fb Mobile Purchase · NUMERIC · Facebook Ads (Meta) Action Values</t>
        </is>
      </c>
      <c r="C40" s="26" t="n"/>
      <c r="D40" s="27">
        <f>IF(AND($C40="x",$A40&lt;&gt;""),$A40,"")</f>
        <v/>
      </c>
    </row>
    <row r="41">
      <c r="A41" s="25" t="inlineStr">
        <is>
          <t>action_values_app_custom_event_other</t>
        </is>
      </c>
      <c r="B41" s="29" t="inlineStr">
        <is>
          <t>Action Values App Custom Event.Other · NUMERIC · Facebook Ads (Meta) Action Values</t>
        </is>
      </c>
      <c r="C41" s="26" t="n"/>
      <c r="D41" s="27">
        <f>IF(AND($C41="x",$A41&lt;&gt;""),$A41,"")</f>
        <v/>
      </c>
    </row>
    <row r="42">
      <c r="A42" s="25" t="inlineStr">
        <is>
          <t>action_values_click_to_call_call_confirm</t>
        </is>
      </c>
      <c r="B42" s="29" t="inlineStr">
        <is>
          <t>Call Confirmation Clicks Conversion Value · NUMERIC · Facebook Ads (Meta) Action Values</t>
        </is>
      </c>
      <c r="C42" s="26" t="n"/>
      <c r="D42" s="27">
        <f>IF(AND($C42="x",$A42&lt;&gt;""),$A42,"")</f>
        <v/>
      </c>
    </row>
    <row r="43">
      <c r="A43" s="25" t="inlineStr">
        <is>
          <t>action_values_complete_registration</t>
        </is>
      </c>
      <c r="B43" s="29" t="inlineStr">
        <is>
          <t>Registrations Completed Conversion Value · NUMERIC · Facebook Ads (Meta) Action Values</t>
        </is>
      </c>
      <c r="C43" s="26" t="n"/>
      <c r="D43" s="27">
        <f>IF(AND($C43="x",$A43&lt;&gt;""),$A43,"")</f>
        <v/>
      </c>
    </row>
    <row r="44">
      <c r="A44" s="25" t="inlineStr">
        <is>
          <t>action_values_initiate_checkout</t>
        </is>
      </c>
      <c r="B44" s="29" t="inlineStr">
        <is>
          <t>Checkouts Initiated Conversion Value · NUMERIC · Facebook Ads (Meta) Action Values</t>
        </is>
      </c>
      <c r="C44" s="26" t="n"/>
      <c r="D44" s="27">
        <f>IF(AND($C44="x",$A44&lt;&gt;""),$A44,"")</f>
        <v/>
      </c>
    </row>
    <row r="45">
      <c r="A45" s="25" t="inlineStr">
        <is>
          <t>action_values_lead</t>
        </is>
      </c>
      <c r="B45" s="29" t="inlineStr">
        <is>
          <t>Leads Conversion Value · NUMERIC · Facebook Ads (Meta) Action Values</t>
        </is>
      </c>
      <c r="C45" s="26" t="n"/>
      <c r="D45" s="27">
        <f>IF(AND($C45="x",$A45&lt;&gt;""),$A45,"")</f>
        <v/>
      </c>
    </row>
    <row r="46">
      <c r="A46" s="25" t="inlineStr">
        <is>
          <t>action_values_leadgen_grouped</t>
        </is>
      </c>
      <c r="B46" s="29" t="inlineStr">
        <is>
          <t>Instant Form Leads Conversion Value · NUMERIC · Facebook Ads (Meta) Action Values</t>
        </is>
      </c>
      <c r="C46" s="26" t="n"/>
      <c r="D46" s="27">
        <f>IF(AND($C46="x",$A46&lt;&gt;""),$A46,"")</f>
        <v/>
      </c>
    </row>
    <row r="47">
      <c r="A47" s="25" t="inlineStr">
        <is>
          <t>action_values_offline_conversion</t>
        </is>
      </c>
      <c r="B47" s="29" t="inlineStr">
        <is>
          <t>Offline Conversions Value (All Events) · NUMERIC · Facebook Ads (Meta) Action Values</t>
        </is>
      </c>
      <c r="C47" s="26" t="n"/>
      <c r="D47" s="27">
        <f>IF(AND($C47="x",$A47&lt;&gt;""),$A47,"")</f>
        <v/>
      </c>
    </row>
    <row r="48">
      <c r="A48" s="25" t="inlineStr">
        <is>
          <t>action_values_offline_conversion_add_payment_info</t>
        </is>
      </c>
      <c r="B48" s="29" t="inlineStr">
        <is>
          <t>Offline Adds of Payment Info Conversion Value · NUMERIC · Facebook Ads (Meta) Action Values</t>
        </is>
      </c>
      <c r="C48" s="26" t="n"/>
      <c r="D48" s="27">
        <f>IF(AND($C48="x",$A48&lt;&gt;""),$A48,"")</f>
        <v/>
      </c>
    </row>
    <row r="49">
      <c r="A49" s="25" t="inlineStr">
        <is>
          <t>action_values_offline_conversion_add_to_cart</t>
        </is>
      </c>
      <c r="B49" s="29" t="inlineStr">
        <is>
          <t>Offline Adds to Cart Conversion Value · NUMERIC · Facebook Ads (Meta) Action Values</t>
        </is>
      </c>
      <c r="C49" s="26" t="n"/>
      <c r="D49" s="27">
        <f>IF(AND($C49="x",$A49&lt;&gt;""),$A49,"")</f>
        <v/>
      </c>
    </row>
    <row r="50">
      <c r="A50" s="25" t="inlineStr">
        <is>
          <t>action_values_offline_conversion_add_to_wishlist</t>
        </is>
      </c>
      <c r="B50" s="29" t="inlineStr">
        <is>
          <t>Offline Adds to Wishlist Conversion Value · NUMERIC · Facebook Ads (Meta) Action Values</t>
        </is>
      </c>
      <c r="C50" s="26" t="n"/>
      <c r="D50" s="27">
        <f>IF(AND($C50="x",$A50&lt;&gt;""),$A50,"")</f>
        <v/>
      </c>
    </row>
    <row r="51">
      <c r="A51" s="25" t="inlineStr">
        <is>
          <t>action_values_offline_conversion_complete_registration</t>
        </is>
      </c>
      <c r="B51" s="29" t="inlineStr">
        <is>
          <t>Offline Registrations Completed Conversion Value · NUMERIC · Facebook Ads (Meta) Action Values</t>
        </is>
      </c>
      <c r="C51" s="26" t="n"/>
      <c r="D51" s="27">
        <f>IF(AND($C51="x",$A51&lt;&gt;""),$A51,"")</f>
        <v/>
      </c>
    </row>
    <row r="52">
      <c r="A52" s="25" t="inlineStr">
        <is>
          <t>action_values_offline_conversion_initiate_checkout</t>
        </is>
      </c>
      <c r="B52" s="29" t="inlineStr">
        <is>
          <t>Offline Checkouts Initiated Conversion Value · NUMERIC · Facebook Ads (Meta) Action Values</t>
        </is>
      </c>
      <c r="C52" s="26" t="n"/>
      <c r="D52" s="27">
        <f>IF(AND($C52="x",$A52&lt;&gt;""),$A52,"")</f>
        <v/>
      </c>
    </row>
    <row r="53">
      <c r="A53" s="25" t="inlineStr">
        <is>
          <t>action_values_offline_conversion_lead</t>
        </is>
      </c>
      <c r="B53" s="29" t="inlineStr">
        <is>
          <t>Offline Leads Conversion Value · NUMERIC · Facebook Ads (Meta) Action Values</t>
        </is>
      </c>
      <c r="C53" s="26" t="n"/>
      <c r="D53" s="27">
        <f>IF(AND($C53="x",$A53&lt;&gt;""),$A53,"")</f>
        <v/>
      </c>
    </row>
    <row r="54">
      <c r="A54" s="25" t="inlineStr">
        <is>
          <t>action_values_offline_conversion_other</t>
        </is>
      </c>
      <c r="B54" s="29" t="inlineStr">
        <is>
          <t>Offline Other Conversions Conversion Value · NUMERIC · Facebook Ads (Meta) Action Values</t>
        </is>
      </c>
      <c r="C54" s="26" t="n"/>
      <c r="D54" s="27">
        <f>IF(AND($C54="x",$A54&lt;&gt;""),$A54,"")</f>
        <v/>
      </c>
    </row>
    <row r="55">
      <c r="A55" s="25" t="inlineStr">
        <is>
          <t>action_values_offline_conversion_purchase</t>
        </is>
      </c>
      <c r="B55" s="29" t="inlineStr">
        <is>
          <t>Offline Purchases Conversion Value · NUMERIC · Facebook Ads (Meta) Action Values</t>
        </is>
      </c>
      <c r="C55" s="26" t="n"/>
      <c r="D55" s="27">
        <f>IF(AND($C55="x",$A55&lt;&gt;""),$A55,"")</f>
        <v/>
      </c>
    </row>
    <row r="56">
      <c r="A56" s="25" t="inlineStr">
        <is>
          <t>action_values_offline_conversion_search</t>
        </is>
      </c>
      <c r="B56" s="29" t="inlineStr">
        <is>
          <t>Offline Searches Conversion Value · NUMERIC · Facebook Ads (Meta) Action Values</t>
        </is>
      </c>
      <c r="C56" s="26" t="n"/>
      <c r="D56" s="27">
        <f>IF(AND($C56="x",$A56&lt;&gt;""),$A56,"")</f>
        <v/>
      </c>
    </row>
    <row r="57">
      <c r="A57" s="25" t="inlineStr">
        <is>
          <t>action_values_offline_conversion_view_content</t>
        </is>
      </c>
      <c r="B57" s="29" t="inlineStr">
        <is>
          <t>Offline Content Views Conversion Value · NUMERIC · Facebook Ads (Meta) Action Values</t>
        </is>
      </c>
      <c r="C57" s="26" t="n"/>
      <c r="D57" s="27">
        <f>IF(AND($C57="x",$A57&lt;&gt;""),$A57,"")</f>
        <v/>
      </c>
    </row>
    <row r="58">
      <c r="A58" s="25" t="inlineStr">
        <is>
          <t>action_values_offsite_conversion_fb_pixel_add_payment_info</t>
        </is>
      </c>
      <c r="B58" s="29" t="inlineStr">
        <is>
          <t>Website Adds of Payment Info Conversion Value · NUMERIC · Facebook Ads (Meta) Action Values</t>
        </is>
      </c>
      <c r="C58" s="26" t="n"/>
      <c r="D58" s="27">
        <f>IF(AND($C58="x",$A58&lt;&gt;""),$A58,"")</f>
        <v/>
      </c>
    </row>
    <row r="59">
      <c r="A59" s="25" t="inlineStr">
        <is>
          <t>action_values_offsite_conversion_fb_pixel_add_to_cart</t>
        </is>
      </c>
      <c r="B59" s="29" t="inlineStr">
        <is>
          <t>Website Adds to Cart Conversion Value · NUMERIC · Facebook Ads (Meta) Action Values</t>
        </is>
      </c>
      <c r="C59" s="26" t="n"/>
      <c r="D59" s="27">
        <f>IF(AND($C59="x",$A59&lt;&gt;""),$A59,"")</f>
        <v/>
      </c>
    </row>
    <row r="60">
      <c r="A60" s="25" t="inlineStr">
        <is>
          <t>action_values_offsite_conversion_fb_pixel_add_to_wishlist</t>
        </is>
      </c>
      <c r="B60" s="29" t="inlineStr">
        <is>
          <t>Website Adds to Wishlist Conversion Value · NUMERIC · Facebook Ads (Meta) Action Values</t>
        </is>
      </c>
      <c r="C60" s="26" t="n"/>
      <c r="D60" s="27">
        <f>IF(AND($C60="x",$A60&lt;&gt;""),$A60,"")</f>
        <v/>
      </c>
    </row>
    <row r="61">
      <c r="A61" s="25" t="inlineStr">
        <is>
          <t>action_values_offsite_conversion_fb_pixel_complete_registration</t>
        </is>
      </c>
      <c r="B61" s="29" t="inlineStr">
        <is>
          <t>Website Registrations Completed Conversion Value · NUMERIC · Facebook Ads (Meta) Action Values</t>
        </is>
      </c>
      <c r="C61" s="26" t="n"/>
      <c r="D61" s="27">
        <f>IF(AND($C61="x",$A61&lt;&gt;""),$A61,"")</f>
        <v/>
      </c>
    </row>
    <row r="62">
      <c r="A62" s="25" t="inlineStr">
        <is>
          <t>action_values_offsite_conversion_fb_pixel_custom</t>
        </is>
      </c>
      <c r="B62" s="29" t="inlineStr">
        <is>
          <t>Action Values Offsite Conversion Fb Pixel Custom · NUMERIC · Facebook Ads (Meta) Action Values</t>
        </is>
      </c>
      <c r="C62" s="26" t="n"/>
      <c r="D62" s="27">
        <f>IF(AND($C62="x",$A62&lt;&gt;""),$A62,"")</f>
        <v/>
      </c>
    </row>
    <row r="63">
      <c r="A63" s="25" t="inlineStr">
        <is>
          <t>action_values_offsite_conversion_fb_pixel_initiate_checkout</t>
        </is>
      </c>
      <c r="B63" s="29" t="inlineStr">
        <is>
          <t>Website Checkouts Initiated Conversion Value · NUMERIC · Facebook Ads (Meta) Action Values</t>
        </is>
      </c>
      <c r="C63" s="26" t="n"/>
      <c r="D63" s="27">
        <f>IF(AND($C63="x",$A63&lt;&gt;""),$A63,"")</f>
        <v/>
      </c>
    </row>
    <row r="64">
      <c r="A64" s="25" t="inlineStr">
        <is>
          <t>action_values_offsite_conversion_fb_pixel_lead</t>
        </is>
      </c>
      <c r="B64" s="29" t="inlineStr">
        <is>
          <t>Website Leads Conversion Value · NUMERIC · Facebook Ads (Meta) Action Values</t>
        </is>
      </c>
      <c r="C64" s="26" t="n"/>
      <c r="D64" s="27">
        <f>IF(AND($C64="x",$A64&lt;&gt;""),$A64,"")</f>
        <v/>
      </c>
    </row>
    <row r="65">
      <c r="A65" s="25" t="inlineStr">
        <is>
          <t>action_values_offsite_conversion_fb_pixel_purchase</t>
        </is>
      </c>
      <c r="B65" s="29" t="inlineStr">
        <is>
          <t>Website Purchases Conversion Value · NUMERIC · Facebook Ads (Meta) Action Values</t>
        </is>
      </c>
      <c r="C65" s="26" t="n"/>
      <c r="D65" s="27">
        <f>IF(AND($C65="x",$A65&lt;&gt;""),$A65,"")</f>
        <v/>
      </c>
    </row>
    <row r="66">
      <c r="A66" s="25" t="inlineStr">
        <is>
          <t>action_values_offsite_conversion_fb_pixel_search</t>
        </is>
      </c>
      <c r="B66" s="29" t="inlineStr">
        <is>
          <t>Website Searches Conversion Value · NUMERIC · Facebook Ads (Meta) Action Values</t>
        </is>
      </c>
      <c r="C66" s="26" t="n"/>
      <c r="D66" s="27">
        <f>IF(AND($C66="x",$A66&lt;&gt;""),$A66,"")</f>
        <v/>
      </c>
    </row>
    <row r="67">
      <c r="A67" s="25" t="inlineStr">
        <is>
          <t>action_values_offsite_conversion_fb_pixel_view_content</t>
        </is>
      </c>
      <c r="B67" s="29" t="inlineStr">
        <is>
          <t>Website Content Views Conversion Value · NUMERIC · Facebook Ads (Meta) Action Values</t>
        </is>
      </c>
      <c r="C67" s="26" t="n"/>
      <c r="D67" s="27">
        <f>IF(AND($C67="x",$A67&lt;&gt;""),$A67,"")</f>
        <v/>
      </c>
    </row>
    <row r="68">
      <c r="A68" s="25" t="inlineStr">
        <is>
          <t>action_values_omni_add_to_cart</t>
        </is>
      </c>
      <c r="B68" s="29" t="inlineStr">
        <is>
          <t>Omni Adds to Cart Conversion Value · NUMERIC · Facebook Ads (Meta) Action Values</t>
        </is>
      </c>
      <c r="C68" s="26" t="n"/>
      <c r="D68" s="27">
        <f>IF(AND($C68="x",$A68&lt;&gt;""),$A68,"")</f>
        <v/>
      </c>
    </row>
    <row r="69">
      <c r="A69" s="25" t="inlineStr">
        <is>
          <t>action_values_omni_complete_registration</t>
        </is>
      </c>
      <c r="B69" s="29" t="inlineStr">
        <is>
          <t>Omni Registrations Completed Conversion Value · NUMERIC · Facebook Ads (Meta) Action Values</t>
        </is>
      </c>
      <c r="C69" s="26" t="n"/>
      <c r="D69" s="27">
        <f>IF(AND($C69="x",$A69&lt;&gt;""),$A69,"")</f>
        <v/>
      </c>
    </row>
    <row r="70">
      <c r="A70" s="25" t="inlineStr">
        <is>
          <t>action_values_omni_custom</t>
        </is>
      </c>
      <c r="B70" s="29" t="inlineStr">
        <is>
          <t>Action Values Omni Custom · NUMERIC · Facebook Ads (Meta) Action Values</t>
        </is>
      </c>
      <c r="C70" s="26" t="n"/>
      <c r="D70" s="27">
        <f>IF(AND($C70="x",$A70&lt;&gt;""),$A70,"")</f>
        <v/>
      </c>
    </row>
    <row r="71">
      <c r="A71" s="25" t="inlineStr">
        <is>
          <t>action_values_omni_initiated_checkout</t>
        </is>
      </c>
      <c r="B71" s="29" t="inlineStr">
        <is>
          <t>Omni Checkouts Initiated Conversion Value · NUMERIC · Facebook Ads (Meta) Action Values</t>
        </is>
      </c>
      <c r="C71" s="26" t="n"/>
      <c r="D71" s="27">
        <f>IF(AND($C71="x",$A71&lt;&gt;""),$A71,"")</f>
        <v/>
      </c>
    </row>
    <row r="72">
      <c r="A72" s="25" t="inlineStr">
        <is>
          <t>action_values_omni_purchase</t>
        </is>
      </c>
      <c r="B72" s="29" t="inlineStr">
        <is>
          <t>Purchases Conversion Value · NUMERIC · Facebook Ads (Meta) Action Values</t>
        </is>
      </c>
      <c r="C72" s="26" t="n"/>
      <c r="D72" s="27">
        <f>IF(AND($C72="x",$A72&lt;&gt;""),$A72,"")</f>
        <v/>
      </c>
    </row>
    <row r="73">
      <c r="A73" s="25" t="inlineStr">
        <is>
          <t>action_values_omni_search</t>
        </is>
      </c>
      <c r="B73" s="29" t="inlineStr">
        <is>
          <t>Omni Searches Conversion Value · NUMERIC · Facebook Ads (Meta) Action Values</t>
        </is>
      </c>
      <c r="C73" s="26" t="n"/>
      <c r="D73" s="27">
        <f>IF(AND($C73="x",$A73&lt;&gt;""),$A73,"")</f>
        <v/>
      </c>
    </row>
    <row r="74">
      <c r="A74" s="25" t="inlineStr">
        <is>
          <t>action_values_omni_spend_credits</t>
        </is>
      </c>
      <c r="B74" s="29" t="inlineStr">
        <is>
          <t>Credit Spends Conversion Value · NUMERIC · Facebook Ads (Meta) Action Values</t>
        </is>
      </c>
      <c r="C74" s="26" t="n"/>
      <c r="D74" s="27">
        <f>IF(AND($C74="x",$A74&lt;&gt;""),$A74,"")</f>
        <v/>
      </c>
    </row>
    <row r="75">
      <c r="A75" s="25" t="inlineStr">
        <is>
          <t>action_values_omni_view_content</t>
        </is>
      </c>
      <c r="B75" s="29" t="inlineStr">
        <is>
          <t>Content Views Conversion Value · NUMERIC · Facebook Ads (Meta) Action Values</t>
        </is>
      </c>
      <c r="C75" s="26" t="n"/>
      <c r="D75" s="27">
        <f>IF(AND($C75="x",$A75&lt;&gt;""),$A75,"")</f>
        <v/>
      </c>
    </row>
    <row r="76">
      <c r="A76" s="25" t="inlineStr">
        <is>
          <t>action_values_onsite_conversion_lead_grouped</t>
        </is>
      </c>
      <c r="B76" s="29" t="inlineStr">
        <is>
          <t>On-Facebook Leads Conversion Value · NUMERIC · Facebook Ads (Meta) Action Values</t>
        </is>
      </c>
      <c r="C76" s="26" t="n"/>
      <c r="D76" s="27">
        <f>IF(AND($C76="x",$A76&lt;&gt;""),$A76,"")</f>
        <v/>
      </c>
    </row>
    <row r="77">
      <c r="A77" s="25" t="inlineStr">
        <is>
          <t>action_values_onsite_conversion_purchase</t>
        </is>
      </c>
      <c r="B77" s="29" t="inlineStr">
        <is>
          <t>Action Values Onsite Conversion.Purchase · NUMERIC · Facebook Ads (Meta) Action Values</t>
        </is>
      </c>
      <c r="C77" s="26" t="n"/>
      <c r="D77" s="27">
        <f>IF(AND($C77="x",$A77&lt;&gt;""),$A77,"")</f>
        <v/>
      </c>
    </row>
    <row r="78">
      <c r="A78" s="25" t="inlineStr">
        <is>
          <t>action_values_onsite_web_add_to_cart</t>
        </is>
      </c>
      <c r="B78" s="29" t="inlineStr">
        <is>
          <t>Action Values Onsite Web Add To Cart · NUMERIC · Facebook Ads (Meta) Action Values</t>
        </is>
      </c>
      <c r="C78" s="26" t="n"/>
      <c r="D78" s="27">
        <f>IF(AND($C78="x",$A78&lt;&gt;""),$A78,"")</f>
        <v/>
      </c>
    </row>
    <row r="79">
      <c r="A79" s="25" t="inlineStr">
        <is>
          <t>action_values_onsite_web_app_add_to_cart</t>
        </is>
      </c>
      <c r="B79" s="29" t="inlineStr">
        <is>
          <t>Action Values Onsite Web App Add To Cart · NUMERIC · Facebook Ads (Meta) Action Values</t>
        </is>
      </c>
      <c r="C79" s="26" t="n"/>
      <c r="D79" s="27">
        <f>IF(AND($C79="x",$A79&lt;&gt;""),$A79,"")</f>
        <v/>
      </c>
    </row>
    <row r="80">
      <c r="A80" s="25" t="inlineStr">
        <is>
          <t>action_values_onsite_web_app_purchase</t>
        </is>
      </c>
      <c r="B80" s="29" t="inlineStr">
        <is>
          <t>Action Values Onsite Web App Purchase · NUMERIC · Facebook Ads (Meta) Action Values</t>
        </is>
      </c>
      <c r="C80" s="26" t="n"/>
      <c r="D80" s="27">
        <f>IF(AND($C80="x",$A80&lt;&gt;""),$A80,"")</f>
        <v/>
      </c>
    </row>
    <row r="81">
      <c r="A81" s="25" t="inlineStr">
        <is>
          <t>action_values_onsite_web_purchase</t>
        </is>
      </c>
      <c r="B81" s="29" t="inlineStr">
        <is>
          <t>Action Values Onsite Web Purchase · NUMERIC · Facebook Ads (Meta) Action Values</t>
        </is>
      </c>
      <c r="C81" s="26" t="n"/>
      <c r="D81" s="27">
        <f>IF(AND($C81="x",$A81&lt;&gt;""),$A81,"")</f>
        <v/>
      </c>
    </row>
    <row r="82">
      <c r="A82" s="25" t="inlineStr">
        <is>
          <t>action_values_purchase</t>
        </is>
      </c>
      <c r="B82" s="29" t="inlineStr">
        <is>
          <t>Action Values Purchase · NUMERIC · Facebook Ads (Meta) Action Values</t>
        </is>
      </c>
      <c r="C82" s="26" t="n"/>
      <c r="D82" s="27">
        <f>IF(AND($C82="x",$A82&lt;&gt;""),$A82,"")</f>
        <v/>
      </c>
    </row>
    <row r="83">
      <c r="A83" s="25" t="inlineStr">
        <is>
          <t>action_values_search</t>
        </is>
      </c>
      <c r="B83" s="29" t="inlineStr">
        <is>
          <t>Searches Conversion Value · NUMERIC · Facebook Ads (Meta) Action Values</t>
        </is>
      </c>
      <c r="C83" s="26" t="n"/>
      <c r="D83" s="27">
        <f>IF(AND($C83="x",$A83&lt;&gt;""),$A83,"")</f>
        <v/>
      </c>
    </row>
    <row r="84">
      <c r="A84" s="25" t="inlineStr">
        <is>
          <t>action_values_signup_event</t>
        </is>
      </c>
      <c r="B84" s="29" t="inlineStr">
        <is>
          <t>Action Values Signup Event · NUMERIC · Facebook Ads (Meta) Action Values</t>
        </is>
      </c>
      <c r="C84" s="26" t="n"/>
      <c r="D84" s="27">
        <f>IF(AND($C84="x",$A84&lt;&gt;""),$A84,"")</f>
        <v/>
      </c>
    </row>
    <row r="85">
      <c r="A85" s="25" t="inlineStr">
        <is>
          <t>action_values_subscription_event</t>
        </is>
      </c>
      <c r="B85" s="29" t="inlineStr">
        <is>
          <t>Action Values Subscription Event · NUMERIC · Facebook Ads (Meta) Action Values</t>
        </is>
      </c>
      <c r="C85" s="26" t="n"/>
      <c r="D85" s="27">
        <f>IF(AND($C85="x",$A85&lt;&gt;""),$A85,"")</f>
        <v/>
      </c>
    </row>
    <row r="86">
      <c r="A86" s="25" t="inlineStr">
        <is>
          <t>action_values_total</t>
        </is>
      </c>
      <c r="B86" s="29" t="inlineStr">
        <is>
          <t>Action Values Total · NUMERIC · Facebook Ads (Meta) Action Values</t>
        </is>
      </c>
      <c r="C86" s="26" t="n"/>
      <c r="D86" s="27">
        <f>IF(AND($C86="x",$A86&lt;&gt;""),$A86,"")</f>
        <v/>
      </c>
    </row>
    <row r="87">
      <c r="A87" s="25" t="inlineStr">
        <is>
          <t>actions_add_payment_info</t>
        </is>
      </c>
      <c r="B87" s="29" t="inlineStr">
        <is>
          <t>Adds of Payment Info · NUMERIC · Facebook Ads (Meta) Actions</t>
        </is>
      </c>
      <c r="C87" s="26" t="n"/>
      <c r="D87" s="27">
        <f>IF(AND($C87="x",$A87&lt;&gt;""),$A87,"")</f>
        <v/>
      </c>
    </row>
    <row r="88">
      <c r="A88" s="25" t="inlineStr">
        <is>
          <t>actions_add_to_cart</t>
        </is>
      </c>
      <c r="B88" s="29" t="inlineStr">
        <is>
          <t>Adds to Cart · NUMERIC · Facebook Ads (Meta) Actions</t>
        </is>
      </c>
      <c r="C88" s="26" t="n"/>
      <c r="D88" s="27">
        <f>IF(AND($C88="x",$A88&lt;&gt;""),$A88,"")</f>
        <v/>
      </c>
    </row>
    <row r="89">
      <c r="A89" s="25" t="inlineStr">
        <is>
          <t>actions_add_to_wishlist</t>
        </is>
      </c>
      <c r="B89" s="29" t="inlineStr">
        <is>
          <t>Adds to Wishlist · NUMERIC · Facebook Ads (Meta) Actions</t>
        </is>
      </c>
      <c r="C89" s="26" t="n"/>
      <c r="D89" s="27">
        <f>IF(AND($C89="x",$A89&lt;&gt;""),$A89,"")</f>
        <v/>
      </c>
    </row>
    <row r="90">
      <c r="A90" s="25" t="inlineStr">
        <is>
          <t>actions_app_custom_event_fb_mobile_activate_app</t>
        </is>
      </c>
      <c r="B90" s="29" t="inlineStr">
        <is>
          <t>Mobile App Activactions · NUMERIC · Facebook Ads (Meta) Actions</t>
        </is>
      </c>
      <c r="C90" s="26" t="n"/>
      <c r="D90" s="27">
        <f>IF(AND($C90="x",$A90&lt;&gt;""),$A90,"")</f>
        <v/>
      </c>
    </row>
    <row r="91">
      <c r="A91" s="25" t="inlineStr">
        <is>
          <t>actions_app_custom_event_fb_mobile_add_payment_info</t>
        </is>
      </c>
      <c r="B91" s="29" t="inlineStr">
        <is>
          <t>Actions App Custom Event.Fb Mobile Add Payment Info · NUMERIC · Facebook Ads (Meta) Actions</t>
        </is>
      </c>
      <c r="C91" s="26" t="n"/>
      <c r="D91" s="27">
        <f>IF(AND($C91="x",$A91&lt;&gt;""),$A91,"")</f>
        <v/>
      </c>
    </row>
    <row r="92">
      <c r="A92" s="25" t="inlineStr">
        <is>
          <t>actions_app_custom_event_fb_mobile_add_to_cart</t>
        </is>
      </c>
      <c r="B92" s="29" t="inlineStr">
        <is>
          <t>Actions App Custom Event.Fb Mobile Add To Cart · NUMERIC · Facebook Ads (Meta) Actions</t>
        </is>
      </c>
      <c r="C92" s="26" t="n"/>
      <c r="D92" s="27">
        <f>IF(AND($C92="x",$A92&lt;&gt;""),$A92,"")</f>
        <v/>
      </c>
    </row>
    <row r="93">
      <c r="A93" s="25" t="inlineStr">
        <is>
          <t>actions_app_custom_event_fb_mobile_add_to_wishlist</t>
        </is>
      </c>
      <c r="B93" s="29" t="inlineStr">
        <is>
          <t>Actions App Custom Event.Fb Mobile Add To Wishlist · NUMERIC · Facebook Ads (Meta) Actions</t>
        </is>
      </c>
      <c r="C93" s="26" t="n"/>
      <c r="D93" s="27">
        <f>IF(AND($C93="x",$A93&lt;&gt;""),$A93,"")</f>
        <v/>
      </c>
    </row>
    <row r="94">
      <c r="A94" s="25" t="inlineStr">
        <is>
          <t>actions_app_custom_event_fb_mobile_complete_registration</t>
        </is>
      </c>
      <c r="B94" s="29" t="inlineStr">
        <is>
          <t>Mobile App Registrations Completed · NUMERIC · Facebook Ads (Meta) Actions</t>
        </is>
      </c>
      <c r="C94" s="26" t="n"/>
      <c r="D94" s="27">
        <f>IF(AND($C94="x",$A94&lt;&gt;""),$A94,"")</f>
        <v/>
      </c>
    </row>
    <row r="95">
      <c r="A95" s="25" t="inlineStr">
        <is>
          <t>actions_app_custom_event_fb_mobile_content_view</t>
        </is>
      </c>
      <c r="B95" s="29" t="inlineStr">
        <is>
          <t>Mobile Content Views · NUMERIC · Facebook Ads (Meta) Actions</t>
        </is>
      </c>
      <c r="C95" s="26" t="n"/>
      <c r="D95" s="27">
        <f>IF(AND($C95="x",$A95&lt;&gt;""),$A95,"")</f>
        <v/>
      </c>
    </row>
    <row r="96">
      <c r="A96" s="25" t="inlineStr">
        <is>
          <t>actions_app_custom_event_fb_mobile_initiated_checkout</t>
        </is>
      </c>
      <c r="B96" s="29" t="inlineStr">
        <is>
          <t>Actions App Custom Event.Fb Mobile Initiated Checkout · NUMERIC · Facebook Ads (Meta) Actions</t>
        </is>
      </c>
      <c r="C96" s="26" t="n"/>
      <c r="D96" s="27">
        <f>IF(AND($C96="x",$A96&lt;&gt;""),$A96,"")</f>
        <v/>
      </c>
    </row>
    <row r="97">
      <c r="A97" s="25" t="inlineStr">
        <is>
          <t>actions_app_custom_event_fb_mobile_level_achieved</t>
        </is>
      </c>
      <c r="B97" s="29" t="inlineStr">
        <is>
          <t>Mobile App Levels Completed · NUMERIC · Facebook Ads (Meta) Actions</t>
        </is>
      </c>
      <c r="C97" s="26" t="n"/>
      <c r="D97" s="27">
        <f>IF(AND($C97="x",$A97&lt;&gt;""),$A97,"")</f>
        <v/>
      </c>
    </row>
    <row r="98">
      <c r="A98" s="25" t="inlineStr">
        <is>
          <t>actions_app_custom_event_fb_mobile_purchase</t>
        </is>
      </c>
      <c r="B98" s="29" t="inlineStr">
        <is>
          <t>Actions App Custom Event.Fb Mobile Purchase · NUMERIC · Facebook Ads (Meta) Actions</t>
        </is>
      </c>
      <c r="C98" s="26" t="n"/>
      <c r="D98" s="27">
        <f>IF(AND($C98="x",$A98&lt;&gt;""),$A98,"")</f>
        <v/>
      </c>
    </row>
    <row r="99">
      <c r="A99" s="25" t="inlineStr">
        <is>
          <t>actions_app_custom_event_fb_mobile_search</t>
        </is>
      </c>
      <c r="B99" s="29" t="inlineStr">
        <is>
          <t>Actions App Custom Event.Fb Mobile Search · NUMERIC · Facebook Ads (Meta) Actions</t>
        </is>
      </c>
      <c r="C99" s="26" t="n"/>
      <c r="D99" s="27">
        <f>IF(AND($C99="x",$A99&lt;&gt;""),$A99,"")</f>
        <v/>
      </c>
    </row>
    <row r="100">
      <c r="A100" s="25" t="inlineStr">
        <is>
          <t>actions_app_custom_event_fb_mobile_tutorial_completion</t>
        </is>
      </c>
      <c r="B100" s="29" t="inlineStr">
        <is>
          <t>Actions App Custom Event.Fb Mobile Tutorial Completion · NUMERIC · Facebook Ads (Meta) Actions</t>
        </is>
      </c>
      <c r="C100" s="26" t="n"/>
      <c r="D100" s="27">
        <f>IF(AND($C100="x",$A100&lt;&gt;""),$A100,"")</f>
        <v/>
      </c>
    </row>
    <row r="101">
      <c r="A101" s="25" t="inlineStr">
        <is>
          <t>actions_app_custom_event_other</t>
        </is>
      </c>
      <c r="B101" s="29" t="inlineStr">
        <is>
          <t>Mobile App - Other · NUMERIC · Facebook Ads (Meta) Actions</t>
        </is>
      </c>
      <c r="C101" s="26" t="n"/>
      <c r="D101" s="27">
        <f>IF(AND($C101="x",$A101&lt;&gt;""),$A101,"")</f>
        <v/>
      </c>
    </row>
    <row r="102">
      <c r="A102" s="25" t="inlineStr">
        <is>
          <t>actions_app_install</t>
        </is>
      </c>
      <c r="B102" s="29" t="inlineStr">
        <is>
          <t>Desktop App Installs · NUMERIC · Facebook Ads (Meta) Actions</t>
        </is>
      </c>
      <c r="C102" s="26" t="n"/>
      <c r="D102" s="27">
        <f>IF(AND($C102="x",$A102&lt;&gt;""),$A102,"")</f>
        <v/>
      </c>
    </row>
    <row r="103">
      <c r="A103" s="25" t="inlineStr">
        <is>
          <t>actions_checkin</t>
        </is>
      </c>
      <c r="B103" s="29" t="inlineStr">
        <is>
          <t>Check-Ins · NUMERIC · Facebook Ads (Meta) Actions</t>
        </is>
      </c>
      <c r="C103" s="26" t="n"/>
      <c r="D103" s="27">
        <f>IF(AND($C103="x",$A103&lt;&gt;""),$A103,"")</f>
        <v/>
      </c>
    </row>
    <row r="104">
      <c r="A104" s="25" t="inlineStr">
        <is>
          <t>actions_click_to_call_call_confirm</t>
        </is>
      </c>
      <c r="B104" s="29" t="inlineStr">
        <is>
          <t>Call Confirmation Clicks · NUMERIC · Facebook Ads (Meta) Actions</t>
        </is>
      </c>
      <c r="C104" s="26" t="n"/>
      <c r="D104" s="27">
        <f>IF(AND($C104="x",$A104&lt;&gt;""),$A104,"")</f>
        <v/>
      </c>
    </row>
    <row r="105">
      <c r="A105" s="25" t="inlineStr">
        <is>
          <t>actions_click_to_call_native_20s_call_connect</t>
        </is>
      </c>
      <c r="B105" s="29" t="inlineStr">
        <is>
          <t>20-second Phone Calls · NUMERIC · Facebook Ads (Meta) Actions</t>
        </is>
      </c>
      <c r="C105" s="26" t="n"/>
      <c r="D105" s="27">
        <f>IF(AND($C105="x",$A105&lt;&gt;""),$A105,"")</f>
        <v/>
      </c>
    </row>
    <row r="106">
      <c r="A106" s="25" t="inlineStr">
        <is>
          <t>actions_click_to_call_native_60s_call_connect</t>
        </is>
      </c>
      <c r="B106" s="29" t="inlineStr">
        <is>
          <t>60-second Phone Calls · NUMERIC · Facebook Ads (Meta) Actions</t>
        </is>
      </c>
      <c r="C106" s="26" t="n"/>
      <c r="D106" s="27">
        <f>IF(AND($C106="x",$A106&lt;&gt;""),$A106,"")</f>
        <v/>
      </c>
    </row>
    <row r="107">
      <c r="A107" s="25" t="inlineStr">
        <is>
          <t>actions_click_to_call_native_call_placed</t>
        </is>
      </c>
      <c r="B107" s="29" t="inlineStr">
        <is>
          <t>Calls Placed · NUMERIC · Facebook Ads (Meta) Actions</t>
        </is>
      </c>
      <c r="C107" s="26" t="n"/>
      <c r="D107" s="27">
        <f>IF(AND($C107="x",$A107&lt;&gt;""),$A107,"")</f>
        <v/>
      </c>
    </row>
    <row r="108">
      <c r="A108" s="25" t="inlineStr">
        <is>
          <t>actions_comment</t>
        </is>
      </c>
      <c r="B108" s="29" t="inlineStr">
        <is>
          <t>Post Comments · NUMERIC · Facebook Ads (Meta) Actions</t>
        </is>
      </c>
      <c r="C108" s="26" t="n"/>
      <c r="D108" s="27">
        <f>IF(AND($C108="x",$A108&lt;&gt;""),$A108,"")</f>
        <v/>
      </c>
    </row>
    <row r="109">
      <c r="A109" s="25" t="inlineStr">
        <is>
          <t>actions_complete_registration</t>
        </is>
      </c>
      <c r="B109" s="29" t="inlineStr">
        <is>
          <t>Registrations Completed · NUMERIC · Facebook Ads (Meta) Actions</t>
        </is>
      </c>
      <c r="C109" s="26" t="n"/>
      <c r="D109" s="27">
        <f>IF(AND($C109="x",$A109&lt;&gt;""),$A109,"")</f>
        <v/>
      </c>
    </row>
    <row r="110">
      <c r="A110" s="25" t="inlineStr">
        <is>
          <t>actions_initiate_checkout</t>
        </is>
      </c>
      <c r="B110" s="29" t="inlineStr">
        <is>
          <t>Checkouts Initiated · NUMERIC · Facebook Ads (Meta) Actions</t>
        </is>
      </c>
      <c r="C110" s="26" t="n"/>
      <c r="D110" s="27">
        <f>IF(AND($C110="x",$A110&lt;&gt;""),$A110,"")</f>
        <v/>
      </c>
    </row>
    <row r="111">
      <c r="A111" s="25" t="inlineStr">
        <is>
          <t>actions_landing_page_view</t>
        </is>
      </c>
      <c r="B111" s="29" t="inlineStr">
        <is>
          <t>Landing Page Views · NUMERIC · Facebook Ads (Meta) Actions</t>
        </is>
      </c>
      <c r="C111" s="26" t="n"/>
      <c r="D111" s="27">
        <f>IF(AND($C111="x",$A111&lt;&gt;""),$A111,"")</f>
        <v/>
      </c>
    </row>
    <row r="112">
      <c r="A112" s="25" t="inlineStr">
        <is>
          <t>actions_leadgen_grouped</t>
        </is>
      </c>
      <c r="B112" s="29" t="inlineStr">
        <is>
          <t>Instant Form Leads · NUMERIC · Facebook Ads (Meta) Actions</t>
        </is>
      </c>
      <c r="C112" s="26" t="n"/>
      <c r="D112" s="27">
        <f>IF(AND($C112="x",$A112&lt;&gt;""),$A112,"")</f>
        <v/>
      </c>
    </row>
    <row r="113">
      <c r="A113" s="25" t="inlineStr">
        <is>
          <t>actions_like</t>
        </is>
      </c>
      <c r="B113" s="29" t="inlineStr">
        <is>
          <t>Page Likes · NUMERIC · Facebook Ads (Meta) Actions</t>
        </is>
      </c>
      <c r="C113" s="26" t="n"/>
      <c r="D113" s="27">
        <f>IF(AND($C113="x",$A113&lt;&gt;""),$A113,"")</f>
        <v/>
      </c>
    </row>
    <row r="114">
      <c r="A114" s="25" t="inlineStr">
        <is>
          <t>actions_link_click</t>
        </is>
      </c>
      <c r="B114" s="29" t="inlineStr">
        <is>
          <t>Actions Link Clicks · NUMERIC · Facebook Ads (Meta) Actions</t>
        </is>
      </c>
      <c r="C114" s="26" t="n"/>
      <c r="D114" s="27">
        <f>IF(AND($C114="x",$A114&lt;&gt;""),$A114,"")</f>
        <v/>
      </c>
    </row>
    <row r="115">
      <c r="A115" s="25" t="inlineStr">
        <is>
          <t>actions_mobile_app_install</t>
        </is>
      </c>
      <c r="B115" s="29" t="inlineStr">
        <is>
          <t>Mobile App Installs · NUMERIC · Facebook Ads (Meta) Actions</t>
        </is>
      </c>
      <c r="C115" s="26" t="n"/>
      <c r="D115" s="27">
        <f>IF(AND($C115="x",$A115&lt;&gt;""),$A115,"")</f>
        <v/>
      </c>
    </row>
    <row r="116">
      <c r="A116" s="25" t="inlineStr">
        <is>
          <t>actions_offline_conversion</t>
        </is>
      </c>
      <c r="B116" s="29" t="inlineStr">
        <is>
          <t>Offline Conversions (All Events) · NUMERIC · Facebook Ads (Meta) Actions</t>
        </is>
      </c>
      <c r="C116" s="26" t="n"/>
      <c r="D116" s="27">
        <f>IF(AND($C116="x",$A116&lt;&gt;""),$A116,"")</f>
        <v/>
      </c>
    </row>
    <row r="117">
      <c r="A117" s="25" t="inlineStr">
        <is>
          <t>actions_offline_conversion_add_payment_info</t>
        </is>
      </c>
      <c r="B117" s="29" t="inlineStr">
        <is>
          <t>Offline Adds of Payment Info · NUMERIC · Facebook Ads (Meta) Actions</t>
        </is>
      </c>
      <c r="C117" s="26" t="n"/>
      <c r="D117" s="27">
        <f>IF(AND($C117="x",$A117&lt;&gt;""),$A117,"")</f>
        <v/>
      </c>
    </row>
    <row r="118">
      <c r="A118" s="25" t="inlineStr">
        <is>
          <t>actions_offline_conversion_add_to_cart</t>
        </is>
      </c>
      <c r="B118" s="29" t="inlineStr">
        <is>
          <t>Offline Adds to Cart · NUMERIC · Facebook Ads (Meta) Actions</t>
        </is>
      </c>
      <c r="C118" s="26" t="n"/>
      <c r="D118" s="27">
        <f>IF(AND($C118="x",$A118&lt;&gt;""),$A118,"")</f>
        <v/>
      </c>
    </row>
    <row r="119">
      <c r="A119" s="25" t="inlineStr">
        <is>
          <t>actions_offline_conversion_add_to_wishlist</t>
        </is>
      </c>
      <c r="B119" s="29" t="inlineStr">
        <is>
          <t>Offline Adds to Wishlist · NUMERIC · Facebook Ads (Meta) Actions</t>
        </is>
      </c>
      <c r="C119" s="26" t="n"/>
      <c r="D119" s="27">
        <f>IF(AND($C119="x",$A119&lt;&gt;""),$A119,"")</f>
        <v/>
      </c>
    </row>
    <row r="120">
      <c r="A120" s="25" t="inlineStr">
        <is>
          <t>actions_offline_conversion_complete_registration</t>
        </is>
      </c>
      <c r="B120" s="29" t="inlineStr">
        <is>
          <t>Offline Registrations Completed · NUMERIC · Facebook Ads (Meta) Actions</t>
        </is>
      </c>
      <c r="C120" s="26" t="n"/>
      <c r="D120" s="27">
        <f>IF(AND($C120="x",$A120&lt;&gt;""),$A120,"")</f>
        <v/>
      </c>
    </row>
    <row r="121">
      <c r="A121" s="25" t="inlineStr">
        <is>
          <t>actions_offline_conversion_initiate_checkout</t>
        </is>
      </c>
      <c r="B121" s="29" t="inlineStr">
        <is>
          <t>Offline Checkouts Initiated · NUMERIC · Facebook Ads (Meta) Actions</t>
        </is>
      </c>
      <c r="C121" s="26" t="n"/>
      <c r="D121" s="27">
        <f>IF(AND($C121="x",$A121&lt;&gt;""),$A121,"")</f>
        <v/>
      </c>
    </row>
    <row r="122">
      <c r="A122" s="25" t="inlineStr">
        <is>
          <t>actions_offline_conversion_lead</t>
        </is>
      </c>
      <c r="B122" s="29" t="inlineStr">
        <is>
          <t>Offline Leads · NUMERIC · Facebook Ads (Meta) Actions</t>
        </is>
      </c>
      <c r="C122" s="26" t="n"/>
      <c r="D122" s="27">
        <f>IF(AND($C122="x",$A122&lt;&gt;""),$A122,"")</f>
        <v/>
      </c>
    </row>
    <row r="123">
      <c r="A123" s="25" t="inlineStr">
        <is>
          <t>actions_offline_conversion_other</t>
        </is>
      </c>
      <c r="B123" s="29" t="inlineStr">
        <is>
          <t>Offline Other Conversions · NUMERIC · Facebook Ads (Meta) Actions</t>
        </is>
      </c>
      <c r="C123" s="26" t="n"/>
      <c r="D123" s="27">
        <f>IF(AND($C123="x",$A123&lt;&gt;""),$A123,"")</f>
        <v/>
      </c>
    </row>
    <row r="124">
      <c r="A124" s="25" t="inlineStr">
        <is>
          <t>actions_offline_conversion_purchase</t>
        </is>
      </c>
      <c r="B124" s="29" t="inlineStr">
        <is>
          <t>Offline Purchases · NUMERIC · Facebook Ads (Meta) Actions</t>
        </is>
      </c>
      <c r="C124" s="26" t="n"/>
      <c r="D124" s="27">
        <f>IF(AND($C124="x",$A124&lt;&gt;""),$A124,"")</f>
        <v/>
      </c>
    </row>
    <row r="125">
      <c r="A125" s="25" t="inlineStr">
        <is>
          <t>actions_offline_conversion_search</t>
        </is>
      </c>
      <c r="B125" s="29" t="inlineStr">
        <is>
          <t>Offline Searches · NUMERIC · Facebook Ads (Meta) Actions</t>
        </is>
      </c>
      <c r="C125" s="26" t="n"/>
      <c r="D125" s="27">
        <f>IF(AND($C125="x",$A125&lt;&gt;""),$A125,"")</f>
        <v/>
      </c>
    </row>
    <row r="126">
      <c r="A126" s="25" t="inlineStr">
        <is>
          <t>actions_offline_conversion_view_content</t>
        </is>
      </c>
      <c r="B126" s="29" t="inlineStr">
        <is>
          <t>Offline Content Views · NUMERIC · Facebook Ads (Meta) Actions</t>
        </is>
      </c>
      <c r="C126" s="26" t="n"/>
      <c r="D126" s="27">
        <f>IF(AND($C126="x",$A126&lt;&gt;""),$A126,"")</f>
        <v/>
      </c>
    </row>
    <row r="127">
      <c r="A127" s="25" t="inlineStr">
        <is>
          <t>actions_offsite_conversion_fb_pixel_add_payment_info</t>
        </is>
      </c>
      <c r="B127" s="29" t="inlineStr">
        <is>
          <t>Website Adds of Payment Info · NUMERIC · Facebook Ads (Meta) Actions</t>
        </is>
      </c>
      <c r="C127" s="26" t="n"/>
      <c r="D127" s="27">
        <f>IF(AND($C127="x",$A127&lt;&gt;""),$A127,"")</f>
        <v/>
      </c>
    </row>
    <row r="128">
      <c r="A128" s="25" t="inlineStr">
        <is>
          <t>actions_offsite_conversion_fb_pixel_add_to_cart</t>
        </is>
      </c>
      <c r="B128" s="29" t="inlineStr">
        <is>
          <t>Website Adds to Cart · NUMERIC · Facebook Ads (Meta) Actions</t>
        </is>
      </c>
      <c r="C128" s="26" t="n"/>
      <c r="D128" s="27">
        <f>IF(AND($C128="x",$A128&lt;&gt;""),$A128,"")</f>
        <v/>
      </c>
    </row>
    <row r="129">
      <c r="A129" s="25" t="inlineStr">
        <is>
          <t>actions_offsite_conversion_fb_pixel_add_to_wishlist</t>
        </is>
      </c>
      <c r="B129" s="29" t="inlineStr">
        <is>
          <t>Website Adds to Wishlist · NUMERIC · Facebook Ads (Meta) Actions</t>
        </is>
      </c>
      <c r="C129" s="26" t="n"/>
      <c r="D129" s="27">
        <f>IF(AND($C129="x",$A129&lt;&gt;""),$A129,"")</f>
        <v/>
      </c>
    </row>
    <row r="130">
      <c r="A130" s="25" t="inlineStr">
        <is>
          <t>actions_offsite_conversion_fb_pixel_complete_registration</t>
        </is>
      </c>
      <c r="B130" s="29" t="inlineStr">
        <is>
          <t>Website Registrations Completed · NUMERIC · Facebook Ads (Meta) Actions</t>
        </is>
      </c>
      <c r="C130" s="26" t="n"/>
      <c r="D130" s="27">
        <f>IF(AND($C130="x",$A130&lt;&gt;""),$A130,"")</f>
        <v/>
      </c>
    </row>
    <row r="131">
      <c r="A131" s="25" t="inlineStr">
        <is>
          <t>actions_offsite_conversion_fb_pixel_custom</t>
        </is>
      </c>
      <c r="B131" s="29" t="inlineStr">
        <is>
          <t>Custom Events · NUMERIC · Facebook Ads (Meta) Actions</t>
        </is>
      </c>
      <c r="C131" s="26" t="n"/>
      <c r="D131" s="27">
        <f>IF(AND($C131="x",$A131&lt;&gt;""),$A131,"")</f>
        <v/>
      </c>
    </row>
    <row r="132">
      <c r="A132" s="25" t="inlineStr">
        <is>
          <t>actions_offsite_conversion_fb_pixel_initiate_checkout</t>
        </is>
      </c>
      <c r="B132" s="29" t="inlineStr">
        <is>
          <t>Website Checkouts Initiated · NUMERIC · Facebook Ads (Meta) Actions</t>
        </is>
      </c>
      <c r="C132" s="26" t="n"/>
      <c r="D132" s="27">
        <f>IF(AND($C132="x",$A132&lt;&gt;""),$A132,"")</f>
        <v/>
      </c>
    </row>
    <row r="133">
      <c r="A133" s="25" t="inlineStr">
        <is>
          <t>actions_offsite_conversion_fb_pixel_lead</t>
        </is>
      </c>
      <c r="B133" s="29" t="inlineStr">
        <is>
          <t>Website Leads · NUMERIC · Facebook Ads (Meta) Actions</t>
        </is>
      </c>
      <c r="C133" s="26" t="n"/>
      <c r="D133" s="27">
        <f>IF(AND($C133="x",$A133&lt;&gt;""),$A133,"")</f>
        <v/>
      </c>
    </row>
    <row r="134">
      <c r="A134" s="25" t="inlineStr">
        <is>
          <t>actions_offsite_conversion_fb_pixel_purchase</t>
        </is>
      </c>
      <c r="B134" s="29" t="inlineStr">
        <is>
          <t>Website Purchases · NUMERIC · Facebook Ads (Meta) Actions</t>
        </is>
      </c>
      <c r="C134" s="26" t="n"/>
      <c r="D134" s="27">
        <f>IF(AND($C134="x",$A134&lt;&gt;""),$A134,"")</f>
        <v/>
      </c>
    </row>
    <row r="135">
      <c r="A135" s="25" t="inlineStr">
        <is>
          <t>actions_offsite_conversion_fb_pixel_search</t>
        </is>
      </c>
      <c r="B135" s="29" t="inlineStr">
        <is>
          <t>Website Searches · NUMERIC · Facebook Ads (Meta) Actions</t>
        </is>
      </c>
      <c r="C135" s="26" t="n"/>
      <c r="D135" s="27">
        <f>IF(AND($C135="x",$A135&lt;&gt;""),$A135,"")</f>
        <v/>
      </c>
    </row>
    <row r="136">
      <c r="A136" s="25" t="inlineStr">
        <is>
          <t>actions_offsite_conversion_fb_pixel_view_content</t>
        </is>
      </c>
      <c r="B136" s="29" t="inlineStr">
        <is>
          <t>Website Content Views · NUMERIC · Facebook Ads (Meta) Actions</t>
        </is>
      </c>
      <c r="C136" s="26" t="n"/>
      <c r="D136" s="27">
        <f>IF(AND($C136="x",$A136&lt;&gt;""),$A136,"")</f>
        <v/>
      </c>
    </row>
    <row r="137">
      <c r="A137" s="25" t="inlineStr">
        <is>
          <t>actions_omni_achievement_unlocked</t>
        </is>
      </c>
      <c r="B137" s="29" t="inlineStr">
        <is>
          <t>Achievements Unlocked · NUMERIC · Facebook Ads (Meta) Actions</t>
        </is>
      </c>
      <c r="C137" s="26" t="n"/>
      <c r="D137" s="27">
        <f>IF(AND($C137="x",$A137&lt;&gt;""),$A137,"")</f>
        <v/>
      </c>
    </row>
    <row r="138">
      <c r="A138" s="25" t="inlineStr">
        <is>
          <t>actions_omni_activate_app</t>
        </is>
      </c>
      <c r="B138" s="29" t="inlineStr">
        <is>
          <t>App Activations · NUMERIC · Facebook Ads (Meta) Actions</t>
        </is>
      </c>
      <c r="C138" s="26" t="n"/>
      <c r="D138" s="27">
        <f>IF(AND($C138="x",$A138&lt;&gt;""),$A138,"")</f>
        <v/>
      </c>
    </row>
    <row r="139">
      <c r="A139" s="25" t="inlineStr">
        <is>
          <t>actions_omni_add_to_cart</t>
        </is>
      </c>
      <c r="B139" s="29" t="inlineStr">
        <is>
          <t>Omni Adds to Cart · NUMERIC · Facebook Ads (Meta) Actions</t>
        </is>
      </c>
      <c r="C139" s="26" t="n"/>
      <c r="D139" s="27">
        <f>IF(AND($C139="x",$A139&lt;&gt;""),$A139,"")</f>
        <v/>
      </c>
    </row>
    <row r="140">
      <c r="A140" s="25" t="inlineStr">
        <is>
          <t>actions_omni_app_install</t>
        </is>
      </c>
      <c r="B140" s="29" t="inlineStr">
        <is>
          <t>App Installs · NUMERIC · Facebook Ads (Meta) Actions</t>
        </is>
      </c>
      <c r="C140" s="26" t="n"/>
      <c r="D140" s="27">
        <f>IF(AND($C140="x",$A140&lt;&gt;""),$A140,"")</f>
        <v/>
      </c>
    </row>
    <row r="141">
      <c r="A141" s="25" t="inlineStr">
        <is>
          <t>actions_omni_complete_registration</t>
        </is>
      </c>
      <c r="B141" s="29" t="inlineStr">
        <is>
          <t>Omni Registrations Completed · NUMERIC · Facebook Ads (Meta) Actions</t>
        </is>
      </c>
      <c r="C141" s="26" t="n"/>
      <c r="D141" s="27">
        <f>IF(AND($C141="x",$A141&lt;&gt;""),$A141,"")</f>
        <v/>
      </c>
    </row>
    <row r="142">
      <c r="A142" s="25" t="inlineStr">
        <is>
          <t>actions_omni_custom</t>
        </is>
      </c>
      <c r="B142" s="29" t="inlineStr">
        <is>
          <t>Actions Omni Custom · NUMERIC · Facebook Ads (Meta) Actions</t>
        </is>
      </c>
      <c r="C142" s="26" t="n"/>
      <c r="D142" s="27">
        <f>IF(AND($C142="x",$A142&lt;&gt;""),$A142,"")</f>
        <v/>
      </c>
    </row>
    <row r="143">
      <c r="A143" s="25" t="inlineStr">
        <is>
          <t>actions_omni_initiated_checkout</t>
        </is>
      </c>
      <c r="B143" s="29" t="inlineStr">
        <is>
          <t>Omni checkouts Initiated · NUMERIC · Facebook Ads (Meta) Actions</t>
        </is>
      </c>
      <c r="C143" s="26" t="n"/>
      <c r="D143" s="27">
        <f>IF(AND($C143="x",$A143&lt;&gt;""),$A143,"")</f>
        <v/>
      </c>
    </row>
    <row r="144">
      <c r="A144" s="25" t="inlineStr">
        <is>
          <t>actions_omni_level_achieved</t>
        </is>
      </c>
      <c r="B144" s="29" t="inlineStr">
        <is>
          <t>Omni Levels Achieved · NUMERIC · Facebook Ads (Meta) Actions</t>
        </is>
      </c>
      <c r="C144" s="26" t="n"/>
      <c r="D144" s="27">
        <f>IF(AND($C144="x",$A144&lt;&gt;""),$A144,"")</f>
        <v/>
      </c>
    </row>
    <row r="145">
      <c r="A145" s="25" t="inlineStr">
        <is>
          <t>actions_omni_purchase</t>
        </is>
      </c>
      <c r="B145" s="29" t="inlineStr">
        <is>
          <t>Omni Purchases · NUMERIC · Facebook Ads (Meta) Actions</t>
        </is>
      </c>
      <c r="C145" s="26" t="n"/>
      <c r="D145" s="27">
        <f>IF(AND($C145="x",$A145&lt;&gt;""),$A145,"")</f>
        <v/>
      </c>
    </row>
    <row r="146">
      <c r="A146" s="25" t="inlineStr">
        <is>
          <t>actions_omni_rate</t>
        </is>
      </c>
      <c r="B146" s="29" t="inlineStr">
        <is>
          <t>Ratings Submitted · NUMERIC · Facebook Ads (Meta) Actions</t>
        </is>
      </c>
      <c r="C146" s="26" t="n"/>
      <c r="D146" s="27">
        <f>IF(AND($C146="x",$A146&lt;&gt;""),$A146,"")</f>
        <v/>
      </c>
    </row>
    <row r="147">
      <c r="A147" s="25" t="inlineStr">
        <is>
          <t>actions_omni_search</t>
        </is>
      </c>
      <c r="B147" s="29" t="inlineStr">
        <is>
          <t>Omni Searches · NUMERIC · Facebook Ads (Meta) Actions</t>
        </is>
      </c>
      <c r="C147" s="26" t="n"/>
      <c r="D147" s="27">
        <f>IF(AND($C147="x",$A147&lt;&gt;""),$A147,"")</f>
        <v/>
      </c>
    </row>
    <row r="148">
      <c r="A148" s="25" t="inlineStr">
        <is>
          <t>actions_omni_spend_credits</t>
        </is>
      </c>
      <c r="B148" s="29" t="inlineStr">
        <is>
          <t>Credit Spends · NUMERIC · Facebook Ads (Meta) Actions</t>
        </is>
      </c>
      <c r="C148" s="26" t="n"/>
      <c r="D148" s="27">
        <f>IF(AND($C148="x",$A148&lt;&gt;""),$A148,"")</f>
        <v/>
      </c>
    </row>
    <row r="149">
      <c r="A149" s="25" t="inlineStr">
        <is>
          <t>actions_omni_tutorial_completion</t>
        </is>
      </c>
      <c r="B149" s="29" t="inlineStr">
        <is>
          <t>Omni Tutorials Completed · NUMERIC · Facebook Ads (Meta) Actions</t>
        </is>
      </c>
      <c r="C149" s="26" t="n"/>
      <c r="D149" s="27">
        <f>IF(AND($C149="x",$A149&lt;&gt;""),$A149,"")</f>
        <v/>
      </c>
    </row>
    <row r="150">
      <c r="A150" s="25" t="inlineStr">
        <is>
          <t>actions_omni_view_content</t>
        </is>
      </c>
      <c r="B150" s="29" t="inlineStr">
        <is>
          <t>Omni Content Views · NUMERIC · Facebook Ads (Meta) Actions</t>
        </is>
      </c>
      <c r="C150" s="26" t="n"/>
      <c r="D150" s="27">
        <f>IF(AND($C150="x",$A150&lt;&gt;""),$A150,"")</f>
        <v/>
      </c>
    </row>
    <row r="151">
      <c r="A151" s="25" t="inlineStr">
        <is>
          <t>actions_onsite_conversion_flow_complete</t>
        </is>
      </c>
      <c r="B151" s="29" t="inlineStr">
        <is>
          <t>On-Facebook Workflow Completions · NUMERIC · Facebook Ads (Meta) Actions</t>
        </is>
      </c>
      <c r="C151" s="26" t="n"/>
      <c r="D151" s="27">
        <f>IF(AND($C151="x",$A151&lt;&gt;""),$A151,"")</f>
        <v/>
      </c>
    </row>
    <row r="152">
      <c r="A152" s="25" t="inlineStr">
        <is>
          <t>actions_onsite_conversion_lead_grouped</t>
        </is>
      </c>
      <c r="B152" s="29" t="inlineStr">
        <is>
          <t>On-Facebook Leads · NUMERIC · Facebook Ads (Meta) Actions</t>
        </is>
      </c>
      <c r="C152" s="26" t="n"/>
      <c r="D152" s="27">
        <f>IF(AND($C152="x",$A152&lt;&gt;""),$A152,"")</f>
        <v/>
      </c>
    </row>
    <row r="153">
      <c r="A153" s="25" t="inlineStr">
        <is>
          <t>actions_onsite_conversion_messaging_block</t>
        </is>
      </c>
      <c r="B153" s="29" t="inlineStr">
        <is>
          <t>Blocked Messaging Connections · NUMERIC · Facebook Ads (Meta) Actions</t>
        </is>
      </c>
      <c r="C153" s="26" t="n"/>
      <c r="D153" s="27">
        <f>IF(AND($C153="x",$A153&lt;&gt;""),$A153,"")</f>
        <v/>
      </c>
    </row>
    <row r="154">
      <c r="A154" s="25" t="inlineStr">
        <is>
          <t>actions_onsite_conversion_messaging_conversation_started_7d</t>
        </is>
      </c>
      <c r="B154" s="29" t="inlineStr">
        <is>
          <t>Messaging conversation started · NUMERIC · Facebook Ads (Meta) Actions</t>
        </is>
      </c>
      <c r="C154" s="26" t="n"/>
      <c r="D154" s="27">
        <f>IF(AND($C154="x",$A154&lt;&gt;""),$A154,"")</f>
        <v/>
      </c>
    </row>
    <row r="155">
      <c r="A155" s="25" t="inlineStr">
        <is>
          <t>actions_onsite_conversion_messaging_first_reply</t>
        </is>
      </c>
      <c r="B155" s="29" t="inlineStr">
        <is>
          <t>Action Onsite Conversion Messaging First Reply · NUMERIC · Facebook Ads (Meta) Actions</t>
        </is>
      </c>
      <c r="C155" s="26" t="n"/>
      <c r="D155" s="27">
        <f>IF(AND($C155="x",$A155&lt;&gt;""),$A155,"")</f>
        <v/>
      </c>
    </row>
    <row r="156">
      <c r="A156" s="25" t="inlineStr">
        <is>
          <t>actions_onsite_conversion_post_save</t>
        </is>
      </c>
      <c r="B156" s="29" t="inlineStr">
        <is>
          <t>Post Saves · NUMERIC · Facebook Ads (Meta) Actions</t>
        </is>
      </c>
      <c r="C156" s="26" t="n"/>
      <c r="D156" s="27">
        <f>IF(AND($C156="x",$A156&lt;&gt;""),$A156,"")</f>
        <v/>
      </c>
    </row>
    <row r="157">
      <c r="A157" s="25" t="inlineStr">
        <is>
          <t>actions_onsite_conversion_purchase</t>
        </is>
      </c>
      <c r="B157" s="29" t="inlineStr">
        <is>
          <t>On-Facebook Purchases · NUMERIC · Facebook Ads (Meta) Actions</t>
        </is>
      </c>
      <c r="C157" s="26" t="n"/>
      <c r="D157" s="27">
        <f>IF(AND($C157="x",$A157&lt;&gt;""),$A157,"")</f>
        <v/>
      </c>
    </row>
    <row r="158">
      <c r="A158" s="25" t="inlineStr">
        <is>
          <t>actions_onsite_conversion_total_messaging_connection</t>
        </is>
      </c>
      <c r="B158" s="29" t="inlineStr">
        <is>
          <t>New Messaging Connections · NUMERIC · Facebook Ads (Meta) Actions</t>
        </is>
      </c>
      <c r="C158" s="26" t="n"/>
      <c r="D158" s="27">
        <f>IF(AND($C158="x",$A158&lt;&gt;""),$A158,"")</f>
        <v/>
      </c>
    </row>
    <row r="159">
      <c r="A159" s="25" t="inlineStr">
        <is>
          <t>actions_onsite_web_add_to_cart</t>
        </is>
      </c>
      <c r="B159" s="29" t="inlineStr">
        <is>
          <t>Actions Onsite Web Add To Cart · NUMERIC · Facebook Ads (Meta) Actions</t>
        </is>
      </c>
      <c r="C159" s="26" t="n"/>
      <c r="D159" s="27">
        <f>IF(AND($C159="x",$A159&lt;&gt;""),$A159,"")</f>
        <v/>
      </c>
    </row>
    <row r="160">
      <c r="A160" s="25" t="inlineStr">
        <is>
          <t>actions_onsite_web_app_add_to_cart</t>
        </is>
      </c>
      <c r="B160" s="29" t="inlineStr">
        <is>
          <t>Actions Onsite Web App Add To Cart · NUMERIC · Facebook Ads (Meta) Actions</t>
        </is>
      </c>
      <c r="C160" s="26" t="n"/>
      <c r="D160" s="27">
        <f>IF(AND($C160="x",$A160&lt;&gt;""),$A160,"")</f>
        <v/>
      </c>
    </row>
    <row r="161">
      <c r="A161" s="25" t="inlineStr">
        <is>
          <t>actions_onsite_web_app_purchase</t>
        </is>
      </c>
      <c r="B161" s="29" t="inlineStr">
        <is>
          <t>Actions Onsite Web App Purchase · NUMERIC · Facebook Ads (Meta) Actions</t>
        </is>
      </c>
      <c r="C161" s="26" t="n"/>
      <c r="D161" s="27">
        <f>IF(AND($C161="x",$A161&lt;&gt;""),$A161,"")</f>
        <v/>
      </c>
    </row>
    <row r="162">
      <c r="A162" s="25" t="inlineStr">
        <is>
          <t>actions_onsite_web_purchase</t>
        </is>
      </c>
      <c r="B162" s="29" t="inlineStr">
        <is>
          <t>Actions Onsite Web Purchase · NUMERIC · Facebook Ads (Meta) Actions</t>
        </is>
      </c>
      <c r="C162" s="26" t="n"/>
      <c r="D162" s="27">
        <f>IF(AND($C162="x",$A162&lt;&gt;""),$A162,"")</f>
        <v/>
      </c>
    </row>
    <row r="163">
      <c r="A163" s="25" t="inlineStr">
        <is>
          <t>actions_page_engagement</t>
        </is>
      </c>
      <c r="B163" s="29" t="inlineStr">
        <is>
          <t>Page Engagement · NUMERIC · Facebook Ads (Meta) Actions</t>
        </is>
      </c>
      <c r="C163" s="26" t="n"/>
      <c r="D163" s="27">
        <f>IF(AND($C163="x",$A163&lt;&gt;""),$A163,"")</f>
        <v/>
      </c>
    </row>
    <row r="164">
      <c r="A164" s="25" t="inlineStr">
        <is>
          <t>actions_photo_view</t>
        </is>
      </c>
      <c r="B164" s="29" t="inlineStr">
        <is>
          <t>Photo Views · NUMERIC · Facebook Ads (Meta) Actions</t>
        </is>
      </c>
      <c r="C164" s="26" t="n"/>
      <c r="D164" s="27">
        <f>IF(AND($C164="x",$A164&lt;&gt;""),$A164,"")</f>
        <v/>
      </c>
    </row>
    <row r="165">
      <c r="A165" s="25" t="inlineStr">
        <is>
          <t>actions_post</t>
        </is>
      </c>
      <c r="B165" s="29" t="inlineStr">
        <is>
          <t>Actions Post Shares · NUMERIC · Facebook Ads (Meta) Actions</t>
        </is>
      </c>
      <c r="C165" s="26" t="n"/>
      <c r="D165" s="27">
        <f>IF(AND($C165="x",$A165&lt;&gt;""),$A165,"")</f>
        <v/>
      </c>
    </row>
    <row r="166">
      <c r="A166" s="25" t="inlineStr">
        <is>
          <t>actions_post_engagement</t>
        </is>
      </c>
      <c r="B166" s="29" t="inlineStr">
        <is>
          <t>Post Engagement · NUMERIC · Facebook Ads (Meta) Actions</t>
        </is>
      </c>
      <c r="C166" s="26" t="n"/>
      <c r="D166" s="27">
        <f>IF(AND($C166="x",$A166&lt;&gt;""),$A166,"")</f>
        <v/>
      </c>
    </row>
    <row r="167">
      <c r="A167" s="25" t="inlineStr">
        <is>
          <t>actions_post_reaction</t>
        </is>
      </c>
      <c r="B167" s="29" t="inlineStr">
        <is>
          <t>Post Reactions · NUMERIC · Facebook Ads (Meta) Actions</t>
        </is>
      </c>
      <c r="C167" s="26" t="n"/>
      <c r="D167" s="27">
        <f>IF(AND($C167="x",$A167&lt;&gt;""),$A167,"")</f>
        <v/>
      </c>
    </row>
    <row r="168">
      <c r="A168" s="25" t="inlineStr">
        <is>
          <t>actions_rsvp</t>
        </is>
      </c>
      <c r="B168" s="29" t="inlineStr">
        <is>
          <t>Event Responses · NUMERIC · Facebook Ads (Meta) Actions</t>
        </is>
      </c>
      <c r="C168" s="26" t="n"/>
      <c r="D168" s="27">
        <f>IF(AND($C168="x",$A168&lt;&gt;""),$A168,"")</f>
        <v/>
      </c>
    </row>
    <row r="169">
      <c r="A169" s="25" t="inlineStr">
        <is>
          <t>actions_search</t>
        </is>
      </c>
      <c r="B169" s="29" t="inlineStr">
        <is>
          <t>Search Events · NUMERIC · Facebook Ads (Meta) Actions</t>
        </is>
      </c>
      <c r="C169" s="26" t="n"/>
      <c r="D169" s="27">
        <f>IF(AND($C169="x",$A169&lt;&gt;""),$A169,"")</f>
        <v/>
      </c>
    </row>
    <row r="170">
      <c r="A170" s="25" t="inlineStr">
        <is>
          <t>actions_total</t>
        </is>
      </c>
      <c r="B170" s="29" t="inlineStr">
        <is>
          <t>Total Actions · NUMERIC · Facebook Ads (Meta) Actions</t>
        </is>
      </c>
      <c r="C170" s="26" t="n"/>
      <c r="D170" s="27">
        <f>IF(AND($C170="x",$A170&lt;&gt;""),$A170,"")</f>
        <v/>
      </c>
    </row>
    <row r="171">
      <c r="A171" s="25" t="inlineStr">
        <is>
          <t>actions_video_view</t>
        </is>
      </c>
      <c r="B171" s="29" t="inlineStr">
        <is>
          <t>3-Second Video Plays · NUMERIC · Facebook Ads (Meta) Actions</t>
        </is>
      </c>
      <c r="C171" s="26" t="n"/>
      <c r="D171" s="27">
        <f>IF(AND($C171="x",$A171&lt;&gt;""),$A171,"")</f>
        <v/>
      </c>
    </row>
    <row r="172">
      <c r="A172" s="25" t="inlineStr">
        <is>
          <t>actions_view_content</t>
        </is>
      </c>
      <c r="B172" s="29" t="inlineStr">
        <is>
          <t>Content Views · NUMERIC · Facebook Ads (Meta) Actions</t>
        </is>
      </c>
      <c r="C172" s="26" t="n"/>
      <c r="D172" s="27">
        <f>IF(AND($C172="x",$A172&lt;&gt;""),$A172,"")</f>
        <v/>
      </c>
    </row>
    <row r="173">
      <c r="A173" s="25" t="inlineStr">
        <is>
          <t>activity_actor_id</t>
        </is>
      </c>
      <c r="B173" s="29" t="inlineStr">
        <is>
          <t>Activity Actor ID · TEXT · Facebook Ads (Meta) Activities</t>
        </is>
      </c>
      <c r="C173" s="26" t="n"/>
      <c r="D173" s="27">
        <f>IF(AND($C173="x",$A173&lt;&gt;""),$A173,"")</f>
        <v/>
      </c>
    </row>
    <row r="174">
      <c r="A174" s="25" t="inlineStr">
        <is>
          <t>activity_actor_name</t>
        </is>
      </c>
      <c r="B174" s="29" t="inlineStr">
        <is>
          <t>Activity Actor Name · TEXT · Facebook Ads (Meta) Activities</t>
        </is>
      </c>
      <c r="C174" s="26" t="n"/>
      <c r="D174" s="27">
        <f>IF(AND($C174="x",$A174&lt;&gt;""),$A174,"")</f>
        <v/>
      </c>
    </row>
    <row r="175">
      <c r="A175" s="25" t="inlineStr">
        <is>
          <t>activity_application_id</t>
        </is>
      </c>
      <c r="B175" s="29" t="inlineStr">
        <is>
          <t>Activity Application ID · TEXT · Facebook Ads (Meta) Activities</t>
        </is>
      </c>
      <c r="C175" s="26" t="n"/>
      <c r="D175" s="27">
        <f>IF(AND($C175="x",$A175&lt;&gt;""),$A175,"")</f>
        <v/>
      </c>
    </row>
    <row r="176">
      <c r="A176" s="25" t="inlineStr">
        <is>
          <t>activity_application_name</t>
        </is>
      </c>
      <c r="B176" s="29" t="inlineStr">
        <is>
          <t>Activity Application Name · TEXT · Facebook Ads (Meta) Activities</t>
        </is>
      </c>
      <c r="C176" s="26" t="n"/>
      <c r="D176" s="27">
        <f>IF(AND($C176="x",$A176&lt;&gt;""),$A176,"")</f>
        <v/>
      </c>
    </row>
    <row r="177">
      <c r="A177" s="25" t="inlineStr">
        <is>
          <t>activity_date_time_in_timezone</t>
        </is>
      </c>
      <c r="B177" s="29" t="inlineStr">
        <is>
          <t>Activity Date Time In Timezone · TEXT · Facebook Ads (Meta) Activities</t>
        </is>
      </c>
      <c r="C177" s="26" t="n"/>
      <c r="D177" s="27">
        <f>IF(AND($C177="x",$A177&lt;&gt;""),$A177,"")</f>
        <v/>
      </c>
    </row>
    <row r="178">
      <c r="A178" s="25" t="inlineStr">
        <is>
          <t>activity_event_time</t>
        </is>
      </c>
      <c r="B178" s="29" t="inlineStr">
        <is>
          <t>Activity Event Time · TIMESTAMP · Facebook Ads (Meta) Activities</t>
        </is>
      </c>
      <c r="C178" s="26" t="n"/>
      <c r="D178" s="27">
        <f>IF(AND($C178="x",$A178&lt;&gt;""),$A178,"")</f>
        <v/>
      </c>
    </row>
    <row r="179">
      <c r="A179" s="25" t="inlineStr">
        <is>
          <t>activity_event_type</t>
        </is>
      </c>
      <c r="B179" s="29" t="inlineStr">
        <is>
          <t>Activity Event Type · TEXT · Facebook Ads (Meta) Activities</t>
        </is>
      </c>
      <c r="C179" s="26" t="n"/>
      <c r="D179" s="27">
        <f>IF(AND($C179="x",$A179&lt;&gt;""),$A179,"")</f>
        <v/>
      </c>
    </row>
    <row r="180">
      <c r="A180" s="25" t="inlineStr">
        <is>
          <t>activity_extra_data</t>
        </is>
      </c>
      <c r="B180" s="29" t="inlineStr">
        <is>
          <t>Activity Extra Data · TEXT · Facebook Ads (Meta) Activities</t>
        </is>
      </c>
      <c r="C180" s="26" t="n"/>
      <c r="D180" s="27">
        <f>IF(AND($C180="x",$A180&lt;&gt;""),$A180,"")</f>
        <v/>
      </c>
    </row>
    <row r="181">
      <c r="A181" s="25" t="inlineStr">
        <is>
          <t>activity_object_id</t>
        </is>
      </c>
      <c r="B181" s="29" t="inlineStr">
        <is>
          <t>Activity Object ID · TEXT · Facebook Ads (Meta) Activities</t>
        </is>
      </c>
      <c r="C181" s="26" t="n"/>
      <c r="D181" s="27">
        <f>IF(AND($C181="x",$A181&lt;&gt;""),$A181,"")</f>
        <v/>
      </c>
    </row>
    <row r="182">
      <c r="A182" s="25" t="inlineStr">
        <is>
          <t>activity_object_name</t>
        </is>
      </c>
      <c r="B182" s="29" t="inlineStr">
        <is>
          <t>Activity Object Name · TEXT · Facebook Ads (Meta) Activities</t>
        </is>
      </c>
      <c r="C182" s="26" t="n"/>
      <c r="D182" s="27">
        <f>IF(AND($C182="x",$A182&lt;&gt;""),$A182,"")</f>
        <v/>
      </c>
    </row>
    <row r="183">
      <c r="A183" s="25" t="inlineStr">
        <is>
          <t>activity_object_type</t>
        </is>
      </c>
      <c r="B183" s="29" t="inlineStr">
        <is>
          <t>Activity Object Type · TEXT · Facebook Ads (Meta) Activities</t>
        </is>
      </c>
      <c r="C183" s="26" t="n"/>
      <c r="D183" s="27">
        <f>IF(AND($C183="x",$A183&lt;&gt;""),$A183,"")</f>
        <v/>
      </c>
    </row>
    <row r="184">
      <c r="A184" s="25" t="inlineStr">
        <is>
          <t>activity_translated_event_type</t>
        </is>
      </c>
      <c r="B184" s="29" t="inlineStr">
        <is>
          <t>Activity Translated Event Type · TEXT · Facebook Ads (Meta) Activities</t>
        </is>
      </c>
      <c r="C184" s="26" t="n"/>
      <c r="D184" s="27">
        <f>IF(AND($C184="x",$A184&lt;&gt;""),$A184,"")</f>
        <v/>
      </c>
    </row>
    <row r="185">
      <c r="A185" s="25" t="inlineStr">
        <is>
          <t>actor_id</t>
        </is>
      </c>
      <c r="B185" s="29" t="inlineStr">
        <is>
          <t>Facebook Page ID · TEXT · Facebook Ads (Meta) Ad</t>
        </is>
      </c>
      <c r="C185" s="26" t="n"/>
      <c r="D185" s="27">
        <f>IF(AND($C185="x",$A185&lt;&gt;""),$A185,"")</f>
        <v/>
      </c>
    </row>
    <row r="186">
      <c r="A186" s="25" t="inlineStr">
        <is>
          <t>ad_created_time</t>
        </is>
      </c>
      <c r="B186" s="29" t="inlineStr">
        <is>
          <t>Ad Created Time · TIMESTAMP · Facebook Ads (Meta) Ad</t>
        </is>
      </c>
      <c r="C186" s="26" t="n"/>
      <c r="D186" s="27">
        <f>IF(AND($C186="x",$A186&lt;&gt;""),$A186,"")</f>
        <v/>
      </c>
    </row>
    <row r="187">
      <c r="A187" s="25" t="inlineStr">
        <is>
          <t>ad_labels</t>
        </is>
      </c>
      <c r="B187" s="29" t="inlineStr">
        <is>
          <t>Ad Labels · TEXT · Facebook Ads (Meta) Ad</t>
        </is>
      </c>
      <c r="C187" s="26" t="n"/>
      <c r="D187" s="27">
        <f>IF(AND($C187="x",$A187&lt;&gt;""),$A187,"")</f>
        <v/>
      </c>
    </row>
    <row r="188">
      <c r="A188" s="25" t="inlineStr">
        <is>
          <t>ad_name</t>
        </is>
      </c>
      <c r="B188" s="29" t="inlineStr">
        <is>
          <t>Ad Name · TEXT · Facebook Ads (Meta) Ad</t>
        </is>
      </c>
      <c r="C188" s="26" t="n"/>
      <c r="D188" s="27">
        <f>IF(AND($C188="x",$A188&lt;&gt;""),$A188,"")</f>
        <v/>
      </c>
    </row>
    <row r="189">
      <c r="A189" s="25" t="inlineStr">
        <is>
          <t>ad_object_type</t>
        </is>
      </c>
      <c r="B189" s="29" t="inlineStr">
        <is>
          <t>Ad Object Type · TEXT · Facebook Ads (Meta) Ad</t>
        </is>
      </c>
      <c r="C189" s="26" t="n"/>
      <c r="D189" s="27">
        <f>IF(AND($C189="x",$A189&lt;&gt;""),$A189,"")</f>
        <v/>
      </c>
    </row>
    <row r="190">
      <c r="A190" s="25" t="inlineStr">
        <is>
          <t>ad_optimization_type</t>
        </is>
      </c>
      <c r="B190" s="29" t="inlineStr">
        <is>
          <t>Ad Optimization Type · TEXT · Facebook Ads (Meta) Ad</t>
        </is>
      </c>
      <c r="C190" s="26" t="n"/>
      <c r="D190" s="27">
        <f>IF(AND($C190="x",$A190&lt;&gt;""),$A190,"")</f>
        <v/>
      </c>
    </row>
    <row r="191">
      <c r="A191" s="25" t="inlineStr">
        <is>
          <t>ad_preview_shareable_link</t>
        </is>
      </c>
      <c r="B191" s="29" t="inlineStr">
        <is>
          <t>Ad Preview Shareable Link · TEXT · Facebook Ads (Meta) Ad</t>
        </is>
      </c>
      <c r="C191" s="26" t="n"/>
      <c r="D191" s="27">
        <f>IF(AND($C191="x",$A191&lt;&gt;""),$A191,"")</f>
        <v/>
      </c>
    </row>
    <row r="192">
      <c r="A192" s="25" t="inlineStr">
        <is>
          <t>adcontent</t>
        </is>
      </c>
      <c r="B192" s="29" t="inlineStr">
        <is>
          <t>Ad Content · TEXT · Facebook Ads (Meta) Ad</t>
        </is>
      </c>
      <c r="C192" s="26" t="n"/>
      <c r="D192" s="27">
        <f>IF(AND($C192="x",$A192&lt;&gt;""),$A192,"")</f>
        <v/>
      </c>
    </row>
    <row r="193">
      <c r="A193" s="25" t="inlineStr">
        <is>
          <t>adgroupid</t>
        </is>
      </c>
      <c r="B193" s="29" t="inlineStr">
        <is>
          <t>Ad Set ID (duplicate) · TEXT · Facebook Ads (Meta) Ad</t>
        </is>
      </c>
      <c r="C193" s="26" t="n"/>
      <c r="D193" s="27">
        <f>IF(AND($C193="x",$A193&lt;&gt;""),$A193,"")</f>
        <v/>
      </c>
    </row>
    <row r="194">
      <c r="A194" s="25" t="inlineStr">
        <is>
          <t>adid</t>
        </is>
      </c>
      <c r="B194" s="29" t="inlineStr">
        <is>
          <t>Ad ID (duplicate) · TEXT · Facebook Ads (Meta) Ad</t>
        </is>
      </c>
      <c r="C194" s="26" t="n"/>
      <c r="D194" s="27">
        <f>IF(AND($C194="x",$A194&lt;&gt;""),$A194,"")</f>
        <v/>
      </c>
    </row>
    <row r="195">
      <c r="A195" s="25" t="inlineStr">
        <is>
          <t>adnetwork_conversions</t>
        </is>
      </c>
      <c r="B195" s="29" t="inlineStr">
        <is>
          <t>(Deprecated) Ad Network Conversions · NUMERIC · Facebook Ads (Meta) Ad</t>
        </is>
      </c>
      <c r="C195" s="26" t="n"/>
      <c r="D195" s="27">
        <f>IF(AND($C195="x",$A195&lt;&gt;""),$A195,"")</f>
        <v/>
      </c>
    </row>
    <row r="196">
      <c r="A196" s="25" t="inlineStr">
        <is>
          <t>adnetwork_revenue</t>
        </is>
      </c>
      <c r="B196" s="29" t="inlineStr">
        <is>
          <t>Ad Network Revenue · NUMERIC · Facebook Ads (Meta) Ad</t>
        </is>
      </c>
      <c r="C196" s="26" t="n"/>
      <c r="D196" s="27">
        <f>IF(AND($C196="x",$A196&lt;&gt;""),$A196,"")</f>
        <v/>
      </c>
    </row>
    <row r="197">
      <c r="A197" s="25" t="inlineStr">
        <is>
          <t>adset_bid_amount</t>
        </is>
      </c>
      <c r="B197" s="29" t="inlineStr">
        <is>
          <t>Ad Set Bid Amount · NUMERIC · Facebook Ads (Meta) Ad</t>
        </is>
      </c>
      <c r="C197" s="26" t="n"/>
      <c r="D197" s="27">
        <f>IF(AND($C197="x",$A197&lt;&gt;""),$A197,"")</f>
        <v/>
      </c>
    </row>
    <row r="198">
      <c r="A198" s="25" t="inlineStr">
        <is>
          <t>adset_bid_info</t>
        </is>
      </c>
      <c r="B198" s="29" t="inlineStr">
        <is>
          <t>Ad Set Bid Info · TEXT · Facebook Ads (Meta) Ad</t>
        </is>
      </c>
      <c r="C198" s="26" t="n"/>
      <c r="D198" s="27">
        <f>IF(AND($C198="x",$A198&lt;&gt;""),$A198,"")</f>
        <v/>
      </c>
    </row>
    <row r="199">
      <c r="A199" s="25" t="inlineStr">
        <is>
          <t>adset_bid_strategy</t>
        </is>
      </c>
      <c r="B199" s="29" t="inlineStr">
        <is>
          <t>Ad Set Bid Strategy · TEXT · Facebook Ads (Meta) Ad</t>
        </is>
      </c>
      <c r="C199" s="26" t="n"/>
      <c r="D199" s="27">
        <f>IF(AND($C199="x",$A199&lt;&gt;""),$A199,"")</f>
        <v/>
      </c>
    </row>
    <row r="200">
      <c r="A200" s="25" t="inlineStr">
        <is>
          <t>adset_billing_event</t>
        </is>
      </c>
      <c r="B200" s="29" t="inlineStr">
        <is>
          <t>Ad Set Billing Event · TEXT · Facebook Ads (Meta) Ad</t>
        </is>
      </c>
      <c r="C200" s="26" t="n"/>
      <c r="D200" s="27">
        <f>IF(AND($C200="x",$A200&lt;&gt;""),$A200,"")</f>
        <v/>
      </c>
    </row>
    <row r="201">
      <c r="A201" s="25" t="inlineStr">
        <is>
          <t>adset_budget_remaining</t>
        </is>
      </c>
      <c r="B201" s="29" t="inlineStr">
        <is>
          <t>Ad Set Budget Remaining · NUMERIC · Facebook Ads (Meta) Ad</t>
        </is>
      </c>
      <c r="C201" s="26" t="n"/>
      <c r="D201" s="27">
        <f>IF(AND($C201="x",$A201&lt;&gt;""),$A201,"")</f>
        <v/>
      </c>
    </row>
    <row r="202">
      <c r="A202" s="25" t="inlineStr">
        <is>
          <t>adset_created_time</t>
        </is>
      </c>
      <c r="B202" s="29" t="inlineStr">
        <is>
          <t>Ad Set Created Time · TIMESTAMP · Facebook Ads (Meta) Ad</t>
        </is>
      </c>
      <c r="C202" s="26" t="n"/>
      <c r="D202" s="27">
        <f>IF(AND($C202="x",$A202&lt;&gt;""),$A202,"")</f>
        <v/>
      </c>
    </row>
    <row r="203">
      <c r="A203" s="25" t="inlineStr">
        <is>
          <t>adset_daily_budget</t>
        </is>
      </c>
      <c r="B203" s="29" t="inlineStr">
        <is>
          <t>Ad Set Daily Budget · NUMERIC · Facebook Ads (Meta) Ad</t>
        </is>
      </c>
      <c r="C203" s="26" t="n"/>
      <c r="D203" s="27">
        <f>IF(AND($C203="x",$A203&lt;&gt;""),$A203,"")</f>
        <v/>
      </c>
    </row>
    <row r="204">
      <c r="A204" s="25" t="inlineStr">
        <is>
          <t>adset_destination_type</t>
        </is>
      </c>
      <c r="B204" s="29" t="inlineStr">
        <is>
          <t>Ad Set Destination Type · TEXT · Facebook Ads (Meta) Ad</t>
        </is>
      </c>
      <c r="C204" s="26" t="n"/>
      <c r="D204" s="27">
        <f>IF(AND($C204="x",$A204&lt;&gt;""),$A204,"")</f>
        <v/>
      </c>
    </row>
    <row r="205">
      <c r="A205" s="25" t="inlineStr">
        <is>
          <t>adset_effective_status</t>
        </is>
      </c>
      <c r="B205" s="29" t="inlineStr">
        <is>
          <t>Adset Effective Status · TEXT · Facebook Ads (Meta) Ad</t>
        </is>
      </c>
      <c r="C205" s="26" t="n"/>
      <c r="D205" s="27">
        <f>IF(AND($C205="x",$A205&lt;&gt;""),$A205,"")</f>
        <v/>
      </c>
    </row>
    <row r="206">
      <c r="A206" s="25" t="inlineStr">
        <is>
          <t>adset_end_time</t>
        </is>
      </c>
      <c r="B206" s="29" t="inlineStr">
        <is>
          <t>Ad Set End Time · TIMESTAMP · Facebook Ads (Meta) Ad</t>
        </is>
      </c>
      <c r="C206" s="26" t="n"/>
      <c r="D206" s="27">
        <f>IF(AND($C206="x",$A206&lt;&gt;""),$A206,"")</f>
        <v/>
      </c>
    </row>
    <row r="207">
      <c r="A207" s="25" t="inlineStr">
        <is>
          <t>adset_id</t>
        </is>
      </c>
      <c r="B207" s="29" t="inlineStr">
        <is>
          <t>Ad Set ID · TEXT · Facebook Ads (Meta) Ad</t>
        </is>
      </c>
      <c r="C207" s="26" t="n"/>
      <c r="D207" s="27">
        <f>IF(AND($C207="x",$A207&lt;&gt;""),$A207,"")</f>
        <v/>
      </c>
    </row>
    <row r="208">
      <c r="A208" s="25" t="inlineStr">
        <is>
          <t>adset_learning_stage_info</t>
        </is>
      </c>
      <c r="B208" s="29" t="inlineStr">
        <is>
          <t>Ad Set Learning Phase · TEXT · Facebook Ads (Meta) Ad</t>
        </is>
      </c>
      <c r="C208" s="26" t="n"/>
      <c r="D208" s="27">
        <f>IF(AND($C208="x",$A208&lt;&gt;""),$A208,"")</f>
        <v/>
      </c>
    </row>
    <row r="209">
      <c r="A209" s="25" t="inlineStr">
        <is>
          <t>adset_lifetime_budget</t>
        </is>
      </c>
      <c r="B209" s="29" t="inlineStr">
        <is>
          <t>Ad Set Lifetime Budget · NUMERIC · Facebook Ads (Meta) Ad</t>
        </is>
      </c>
      <c r="C209" s="26" t="n"/>
      <c r="D209" s="27">
        <f>IF(AND($C209="x",$A209&lt;&gt;""),$A209,"")</f>
        <v/>
      </c>
    </row>
    <row r="210">
      <c r="A210" s="25" t="inlineStr">
        <is>
          <t>adset_name</t>
        </is>
      </c>
      <c r="B210" s="29" t="inlineStr">
        <is>
          <t>Ad Set Name · TEXT · Facebook Ads (Meta) Ad</t>
        </is>
      </c>
      <c r="C210" s="26" t="n"/>
      <c r="D210" s="27">
        <f>IF(AND($C210="x",$A210&lt;&gt;""),$A210,"")</f>
        <v/>
      </c>
    </row>
    <row r="211">
      <c r="A211" s="25" t="inlineStr">
        <is>
          <t>adset_promoted_object</t>
        </is>
      </c>
      <c r="B211" s="29" t="inlineStr">
        <is>
          <t>Ad Set Promoted Object · TEXT · Facebook Ads (Meta) Ad</t>
        </is>
      </c>
      <c r="C211" s="26" t="n"/>
      <c r="D211" s="27">
        <f>IF(AND($C211="x",$A211&lt;&gt;""),$A211,"")</f>
        <v/>
      </c>
    </row>
    <row r="212">
      <c r="A212" s="25" t="inlineStr">
        <is>
          <t>adset_start_time</t>
        </is>
      </c>
      <c r="B212" s="29" t="inlineStr">
        <is>
          <t>Ad Set Start Time · TIMESTAMP · Facebook Ads (Meta) Ad</t>
        </is>
      </c>
      <c r="C212" s="26" t="n"/>
      <c r="D212" s="27">
        <f>IF(AND($C212="x",$A212&lt;&gt;""),$A212,"")</f>
        <v/>
      </c>
    </row>
    <row r="213">
      <c r="A213" s="25" t="inlineStr">
        <is>
          <t>adset_status</t>
        </is>
      </c>
      <c r="B213" s="29" t="inlineStr">
        <is>
          <t>Adset Status · TEXT · Facebook Ads (Meta) Ad</t>
        </is>
      </c>
      <c r="C213" s="26" t="n"/>
      <c r="D213" s="27">
        <f>IF(AND($C213="x",$A213&lt;&gt;""),$A213,"")</f>
        <v/>
      </c>
    </row>
    <row r="214">
      <c r="A214" s="25" t="inlineStr">
        <is>
          <t>adset_targeting</t>
        </is>
      </c>
      <c r="B214" s="29" t="inlineStr">
        <is>
          <t>Ad Set Targeting Spec · TEXT · Facebook Ads (Meta) Ad</t>
        </is>
      </c>
      <c r="C214" s="26" t="n"/>
      <c r="D214" s="27">
        <f>IF(AND($C214="x",$A214&lt;&gt;""),$A214,"")</f>
        <v/>
      </c>
    </row>
    <row r="215">
      <c r="A215" s="25" t="inlineStr">
        <is>
          <t>adset_updated_time</t>
        </is>
      </c>
      <c r="B215" s="29" t="inlineStr">
        <is>
          <t>Ad Set Updated Time · TIMESTAMP · Facebook Ads (Meta) Ad</t>
        </is>
      </c>
      <c r="C215" s="26" t="n"/>
      <c r="D215" s="27">
        <f>IF(AND($C215="x",$A215&lt;&gt;""),$A215,"")</f>
        <v/>
      </c>
    </row>
    <row r="216">
      <c r="A216" s="25" t="inlineStr">
        <is>
          <t>adsset_optimization_goal</t>
        </is>
      </c>
      <c r="B216" s="29" t="inlineStr">
        <is>
          <t>Ad Set Optimization Goal · TEXT · Facebook Ads (Meta) Ad</t>
        </is>
      </c>
      <c r="C216" s="26" t="n"/>
      <c r="D216" s="27">
        <f>IF(AND($C216="x",$A216&lt;&gt;""),$A216,"")</f>
        <v/>
      </c>
    </row>
    <row r="217">
      <c r="A217" s="25" t="inlineStr">
        <is>
          <t>bodies</t>
        </is>
      </c>
      <c r="B217" s="29" t="inlineStr">
        <is>
          <t>Bodies of the ad (semicolon-separated) · TEXT · Facebook Ads (Meta) Ad</t>
        </is>
      </c>
      <c r="C217" s="26" t="n"/>
      <c r="D217" s="27">
        <f>IF(AND($C217="x",$A217&lt;&gt;""),$A217,"")</f>
        <v/>
      </c>
    </row>
    <row r="218">
      <c r="A218" s="25" t="inlineStr">
        <is>
          <t>body</t>
        </is>
      </c>
      <c r="B218" s="29" t="inlineStr">
        <is>
          <t>Body of the ad · TEXT · Facebook Ads (Meta) Ad</t>
        </is>
      </c>
      <c r="C218" s="26" t="n"/>
      <c r="D218" s="27">
        <f>IF(AND($C218="x",$A218&lt;&gt;""),$A218,"")</f>
        <v/>
      </c>
    </row>
    <row r="219">
      <c r="A219" s="25" t="inlineStr">
        <is>
          <t>call_to_action_type</t>
        </is>
      </c>
      <c r="B219" s="29" t="inlineStr">
        <is>
          <t>Call To Action Type · TEXT · Facebook Ads (Meta) Ad</t>
        </is>
      </c>
      <c r="C219" s="26" t="n"/>
      <c r="D219" s="27">
        <f>IF(AND($C219="x",$A219&lt;&gt;""),$A219,"")</f>
        <v/>
      </c>
    </row>
    <row r="220">
      <c r="A220" s="25" t="inlineStr">
        <is>
          <t>carousel_card_media_urls</t>
        </is>
      </c>
      <c r="B220" s="29" t="inlineStr">
        <is>
          <t>Carousel Card Media URLs · TEXT · Facebook Ads (Meta) Ad</t>
        </is>
      </c>
      <c r="C220" s="26" t="n"/>
      <c r="D220" s="27">
        <f>IF(AND($C220="x",$A220&lt;&gt;""),$A220,"")</f>
        <v/>
      </c>
    </row>
    <row r="221">
      <c r="A221" s="25" t="inlineStr">
        <is>
          <t>creative_id</t>
        </is>
      </c>
      <c r="B221" s="29" t="inlineStr">
        <is>
          <t>Creative ID · TEXT · Facebook Ads (Meta) Ad</t>
        </is>
      </c>
      <c r="C221" s="26" t="n"/>
      <c r="D221" s="27">
        <f>IF(AND($C221="x",$A221&lt;&gt;""),$A221,"")</f>
        <v/>
      </c>
    </row>
    <row r="222">
      <c r="A222" s="25" t="inlineStr">
        <is>
          <t>desktop_feed_standard_preview_url</t>
        </is>
      </c>
      <c r="B222" s="29" t="inlineStr">
        <is>
          <t>Desktop Feed Standard Preview URL · TEXT · Facebook Ads (Meta) Ad</t>
        </is>
      </c>
      <c r="C222" s="26" t="n"/>
      <c r="D222" s="27">
        <f>IF(AND($C222="x",$A222&lt;&gt;""),$A222,"")</f>
        <v/>
      </c>
    </row>
    <row r="223">
      <c r="A223" s="25" t="inlineStr">
        <is>
          <t>estimated_ad_recall_rate</t>
        </is>
      </c>
      <c r="B223" s="29" t="inlineStr">
        <is>
          <t>Estimated Ad Recall Lift Rate · PERCENT · Facebook Ads (Meta) Ad</t>
        </is>
      </c>
      <c r="C223" s="26" t="n"/>
      <c r="D223" s="27">
        <f>IF(AND($C223="x",$A223&lt;&gt;""),$A223,"")</f>
        <v/>
      </c>
    </row>
    <row r="224">
      <c r="A224" s="25" t="inlineStr">
        <is>
          <t>estimated_ad_recallers</t>
        </is>
      </c>
      <c r="B224" s="29" t="inlineStr">
        <is>
          <t>Estimated Ad Recall Lift · NUMERIC · Facebook Ads (Meta) Ad</t>
        </is>
      </c>
      <c r="C224" s="26" t="n"/>
      <c r="D224" s="27">
        <f>IF(AND($C224="x",$A224&lt;&gt;""),$A224,"")</f>
        <v/>
      </c>
    </row>
    <row r="225">
      <c r="A225" s="25" t="inlineStr">
        <is>
          <t>facebook_permalink_url</t>
        </is>
      </c>
      <c r="B225" s="29" t="inlineStr">
        <is>
          <t>Facebook Post URL · TEXT · Facebook Ads (Meta) Ad</t>
        </is>
      </c>
      <c r="C225" s="26" t="n"/>
      <c r="D225" s="27">
        <f>IF(AND($C225="x",$A225&lt;&gt;""),$A225,"")</f>
        <v/>
      </c>
    </row>
    <row r="226">
      <c r="A226" s="25" t="inlineStr">
        <is>
          <t>facebook_story_mobile_preview_url</t>
        </is>
      </c>
      <c r="B226" s="29" t="inlineStr">
        <is>
          <t>Facebook Story Mobile Preview URL · TEXT · Facebook Ads (Meta) Ad</t>
        </is>
      </c>
      <c r="C226" s="26" t="n"/>
      <c r="D226" s="27">
        <f>IF(AND($C226="x",$A226&lt;&gt;""),$A226,"")</f>
        <v/>
      </c>
    </row>
    <row r="227">
      <c r="A227" s="25" t="inlineStr">
        <is>
          <t>image_hash</t>
        </is>
      </c>
      <c r="B227" s="29" t="inlineStr">
        <is>
          <t>Image Hash · TEXT · Facebook Ads (Meta) Ad</t>
        </is>
      </c>
      <c r="C227" s="26" t="n"/>
      <c r="D227" s="27">
        <f>IF(AND($C227="x",$A227&lt;&gt;""),$A227,"")</f>
        <v/>
      </c>
    </row>
    <row r="228">
      <c r="A228" s="25" t="inlineStr">
        <is>
          <t>instagram_actor_id</t>
        </is>
      </c>
      <c r="B228" s="29" t="inlineStr">
        <is>
          <t>Instagram Page ID · TEXT · Facebook Ads (Meta) Ad</t>
        </is>
      </c>
      <c r="C228" s="26" t="n"/>
      <c r="D228" s="27">
        <f>IF(AND($C228="x",$A228&lt;&gt;""),$A228,"")</f>
        <v/>
      </c>
    </row>
    <row r="229">
      <c r="A229" s="25" t="inlineStr">
        <is>
          <t>instagram_permalink_url</t>
        </is>
      </c>
      <c r="B229" s="29" t="inlineStr">
        <is>
          <t>Instagram Post URL · TEXT · Facebook Ads (Meta) Ad</t>
        </is>
      </c>
      <c r="C229" s="26" t="n"/>
      <c r="D229" s="27">
        <f>IF(AND($C229="x",$A229&lt;&gt;""),$A229,"")</f>
        <v/>
      </c>
    </row>
    <row r="230">
      <c r="A230" s="25" t="inlineStr">
        <is>
          <t>instagram_standard_preview_url</t>
        </is>
      </c>
      <c r="B230" s="29" t="inlineStr">
        <is>
          <t>Instagram Standard Preview URL · TEXT · Facebook Ads (Meta) Ad</t>
        </is>
      </c>
      <c r="C230" s="26" t="n"/>
      <c r="D230" s="27">
        <f>IF(AND($C230="x",$A230&lt;&gt;""),$A230,"")</f>
        <v/>
      </c>
    </row>
    <row r="231">
      <c r="A231" s="25" t="inlineStr">
        <is>
          <t>instagram_story_preview_url</t>
        </is>
      </c>
      <c r="B231" s="29" t="inlineStr">
        <is>
          <t>Instagram Story Preview URL · TEXT · Facebook Ads (Meta) Ad</t>
        </is>
      </c>
      <c r="C231" s="26" t="n"/>
      <c r="D231" s="27">
        <f>IF(AND($C231="x",$A231&lt;&gt;""),$A231,"")</f>
        <v/>
      </c>
    </row>
    <row r="232">
      <c r="A232" s="25" t="inlineStr">
        <is>
          <t>instant_article_standard_preview_url</t>
        </is>
      </c>
      <c r="B232" s="29" t="inlineStr">
        <is>
          <t>Instant Article Standard Preview URL · TEXT · Facebook Ads (Meta) Ad</t>
        </is>
      </c>
      <c r="C232" s="26" t="n"/>
      <c r="D232" s="27">
        <f>IF(AND($C232="x",$A232&lt;&gt;""),$A232,"")</f>
        <v/>
      </c>
    </row>
    <row r="233">
      <c r="A233" s="25" t="inlineStr">
        <is>
          <t>instream_video_desktop_preview_url</t>
        </is>
      </c>
      <c r="B233" s="29" t="inlineStr">
        <is>
          <t>Instream Video Desktop Preview URL · TEXT · Facebook Ads (Meta) Ad</t>
        </is>
      </c>
      <c r="C233" s="26" t="n"/>
      <c r="D233" s="27">
        <f>IF(AND($C233="x",$A233&lt;&gt;""),$A233,"")</f>
        <v/>
      </c>
    </row>
    <row r="234">
      <c r="A234" s="25" t="inlineStr">
        <is>
          <t>instream_video_mobile_preview_url</t>
        </is>
      </c>
      <c r="B234" s="29" t="inlineStr">
        <is>
          <t>Instream Video Mobile Preview URL · TEXT · Facebook Ads (Meta) Ad</t>
        </is>
      </c>
      <c r="C234" s="26" t="n"/>
      <c r="D234" s="27">
        <f>IF(AND($C234="x",$A234&lt;&gt;""),$A234,"")</f>
        <v/>
      </c>
    </row>
    <row r="235">
      <c r="A235" s="25" t="inlineStr">
        <is>
          <t>keyword</t>
        </is>
      </c>
      <c r="B235" s="29" t="inlineStr">
        <is>
          <t>Keyword · TEXT · Facebook Ads (Meta) Ad</t>
        </is>
      </c>
      <c r="C235" s="26" t="n"/>
      <c r="D235" s="27">
        <f>IF(AND($C235="x",$A235&lt;&gt;""),$A235,"")</f>
        <v/>
      </c>
    </row>
    <row r="236">
      <c r="A236" s="25" t="inlineStr">
        <is>
          <t>link</t>
        </is>
      </c>
      <c r="B236" s="29" t="inlineStr">
        <is>
          <t>Ad Link (Destination URL) · TEXT · Facebook Ads (Meta) Ad</t>
        </is>
      </c>
      <c r="C236" s="26" t="n"/>
      <c r="D236" s="27">
        <f>IF(AND($C236="x",$A236&lt;&gt;""),$A236,"")</f>
        <v/>
      </c>
    </row>
    <row r="237">
      <c r="A237" s="25" t="inlineStr">
        <is>
          <t>link_url</t>
        </is>
      </c>
      <c r="B237" s="29" t="inlineStr">
        <is>
          <t>Ad Creative Link URL · TEXT · Facebook Ads (Meta) Ad</t>
        </is>
      </c>
      <c r="C237" s="26" t="n"/>
      <c r="D237" s="27">
        <f>IF(AND($C237="x",$A237&lt;&gt;""),$A237,"")</f>
        <v/>
      </c>
    </row>
    <row r="238">
      <c r="A238" s="25" t="inlineStr">
        <is>
          <t>name</t>
        </is>
      </c>
      <c r="B238" s="29" t="inlineStr">
        <is>
          <t>Ad Creative Name · TEXT · Facebook Ads (Meta) Ad</t>
        </is>
      </c>
      <c r="C238" s="26" t="n"/>
      <c r="D238" s="27">
        <f>IF(AND($C238="x",$A238&lt;&gt;""),$A238,"")</f>
        <v/>
      </c>
    </row>
    <row r="239">
      <c r="A239" s="25" t="inlineStr">
        <is>
          <t>object_type</t>
        </is>
      </c>
      <c r="B239" s="29" t="inlineStr">
        <is>
          <t>Ad Creative Object Type · TEXT · Facebook Ads (Meta) Ad</t>
        </is>
      </c>
      <c r="C239" s="26" t="n"/>
      <c r="D239" s="27">
        <f>IF(AND($C239="x",$A239&lt;&gt;""),$A239,"")</f>
        <v/>
      </c>
    </row>
    <row r="240">
      <c r="A240" s="25" t="inlineStr">
        <is>
          <t>object_url</t>
        </is>
      </c>
      <c r="B240" s="29" t="inlineStr">
        <is>
          <t>Ad Creative Object URL · TEXT · Facebook Ads (Meta) Ad</t>
        </is>
      </c>
      <c r="C240" s="26" t="n"/>
      <c r="D240" s="27">
        <f>IF(AND($C240="x",$A240&lt;&gt;""),$A240,"")</f>
        <v/>
      </c>
    </row>
    <row r="241">
      <c r="A241" s="25" t="inlineStr">
        <is>
          <t>placement_ad_thumbnail_url</t>
        </is>
      </c>
      <c r="B241" s="29" t="inlineStr">
        <is>
          <t>Thumbnail url for Placement Asset Customization ads. · IMAGE_URL · Facebook Ads (Meta) Ad</t>
        </is>
      </c>
      <c r="C241" s="26" t="n"/>
      <c r="D241" s="27">
        <f>IF(AND($C241="x",$A241&lt;&gt;""),$A241,"")</f>
        <v/>
      </c>
    </row>
    <row r="242">
      <c r="A242" s="25" t="inlineStr">
        <is>
          <t>purchase_roas_omni_purchase</t>
        </is>
      </c>
      <c r="B242" s="29" t="inlineStr">
        <is>
          <t>Purchase ROAS · NUMERIC · Facebook Ads (Meta) Ad</t>
        </is>
      </c>
      <c r="C242" s="26" t="n"/>
      <c r="D242" s="27">
        <f>IF(AND($C242="x",$A242&lt;&gt;""),$A242,"")</f>
        <v/>
      </c>
    </row>
    <row r="243">
      <c r="A243" s="25" t="inlineStr">
        <is>
          <t>source_instagram_media_id</t>
        </is>
      </c>
      <c r="B243" s="29" t="inlineStr">
        <is>
          <t>Instagram Source Media ID · TEXT · Facebook Ads (Meta) Ad</t>
        </is>
      </c>
      <c r="C243" s="26" t="n"/>
      <c r="D243" s="27">
        <f>IF(AND($C243="x",$A243&lt;&gt;""),$A243,"")</f>
        <v/>
      </c>
    </row>
    <row r="244">
      <c r="A244" s="25" t="inlineStr">
        <is>
          <t>status</t>
        </is>
      </c>
      <c r="B244" s="29" t="inlineStr">
        <is>
          <t>Ad Status · TEXT · Facebook Ads (Meta) Ad</t>
        </is>
      </c>
      <c r="C244" s="26" t="n"/>
      <c r="D244" s="27">
        <f>IF(AND($C244="x",$A244&lt;&gt;""),$A244,"")</f>
        <v/>
      </c>
    </row>
    <row r="245">
      <c r="A245" s="25" t="inlineStr">
        <is>
          <t>template_url</t>
        </is>
      </c>
      <c r="B245" s="29" t="inlineStr">
        <is>
          <t>Ad Creative Template URL · TEXT · Facebook Ads (Meta) Ad</t>
        </is>
      </c>
      <c r="C245" s="26" t="n"/>
      <c r="D245" s="27">
        <f>IF(AND($C245="x",$A245&lt;&gt;""),$A245,"")</f>
        <v/>
      </c>
    </row>
    <row r="246">
      <c r="A246" s="25" t="inlineStr">
        <is>
          <t>thumbnail_url</t>
        </is>
      </c>
      <c r="B246" s="29" t="inlineStr">
        <is>
          <t>Ad Creative Thumbnail URL · IMAGE_URL · Facebook Ads (Meta) Ad</t>
        </is>
      </c>
      <c r="C246" s="26" t="n"/>
      <c r="D246" s="27">
        <f>IF(AND($C246="x",$A246&lt;&gt;""),$A246,"")</f>
        <v/>
      </c>
    </row>
    <row r="247">
      <c r="A247" s="25" t="inlineStr">
        <is>
          <t>title</t>
        </is>
      </c>
      <c r="B247" s="29" t="inlineStr">
        <is>
          <t>Ad Creative Title · TEXT · Facebook Ads (Meta) Ad</t>
        </is>
      </c>
      <c r="C247" s="26" t="n"/>
      <c r="D247" s="27">
        <f>IF(AND($C247="x",$A247&lt;&gt;""),$A247,"")</f>
        <v/>
      </c>
    </row>
    <row r="248">
      <c r="A248" s="25" t="inlineStr">
        <is>
          <t>url_tags</t>
        </is>
      </c>
      <c r="B248" s="29" t="inlineStr">
        <is>
          <t>Ad Creative URL Tags · TEXT · Facebook Ads (Meta) Ad</t>
        </is>
      </c>
      <c r="C248" s="26" t="n"/>
      <c r="D248" s="27">
        <f>IF(AND($C248="x",$A248&lt;&gt;""),$A248,"")</f>
        <v/>
      </c>
    </row>
    <row r="249">
      <c r="A249" s="25" t="inlineStr">
        <is>
          <t>website_destination_url</t>
        </is>
      </c>
      <c r="B249" s="29" t="inlineStr">
        <is>
          <t>Ad Website Destination URL · TEXT · Facebook Ads (Meta) Ad</t>
        </is>
      </c>
      <c r="C249" s="26" t="n"/>
      <c r="D249" s="27">
        <f>IF(AND($C249="x",$A249&lt;&gt;""),$A249,"")</f>
        <v/>
      </c>
    </row>
    <row r="250">
      <c r="A250" s="25" t="inlineStr">
        <is>
          <t>website_purchase_roas_offsite_conversion_fb_pixel_purchase</t>
        </is>
      </c>
      <c r="B250" s="29" t="inlineStr">
        <is>
          <t>Website Purchase ROAS · NUMERIC · Facebook Ads (Meta) Ad</t>
        </is>
      </c>
      <c r="C250" s="26" t="n"/>
      <c r="D250" s="27">
        <f>IF(AND($C250="x",$A250&lt;&gt;""),$A250,"")</f>
        <v/>
      </c>
    </row>
    <row r="251">
      <c r="A251" s="25" t="inlineStr">
        <is>
          <t>image_library_created_time</t>
        </is>
      </c>
      <c r="B251" s="29" t="inlineStr">
        <is>
          <t>Image Library Created Time · TIMESTAMP · Facebook Ads (Meta) Ad Images</t>
        </is>
      </c>
      <c r="C251" s="26" t="n"/>
      <c r="D251" s="27">
        <f>IF(AND($C251="x",$A251&lt;&gt;""),$A251,"")</f>
        <v/>
      </c>
    </row>
    <row r="252">
      <c r="A252" s="25" t="inlineStr">
        <is>
          <t>image_library_creative_ids</t>
        </is>
      </c>
      <c r="B252" s="29" t="inlineStr">
        <is>
          <t>Image Library Creative IDs · TEXT · Facebook Ads (Meta) Ad Images</t>
        </is>
      </c>
      <c r="C252" s="26" t="n"/>
      <c r="D252" s="27">
        <f>IF(AND($C252="x",$A252&lt;&gt;""),$A252,"")</f>
        <v/>
      </c>
    </row>
    <row r="253">
      <c r="A253" s="25" t="inlineStr">
        <is>
          <t>image_library_height</t>
        </is>
      </c>
      <c r="B253" s="29" t="inlineStr">
        <is>
          <t>Image Library Height · NUMERIC · Facebook Ads (Meta) Ad Images</t>
        </is>
      </c>
      <c r="C253" s="26" t="n"/>
      <c r="D253" s="27">
        <f>IF(AND($C253="x",$A253&lt;&gt;""),$A253,"")</f>
        <v/>
      </c>
    </row>
    <row r="254">
      <c r="A254" s="25" t="inlineStr">
        <is>
          <t>image_library_is_used</t>
        </is>
      </c>
      <c r="B254" s="29" t="inlineStr">
        <is>
          <t>Image Library Is Used · BOOLEAN · Facebook Ads (Meta) Ad Images</t>
        </is>
      </c>
      <c r="C254" s="26" t="n"/>
      <c r="D254" s="27">
        <f>IF(AND($C254="x",$A254&lt;&gt;""),$A254,"")</f>
        <v/>
      </c>
    </row>
    <row r="255">
      <c r="A255" s="25" t="inlineStr">
        <is>
          <t>image_library_name</t>
        </is>
      </c>
      <c r="B255" s="29" t="inlineStr">
        <is>
          <t>Image Library Name · TEXT · Facebook Ads (Meta) Ad Images</t>
        </is>
      </c>
      <c r="C255" s="26" t="n"/>
      <c r="D255" s="27">
        <f>IF(AND($C255="x",$A255&lt;&gt;""),$A255,"")</f>
        <v/>
      </c>
    </row>
    <row r="256">
      <c r="A256" s="25" t="inlineStr">
        <is>
          <t>image_library_permalink_url</t>
        </is>
      </c>
      <c r="B256" s="29" t="inlineStr">
        <is>
          <t>Image Library Permalink URL · TEXT · Facebook Ads (Meta) Ad Images</t>
        </is>
      </c>
      <c r="C256" s="26" t="n"/>
      <c r="D256" s="27">
        <f>IF(AND($C256="x",$A256&lt;&gt;""),$A256,"")</f>
        <v/>
      </c>
    </row>
    <row r="257">
      <c r="A257" s="25" t="inlineStr">
        <is>
          <t>image_library_status</t>
        </is>
      </c>
      <c r="B257" s="29" t="inlineStr">
        <is>
          <t>Image Library Status · TEXT · Facebook Ads (Meta) Ad Images</t>
        </is>
      </c>
      <c r="C257" s="26" t="n"/>
      <c r="D257" s="27">
        <f>IF(AND($C257="x",$A257&lt;&gt;""),$A257,"")</f>
        <v/>
      </c>
    </row>
    <row r="258">
      <c r="A258" s="25" t="inlineStr">
        <is>
          <t>image_library_updated_time</t>
        </is>
      </c>
      <c r="B258" s="29" t="inlineStr">
        <is>
          <t>Image Library Updated Time · TIMESTAMP · Facebook Ads (Meta) Ad Images</t>
        </is>
      </c>
      <c r="C258" s="26" t="n"/>
      <c r="D258" s="27">
        <f>IF(AND($C258="x",$A258&lt;&gt;""),$A258,"")</f>
        <v/>
      </c>
    </row>
    <row r="259">
      <c r="A259" s="25" t="inlineStr">
        <is>
          <t>image_library_url_128</t>
        </is>
      </c>
      <c r="B259" s="29" t="inlineStr">
        <is>
          <t>Image Library Thumbnail URL · IMAGE_URL · Facebook Ads (Meta) Ad Images</t>
        </is>
      </c>
      <c r="C259" s="26" t="n"/>
      <c r="D259" s="27">
        <f>IF(AND($C259="x",$A259&lt;&gt;""),$A259,"")</f>
        <v/>
      </c>
    </row>
    <row r="260">
      <c r="A260" s="25" t="inlineStr">
        <is>
          <t>image_library_width</t>
        </is>
      </c>
      <c r="B260" s="29" t="inlineStr">
        <is>
          <t>Image Library Width · NUMERIC · Facebook Ads (Meta) Ad Images</t>
        </is>
      </c>
      <c r="C260" s="26" t="n"/>
      <c r="D260" s="27">
        <f>IF(AND($C260="x",$A260&lt;&gt;""),$A260,"")</f>
        <v/>
      </c>
    </row>
    <row r="261">
      <c r="A261" s="25" t="inlineStr">
        <is>
          <t>campaign</t>
        </is>
      </c>
      <c r="B261" s="29" t="inlineStr">
        <is>
          <t>Campaign · TEXT · Facebook Ads (Meta) Campaign</t>
        </is>
      </c>
      <c r="C261" s="26" t="n"/>
      <c r="D261" s="27">
        <f>IF(AND($C261="x",$A261&lt;&gt;""),$A261,"")</f>
        <v/>
      </c>
    </row>
    <row r="262">
      <c r="A262" s="25" t="inlineStr">
        <is>
          <t>campaign_bid_strategy</t>
        </is>
      </c>
      <c r="B262" s="29" t="inlineStr">
        <is>
          <t>Campaign Bid Strategy · TEXT · Facebook Ads (Meta) Campaign</t>
        </is>
      </c>
      <c r="C262" s="26" t="n"/>
      <c r="D262" s="27">
        <f>IF(AND($C262="x",$A262&lt;&gt;""),$A262,"")</f>
        <v/>
      </c>
    </row>
    <row r="263">
      <c r="A263" s="25" t="inlineStr">
        <is>
          <t>campaign_budget_remaining</t>
        </is>
      </c>
      <c r="B263" s="29" t="inlineStr">
        <is>
          <t>Campaign Budget Remaining · NUMERIC · Facebook Ads (Meta) Campaign</t>
        </is>
      </c>
      <c r="C263" s="26" t="n"/>
      <c r="D263" s="27">
        <f>IF(AND($C263="x",$A263&lt;&gt;""),$A263,"")</f>
        <v/>
      </c>
    </row>
    <row r="264">
      <c r="A264" s="25" t="inlineStr">
        <is>
          <t>campaign_buying_type</t>
        </is>
      </c>
      <c r="B264" s="29" t="inlineStr">
        <is>
          <t>Campaign Buying Type · TEXT · Facebook Ads (Meta) Campaign</t>
        </is>
      </c>
      <c r="C264" s="26" t="n"/>
      <c r="D264" s="27">
        <f>IF(AND($C264="x",$A264&lt;&gt;""),$A264,"")</f>
        <v/>
      </c>
    </row>
    <row r="265">
      <c r="A265" s="25" t="inlineStr">
        <is>
          <t>campaign_configured_status</t>
        </is>
      </c>
      <c r="B265" s="29" t="inlineStr">
        <is>
          <t>Campaign Configured Status · TEXT · Facebook Ads (Meta) Campaign</t>
        </is>
      </c>
      <c r="C265" s="26" t="n"/>
      <c r="D265" s="27">
        <f>IF(AND($C265="x",$A265&lt;&gt;""),$A265,"")</f>
        <v/>
      </c>
    </row>
    <row r="266">
      <c r="A266" s="25" t="inlineStr">
        <is>
          <t>campaign_created_time</t>
        </is>
      </c>
      <c r="B266" s="29" t="inlineStr">
        <is>
          <t>Campaign Created Time · TIMESTAMP · Facebook Ads (Meta) Campaign</t>
        </is>
      </c>
      <c r="C266" s="26" t="n"/>
      <c r="D266" s="27">
        <f>IF(AND($C266="x",$A266&lt;&gt;""),$A266,"")</f>
        <v/>
      </c>
    </row>
    <row r="267">
      <c r="A267" s="25" t="inlineStr">
        <is>
          <t>campaign_daily_budget</t>
        </is>
      </c>
      <c r="B267" s="29" t="inlineStr">
        <is>
          <t>Campaign Daily Budget · NUMERIC · Facebook Ads (Meta) Campaign</t>
        </is>
      </c>
      <c r="C267" s="26" t="n"/>
      <c r="D267" s="27">
        <f>IF(AND($C267="x",$A267&lt;&gt;""),$A267,"")</f>
        <v/>
      </c>
    </row>
    <row r="268">
      <c r="A268" s="25" t="inlineStr">
        <is>
          <t>campaign_effective_status</t>
        </is>
      </c>
      <c r="B268" s="29" t="inlineStr">
        <is>
          <t>Campaign Effective Status · TEXT · Facebook Ads (Meta) Campaign</t>
        </is>
      </c>
      <c r="C268" s="26" t="n"/>
      <c r="D268" s="27">
        <f>IF(AND($C268="x",$A268&lt;&gt;""),$A268,"")</f>
        <v/>
      </c>
    </row>
    <row r="269">
      <c r="A269" s="25" t="inlineStr">
        <is>
          <t>campaign_id</t>
        </is>
      </c>
      <c r="B269" s="29" t="inlineStr">
        <is>
          <t>Campaign ID · TEXT · Facebook Ads (Meta) Campaign</t>
        </is>
      </c>
      <c r="C269" s="26" t="n"/>
      <c r="D269" s="27">
        <f>IF(AND($C269="x",$A269&lt;&gt;""),$A269,"")</f>
        <v/>
      </c>
    </row>
    <row r="270">
      <c r="A270" s="25" t="inlineStr">
        <is>
          <t>campaign_is_adset_budget_sharing_enabled</t>
        </is>
      </c>
      <c r="B270" s="29" t="inlineStr">
        <is>
          <t>Campaign Ad Set Budget Sharing Enabled · BOOLEAN · Facebook Ads (Meta) Campaign</t>
        </is>
      </c>
      <c r="C270" s="26" t="n"/>
      <c r="D270" s="27">
        <f>IF(AND($C270="x",$A270&lt;&gt;""),$A270,"")</f>
        <v/>
      </c>
    </row>
    <row r="271">
      <c r="A271" s="25" t="inlineStr">
        <is>
          <t>campaign_lifetime_budget</t>
        </is>
      </c>
      <c r="B271" s="29" t="inlineStr">
        <is>
          <t>Campaign Lifetime Budget · NUMERIC · Facebook Ads (Meta) Campaign</t>
        </is>
      </c>
      <c r="C271" s="26" t="n"/>
      <c r="D271" s="27">
        <f>IF(AND($C271="x",$A271&lt;&gt;""),$A271,"")</f>
        <v/>
      </c>
    </row>
    <row r="272">
      <c r="A272" s="25" t="inlineStr">
        <is>
          <t>campaign_objective</t>
        </is>
      </c>
      <c r="B272" s="29" t="inlineStr">
        <is>
          <t>Campaign Objective · TEXT · Facebook Ads (Meta) Campaign</t>
        </is>
      </c>
      <c r="C272" s="26" t="n"/>
      <c r="D272" s="27">
        <f>IF(AND($C272="x",$A272&lt;&gt;""),$A272,"")</f>
        <v/>
      </c>
    </row>
    <row r="273">
      <c r="A273" s="25" t="inlineStr">
        <is>
          <t>campaign_special_ad_categories</t>
        </is>
      </c>
      <c r="B273" s="29" t="inlineStr">
        <is>
          <t>Campaign Special Ad Categories · TEXT · Facebook Ads (Meta) Campaign</t>
        </is>
      </c>
      <c r="C273" s="26" t="n"/>
      <c r="D273" s="27">
        <f>IF(AND($C273="x",$A273&lt;&gt;""),$A273,"")</f>
        <v/>
      </c>
    </row>
    <row r="274">
      <c r="A274" s="25" t="inlineStr">
        <is>
          <t>campaign_special_ad_category</t>
        </is>
      </c>
      <c r="B274" s="29" t="inlineStr">
        <is>
          <t>Campaign Special Ad Category · TEXT · Facebook Ads (Meta) Campaign</t>
        </is>
      </c>
      <c r="C274" s="26" t="n"/>
      <c r="D274" s="27">
        <f>IF(AND($C274="x",$A274&lt;&gt;""),$A274,"")</f>
        <v/>
      </c>
    </row>
    <row r="275">
      <c r="A275" s="25" t="inlineStr">
        <is>
          <t>campaign_spend_cap</t>
        </is>
      </c>
      <c r="B275" s="29" t="inlineStr">
        <is>
          <t>Campaign Spend Cap · NUMERIC · Facebook Ads (Meta) Campaign</t>
        </is>
      </c>
      <c r="C275" s="26" t="n"/>
      <c r="D275" s="27">
        <f>IF(AND($C275="x",$A275&lt;&gt;""),$A275,"")</f>
        <v/>
      </c>
    </row>
    <row r="276">
      <c r="A276" s="25" t="inlineStr">
        <is>
          <t>campaign_start_date</t>
        </is>
      </c>
      <c r="B276" s="29" t="inlineStr">
        <is>
          <t>Campaign Start Date · DATE · Facebook Ads (Meta) Campaign</t>
        </is>
      </c>
      <c r="C276" s="26" t="n"/>
      <c r="D276" s="27">
        <f>IF(AND($C276="x",$A276&lt;&gt;""),$A276,"")</f>
        <v/>
      </c>
    </row>
    <row r="277">
      <c r="A277" s="25" t="inlineStr">
        <is>
          <t>campaign_start_time</t>
        </is>
      </c>
      <c r="B277" s="29" t="inlineStr">
        <is>
          <t>Campaign Start Time · TIMESTAMP · Facebook Ads (Meta) Campaign</t>
        </is>
      </c>
      <c r="C277" s="26" t="n"/>
      <c r="D277" s="27">
        <f>IF(AND($C277="x",$A277&lt;&gt;""),$A277,"")</f>
        <v/>
      </c>
    </row>
    <row r="278">
      <c r="A278" s="25" t="inlineStr">
        <is>
          <t>campaign_stop_time</t>
        </is>
      </c>
      <c r="B278" s="29" t="inlineStr">
        <is>
          <t>Campaign Stop Time · TIMESTAMP · Facebook Ads (Meta) Campaign</t>
        </is>
      </c>
      <c r="C278" s="26" t="n"/>
      <c r="D278" s="27">
        <f>IF(AND($C278="x",$A278&lt;&gt;""),$A278,"")</f>
        <v/>
      </c>
    </row>
    <row r="279">
      <c r="A279" s="25" t="inlineStr">
        <is>
          <t>campaignid</t>
        </is>
      </c>
      <c r="B279" s="29" t="inlineStr">
        <is>
          <t>Campaign ID (duplicate) · TEXT · Facebook Ads (Meta) Campaign</t>
        </is>
      </c>
      <c r="C279" s="26" t="n"/>
      <c r="D279" s="27">
        <f>IF(AND($C279="x",$A279&lt;&gt;""),$A279,"")</f>
        <v/>
      </c>
    </row>
    <row r="280">
      <c r="A280" s="25" t="inlineStr">
        <is>
          <t>objective</t>
        </is>
      </c>
      <c r="B280" s="29" t="inlineStr">
        <is>
          <t>Objective · TEXT · Facebook Ads (Meta) Campaign</t>
        </is>
      </c>
      <c r="C280" s="26" t="n"/>
      <c r="D280" s="27">
        <f>IF(AND($C280="x",$A280&lt;&gt;""),$A280,"")</f>
        <v/>
      </c>
    </row>
    <row r="281">
      <c r="A281" s="25" t="inlineStr">
        <is>
          <t>totalcost</t>
        </is>
      </c>
      <c r="B281" s="29" t="inlineStr">
        <is>
          <t>Total Cost · NUMERIC · Facebook Ads (Meta) Campaign</t>
        </is>
      </c>
      <c r="C281" s="26" t="n"/>
      <c r="D281" s="27">
        <f>IF(AND($C281="x",$A281&lt;&gt;""),$A281,"")</f>
        <v/>
      </c>
    </row>
    <row r="282">
      <c r="A282" s="25" t="inlineStr">
        <is>
          <t>catalog_segment_actions_add_to_cart</t>
        </is>
      </c>
      <c r="B282" s="29" t="inlineStr">
        <is>
          <t>Catalog Segment Actions Add To Cart · NUMERIC · Facebook Ads (Meta) Catalog Segment Actions</t>
        </is>
      </c>
      <c r="C282" s="26" t="n"/>
      <c r="D282" s="27">
        <f>IF(AND($C282="x",$A282&lt;&gt;""),$A282,"")</f>
        <v/>
      </c>
    </row>
    <row r="283">
      <c r="A283" s="25" t="inlineStr">
        <is>
          <t>catalog_segment_actions_app_custom_event_fb_mobile_add_to_cart</t>
        </is>
      </c>
      <c r="B283" s="29" t="inlineStr">
        <is>
          <t>Catalog Segment Actions App Custom Event.FB Mobile Add To Cart · NUMERIC · Facebook Ads (Meta) Catalog Segment Actions</t>
        </is>
      </c>
      <c r="C283" s="26" t="n"/>
      <c r="D283" s="27">
        <f>IF(AND($C283="x",$A283&lt;&gt;""),$A283,"")</f>
        <v/>
      </c>
    </row>
    <row r="284">
      <c r="A284" s="25" t="inlineStr">
        <is>
          <t>catalog_segment_actions_app_custom_event_fb_mobile_content_view</t>
        </is>
      </c>
      <c r="B284" s="29" t="inlineStr">
        <is>
          <t>Catalog Segment Actions App Custom Event.FB Mobile Content View · NUMERIC · Facebook Ads (Meta) Catalog Segment Actions</t>
        </is>
      </c>
      <c r="C284" s="26" t="n"/>
      <c r="D284" s="27">
        <f>IF(AND($C284="x",$A284&lt;&gt;""),$A284,"")</f>
        <v/>
      </c>
    </row>
    <row r="285">
      <c r="A285" s="25" t="inlineStr">
        <is>
          <t>catalog_segment_actions_app_custom_event_fb_mobile_purchase</t>
        </is>
      </c>
      <c r="B285" s="29" t="inlineStr">
        <is>
          <t>Catalog Segment Actions App Custom Event.FB Mobile Purchase · NUMERIC · Facebook Ads (Meta) Catalog Segment Actions</t>
        </is>
      </c>
      <c r="C285" s="26" t="n"/>
      <c r="D285" s="27">
        <f>IF(AND($C285="x",$A285&lt;&gt;""),$A285,"")</f>
        <v/>
      </c>
    </row>
    <row r="286">
      <c r="A286" s="25" t="inlineStr">
        <is>
          <t>catalog_segment_actions_offsite_conversion_fb_pixel_add_to_cart</t>
        </is>
      </c>
      <c r="B286" s="29" t="inlineStr">
        <is>
          <t>Catalog Segment Actions Offsite Conversion Fb Pixel Add To Cart · NUMERIC · Facebook Ads (Meta) Catalog Segment Actions</t>
        </is>
      </c>
      <c r="C286" s="26" t="n"/>
      <c r="D286" s="27">
        <f>IF(AND($C286="x",$A286&lt;&gt;""),$A286,"")</f>
        <v/>
      </c>
    </row>
    <row r="287">
      <c r="A287" s="25" t="inlineStr">
        <is>
          <t>catalog_segment_actions_offsite_conversion_fb_pixel_purchase</t>
        </is>
      </c>
      <c r="B287" s="29" t="inlineStr">
        <is>
          <t>Catalog Segment Website Purchases · NUMERIC · Facebook Ads (Meta) Catalog Segment Actions</t>
        </is>
      </c>
      <c r="C287" s="26" t="n"/>
      <c r="D287" s="27">
        <f>IF(AND($C287="x",$A287&lt;&gt;""),$A287,"")</f>
        <v/>
      </c>
    </row>
    <row r="288">
      <c r="A288" s="25" t="inlineStr">
        <is>
          <t>catalog_segment_actions_offsite_conversion_fb_pixel_view_content</t>
        </is>
      </c>
      <c r="B288" s="29" t="inlineStr">
        <is>
          <t>Catalog Segment Actions Offsite Conversion Fb Pixel View Content · NUMERIC · Facebook Ads (Meta) Catalog Segment Actions</t>
        </is>
      </c>
      <c r="C288" s="26" t="n"/>
      <c r="D288" s="27">
        <f>IF(AND($C288="x",$A288&lt;&gt;""),$A288,"")</f>
        <v/>
      </c>
    </row>
    <row r="289">
      <c r="A289" s="25" t="inlineStr">
        <is>
          <t>catalog_segment_actions_omni_add_to_cart</t>
        </is>
      </c>
      <c r="B289" s="29" t="inlineStr">
        <is>
          <t>Catalog Segment Actions Omni Add To Cart · NUMERIC · Facebook Ads (Meta) Catalog Segment Actions</t>
        </is>
      </c>
      <c r="C289" s="26" t="n"/>
      <c r="D289" s="27">
        <f>IF(AND($C289="x",$A289&lt;&gt;""),$A289,"")</f>
        <v/>
      </c>
    </row>
    <row r="290">
      <c r="A290" s="25" t="inlineStr">
        <is>
          <t>catalog_segment_actions_omni_purchase</t>
        </is>
      </c>
      <c r="B290" s="29" t="inlineStr">
        <is>
          <t>Catalog Segment Actions Omni Purchase · NUMERIC · Facebook Ads (Meta) Catalog Segment Actions</t>
        </is>
      </c>
      <c r="C290" s="26" t="n"/>
      <c r="D290" s="27">
        <f>IF(AND($C290="x",$A290&lt;&gt;""),$A290,"")</f>
        <v/>
      </c>
    </row>
    <row r="291">
      <c r="A291" s="25" t="inlineStr">
        <is>
          <t>catalog_segment_actions_omni_view_content</t>
        </is>
      </c>
      <c r="B291" s="29" t="inlineStr">
        <is>
          <t>Catalog Segment Actions Omni View Content · NUMERIC · Facebook Ads (Meta) Catalog Segment Actions</t>
        </is>
      </c>
      <c r="C291" s="26" t="n"/>
      <c r="D291" s="27">
        <f>IF(AND($C291="x",$A291&lt;&gt;""),$A291,"")</f>
        <v/>
      </c>
    </row>
    <row r="292">
      <c r="A292" s="25" t="inlineStr">
        <is>
          <t>catalog_segment_actions_purchase</t>
        </is>
      </c>
      <c r="B292" s="29" t="inlineStr">
        <is>
          <t>Catalog Segment Actions Purchase · NUMERIC · Facebook Ads (Meta) Catalog Segment Actions</t>
        </is>
      </c>
      <c r="C292" s="26" t="n"/>
      <c r="D292" s="27">
        <f>IF(AND($C292="x",$A292&lt;&gt;""),$A292,"")</f>
        <v/>
      </c>
    </row>
    <row r="293">
      <c r="A293" s="25" t="inlineStr">
        <is>
          <t>catalog_segment_actions_view_content</t>
        </is>
      </c>
      <c r="B293" s="29" t="inlineStr">
        <is>
          <t>Catalog Segment Actions View Content · NUMERIC · Facebook Ads (Meta) Catalog Segment Actions</t>
        </is>
      </c>
      <c r="C293" s="26" t="n"/>
      <c r="D293" s="27">
        <f>IF(AND($C293="x",$A293&lt;&gt;""),$A293,"")</f>
        <v/>
      </c>
    </row>
    <row r="294">
      <c r="A294" s="25" t="inlineStr">
        <is>
          <t>catalog_segment_value_add_to_cart</t>
        </is>
      </c>
      <c r="B294" s="29" t="inlineStr">
        <is>
          <t>Catalog Segment Value Add To Cart · NUMERIC · Facebook Ads (Meta) Catalog Segment Value</t>
        </is>
      </c>
      <c r="C294" s="26" t="n"/>
      <c r="D294" s="27">
        <f>IF(AND($C294="x",$A294&lt;&gt;""),$A294,"")</f>
        <v/>
      </c>
    </row>
    <row r="295">
      <c r="A295" s="25" t="inlineStr">
        <is>
          <t>catalog_segment_value_app_custom_event</t>
        </is>
      </c>
      <c r="B295" s="29" t="inlineStr">
        <is>
          <t>Catalog Segment Value App Custom Event · NUMERIC · Facebook Ads (Meta) Catalog Segment Value</t>
        </is>
      </c>
      <c r="C295" s="26" t="n"/>
      <c r="D295" s="27">
        <f>IF(AND($C295="x",$A295&lt;&gt;""),$A295,"")</f>
        <v/>
      </c>
    </row>
    <row r="296">
      <c r="A296" s="25" t="inlineStr">
        <is>
          <t>catalog_segment_value_app_custom_event_fb_mobile_add_to_cart</t>
        </is>
      </c>
      <c r="B296" s="29" t="inlineStr">
        <is>
          <t>Catalog Segment Value App Custom Event.FB Mobile Add To Cart · NUMERIC · Facebook Ads (Meta) Catalog Segment Value</t>
        </is>
      </c>
      <c r="C296" s="26" t="n"/>
      <c r="D296" s="27">
        <f>IF(AND($C296="x",$A296&lt;&gt;""),$A296,"")</f>
        <v/>
      </c>
    </row>
    <row r="297">
      <c r="A297" s="25" t="inlineStr">
        <is>
          <t>catalog_segment_value_app_custom_event_fb_mobile_content_view</t>
        </is>
      </c>
      <c r="B297" s="29" t="inlineStr">
        <is>
          <t>Catalog Segment Value App Custom Event.FB Mobile Content View · NUMERIC · Facebook Ads (Meta) Catalog Segment Value</t>
        </is>
      </c>
      <c r="C297" s="26" t="n"/>
      <c r="D297" s="27">
        <f>IF(AND($C297="x",$A297&lt;&gt;""),$A297,"")</f>
        <v/>
      </c>
    </row>
    <row r="298">
      <c r="A298" s="25" t="inlineStr">
        <is>
          <t>catalog_segment_value_app_custom_event_fb_mobile_purchase</t>
        </is>
      </c>
      <c r="B298" s="29" t="inlineStr">
        <is>
          <t>Catalog Segment Value App Custom Event.FB Mobile Purchase · NUMERIC · Facebook Ads (Meta) Catalog Segment Value</t>
        </is>
      </c>
      <c r="C298" s="26" t="n"/>
      <c r="D298" s="27">
        <f>IF(AND($C298="x",$A298&lt;&gt;""),$A298,"")</f>
        <v/>
      </c>
    </row>
    <row r="299">
      <c r="A299" s="25" t="inlineStr">
        <is>
          <t>catalog_segment_value_mobile_purchase_roas</t>
        </is>
      </c>
      <c r="B299" s="29" t="inlineStr">
        <is>
          <t>Mobile purchase ROAS · NUMERIC · Facebook Ads (Meta) Catalog Segment Value</t>
        </is>
      </c>
      <c r="C299" s="26" t="n"/>
      <c r="D299" s="27">
        <f>IF(AND($C299="x",$A299&lt;&gt;""),$A299,"")</f>
        <v/>
      </c>
    </row>
    <row r="300">
      <c r="A300" s="25" t="inlineStr">
        <is>
          <t>catalog_segment_value_offsite_conversion</t>
        </is>
      </c>
      <c r="B300" s="29" t="inlineStr">
        <is>
          <t>Catalog Segment Value Offsite Conversion · NUMERIC · Facebook Ads (Meta) Catalog Segment Value</t>
        </is>
      </c>
      <c r="C300" s="26" t="n"/>
      <c r="D300" s="27">
        <f>IF(AND($C300="x",$A300&lt;&gt;""),$A300,"")</f>
        <v/>
      </c>
    </row>
    <row r="301">
      <c r="A301" s="25" t="inlineStr">
        <is>
          <t>catalog_segment_value_offsite_conversion_fb_pixel_add_to_cart</t>
        </is>
      </c>
      <c r="B301" s="29" t="inlineStr">
        <is>
          <t>Catalog Segment Value Offsite Conversion Fb Pixel Add To Cart · NUMERIC · Facebook Ads (Meta) Catalog Segment Value</t>
        </is>
      </c>
      <c r="C301" s="26" t="n"/>
      <c r="D301" s="27">
        <f>IF(AND($C301="x",$A301&lt;&gt;""),$A301,"")</f>
        <v/>
      </c>
    </row>
    <row r="302">
      <c r="A302" s="25" t="inlineStr">
        <is>
          <t>catalog_segment_value_offsite_conversion_fb_pixel_purchase</t>
        </is>
      </c>
      <c r="B302" s="29" t="inlineStr">
        <is>
          <t>Catalog Segment Website Purchases Conversion Value · NUMERIC · Facebook Ads (Meta) Catalog Segment Value</t>
        </is>
      </c>
      <c r="C302" s="26" t="n"/>
      <c r="D302" s="27">
        <f>IF(AND($C302="x",$A302&lt;&gt;""),$A302,"")</f>
        <v/>
      </c>
    </row>
    <row r="303">
      <c r="A303" s="25" t="inlineStr">
        <is>
          <t>catalog_segment_value_offsite_conversion_fb_pixel_view_content</t>
        </is>
      </c>
      <c r="B303" s="29" t="inlineStr">
        <is>
          <t>Catalog Segment Value Offsite Conversion Fb Pixel View Content · NUMERIC · Facebook Ads (Meta) Catalog Segment Value</t>
        </is>
      </c>
      <c r="C303" s="26" t="n"/>
      <c r="D303" s="27">
        <f>IF(AND($C303="x",$A303&lt;&gt;""),$A303,"")</f>
        <v/>
      </c>
    </row>
    <row r="304">
      <c r="A304" s="25" t="inlineStr">
        <is>
          <t>catalog_segment_value_omni_add_to_cart</t>
        </is>
      </c>
      <c r="B304" s="29" t="inlineStr">
        <is>
          <t>Catalog Segment Value Omni Add To Cart · NUMERIC · Facebook Ads (Meta) Catalog Segment Value</t>
        </is>
      </c>
      <c r="C304" s="26" t="n"/>
      <c r="D304" s="27">
        <f>IF(AND($C304="x",$A304&lt;&gt;""),$A304,"")</f>
        <v/>
      </c>
    </row>
    <row r="305">
      <c r="A305" s="25" t="inlineStr">
        <is>
          <t>catalog_segment_value_omni_purchase</t>
        </is>
      </c>
      <c r="B305" s="29" t="inlineStr">
        <is>
          <t>Catalog Segment Value Omni Purchase · NUMERIC · Facebook Ads (Meta) Catalog Segment Value</t>
        </is>
      </c>
      <c r="C305" s="26" t="n"/>
      <c r="D305" s="27">
        <f>IF(AND($C305="x",$A305&lt;&gt;""),$A305,"")</f>
        <v/>
      </c>
    </row>
    <row r="306">
      <c r="A306" s="25" t="inlineStr">
        <is>
          <t>catalog_segment_value_omni_purchase_roas</t>
        </is>
      </c>
      <c r="B306" s="29" t="inlineStr">
        <is>
          <t>Total purchase ROAS · NUMERIC · Facebook Ads (Meta) Catalog Segment Value</t>
        </is>
      </c>
      <c r="C306" s="26" t="n"/>
      <c r="D306" s="27">
        <f>IF(AND($C306="x",$A306&lt;&gt;""),$A306,"")</f>
        <v/>
      </c>
    </row>
    <row r="307">
      <c r="A307" s="25" t="inlineStr">
        <is>
          <t>catalog_segment_value_omni_view_content</t>
        </is>
      </c>
      <c r="B307" s="29" t="inlineStr">
        <is>
          <t>Catalog Segment Value Omni View Content · NUMERIC · Facebook Ads (Meta) Catalog Segment Value</t>
        </is>
      </c>
      <c r="C307" s="26" t="n"/>
      <c r="D307" s="27">
        <f>IF(AND($C307="x",$A307&lt;&gt;""),$A307,"")</f>
        <v/>
      </c>
    </row>
    <row r="308">
      <c r="A308" s="25" t="inlineStr">
        <is>
          <t>catalog_segment_value_onsite_app_add_to_cart</t>
        </is>
      </c>
      <c r="B308" s="29" t="inlineStr">
        <is>
          <t>Catalog Segment Value Onsite App Add To Cart · NUMERIC · Facebook Ads (Meta) Catalog Segment Value</t>
        </is>
      </c>
      <c r="C308" s="26" t="n"/>
      <c r="D308" s="27">
        <f>IF(AND($C308="x",$A308&lt;&gt;""),$A308,"")</f>
        <v/>
      </c>
    </row>
    <row r="309">
      <c r="A309" s="25" t="inlineStr">
        <is>
          <t>catalog_segment_value_onsite_app_purchase</t>
        </is>
      </c>
      <c r="B309" s="29" t="inlineStr">
        <is>
          <t>Catalog Segment Value Onsite App Purchase · NUMERIC · Facebook Ads (Meta) Catalog Segment Value</t>
        </is>
      </c>
      <c r="C309" s="26" t="n"/>
      <c r="D309" s="27">
        <f>IF(AND($C309="x",$A309&lt;&gt;""),$A309,"")</f>
        <v/>
      </c>
    </row>
    <row r="310">
      <c r="A310" s="25" t="inlineStr">
        <is>
          <t>catalog_segment_value_onsite_app_view_content</t>
        </is>
      </c>
      <c r="B310" s="29" t="inlineStr">
        <is>
          <t>Catalog Segment Value Onsite App View Content · NUMERIC · Facebook Ads (Meta) Catalog Segment Value</t>
        </is>
      </c>
      <c r="C310" s="26" t="n"/>
      <c r="D310" s="27">
        <f>IF(AND($C310="x",$A310&lt;&gt;""),$A310,"")</f>
        <v/>
      </c>
    </row>
    <row r="311">
      <c r="A311" s="25" t="inlineStr">
        <is>
          <t>catalog_segment_value_onsite_web_add_to_cart</t>
        </is>
      </c>
      <c r="B311" s="29" t="inlineStr">
        <is>
          <t>Catalog Segment Value Onsite Web Add To Cart · NUMERIC · Facebook Ads (Meta) Catalog Segment Value</t>
        </is>
      </c>
      <c r="C311" s="26" t="n"/>
      <c r="D311" s="27">
        <f>IF(AND($C311="x",$A311&lt;&gt;""),$A311,"")</f>
        <v/>
      </c>
    </row>
    <row r="312">
      <c r="A312" s="25" t="inlineStr">
        <is>
          <t>catalog_segment_value_onsite_web_app_add_to_cart</t>
        </is>
      </c>
      <c r="B312" s="29" t="inlineStr">
        <is>
          <t>Catalog Segment Value Onsite Web App Add To Cart · NUMERIC · Facebook Ads (Meta) Catalog Segment Value</t>
        </is>
      </c>
      <c r="C312" s="26" t="n"/>
      <c r="D312" s="27">
        <f>IF(AND($C312="x",$A312&lt;&gt;""),$A312,"")</f>
        <v/>
      </c>
    </row>
    <row r="313">
      <c r="A313" s="25" t="inlineStr">
        <is>
          <t>catalog_segment_value_onsite_web_app_purchase</t>
        </is>
      </c>
      <c r="B313" s="29" t="inlineStr">
        <is>
          <t>Catalog Segment Value Onsite Web App Purchase · NUMERIC · Facebook Ads (Meta) Catalog Segment Value</t>
        </is>
      </c>
      <c r="C313" s="26" t="n"/>
      <c r="D313" s="27">
        <f>IF(AND($C313="x",$A313&lt;&gt;""),$A313,"")</f>
        <v/>
      </c>
    </row>
    <row r="314">
      <c r="A314" s="25" t="inlineStr">
        <is>
          <t>catalog_segment_value_onsite_web_app_view_content</t>
        </is>
      </c>
      <c r="B314" s="29" t="inlineStr">
        <is>
          <t>Catalog Segment Value Onsite Web App View Content · NUMERIC · Facebook Ads (Meta) Catalog Segment Value</t>
        </is>
      </c>
      <c r="C314" s="26" t="n"/>
      <c r="D314" s="27">
        <f>IF(AND($C314="x",$A314&lt;&gt;""),$A314,"")</f>
        <v/>
      </c>
    </row>
    <row r="315">
      <c r="A315" s="25" t="inlineStr">
        <is>
          <t>catalog_segment_value_onsite_web_view_content</t>
        </is>
      </c>
      <c r="B315" s="29" t="inlineStr">
        <is>
          <t>Catalog Segment Value Onsite Web View Content · NUMERIC · Facebook Ads (Meta) Catalog Segment Value</t>
        </is>
      </c>
      <c r="C315" s="26" t="n"/>
      <c r="D315" s="27">
        <f>IF(AND($C315="x",$A315&lt;&gt;""),$A315,"")</f>
        <v/>
      </c>
    </row>
    <row r="316">
      <c r="A316" s="25" t="inlineStr">
        <is>
          <t>catalog_segment_value_purchase</t>
        </is>
      </c>
      <c r="B316" s="29" t="inlineStr">
        <is>
          <t>Catalog Segment Value Purchase · NUMERIC · Facebook Ads (Meta) Catalog Segment Value</t>
        </is>
      </c>
      <c r="C316" s="26" t="n"/>
      <c r="D316" s="27">
        <f>IF(AND($C316="x",$A316&lt;&gt;""),$A316,"")</f>
        <v/>
      </c>
    </row>
    <row r="317">
      <c r="A317" s="25" t="inlineStr">
        <is>
          <t>catalog_segment_value_view_content</t>
        </is>
      </c>
      <c r="B317" s="29" t="inlineStr">
        <is>
          <t>Catalog Segment Value View Content · NUMERIC · Facebook Ads (Meta) Catalog Segment Value</t>
        </is>
      </c>
      <c r="C317" s="26" t="n"/>
      <c r="D317" s="27">
        <f>IF(AND($C317="x",$A317&lt;&gt;""),$A317,"")</f>
        <v/>
      </c>
    </row>
    <row r="318">
      <c r="A318" s="25" t="inlineStr">
        <is>
          <t>catalog_segment_value_website_purchase_roas</t>
        </is>
      </c>
      <c r="B318" s="29" t="inlineStr">
        <is>
          <t>Website purchase ROAS (Catalog Segment) · NUMERIC · Facebook Ads (Meta) Catalog Segment Value</t>
        </is>
      </c>
      <c r="C318" s="26" t="n"/>
      <c r="D318" s="27">
        <f>IF(AND($C318="x",$A318&lt;&gt;""),$A318,"")</f>
        <v/>
      </c>
    </row>
    <row r="319">
      <c r="A319" s="25" t="inlineStr">
        <is>
          <t>outbound_clicks_ctr_outbound_click</t>
        </is>
      </c>
      <c r="B319" s="29" t="inlineStr">
        <is>
          <t>Outbound CTR · PERCENT · Facebook Ads (Meta) Clicks</t>
        </is>
      </c>
      <c r="C319" s="26" t="n"/>
      <c r="D319" s="27">
        <f>IF(AND($C319="x",$A319&lt;&gt;""),$A319,"")</f>
        <v/>
      </c>
    </row>
    <row r="320">
      <c r="A320" s="25" t="inlineStr">
        <is>
          <t>outbound_clicks_outbound_click</t>
        </is>
      </c>
      <c r="B320" s="29" t="inlineStr">
        <is>
          <t>Outbound Clicks · NUMERIC · Facebook Ads (Meta) Clicks</t>
        </is>
      </c>
      <c r="C320" s="26" t="n"/>
      <c r="D320" s="27">
        <f>IF(AND($C320="x",$A320&lt;&gt;""),$A320,"")</f>
        <v/>
      </c>
    </row>
    <row r="321">
      <c r="A321" s="25" t="inlineStr">
        <is>
          <t>unique_clicks</t>
        </is>
      </c>
      <c r="B321" s="29" t="inlineStr">
        <is>
          <t>Unique Clicks · NUMERIC · Facebook Ads (Meta) Clicks</t>
        </is>
      </c>
      <c r="C321" s="26" t="n"/>
      <c r="D321" s="27">
        <f>IF(AND($C321="x",$A321&lt;&gt;""),$A321,"")</f>
        <v/>
      </c>
    </row>
    <row r="322">
      <c r="A322" s="25" t="inlineStr">
        <is>
          <t>unique_ctr</t>
        </is>
      </c>
      <c r="B322" s="29" t="inlineStr">
        <is>
          <t>Unique CTR · PERCENT · Facebook Ads (Meta) Clicks</t>
        </is>
      </c>
      <c r="C322" s="26" t="n"/>
      <c r="D322" s="27">
        <f>IF(AND($C322="x",$A322&lt;&gt;""),$A322,"")</f>
        <v/>
      </c>
    </row>
    <row r="323">
      <c r="A323" s="25" t="inlineStr">
        <is>
          <t>unique_link_clicks_ctr</t>
        </is>
      </c>
      <c r="B323" s="29" t="inlineStr">
        <is>
          <t>Unique Link Clicks CTR · PERCENT · Facebook Ads (Meta) Clicks</t>
        </is>
      </c>
      <c r="C323" s="26" t="n"/>
      <c r="D323" s="27">
        <f>IF(AND($C323="x",$A323&lt;&gt;""),$A323,"")</f>
        <v/>
      </c>
    </row>
    <row r="324">
      <c r="A324" s="25" t="inlineStr">
        <is>
          <t>unique_outbound_clicks_ctr_outbound_click</t>
        </is>
      </c>
      <c r="B324" s="29" t="inlineStr">
        <is>
          <t>Unique Outbound CTR · PERCENT · Facebook Ads (Meta) Clicks</t>
        </is>
      </c>
      <c r="C324" s="26" t="n"/>
      <c r="D324" s="27">
        <f>IF(AND($C324="x",$A324&lt;&gt;""),$A324,"")</f>
        <v/>
      </c>
    </row>
    <row r="325">
      <c r="A325" s="25" t="inlineStr">
        <is>
          <t>unique_outbound_clicks_outbound_click</t>
        </is>
      </c>
      <c r="B325" s="29" t="inlineStr">
        <is>
          <t>Unique Outbound Clicks · NUMERIC · Facebook Ads (Meta) Clicks</t>
        </is>
      </c>
      <c r="C325" s="26" t="n"/>
      <c r="D325" s="27">
        <f>IF(AND($C325="x",$A325&lt;&gt;""),$A325,"")</f>
        <v/>
      </c>
    </row>
    <row r="326">
      <c r="A326" s="25" t="inlineStr">
        <is>
          <t>website_ctr_link_click</t>
        </is>
      </c>
      <c r="B326" s="29" t="inlineStr">
        <is>
          <t>Website CTR link click · PERCENT · Facebook Ads (Meta) Clicks</t>
        </is>
      </c>
      <c r="C326" s="26" t="n"/>
      <c r="D326" s="27">
        <f>IF(AND($C326="x",$A326&lt;&gt;""),$A326,"")</f>
        <v/>
      </c>
    </row>
    <row r="327">
      <c r="A327" s="25" t="inlineStr">
        <is>
          <t>cpc</t>
        </is>
      </c>
      <c r="B327" s="29" t="inlineStr">
        <is>
          <t>CPC · NUMERIC · Facebook Ads (Meta) Clicks Cost</t>
        </is>
      </c>
      <c r="C327" s="26" t="n"/>
      <c r="D327" s="27">
        <f>IF(AND($C327="x",$A327&lt;&gt;""),$A327,"")</f>
        <v/>
      </c>
    </row>
    <row r="328">
      <c r="A328" s="25" t="inlineStr">
        <is>
          <t>cpm</t>
        </is>
      </c>
      <c r="B328" s="29" t="inlineStr">
        <is>
          <t>CPM · NUMERIC · Facebook Ads (Meta) Clicks Cost</t>
        </is>
      </c>
      <c r="C328" s="26" t="n"/>
      <c r="D328" s="27">
        <f>IF(AND($C328="x",$A328&lt;&gt;""),$A328,"")</f>
        <v/>
      </c>
    </row>
    <row r="329">
      <c r="A329" s="25" t="inlineStr">
        <is>
          <t>cpp</t>
        </is>
      </c>
      <c r="B329" s="29" t="inlineStr">
        <is>
          <t>Cost per 1,000 People Reached · NUMERIC · Facebook Ads (Meta) Clicks Cost</t>
        </is>
      </c>
      <c r="C329" s="26" t="n"/>
      <c r="D329" s="27">
        <f>IF(AND($C329="x",$A329&lt;&gt;""),$A329,"")</f>
        <v/>
      </c>
    </row>
    <row r="330">
      <c r="A330" s="25" t="inlineStr">
        <is>
          <t>ctr</t>
        </is>
      </c>
      <c r="B330" s="29" t="inlineStr">
        <is>
          <t>CTR · PERCENT · Facebook Ads (Meta) Clicks Cost</t>
        </is>
      </c>
      <c r="C330" s="26" t="n"/>
      <c r="D330" s="27">
        <f>IF(AND($C330="x",$A330&lt;&gt;""),$A330,"")</f>
        <v/>
      </c>
    </row>
    <row r="331">
      <c r="A331" s="25" t="inlineStr">
        <is>
          <t>conversion_values_ad_click_mobile_app</t>
        </is>
      </c>
      <c r="B331" s="29" t="inlineStr">
        <is>
          <t>In-App Ad Clicks Conversion Value · NUMERIC · Facebook Ads (Meta) Conversions</t>
        </is>
      </c>
      <c r="C331" s="26" t="n"/>
      <c r="D331" s="27">
        <f>IF(AND($C331="x",$A331&lt;&gt;""),$A331,"")</f>
        <v/>
      </c>
    </row>
    <row r="332">
      <c r="A332" s="25" t="inlineStr">
        <is>
          <t>conversion_values_ad_impression_mobile_app</t>
        </is>
      </c>
      <c r="B332" s="29" t="inlineStr">
        <is>
          <t>In-App Ad Impressions Conversion Value · NUMERIC · Facebook Ads (Meta) Conversions</t>
        </is>
      </c>
      <c r="C332" s="26" t="n"/>
      <c r="D332" s="27">
        <f>IF(AND($C332="x",$A332&lt;&gt;""),$A332,"")</f>
        <v/>
      </c>
    </row>
    <row r="333">
      <c r="A333" s="25" t="inlineStr">
        <is>
          <t>conversion_values_cancel_subscription_mobile_app</t>
        </is>
      </c>
      <c r="B333" s="29" t="inlineStr">
        <is>
          <t>Mobile App Canceled Subscriptions Conversion Value · NUMERIC · Facebook Ads (Meta) Conversions</t>
        </is>
      </c>
      <c r="C333" s="26" t="n"/>
      <c r="D333" s="27">
        <f>IF(AND($C333="x",$A333&lt;&gt;""),$A333,"")</f>
        <v/>
      </c>
    </row>
    <row r="334">
      <c r="A334" s="25" t="inlineStr">
        <is>
          <t>conversion_values_cancel_subscription_offline</t>
        </is>
      </c>
      <c r="B334" s="29" t="inlineStr">
        <is>
          <t>Offline Canceled Subscriptions Conversion Value · NUMERIC · Facebook Ads (Meta) Conversions</t>
        </is>
      </c>
      <c r="C334" s="26" t="n"/>
      <c r="D334" s="27">
        <f>IF(AND($C334="x",$A334&lt;&gt;""),$A334,"")</f>
        <v/>
      </c>
    </row>
    <row r="335">
      <c r="A335" s="25" t="inlineStr">
        <is>
          <t>conversion_values_cancel_subscription_total</t>
        </is>
      </c>
      <c r="B335" s="29" t="inlineStr">
        <is>
          <t>Canceled Subscriptions Conversion Value · NUMERIC · Facebook Ads (Meta) Conversions</t>
        </is>
      </c>
      <c r="C335" s="26" t="n"/>
      <c r="D335" s="27">
        <f>IF(AND($C335="x",$A335&lt;&gt;""),$A335,"")</f>
        <v/>
      </c>
    </row>
    <row r="336">
      <c r="A336" s="25" t="inlineStr">
        <is>
          <t>conversion_values_cancel_subscription_website</t>
        </is>
      </c>
      <c r="B336" s="29" t="inlineStr">
        <is>
          <t>Website Canceled Subscriptions Conversion Value · NUMERIC · Facebook Ads (Meta) Conversions</t>
        </is>
      </c>
      <c r="C336" s="26" t="n"/>
      <c r="D336" s="27">
        <f>IF(AND($C336="x",$A336&lt;&gt;""),$A336,"")</f>
        <v/>
      </c>
    </row>
    <row r="337">
      <c r="A337" s="25" t="inlineStr">
        <is>
          <t>conversion_values_contact_mobile_app</t>
        </is>
      </c>
      <c r="B337" s="29" t="inlineStr">
        <is>
          <t>Mobile App Contacts Conversion Value · NUMERIC · Facebook Ads (Meta) Conversions</t>
        </is>
      </c>
      <c r="C337" s="26" t="n"/>
      <c r="D337" s="27">
        <f>IF(AND($C337="x",$A337&lt;&gt;""),$A337,"")</f>
        <v/>
      </c>
    </row>
    <row r="338">
      <c r="A338" s="25" t="inlineStr">
        <is>
          <t>conversion_values_contact_offline</t>
        </is>
      </c>
      <c r="B338" s="29" t="inlineStr">
        <is>
          <t>Offline Contacts Conversion Value · NUMERIC · Facebook Ads (Meta) Conversions</t>
        </is>
      </c>
      <c r="C338" s="26" t="n"/>
      <c r="D338" s="27">
        <f>IF(AND($C338="x",$A338&lt;&gt;""),$A338,"")</f>
        <v/>
      </c>
    </row>
    <row r="339">
      <c r="A339" s="25" t="inlineStr">
        <is>
          <t>conversion_values_contact_total</t>
        </is>
      </c>
      <c r="B339" s="29" t="inlineStr">
        <is>
          <t>Contacts Conversion Value · NUMERIC · Facebook Ads (Meta) Conversions</t>
        </is>
      </c>
      <c r="C339" s="26" t="n"/>
      <c r="D339" s="27">
        <f>IF(AND($C339="x",$A339&lt;&gt;""),$A339,"")</f>
        <v/>
      </c>
    </row>
    <row r="340">
      <c r="A340" s="25" t="inlineStr">
        <is>
          <t>conversion_values_contact_website</t>
        </is>
      </c>
      <c r="B340" s="29" t="inlineStr">
        <is>
          <t>Website Contacts Conversion Value · NUMERIC · Facebook Ads (Meta) Conversions</t>
        </is>
      </c>
      <c r="C340" s="26" t="n"/>
      <c r="D340" s="27">
        <f>IF(AND($C340="x",$A340&lt;&gt;""),$A340,"")</f>
        <v/>
      </c>
    </row>
    <row r="341">
      <c r="A341" s="25" t="inlineStr">
        <is>
          <t>conversion_values_customize_product_mobile_app</t>
        </is>
      </c>
      <c r="B341" s="29" t="inlineStr">
        <is>
          <t>Mobile App Products Customized Conversion Value · NUMERIC · Facebook Ads (Meta) Conversions</t>
        </is>
      </c>
      <c r="C341" s="26" t="n"/>
      <c r="D341" s="27">
        <f>IF(AND($C341="x",$A341&lt;&gt;""),$A341,"")</f>
        <v/>
      </c>
    </row>
    <row r="342">
      <c r="A342" s="25" t="inlineStr">
        <is>
          <t>conversion_values_customize_product_offline</t>
        </is>
      </c>
      <c r="B342" s="29" t="inlineStr">
        <is>
          <t>Offline Products Customized Conversion Value · NUMERIC · Facebook Ads (Meta) Conversions</t>
        </is>
      </c>
      <c r="C342" s="26" t="n"/>
      <c r="D342" s="27">
        <f>IF(AND($C342="x",$A342&lt;&gt;""),$A342,"")</f>
        <v/>
      </c>
    </row>
    <row r="343">
      <c r="A343" s="25" t="inlineStr">
        <is>
          <t>conversion_values_customize_product_total</t>
        </is>
      </c>
      <c r="B343" s="29" t="inlineStr">
        <is>
          <t>Products Customized Conversion Value · NUMERIC · Facebook Ads (Meta) Conversions</t>
        </is>
      </c>
      <c r="C343" s="26" t="n"/>
      <c r="D343" s="27">
        <f>IF(AND($C343="x",$A343&lt;&gt;""),$A343,"")</f>
        <v/>
      </c>
    </row>
    <row r="344">
      <c r="A344" s="25" t="inlineStr">
        <is>
          <t>conversion_values_customize_product_website</t>
        </is>
      </c>
      <c r="B344" s="29" t="inlineStr">
        <is>
          <t>Website Products Customized Conversion Value · NUMERIC · Facebook Ads (Meta) Conversions</t>
        </is>
      </c>
      <c r="C344" s="26" t="n"/>
      <c r="D344" s="27">
        <f>IF(AND($C344="x",$A344&lt;&gt;""),$A344,"")</f>
        <v/>
      </c>
    </row>
    <row r="345">
      <c r="A345" s="25" t="inlineStr">
        <is>
          <t>conversion_values_donate_mobile_app</t>
        </is>
      </c>
      <c r="B345" s="29" t="inlineStr">
        <is>
          <t>Mobile App Donations Conversion Value · NUMERIC · Facebook Ads (Meta) Conversions</t>
        </is>
      </c>
      <c r="C345" s="26" t="n"/>
      <c r="D345" s="27">
        <f>IF(AND($C345="x",$A345&lt;&gt;""),$A345,"")</f>
        <v/>
      </c>
    </row>
    <row r="346">
      <c r="A346" s="25" t="inlineStr">
        <is>
          <t>conversion_values_donate_offline</t>
        </is>
      </c>
      <c r="B346" s="29" t="inlineStr">
        <is>
          <t>Offline Donations Conversion Value · NUMERIC · Facebook Ads (Meta) Conversions</t>
        </is>
      </c>
      <c r="C346" s="26" t="n"/>
      <c r="D346" s="27">
        <f>IF(AND($C346="x",$A346&lt;&gt;""),$A346,"")</f>
        <v/>
      </c>
    </row>
    <row r="347">
      <c r="A347" s="25" t="inlineStr">
        <is>
          <t>conversion_values_donate_on_facebook</t>
        </is>
      </c>
      <c r="B347" s="29" t="inlineStr">
        <is>
          <t>On Facebook Donations Conversion Value · NUMERIC · Facebook Ads (Meta) Conversions</t>
        </is>
      </c>
      <c r="C347" s="26" t="n"/>
      <c r="D347" s="27">
        <f>IF(AND($C347="x",$A347&lt;&gt;""),$A347,"")</f>
        <v/>
      </c>
    </row>
    <row r="348">
      <c r="A348" s="25" t="inlineStr">
        <is>
          <t>conversion_values_donate_total</t>
        </is>
      </c>
      <c r="B348" s="29" t="inlineStr">
        <is>
          <t>Donations Conversion Value · NUMERIC · Facebook Ads (Meta) Conversions</t>
        </is>
      </c>
      <c r="C348" s="26" t="n"/>
      <c r="D348" s="27">
        <f>IF(AND($C348="x",$A348&lt;&gt;""),$A348,"")</f>
        <v/>
      </c>
    </row>
    <row r="349">
      <c r="A349" s="25" t="inlineStr">
        <is>
          <t>conversion_values_donate_website</t>
        </is>
      </c>
      <c r="B349" s="29" t="inlineStr">
        <is>
          <t>Website Donations Conversion Value · NUMERIC · Facebook Ads (Meta) Conversions</t>
        </is>
      </c>
      <c r="C349" s="26" t="n"/>
      <c r="D349" s="27">
        <f>IF(AND($C349="x",$A349&lt;&gt;""),$A349,"")</f>
        <v/>
      </c>
    </row>
    <row r="350">
      <c r="A350" s="25" t="inlineStr">
        <is>
          <t>conversion_values_find_location_mobile_app</t>
        </is>
      </c>
      <c r="B350" s="29" t="inlineStr">
        <is>
          <t>Mobile App Location Searches Conversion Value · NUMERIC · Facebook Ads (Meta) Conversions</t>
        </is>
      </c>
      <c r="C350" s="26" t="n"/>
      <c r="D350" s="27">
        <f>IF(AND($C350="x",$A350&lt;&gt;""),$A350,"")</f>
        <v/>
      </c>
    </row>
    <row r="351">
      <c r="A351" s="25" t="inlineStr">
        <is>
          <t>conversion_values_find_location_offline</t>
        </is>
      </c>
      <c r="B351" s="29" t="inlineStr">
        <is>
          <t>Offline Location Searches Conversion Value · NUMERIC · Facebook Ads (Meta) Conversions</t>
        </is>
      </c>
      <c r="C351" s="26" t="n"/>
      <c r="D351" s="27">
        <f>IF(AND($C351="x",$A351&lt;&gt;""),$A351,"")</f>
        <v/>
      </c>
    </row>
    <row r="352">
      <c r="A352" s="25" t="inlineStr">
        <is>
          <t>conversion_values_find_location_total</t>
        </is>
      </c>
      <c r="B352" s="29" t="inlineStr">
        <is>
          <t>Location Searches Conversion Value · NUMERIC · Facebook Ads (Meta) Conversions</t>
        </is>
      </c>
      <c r="C352" s="26" t="n"/>
      <c r="D352" s="27">
        <f>IF(AND($C352="x",$A352&lt;&gt;""),$A352,"")</f>
        <v/>
      </c>
    </row>
    <row r="353">
      <c r="A353" s="25" t="inlineStr">
        <is>
          <t>conversion_values_find_location_website</t>
        </is>
      </c>
      <c r="B353" s="29" t="inlineStr">
        <is>
          <t>Website Location Searches Conversion Value · NUMERIC · Facebook Ads (Meta) Conversions</t>
        </is>
      </c>
      <c r="C353" s="26" t="n"/>
      <c r="D353" s="27">
        <f>IF(AND($C353="x",$A353&lt;&gt;""),$A353,"")</f>
        <v/>
      </c>
    </row>
    <row r="354">
      <c r="A354" s="25" t="inlineStr">
        <is>
          <t>conversion_values_recurring_subscription_payment_mobile_app</t>
        </is>
      </c>
      <c r="B354" s="29" t="inlineStr">
        <is>
          <t>Mobile App Recurring Subscription Payments Conversion Value · NUMERIC · Facebook Ads (Meta) Conversions</t>
        </is>
      </c>
      <c r="C354" s="26" t="n"/>
      <c r="D354" s="27">
        <f>IF(AND($C354="x",$A354&lt;&gt;""),$A354,"")</f>
        <v/>
      </c>
    </row>
    <row r="355">
      <c r="A355" s="25" t="inlineStr">
        <is>
          <t>conversion_values_recurring_subscription_payment_offline</t>
        </is>
      </c>
      <c r="B355" s="29" t="inlineStr">
        <is>
          <t>Offline Recurring Subscription Payments Conversion Value · NUMERIC · Facebook Ads (Meta) Conversions</t>
        </is>
      </c>
      <c r="C355" s="26" t="n"/>
      <c r="D355" s="27">
        <f>IF(AND($C355="x",$A355&lt;&gt;""),$A355,"")</f>
        <v/>
      </c>
    </row>
    <row r="356">
      <c r="A356" s="25" t="inlineStr">
        <is>
          <t>conversion_values_recurring_subscription_payment_total</t>
        </is>
      </c>
      <c r="B356" s="29" t="inlineStr">
        <is>
          <t>Recurring Subscription Payments Conversion Value · NUMERIC · Facebook Ads (Meta) Conversions</t>
        </is>
      </c>
      <c r="C356" s="26" t="n"/>
      <c r="D356" s="27">
        <f>IF(AND($C356="x",$A356&lt;&gt;""),$A356,"")</f>
        <v/>
      </c>
    </row>
    <row r="357">
      <c r="A357" s="25" t="inlineStr">
        <is>
          <t>conversion_values_recurring_subscription_payment_website</t>
        </is>
      </c>
      <c r="B357" s="29" t="inlineStr">
        <is>
          <t>Website Recurring Subscription Payments Conversion Value · NUMERIC · Facebook Ads (Meta) Conversions</t>
        </is>
      </c>
      <c r="C357" s="26" t="n"/>
      <c r="D357" s="27">
        <f>IF(AND($C357="x",$A357&lt;&gt;""),$A357,"")</f>
        <v/>
      </c>
    </row>
    <row r="358">
      <c r="A358" s="25" t="inlineStr">
        <is>
          <t>conversion_values_schedule_mobile_app</t>
        </is>
      </c>
      <c r="B358" s="29" t="inlineStr">
        <is>
          <t>Mobile App Appointments Scheduled Conversion Value · NUMERIC · Facebook Ads (Meta) Conversions</t>
        </is>
      </c>
      <c r="C358" s="26" t="n"/>
      <c r="D358" s="27">
        <f>IF(AND($C358="x",$A358&lt;&gt;""),$A358,"")</f>
        <v/>
      </c>
    </row>
    <row r="359">
      <c r="A359" s="25" t="inlineStr">
        <is>
          <t>conversion_values_schedule_offline</t>
        </is>
      </c>
      <c r="B359" s="29" t="inlineStr">
        <is>
          <t>Offline Appointments Scheduled Conversion Value · NUMERIC · Facebook Ads (Meta) Conversions</t>
        </is>
      </c>
      <c r="C359" s="26" t="n"/>
      <c r="D359" s="27">
        <f>IF(AND($C359="x",$A359&lt;&gt;""),$A359,"")</f>
        <v/>
      </c>
    </row>
    <row r="360">
      <c r="A360" s="25" t="inlineStr">
        <is>
          <t>conversion_values_schedule_total</t>
        </is>
      </c>
      <c r="B360" s="29" t="inlineStr">
        <is>
          <t>Appointments Scheduled Conversion Value · NUMERIC · Facebook Ads (Meta) Conversions</t>
        </is>
      </c>
      <c r="C360" s="26" t="n"/>
      <c r="D360" s="27">
        <f>IF(AND($C360="x",$A360&lt;&gt;""),$A360,"")</f>
        <v/>
      </c>
    </row>
    <row r="361">
      <c r="A361" s="25" t="inlineStr">
        <is>
          <t>conversion_values_schedule_website</t>
        </is>
      </c>
      <c r="B361" s="29" t="inlineStr">
        <is>
          <t>Website Appointments Scheduled Conversion Value · NUMERIC · Facebook Ads (Meta) Conversions</t>
        </is>
      </c>
      <c r="C361" s="26" t="n"/>
      <c r="D361" s="27">
        <f>IF(AND($C361="x",$A361&lt;&gt;""),$A361,"")</f>
        <v/>
      </c>
    </row>
    <row r="362">
      <c r="A362" s="25" t="inlineStr">
        <is>
          <t>conversion_values_start_trial_mobile_app</t>
        </is>
      </c>
      <c r="B362" s="29" t="inlineStr">
        <is>
          <t>Mobile App Trials Started Conversion Value · NUMERIC · Facebook Ads (Meta) Conversions</t>
        </is>
      </c>
      <c r="C362" s="26" t="n"/>
      <c r="D362" s="27">
        <f>IF(AND($C362="x",$A362&lt;&gt;""),$A362,"")</f>
        <v/>
      </c>
    </row>
    <row r="363">
      <c r="A363" s="25" t="inlineStr">
        <is>
          <t>conversion_values_start_trial_offline</t>
        </is>
      </c>
      <c r="B363" s="29" t="inlineStr">
        <is>
          <t>Offline Trials Started Conversion Value · NUMERIC · Facebook Ads (Meta) Conversions</t>
        </is>
      </c>
      <c r="C363" s="26" t="n"/>
      <c r="D363" s="27">
        <f>IF(AND($C363="x",$A363&lt;&gt;""),$A363,"")</f>
        <v/>
      </c>
    </row>
    <row r="364">
      <c r="A364" s="25" t="inlineStr">
        <is>
          <t>conversion_values_start_trial_total</t>
        </is>
      </c>
      <c r="B364" s="29" t="inlineStr">
        <is>
          <t>Trials Started Conversion Value · NUMERIC · Facebook Ads (Meta) Conversions</t>
        </is>
      </c>
      <c r="C364" s="26" t="n"/>
      <c r="D364" s="27">
        <f>IF(AND($C364="x",$A364&lt;&gt;""),$A364,"")</f>
        <v/>
      </c>
    </row>
    <row r="365">
      <c r="A365" s="25" t="inlineStr">
        <is>
          <t>conversion_values_start_trial_website</t>
        </is>
      </c>
      <c r="B365" s="29" t="inlineStr">
        <is>
          <t>Website Trials Started Conversion Value · NUMERIC · Facebook Ads (Meta) Conversions</t>
        </is>
      </c>
      <c r="C365" s="26" t="n"/>
      <c r="D365" s="27">
        <f>IF(AND($C365="x",$A365&lt;&gt;""),$A365,"")</f>
        <v/>
      </c>
    </row>
    <row r="366">
      <c r="A366" s="25" t="inlineStr">
        <is>
          <t>conversion_values_submit_application_mobile_app</t>
        </is>
      </c>
      <c r="B366" s="29" t="inlineStr">
        <is>
          <t>Mobile App Applications Submitted Conversion Value · NUMERIC · Facebook Ads (Meta) Conversions</t>
        </is>
      </c>
      <c r="C366" s="26" t="n"/>
      <c r="D366" s="27">
        <f>IF(AND($C366="x",$A366&lt;&gt;""),$A366,"")</f>
        <v/>
      </c>
    </row>
    <row r="367">
      <c r="A367" s="25" t="inlineStr">
        <is>
          <t>conversion_values_submit_application_offline</t>
        </is>
      </c>
      <c r="B367" s="29" t="inlineStr">
        <is>
          <t>Offline Applications Submitted Conversion Value · NUMERIC · Facebook Ads (Meta) Conversions</t>
        </is>
      </c>
      <c r="C367" s="26" t="n"/>
      <c r="D367" s="27">
        <f>IF(AND($C367="x",$A367&lt;&gt;""),$A367,"")</f>
        <v/>
      </c>
    </row>
    <row r="368">
      <c r="A368" s="25" t="inlineStr">
        <is>
          <t>conversion_values_submit_application_on_facebook</t>
        </is>
      </c>
      <c r="B368" s="29" t="inlineStr">
        <is>
          <t>On Facebook Applications Submitted Conversion Value · NUMERIC · Facebook Ads (Meta) Conversions</t>
        </is>
      </c>
      <c r="C368" s="26" t="n"/>
      <c r="D368" s="27">
        <f>IF(AND($C368="x",$A368&lt;&gt;""),$A368,"")</f>
        <v/>
      </c>
    </row>
    <row r="369">
      <c r="A369" s="25" t="inlineStr">
        <is>
          <t>conversion_values_submit_application_total</t>
        </is>
      </c>
      <c r="B369" s="29" t="inlineStr">
        <is>
          <t>Applications Submitted Conversion Value · NUMERIC · Facebook Ads (Meta) Conversions</t>
        </is>
      </c>
      <c r="C369" s="26" t="n"/>
      <c r="D369" s="27">
        <f>IF(AND($C369="x",$A369&lt;&gt;""),$A369,"")</f>
        <v/>
      </c>
    </row>
    <row r="370">
      <c r="A370" s="25" t="inlineStr">
        <is>
          <t>conversion_values_submit_application_website</t>
        </is>
      </c>
      <c r="B370" s="29" t="inlineStr">
        <is>
          <t>Website Applications Submitted Conversion Value · NUMERIC · Facebook Ads (Meta) Conversions</t>
        </is>
      </c>
      <c r="C370" s="26" t="n"/>
      <c r="D370" s="27">
        <f>IF(AND($C370="x",$A370&lt;&gt;""),$A370,"")</f>
        <v/>
      </c>
    </row>
    <row r="371">
      <c r="A371" s="25" t="inlineStr">
        <is>
          <t>conversion_values_subscribe_mobile_app</t>
        </is>
      </c>
      <c r="B371" s="29" t="inlineStr">
        <is>
          <t>Mobile App Subscriptions Conversion Value · NUMERIC · Facebook Ads (Meta) Conversions</t>
        </is>
      </c>
      <c r="C371" s="26" t="n"/>
      <c r="D371" s="27">
        <f>IF(AND($C371="x",$A371&lt;&gt;""),$A371,"")</f>
        <v/>
      </c>
    </row>
    <row r="372">
      <c r="A372" s="25" t="inlineStr">
        <is>
          <t>conversion_values_subscribe_offline</t>
        </is>
      </c>
      <c r="B372" s="29" t="inlineStr">
        <is>
          <t>Offline Subscriptions Conversion Value · NUMERIC · Facebook Ads (Meta) Conversions</t>
        </is>
      </c>
      <c r="C372" s="26" t="n"/>
      <c r="D372" s="27">
        <f>IF(AND($C372="x",$A372&lt;&gt;""),$A372,"")</f>
        <v/>
      </c>
    </row>
    <row r="373">
      <c r="A373" s="25" t="inlineStr">
        <is>
          <t>conversion_values_subscribe_total</t>
        </is>
      </c>
      <c r="B373" s="29" t="inlineStr">
        <is>
          <t>Subscriptions Conversion Value · NUMERIC · Facebook Ads (Meta) Conversions</t>
        </is>
      </c>
      <c r="C373" s="26" t="n"/>
      <c r="D373" s="27">
        <f>IF(AND($C373="x",$A373&lt;&gt;""),$A373,"")</f>
        <v/>
      </c>
    </row>
    <row r="374">
      <c r="A374" s="25" t="inlineStr">
        <is>
          <t>conversion_values_subscribe_website</t>
        </is>
      </c>
      <c r="B374" s="29" t="inlineStr">
        <is>
          <t>Website Subscriptions Conversion Value · NUMERIC · Facebook Ads (Meta) Conversions</t>
        </is>
      </c>
      <c r="C374" s="26" t="n"/>
      <c r="D374" s="27">
        <f>IF(AND($C374="x",$A374&lt;&gt;""),$A374,"")</f>
        <v/>
      </c>
    </row>
    <row r="375">
      <c r="A375" s="25" t="inlineStr">
        <is>
          <t>conversions_ad_click_mobile_app</t>
        </is>
      </c>
      <c r="B375" s="29" t="inlineStr">
        <is>
          <t>Mobile app ad click conversions · NUMERIC · Facebook Ads (Meta) Conversions</t>
        </is>
      </c>
      <c r="C375" s="26" t="n"/>
      <c r="D375" s="27">
        <f>IF(AND($C375="x",$A375&lt;&gt;""),$A375,"")</f>
        <v/>
      </c>
    </row>
    <row r="376">
      <c r="A376" s="25" t="inlineStr">
        <is>
          <t>conversions_ad_impression_mobile_app</t>
        </is>
      </c>
      <c r="B376" s="29" t="inlineStr">
        <is>
          <t>Mobile app ad impression conversions · NUMERIC · Facebook Ads (Meta) Conversions</t>
        </is>
      </c>
      <c r="C376" s="26" t="n"/>
      <c r="D376" s="27">
        <f>IF(AND($C376="x",$A376&lt;&gt;""),$A376,"")</f>
        <v/>
      </c>
    </row>
    <row r="377">
      <c r="A377" s="25" t="inlineStr">
        <is>
          <t>conversions_cancel_subscription_mobile_app</t>
        </is>
      </c>
      <c r="B377" s="29" t="inlineStr">
        <is>
          <t>Mobile app cancel subscription conversions · NUMERIC · Facebook Ads (Meta) Conversions</t>
        </is>
      </c>
      <c r="C377" s="26" t="n"/>
      <c r="D377" s="27">
        <f>IF(AND($C377="x",$A377&lt;&gt;""),$A377,"")</f>
        <v/>
      </c>
    </row>
    <row r="378">
      <c r="A378" s="25" t="inlineStr">
        <is>
          <t>conversions_cancel_subscription_offline</t>
        </is>
      </c>
      <c r="B378" s="29" t="inlineStr">
        <is>
          <t>Offline cancel subscription conversions · NUMERIC · Facebook Ads (Meta) Conversions</t>
        </is>
      </c>
      <c r="C378" s="26" t="n"/>
      <c r="D378" s="27">
        <f>IF(AND($C378="x",$A378&lt;&gt;""),$A378,"")</f>
        <v/>
      </c>
    </row>
    <row r="379">
      <c r="A379" s="25" t="inlineStr">
        <is>
          <t>conversions_cancel_subscription_total</t>
        </is>
      </c>
      <c r="B379" s="29" t="inlineStr">
        <is>
          <t>Cancel subscription conversions · NUMERIC · Facebook Ads (Meta) Conversions</t>
        </is>
      </c>
      <c r="C379" s="26" t="n"/>
      <c r="D379" s="27">
        <f>IF(AND($C379="x",$A379&lt;&gt;""),$A379,"")</f>
        <v/>
      </c>
    </row>
    <row r="380">
      <c r="A380" s="25" t="inlineStr">
        <is>
          <t>conversions_cancel_subscription_website</t>
        </is>
      </c>
      <c r="B380" s="29" t="inlineStr">
        <is>
          <t>Website cancel subscription conversions · NUMERIC · Facebook Ads (Meta) Conversions</t>
        </is>
      </c>
      <c r="C380" s="26" t="n"/>
      <c r="D380" s="27">
        <f>IF(AND($C380="x",$A380&lt;&gt;""),$A380,"")</f>
        <v/>
      </c>
    </row>
    <row r="381">
      <c r="A381" s="25" t="inlineStr">
        <is>
          <t>conversions_contact_mobile_app</t>
        </is>
      </c>
      <c r="B381" s="29" t="inlineStr">
        <is>
          <t>Mobile app contact conversions · NUMERIC · Facebook Ads (Meta) Conversions</t>
        </is>
      </c>
      <c r="C381" s="26" t="n"/>
      <c r="D381" s="27">
        <f>IF(AND($C381="x",$A381&lt;&gt;""),$A381,"")</f>
        <v/>
      </c>
    </row>
    <row r="382">
      <c r="A382" s="25" t="inlineStr">
        <is>
          <t>conversions_contact_offline</t>
        </is>
      </c>
      <c r="B382" s="29" t="inlineStr">
        <is>
          <t>Offline contact conversions · NUMERIC · Facebook Ads (Meta) Conversions</t>
        </is>
      </c>
      <c r="C382" s="26" t="n"/>
      <c r="D382" s="27">
        <f>IF(AND($C382="x",$A382&lt;&gt;""),$A382,"")</f>
        <v/>
      </c>
    </row>
    <row r="383">
      <c r="A383" s="25" t="inlineStr">
        <is>
          <t>conversions_contact_total</t>
        </is>
      </c>
      <c r="B383" s="29" t="inlineStr">
        <is>
          <t>Contact conversions · NUMERIC · Facebook Ads (Meta) Conversions</t>
        </is>
      </c>
      <c r="C383" s="26" t="n"/>
      <c r="D383" s="27">
        <f>IF(AND($C383="x",$A383&lt;&gt;""),$A383,"")</f>
        <v/>
      </c>
    </row>
    <row r="384">
      <c r="A384" s="25" t="inlineStr">
        <is>
          <t>conversions_contact_website</t>
        </is>
      </c>
      <c r="B384" s="29" t="inlineStr">
        <is>
          <t>Website contact conversions · NUMERIC · Facebook Ads (Meta) Conversions</t>
        </is>
      </c>
      <c r="C384" s="26" t="n"/>
      <c r="D384" s="27">
        <f>IF(AND($C384="x",$A384&lt;&gt;""),$A384,"")</f>
        <v/>
      </c>
    </row>
    <row r="385">
      <c r="A385" s="25" t="inlineStr">
        <is>
          <t>conversions_customize_product_mobile_app</t>
        </is>
      </c>
      <c r="B385" s="29" t="inlineStr">
        <is>
          <t>Mobile app customize product conversions · NUMERIC · Facebook Ads (Meta) Conversions</t>
        </is>
      </c>
      <c r="C385" s="26" t="n"/>
      <c r="D385" s="27">
        <f>IF(AND($C385="x",$A385&lt;&gt;""),$A385,"")</f>
        <v/>
      </c>
    </row>
    <row r="386">
      <c r="A386" s="25" t="inlineStr">
        <is>
          <t>conversions_customize_product_offline</t>
        </is>
      </c>
      <c r="B386" s="29" t="inlineStr">
        <is>
          <t>Offline customize product conversions · NUMERIC · Facebook Ads (Meta) Conversions</t>
        </is>
      </c>
      <c r="C386" s="26" t="n"/>
      <c r="D386" s="27">
        <f>IF(AND($C386="x",$A386&lt;&gt;""),$A386,"")</f>
        <v/>
      </c>
    </row>
    <row r="387">
      <c r="A387" s="25" t="inlineStr">
        <is>
          <t>conversions_customize_product_total</t>
        </is>
      </c>
      <c r="B387" s="29" t="inlineStr">
        <is>
          <t>Customize product conversions · NUMERIC · Facebook Ads (Meta) Conversions</t>
        </is>
      </c>
      <c r="C387" s="26" t="n"/>
      <c r="D387" s="27">
        <f>IF(AND($C387="x",$A387&lt;&gt;""),$A387,"")</f>
        <v/>
      </c>
    </row>
    <row r="388">
      <c r="A388" s="25" t="inlineStr">
        <is>
          <t>conversions_customize_product_website</t>
        </is>
      </c>
      <c r="B388" s="29" t="inlineStr">
        <is>
          <t>Website customize product conversions · NUMERIC · Facebook Ads (Meta) Conversions</t>
        </is>
      </c>
      <c r="C388" s="26" t="n"/>
      <c r="D388" s="27">
        <f>IF(AND($C388="x",$A388&lt;&gt;""),$A388,"")</f>
        <v/>
      </c>
    </row>
    <row r="389">
      <c r="A389" s="25" t="inlineStr">
        <is>
          <t>conversions_donate_mobile_app</t>
        </is>
      </c>
      <c r="B389" s="29" t="inlineStr">
        <is>
          <t>Mobile app donate conversions · NUMERIC · Facebook Ads (Meta) Conversions</t>
        </is>
      </c>
      <c r="C389" s="26" t="n"/>
      <c r="D389" s="27">
        <f>IF(AND($C389="x",$A389&lt;&gt;""),$A389,"")</f>
        <v/>
      </c>
    </row>
    <row r="390">
      <c r="A390" s="25" t="inlineStr">
        <is>
          <t>conversions_donate_offline</t>
        </is>
      </c>
      <c r="B390" s="29" t="inlineStr">
        <is>
          <t>Offline donate conversions · NUMERIC · Facebook Ads (Meta) Conversions</t>
        </is>
      </c>
      <c r="C390" s="26" t="n"/>
      <c r="D390" s="27">
        <f>IF(AND($C390="x",$A390&lt;&gt;""),$A390,"")</f>
        <v/>
      </c>
    </row>
    <row r="391">
      <c r="A391" s="25" t="inlineStr">
        <is>
          <t>conversions_donate_on_facebook</t>
        </is>
      </c>
      <c r="B391" s="29" t="inlineStr">
        <is>
          <t>Donate on facebook conversions · NUMERIC · Facebook Ads (Meta) Conversions</t>
        </is>
      </c>
      <c r="C391" s="26" t="n"/>
      <c r="D391" s="27">
        <f>IF(AND($C391="x",$A391&lt;&gt;""),$A391,"")</f>
        <v/>
      </c>
    </row>
    <row r="392">
      <c r="A392" s="25" t="inlineStr">
        <is>
          <t>conversions_donate_total</t>
        </is>
      </c>
      <c r="B392" s="29" t="inlineStr">
        <is>
          <t>Donate conversions · NUMERIC · Facebook Ads (Meta) Conversions</t>
        </is>
      </c>
      <c r="C392" s="26" t="n"/>
      <c r="D392" s="27">
        <f>IF(AND($C392="x",$A392&lt;&gt;""),$A392,"")</f>
        <v/>
      </c>
    </row>
    <row r="393">
      <c r="A393" s="25" t="inlineStr">
        <is>
          <t>conversions_donate_website</t>
        </is>
      </c>
      <c r="B393" s="29" t="inlineStr">
        <is>
          <t>Website Donate Conversions · NUMERIC · Facebook Ads (Meta) Conversions</t>
        </is>
      </c>
      <c r="C393" s="26" t="n"/>
      <c r="D393" s="27">
        <f>IF(AND($C393="x",$A393&lt;&gt;""),$A393,"")</f>
        <v/>
      </c>
    </row>
    <row r="394">
      <c r="A394" s="25" t="inlineStr">
        <is>
          <t>conversions_find_location_mobile_app</t>
        </is>
      </c>
      <c r="B394" s="29" t="inlineStr">
        <is>
          <t>Mobile app find location conversions · NUMERIC · Facebook Ads (Meta) Conversions</t>
        </is>
      </c>
      <c r="C394" s="26" t="n"/>
      <c r="D394" s="27">
        <f>IF(AND($C394="x",$A394&lt;&gt;""),$A394,"")</f>
        <v/>
      </c>
    </row>
    <row r="395">
      <c r="A395" s="25" t="inlineStr">
        <is>
          <t>conversions_find_location_offline</t>
        </is>
      </c>
      <c r="B395" s="29" t="inlineStr">
        <is>
          <t>Offline find location conversions · NUMERIC · Facebook Ads (Meta) Conversions</t>
        </is>
      </c>
      <c r="C395" s="26" t="n"/>
      <c r="D395" s="27">
        <f>IF(AND($C395="x",$A395&lt;&gt;""),$A395,"")</f>
        <v/>
      </c>
    </row>
    <row r="396">
      <c r="A396" s="25" t="inlineStr">
        <is>
          <t>conversions_find_location_total</t>
        </is>
      </c>
      <c r="B396" s="29" t="inlineStr">
        <is>
          <t>Find location conversions · NUMERIC · Facebook Ads (Meta) Conversions</t>
        </is>
      </c>
      <c r="C396" s="26" t="n"/>
      <c r="D396" s="27">
        <f>IF(AND($C396="x",$A396&lt;&gt;""),$A396,"")</f>
        <v/>
      </c>
    </row>
    <row r="397">
      <c r="A397" s="25" t="inlineStr">
        <is>
          <t>conversions_find_location_website</t>
        </is>
      </c>
      <c r="B397" s="29" t="inlineStr">
        <is>
          <t>Website find location conversions · NUMERIC · Facebook Ads (Meta) Conversions</t>
        </is>
      </c>
      <c r="C397" s="26" t="n"/>
      <c r="D397" s="27">
        <f>IF(AND($C397="x",$A397&lt;&gt;""),$A397,"")</f>
        <v/>
      </c>
    </row>
    <row r="398">
      <c r="A398" s="25" t="inlineStr">
        <is>
          <t>conversions_recurring_subscription_payment_mobile_app</t>
        </is>
      </c>
      <c r="B398" s="29" t="inlineStr">
        <is>
          <t>Mobile app recurring subscription payment conversions · NUMERIC · Facebook Ads (Meta) Conversions</t>
        </is>
      </c>
      <c r="C398" s="26" t="n"/>
      <c r="D398" s="27">
        <f>IF(AND($C398="x",$A398&lt;&gt;""),$A398,"")</f>
        <v/>
      </c>
    </row>
    <row r="399">
      <c r="A399" s="25" t="inlineStr">
        <is>
          <t>conversions_recurring_subscription_payment_offline</t>
        </is>
      </c>
      <c r="B399" s="29" t="inlineStr">
        <is>
          <t>Offline recurring subscription payment conversions · NUMERIC · Facebook Ads (Meta) Conversions</t>
        </is>
      </c>
      <c r="C399" s="26" t="n"/>
      <c r="D399" s="27">
        <f>IF(AND($C399="x",$A399&lt;&gt;""),$A399,"")</f>
        <v/>
      </c>
    </row>
    <row r="400">
      <c r="A400" s="25" t="inlineStr">
        <is>
          <t>conversions_recurring_subscription_payment_total</t>
        </is>
      </c>
      <c r="B400" s="29" t="inlineStr">
        <is>
          <t>Recurring subscription payment conversions · NUMERIC · Facebook Ads (Meta) Conversions</t>
        </is>
      </c>
      <c r="C400" s="26" t="n"/>
      <c r="D400" s="27">
        <f>IF(AND($C400="x",$A400&lt;&gt;""),$A400,"")</f>
        <v/>
      </c>
    </row>
    <row r="401">
      <c r="A401" s="25" t="inlineStr">
        <is>
          <t>conversions_recurring_subscription_payment_website</t>
        </is>
      </c>
      <c r="B401" s="29" t="inlineStr">
        <is>
          <t>Website recurring subscription payment conversions · NUMERIC · Facebook Ads (Meta) Conversions</t>
        </is>
      </c>
      <c r="C401" s="26" t="n"/>
      <c r="D401" s="27">
        <f>IF(AND($C401="x",$A401&lt;&gt;""),$A401,"")</f>
        <v/>
      </c>
    </row>
    <row r="402">
      <c r="A402" s="25" t="inlineStr">
        <is>
          <t>conversions_schedule_mobile_app</t>
        </is>
      </c>
      <c r="B402" s="29" t="inlineStr">
        <is>
          <t>Mobile app schedule conversions · NUMERIC · Facebook Ads (Meta) Conversions</t>
        </is>
      </c>
      <c r="C402" s="26" t="n"/>
      <c r="D402" s="27">
        <f>IF(AND($C402="x",$A402&lt;&gt;""),$A402,"")</f>
        <v/>
      </c>
    </row>
    <row r="403">
      <c r="A403" s="25" t="inlineStr">
        <is>
          <t>conversions_schedule_offline</t>
        </is>
      </c>
      <c r="B403" s="29" t="inlineStr">
        <is>
          <t>Offline schedule conversions · NUMERIC · Facebook Ads (Meta) Conversions</t>
        </is>
      </c>
      <c r="C403" s="26" t="n"/>
      <c r="D403" s="27">
        <f>IF(AND($C403="x",$A403&lt;&gt;""),$A403,"")</f>
        <v/>
      </c>
    </row>
    <row r="404">
      <c r="A404" s="25" t="inlineStr">
        <is>
          <t>conversions_schedule_total</t>
        </is>
      </c>
      <c r="B404" s="29" t="inlineStr">
        <is>
          <t>Appointments Scheduled Conversions · NUMERIC · Facebook Ads (Meta) Conversions</t>
        </is>
      </c>
      <c r="C404" s="26" t="n"/>
      <c r="D404" s="27">
        <f>IF(AND($C404="x",$A404&lt;&gt;""),$A404,"")</f>
        <v/>
      </c>
    </row>
    <row r="405">
      <c r="A405" s="25" t="inlineStr">
        <is>
          <t>conversions_schedule_website</t>
        </is>
      </c>
      <c r="B405" s="29" t="inlineStr">
        <is>
          <t>Website schedule conversions · NUMERIC · Facebook Ads (Meta) Conversions</t>
        </is>
      </c>
      <c r="C405" s="26" t="n"/>
      <c r="D405" s="27">
        <f>IF(AND($C405="x",$A405&lt;&gt;""),$A405,"")</f>
        <v/>
      </c>
    </row>
    <row r="406">
      <c r="A406" s="25" t="inlineStr">
        <is>
          <t>conversions_start_trial_mobile_app</t>
        </is>
      </c>
      <c r="B406" s="29" t="inlineStr">
        <is>
          <t>Mobile app trials started conversions · NUMERIC · Facebook Ads (Meta) Conversions</t>
        </is>
      </c>
      <c r="C406" s="26" t="n"/>
      <c r="D406" s="27">
        <f>IF(AND($C406="x",$A406&lt;&gt;""),$A406,"")</f>
        <v/>
      </c>
    </row>
    <row r="407">
      <c r="A407" s="25" t="inlineStr">
        <is>
          <t>conversions_start_trial_offline</t>
        </is>
      </c>
      <c r="B407" s="29" t="inlineStr">
        <is>
          <t>Offline trials started conversions · NUMERIC · Facebook Ads (Meta) Conversions</t>
        </is>
      </c>
      <c r="C407" s="26" t="n"/>
      <c r="D407" s="27">
        <f>IF(AND($C407="x",$A407&lt;&gt;""),$A407,"")</f>
        <v/>
      </c>
    </row>
    <row r="408">
      <c r="A408" s="25" t="inlineStr">
        <is>
          <t>conversions_start_trial_total</t>
        </is>
      </c>
      <c r="B408" s="29" t="inlineStr">
        <is>
          <t>Start trial conversions · NUMERIC · Facebook Ads (Meta) Conversions</t>
        </is>
      </c>
      <c r="C408" s="26" t="n"/>
      <c r="D408" s="27">
        <f>IF(AND($C408="x",$A408&lt;&gt;""),$A408,"")</f>
        <v/>
      </c>
    </row>
    <row r="409">
      <c r="A409" s="25" t="inlineStr">
        <is>
          <t>conversions_start_trial_website</t>
        </is>
      </c>
      <c r="B409" s="29" t="inlineStr">
        <is>
          <t>Website trials started conversions · NUMERIC · Facebook Ads (Meta) Conversions</t>
        </is>
      </c>
      <c r="C409" s="26" t="n"/>
      <c r="D409" s="27">
        <f>IF(AND($C409="x",$A409&lt;&gt;""),$A409,"")</f>
        <v/>
      </c>
    </row>
    <row r="410">
      <c r="A410" s="25" t="inlineStr">
        <is>
          <t>conversions_submit_application_mobile_app</t>
        </is>
      </c>
      <c r="B410" s="29" t="inlineStr">
        <is>
          <t>Submitted applications (Mobile App) · NUMERIC · Facebook Ads (Meta) Conversions</t>
        </is>
      </c>
      <c r="C410" s="26" t="n"/>
      <c r="D410" s="27">
        <f>IF(AND($C410="x",$A410&lt;&gt;""),$A410,"")</f>
        <v/>
      </c>
    </row>
    <row r="411">
      <c r="A411" s="25" t="inlineStr">
        <is>
          <t>conversions_submit_application_offline</t>
        </is>
      </c>
      <c r="B411" s="29" t="inlineStr">
        <is>
          <t>Submitted applications (Offline) · NUMERIC · Facebook Ads (Meta) Conversions</t>
        </is>
      </c>
      <c r="C411" s="26" t="n"/>
      <c r="D411" s="27">
        <f>IF(AND($C411="x",$A411&lt;&gt;""),$A411,"")</f>
        <v/>
      </c>
    </row>
    <row r="412">
      <c r="A412" s="25" t="inlineStr">
        <is>
          <t>conversions_submit_application_on_facebook</t>
        </is>
      </c>
      <c r="B412" s="29" t="inlineStr">
        <is>
          <t>Submitted applications (Facebook) · NUMERIC · Facebook Ads (Meta) Conversions</t>
        </is>
      </c>
      <c r="C412" s="26" t="n"/>
      <c r="D412" s="27">
        <f>IF(AND($C412="x",$A412&lt;&gt;""),$A412,"")</f>
        <v/>
      </c>
    </row>
    <row r="413">
      <c r="A413" s="25" t="inlineStr">
        <is>
          <t>conversions_submit_application_total</t>
        </is>
      </c>
      <c r="B413" s="29" t="inlineStr">
        <is>
          <t>Submit application conversions · NUMERIC · Facebook Ads (Meta) Conversions</t>
        </is>
      </c>
      <c r="C413" s="26" t="n"/>
      <c r="D413" s="27">
        <f>IF(AND($C413="x",$A413&lt;&gt;""),$A413,"")</f>
        <v/>
      </c>
    </row>
    <row r="414">
      <c r="A414" s="25" t="inlineStr">
        <is>
          <t>conversions_submit_application_website</t>
        </is>
      </c>
      <c r="B414" s="29" t="inlineStr">
        <is>
          <t>Submitted applications (Website) · NUMERIC · Facebook Ads (Meta) Conversions</t>
        </is>
      </c>
      <c r="C414" s="26" t="n"/>
      <c r="D414" s="27">
        <f>IF(AND($C414="x",$A414&lt;&gt;""),$A414,"")</f>
        <v/>
      </c>
    </row>
    <row r="415">
      <c r="A415" s="25" t="inlineStr">
        <is>
          <t>conversions_subscribe_mobile_app</t>
        </is>
      </c>
      <c r="B415" s="29" t="inlineStr">
        <is>
          <t>Mobile app subscribe conversions · NUMERIC · Facebook Ads (Meta) Conversions</t>
        </is>
      </c>
      <c r="C415" s="26" t="n"/>
      <c r="D415" s="27">
        <f>IF(AND($C415="x",$A415&lt;&gt;""),$A415,"")</f>
        <v/>
      </c>
    </row>
    <row r="416">
      <c r="A416" s="25" t="inlineStr">
        <is>
          <t>conversions_subscribe_offline</t>
        </is>
      </c>
      <c r="B416" s="29" t="inlineStr">
        <is>
          <t>Offline subscribe conversions · NUMERIC · Facebook Ads (Meta) Conversions</t>
        </is>
      </c>
      <c r="C416" s="26" t="n"/>
      <c r="D416" s="27">
        <f>IF(AND($C416="x",$A416&lt;&gt;""),$A416,"")</f>
        <v/>
      </c>
    </row>
    <row r="417">
      <c r="A417" s="25" t="inlineStr">
        <is>
          <t>conversions_subscribe_total</t>
        </is>
      </c>
      <c r="B417" s="29" t="inlineStr">
        <is>
          <t>Subscribe conversions · NUMERIC · Facebook Ads (Meta) Conversions</t>
        </is>
      </c>
      <c r="C417" s="26" t="n"/>
      <c r="D417" s="27">
        <f>IF(AND($C417="x",$A417&lt;&gt;""),$A417,"")</f>
        <v/>
      </c>
    </row>
    <row r="418">
      <c r="A418" s="25" t="inlineStr">
        <is>
          <t>conversions_subscribe_website</t>
        </is>
      </c>
      <c r="B418" s="29" t="inlineStr">
        <is>
          <t>Website subscribe conversions · NUMERIC · Facebook Ads (Meta) Conversions</t>
        </is>
      </c>
      <c r="C418" s="26" t="n"/>
      <c r="D418" s="27">
        <f>IF(AND($C418="x",$A418&lt;&gt;""),$A418,"")</f>
        <v/>
      </c>
    </row>
    <row r="419">
      <c r="A419" s="25" t="inlineStr">
        <is>
          <t>cost_per_conversion_ad_click_mobile_app</t>
        </is>
      </c>
      <c r="B419" s="29" t="inlineStr">
        <is>
          <t>Cost per mobile app ad click conversion · NUMERIC · Facebook Ads (Meta) Conversions</t>
        </is>
      </c>
      <c r="C419" s="26" t="n"/>
      <c r="D419" s="27">
        <f>IF(AND($C419="x",$A419&lt;&gt;""),$A419,"")</f>
        <v/>
      </c>
    </row>
    <row r="420">
      <c r="A420" s="25" t="inlineStr">
        <is>
          <t>cost_per_conversion_ad_impression_mobile_app</t>
        </is>
      </c>
      <c r="B420" s="29" t="inlineStr">
        <is>
          <t>Cost per mobile app ad impression conversion · NUMERIC · Facebook Ads (Meta) Conversions</t>
        </is>
      </c>
      <c r="C420" s="26" t="n"/>
      <c r="D420" s="27">
        <f>IF(AND($C420="x",$A420&lt;&gt;""),$A420,"")</f>
        <v/>
      </c>
    </row>
    <row r="421">
      <c r="A421" s="25" t="inlineStr">
        <is>
          <t>cost_per_conversion_cancel_subscription_mobile_app</t>
        </is>
      </c>
      <c r="B421" s="29" t="inlineStr">
        <is>
          <t>Cost per mobile app cancel subscription conversion · NUMERIC · Facebook Ads (Meta) Conversions</t>
        </is>
      </c>
      <c r="C421" s="26" t="n"/>
      <c r="D421" s="27">
        <f>IF(AND($C421="x",$A421&lt;&gt;""),$A421,"")</f>
        <v/>
      </c>
    </row>
    <row r="422">
      <c r="A422" s="25" t="inlineStr">
        <is>
          <t>cost_per_conversion_cancel_subscription_offline</t>
        </is>
      </c>
      <c r="B422" s="29" t="inlineStr">
        <is>
          <t>Cost per offline cancel subscription conversion · NUMERIC · Facebook Ads (Meta) Conversions</t>
        </is>
      </c>
      <c r="C422" s="26" t="n"/>
      <c r="D422" s="27">
        <f>IF(AND($C422="x",$A422&lt;&gt;""),$A422,"")</f>
        <v/>
      </c>
    </row>
    <row r="423">
      <c r="A423" s="25" t="inlineStr">
        <is>
          <t>cost_per_conversion_cancel_subscription_total</t>
        </is>
      </c>
      <c r="B423" s="29" t="inlineStr">
        <is>
          <t>Cost per cancel subscription conversion · NUMERIC · Facebook Ads (Meta) Conversions</t>
        </is>
      </c>
      <c r="C423" s="26" t="n"/>
      <c r="D423" s="27">
        <f>IF(AND($C423="x",$A423&lt;&gt;""),$A423,"")</f>
        <v/>
      </c>
    </row>
    <row r="424">
      <c r="A424" s="25" t="inlineStr">
        <is>
          <t>cost_per_conversion_cancel_subscription_website</t>
        </is>
      </c>
      <c r="B424" s="29" t="inlineStr">
        <is>
          <t>Cost per website cancel subscription conversion · NUMERIC · Facebook Ads (Meta) Conversions</t>
        </is>
      </c>
      <c r="C424" s="26" t="n"/>
      <c r="D424" s="27">
        <f>IF(AND($C424="x",$A424&lt;&gt;""),$A424,"")</f>
        <v/>
      </c>
    </row>
    <row r="425">
      <c r="A425" s="25" t="inlineStr">
        <is>
          <t>cost_per_conversion_contact_mobile_app</t>
        </is>
      </c>
      <c r="B425" s="29" t="inlineStr">
        <is>
          <t>Cost per mobile app contact conversion · NUMERIC · Facebook Ads (Meta) Conversions</t>
        </is>
      </c>
      <c r="C425" s="26" t="n"/>
      <c r="D425" s="27">
        <f>IF(AND($C425="x",$A425&lt;&gt;""),$A425,"")</f>
        <v/>
      </c>
    </row>
    <row r="426">
      <c r="A426" s="25" t="inlineStr">
        <is>
          <t>cost_per_conversion_contact_offline</t>
        </is>
      </c>
      <c r="B426" s="29" t="inlineStr">
        <is>
          <t>Cost per offline contact conversion · NUMERIC · Facebook Ads (Meta) Conversions</t>
        </is>
      </c>
      <c r="C426" s="26" t="n"/>
      <c r="D426" s="27">
        <f>IF(AND($C426="x",$A426&lt;&gt;""),$A426,"")</f>
        <v/>
      </c>
    </row>
    <row r="427">
      <c r="A427" s="25" t="inlineStr">
        <is>
          <t>cost_per_conversion_contact_total</t>
        </is>
      </c>
      <c r="B427" s="29" t="inlineStr">
        <is>
          <t>Cost per contact conversion · NUMERIC · Facebook Ads (Meta) Conversions</t>
        </is>
      </c>
      <c r="C427" s="26" t="n"/>
      <c r="D427" s="27">
        <f>IF(AND($C427="x",$A427&lt;&gt;""),$A427,"")</f>
        <v/>
      </c>
    </row>
    <row r="428">
      <c r="A428" s="25" t="inlineStr">
        <is>
          <t>cost_per_conversion_contact_website</t>
        </is>
      </c>
      <c r="B428" s="29" t="inlineStr">
        <is>
          <t>Cost per website contact conversion · NUMERIC · Facebook Ads (Meta) Conversions</t>
        </is>
      </c>
      <c r="C428" s="26" t="n"/>
      <c r="D428" s="27">
        <f>IF(AND($C428="x",$A428&lt;&gt;""),$A428,"")</f>
        <v/>
      </c>
    </row>
    <row r="429">
      <c r="A429" s="25" t="inlineStr">
        <is>
          <t>cost_per_conversion_customize_product_mobile_app</t>
        </is>
      </c>
      <c r="B429" s="29" t="inlineStr">
        <is>
          <t>Cost per mobile app customize product conversion · NUMERIC · Facebook Ads (Meta) Conversions</t>
        </is>
      </c>
      <c r="C429" s="26" t="n"/>
      <c r="D429" s="27">
        <f>IF(AND($C429="x",$A429&lt;&gt;""),$A429,"")</f>
        <v/>
      </c>
    </row>
    <row r="430">
      <c r="A430" s="25" t="inlineStr">
        <is>
          <t>cost_per_conversion_customize_product_offline</t>
        </is>
      </c>
      <c r="B430" s="29" t="inlineStr">
        <is>
          <t>Cost per offline customize product conversion · NUMERIC · Facebook Ads (Meta) Conversions</t>
        </is>
      </c>
      <c r="C430" s="26" t="n"/>
      <c r="D430" s="27">
        <f>IF(AND($C430="x",$A430&lt;&gt;""),$A430,"")</f>
        <v/>
      </c>
    </row>
    <row r="431">
      <c r="A431" s="25" t="inlineStr">
        <is>
          <t>cost_per_conversion_customize_product_total</t>
        </is>
      </c>
      <c r="B431" s="29" t="inlineStr">
        <is>
          <t>Cost per customize product conversion · NUMERIC · Facebook Ads (Meta) Conversions</t>
        </is>
      </c>
      <c r="C431" s="26" t="n"/>
      <c r="D431" s="27">
        <f>IF(AND($C431="x",$A431&lt;&gt;""),$A431,"")</f>
        <v/>
      </c>
    </row>
    <row r="432">
      <c r="A432" s="25" t="inlineStr">
        <is>
          <t>cost_per_conversion_customize_product_website</t>
        </is>
      </c>
      <c r="B432" s="29" t="inlineStr">
        <is>
          <t>Cost per website customize product conversion · NUMERIC · Facebook Ads (Meta) Conversions</t>
        </is>
      </c>
      <c r="C432" s="26" t="n"/>
      <c r="D432" s="27">
        <f>IF(AND($C432="x",$A432&lt;&gt;""),$A432,"")</f>
        <v/>
      </c>
    </row>
    <row r="433">
      <c r="A433" s="25" t="inlineStr">
        <is>
          <t>cost_per_conversion_donate_mobile_app</t>
        </is>
      </c>
      <c r="B433" s="29" t="inlineStr">
        <is>
          <t>Cost per mobile app donate conversion · NUMERIC · Facebook Ads (Meta) Conversions</t>
        </is>
      </c>
      <c r="C433" s="26" t="n"/>
      <c r="D433" s="27">
        <f>IF(AND($C433="x",$A433&lt;&gt;""),$A433,"")</f>
        <v/>
      </c>
    </row>
    <row r="434">
      <c r="A434" s="25" t="inlineStr">
        <is>
          <t>cost_per_conversion_donate_offline</t>
        </is>
      </c>
      <c r="B434" s="29" t="inlineStr">
        <is>
          <t>Cost per offline donate conversion · NUMERIC · Facebook Ads (Meta) Conversions</t>
        </is>
      </c>
      <c r="C434" s="26" t="n"/>
      <c r="D434" s="27">
        <f>IF(AND($C434="x",$A434&lt;&gt;""),$A434,"")</f>
        <v/>
      </c>
    </row>
    <row r="435">
      <c r="A435" s="25" t="inlineStr">
        <is>
          <t>cost_per_conversion_donate_on_facebook</t>
        </is>
      </c>
      <c r="B435" s="29" t="inlineStr">
        <is>
          <t>Cost per donate on facebook conversion · NUMERIC · Facebook Ads (Meta) Conversions</t>
        </is>
      </c>
      <c r="C435" s="26" t="n"/>
      <c r="D435" s="27">
        <f>IF(AND($C435="x",$A435&lt;&gt;""),$A435,"")</f>
        <v/>
      </c>
    </row>
    <row r="436">
      <c r="A436" s="25" t="inlineStr">
        <is>
          <t>cost_per_conversion_donate_total</t>
        </is>
      </c>
      <c r="B436" s="29" t="inlineStr">
        <is>
          <t>Cost per donate conversion · NUMERIC · Facebook Ads (Meta) Conversions</t>
        </is>
      </c>
      <c r="C436" s="26" t="n"/>
      <c r="D436" s="27">
        <f>IF(AND($C436="x",$A436&lt;&gt;""),$A436,"")</f>
        <v/>
      </c>
    </row>
    <row r="437">
      <c r="A437" s="25" t="inlineStr">
        <is>
          <t>cost_per_conversion_donate_website</t>
        </is>
      </c>
      <c r="B437" s="29" t="inlineStr">
        <is>
          <t>Cost per website donate conversion · NUMERIC · Facebook Ads (Meta) Conversions</t>
        </is>
      </c>
      <c r="C437" s="26" t="n"/>
      <c r="D437" s="27">
        <f>IF(AND($C437="x",$A437&lt;&gt;""),$A437,"")</f>
        <v/>
      </c>
    </row>
    <row r="438">
      <c r="A438" s="25" t="inlineStr">
        <is>
          <t>cost_per_conversion_find_location_mobile_app</t>
        </is>
      </c>
      <c r="B438" s="29" t="inlineStr">
        <is>
          <t>Cost per mobile app find location conversion · NUMERIC · Facebook Ads (Meta) Conversions</t>
        </is>
      </c>
      <c r="C438" s="26" t="n"/>
      <c r="D438" s="27">
        <f>IF(AND($C438="x",$A438&lt;&gt;""),$A438,"")</f>
        <v/>
      </c>
    </row>
    <row r="439">
      <c r="A439" s="25" t="inlineStr">
        <is>
          <t>cost_per_conversion_find_location_offline</t>
        </is>
      </c>
      <c r="B439" s="29" t="inlineStr">
        <is>
          <t>Cost per offline find location conversion · NUMERIC · Facebook Ads (Meta) Conversions</t>
        </is>
      </c>
      <c r="C439" s="26" t="n"/>
      <c r="D439" s="27">
        <f>IF(AND($C439="x",$A439&lt;&gt;""),$A439,"")</f>
        <v/>
      </c>
    </row>
    <row r="440">
      <c r="A440" s="25" t="inlineStr">
        <is>
          <t>cost_per_conversion_find_location_total</t>
        </is>
      </c>
      <c r="B440" s="29" t="inlineStr">
        <is>
          <t>Cost per find location conversion · NUMERIC · Facebook Ads (Meta) Conversions</t>
        </is>
      </c>
      <c r="C440" s="26" t="n"/>
      <c r="D440" s="27">
        <f>IF(AND($C440="x",$A440&lt;&gt;""),$A440,"")</f>
        <v/>
      </c>
    </row>
    <row r="441">
      <c r="A441" s="25" t="inlineStr">
        <is>
          <t>cost_per_conversion_find_location_website</t>
        </is>
      </c>
      <c r="B441" s="29" t="inlineStr">
        <is>
          <t>Cost per website find location conversion · NUMERIC · Facebook Ads (Meta) Conversions</t>
        </is>
      </c>
      <c r="C441" s="26" t="n"/>
      <c r="D441" s="27">
        <f>IF(AND($C441="x",$A441&lt;&gt;""),$A441,"")</f>
        <v/>
      </c>
    </row>
    <row r="442">
      <c r="A442" s="25" t="inlineStr">
        <is>
          <t>cost_per_conversion_recurring_subscription_payment_mobile_app</t>
        </is>
      </c>
      <c r="B442" s="29" t="inlineStr">
        <is>
          <t>Cost per mobile app recurring subscription payment conversion · NUMERIC · Facebook Ads (Meta) Conversions</t>
        </is>
      </c>
      <c r="C442" s="26" t="n"/>
      <c r="D442" s="27">
        <f>IF(AND($C442="x",$A442&lt;&gt;""),$A442,"")</f>
        <v/>
      </c>
    </row>
    <row r="443">
      <c r="A443" s="25" t="inlineStr">
        <is>
          <t>cost_per_conversion_recurring_subscription_payment_offline</t>
        </is>
      </c>
      <c r="B443" s="29" t="inlineStr">
        <is>
          <t>Cost per offline recurring subscription payment conversion · NUMERIC · Facebook Ads (Meta) Conversions</t>
        </is>
      </c>
      <c r="C443" s="26" t="n"/>
      <c r="D443" s="27">
        <f>IF(AND($C443="x",$A443&lt;&gt;""),$A443,"")</f>
        <v/>
      </c>
    </row>
    <row r="444">
      <c r="A444" s="25" t="inlineStr">
        <is>
          <t>cost_per_conversion_recurring_subscription_payment_total</t>
        </is>
      </c>
      <c r="B444" s="29" t="inlineStr">
        <is>
          <t>Cost per recurring subscription payment conversion · NUMERIC · Facebook Ads (Meta) Conversions</t>
        </is>
      </c>
      <c r="C444" s="26" t="n"/>
      <c r="D444" s="27">
        <f>IF(AND($C444="x",$A444&lt;&gt;""),$A444,"")</f>
        <v/>
      </c>
    </row>
    <row r="445">
      <c r="A445" s="25" t="inlineStr">
        <is>
          <t>cost_per_conversion_recurring_subscription_payment_website</t>
        </is>
      </c>
      <c r="B445" s="29" t="inlineStr">
        <is>
          <t>Cost per website recurring subscription payment conversion · NUMERIC · Facebook Ads (Meta) Conversions</t>
        </is>
      </c>
      <c r="C445" s="26" t="n"/>
      <c r="D445" s="27">
        <f>IF(AND($C445="x",$A445&lt;&gt;""),$A445,"")</f>
        <v/>
      </c>
    </row>
    <row r="446">
      <c r="A446" s="25" t="inlineStr">
        <is>
          <t>cost_per_conversion_schedule_mobile_app</t>
        </is>
      </c>
      <c r="B446" s="29" t="inlineStr">
        <is>
          <t>Cost per mobile app schedule conversion · NUMERIC · Facebook Ads (Meta) Conversions</t>
        </is>
      </c>
      <c r="C446" s="26" t="n"/>
      <c r="D446" s="27">
        <f>IF(AND($C446="x",$A446&lt;&gt;""),$A446,"")</f>
        <v/>
      </c>
    </row>
    <row r="447">
      <c r="A447" s="25" t="inlineStr">
        <is>
          <t>cost_per_conversion_schedule_offline</t>
        </is>
      </c>
      <c r="B447" s="29" t="inlineStr">
        <is>
          <t>Cost per offline schedule conversion · NUMERIC · Facebook Ads (Meta) Conversions</t>
        </is>
      </c>
      <c r="C447" s="26" t="n"/>
      <c r="D447" s="27">
        <f>IF(AND($C447="x",$A447&lt;&gt;""),$A447,"")</f>
        <v/>
      </c>
    </row>
    <row r="448">
      <c r="A448" s="25" t="inlineStr">
        <is>
          <t>cost_per_conversion_schedule_total</t>
        </is>
      </c>
      <c r="B448" s="29" t="inlineStr">
        <is>
          <t>Cost per schedule conversion · NUMERIC · Facebook Ads (Meta) Conversions</t>
        </is>
      </c>
      <c r="C448" s="26" t="n"/>
      <c r="D448" s="27">
        <f>IF(AND($C448="x",$A448&lt;&gt;""),$A448,"")</f>
        <v/>
      </c>
    </row>
    <row r="449">
      <c r="A449" s="25" t="inlineStr">
        <is>
          <t>cost_per_conversion_schedule_website</t>
        </is>
      </c>
      <c r="B449" s="29" t="inlineStr">
        <is>
          <t>Cost per website schedule conversion · NUMERIC · Facebook Ads (Meta) Conversions</t>
        </is>
      </c>
      <c r="C449" s="26" t="n"/>
      <c r="D449" s="27">
        <f>IF(AND($C449="x",$A449&lt;&gt;""),$A449,"")</f>
        <v/>
      </c>
    </row>
    <row r="450">
      <c r="A450" s="25" t="inlineStr">
        <is>
          <t>cost_per_conversion_start_trial_mobile_app</t>
        </is>
      </c>
      <c r="B450" s="29" t="inlineStr">
        <is>
          <t>Cost per mobile app trial started conversion · NUMERIC · Facebook Ads (Meta) Conversions</t>
        </is>
      </c>
      <c r="C450" s="26" t="n"/>
      <c r="D450" s="27">
        <f>IF(AND($C450="x",$A450&lt;&gt;""),$A450,"")</f>
        <v/>
      </c>
    </row>
    <row r="451">
      <c r="A451" s="25" t="inlineStr">
        <is>
          <t>cost_per_conversion_start_trial_offline</t>
        </is>
      </c>
      <c r="B451" s="29" t="inlineStr">
        <is>
          <t>Cost per offline trial started conversion · NUMERIC · Facebook Ads (Meta) Conversions</t>
        </is>
      </c>
      <c r="C451" s="26" t="n"/>
      <c r="D451" s="27">
        <f>IF(AND($C451="x",$A451&lt;&gt;""),$A451,"")</f>
        <v/>
      </c>
    </row>
    <row r="452">
      <c r="A452" s="25" t="inlineStr">
        <is>
          <t>cost_per_conversion_start_trial_total</t>
        </is>
      </c>
      <c r="B452" s="29" t="inlineStr">
        <is>
          <t>Cost per trial started conversion · NUMERIC · Facebook Ads (Meta) Conversions</t>
        </is>
      </c>
      <c r="C452" s="26" t="n"/>
      <c r="D452" s="27">
        <f>IF(AND($C452="x",$A452&lt;&gt;""),$A452,"")</f>
        <v/>
      </c>
    </row>
    <row r="453">
      <c r="A453" s="25" t="inlineStr">
        <is>
          <t>cost_per_conversion_start_trial_website</t>
        </is>
      </c>
      <c r="B453" s="29" t="inlineStr">
        <is>
          <t>Cost per website trial started conversion · NUMERIC · Facebook Ads (Meta) Conversions</t>
        </is>
      </c>
      <c r="C453" s="26" t="n"/>
      <c r="D453" s="27">
        <f>IF(AND($C453="x",$A453&lt;&gt;""),$A453,"")</f>
        <v/>
      </c>
    </row>
    <row r="454">
      <c r="A454" s="25" t="inlineStr">
        <is>
          <t>cost_per_conversion_submit_application_mobile_app</t>
        </is>
      </c>
      <c r="B454" s="29" t="inlineStr">
        <is>
          <t>Cost per mobile app submit application conversion · NUMERIC · Facebook Ads (Meta) Conversions</t>
        </is>
      </c>
      <c r="C454" s="26" t="n"/>
      <c r="D454" s="27">
        <f>IF(AND($C454="x",$A454&lt;&gt;""),$A454,"")</f>
        <v/>
      </c>
    </row>
    <row r="455">
      <c r="A455" s="25" t="inlineStr">
        <is>
          <t>cost_per_conversion_submit_application_offline</t>
        </is>
      </c>
      <c r="B455" s="29" t="inlineStr">
        <is>
          <t>Cost per offline submit application conversion · NUMERIC · Facebook Ads (Meta) Conversions</t>
        </is>
      </c>
      <c r="C455" s="26" t="n"/>
      <c r="D455" s="27">
        <f>IF(AND($C455="x",$A455&lt;&gt;""),$A455,"")</f>
        <v/>
      </c>
    </row>
    <row r="456">
      <c r="A456" s="25" t="inlineStr">
        <is>
          <t>cost_per_conversion_submit_application_on_facebook</t>
        </is>
      </c>
      <c r="B456" s="29" t="inlineStr">
        <is>
          <t>Cost per submit application on facebook conversion · NUMERIC · Facebook Ads (Meta) Conversions</t>
        </is>
      </c>
      <c r="C456" s="26" t="n"/>
      <c r="D456" s="27">
        <f>IF(AND($C456="x",$A456&lt;&gt;""),$A456,"")</f>
        <v/>
      </c>
    </row>
    <row r="457">
      <c r="A457" s="25" t="inlineStr">
        <is>
          <t>cost_per_conversion_submit_application_total</t>
        </is>
      </c>
      <c r="B457" s="29" t="inlineStr">
        <is>
          <t>Cost per submit application conversion · NUMERIC · Facebook Ads (Meta) Conversions</t>
        </is>
      </c>
      <c r="C457" s="26" t="n"/>
      <c r="D457" s="27">
        <f>IF(AND($C457="x",$A457&lt;&gt;""),$A457,"")</f>
        <v/>
      </c>
    </row>
    <row r="458">
      <c r="A458" s="25" t="inlineStr">
        <is>
          <t>cost_per_conversion_submit_application_website</t>
        </is>
      </c>
      <c r="B458" s="29" t="inlineStr">
        <is>
          <t>Cost per website submit application conversion · NUMERIC · Facebook Ads (Meta) Conversions</t>
        </is>
      </c>
      <c r="C458" s="26" t="n"/>
      <c r="D458" s="27">
        <f>IF(AND($C458="x",$A458&lt;&gt;""),$A458,"")</f>
        <v/>
      </c>
    </row>
    <row r="459">
      <c r="A459" s="25" t="inlineStr">
        <is>
          <t>cost_per_conversion_subscribe_mobile_app</t>
        </is>
      </c>
      <c r="B459" s="29" t="inlineStr">
        <is>
          <t>Cost per mobile app subscribe conversion · NUMERIC · Facebook Ads (Meta) Conversions</t>
        </is>
      </c>
      <c r="C459" s="26" t="n"/>
      <c r="D459" s="27">
        <f>IF(AND($C459="x",$A459&lt;&gt;""),$A459,"")</f>
        <v/>
      </c>
    </row>
    <row r="460">
      <c r="A460" s="25" t="inlineStr">
        <is>
          <t>cost_per_conversion_subscribe_offline</t>
        </is>
      </c>
      <c r="B460" s="29" t="inlineStr">
        <is>
          <t>Cost per offline subscribe conversion · NUMERIC · Facebook Ads (Meta) Conversions</t>
        </is>
      </c>
      <c r="C460" s="26" t="n"/>
      <c r="D460" s="27">
        <f>IF(AND($C460="x",$A460&lt;&gt;""),$A460,"")</f>
        <v/>
      </c>
    </row>
    <row r="461">
      <c r="A461" s="25" t="inlineStr">
        <is>
          <t>cost_per_conversion_subscribe_total</t>
        </is>
      </c>
      <c r="B461" s="29" t="inlineStr">
        <is>
          <t>Cost per subscribe conversion · NUMERIC · Facebook Ads (Meta) Conversions</t>
        </is>
      </c>
      <c r="C461" s="26" t="n"/>
      <c r="D461" s="27">
        <f>IF(AND($C461="x",$A461&lt;&gt;""),$A461,"")</f>
        <v/>
      </c>
    </row>
    <row r="462">
      <c r="A462" s="25" t="inlineStr">
        <is>
          <t>cost_per_conversion_subscribe_website</t>
        </is>
      </c>
      <c r="B462" s="29" t="inlineStr">
        <is>
          <t>Cost per website subscribe conversion · NUMERIC · Facebook Ads (Meta) Conversions</t>
        </is>
      </c>
      <c r="C462" s="26" t="n"/>
      <c r="D462" s="27">
        <f>IF(AND($C462="x",$A462&lt;&gt;""),$A462,"")</f>
        <v/>
      </c>
    </row>
    <row r="463">
      <c r="A463" s="25" t="inlineStr">
        <is>
          <t>converted_product_quantity_app_custom_event</t>
        </is>
      </c>
      <c r="B463" s="29" t="inlineStr">
        <is>
          <t>Converted Product Quantity App Custom Event · NUMERIC · Facebook Ads (Meta) Converted Product Quantity</t>
        </is>
      </c>
      <c r="C463" s="26" t="n"/>
      <c r="D463" s="27">
        <f>IF(AND($C463="x",$A463&lt;&gt;""),$A463,"")</f>
        <v/>
      </c>
    </row>
    <row r="464">
      <c r="A464" s="25" t="inlineStr">
        <is>
          <t>converted_product_quantity_app_custom_event_fb_mobile_add_to_cart</t>
        </is>
      </c>
      <c r="B464" s="29" t="inlineStr">
        <is>
          <t>Converted Product Quantity App Custom Event.FB Mobile Add To Cart · NUMERIC · Facebook Ads (Meta) Converted Product Quantity</t>
        </is>
      </c>
      <c r="C464" s="26" t="n"/>
      <c r="D464" s="27">
        <f>IF(AND($C464="x",$A464&lt;&gt;""),$A464,"")</f>
        <v/>
      </c>
    </row>
    <row r="465">
      <c r="A465" s="25" t="inlineStr">
        <is>
          <t>converted_product_quantity_app_custom_event_fb_mobile_content_view</t>
        </is>
      </c>
      <c r="B465" s="29" t="inlineStr">
        <is>
          <t>Converted Product Quantity App Custom Event.FB Mobile Content View · NUMERIC · Facebook Ads (Meta) Converted Product Quantity</t>
        </is>
      </c>
      <c r="C465" s="26" t="n"/>
      <c r="D465" s="27">
        <f>IF(AND($C465="x",$A465&lt;&gt;""),$A465,"")</f>
        <v/>
      </c>
    </row>
    <row r="466">
      <c r="A466" s="25" t="inlineStr">
        <is>
          <t>converted_product_quantity_app_custom_event_fb_mobile_purchase</t>
        </is>
      </c>
      <c r="B466" s="29" t="inlineStr">
        <is>
          <t>Converted Product Quantity App Custom Event.FB Mobile Purchase · NUMERIC · Facebook Ads (Meta) Converted Product Quantity</t>
        </is>
      </c>
      <c r="C466" s="26" t="n"/>
      <c r="D466" s="27">
        <f>IF(AND($C466="x",$A466&lt;&gt;""),$A466,"")</f>
        <v/>
      </c>
    </row>
    <row r="467">
      <c r="A467" s="25" t="inlineStr">
        <is>
          <t>converted_product_quantity_offsite_conversion</t>
        </is>
      </c>
      <c r="B467" s="29" t="inlineStr">
        <is>
          <t>Converted Product Quantity Offsite Conversion · NUMERIC · Facebook Ads (Meta) Converted Product Quantity</t>
        </is>
      </c>
      <c r="C467" s="26" t="n"/>
      <c r="D467" s="27">
        <f>IF(AND($C467="x",$A467&lt;&gt;""),$A467,"")</f>
        <v/>
      </c>
    </row>
    <row r="468">
      <c r="A468" s="25" t="inlineStr">
        <is>
          <t>converted_product_quantity_offsite_conversion_fb_pixel_view_content</t>
        </is>
      </c>
      <c r="B468" s="29" t="inlineStr">
        <is>
          <t>Converted Product Quantity Offsite Conversion Fb Pixel View Content · NUMERIC · Facebook Ads (Meta) Converted Product Quantity</t>
        </is>
      </c>
      <c r="C468" s="26" t="n"/>
      <c r="D468" s="27">
        <f>IF(AND($C468="x",$A468&lt;&gt;""),$A468,"")</f>
        <v/>
      </c>
    </row>
    <row r="469">
      <c r="A469" s="25" t="inlineStr">
        <is>
          <t>converted_product_quantity_omni_add_to_cart</t>
        </is>
      </c>
      <c r="B469" s="29" t="inlineStr">
        <is>
          <t>Converted Product Quantity Omni Add To Cart · NUMERIC · Facebook Ads (Meta) Converted Product Quantity</t>
        </is>
      </c>
      <c r="C469" s="26" t="n"/>
      <c r="D469" s="27">
        <f>IF(AND($C469="x",$A469&lt;&gt;""),$A469,"")</f>
        <v/>
      </c>
    </row>
    <row r="470">
      <c r="A470" s="25" t="inlineStr">
        <is>
          <t>converted_product_quantity_omni_purchase</t>
        </is>
      </c>
      <c r="B470" s="29" t="inlineStr">
        <is>
          <t>Converted Product Quantity Omni Purchase · NUMERIC · Facebook Ads (Meta) Converted Product Quantity</t>
        </is>
      </c>
      <c r="C470" s="26" t="n"/>
      <c r="D470" s="27">
        <f>IF(AND($C470="x",$A470&lt;&gt;""),$A470,"")</f>
        <v/>
      </c>
    </row>
    <row r="471">
      <c r="A471" s="25" t="inlineStr">
        <is>
          <t>converted_product_quantity_omni_view_content</t>
        </is>
      </c>
      <c r="B471" s="29" t="inlineStr">
        <is>
          <t>Converted Product Quantity Omni View Content · NUMERIC · Facebook Ads (Meta) Converted Product Quantity</t>
        </is>
      </c>
      <c r="C471" s="26" t="n"/>
      <c r="D471" s="27">
        <f>IF(AND($C471="x",$A471&lt;&gt;""),$A471,"")</f>
        <v/>
      </c>
    </row>
    <row r="472">
      <c r="A472" s="25" t="inlineStr">
        <is>
          <t>converted_product_value_app_custom_event</t>
        </is>
      </c>
      <c r="B472" s="29" t="inlineStr">
        <is>
          <t>Converted Product Value App Custom Event · NUMERIC · Facebook Ads (Meta) Converted Product Value</t>
        </is>
      </c>
      <c r="C472" s="26" t="n"/>
      <c r="D472" s="27">
        <f>IF(AND($C472="x",$A472&lt;&gt;""),$A472,"")</f>
        <v/>
      </c>
    </row>
    <row r="473">
      <c r="A473" s="25" t="inlineStr">
        <is>
          <t>converted_product_value_app_custom_event_fb_mobile_add_to_cart</t>
        </is>
      </c>
      <c r="B473" s="29" t="inlineStr">
        <is>
          <t>Converted Product Value App Custom Event.FB Mobile Add To Cart · NUMERIC · Facebook Ads (Meta) Converted Product Value</t>
        </is>
      </c>
      <c r="C473" s="26" t="n"/>
      <c r="D473" s="27">
        <f>IF(AND($C473="x",$A473&lt;&gt;""),$A473,"")</f>
        <v/>
      </c>
    </row>
    <row r="474">
      <c r="A474" s="25" t="inlineStr">
        <is>
          <t>converted_product_value_app_custom_event_fb_mobile_content_view</t>
        </is>
      </c>
      <c r="B474" s="29" t="inlineStr">
        <is>
          <t>Converted Product Value App Custom Event.FB Mobile Content View · NUMERIC · Facebook Ads (Meta) Converted Product Value</t>
        </is>
      </c>
      <c r="C474" s="26" t="n"/>
      <c r="D474" s="27">
        <f>IF(AND($C474="x",$A474&lt;&gt;""),$A474,"")</f>
        <v/>
      </c>
    </row>
    <row r="475">
      <c r="A475" s="25" t="inlineStr">
        <is>
          <t>converted_product_value_app_custom_event_fb_mobile_purchase</t>
        </is>
      </c>
      <c r="B475" s="29" t="inlineStr">
        <is>
          <t>Converted Product Value App Custom Event.FB Mobile Purchase · NUMERIC · Facebook Ads (Meta) Converted Product Value</t>
        </is>
      </c>
      <c r="C475" s="26" t="n"/>
      <c r="D475" s="27">
        <f>IF(AND($C475="x",$A475&lt;&gt;""),$A475,"")</f>
        <v/>
      </c>
    </row>
    <row r="476">
      <c r="A476" s="25" t="inlineStr">
        <is>
          <t>converted_product_value_offsite_conversion</t>
        </is>
      </c>
      <c r="B476" s="29" t="inlineStr">
        <is>
          <t>Converted Product Value Offsite Conversion · NUMERIC · Facebook Ads (Meta) Converted Product Value</t>
        </is>
      </c>
      <c r="C476" s="26" t="n"/>
      <c r="D476" s="27">
        <f>IF(AND($C476="x",$A476&lt;&gt;""),$A476,"")</f>
        <v/>
      </c>
    </row>
    <row r="477">
      <c r="A477" s="25" t="inlineStr">
        <is>
          <t>converted_product_value_offsite_conversion_fb_pixel_view_content</t>
        </is>
      </c>
      <c r="B477" s="29" t="inlineStr">
        <is>
          <t>Converted Product Value Offsite Conversion Fb Pixel View Content · NUMERIC · Facebook Ads (Meta) Converted Product Value</t>
        </is>
      </c>
      <c r="C477" s="26" t="n"/>
      <c r="D477" s="27">
        <f>IF(AND($C477="x",$A477&lt;&gt;""),$A477,"")</f>
        <v/>
      </c>
    </row>
    <row r="478">
      <c r="A478" s="25" t="inlineStr">
        <is>
          <t>converted_product_value_omni_add_to_cart</t>
        </is>
      </c>
      <c r="B478" s="29" t="inlineStr">
        <is>
          <t>Converted Product Value Omni Add To Cart · NUMERIC · Facebook Ads (Meta) Converted Product Value</t>
        </is>
      </c>
      <c r="C478" s="26" t="n"/>
      <c r="D478" s="27">
        <f>IF(AND($C478="x",$A478&lt;&gt;""),$A478,"")</f>
        <v/>
      </c>
    </row>
    <row r="479">
      <c r="A479" s="25" t="inlineStr">
        <is>
          <t>converted_product_value_omni_purchase</t>
        </is>
      </c>
      <c r="B479" s="29" t="inlineStr">
        <is>
          <t>Converted Product Value Omni Purchase · NUMERIC · Facebook Ads (Meta) Converted Product Value</t>
        </is>
      </c>
      <c r="C479" s="26" t="n"/>
      <c r="D479" s="27">
        <f>IF(AND($C479="x",$A479&lt;&gt;""),$A479,"")</f>
        <v/>
      </c>
    </row>
    <row r="480">
      <c r="A480" s="25" t="inlineStr">
        <is>
          <t>converted_product_value_omni_view_content</t>
        </is>
      </c>
      <c r="B480" s="29" t="inlineStr">
        <is>
          <t>Converted Product Value Omni View Content · NUMERIC · Facebook Ads (Meta) Converted Product Value</t>
        </is>
      </c>
      <c r="C480" s="26" t="n"/>
      <c r="D480" s="27">
        <f>IF(AND($C480="x",$A480&lt;&gt;""),$A480,"")</f>
        <v/>
      </c>
    </row>
    <row r="481">
      <c r="A481" s="25" t="inlineStr">
        <is>
          <t>cost_per_action_type_add_payment_info</t>
        </is>
      </c>
      <c r="B481" s="29" t="inlineStr">
        <is>
          <t>Cost per Adds of Payment Info · NUMERIC · Facebook Ads (Meta) Cost Per Action</t>
        </is>
      </c>
      <c r="C481" s="26" t="n"/>
      <c r="D481" s="27">
        <f>IF(AND($C481="x",$A481&lt;&gt;""),$A481,"")</f>
        <v/>
      </c>
    </row>
    <row r="482">
      <c r="A482" s="25" t="inlineStr">
        <is>
          <t>cost_per_action_type_add_to_cart</t>
        </is>
      </c>
      <c r="B482" s="29" t="inlineStr">
        <is>
          <t>Cost per Adds to Cart · NUMERIC · Facebook Ads (Meta) Cost Per Action</t>
        </is>
      </c>
      <c r="C482" s="26" t="n"/>
      <c r="D482" s="27">
        <f>IF(AND($C482="x",$A482&lt;&gt;""),$A482,"")</f>
        <v/>
      </c>
    </row>
    <row r="483">
      <c r="A483" s="25" t="inlineStr">
        <is>
          <t>cost_per_action_type_add_to_wishlist</t>
        </is>
      </c>
      <c r="B483" s="29" t="inlineStr">
        <is>
          <t>Cost per Adds to Wishlist · NUMERIC · Facebook Ads (Meta) Cost Per Action</t>
        </is>
      </c>
      <c r="C483" s="26" t="n"/>
      <c r="D483" s="27">
        <f>IF(AND($C483="x",$A483&lt;&gt;""),$A483,"")</f>
        <v/>
      </c>
    </row>
    <row r="484">
      <c r="A484" s="25" t="inlineStr">
        <is>
          <t>cost_per_action_type_app_custom_event_fb_mobile_activate_app</t>
        </is>
      </c>
      <c r="B484" s="29" t="inlineStr">
        <is>
          <t>Cost per Mobile App Activactions · NUMERIC · Facebook Ads (Meta) Cost Per Action</t>
        </is>
      </c>
      <c r="C484" s="26" t="n"/>
      <c r="D484" s="27">
        <f>IF(AND($C484="x",$A484&lt;&gt;""),$A484,"")</f>
        <v/>
      </c>
    </row>
    <row r="485">
      <c r="A485" s="25" t="inlineStr">
        <is>
          <t>cost_per_action_type_app_custom_event_fb_mobile_add_payment_info</t>
        </is>
      </c>
      <c r="B485" s="29" t="inlineStr">
        <is>
          <t>Cost per Actions App Custom Event.Fb Mobile Add Payment Info · NUMERIC · Facebook Ads (Meta) Cost Per Action</t>
        </is>
      </c>
      <c r="C485" s="26" t="n"/>
      <c r="D485" s="27">
        <f>IF(AND($C485="x",$A485&lt;&gt;""),$A485,"")</f>
        <v/>
      </c>
    </row>
    <row r="486">
      <c r="A486" s="25" t="inlineStr">
        <is>
          <t>cost_per_action_type_app_custom_event_fb_mobile_add_to_cart</t>
        </is>
      </c>
      <c r="B486" s="29" t="inlineStr">
        <is>
          <t>Cost per Actions App Custom Event.Fb Mobile Add To Cart · NUMERIC · Facebook Ads (Meta) Cost Per Action</t>
        </is>
      </c>
      <c r="C486" s="26" t="n"/>
      <c r="D486" s="27">
        <f>IF(AND($C486="x",$A486&lt;&gt;""),$A486,"")</f>
        <v/>
      </c>
    </row>
    <row r="487">
      <c r="A487" s="25" t="inlineStr">
        <is>
          <t>cost_per_action_type_app_custom_event_fb_mobile_add_to_wishlist</t>
        </is>
      </c>
      <c r="B487" s="29" t="inlineStr">
        <is>
          <t>Cost per Actions App Custom Event.Fb Mobile Add To Wishlist · NUMERIC · Facebook Ads (Meta) Cost Per Action</t>
        </is>
      </c>
      <c r="C487" s="26" t="n"/>
      <c r="D487" s="27">
        <f>IF(AND($C487="x",$A487&lt;&gt;""),$A487,"")</f>
        <v/>
      </c>
    </row>
    <row r="488">
      <c r="A488" s="25" t="inlineStr">
        <is>
          <t>cost_per_action_type_app_custom_event_fb_mobile_complete_registration</t>
        </is>
      </c>
      <c r="B488" s="29" t="inlineStr">
        <is>
          <t>Cost per Mobile App Registrations Completed · NUMERIC · Facebook Ads (Meta) Cost Per Action</t>
        </is>
      </c>
      <c r="C488" s="26" t="n"/>
      <c r="D488" s="27">
        <f>IF(AND($C488="x",$A488&lt;&gt;""),$A488,"")</f>
        <v/>
      </c>
    </row>
    <row r="489">
      <c r="A489" s="25" t="inlineStr">
        <is>
          <t>cost_per_action_type_app_custom_event_fb_mobile_content_view</t>
        </is>
      </c>
      <c r="B489" s="29" t="inlineStr">
        <is>
          <t>Cost per Mobile Content Views · NUMERIC · Facebook Ads (Meta) Cost Per Action</t>
        </is>
      </c>
      <c r="C489" s="26" t="n"/>
      <c r="D489" s="27">
        <f>IF(AND($C489="x",$A489&lt;&gt;""),$A489,"")</f>
        <v/>
      </c>
    </row>
    <row r="490">
      <c r="A490" s="25" t="inlineStr">
        <is>
          <t>cost_per_action_type_app_custom_event_fb_mobile_initiated_checkout</t>
        </is>
      </c>
      <c r="B490" s="29" t="inlineStr">
        <is>
          <t>Cost per Actions App Custom Event.Fb Mobile Initiated Checkout · NUMERIC · Facebook Ads (Meta) Cost Per Action</t>
        </is>
      </c>
      <c r="C490" s="26" t="n"/>
      <c r="D490" s="27">
        <f>IF(AND($C490="x",$A490&lt;&gt;""),$A490,"")</f>
        <v/>
      </c>
    </row>
    <row r="491">
      <c r="A491" s="25" t="inlineStr">
        <is>
          <t>cost_per_action_type_app_custom_event_fb_mobile_level_achieved</t>
        </is>
      </c>
      <c r="B491" s="29" t="inlineStr">
        <is>
          <t>Cost per Mobile App Levels Completed · NUMERIC · Facebook Ads (Meta) Cost Per Action</t>
        </is>
      </c>
      <c r="C491" s="26" t="n"/>
      <c r="D491" s="27">
        <f>IF(AND($C491="x",$A491&lt;&gt;""),$A491,"")</f>
        <v/>
      </c>
    </row>
    <row r="492">
      <c r="A492" s="25" t="inlineStr">
        <is>
          <t>cost_per_action_type_app_custom_event_fb_mobile_purchase</t>
        </is>
      </c>
      <c r="B492" s="29" t="inlineStr">
        <is>
          <t>Cost per Actions App Custom Event.Fb Mobile Purchase · NUMERIC · Facebook Ads (Meta) Cost Per Action</t>
        </is>
      </c>
      <c r="C492" s="26" t="n"/>
      <c r="D492" s="27">
        <f>IF(AND($C492="x",$A492&lt;&gt;""),$A492,"")</f>
        <v/>
      </c>
    </row>
    <row r="493">
      <c r="A493" s="25" t="inlineStr">
        <is>
          <t>cost_per_action_type_app_custom_event_fb_mobile_search</t>
        </is>
      </c>
      <c r="B493" s="29" t="inlineStr">
        <is>
          <t>Cost per Actions App Custom Event.Fb Mobile Search · NUMERIC · Facebook Ads (Meta) Cost Per Action</t>
        </is>
      </c>
      <c r="C493" s="26" t="n"/>
      <c r="D493" s="27">
        <f>IF(AND($C493="x",$A493&lt;&gt;""),$A493,"")</f>
        <v/>
      </c>
    </row>
    <row r="494">
      <c r="A494" s="25" t="inlineStr">
        <is>
          <t>cost_per_action_type_app_custom_event_fb_mobile_tutorial_completion</t>
        </is>
      </c>
      <c r="B494" s="29" t="inlineStr">
        <is>
          <t>Cost per Actions App Custom Event.Fb Mobile Tutorial Completion · NUMERIC · Facebook Ads (Meta) Cost Per Action</t>
        </is>
      </c>
      <c r="C494" s="26" t="n"/>
      <c r="D494" s="27">
        <f>IF(AND($C494="x",$A494&lt;&gt;""),$A494,"")</f>
        <v/>
      </c>
    </row>
    <row r="495">
      <c r="A495" s="25" t="inlineStr">
        <is>
          <t>cost_per_action_type_app_custom_event_other</t>
        </is>
      </c>
      <c r="B495" s="29" t="inlineStr">
        <is>
          <t>Cost per Mobile App - Other · NUMERIC · Facebook Ads (Meta) Cost Per Action</t>
        </is>
      </c>
      <c r="C495" s="26" t="n"/>
      <c r="D495" s="27">
        <f>IF(AND($C495="x",$A495&lt;&gt;""),$A495,"")</f>
        <v/>
      </c>
    </row>
    <row r="496">
      <c r="A496" s="25" t="inlineStr">
        <is>
          <t>cost_per_action_type_checkin</t>
        </is>
      </c>
      <c r="B496" s="29" t="inlineStr">
        <is>
          <t>Cost per Check-Ins · NUMERIC · Facebook Ads (Meta) Cost Per Action</t>
        </is>
      </c>
      <c r="C496" s="26" t="n"/>
      <c r="D496" s="27">
        <f>IF(AND($C496="x",$A496&lt;&gt;""),$A496,"")</f>
        <v/>
      </c>
    </row>
    <row r="497">
      <c r="A497" s="25" t="inlineStr">
        <is>
          <t>cost_per_action_type_click_to_call_call_confirm</t>
        </is>
      </c>
      <c r="B497" s="29" t="inlineStr">
        <is>
          <t>Cost per Call Confirmation Clicks · NUMERIC · Facebook Ads (Meta) Cost Per Action</t>
        </is>
      </c>
      <c r="C497" s="26" t="n"/>
      <c r="D497" s="27">
        <f>IF(AND($C497="x",$A497&lt;&gt;""),$A497,"")</f>
        <v/>
      </c>
    </row>
    <row r="498">
      <c r="A498" s="25" t="inlineStr">
        <is>
          <t>cost_per_action_type_click_to_call_native_20s_call_connect</t>
        </is>
      </c>
      <c r="B498" s="29" t="inlineStr">
        <is>
          <t>Cost per 20-second Phone Calls · NUMERIC · Facebook Ads (Meta) Cost Per Action</t>
        </is>
      </c>
      <c r="C498" s="26" t="n"/>
      <c r="D498" s="27">
        <f>IF(AND($C498="x",$A498&lt;&gt;""),$A498,"")</f>
        <v/>
      </c>
    </row>
    <row r="499">
      <c r="A499" s="25" t="inlineStr">
        <is>
          <t>cost_per_action_type_click_to_call_native_60s_call_connect</t>
        </is>
      </c>
      <c r="B499" s="29" t="inlineStr">
        <is>
          <t>Cost per 60-second Phone Calls · NUMERIC · Facebook Ads (Meta) Cost Per Action</t>
        </is>
      </c>
      <c r="C499" s="26" t="n"/>
      <c r="D499" s="27">
        <f>IF(AND($C499="x",$A499&lt;&gt;""),$A499,"")</f>
        <v/>
      </c>
    </row>
    <row r="500">
      <c r="A500" s="25" t="inlineStr">
        <is>
          <t>cost_per_action_type_click_to_call_native_call_placed</t>
        </is>
      </c>
      <c r="B500" s="29" t="inlineStr">
        <is>
          <t>Cost per Calls Placed · NUMERIC · Facebook Ads (Meta) Cost Per Action</t>
        </is>
      </c>
      <c r="C500" s="26" t="n"/>
      <c r="D500" s="27">
        <f>IF(AND($C500="x",$A500&lt;&gt;""),$A500,"")</f>
        <v/>
      </c>
    </row>
    <row r="501">
      <c r="A501" s="25" t="inlineStr">
        <is>
          <t>cost_per_action_type_comment</t>
        </is>
      </c>
      <c r="B501" s="29" t="inlineStr">
        <is>
          <t>Cost per Post Comments · NUMERIC · Facebook Ads (Meta) Cost Per Action</t>
        </is>
      </c>
      <c r="C501" s="26" t="n"/>
      <c r="D501" s="27">
        <f>IF(AND($C501="x",$A501&lt;&gt;""),$A501,"")</f>
        <v/>
      </c>
    </row>
    <row r="502">
      <c r="A502" s="25" t="inlineStr">
        <is>
          <t>cost_per_action_type_complete_registration</t>
        </is>
      </c>
      <c r="B502" s="29" t="inlineStr">
        <is>
          <t>Cost per Registrations Completed · NUMERIC · Facebook Ads (Meta) Cost Per Action</t>
        </is>
      </c>
      <c r="C502" s="26" t="n"/>
      <c r="D502" s="27">
        <f>IF(AND($C502="x",$A502&lt;&gt;""),$A502,"")</f>
        <v/>
      </c>
    </row>
    <row r="503">
      <c r="A503" s="25" t="inlineStr">
        <is>
          <t>cost_per_action_type_initiate_checkout</t>
        </is>
      </c>
      <c r="B503" s="29" t="inlineStr">
        <is>
          <t>Cost per Checkouts Initiated · NUMERIC · Facebook Ads (Meta) Cost Per Action</t>
        </is>
      </c>
      <c r="C503" s="26" t="n"/>
      <c r="D503" s="27">
        <f>IF(AND($C503="x",$A503&lt;&gt;""),$A503,"")</f>
        <v/>
      </c>
    </row>
    <row r="504">
      <c r="A504" s="25" t="inlineStr">
        <is>
          <t>cost_per_action_type_landing_page_view</t>
        </is>
      </c>
      <c r="B504" s="29" t="inlineStr">
        <is>
          <t>Cost per Landing Page Views · NUMERIC · Facebook Ads (Meta) Cost Per Action</t>
        </is>
      </c>
      <c r="C504" s="26" t="n"/>
      <c r="D504" s="27">
        <f>IF(AND($C504="x",$A504&lt;&gt;""),$A504,"")</f>
        <v/>
      </c>
    </row>
    <row r="505">
      <c r="A505" s="25" t="inlineStr">
        <is>
          <t>cost_per_action_type_lead</t>
        </is>
      </c>
      <c r="B505" s="29" t="inlineStr">
        <is>
          <t>Cost per Leads · NUMERIC · Facebook Ads (Meta) Cost Per Action</t>
        </is>
      </c>
      <c r="C505" s="26" t="n"/>
      <c r="D505" s="27">
        <f>IF(AND($C505="x",$A505&lt;&gt;""),$A505,"")</f>
        <v/>
      </c>
    </row>
    <row r="506">
      <c r="A506" s="25" t="inlineStr">
        <is>
          <t>cost_per_action_type_leadgen_grouped</t>
        </is>
      </c>
      <c r="B506" s="29" t="inlineStr">
        <is>
          <t>Cost per Instant Form Leads · NUMERIC · Facebook Ads (Meta) Cost Per Action</t>
        </is>
      </c>
      <c r="C506" s="26" t="n"/>
      <c r="D506" s="27">
        <f>IF(AND($C506="x",$A506&lt;&gt;""),$A506,"")</f>
        <v/>
      </c>
    </row>
    <row r="507">
      <c r="A507" s="25" t="inlineStr">
        <is>
          <t>cost_per_action_type_like</t>
        </is>
      </c>
      <c r="B507" s="29" t="inlineStr">
        <is>
          <t>Cost per Page Likes · NUMERIC · Facebook Ads (Meta) Cost Per Action</t>
        </is>
      </c>
      <c r="C507" s="26" t="n"/>
      <c r="D507" s="27">
        <f>IF(AND($C507="x",$A507&lt;&gt;""),$A507,"")</f>
        <v/>
      </c>
    </row>
    <row r="508">
      <c r="A508" s="25" t="inlineStr">
        <is>
          <t>cost_per_action_type_link_click</t>
        </is>
      </c>
      <c r="B508" s="29" t="inlineStr">
        <is>
          <t>Cost per Link Clicks · NUMERIC · Facebook Ads (Meta) Cost Per Action</t>
        </is>
      </c>
      <c r="C508" s="26" t="n"/>
      <c r="D508" s="27">
        <f>IF(AND($C508="x",$A508&lt;&gt;""),$A508,"")</f>
        <v/>
      </c>
    </row>
    <row r="509">
      <c r="A509" s="25" t="inlineStr">
        <is>
          <t>cost_per_action_type_mobile_app_install</t>
        </is>
      </c>
      <c r="B509" s="29" t="inlineStr">
        <is>
          <t>Cost per Mobile App Installs · NUMERIC · Facebook Ads (Meta) Cost Per Action</t>
        </is>
      </c>
      <c r="C509" s="26" t="n"/>
      <c r="D509" s="27">
        <f>IF(AND($C509="x",$A509&lt;&gt;""),$A509,"")</f>
        <v/>
      </c>
    </row>
    <row r="510">
      <c r="A510" s="25" t="inlineStr">
        <is>
          <t>cost_per_action_type_offline_conversion</t>
        </is>
      </c>
      <c r="B510" s="29" t="inlineStr">
        <is>
          <t>Cost per Offline Conversions (All Events) · NUMERIC · Facebook Ads (Meta) Cost Per Action</t>
        </is>
      </c>
      <c r="C510" s="26" t="n"/>
      <c r="D510" s="27">
        <f>IF(AND($C510="x",$A510&lt;&gt;""),$A510,"")</f>
        <v/>
      </c>
    </row>
    <row r="511">
      <c r="A511" s="25" t="inlineStr">
        <is>
          <t>cost_per_action_type_offline_conversion_add_payment_info</t>
        </is>
      </c>
      <c r="B511" s="29" t="inlineStr">
        <is>
          <t>Cost per Offline Adds of Payment Info · NUMERIC · Facebook Ads (Meta) Cost Per Action</t>
        </is>
      </c>
      <c r="C511" s="26" t="n"/>
      <c r="D511" s="27">
        <f>IF(AND($C511="x",$A511&lt;&gt;""),$A511,"")</f>
        <v/>
      </c>
    </row>
    <row r="512">
      <c r="A512" s="25" t="inlineStr">
        <is>
          <t>cost_per_action_type_offline_conversion_add_to_cart</t>
        </is>
      </c>
      <c r="B512" s="29" t="inlineStr">
        <is>
          <t>Cost per Offline Adds to Cart · NUMERIC · Facebook Ads (Meta) Cost Per Action</t>
        </is>
      </c>
      <c r="C512" s="26" t="n"/>
      <c r="D512" s="27">
        <f>IF(AND($C512="x",$A512&lt;&gt;""),$A512,"")</f>
        <v/>
      </c>
    </row>
    <row r="513">
      <c r="A513" s="25" t="inlineStr">
        <is>
          <t>cost_per_action_type_offline_conversion_add_to_wishlist</t>
        </is>
      </c>
      <c r="B513" s="29" t="inlineStr">
        <is>
          <t>Cost per Offline Adds to Wishlist · NUMERIC · Facebook Ads (Meta) Cost Per Action</t>
        </is>
      </c>
      <c r="C513" s="26" t="n"/>
      <c r="D513" s="27">
        <f>IF(AND($C513="x",$A513&lt;&gt;""),$A513,"")</f>
        <v/>
      </c>
    </row>
    <row r="514">
      <c r="A514" s="25" t="inlineStr">
        <is>
          <t>cost_per_action_type_offline_conversion_complete_registration</t>
        </is>
      </c>
      <c r="B514" s="29" t="inlineStr">
        <is>
          <t>Cost per Offline Registrations Completed · NUMERIC · Facebook Ads (Meta) Cost Per Action</t>
        </is>
      </c>
      <c r="C514" s="26" t="n"/>
      <c r="D514" s="27">
        <f>IF(AND($C514="x",$A514&lt;&gt;""),$A514,"")</f>
        <v/>
      </c>
    </row>
    <row r="515">
      <c r="A515" s="25" t="inlineStr">
        <is>
          <t>cost_per_action_type_offline_conversion_initiate_checkout</t>
        </is>
      </c>
      <c r="B515" s="29" t="inlineStr">
        <is>
          <t>Cost per Offline Checkouts Initiated · NUMERIC · Facebook Ads (Meta) Cost Per Action</t>
        </is>
      </c>
      <c r="C515" s="26" t="n"/>
      <c r="D515" s="27">
        <f>IF(AND($C515="x",$A515&lt;&gt;""),$A515,"")</f>
        <v/>
      </c>
    </row>
    <row r="516">
      <c r="A516" s="25" t="inlineStr">
        <is>
          <t>cost_per_action_type_offline_conversion_lead</t>
        </is>
      </c>
      <c r="B516" s="29" t="inlineStr">
        <is>
          <t>Cost per Offline Leads · NUMERIC · Facebook Ads (Meta) Cost Per Action</t>
        </is>
      </c>
      <c r="C516" s="26" t="n"/>
      <c r="D516" s="27">
        <f>IF(AND($C516="x",$A516&lt;&gt;""),$A516,"")</f>
        <v/>
      </c>
    </row>
    <row r="517">
      <c r="A517" s="25" t="inlineStr">
        <is>
          <t>cost_per_action_type_offline_conversion_other</t>
        </is>
      </c>
      <c r="B517" s="29" t="inlineStr">
        <is>
          <t>Cost per Offline Other Conversions · NUMERIC · Facebook Ads (Meta) Cost Per Action</t>
        </is>
      </c>
      <c r="C517" s="26" t="n"/>
      <c r="D517" s="27">
        <f>IF(AND($C517="x",$A517&lt;&gt;""),$A517,"")</f>
        <v/>
      </c>
    </row>
    <row r="518">
      <c r="A518" s="25" t="inlineStr">
        <is>
          <t>cost_per_action_type_offline_conversion_purchase</t>
        </is>
      </c>
      <c r="B518" s="29" t="inlineStr">
        <is>
          <t>Cost per Offline Purchases · NUMERIC · Facebook Ads (Meta) Cost Per Action</t>
        </is>
      </c>
      <c r="C518" s="26" t="n"/>
      <c r="D518" s="27">
        <f>IF(AND($C518="x",$A518&lt;&gt;""),$A518,"")</f>
        <v/>
      </c>
    </row>
    <row r="519">
      <c r="A519" s="25" t="inlineStr">
        <is>
          <t>cost_per_action_type_offline_conversion_search</t>
        </is>
      </c>
      <c r="B519" s="29" t="inlineStr">
        <is>
          <t>Cost per Offline Searches · NUMERIC · Facebook Ads (Meta) Cost Per Action</t>
        </is>
      </c>
      <c r="C519" s="26" t="n"/>
      <c r="D519" s="27">
        <f>IF(AND($C519="x",$A519&lt;&gt;""),$A519,"")</f>
        <v/>
      </c>
    </row>
    <row r="520">
      <c r="A520" s="25" t="inlineStr">
        <is>
          <t>cost_per_action_type_offline_conversion_view_content</t>
        </is>
      </c>
      <c r="B520" s="29" t="inlineStr">
        <is>
          <t>Cost per Offline Content Views · NUMERIC · Facebook Ads (Meta) Cost Per Action</t>
        </is>
      </c>
      <c r="C520" s="26" t="n"/>
      <c r="D520" s="27">
        <f>IF(AND($C520="x",$A520&lt;&gt;""),$A520,"")</f>
        <v/>
      </c>
    </row>
    <row r="521">
      <c r="A521" s="25" t="inlineStr">
        <is>
          <t>cost_per_action_type_offsite_conversion_fb_pixel_add_payment_info</t>
        </is>
      </c>
      <c r="B521" s="29" t="inlineStr">
        <is>
          <t>Cost per Website Adds of Payment Info · NUMERIC · Facebook Ads (Meta) Cost Per Action</t>
        </is>
      </c>
      <c r="C521" s="26" t="n"/>
      <c r="D521" s="27">
        <f>IF(AND($C521="x",$A521&lt;&gt;""),$A521,"")</f>
        <v/>
      </c>
    </row>
    <row r="522">
      <c r="A522" s="25" t="inlineStr">
        <is>
          <t>cost_per_action_type_offsite_conversion_fb_pixel_add_to_cart</t>
        </is>
      </c>
      <c r="B522" s="29" t="inlineStr">
        <is>
          <t>Cost per Website Adds to Cart · NUMERIC · Facebook Ads (Meta) Cost Per Action</t>
        </is>
      </c>
      <c r="C522" s="26" t="n"/>
      <c r="D522" s="27">
        <f>IF(AND($C522="x",$A522&lt;&gt;""),$A522,"")</f>
        <v/>
      </c>
    </row>
    <row r="523">
      <c r="A523" s="25" t="inlineStr">
        <is>
          <t>cost_per_action_type_offsite_conversion_fb_pixel_add_to_wishlist</t>
        </is>
      </c>
      <c r="B523" s="29" t="inlineStr">
        <is>
          <t>Cost per Website Adds to Wishlist · NUMERIC · Facebook Ads (Meta) Cost Per Action</t>
        </is>
      </c>
      <c r="C523" s="26" t="n"/>
      <c r="D523" s="27">
        <f>IF(AND($C523="x",$A523&lt;&gt;""),$A523,"")</f>
        <v/>
      </c>
    </row>
    <row r="524">
      <c r="A524" s="25" t="inlineStr">
        <is>
          <t>cost_per_action_type_offsite_conversion_fb_pixel_complete_registration</t>
        </is>
      </c>
      <c r="B524" s="29" t="inlineStr">
        <is>
          <t>Cost per Website Registrations Completed · NUMERIC · Facebook Ads (Meta) Cost Per Action</t>
        </is>
      </c>
      <c r="C524" s="26" t="n"/>
      <c r="D524" s="27">
        <f>IF(AND($C524="x",$A524&lt;&gt;""),$A524,"")</f>
        <v/>
      </c>
    </row>
    <row r="525">
      <c r="A525" s="25" t="inlineStr">
        <is>
          <t>cost_per_action_type_offsite_conversion_fb_pixel_custom</t>
        </is>
      </c>
      <c r="B525" s="29" t="inlineStr">
        <is>
          <t>Cost per Custom Events · NUMERIC · Facebook Ads (Meta) Cost Per Action</t>
        </is>
      </c>
      <c r="C525" s="26" t="n"/>
      <c r="D525" s="27">
        <f>IF(AND($C525="x",$A525&lt;&gt;""),$A525,"")</f>
        <v/>
      </c>
    </row>
    <row r="526">
      <c r="A526" s="25" t="inlineStr">
        <is>
          <t>cost_per_action_type_offsite_conversion_fb_pixel_initiate_checkout</t>
        </is>
      </c>
      <c r="B526" s="29" t="inlineStr">
        <is>
          <t>Cost per Website Checkouts Initiated · NUMERIC · Facebook Ads (Meta) Cost Per Action</t>
        </is>
      </c>
      <c r="C526" s="26" t="n"/>
      <c r="D526" s="27">
        <f>IF(AND($C526="x",$A526&lt;&gt;""),$A526,"")</f>
        <v/>
      </c>
    </row>
    <row r="527">
      <c r="A527" s="25" t="inlineStr">
        <is>
          <t>cost_per_action_type_offsite_conversion_fb_pixel_lead</t>
        </is>
      </c>
      <c r="B527" s="29" t="inlineStr">
        <is>
          <t>Cost per Website Leads · NUMERIC · Facebook Ads (Meta) Cost Per Action</t>
        </is>
      </c>
      <c r="C527" s="26" t="n"/>
      <c r="D527" s="27">
        <f>IF(AND($C527="x",$A527&lt;&gt;""),$A527,"")</f>
        <v/>
      </c>
    </row>
    <row r="528">
      <c r="A528" s="25" t="inlineStr">
        <is>
          <t>cost_per_action_type_offsite_conversion_fb_pixel_purchase</t>
        </is>
      </c>
      <c r="B528" s="29" t="inlineStr">
        <is>
          <t>Cost per Website Purchases · NUMERIC · Facebook Ads (Meta) Cost Per Action</t>
        </is>
      </c>
      <c r="C528" s="26" t="n"/>
      <c r="D528" s="27">
        <f>IF(AND($C528="x",$A528&lt;&gt;""),$A528,"")</f>
        <v/>
      </c>
    </row>
    <row r="529">
      <c r="A529" s="25" t="inlineStr">
        <is>
          <t>cost_per_action_type_offsite_conversion_fb_pixel_search</t>
        </is>
      </c>
      <c r="B529" s="29" t="inlineStr">
        <is>
          <t>Cost per Website Searches · NUMERIC · Facebook Ads (Meta) Cost Per Action</t>
        </is>
      </c>
      <c r="C529" s="26" t="n"/>
      <c r="D529" s="27">
        <f>IF(AND($C529="x",$A529&lt;&gt;""),$A529,"")</f>
        <v/>
      </c>
    </row>
    <row r="530">
      <c r="A530" s="25" t="inlineStr">
        <is>
          <t>cost_per_action_type_offsite_conversion_fb_pixel_view_content</t>
        </is>
      </c>
      <c r="B530" s="29" t="inlineStr">
        <is>
          <t>Cost per Website Content Views · NUMERIC · Facebook Ads (Meta) Cost Per Action</t>
        </is>
      </c>
      <c r="C530" s="26" t="n"/>
      <c r="D530" s="27">
        <f>IF(AND($C530="x",$A530&lt;&gt;""),$A530,"")</f>
        <v/>
      </c>
    </row>
    <row r="531">
      <c r="A531" s="25" t="inlineStr">
        <is>
          <t>cost_per_action_type_omni_achievement_unlocked</t>
        </is>
      </c>
      <c r="B531" s="29" t="inlineStr">
        <is>
          <t>Cost per Achievements Unlocked · NUMERIC · Facebook Ads (Meta) Cost Per Action</t>
        </is>
      </c>
      <c r="C531" s="26" t="n"/>
      <c r="D531" s="27">
        <f>IF(AND($C531="x",$A531&lt;&gt;""),$A531,"")</f>
        <v/>
      </c>
    </row>
    <row r="532">
      <c r="A532" s="25" t="inlineStr">
        <is>
          <t>cost_per_action_type_omni_activate_app</t>
        </is>
      </c>
      <c r="B532" s="29" t="inlineStr">
        <is>
          <t>Cost per App Activations · NUMERIC · Facebook Ads (Meta) Cost Per Action</t>
        </is>
      </c>
      <c r="C532" s="26" t="n"/>
      <c r="D532" s="27">
        <f>IF(AND($C532="x",$A532&lt;&gt;""),$A532,"")</f>
        <v/>
      </c>
    </row>
    <row r="533">
      <c r="A533" s="25" t="inlineStr">
        <is>
          <t>cost_per_action_type_omni_add_to_cart</t>
        </is>
      </c>
      <c r="B533" s="29" t="inlineStr">
        <is>
          <t>Omni Cost per Adds to Cart · NUMERIC · Facebook Ads (Meta) Cost Per Action</t>
        </is>
      </c>
      <c r="C533" s="26" t="n"/>
      <c r="D533" s="27">
        <f>IF(AND($C533="x",$A533&lt;&gt;""),$A533,"")</f>
        <v/>
      </c>
    </row>
    <row r="534">
      <c r="A534" s="25" t="inlineStr">
        <is>
          <t>cost_per_action_type_omni_app_install</t>
        </is>
      </c>
      <c r="B534" s="29" t="inlineStr">
        <is>
          <t>Cost per App Installs · NUMERIC · Facebook Ads (Meta) Cost Per Action</t>
        </is>
      </c>
      <c r="C534" s="26" t="n"/>
      <c r="D534" s="27">
        <f>IF(AND($C534="x",$A534&lt;&gt;""),$A534,"")</f>
        <v/>
      </c>
    </row>
    <row r="535">
      <c r="A535" s="25" t="inlineStr">
        <is>
          <t>cost_per_action_type_omni_complete_registration</t>
        </is>
      </c>
      <c r="B535" s="29" t="inlineStr">
        <is>
          <t>Omni Cost per Registrations Completed · NUMERIC · Facebook Ads (Meta) Cost Per Action</t>
        </is>
      </c>
      <c r="C535" s="26" t="n"/>
      <c r="D535" s="27">
        <f>IF(AND($C535="x",$A535&lt;&gt;""),$A535,"")</f>
        <v/>
      </c>
    </row>
    <row r="536">
      <c r="A536" s="25" t="inlineStr">
        <is>
          <t>cost_per_action_type_omni_custom</t>
        </is>
      </c>
      <c r="B536" s="29" t="inlineStr">
        <is>
          <t>Cost per Actions Omni Custom · NUMERIC · Facebook Ads (Meta) Cost Per Action</t>
        </is>
      </c>
      <c r="C536" s="26" t="n"/>
      <c r="D536" s="27">
        <f>IF(AND($C536="x",$A536&lt;&gt;""),$A536,"")</f>
        <v/>
      </c>
    </row>
    <row r="537">
      <c r="A537" s="25" t="inlineStr">
        <is>
          <t>cost_per_action_type_omni_initiated_checkout</t>
        </is>
      </c>
      <c r="B537" s="29" t="inlineStr">
        <is>
          <t>Omni Cost per Checkouts Initiated · NUMERIC · Facebook Ads (Meta) Cost Per Action</t>
        </is>
      </c>
      <c r="C537" s="26" t="n"/>
      <c r="D537" s="27">
        <f>IF(AND($C537="x",$A537&lt;&gt;""),$A537,"")</f>
        <v/>
      </c>
    </row>
    <row r="538">
      <c r="A538" s="25" t="inlineStr">
        <is>
          <t>cost_per_action_type_omni_level_achieved</t>
        </is>
      </c>
      <c r="B538" s="29" t="inlineStr">
        <is>
          <t>Cost per Levels Achieved · NUMERIC · Facebook Ads (Meta) Cost Per Action</t>
        </is>
      </c>
      <c r="C538" s="26" t="n"/>
      <c r="D538" s="27">
        <f>IF(AND($C538="x",$A538&lt;&gt;""),$A538,"")</f>
        <v/>
      </c>
    </row>
    <row r="539">
      <c r="A539" s="25" t="inlineStr">
        <is>
          <t>cost_per_action_type_omni_purchase</t>
        </is>
      </c>
      <c r="B539" s="29" t="inlineStr">
        <is>
          <t>Cost per Purchases · NUMERIC · Facebook Ads (Meta) Cost Per Action</t>
        </is>
      </c>
      <c r="C539" s="26" t="n"/>
      <c r="D539" s="27">
        <f>IF(AND($C539="x",$A539&lt;&gt;""),$A539,"")</f>
        <v/>
      </c>
    </row>
    <row r="540">
      <c r="A540" s="25" t="inlineStr">
        <is>
          <t>cost_per_action_type_omni_rate</t>
        </is>
      </c>
      <c r="B540" s="29" t="inlineStr">
        <is>
          <t>Cost per Ratings Submitted · NUMERIC · Facebook Ads (Meta) Cost Per Action</t>
        </is>
      </c>
      <c r="C540" s="26" t="n"/>
      <c r="D540" s="27">
        <f>IF(AND($C540="x",$A540&lt;&gt;""),$A540,"")</f>
        <v/>
      </c>
    </row>
    <row r="541">
      <c r="A541" s="25" t="inlineStr">
        <is>
          <t>cost_per_action_type_omni_search</t>
        </is>
      </c>
      <c r="B541" s="29" t="inlineStr">
        <is>
          <t>Omni Cost per Searches · NUMERIC · Facebook Ads (Meta) Cost Per Action</t>
        </is>
      </c>
      <c r="C541" s="26" t="n"/>
      <c r="D541" s="27">
        <f>IF(AND($C541="x",$A541&lt;&gt;""),$A541,"")</f>
        <v/>
      </c>
    </row>
    <row r="542">
      <c r="A542" s="25" t="inlineStr">
        <is>
          <t>cost_per_action_type_omni_spend_credits</t>
        </is>
      </c>
      <c r="B542" s="29" t="inlineStr">
        <is>
          <t>Cost per Credit Spends · NUMERIC · Facebook Ads (Meta) Cost Per Action</t>
        </is>
      </c>
      <c r="C542" s="26" t="n"/>
      <c r="D542" s="27">
        <f>IF(AND($C542="x",$A542&lt;&gt;""),$A542,"")</f>
        <v/>
      </c>
    </row>
    <row r="543">
      <c r="A543" s="25" t="inlineStr">
        <is>
          <t>cost_per_action_type_omni_tutorial_completion</t>
        </is>
      </c>
      <c r="B543" s="29" t="inlineStr">
        <is>
          <t>Cost per Tutorials Completed · NUMERIC · Facebook Ads (Meta) Cost Per Action</t>
        </is>
      </c>
      <c r="C543" s="26" t="n"/>
      <c r="D543" s="27">
        <f>IF(AND($C543="x",$A543&lt;&gt;""),$A543,"")</f>
        <v/>
      </c>
    </row>
    <row r="544">
      <c r="A544" s="25" t="inlineStr">
        <is>
          <t>cost_per_action_type_omni_view_content</t>
        </is>
      </c>
      <c r="B544" s="29" t="inlineStr">
        <is>
          <t>Omni Cost per Content Views · NUMERIC · Facebook Ads (Meta) Cost Per Action</t>
        </is>
      </c>
      <c r="C544" s="26" t="n"/>
      <c r="D544" s="27">
        <f>IF(AND($C544="x",$A544&lt;&gt;""),$A544,"")</f>
        <v/>
      </c>
    </row>
    <row r="545">
      <c r="A545" s="25" t="inlineStr">
        <is>
          <t>cost_per_action_type_onsite_conversion_flow_complete</t>
        </is>
      </c>
      <c r="B545" s="29" t="inlineStr">
        <is>
          <t>Cost per On-Facebook Workflow Completions · NUMERIC · Facebook Ads (Meta) Cost Per Action</t>
        </is>
      </c>
      <c r="C545" s="26" t="n"/>
      <c r="D545" s="27">
        <f>IF(AND($C545="x",$A545&lt;&gt;""),$A545,"")</f>
        <v/>
      </c>
    </row>
    <row r="546">
      <c r="A546" s="25" t="inlineStr">
        <is>
          <t>cost_per_action_type_onsite_conversion_lead_grouped</t>
        </is>
      </c>
      <c r="B546" s="29" t="inlineStr">
        <is>
          <t>Cost per On-Facebook Leads · NUMERIC · Facebook Ads (Meta) Cost Per Action</t>
        </is>
      </c>
      <c r="C546" s="26" t="n"/>
      <c r="D546" s="27">
        <f>IF(AND($C546="x",$A546&lt;&gt;""),$A546,"")</f>
        <v/>
      </c>
    </row>
    <row r="547">
      <c r="A547" s="25" t="inlineStr">
        <is>
          <t>cost_per_action_type_onsite_conversion_messaging_block</t>
        </is>
      </c>
      <c r="B547" s="29" t="inlineStr">
        <is>
          <t>Cost per Blocked Messaging Connections · NUMERIC · Facebook Ads (Meta) Cost Per Action</t>
        </is>
      </c>
      <c r="C547" s="26" t="n"/>
      <c r="D547" s="27">
        <f>IF(AND($C547="x",$A547&lt;&gt;""),$A547,"")</f>
        <v/>
      </c>
    </row>
    <row r="548">
      <c r="A548" s="25" t="inlineStr">
        <is>
          <t>cost_per_action_type_onsite_conversion_messaging_conversation_started_7d</t>
        </is>
      </c>
      <c r="B548" s="29" t="inlineStr">
        <is>
          <t>Cost per New Messaging Connections · NUMERIC · Facebook Ads (Meta) Cost Per Action</t>
        </is>
      </c>
      <c r="C548" s="26" t="n"/>
      <c r="D548" s="27">
        <f>IF(AND($C548="x",$A548&lt;&gt;""),$A548,"")</f>
        <v/>
      </c>
    </row>
    <row r="549">
      <c r="A549" s="25" t="inlineStr">
        <is>
          <t>cost_per_action_type_onsite_conversion_post_save</t>
        </is>
      </c>
      <c r="B549" s="29" t="inlineStr">
        <is>
          <t>Cost per Post Saves · NUMERIC · Facebook Ads (Meta) Cost Per Action</t>
        </is>
      </c>
      <c r="C549" s="26" t="n"/>
      <c r="D549" s="27">
        <f>IF(AND($C549="x",$A549&lt;&gt;""),$A549,"")</f>
        <v/>
      </c>
    </row>
    <row r="550">
      <c r="A550" s="25" t="inlineStr">
        <is>
          <t>cost_per_action_type_onsite_conversion_purchase</t>
        </is>
      </c>
      <c r="B550" s="29" t="inlineStr">
        <is>
          <t>Cost per On-Facebook Purchases · NUMERIC · Facebook Ads (Meta) Cost Per Action</t>
        </is>
      </c>
      <c r="C550" s="26" t="n"/>
      <c r="D550" s="27">
        <f>IF(AND($C550="x",$A550&lt;&gt;""),$A550,"")</f>
        <v/>
      </c>
    </row>
    <row r="551">
      <c r="A551" s="25" t="inlineStr">
        <is>
          <t>cost_per_action_type_onsite_web_add_to_cart</t>
        </is>
      </c>
      <c r="B551" s="29" t="inlineStr">
        <is>
          <t>Cost per Actions Onsite Web Add To Cart · NUMERIC · Facebook Ads (Meta) Cost Per Action</t>
        </is>
      </c>
      <c r="C551" s="26" t="n"/>
      <c r="D551" s="27">
        <f>IF(AND($C551="x",$A551&lt;&gt;""),$A551,"")</f>
        <v/>
      </c>
    </row>
    <row r="552">
      <c r="A552" s="25" t="inlineStr">
        <is>
          <t>cost_per_action_type_onsite_web_app_add_to_cart</t>
        </is>
      </c>
      <c r="B552" s="29" t="inlineStr">
        <is>
          <t>Cost per Actions Onsite Web App Add To Cart · NUMERIC · Facebook Ads (Meta) Cost Per Action</t>
        </is>
      </c>
      <c r="C552" s="26" t="n"/>
      <c r="D552" s="27">
        <f>IF(AND($C552="x",$A552&lt;&gt;""),$A552,"")</f>
        <v/>
      </c>
    </row>
    <row r="553">
      <c r="A553" s="25" t="inlineStr">
        <is>
          <t>cost_per_action_type_onsite_web_app_purchase</t>
        </is>
      </c>
      <c r="B553" s="29" t="inlineStr">
        <is>
          <t>Cost per Actions Onsite Web App Purchase · NUMERIC · Facebook Ads (Meta) Cost Per Action</t>
        </is>
      </c>
      <c r="C553" s="26" t="n"/>
      <c r="D553" s="27">
        <f>IF(AND($C553="x",$A553&lt;&gt;""),$A553,"")</f>
        <v/>
      </c>
    </row>
    <row r="554">
      <c r="A554" s="25" t="inlineStr">
        <is>
          <t>cost_per_action_type_onsite_web_purchase</t>
        </is>
      </c>
      <c r="B554" s="29" t="inlineStr">
        <is>
          <t>Cost per Actions Onsite Web Purchase · NUMERIC · Facebook Ads (Meta) Cost Per Action</t>
        </is>
      </c>
      <c r="C554" s="26" t="n"/>
      <c r="D554" s="27">
        <f>IF(AND($C554="x",$A554&lt;&gt;""),$A554,"")</f>
        <v/>
      </c>
    </row>
    <row r="555">
      <c r="A555" s="25" t="inlineStr">
        <is>
          <t>cost_per_action_type_page_engagement</t>
        </is>
      </c>
      <c r="B555" s="29" t="inlineStr">
        <is>
          <t>Cost per Page Engagement · NUMERIC · Facebook Ads (Meta) Cost Per Action</t>
        </is>
      </c>
      <c r="C555" s="26" t="n"/>
      <c r="D555" s="27">
        <f>IF(AND($C555="x",$A555&lt;&gt;""),$A555,"")</f>
        <v/>
      </c>
    </row>
    <row r="556">
      <c r="A556" s="25" t="inlineStr">
        <is>
          <t>cost_per_action_type_photo_view</t>
        </is>
      </c>
      <c r="B556" s="29" t="inlineStr">
        <is>
          <t>Cost per Photo Views · NUMERIC · Facebook Ads (Meta) Cost Per Action</t>
        </is>
      </c>
      <c r="C556" s="26" t="n"/>
      <c r="D556" s="27">
        <f>IF(AND($C556="x",$A556&lt;&gt;""),$A556,"")</f>
        <v/>
      </c>
    </row>
    <row r="557">
      <c r="A557" s="25" t="inlineStr">
        <is>
          <t>cost_per_action_type_post</t>
        </is>
      </c>
      <c r="B557" s="29" t="inlineStr">
        <is>
          <t>Cost per Post Shares · NUMERIC · Facebook Ads (Meta) Cost Per Action</t>
        </is>
      </c>
      <c r="C557" s="26" t="n"/>
      <c r="D557" s="27">
        <f>IF(AND($C557="x",$A557&lt;&gt;""),$A557,"")</f>
        <v/>
      </c>
    </row>
    <row r="558">
      <c r="A558" s="25" t="inlineStr">
        <is>
          <t>cost_per_action_type_post_engagement</t>
        </is>
      </c>
      <c r="B558" s="29" t="inlineStr">
        <is>
          <t>Cost per Post Engagement · NUMERIC · Facebook Ads (Meta) Cost Per Action</t>
        </is>
      </c>
      <c r="C558" s="26" t="n"/>
      <c r="D558" s="27">
        <f>IF(AND($C558="x",$A558&lt;&gt;""),$A558,"")</f>
        <v/>
      </c>
    </row>
    <row r="559">
      <c r="A559" s="25" t="inlineStr">
        <is>
          <t>cost_per_action_type_post_reaction</t>
        </is>
      </c>
      <c r="B559" s="29" t="inlineStr">
        <is>
          <t>Cost per Post Reactions · NUMERIC · Facebook Ads (Meta) Cost Per Action</t>
        </is>
      </c>
      <c r="C559" s="26" t="n"/>
      <c r="D559" s="27">
        <f>IF(AND($C559="x",$A559&lt;&gt;""),$A559,"")</f>
        <v/>
      </c>
    </row>
    <row r="560">
      <c r="A560" s="25" t="inlineStr">
        <is>
          <t>cost_per_action_type_rsvp</t>
        </is>
      </c>
      <c r="B560" s="29" t="inlineStr">
        <is>
          <t>Cost per Event Responses · NUMERIC · Facebook Ads (Meta) Cost Per Action</t>
        </is>
      </c>
      <c r="C560" s="26" t="n"/>
      <c r="D560" s="27">
        <f>IF(AND($C560="x",$A560&lt;&gt;""),$A560,"")</f>
        <v/>
      </c>
    </row>
    <row r="561">
      <c r="A561" s="25" t="inlineStr">
        <is>
          <t>cost_per_action_type_search</t>
        </is>
      </c>
      <c r="B561" s="29" t="inlineStr">
        <is>
          <t>Cost per Searches · NUMERIC · Facebook Ads (Meta) Cost Per Action</t>
        </is>
      </c>
      <c r="C561" s="26" t="n"/>
      <c r="D561" s="27">
        <f>IF(AND($C561="x",$A561&lt;&gt;""),$A561,"")</f>
        <v/>
      </c>
    </row>
    <row r="562">
      <c r="A562" s="25" t="inlineStr">
        <is>
          <t>cost_per_action_type_video_view</t>
        </is>
      </c>
      <c r="B562" s="29" t="inlineStr">
        <is>
          <t>Cost per 3-Second Video Plays · NUMERIC · Facebook Ads (Meta) Cost Per Action</t>
        </is>
      </c>
      <c r="C562" s="26" t="n"/>
      <c r="D562" s="27">
        <f>IF(AND($C562="x",$A562&lt;&gt;""),$A562,"")</f>
        <v/>
      </c>
    </row>
    <row r="563">
      <c r="A563" s="25" t="inlineStr">
        <is>
          <t>cost_per_action_type_view_content</t>
        </is>
      </c>
      <c r="B563" s="29" t="inlineStr">
        <is>
          <t>Cost per Content Views · NUMERIC · Facebook Ads (Meta) Cost Per Action</t>
        </is>
      </c>
      <c r="C563" s="26" t="n"/>
      <c r="D563" s="27">
        <f>IF(AND($C563="x",$A563&lt;&gt;""),$A563,"")</f>
        <v/>
      </c>
    </row>
    <row r="564">
      <c r="A564" s="25" t="inlineStr">
        <is>
          <t>cost_per_estimated_ad_recallers</t>
        </is>
      </c>
      <c r="B564" s="29" t="inlineStr">
        <is>
          <t>Cost per Estimated Ad Recall Lift · NUMERIC · Facebook Ads (Meta) Cost Per Action</t>
        </is>
      </c>
      <c r="C564" s="26" t="n"/>
      <c r="D564" s="27">
        <f>IF(AND($C564="x",$A564&lt;&gt;""),$A564,"")</f>
        <v/>
      </c>
    </row>
    <row r="565">
      <c r="A565" s="25" t="inlineStr">
        <is>
          <t>cost_per_unique_action_click_to_call_call_confirm</t>
        </is>
      </c>
      <c r="B565" s="29" t="inlineStr">
        <is>
          <t>Cost per Unique Call Confirmation Clicks · NUMERIC · Facebook Ads (Meta) Cost Per Unique Action</t>
        </is>
      </c>
      <c r="C565" s="26" t="n"/>
      <c r="D565" s="27">
        <f>IF(AND($C565="x",$A565&lt;&gt;""),$A565,"")</f>
        <v/>
      </c>
    </row>
    <row r="566">
      <c r="A566" s="25" t="inlineStr">
        <is>
          <t>cost_per_unique_action_type_add_payment_info</t>
        </is>
      </c>
      <c r="B566" s="29" t="inlineStr">
        <is>
          <t>Cost per Unique Adds of Payment Info · NUMERIC · Facebook Ads (Meta) Cost Per Unique Action</t>
        </is>
      </c>
      <c r="C566" s="26" t="n"/>
      <c r="D566" s="27">
        <f>IF(AND($C566="x",$A566&lt;&gt;""),$A566,"")</f>
        <v/>
      </c>
    </row>
    <row r="567">
      <c r="A567" s="25" t="inlineStr">
        <is>
          <t>cost_per_unique_action_type_add_to_cart</t>
        </is>
      </c>
      <c r="B567" s="29" t="inlineStr">
        <is>
          <t>Cost per Unique Actions Add To Cart · NUMERIC · Facebook Ads (Meta) Cost Per Unique Action</t>
        </is>
      </c>
      <c r="C567" s="26" t="n"/>
      <c r="D567" s="27">
        <f>IF(AND($C567="x",$A567&lt;&gt;""),$A567,"")</f>
        <v/>
      </c>
    </row>
    <row r="568">
      <c r="A568" s="25" t="inlineStr">
        <is>
          <t>cost_per_unique_action_type_add_to_wishlist</t>
        </is>
      </c>
      <c r="B568" s="29" t="inlineStr">
        <is>
          <t>Cost per Unique Adds to Wishlist · NUMERIC · Facebook Ads (Meta) Cost Per Unique Action</t>
        </is>
      </c>
      <c r="C568" s="26" t="n"/>
      <c r="D568" s="27">
        <f>IF(AND($C568="x",$A568&lt;&gt;""),$A568,"")</f>
        <v/>
      </c>
    </row>
    <row r="569">
      <c r="A569" s="25" t="inlineStr">
        <is>
          <t>cost_per_unique_action_type_app_custom_event</t>
        </is>
      </c>
      <c r="B569" s="29" t="inlineStr">
        <is>
          <t>Cost per Unique Actions App Custom Event · NUMERIC · Facebook Ads (Meta) Cost Per Unique Action</t>
        </is>
      </c>
      <c r="C569" s="26" t="n"/>
      <c r="D569" s="27">
        <f>IF(AND($C569="x",$A569&lt;&gt;""),$A569,"")</f>
        <v/>
      </c>
    </row>
    <row r="570">
      <c r="A570" s="25" t="inlineStr">
        <is>
          <t>cost_per_unique_action_type_app_custom_event_fb_mobile_activate_app</t>
        </is>
      </c>
      <c r="B570" s="29" t="inlineStr">
        <is>
          <t>Cost per Unique Actions App Custom Event.Fb Mobile Activate App · NUMERIC · Facebook Ads (Meta) Cost Per Unique Action</t>
        </is>
      </c>
      <c r="C570" s="26" t="n"/>
      <c r="D570" s="27">
        <f>IF(AND($C570="x",$A570&lt;&gt;""),$A570,"")</f>
        <v/>
      </c>
    </row>
    <row r="571">
      <c r="A571" s="25" t="inlineStr">
        <is>
          <t>cost_per_unique_action_type_app_custom_event_fb_mobile_add_payment_info</t>
        </is>
      </c>
      <c r="B571" s="29" t="inlineStr">
        <is>
          <t>Cost per Unique Actions App Custom Event.Fb Mobile Add Payment Info · NUMERIC · Facebook Ads (Meta) Cost Per Unique Action</t>
        </is>
      </c>
      <c r="C571" s="26" t="n"/>
      <c r="D571" s="27">
        <f>IF(AND($C571="x",$A571&lt;&gt;""),$A571,"")</f>
        <v/>
      </c>
    </row>
    <row r="572">
      <c r="A572" s="25" t="inlineStr">
        <is>
          <t>cost_per_unique_action_type_app_custom_event_fb_mobile_add_to_cart</t>
        </is>
      </c>
      <c r="B572" s="29" t="inlineStr">
        <is>
          <t>Cost per Unique Actions App Custom Event.Fb Mobile Add To Cart · NUMERIC · Facebook Ads (Meta) Cost Per Unique Action</t>
        </is>
      </c>
      <c r="C572" s="26" t="n"/>
      <c r="D572" s="27">
        <f>IF(AND($C572="x",$A572&lt;&gt;""),$A572,"")</f>
        <v/>
      </c>
    </row>
    <row r="573">
      <c r="A573" s="25" t="inlineStr">
        <is>
          <t>cost_per_unique_action_type_app_custom_event_fb_mobile_add_to_wishlist</t>
        </is>
      </c>
      <c r="B573" s="29" t="inlineStr">
        <is>
          <t>Cost per Unique Actions App Custom Event.Fb Mobile Add To Wishlist · NUMERIC · Facebook Ads (Meta) Cost Per Unique Action</t>
        </is>
      </c>
      <c r="C573" s="26" t="n"/>
      <c r="D573" s="27">
        <f>IF(AND($C573="x",$A573&lt;&gt;""),$A573,"")</f>
        <v/>
      </c>
    </row>
    <row r="574">
      <c r="A574" s="25" t="inlineStr">
        <is>
          <t>cost_per_unique_action_type_app_custom_event_fb_mobile_complete_registration</t>
        </is>
      </c>
      <c r="B574" s="29" t="inlineStr">
        <is>
          <t>Cost per Unique Actions App Custom Event.Fb Mobile Complete Registration · NUMERIC · Facebook Ads (Meta) Cost Per Unique Action</t>
        </is>
      </c>
      <c r="C574" s="26" t="n"/>
      <c r="D574" s="27">
        <f>IF(AND($C574="x",$A574&lt;&gt;""),$A574,"")</f>
        <v/>
      </c>
    </row>
    <row r="575">
      <c r="A575" s="25" t="inlineStr">
        <is>
          <t>cost_per_unique_action_type_app_custom_event_fb_mobile_content_view</t>
        </is>
      </c>
      <c r="B575" s="29" t="inlineStr">
        <is>
          <t>Cost per Unique Actions App Custom Event.Fb Mobile Content View · NUMERIC · Facebook Ads (Meta) Cost Per Unique Action</t>
        </is>
      </c>
      <c r="C575" s="26" t="n"/>
      <c r="D575" s="27">
        <f>IF(AND($C575="x",$A575&lt;&gt;""),$A575,"")</f>
        <v/>
      </c>
    </row>
    <row r="576">
      <c r="A576" s="25" t="inlineStr">
        <is>
          <t>cost_per_unique_action_type_app_custom_event_fb_mobile_initiated_checkout</t>
        </is>
      </c>
      <c r="B576" s="29" t="inlineStr">
        <is>
          <t>Cost per Unique Actions App Custom Event.Fb Mobile Initiated Checkout · NUMERIC · Facebook Ads (Meta) Cost Per Unique Action</t>
        </is>
      </c>
      <c r="C576" s="26" t="n"/>
      <c r="D576" s="27">
        <f>IF(AND($C576="x",$A576&lt;&gt;""),$A576,"")</f>
        <v/>
      </c>
    </row>
    <row r="577">
      <c r="A577" s="25" t="inlineStr">
        <is>
          <t>cost_per_unique_action_type_app_custom_event_fb_mobile_level_achieved</t>
        </is>
      </c>
      <c r="B577" s="29" t="inlineStr">
        <is>
          <t>Cost per Unique Actions App Custom Event.Fb Mobile Level Achieved · NUMERIC · Facebook Ads (Meta) Cost Per Unique Action</t>
        </is>
      </c>
      <c r="C577" s="26" t="n"/>
      <c r="D577" s="27">
        <f>IF(AND($C577="x",$A577&lt;&gt;""),$A577,"")</f>
        <v/>
      </c>
    </row>
    <row r="578">
      <c r="A578" s="25" t="inlineStr">
        <is>
          <t>cost_per_unique_action_type_app_custom_event_fb_mobile_purchase</t>
        </is>
      </c>
      <c r="B578" s="29" t="inlineStr">
        <is>
          <t>Cost per Unique Actions App Custom Event.Fb Mobile Purchase · NUMERIC · Facebook Ads (Meta) Cost Per Unique Action</t>
        </is>
      </c>
      <c r="C578" s="26" t="n"/>
      <c r="D578" s="27">
        <f>IF(AND($C578="x",$A578&lt;&gt;""),$A578,"")</f>
        <v/>
      </c>
    </row>
    <row r="579">
      <c r="A579" s="25" t="inlineStr">
        <is>
          <t>cost_per_unique_action_type_app_custom_event_fb_mobile_search</t>
        </is>
      </c>
      <c r="B579" s="29" t="inlineStr">
        <is>
          <t>Cost per Unique Actions App Custom Event.Fb Mobile Search · NUMERIC · Facebook Ads (Meta) Cost Per Unique Action</t>
        </is>
      </c>
      <c r="C579" s="26" t="n"/>
      <c r="D579" s="27">
        <f>IF(AND($C579="x",$A579&lt;&gt;""),$A579,"")</f>
        <v/>
      </c>
    </row>
    <row r="580">
      <c r="A580" s="25" t="inlineStr">
        <is>
          <t>cost_per_unique_action_type_app_custom_event_fb_mobile_tutorial_completion</t>
        </is>
      </c>
      <c r="B580" s="29" t="inlineStr">
        <is>
          <t>Cost per Unique Actions App Custom Event.Fb Mobile Tutorial Completion · NUMERIC · Facebook Ads (Meta) Cost Per Unique Action</t>
        </is>
      </c>
      <c r="C580" s="26" t="n"/>
      <c r="D580" s="27">
        <f>IF(AND($C580="x",$A580&lt;&gt;""),$A580,"")</f>
        <v/>
      </c>
    </row>
    <row r="581">
      <c r="A581" s="25" t="inlineStr">
        <is>
          <t>cost_per_unique_action_type_app_custom_event_other</t>
        </is>
      </c>
      <c r="B581" s="29" t="inlineStr">
        <is>
          <t>Cost per Unique Actions App Custom Event.Other · NUMERIC · Facebook Ads (Meta) Cost Per Unique Action</t>
        </is>
      </c>
      <c r="C581" s="26" t="n"/>
      <c r="D581" s="27">
        <f>IF(AND($C581="x",$A581&lt;&gt;""),$A581,"")</f>
        <v/>
      </c>
    </row>
    <row r="582">
      <c r="A582" s="25" t="inlineStr">
        <is>
          <t>cost_per_unique_action_type_checkin</t>
        </is>
      </c>
      <c r="B582" s="29" t="inlineStr">
        <is>
          <t>Cost per Unique Check-Ins · NUMERIC · Facebook Ads (Meta) Cost Per Unique Action</t>
        </is>
      </c>
      <c r="C582" s="26" t="n"/>
      <c r="D582" s="27">
        <f>IF(AND($C582="x",$A582&lt;&gt;""),$A582,"")</f>
        <v/>
      </c>
    </row>
    <row r="583">
      <c r="A583" s="25" t="inlineStr">
        <is>
          <t>cost_per_unique_action_type_comment</t>
        </is>
      </c>
      <c r="B583" s="29" t="inlineStr">
        <is>
          <t>Cost per Unique Post Comments · NUMERIC · Facebook Ads (Meta) Cost Per Unique Action</t>
        </is>
      </c>
      <c r="C583" s="26" t="n"/>
      <c r="D583" s="27">
        <f>IF(AND($C583="x",$A583&lt;&gt;""),$A583,"")</f>
        <v/>
      </c>
    </row>
    <row r="584">
      <c r="A584" s="25" t="inlineStr">
        <is>
          <t>cost_per_unique_action_type_complete_registration</t>
        </is>
      </c>
      <c r="B584" s="29" t="inlineStr">
        <is>
          <t>Cost per Unique Registrations Completed · NUMERIC · Facebook Ads (Meta) Cost Per Unique Action</t>
        </is>
      </c>
      <c r="C584" s="26" t="n"/>
      <c r="D584" s="27">
        <f>IF(AND($C584="x",$A584&lt;&gt;""),$A584,"")</f>
        <v/>
      </c>
    </row>
    <row r="585">
      <c r="A585" s="25" t="inlineStr">
        <is>
          <t>cost_per_unique_action_type_initiate_checkout</t>
        </is>
      </c>
      <c r="B585" s="29" t="inlineStr">
        <is>
          <t>Cost per Unique Checkouts Initiated · NUMERIC · Facebook Ads (Meta) Cost Per Unique Action</t>
        </is>
      </c>
      <c r="C585" s="26" t="n"/>
      <c r="D585" s="27">
        <f>IF(AND($C585="x",$A585&lt;&gt;""),$A585,"")</f>
        <v/>
      </c>
    </row>
    <row r="586">
      <c r="A586" s="25" t="inlineStr">
        <is>
          <t>cost_per_unique_action_type_landing_page_view</t>
        </is>
      </c>
      <c r="B586" s="29" t="inlineStr">
        <is>
          <t>Cost per Unique Landing Page Views · NUMERIC · Facebook Ads (Meta) Cost Per Unique Action</t>
        </is>
      </c>
      <c r="C586" s="26" t="n"/>
      <c r="D586" s="27">
        <f>IF(AND($C586="x",$A586&lt;&gt;""),$A586,"")</f>
        <v/>
      </c>
    </row>
    <row r="587">
      <c r="A587" s="25" t="inlineStr">
        <is>
          <t>cost_per_unique_action_type_lead</t>
        </is>
      </c>
      <c r="B587" s="29" t="inlineStr">
        <is>
          <t>Cost per Unique Leads · NUMERIC · Facebook Ads (Meta) Cost Per Unique Action</t>
        </is>
      </c>
      <c r="C587" s="26" t="n"/>
      <c r="D587" s="27">
        <f>IF(AND($C587="x",$A587&lt;&gt;""),$A587,"")</f>
        <v/>
      </c>
    </row>
    <row r="588">
      <c r="A588" s="25" t="inlineStr">
        <is>
          <t>cost_per_unique_action_type_leadgen_grouped</t>
        </is>
      </c>
      <c r="B588" s="29" t="inlineStr">
        <is>
          <t>Cost per Unique Instant Form Leads · NUMERIC · Facebook Ads (Meta) Cost Per Unique Action</t>
        </is>
      </c>
      <c r="C588" s="26" t="n"/>
      <c r="D588" s="27">
        <f>IF(AND($C588="x",$A588&lt;&gt;""),$A588,"")</f>
        <v/>
      </c>
    </row>
    <row r="589">
      <c r="A589" s="25" t="inlineStr">
        <is>
          <t>cost_per_unique_action_type_like</t>
        </is>
      </c>
      <c r="B589" s="29" t="inlineStr">
        <is>
          <t>Cost per Unique Page Likes · NUMERIC · Facebook Ads (Meta) Cost Per Unique Action</t>
        </is>
      </c>
      <c r="C589" s="26" t="n"/>
      <c r="D589" s="27">
        <f>IF(AND($C589="x",$A589&lt;&gt;""),$A589,"")</f>
        <v/>
      </c>
    </row>
    <row r="590">
      <c r="A590" s="25" t="inlineStr">
        <is>
          <t>cost_per_unique_action_type_link_click</t>
        </is>
      </c>
      <c r="B590" s="29" t="inlineStr">
        <is>
          <t>Cost per Unique Link Clicks · NUMERIC · Facebook Ads (Meta) Cost Per Unique Action</t>
        </is>
      </c>
      <c r="C590" s="26" t="n"/>
      <c r="D590" s="27">
        <f>IF(AND($C590="x",$A590&lt;&gt;""),$A590,"")</f>
        <v/>
      </c>
    </row>
    <row r="591">
      <c r="A591" s="25" t="inlineStr">
        <is>
          <t>cost_per_unique_action_type_mobile_app_install</t>
        </is>
      </c>
      <c r="B591" s="29" t="inlineStr">
        <is>
          <t>Cost per Unique Mobile App Installs · NUMERIC · Facebook Ads (Meta) Cost Per Unique Action</t>
        </is>
      </c>
      <c r="C591" s="26" t="n"/>
      <c r="D591" s="27">
        <f>IF(AND($C591="x",$A591&lt;&gt;""),$A591,"")</f>
        <v/>
      </c>
    </row>
    <row r="592">
      <c r="A592" s="25" t="inlineStr">
        <is>
          <t>cost_per_unique_action_type_offline_conversion</t>
        </is>
      </c>
      <c r="B592" s="29" t="inlineStr">
        <is>
          <t>Cost per Unique Offline Conversions (All Events) · NUMERIC · Facebook Ads (Meta) Cost Per Unique Action</t>
        </is>
      </c>
      <c r="C592" s="26" t="n"/>
      <c r="D592" s="27">
        <f>IF(AND($C592="x",$A592&lt;&gt;""),$A592,"")</f>
        <v/>
      </c>
    </row>
    <row r="593">
      <c r="A593" s="25" t="inlineStr">
        <is>
          <t>cost_per_unique_action_type_offline_conversion_add_payment_info</t>
        </is>
      </c>
      <c r="B593" s="29" t="inlineStr">
        <is>
          <t>Cost per Unique Offline Adds of Payment Info · NUMERIC · Facebook Ads (Meta) Cost Per Unique Action</t>
        </is>
      </c>
      <c r="C593" s="26" t="n"/>
      <c r="D593" s="27">
        <f>IF(AND($C593="x",$A593&lt;&gt;""),$A593,"")</f>
        <v/>
      </c>
    </row>
    <row r="594">
      <c r="A594" s="25" t="inlineStr">
        <is>
          <t>cost_per_unique_action_type_offline_conversion_add_to_cart</t>
        </is>
      </c>
      <c r="B594" s="29" t="inlineStr">
        <is>
          <t>Cost per Unique Offline Adds to Cart · NUMERIC · Facebook Ads (Meta) Cost Per Unique Action</t>
        </is>
      </c>
      <c r="C594" s="26" t="n"/>
      <c r="D594" s="27">
        <f>IF(AND($C594="x",$A594&lt;&gt;""),$A594,"")</f>
        <v/>
      </c>
    </row>
    <row r="595">
      <c r="A595" s="25" t="inlineStr">
        <is>
          <t>cost_per_unique_action_type_offline_conversion_add_to_wishlist</t>
        </is>
      </c>
      <c r="B595" s="29" t="inlineStr">
        <is>
          <t>Cost per Unique Offline Adds to Wishlist · NUMERIC · Facebook Ads (Meta) Cost Per Unique Action</t>
        </is>
      </c>
      <c r="C595" s="26" t="n"/>
      <c r="D595" s="27">
        <f>IF(AND($C595="x",$A595&lt;&gt;""),$A595,"")</f>
        <v/>
      </c>
    </row>
    <row r="596">
      <c r="A596" s="25" t="inlineStr">
        <is>
          <t>cost_per_unique_action_type_offline_conversion_complete_registration</t>
        </is>
      </c>
      <c r="B596" s="29" t="inlineStr">
        <is>
          <t>Cost per Unique Offline Registrations Completed · NUMERIC · Facebook Ads (Meta) Cost Per Unique Action</t>
        </is>
      </c>
      <c r="C596" s="26" t="n"/>
      <c r="D596" s="27">
        <f>IF(AND($C596="x",$A596&lt;&gt;""),$A596,"")</f>
        <v/>
      </c>
    </row>
    <row r="597">
      <c r="A597" s="25" t="inlineStr">
        <is>
          <t>cost_per_unique_action_type_offline_conversion_initiate_checkout</t>
        </is>
      </c>
      <c r="B597" s="29" t="inlineStr">
        <is>
          <t>Cost per Unique Offline Checkouts Initiated · NUMERIC · Facebook Ads (Meta) Cost Per Unique Action</t>
        </is>
      </c>
      <c r="C597" s="26" t="n"/>
      <c r="D597" s="27">
        <f>IF(AND($C597="x",$A597&lt;&gt;""),$A597,"")</f>
        <v/>
      </c>
    </row>
    <row r="598">
      <c r="A598" s="25" t="inlineStr">
        <is>
          <t>cost_per_unique_action_type_offline_conversion_lead</t>
        </is>
      </c>
      <c r="B598" s="29" t="inlineStr">
        <is>
          <t>Cost per Unique Offline Leads · NUMERIC · Facebook Ads (Meta) Cost Per Unique Action</t>
        </is>
      </c>
      <c r="C598" s="26" t="n"/>
      <c r="D598" s="27">
        <f>IF(AND($C598="x",$A598&lt;&gt;""),$A598,"")</f>
        <v/>
      </c>
    </row>
    <row r="599">
      <c r="A599" s="25" t="inlineStr">
        <is>
          <t>cost_per_unique_action_type_offline_conversion_other</t>
        </is>
      </c>
      <c r="B599" s="29" t="inlineStr">
        <is>
          <t>Cost per Unique Offline Other Conversions · NUMERIC · Facebook Ads (Meta) Cost Per Unique Action</t>
        </is>
      </c>
      <c r="C599" s="26" t="n"/>
      <c r="D599" s="27">
        <f>IF(AND($C599="x",$A599&lt;&gt;""),$A599,"")</f>
        <v/>
      </c>
    </row>
    <row r="600">
      <c r="A600" s="25" t="inlineStr">
        <is>
          <t>cost_per_unique_action_type_offline_conversion_purchase</t>
        </is>
      </c>
      <c r="B600" s="29" t="inlineStr">
        <is>
          <t>Cost per Unique Offline Purchases · NUMERIC · Facebook Ads (Meta) Cost Per Unique Action</t>
        </is>
      </c>
      <c r="C600" s="26" t="n"/>
      <c r="D600" s="27">
        <f>IF(AND($C600="x",$A600&lt;&gt;""),$A600,"")</f>
        <v/>
      </c>
    </row>
    <row r="601">
      <c r="A601" s="25" t="inlineStr">
        <is>
          <t>cost_per_unique_action_type_offline_conversion_search</t>
        </is>
      </c>
      <c r="B601" s="29" t="inlineStr">
        <is>
          <t>Cost per Unique Offline Searches · NUMERIC · Facebook Ads (Meta) Cost Per Unique Action</t>
        </is>
      </c>
      <c r="C601" s="26" t="n"/>
      <c r="D601" s="27">
        <f>IF(AND($C601="x",$A601&lt;&gt;""),$A601,"")</f>
        <v/>
      </c>
    </row>
    <row r="602">
      <c r="A602" s="25" t="inlineStr">
        <is>
          <t>cost_per_unique_action_type_offline_conversion_view_content</t>
        </is>
      </c>
      <c r="B602" s="29" t="inlineStr">
        <is>
          <t>Cost per Unique Offline Content Views · NUMERIC · Facebook Ads (Meta) Cost Per Unique Action</t>
        </is>
      </c>
      <c r="C602" s="26" t="n"/>
      <c r="D602" s="27">
        <f>IF(AND($C602="x",$A602&lt;&gt;""),$A602,"")</f>
        <v/>
      </c>
    </row>
    <row r="603">
      <c r="A603" s="25" t="inlineStr">
        <is>
          <t>cost_per_unique_action_type_offsite_conversion</t>
        </is>
      </c>
      <c r="B603" s="29" t="inlineStr">
        <is>
          <t>(Deprecated) Cost per Unique Website Conversions · NUMERIC · Facebook Ads (Meta) Cost Per Unique Action</t>
        </is>
      </c>
      <c r="C603" s="26" t="n"/>
      <c r="D603" s="27">
        <f>IF(AND($C603="x",$A603&lt;&gt;""),$A603,"")</f>
        <v/>
      </c>
    </row>
    <row r="604">
      <c r="A604" s="25" t="inlineStr">
        <is>
          <t>cost_per_unique_action_type_offsite_conversion_fb_pixel_add_payment_info</t>
        </is>
      </c>
      <c r="B604" s="29" t="inlineStr">
        <is>
          <t>Cost per Unique Website Adds of Payment Info · NUMERIC · Facebook Ads (Meta) Cost Per Unique Action</t>
        </is>
      </c>
      <c r="C604" s="26" t="n"/>
      <c r="D604" s="27">
        <f>IF(AND($C604="x",$A604&lt;&gt;""),$A604,"")</f>
        <v/>
      </c>
    </row>
    <row r="605">
      <c r="A605" s="25" t="inlineStr">
        <is>
          <t>cost_per_unique_action_type_offsite_conversion_fb_pixel_add_to_cart</t>
        </is>
      </c>
      <c r="B605" s="29" t="inlineStr">
        <is>
          <t>Cost per Unique Website Adds to Cart · NUMERIC · Facebook Ads (Meta) Cost Per Unique Action</t>
        </is>
      </c>
      <c r="C605" s="26" t="n"/>
      <c r="D605" s="27">
        <f>IF(AND($C605="x",$A605&lt;&gt;""),$A605,"")</f>
        <v/>
      </c>
    </row>
    <row r="606">
      <c r="A606" s="25" t="inlineStr">
        <is>
          <t>cost_per_unique_action_type_offsite_conversion_fb_pixel_add_to_wishlist</t>
        </is>
      </c>
      <c r="B606" s="29" t="inlineStr">
        <is>
          <t>Cost per Unique Website Adds to Wishlist · NUMERIC · Facebook Ads (Meta) Cost Per Unique Action</t>
        </is>
      </c>
      <c r="C606" s="26" t="n"/>
      <c r="D606" s="27">
        <f>IF(AND($C606="x",$A606&lt;&gt;""),$A606,"")</f>
        <v/>
      </c>
    </row>
    <row r="607">
      <c r="A607" s="25" t="inlineStr">
        <is>
          <t>cost_per_unique_action_type_offsite_conversion_fb_pixel_complete_registration</t>
        </is>
      </c>
      <c r="B607" s="29" t="inlineStr">
        <is>
          <t>Cost per Unique Website Registrations Completed · NUMERIC · Facebook Ads (Meta) Cost Per Unique Action</t>
        </is>
      </c>
      <c r="C607" s="26" t="n"/>
      <c r="D607" s="27">
        <f>IF(AND($C607="x",$A607&lt;&gt;""),$A607,"")</f>
        <v/>
      </c>
    </row>
    <row r="608">
      <c r="A608" s="25" t="inlineStr">
        <is>
          <t>cost_per_unique_action_type_offsite_conversion_fb_pixel_initiate_checkout</t>
        </is>
      </c>
      <c r="B608" s="29" t="inlineStr">
        <is>
          <t>Cost per Unique Website Checkouts Initiated · NUMERIC · Facebook Ads (Meta) Cost Per Unique Action</t>
        </is>
      </c>
      <c r="C608" s="26" t="n"/>
      <c r="D608" s="27">
        <f>IF(AND($C608="x",$A608&lt;&gt;""),$A608,"")</f>
        <v/>
      </c>
    </row>
    <row r="609">
      <c r="A609" s="25" t="inlineStr">
        <is>
          <t>cost_per_unique_action_type_offsite_conversion_fb_pixel_lead</t>
        </is>
      </c>
      <c r="B609" s="29" t="inlineStr">
        <is>
          <t>Cost per Unique Website Leads · NUMERIC · Facebook Ads (Meta) Cost Per Unique Action</t>
        </is>
      </c>
      <c r="C609" s="26" t="n"/>
      <c r="D609" s="27">
        <f>IF(AND($C609="x",$A609&lt;&gt;""),$A609,"")</f>
        <v/>
      </c>
    </row>
    <row r="610">
      <c r="A610" s="25" t="inlineStr">
        <is>
          <t>cost_per_unique_action_type_offsite_conversion_fb_pixel_purchase</t>
        </is>
      </c>
      <c r="B610" s="29" t="inlineStr">
        <is>
          <t>Cost per Unique Website Purchases · NUMERIC · Facebook Ads (Meta) Cost Per Unique Action</t>
        </is>
      </c>
      <c r="C610" s="26" t="n"/>
      <c r="D610" s="27">
        <f>IF(AND($C610="x",$A610&lt;&gt;""),$A610,"")</f>
        <v/>
      </c>
    </row>
    <row r="611">
      <c r="A611" s="25" t="inlineStr">
        <is>
          <t>cost_per_unique_action_type_offsite_conversion_fb_pixel_search</t>
        </is>
      </c>
      <c r="B611" s="29" t="inlineStr">
        <is>
          <t>Cost per Unique Website Searches · NUMERIC · Facebook Ads (Meta) Cost Per Unique Action</t>
        </is>
      </c>
      <c r="C611" s="26" t="n"/>
      <c r="D611" s="27">
        <f>IF(AND($C611="x",$A611&lt;&gt;""),$A611,"")</f>
        <v/>
      </c>
    </row>
    <row r="612">
      <c r="A612" s="25" t="inlineStr">
        <is>
          <t>cost_per_unique_action_type_offsite_conversion_fb_pixel_view_content</t>
        </is>
      </c>
      <c r="B612" s="29" t="inlineStr">
        <is>
          <t>Cost per Unique Website Content Views · NUMERIC · Facebook Ads (Meta) Cost Per Unique Action</t>
        </is>
      </c>
      <c r="C612" s="26" t="n"/>
      <c r="D612" s="27">
        <f>IF(AND($C612="x",$A612&lt;&gt;""),$A612,"")</f>
        <v/>
      </c>
    </row>
    <row r="613">
      <c r="A613" s="25" t="inlineStr">
        <is>
          <t>cost_per_unique_action_type_omni_achievement_unlocked</t>
        </is>
      </c>
      <c r="B613" s="29" t="inlineStr">
        <is>
          <t>Cost per Unique Achievements Unlocked · NUMERIC · Facebook Ads (Meta) Cost Per Unique Action</t>
        </is>
      </c>
      <c r="C613" s="26" t="n"/>
      <c r="D613" s="27">
        <f>IF(AND($C613="x",$A613&lt;&gt;""),$A613,"")</f>
        <v/>
      </c>
    </row>
    <row r="614">
      <c r="A614" s="25" t="inlineStr">
        <is>
          <t>cost_per_unique_action_type_omni_activate_app</t>
        </is>
      </c>
      <c r="B614" s="29" t="inlineStr">
        <is>
          <t>Cost per Unique App Activations · NUMERIC · Facebook Ads (Meta) Cost Per Unique Action</t>
        </is>
      </c>
      <c r="C614" s="26" t="n"/>
      <c r="D614" s="27">
        <f>IF(AND($C614="x",$A614&lt;&gt;""),$A614,"")</f>
        <v/>
      </c>
    </row>
    <row r="615">
      <c r="A615" s="25" t="inlineStr">
        <is>
          <t>cost_per_unique_action_type_omni_add_to_cart</t>
        </is>
      </c>
      <c r="B615" s="29" t="inlineStr">
        <is>
          <t>Cost per Unique Adds to Cart · NUMERIC · Facebook Ads (Meta) Cost Per Unique Action</t>
        </is>
      </c>
      <c r="C615" s="26" t="n"/>
      <c r="D615" s="27">
        <f>IF(AND($C615="x",$A615&lt;&gt;""),$A615,"")</f>
        <v/>
      </c>
    </row>
    <row r="616">
      <c r="A616" s="25" t="inlineStr">
        <is>
          <t>cost_per_unique_action_type_omni_app_install</t>
        </is>
      </c>
      <c r="B616" s="29" t="inlineStr">
        <is>
          <t>Cost per Unique App Installs · NUMERIC · Facebook Ads (Meta) Cost Per Unique Action</t>
        </is>
      </c>
      <c r="C616" s="26" t="n"/>
      <c r="D616" s="27">
        <f>IF(AND($C616="x",$A616&lt;&gt;""),$A616,"")</f>
        <v/>
      </c>
    </row>
    <row r="617">
      <c r="A617" s="25" t="inlineStr">
        <is>
          <t>cost_per_unique_action_type_omni_complete_registration</t>
        </is>
      </c>
      <c r="B617" s="29" t="inlineStr">
        <is>
          <t>Omni Cost per Unique Registrations Completed · NUMERIC · Facebook Ads (Meta) Cost Per Unique Action</t>
        </is>
      </c>
      <c r="C617" s="26" t="n"/>
      <c r="D617" s="27">
        <f>IF(AND($C617="x",$A617&lt;&gt;""),$A617,"")</f>
        <v/>
      </c>
    </row>
    <row r="618">
      <c r="A618" s="25" t="inlineStr">
        <is>
          <t>cost_per_unique_action_type_omni_custom</t>
        </is>
      </c>
      <c r="B618" s="29" t="inlineStr">
        <is>
          <t>Cost per Unique Actions Omni Custom · NUMERIC · Facebook Ads (Meta) Cost Per Unique Action</t>
        </is>
      </c>
      <c r="C618" s="26" t="n"/>
      <c r="D618" s="27">
        <f>IF(AND($C618="x",$A618&lt;&gt;""),$A618,"")</f>
        <v/>
      </c>
    </row>
    <row r="619">
      <c r="A619" s="25" t="inlineStr">
        <is>
          <t>cost_per_unique_action_type_omni_initiated_checkout</t>
        </is>
      </c>
      <c r="B619" s="29" t="inlineStr">
        <is>
          <t>Omni Cost per Unique Checkouts Initiated · NUMERIC · Facebook Ads (Meta) Cost Per Unique Action</t>
        </is>
      </c>
      <c r="C619" s="26" t="n"/>
      <c r="D619" s="27">
        <f>IF(AND($C619="x",$A619&lt;&gt;""),$A619,"")</f>
        <v/>
      </c>
    </row>
    <row r="620">
      <c r="A620" s="25" t="inlineStr">
        <is>
          <t>cost_per_unique_action_type_omni_level_achieved</t>
        </is>
      </c>
      <c r="B620" s="29" t="inlineStr">
        <is>
          <t>Cost per Unique Levels Completed · NUMERIC · Facebook Ads (Meta) Cost Per Unique Action</t>
        </is>
      </c>
      <c r="C620" s="26" t="n"/>
      <c r="D620" s="27">
        <f>IF(AND($C620="x",$A620&lt;&gt;""),$A620,"")</f>
        <v/>
      </c>
    </row>
    <row r="621">
      <c r="A621" s="25" t="inlineStr">
        <is>
          <t>cost_per_unique_action_type_omni_purchase</t>
        </is>
      </c>
      <c r="B621" s="29" t="inlineStr">
        <is>
          <t>Cost per Unique Purchases · NUMERIC · Facebook Ads (Meta) Cost Per Unique Action</t>
        </is>
      </c>
      <c r="C621" s="26" t="n"/>
      <c r="D621" s="27">
        <f>IF(AND($C621="x",$A621&lt;&gt;""),$A621,"")</f>
        <v/>
      </c>
    </row>
    <row r="622">
      <c r="A622" s="25" t="inlineStr">
        <is>
          <t>cost_per_unique_action_type_omni_rate</t>
        </is>
      </c>
      <c r="B622" s="29" t="inlineStr">
        <is>
          <t>Cost per Unique Ratings Submitted · NUMERIC · Facebook Ads (Meta) Cost Per Unique Action</t>
        </is>
      </c>
      <c r="C622" s="26" t="n"/>
      <c r="D622" s="27">
        <f>IF(AND($C622="x",$A622&lt;&gt;""),$A622,"")</f>
        <v/>
      </c>
    </row>
    <row r="623">
      <c r="A623" s="25" t="inlineStr">
        <is>
          <t>cost_per_unique_action_type_omni_search</t>
        </is>
      </c>
      <c r="B623" s="29" t="inlineStr">
        <is>
          <t>Cost per Unique Searches · NUMERIC · Facebook Ads (Meta) Cost Per Unique Action</t>
        </is>
      </c>
      <c r="C623" s="26" t="n"/>
      <c r="D623" s="27">
        <f>IF(AND($C623="x",$A623&lt;&gt;""),$A623,"")</f>
        <v/>
      </c>
    </row>
    <row r="624">
      <c r="A624" s="25" t="inlineStr">
        <is>
          <t>cost_per_unique_action_type_omni_spend_credits</t>
        </is>
      </c>
      <c r="B624" s="29" t="inlineStr">
        <is>
          <t>Cost per Unique Credit Spends · NUMERIC · Facebook Ads (Meta) Cost Per Unique Action</t>
        </is>
      </c>
      <c r="C624" s="26" t="n"/>
      <c r="D624" s="27">
        <f>IF(AND($C624="x",$A624&lt;&gt;""),$A624,"")</f>
        <v/>
      </c>
    </row>
    <row r="625">
      <c r="A625" s="25" t="inlineStr">
        <is>
          <t>cost_per_unique_action_type_omni_tutorial_completion</t>
        </is>
      </c>
      <c r="B625" s="29" t="inlineStr">
        <is>
          <t>Cost per Unique Tutorials Completed · NUMERIC · Facebook Ads (Meta) Cost Per Unique Action</t>
        </is>
      </c>
      <c r="C625" s="26" t="n"/>
      <c r="D625" s="27">
        <f>IF(AND($C625="x",$A625&lt;&gt;""),$A625,"")</f>
        <v/>
      </c>
    </row>
    <row r="626">
      <c r="A626" s="25" t="inlineStr">
        <is>
          <t>cost_per_unique_action_type_omni_view_content</t>
        </is>
      </c>
      <c r="B626" s="29" t="inlineStr">
        <is>
          <t>Omni Cost per Unique Content Views · NUMERIC · Facebook Ads (Meta) Cost Per Unique Action</t>
        </is>
      </c>
      <c r="C626" s="26" t="n"/>
      <c r="D626" s="27">
        <f>IF(AND($C626="x",$A626&lt;&gt;""),$A626,"")</f>
        <v/>
      </c>
    </row>
    <row r="627">
      <c r="A627" s="25" t="inlineStr">
        <is>
          <t>cost_per_unique_action_type_onsite_conversion_flow_complete</t>
        </is>
      </c>
      <c r="B627" s="29" t="inlineStr">
        <is>
          <t>Cost per Unique On-Facebook Workflow Completions · NUMERIC · Facebook Ads (Meta) Cost Per Unique Action</t>
        </is>
      </c>
      <c r="C627" s="26" t="n"/>
      <c r="D627" s="27">
        <f>IF(AND($C627="x",$A627&lt;&gt;""),$A627,"")</f>
        <v/>
      </c>
    </row>
    <row r="628">
      <c r="A628" s="25" t="inlineStr">
        <is>
          <t>cost_per_unique_action_type_onsite_conversion_lead_grouped</t>
        </is>
      </c>
      <c r="B628" s="29" t="inlineStr">
        <is>
          <t>Cost per Unique On-Facebook Leads · NUMERIC · Facebook Ads (Meta) Cost Per Unique Action</t>
        </is>
      </c>
      <c r="C628" s="26" t="n"/>
      <c r="D628" s="27">
        <f>IF(AND($C628="x",$A628&lt;&gt;""),$A628,"")</f>
        <v/>
      </c>
    </row>
    <row r="629">
      <c r="A629" s="25" t="inlineStr">
        <is>
          <t>cost_per_unique_action_type_onsite_conversion_messaging_block</t>
        </is>
      </c>
      <c r="B629" s="29" t="inlineStr">
        <is>
          <t>Cost per Unique Blocked Messaging Connections · NUMERIC · Facebook Ads (Meta) Cost Per Unique Action</t>
        </is>
      </c>
      <c r="C629" s="26" t="n"/>
      <c r="D629" s="27">
        <f>IF(AND($C629="x",$A629&lt;&gt;""),$A629,"")</f>
        <v/>
      </c>
    </row>
    <row r="630">
      <c r="A630" s="25" t="inlineStr">
        <is>
          <t>cost_per_unique_action_type_onsite_conversion_purchase</t>
        </is>
      </c>
      <c r="B630" s="29" t="inlineStr">
        <is>
          <t>Cost per Unique On-Facebook Purchases · NUMERIC · Facebook Ads (Meta) Cost Per Unique Action</t>
        </is>
      </c>
      <c r="C630" s="26" t="n"/>
      <c r="D630" s="27">
        <f>IF(AND($C630="x",$A630&lt;&gt;""),$A630,"")</f>
        <v/>
      </c>
    </row>
    <row r="631">
      <c r="A631" s="25" t="inlineStr">
        <is>
          <t>cost_per_unique_action_type_onsite_web_add_to_cart</t>
        </is>
      </c>
      <c r="B631" s="29" t="inlineStr">
        <is>
          <t>Cost per Unique Actions Onsite Web Add To Cart · NUMERIC · Facebook Ads (Meta) Cost Per Unique Action</t>
        </is>
      </c>
      <c r="C631" s="26" t="n"/>
      <c r="D631" s="27">
        <f>IF(AND($C631="x",$A631&lt;&gt;""),$A631,"")</f>
        <v/>
      </c>
    </row>
    <row r="632">
      <c r="A632" s="25" t="inlineStr">
        <is>
          <t>cost_per_unique_action_type_onsite_web_app_add_to_cart</t>
        </is>
      </c>
      <c r="B632" s="29" t="inlineStr">
        <is>
          <t>Cost per Unique Actions Onsite Web App Add To Cart · NUMERIC · Facebook Ads (Meta) Cost Per Unique Action</t>
        </is>
      </c>
      <c r="C632" s="26" t="n"/>
      <c r="D632" s="27">
        <f>IF(AND($C632="x",$A632&lt;&gt;""),$A632,"")</f>
        <v/>
      </c>
    </row>
    <row r="633">
      <c r="A633" s="25" t="inlineStr">
        <is>
          <t>cost_per_unique_action_type_onsite_web_app_purchase</t>
        </is>
      </c>
      <c r="B633" s="29" t="inlineStr">
        <is>
          <t>Cost per Unique Actions Onsite Web App Purchase · NUMERIC · Facebook Ads (Meta) Cost Per Unique Action</t>
        </is>
      </c>
      <c r="C633" s="26" t="n"/>
      <c r="D633" s="27">
        <f>IF(AND($C633="x",$A633&lt;&gt;""),$A633,"")</f>
        <v/>
      </c>
    </row>
    <row r="634">
      <c r="A634" s="25" t="inlineStr">
        <is>
          <t>cost_per_unique_action_type_onsite_web_purchase</t>
        </is>
      </c>
      <c r="B634" s="29" t="inlineStr">
        <is>
          <t>Cost per Unique Actions Onsite Web Purchase · NUMERIC · Facebook Ads (Meta) Cost Per Unique Action</t>
        </is>
      </c>
      <c r="C634" s="26" t="n"/>
      <c r="D634" s="27">
        <f>IF(AND($C634="x",$A634&lt;&gt;""),$A634,"")</f>
        <v/>
      </c>
    </row>
    <row r="635">
      <c r="A635" s="25" t="inlineStr">
        <is>
          <t>cost_per_unique_action_type_page_engagement</t>
        </is>
      </c>
      <c r="B635" s="29" t="inlineStr">
        <is>
          <t>Cost per Unique Page Engagement · NUMERIC · Facebook Ads (Meta) Cost Per Unique Action</t>
        </is>
      </c>
      <c r="C635" s="26" t="n"/>
      <c r="D635" s="27">
        <f>IF(AND($C635="x",$A635&lt;&gt;""),$A635,"")</f>
        <v/>
      </c>
    </row>
    <row r="636">
      <c r="A636" s="25" t="inlineStr">
        <is>
          <t>cost_per_unique_action_type_photo_view</t>
        </is>
      </c>
      <c r="B636" s="29" t="inlineStr">
        <is>
          <t>Cost per Unique Photo Views · NUMERIC · Facebook Ads (Meta) Cost Per Unique Action</t>
        </is>
      </c>
      <c r="C636" s="26" t="n"/>
      <c r="D636" s="27">
        <f>IF(AND($C636="x",$A636&lt;&gt;""),$A636,"")</f>
        <v/>
      </c>
    </row>
    <row r="637">
      <c r="A637" s="25" t="inlineStr">
        <is>
          <t>cost_per_unique_action_type_post_engagement</t>
        </is>
      </c>
      <c r="B637" s="29" t="inlineStr">
        <is>
          <t>Cost per Unique Post Engagement · NUMERIC · Facebook Ads (Meta) Cost Per Unique Action</t>
        </is>
      </c>
      <c r="C637" s="26" t="n"/>
      <c r="D637" s="27">
        <f>IF(AND($C637="x",$A637&lt;&gt;""),$A637,"")</f>
        <v/>
      </c>
    </row>
    <row r="638">
      <c r="A638" s="25" t="inlineStr">
        <is>
          <t>cost_per_unique_action_type_post_reaction</t>
        </is>
      </c>
      <c r="B638" s="29" t="inlineStr">
        <is>
          <t>Cost per Unique Post Reactions · NUMERIC · Facebook Ads (Meta) Cost Per Unique Action</t>
        </is>
      </c>
      <c r="C638" s="26" t="n"/>
      <c r="D638" s="27">
        <f>IF(AND($C638="x",$A638&lt;&gt;""),$A638,"")</f>
        <v/>
      </c>
    </row>
    <row r="639">
      <c r="A639" s="25" t="inlineStr">
        <is>
          <t>cost_per_unique_action_type_purchase</t>
        </is>
      </c>
      <c r="B639" s="29" t="inlineStr">
        <is>
          <t>Cost per Unique Actions Purchase · NUMERIC · Facebook Ads (Meta) Cost Per Unique Action</t>
        </is>
      </c>
      <c r="C639" s="26" t="n"/>
      <c r="D639" s="27">
        <f>IF(AND($C639="x",$A639&lt;&gt;""),$A639,"")</f>
        <v/>
      </c>
    </row>
    <row r="640">
      <c r="A640" s="25" t="inlineStr">
        <is>
          <t>cost_per_unique_action_type_rsvp</t>
        </is>
      </c>
      <c r="B640" s="29" t="inlineStr">
        <is>
          <t>Cost per Unique Event Responses · NUMERIC · Facebook Ads (Meta) Cost Per Unique Action</t>
        </is>
      </c>
      <c r="C640" s="26" t="n"/>
      <c r="D640" s="27">
        <f>IF(AND($C640="x",$A640&lt;&gt;""),$A640,"")</f>
        <v/>
      </c>
    </row>
    <row r="641">
      <c r="A641" s="25" t="inlineStr">
        <is>
          <t>cost_per_unique_action_type_search</t>
        </is>
      </c>
      <c r="B641" s="29" t="inlineStr">
        <is>
          <t>Cost per Unique Actions Search · NUMERIC · Facebook Ads (Meta) Cost Per Unique Action</t>
        </is>
      </c>
      <c r="C641" s="26" t="n"/>
      <c r="D641" s="27">
        <f>IF(AND($C641="x",$A641&lt;&gt;""),$A641,"")</f>
        <v/>
      </c>
    </row>
    <row r="642">
      <c r="A642" s="25" t="inlineStr">
        <is>
          <t>cost_per_unique_action_type_video_view</t>
        </is>
      </c>
      <c r="B642" s="29" t="inlineStr">
        <is>
          <t>Cost per Unique 3-Second Continuous Video Plays · NUMERIC · Facebook Ads (Meta) Cost Per Unique Action</t>
        </is>
      </c>
      <c r="C642" s="26" t="n"/>
      <c r="D642" s="27">
        <f>IF(AND($C642="x",$A642&lt;&gt;""),$A642,"")</f>
        <v/>
      </c>
    </row>
    <row r="643">
      <c r="A643" s="25" t="inlineStr">
        <is>
          <t>cost_per_unique_action_type_view_content</t>
        </is>
      </c>
      <c r="B643" s="29" t="inlineStr">
        <is>
          <t>Cost per Unique Content Views · NUMERIC · Facebook Ads (Meta) Cost Per Unique Action</t>
        </is>
      </c>
      <c r="C643" s="26" t="n"/>
      <c r="D643" s="27">
        <f>IF(AND($C643="x",$A643&lt;&gt;""),$A643,"")</f>
        <v/>
      </c>
    </row>
    <row r="644">
      <c r="A644" s="25" t="inlineStr">
        <is>
          <t>cost_per_unique_click</t>
        </is>
      </c>
      <c r="B644" s="29" t="inlineStr">
        <is>
          <t>Cost per Unique Clicks · NUMERIC · Facebook Ads (Meta) Cost Per Unique Action</t>
        </is>
      </c>
      <c r="C644" s="26" t="n"/>
      <c r="D644" s="27">
        <f>IF(AND($C644="x",$A644&lt;&gt;""),$A644,"")</f>
        <v/>
      </c>
    </row>
    <row r="645">
      <c r="A645" s="25" t="inlineStr">
        <is>
          <t>cost_per_unique_outbound_click_outbound_click</t>
        </is>
      </c>
      <c r="B645" s="29" t="inlineStr">
        <is>
          <t>Cost per Unique Outbound Clicks · NUMERIC · Facebook Ads (Meta) Cost Per Unique Action</t>
        </is>
      </c>
      <c r="C645" s="26" t="n"/>
      <c r="D645" s="27">
        <f>IF(AND($C645="x",$A645&lt;&gt;""),$A645,"")</f>
        <v/>
      </c>
    </row>
    <row r="646">
      <c r="A646" s="25" t="inlineStr">
        <is>
          <t>custom_conversion_business_id</t>
        </is>
      </c>
      <c r="B646" s="29" t="inlineStr">
        <is>
          <t>Custom Conversion Business ID · TEXT · Facebook Ads (Meta) Custom Conversion Definition</t>
        </is>
      </c>
      <c r="C646" s="26" t="n"/>
      <c r="D646" s="27">
        <f>IF(AND($C646="x",$A646&lt;&gt;""),$A646,"")</f>
        <v/>
      </c>
    </row>
    <row r="647">
      <c r="A647" s="25" t="inlineStr">
        <is>
          <t>custom_conversion_business_name</t>
        </is>
      </c>
      <c r="B647" s="29" t="inlineStr">
        <is>
          <t>Custom Conversion Business Name · TEXT · Facebook Ads (Meta) Custom Conversion Definition</t>
        </is>
      </c>
      <c r="C647" s="26" t="n"/>
      <c r="D647" s="27">
        <f>IF(AND($C647="x",$A647&lt;&gt;""),$A647,"")</f>
        <v/>
      </c>
    </row>
    <row r="648">
      <c r="A648" s="25" t="inlineStr">
        <is>
          <t>custom_conversion_creation_time</t>
        </is>
      </c>
      <c r="B648" s="29" t="inlineStr">
        <is>
          <t>Custom Conversion Creation Time · TIMESTAMP · Facebook Ads (Meta) Custom Conversion Definition</t>
        </is>
      </c>
      <c r="C648" s="26" t="n"/>
      <c r="D648" s="27">
        <f>IF(AND($C648="x",$A648&lt;&gt;""),$A648,"")</f>
        <v/>
      </c>
    </row>
    <row r="649">
      <c r="A649" s="25" t="inlineStr">
        <is>
          <t>custom_conversion_custom_event_type</t>
        </is>
      </c>
      <c r="B649" s="29" t="inlineStr">
        <is>
          <t>Custom Conversion Custom Event Type · TEXT · Facebook Ads (Meta) Custom Conversion Definition</t>
        </is>
      </c>
      <c r="C649" s="26" t="n"/>
      <c r="D649" s="27">
        <f>IF(AND($C649="x",$A649&lt;&gt;""),$A649,"")</f>
        <v/>
      </c>
    </row>
    <row r="650">
      <c r="A650" s="25" t="inlineStr">
        <is>
          <t>custom_conversion_data_sources</t>
        </is>
      </c>
      <c r="B650" s="29" t="inlineStr">
        <is>
          <t>Custom Conversion Data Sources · TEXT · Facebook Ads (Meta) Custom Conversion Definition</t>
        </is>
      </c>
      <c r="C650" s="26" t="n"/>
      <c r="D650" s="27">
        <f>IF(AND($C650="x",$A650&lt;&gt;""),$A650,"")</f>
        <v/>
      </c>
    </row>
    <row r="651">
      <c r="A651" s="25" t="inlineStr">
        <is>
          <t>custom_conversion_default_conversion_value</t>
        </is>
      </c>
      <c r="B651" s="29" t="inlineStr">
        <is>
          <t>Custom Conversion Default Conversion Value · NUMERIC · Facebook Ads (Meta) Custom Conversion Definition</t>
        </is>
      </c>
      <c r="C651" s="26" t="n"/>
      <c r="D651" s="27">
        <f>IF(AND($C651="x",$A651&lt;&gt;""),$A651,"")</f>
        <v/>
      </c>
    </row>
    <row r="652">
      <c r="A652" s="25" t="inlineStr">
        <is>
          <t>custom_conversion_description</t>
        </is>
      </c>
      <c r="B652" s="29" t="inlineStr">
        <is>
          <t>Custom Conversion Description · TEXT · Facebook Ads (Meta) Custom Conversion Definition</t>
        </is>
      </c>
      <c r="C652" s="26" t="n"/>
      <c r="D652" s="27">
        <f>IF(AND($C652="x",$A652&lt;&gt;""),$A652,"")</f>
        <v/>
      </c>
    </row>
    <row r="653">
      <c r="A653" s="25" t="inlineStr">
        <is>
          <t>custom_conversion_event_source_type</t>
        </is>
      </c>
      <c r="B653" s="29" t="inlineStr">
        <is>
          <t>Custom Conversion Event Source Type · TEXT · Facebook Ads (Meta) Custom Conversion Definition</t>
        </is>
      </c>
      <c r="C653" s="26" t="n"/>
      <c r="D653" s="27">
        <f>IF(AND($C653="x",$A653&lt;&gt;""),$A653,"")</f>
        <v/>
      </c>
    </row>
    <row r="654">
      <c r="A654" s="25" t="inlineStr">
        <is>
          <t>custom_conversion_first_fired_time</t>
        </is>
      </c>
      <c r="B654" s="29" t="inlineStr">
        <is>
          <t>Custom Conversion First Fired Time · TIMESTAMP · Facebook Ads (Meta) Custom Conversion Definition</t>
        </is>
      </c>
      <c r="C654" s="26" t="n"/>
      <c r="D654" s="27">
        <f>IF(AND($C654="x",$A654&lt;&gt;""),$A654,"")</f>
        <v/>
      </c>
    </row>
    <row r="655">
      <c r="A655" s="25" t="inlineStr">
        <is>
          <t>custom_conversion_id</t>
        </is>
      </c>
      <c r="B655" s="29" t="inlineStr">
        <is>
          <t>Custom Conversion ID · TEXT · Facebook Ads (Meta) Custom Conversion Definition</t>
        </is>
      </c>
      <c r="C655" s="26" t="n"/>
      <c r="D655" s="27">
        <f>IF(AND($C655="x",$A655&lt;&gt;""),$A655,"")</f>
        <v/>
      </c>
    </row>
    <row r="656">
      <c r="A656" s="25" t="inlineStr">
        <is>
          <t>custom_conversion_is_archived</t>
        </is>
      </c>
      <c r="B656" s="29" t="inlineStr">
        <is>
          <t>Custom Conversion Is Archived · BOOLEAN · Facebook Ads (Meta) Custom Conversion Definition</t>
        </is>
      </c>
      <c r="C656" s="26" t="n"/>
      <c r="D656" s="27">
        <f>IF(AND($C656="x",$A656&lt;&gt;""),$A656,"")</f>
        <v/>
      </c>
    </row>
    <row r="657">
      <c r="A657" s="25" t="inlineStr">
        <is>
          <t>custom_conversion_is_unavailable</t>
        </is>
      </c>
      <c r="B657" s="29" t="inlineStr">
        <is>
          <t>Custom Conversion Is Unavailable · BOOLEAN · Facebook Ads (Meta) Custom Conversion Definition</t>
        </is>
      </c>
      <c r="C657" s="26" t="n"/>
      <c r="D657" s="27">
        <f>IF(AND($C657="x",$A657&lt;&gt;""),$A657,"")</f>
        <v/>
      </c>
    </row>
    <row r="658">
      <c r="A658" s="25" t="inlineStr">
        <is>
          <t>custom_conversion_last_fired_time</t>
        </is>
      </c>
      <c r="B658" s="29" t="inlineStr">
        <is>
          <t>Custom Conversion Last Fired Time · TIMESTAMP · Facebook Ads (Meta) Custom Conversion Definition</t>
        </is>
      </c>
      <c r="C658" s="26" t="n"/>
      <c r="D658" s="27">
        <f>IF(AND($C658="x",$A658&lt;&gt;""),$A658,"")</f>
        <v/>
      </c>
    </row>
    <row r="659">
      <c r="A659" s="25" t="inlineStr">
        <is>
          <t>custom_conversion_name</t>
        </is>
      </c>
      <c r="B659" s="29" t="inlineStr">
        <is>
          <t>Custom Conversion Name · TEXT · Facebook Ads (Meta) Custom Conversion Definition</t>
        </is>
      </c>
      <c r="C659" s="26" t="n"/>
      <c r="D659" s="27">
        <f>IF(AND($C659="x",$A659&lt;&gt;""),$A659,"")</f>
        <v/>
      </c>
    </row>
    <row r="660">
      <c r="A660" s="25" t="inlineStr">
        <is>
          <t>custom_conversion_pixel_id</t>
        </is>
      </c>
      <c r="B660" s="29" t="inlineStr">
        <is>
          <t>Custom Conversion Pixel ID · TEXT · Facebook Ads (Meta) Custom Conversion Definition</t>
        </is>
      </c>
      <c r="C660" s="26" t="n"/>
      <c r="D660" s="27">
        <f>IF(AND($C660="x",$A660&lt;&gt;""),$A660,"")</f>
        <v/>
      </c>
    </row>
    <row r="661">
      <c r="A661" s="25" t="inlineStr">
        <is>
          <t>custom_conversion_retention_days</t>
        </is>
      </c>
      <c r="B661" s="29" t="inlineStr">
        <is>
          <t>Custom Conversion Pixel Retention Days · NUMERIC · Facebook Ads (Meta) Custom Conversion Definition</t>
        </is>
      </c>
      <c r="C661" s="26" t="n"/>
      <c r="D661" s="27">
        <f>IF(AND($C661="x",$A661&lt;&gt;""),$A661,"")</f>
        <v/>
      </c>
    </row>
    <row r="662">
      <c r="A662" s="25" t="inlineStr">
        <is>
          <t>custom_conversion_rule</t>
        </is>
      </c>
      <c r="B662" s="29" t="inlineStr">
        <is>
          <t>Custom Conversion Rule · TEXT · Facebook Ads (Meta) Custom Conversion Definition</t>
        </is>
      </c>
      <c r="C662" s="26" t="n"/>
      <c r="D662" s="27">
        <f>IF(AND($C662="x",$A662&lt;&gt;""),$A662,"")</f>
        <v/>
      </c>
    </row>
    <row r="663">
      <c r="A663" s="25" t="inlineStr">
        <is>
          <t>custom_conversion_action_count</t>
        </is>
      </c>
      <c r="B663" s="29" t="inlineStr">
        <is>
          <t>Custom conversion action count · NUMERIC · Facebook Ads (Meta) Custom Conversions</t>
        </is>
      </c>
      <c r="C663" s="26" t="n"/>
      <c r="D663" s="27">
        <f>IF(AND($C663="x",$A663&lt;&gt;""),$A663,"")</f>
        <v/>
      </c>
    </row>
    <row r="664">
      <c r="A664" s="25" t="inlineStr">
        <is>
          <t>custom_conversion_action_name</t>
        </is>
      </c>
      <c r="B664" s="29" t="inlineStr">
        <is>
          <t>Custom conversion action name · TEXT · Facebook Ads (Meta) Custom Conversions</t>
        </is>
      </c>
      <c r="C664" s="26" t="n"/>
      <c r="D664" s="27">
        <f>IF(AND($C664="x",$A664&lt;&gt;""),$A664,"")</f>
        <v/>
      </c>
    </row>
    <row r="665">
      <c r="A665" s="25" t="inlineStr">
        <is>
          <t>custom_conversion_action_value</t>
        </is>
      </c>
      <c r="B665" s="29" t="inlineStr">
        <is>
          <t>Custom conversion action value · NUMERIC · Facebook Ads (Meta) Custom Conversions</t>
        </is>
      </c>
      <c r="C665" s="26" t="n"/>
      <c r="D665" s="27">
        <f>IF(AND($C665="x",$A665&lt;&gt;""),$A665,"")</f>
        <v/>
      </c>
    </row>
    <row r="666">
      <c r="A666" s="25" t="inlineStr">
        <is>
          <t>buying_type</t>
        </is>
      </c>
      <c r="B666" s="29" t="inlineStr">
        <is>
          <t>Buying Type · TEXT · Facebook Ads (Meta) Dynamic Creative Ads</t>
        </is>
      </c>
      <c r="C666" s="26" t="n"/>
      <c r="D666" s="27">
        <f>IF(AND($C666="x",$A666&lt;&gt;""),$A666,"")</f>
        <v/>
      </c>
    </row>
    <row r="667">
      <c r="A667" s="25" t="inlineStr">
        <is>
          <t>image_url</t>
        </is>
      </c>
      <c r="B667" s="29" t="inlineStr">
        <is>
          <t>Ad Image URL · IMAGE_URL · Facebook Ads (Meta) Dynamic Creative Ads</t>
        </is>
      </c>
      <c r="C667" s="26" t="n"/>
      <c r="D667" s="27">
        <f>IF(AND($C667="x",$A667&lt;&gt;""),$A667,"")</f>
        <v/>
      </c>
    </row>
    <row r="668">
      <c r="A668" s="25" t="inlineStr">
        <is>
          <t>link_clicks</t>
        </is>
      </c>
      <c r="B668" s="29" t="inlineStr">
        <is>
          <t>Link Clicks · NUMERIC · Facebook Ads (Meta) Dynamic Creative Ads</t>
        </is>
      </c>
      <c r="C668" s="26" t="n"/>
      <c r="D668" s="27">
        <f>IF(AND($C668="x",$A668&lt;&gt;""),$A668,"")</f>
        <v/>
      </c>
    </row>
    <row r="669">
      <c r="A669" s="25" t="inlineStr">
        <is>
          <t>link_url_asset_website_url</t>
        </is>
      </c>
      <c r="B669" s="29" t="inlineStr">
        <is>
          <t>Website URL of the URL asset · TEXT · Facebook Ads (Meta) Dynamic Creative Ads</t>
        </is>
      </c>
      <c r="C669" s="26" t="n"/>
      <c r="D669" s="27">
        <f>IF(AND($C669="x",$A669&lt;&gt;""),$A669,"")</f>
        <v/>
      </c>
    </row>
    <row r="670">
      <c r="A670" s="25" t="inlineStr">
        <is>
          <t>promoted_post_full_picture</t>
        </is>
      </c>
      <c r="B670" s="29" t="inlineStr">
        <is>
          <t>Promoted Post Full Picture · IMAGE_URL · Facebook Ads (Meta) Dynamic Creative Ads</t>
        </is>
      </c>
      <c r="C670" s="26" t="n"/>
      <c r="D670" s="27">
        <f>IF(AND($C670="x",$A670&lt;&gt;""),$A670,"")</f>
        <v/>
      </c>
    </row>
    <row r="671">
      <c r="A671" s="25" t="inlineStr">
        <is>
          <t>effective_instagram_media_id</t>
        </is>
      </c>
      <c r="B671" s="29" t="inlineStr">
        <is>
          <t>Instagram Post ID · TEXT · Facebook Ads (Meta) Effective</t>
        </is>
      </c>
      <c r="C671" s="26" t="n"/>
      <c r="D671" s="27">
        <f>IF(AND($C671="x",$A671&lt;&gt;""),$A671,"")</f>
        <v/>
      </c>
    </row>
    <row r="672">
      <c r="A672" s="25" t="inlineStr">
        <is>
          <t>effective_instagram_story_id</t>
        </is>
      </c>
      <c r="B672" s="29" t="inlineStr">
        <is>
          <t>Instagram Story ID · TEXT · Facebook Ads (Meta) Effective</t>
        </is>
      </c>
      <c r="C672" s="26" t="n"/>
      <c r="D672" s="27">
        <f>IF(AND($C672="x",$A672&lt;&gt;""),$A672,"")</f>
        <v/>
      </c>
    </row>
    <row r="673">
      <c r="A673" s="25" t="inlineStr">
        <is>
          <t>effective_object_story_id</t>
        </is>
      </c>
      <c r="B673" s="29" t="inlineStr">
        <is>
          <t>Facebook Post ID · TEXT · Facebook Ads (Meta) Effective</t>
        </is>
      </c>
      <c r="C673" s="26" t="n"/>
      <c r="D673" s="27">
        <f>IF(AND($C673="x",$A673&lt;&gt;""),$A673,"")</f>
        <v/>
      </c>
    </row>
    <row r="674">
      <c r="A674" s="25" t="inlineStr">
        <is>
          <t>effective_status</t>
        </is>
      </c>
      <c r="B674" s="29" t="inlineStr">
        <is>
          <t>Effective Status · TEXT · Facebook Ads (Meta) Effective</t>
        </is>
      </c>
      <c r="C674" s="26" t="n"/>
      <c r="D674" s="27">
        <f>IF(AND($C674="x",$A674&lt;&gt;""),$A674,"")</f>
        <v/>
      </c>
    </row>
    <row r="675">
      <c r="A675" s="25" t="inlineStr">
        <is>
          <t>effective_instagram_media__alt_text</t>
        </is>
      </c>
      <c r="B675" s="29" t="inlineStr">
        <is>
          <t>Instagram Post Media Image Text · TEXT · Facebook Ads (Meta) Effective Media</t>
        </is>
      </c>
      <c r="C675" s="26" t="n"/>
      <c r="D675" s="27">
        <f>IF(AND($C675="x",$A675&lt;&gt;""),$A675,"")</f>
        <v/>
      </c>
    </row>
    <row r="676">
      <c r="A676" s="25" t="inlineStr">
        <is>
          <t>effective_instagram_media__boost_ads_list</t>
        </is>
      </c>
      <c r="B676" s="29" t="inlineStr">
        <is>
          <t>Instagram Post Media Boost Ads List · TEXT · Facebook Ads (Meta) Effective Media</t>
        </is>
      </c>
      <c r="C676" s="26" t="n"/>
      <c r="D676" s="27">
        <f>IF(AND($C676="x",$A676&lt;&gt;""),$A676,"")</f>
        <v/>
      </c>
    </row>
    <row r="677">
      <c r="A677" s="25" t="inlineStr">
        <is>
          <t>effective_instagram_media__boost_eligibility_info</t>
        </is>
      </c>
      <c r="B677" s="29" t="inlineStr">
        <is>
          <t>Instagram Post Media Boost Eligibility Info · TEXT · Facebook Ads (Meta) Effective Media</t>
        </is>
      </c>
      <c r="C677" s="26" t="n"/>
      <c r="D677" s="27">
        <f>IF(AND($C677="x",$A677&lt;&gt;""),$A677,"")</f>
        <v/>
      </c>
    </row>
    <row r="678">
      <c r="A678" s="25" t="inlineStr">
        <is>
          <t>effective_instagram_media__caption</t>
        </is>
      </c>
      <c r="B678" s="29" t="inlineStr">
        <is>
          <t>Instagram Post Media Caption · TEXT · Facebook Ads (Meta) Effective Media</t>
        </is>
      </c>
      <c r="C678" s="26" t="n"/>
      <c r="D678" s="27">
        <f>IF(AND($C678="x",$A678&lt;&gt;""),$A678,"")</f>
        <v/>
      </c>
    </row>
    <row r="679">
      <c r="A679" s="25" t="inlineStr">
        <is>
          <t>effective_instagram_media__comments_count</t>
        </is>
      </c>
      <c r="B679" s="29" t="inlineStr">
        <is>
          <t>Instagram Post Media Comments Count · NUMERIC · Facebook Ads (Meta) Effective Media</t>
        </is>
      </c>
      <c r="C679" s="26" t="n"/>
      <c r="D679" s="27">
        <f>IF(AND($C679="x",$A679&lt;&gt;""),$A679,"")</f>
        <v/>
      </c>
    </row>
    <row r="680">
      <c r="A680" s="25" t="inlineStr">
        <is>
          <t>effective_instagram_media__id</t>
        </is>
      </c>
      <c r="B680" s="29" t="inlineStr">
        <is>
          <t>Instagram Post Media Image Id · TEXT · Facebook Ads (Meta) Effective Media</t>
        </is>
      </c>
      <c r="C680" s="26" t="n"/>
      <c r="D680" s="27">
        <f>IF(AND($C680="x",$A680&lt;&gt;""),$A680,"")</f>
        <v/>
      </c>
    </row>
    <row r="681">
      <c r="A681" s="25" t="inlineStr">
        <is>
          <t>effective_instagram_media__is_comment_enabled</t>
        </is>
      </c>
      <c r="B681" s="29" t="inlineStr">
        <is>
          <t>Instagram Post Media Is Comment Enabled · TEXT · Facebook Ads (Meta) Effective Media</t>
        </is>
      </c>
      <c r="C681" s="26" t="n"/>
      <c r="D681" s="27">
        <f>IF(AND($C681="x",$A681&lt;&gt;""),$A681,"")</f>
        <v/>
      </c>
    </row>
    <row r="682">
      <c r="A682" s="25" t="inlineStr">
        <is>
          <t>effective_instagram_media__is_shared_to_feed</t>
        </is>
      </c>
      <c r="B682" s="29" t="inlineStr">
        <is>
          <t>Instagram Post Media Is Shared To Feed · TEXT · Facebook Ads (Meta) Effective Media</t>
        </is>
      </c>
      <c r="C682" s="26" t="n"/>
      <c r="D682" s="27">
        <f>IF(AND($C682="x",$A682&lt;&gt;""),$A682,"")</f>
        <v/>
      </c>
    </row>
    <row r="683">
      <c r="A683" s="25" t="inlineStr">
        <is>
          <t>effective_instagram_media__legacy_instagram_media_id</t>
        </is>
      </c>
      <c r="B683" s="29" t="inlineStr">
        <is>
          <t>Instagram Post Media Legacy Instagram Media Id · TEXT · Facebook Ads (Meta) Effective Media</t>
        </is>
      </c>
      <c r="C683" s="26" t="n"/>
      <c r="D683" s="27">
        <f>IF(AND($C683="x",$A683&lt;&gt;""),$A683,"")</f>
        <v/>
      </c>
    </row>
    <row r="684">
      <c r="A684" s="25" t="inlineStr">
        <is>
          <t>effective_instagram_media__like_count</t>
        </is>
      </c>
      <c r="B684" s="29" t="inlineStr">
        <is>
          <t>Instagram Post Media Like Count · NUMERIC · Facebook Ads (Meta) Effective Media</t>
        </is>
      </c>
      <c r="C684" s="26" t="n"/>
      <c r="D684" s="27">
        <f>IF(AND($C684="x",$A684&lt;&gt;""),$A684,"")</f>
        <v/>
      </c>
    </row>
    <row r="685">
      <c r="A685" s="25" t="inlineStr">
        <is>
          <t>effective_instagram_media__media_product_type</t>
        </is>
      </c>
      <c r="B685" s="29" t="inlineStr">
        <is>
          <t>Instagram Post Media Product Type · TEXT · Facebook Ads (Meta) Effective Media</t>
        </is>
      </c>
      <c r="C685" s="26" t="n"/>
      <c r="D685" s="27">
        <f>IF(AND($C685="x",$A685&lt;&gt;""),$A685,"")</f>
        <v/>
      </c>
    </row>
    <row r="686">
      <c r="A686" s="25" t="inlineStr">
        <is>
          <t>effective_instagram_media__media_type</t>
        </is>
      </c>
      <c r="B686" s="29" t="inlineStr">
        <is>
          <t>Instagram Post Media Type · TEXT · Facebook Ads (Meta) Effective Media</t>
        </is>
      </c>
      <c r="C686" s="26" t="n"/>
      <c r="D686" s="27">
        <f>IF(AND($C686="x",$A686&lt;&gt;""),$A686,"")</f>
        <v/>
      </c>
    </row>
    <row r="687">
      <c r="A687" s="25" t="inlineStr">
        <is>
          <t>effective_instagram_media__media_url</t>
        </is>
      </c>
      <c r="B687" s="29" t="inlineStr">
        <is>
          <t>Instagram Post Media URL · TEXT · Facebook Ads (Meta) Effective Media</t>
        </is>
      </c>
      <c r="C687" s="26" t="n"/>
      <c r="D687" s="27">
        <f>IF(AND($C687="x",$A687&lt;&gt;""),$A687,"")</f>
        <v/>
      </c>
    </row>
    <row r="688">
      <c r="A688" s="25" t="inlineStr">
        <is>
          <t>effective_instagram_media__owner</t>
        </is>
      </c>
      <c r="B688" s="29" t="inlineStr">
        <is>
          <t>Instagram Post Media Owner · TEXT · Facebook Ads (Meta) Effective Media</t>
        </is>
      </c>
      <c r="C688" s="26" t="n"/>
      <c r="D688" s="27">
        <f>IF(AND($C688="x",$A688&lt;&gt;""),$A688,"")</f>
        <v/>
      </c>
    </row>
    <row r="689">
      <c r="A689" s="25" t="inlineStr">
        <is>
          <t>effective_instagram_media__permalink</t>
        </is>
      </c>
      <c r="B689" s="29" t="inlineStr">
        <is>
          <t>Instagram Post Media Permalink · TEXT · Facebook Ads (Meta) Effective Media</t>
        </is>
      </c>
      <c r="C689" s="26" t="n"/>
      <c r="D689" s="27">
        <f>IF(AND($C689="x",$A689&lt;&gt;""),$A689,"")</f>
        <v/>
      </c>
    </row>
    <row r="690">
      <c r="A690" s="25" t="inlineStr">
        <is>
          <t>effective_instagram_media__shortcode</t>
        </is>
      </c>
      <c r="B690" s="29" t="inlineStr">
        <is>
          <t>Instagram Post Media Shortcode · TEXT · Facebook Ads (Meta) Effective Media</t>
        </is>
      </c>
      <c r="C690" s="26" t="n"/>
      <c r="D690" s="27">
        <f>IF(AND($C690="x",$A690&lt;&gt;""),$A690,"")</f>
        <v/>
      </c>
    </row>
    <row r="691">
      <c r="A691" s="25" t="inlineStr">
        <is>
          <t>effective_instagram_media__thumbnail_url</t>
        </is>
      </c>
      <c r="B691" s="29" t="inlineStr">
        <is>
          <t>Instagram Post Media Thumbnail Url · IMAGE_URL · Facebook Ads (Meta) Effective Media</t>
        </is>
      </c>
      <c r="C691" s="26" t="n"/>
      <c r="D691" s="27">
        <f>IF(AND($C691="x",$A691&lt;&gt;""),$A691,"")</f>
        <v/>
      </c>
    </row>
    <row r="692">
      <c r="A692" s="25" t="inlineStr">
        <is>
          <t>effective_instagram_media__timestamp</t>
        </is>
      </c>
      <c r="B692" s="29" t="inlineStr">
        <is>
          <t>Instagram Post Media Creation Date · TIMESTAMP · Facebook Ads (Meta) Effective Media</t>
        </is>
      </c>
      <c r="C692" s="26" t="n"/>
      <c r="D692" s="27">
        <f>IF(AND($C692="x",$A692&lt;&gt;""),$A692,"")</f>
        <v/>
      </c>
    </row>
    <row r="693">
      <c r="A693" s="25" t="inlineStr">
        <is>
          <t>effective_instagram_media__username</t>
        </is>
      </c>
      <c r="B693" s="29" t="inlineStr">
        <is>
          <t>Instagram Post Media Creator Username · TEXT · Facebook Ads (Meta) Effective Media</t>
        </is>
      </c>
      <c r="C693" s="26" t="n"/>
      <c r="D693" s="27">
        <f>IF(AND($C693="x",$A693&lt;&gt;""),$A693,"")</f>
        <v/>
      </c>
    </row>
    <row r="694">
      <c r="A694" s="25" t="inlineStr">
        <is>
          <t>image_asset</t>
        </is>
      </c>
      <c r="B694" s="29" t="inlineStr">
        <is>
          <t>ID of image asset · TEXT · Facebook Ads (Meta) Image Asset</t>
        </is>
      </c>
      <c r="C694" s="26" t="n"/>
      <c r="D694" s="27">
        <f>IF(AND($C694="x",$A694&lt;&gt;""),$A694,"")</f>
        <v/>
      </c>
    </row>
    <row r="695">
      <c r="A695" s="25" t="inlineStr">
        <is>
          <t>image_asset_hash</t>
        </is>
      </c>
      <c r="B695" s="29" t="inlineStr">
        <is>
          <t>Hash of the image asset · TEXT · Facebook Ads (Meta) Image Asset</t>
        </is>
      </c>
      <c r="C695" s="26" t="n"/>
      <c r="D695" s="27">
        <f>IF(AND($C695="x",$A695&lt;&gt;""),$A695,"")</f>
        <v/>
      </c>
    </row>
    <row r="696">
      <c r="A696" s="25" t="inlineStr">
        <is>
          <t>image_asset_name</t>
        </is>
      </c>
      <c r="B696" s="29" t="inlineStr">
        <is>
          <t>Name of the image asset · TEXT · Facebook Ads (Meta) Image Asset</t>
        </is>
      </c>
      <c r="C696" s="26" t="n"/>
      <c r="D696" s="27">
        <f>IF(AND($C696="x",$A696&lt;&gt;""),$A696,"")</f>
        <v/>
      </c>
    </row>
    <row r="697">
      <c r="A697" s="25" t="inlineStr">
        <is>
          <t>image_asset_url</t>
        </is>
      </c>
      <c r="B697" s="29" t="inlineStr">
        <is>
          <t>URL of the image asset · IMAGE_URL · Facebook Ads (Meta) Image Asset</t>
        </is>
      </c>
      <c r="C697" s="26" t="n"/>
      <c r="D697" s="27">
        <f>IF(AND($C697="x",$A697&lt;&gt;""),$A697,"")</f>
        <v/>
      </c>
    </row>
    <row r="698">
      <c r="A698" s="25" t="inlineStr">
        <is>
          <t>device_platform</t>
        </is>
      </c>
      <c r="B698" s="29" t="inlineStr">
        <is>
          <t>Device platform · TEXT · Facebook Ads (Meta) Impressions</t>
        </is>
      </c>
      <c r="C698" s="26" t="n"/>
      <c r="D698" s="27">
        <f>IF(AND($C698="x",$A698&lt;&gt;""),$A698,"")</f>
        <v/>
      </c>
    </row>
    <row r="699">
      <c r="A699" s="25" t="inlineStr">
        <is>
          <t>impression_device</t>
        </is>
      </c>
      <c r="B699" s="29" t="inlineStr">
        <is>
          <t>Device (Impression) · TEXT · Facebook Ads (Meta) Impressions</t>
        </is>
      </c>
      <c r="C699" s="26" t="n"/>
      <c r="D699" s="27">
        <f>IF(AND($C699="x",$A699&lt;&gt;""),$A699,"")</f>
        <v/>
      </c>
    </row>
    <row r="700">
      <c r="A700" s="25" t="inlineStr">
        <is>
          <t>place_page_id</t>
        </is>
      </c>
      <c r="B700" s="29" t="inlineStr">
        <is>
          <t>The ID of the place page · TEXT · Facebook Ads (Meta) Impressions</t>
        </is>
      </c>
      <c r="C700" s="26" t="n"/>
      <c r="D700" s="27">
        <f>IF(AND($C700="x",$A700&lt;&gt;""),$A700,"")</f>
        <v/>
      </c>
    </row>
    <row r="701">
      <c r="A701" s="25" t="inlineStr">
        <is>
          <t>platform_position</t>
        </is>
      </c>
      <c r="B701" s="29" t="inlineStr">
        <is>
          <t>Ad Placement · TEXT · Facebook Ads (Meta) Impressions</t>
        </is>
      </c>
      <c r="C701" s="26" t="n"/>
      <c r="D701" s="27">
        <f>IF(AND($C701="x",$A701&lt;&gt;""),$A701,"")</f>
        <v/>
      </c>
    </row>
    <row r="702">
      <c r="A702" s="25" t="inlineStr">
        <is>
          <t>publisher_platform</t>
        </is>
      </c>
      <c r="B702" s="29" t="inlineStr">
        <is>
          <t>Ad Platform · TEXT · Facebook Ads (Meta) Impressions</t>
        </is>
      </c>
      <c r="C702" s="26" t="n"/>
      <c r="D702" s="27">
        <f>IF(AND($C702="x",$A702&lt;&gt;""),$A702,"")</f>
        <v/>
      </c>
    </row>
    <row r="703">
      <c r="A703" s="25" t="inlineStr">
        <is>
          <t>mobile_app_purchase_roas_app_custom_event_fb_mobile_purchase</t>
        </is>
      </c>
      <c r="B703" s="29" t="inlineStr">
        <is>
          <t>Mobile App Purchase ROAS App Custom Event.Fb Mobile Purchase · NUMERIC · Facebook Ads (Meta) Mobile App</t>
        </is>
      </c>
      <c r="C703" s="26" t="n"/>
      <c r="D703" s="27">
        <f>IF(AND($C703="x",$A703&lt;&gt;""),$A703,"")</f>
        <v/>
      </c>
    </row>
    <row r="704">
      <c r="A704" s="25" t="inlineStr">
        <is>
          <t>mobile_feed_basic_preview_url</t>
        </is>
      </c>
      <c r="B704" s="29" t="inlineStr">
        <is>
          <t>Mobile Feed Basic Preview URL · TEXT · Facebook Ads (Meta) Mobile App</t>
        </is>
      </c>
      <c r="C704" s="26" t="n"/>
      <c r="D704" s="27">
        <f>IF(AND($C704="x",$A704&lt;&gt;""),$A704,"")</f>
        <v/>
      </c>
    </row>
    <row r="705">
      <c r="A705" s="25" t="inlineStr">
        <is>
          <t>mobile_feed_standard_preview_url</t>
        </is>
      </c>
      <c r="B705" s="29" t="inlineStr">
        <is>
          <t>Mobile Feed Standard Preview URL · TEXT · Facebook Ads (Meta) Mobile App</t>
        </is>
      </c>
      <c r="C705" s="26" t="n"/>
      <c r="D705" s="27">
        <f>IF(AND($C705="x",$A705&lt;&gt;""),$A705,"")</f>
        <v/>
      </c>
    </row>
    <row r="706">
      <c r="A706" s="25" t="inlineStr">
        <is>
          <t>conversion_rate_ranking</t>
        </is>
      </c>
      <c r="B706" s="29" t="inlineStr">
        <is>
          <t>Conversion Rate Ranking · TEXT · Facebook Ads (Meta) Performance</t>
        </is>
      </c>
      <c r="C706" s="26" t="n"/>
      <c r="D706" s="27">
        <f>IF(AND($C706="x",$A706&lt;&gt;""),$A706,"")</f>
        <v/>
      </c>
    </row>
    <row r="707">
      <c r="A707" s="25" t="inlineStr">
        <is>
          <t>cost_per_facebook_page_visit</t>
        </is>
      </c>
      <c r="B707" s="29" t="inlineStr">
        <is>
          <t>Cost per Facebook Page Visit · NUMERIC · Facebook Ads (Meta) Performance</t>
        </is>
      </c>
      <c r="C707" s="26" t="n"/>
      <c r="D707" s="27">
        <f>IF(AND($C707="x",$A707&lt;&gt;""),$A707,"")</f>
        <v/>
      </c>
    </row>
    <row r="708">
      <c r="A708" s="25" t="inlineStr">
        <is>
          <t>cost_per_reminder_on</t>
        </is>
      </c>
      <c r="B708" s="29" t="inlineStr">
        <is>
          <t>Cost per Reminder On · NUMERIC · Facebook Ads (Meta) Performance</t>
        </is>
      </c>
      <c r="C708" s="26" t="n"/>
      <c r="D708" s="27">
        <f>IF(AND($C708="x",$A708&lt;&gt;""),$A708,"")</f>
        <v/>
      </c>
    </row>
    <row r="709">
      <c r="A709" s="25" t="inlineStr">
        <is>
          <t>engagement_rate_ranking</t>
        </is>
      </c>
      <c r="B709" s="29" t="inlineStr">
        <is>
          <t>Engagement Rate Ranking · TEXT · Facebook Ads (Meta) Performance</t>
        </is>
      </c>
      <c r="C709" s="26" t="n"/>
      <c r="D709" s="27">
        <f>IF(AND($C709="x",$A709&lt;&gt;""),$A709,"")</f>
        <v/>
      </c>
    </row>
    <row r="710">
      <c r="A710" s="25" t="inlineStr">
        <is>
          <t>facebook_page_visits</t>
        </is>
      </c>
      <c r="B710" s="29" t="inlineStr">
        <is>
          <t>Facebook Page Visits · NUMERIC · Facebook Ads (Meta) Performance</t>
        </is>
      </c>
      <c r="C710" s="26" t="n"/>
      <c r="D710" s="27">
        <f>IF(AND($C710="x",$A710&lt;&gt;""),$A710,"")</f>
        <v/>
      </c>
    </row>
    <row r="711">
      <c r="A711" s="25" t="inlineStr">
        <is>
          <t>frequency</t>
        </is>
      </c>
      <c r="B711" s="29" t="inlineStr">
        <is>
          <t>Frequency · NUMERIC · Facebook Ads (Meta) Performance</t>
        </is>
      </c>
      <c r="C711" s="26" t="n"/>
      <c r="D711" s="27">
        <f>IF(AND($C711="x",$A711&lt;&gt;""),$A711,"")</f>
        <v/>
      </c>
    </row>
    <row r="712">
      <c r="A712" s="25" t="inlineStr">
        <is>
          <t>instagram_profile_follow</t>
        </is>
      </c>
      <c r="B712" s="29" t="inlineStr">
        <is>
          <t>Instagram Follows · NUMERIC · Facebook Ads (Meta) Performance</t>
        </is>
      </c>
      <c r="C712" s="26" t="n"/>
      <c r="D712" s="27">
        <f>IF(AND($C712="x",$A712&lt;&gt;""),$A712,"")</f>
        <v/>
      </c>
    </row>
    <row r="713">
      <c r="A713" s="25" t="inlineStr">
        <is>
          <t>instagram_profile_visits</t>
        </is>
      </c>
      <c r="B713" s="29" t="inlineStr">
        <is>
          <t>Instagram Profile Visits · NUMERIC · Facebook Ads (Meta) Performance</t>
        </is>
      </c>
      <c r="C713" s="26" t="n"/>
      <c r="D713" s="27">
        <f>IF(AND($C713="x",$A713&lt;&gt;""),$A713,"")</f>
        <v/>
      </c>
    </row>
    <row r="714">
      <c r="A714" s="25" t="inlineStr">
        <is>
          <t>quality_ranking</t>
        </is>
      </c>
      <c r="B714" s="29" t="inlineStr">
        <is>
          <t>Quality Ranking · TEXT · Facebook Ads (Meta) Performance</t>
        </is>
      </c>
      <c r="C714" s="26" t="n"/>
      <c r="D714" s="27">
        <f>IF(AND($C714="x",$A714&lt;&gt;""),$A714,"")</f>
        <v/>
      </c>
    </row>
    <row r="715">
      <c r="A715" s="25" t="inlineStr">
        <is>
          <t>reach</t>
        </is>
      </c>
      <c r="B715" s="29" t="inlineStr">
        <is>
          <t>Reach · NUMERIC · Facebook Ads (Meta) Performance</t>
        </is>
      </c>
      <c r="C715" s="26" t="n"/>
      <c r="D715" s="27">
        <f>IF(AND($C715="x",$A715&lt;&gt;""),$A715,"")</f>
        <v/>
      </c>
    </row>
    <row r="716">
      <c r="A716" s="25" t="inlineStr">
        <is>
          <t>reminders_on</t>
        </is>
      </c>
      <c r="B716" s="29" t="inlineStr">
        <is>
          <t>Reminders On · NUMERIC · Facebook Ads (Meta) Performance</t>
        </is>
      </c>
      <c r="C716" s="26" t="n"/>
      <c r="D716" s="27">
        <f>IF(AND($C716="x",$A716&lt;&gt;""),$A716,"")</f>
        <v/>
      </c>
    </row>
    <row r="717">
      <c r="A717" s="25" t="inlineStr">
        <is>
          <t>date_start</t>
        </is>
      </c>
      <c r="B717" s="29" t="inlineStr">
        <is>
          <t>Reporting Starts · DATE · Facebook Ads (Meta) Time</t>
        </is>
      </c>
      <c r="C717" s="26" t="n"/>
      <c r="D717" s="27">
        <f>IF(AND($C717="x",$A717&lt;&gt;""),$A717,"")</f>
        <v/>
      </c>
    </row>
    <row r="718">
      <c r="A718" s="25" t="inlineStr">
        <is>
          <t>date_stop</t>
        </is>
      </c>
      <c r="B718" s="29" t="inlineStr">
        <is>
          <t>Reporting Ends · DATE · Facebook Ads (Meta) Time</t>
        </is>
      </c>
      <c r="C718" s="26" t="n"/>
      <c r="D718" s="27">
        <f>IF(AND($C718="x",$A718&lt;&gt;""),$A718,"")</f>
        <v/>
      </c>
    </row>
    <row r="719">
      <c r="A719" s="25" t="inlineStr">
        <is>
          <t>unique_actions_add_payment_info</t>
        </is>
      </c>
      <c r="B719" s="29" t="inlineStr">
        <is>
          <t>Unique Adds of Payment Info · NUMERIC · Facebook Ads (Meta) Unique Actions</t>
        </is>
      </c>
      <c r="C719" s="26" t="n"/>
      <c r="D719" s="27">
        <f>IF(AND($C719="x",$A719&lt;&gt;""),$A719,"")</f>
        <v/>
      </c>
    </row>
    <row r="720">
      <c r="A720" s="25" t="inlineStr">
        <is>
          <t>unique_actions_add_to_cart</t>
        </is>
      </c>
      <c r="B720" s="29" t="inlineStr">
        <is>
          <t>Unique Actions Add To Cart · NUMERIC · Facebook Ads (Meta) Unique Actions</t>
        </is>
      </c>
      <c r="C720" s="26" t="n"/>
      <c r="D720" s="27">
        <f>IF(AND($C720="x",$A720&lt;&gt;""),$A720,"")</f>
        <v/>
      </c>
    </row>
    <row r="721">
      <c r="A721" s="25" t="inlineStr">
        <is>
          <t>unique_actions_add_to_wishlist</t>
        </is>
      </c>
      <c r="B721" s="29" t="inlineStr">
        <is>
          <t>Unique Adds to Wishlist · NUMERIC · Facebook Ads (Meta) Unique Actions</t>
        </is>
      </c>
      <c r="C721" s="26" t="n"/>
      <c r="D721" s="27">
        <f>IF(AND($C721="x",$A721&lt;&gt;""),$A721,"")</f>
        <v/>
      </c>
    </row>
    <row r="722">
      <c r="A722" s="25" t="inlineStr">
        <is>
          <t>unique_actions_app_custom_event</t>
        </is>
      </c>
      <c r="B722" s="29" t="inlineStr">
        <is>
          <t>Unique Actions App Custom Event · NUMERIC · Facebook Ads (Meta) Unique Actions</t>
        </is>
      </c>
      <c r="C722" s="26" t="n"/>
      <c r="D722" s="27">
        <f>IF(AND($C722="x",$A722&lt;&gt;""),$A722,"")</f>
        <v/>
      </c>
    </row>
    <row r="723">
      <c r="A723" s="25" t="inlineStr">
        <is>
          <t>unique_actions_app_custom_event_fb_mobile_activate_app</t>
        </is>
      </c>
      <c r="B723" s="29" t="inlineStr">
        <is>
          <t>Unique Actions App Custom Event.Fb Mobile Activate App · NUMERIC · Facebook Ads (Meta) Unique Actions</t>
        </is>
      </c>
      <c r="C723" s="26" t="n"/>
      <c r="D723" s="27">
        <f>IF(AND($C723="x",$A723&lt;&gt;""),$A723,"")</f>
        <v/>
      </c>
    </row>
    <row r="724">
      <c r="A724" s="25" t="inlineStr">
        <is>
          <t>unique_actions_app_custom_event_fb_mobile_add_payment_info</t>
        </is>
      </c>
      <c r="B724" s="29" t="inlineStr">
        <is>
          <t>Unique Actions App Custom Event.Fb Mobile Add Payment Info · NUMERIC · Facebook Ads (Meta) Unique Actions</t>
        </is>
      </c>
      <c r="C724" s="26" t="n"/>
      <c r="D724" s="27">
        <f>IF(AND($C724="x",$A724&lt;&gt;""),$A724,"")</f>
        <v/>
      </c>
    </row>
    <row r="725">
      <c r="A725" s="25" t="inlineStr">
        <is>
          <t>unique_actions_app_custom_event_fb_mobile_add_to_cart</t>
        </is>
      </c>
      <c r="B725" s="29" t="inlineStr">
        <is>
          <t>Unique Actions App Custom Event.Fb Mobile Add To Cart · NUMERIC · Facebook Ads (Meta) Unique Actions</t>
        </is>
      </c>
      <c r="C725" s="26" t="n"/>
      <c r="D725" s="27">
        <f>IF(AND($C725="x",$A725&lt;&gt;""),$A725,"")</f>
        <v/>
      </c>
    </row>
    <row r="726">
      <c r="A726" s="25" t="inlineStr">
        <is>
          <t>unique_actions_app_custom_event_fb_mobile_add_to_wishlist</t>
        </is>
      </c>
      <c r="B726" s="29" t="inlineStr">
        <is>
          <t>Unique Actions App Custom Event.Fb Mobile Add To Wishlist · NUMERIC · Facebook Ads (Meta) Unique Actions</t>
        </is>
      </c>
      <c r="C726" s="26" t="n"/>
      <c r="D726" s="27">
        <f>IF(AND($C726="x",$A726&lt;&gt;""),$A726,"")</f>
        <v/>
      </c>
    </row>
    <row r="727">
      <c r="A727" s="25" t="inlineStr">
        <is>
          <t>unique_actions_app_custom_event_fb_mobile_complete_registration</t>
        </is>
      </c>
      <c r="B727" s="29" t="inlineStr">
        <is>
          <t>Unique Actions App Custom Event.Fb Mobile Complete Registration · NUMERIC · Facebook Ads (Meta) Unique Actions</t>
        </is>
      </c>
      <c r="C727" s="26" t="n"/>
      <c r="D727" s="27">
        <f>IF(AND($C727="x",$A727&lt;&gt;""),$A727,"")</f>
        <v/>
      </c>
    </row>
    <row r="728">
      <c r="A728" s="25" t="inlineStr">
        <is>
          <t>unique_actions_app_custom_event_fb_mobile_content_view</t>
        </is>
      </c>
      <c r="B728" s="29" t="inlineStr">
        <is>
          <t>Unique Actions App Custom Event.Fb Mobile Content View · NUMERIC · Facebook Ads (Meta) Unique Actions</t>
        </is>
      </c>
      <c r="C728" s="26" t="n"/>
      <c r="D728" s="27">
        <f>IF(AND($C728="x",$A728&lt;&gt;""),$A728,"")</f>
        <v/>
      </c>
    </row>
    <row r="729">
      <c r="A729" s="25" t="inlineStr">
        <is>
          <t>unique_actions_app_custom_event_fb_mobile_initiated_checkout</t>
        </is>
      </c>
      <c r="B729" s="29" t="inlineStr">
        <is>
          <t>Unique Actions App Custom Event.Fb Mobile Initiated Checkout · NUMERIC · Facebook Ads (Meta) Unique Actions</t>
        </is>
      </c>
      <c r="C729" s="26" t="n"/>
      <c r="D729" s="27">
        <f>IF(AND($C729="x",$A729&lt;&gt;""),$A729,"")</f>
        <v/>
      </c>
    </row>
    <row r="730">
      <c r="A730" s="25" t="inlineStr">
        <is>
          <t>unique_actions_app_custom_event_fb_mobile_level_achieved</t>
        </is>
      </c>
      <c r="B730" s="29" t="inlineStr">
        <is>
          <t>Unique Actions App Custom Event.Fb Mobile Level Achieved · NUMERIC · Facebook Ads (Meta) Unique Actions</t>
        </is>
      </c>
      <c r="C730" s="26" t="n"/>
      <c r="D730" s="27">
        <f>IF(AND($C730="x",$A730&lt;&gt;""),$A730,"")</f>
        <v/>
      </c>
    </row>
    <row r="731">
      <c r="A731" s="25" t="inlineStr">
        <is>
          <t>unique_actions_app_custom_event_fb_mobile_purchase</t>
        </is>
      </c>
      <c r="B731" s="29" t="inlineStr">
        <is>
          <t>Unique Actions App Custom Event.Fb Mobile Purchase · NUMERIC · Facebook Ads (Meta) Unique Actions</t>
        </is>
      </c>
      <c r="C731" s="26" t="n"/>
      <c r="D731" s="27">
        <f>IF(AND($C731="x",$A731&lt;&gt;""),$A731,"")</f>
        <v/>
      </c>
    </row>
    <row r="732">
      <c r="A732" s="25" t="inlineStr">
        <is>
          <t>unique_actions_app_custom_event_fb_mobile_search</t>
        </is>
      </c>
      <c r="B732" s="29" t="inlineStr">
        <is>
          <t>Unique Actions App Custom Event.Fb Mobile Search · NUMERIC · Facebook Ads (Meta) Unique Actions</t>
        </is>
      </c>
      <c r="C732" s="26" t="n"/>
      <c r="D732" s="27">
        <f>IF(AND($C732="x",$A732&lt;&gt;""),$A732,"")</f>
        <v/>
      </c>
    </row>
    <row r="733">
      <c r="A733" s="25" t="inlineStr">
        <is>
          <t>unique_actions_app_custom_event_fb_mobile_tutorial_completion</t>
        </is>
      </c>
      <c r="B733" s="29" t="inlineStr">
        <is>
          <t>Unique Actions App Custom Event.Fb Mobile Tutorial Completion · NUMERIC · Facebook Ads (Meta) Unique Actions</t>
        </is>
      </c>
      <c r="C733" s="26" t="n"/>
      <c r="D733" s="27">
        <f>IF(AND($C733="x",$A733&lt;&gt;""),$A733,"")</f>
        <v/>
      </c>
    </row>
    <row r="734">
      <c r="A734" s="25" t="inlineStr">
        <is>
          <t>unique_actions_app_custom_event_other</t>
        </is>
      </c>
      <c r="B734" s="29" t="inlineStr">
        <is>
          <t>Unique Actions App Custom Event.Other · NUMERIC · Facebook Ads (Meta) Unique Actions</t>
        </is>
      </c>
      <c r="C734" s="26" t="n"/>
      <c r="D734" s="27">
        <f>IF(AND($C734="x",$A734&lt;&gt;""),$A734,"")</f>
        <v/>
      </c>
    </row>
    <row r="735">
      <c r="A735" s="25" t="inlineStr">
        <is>
          <t>unique_actions_checkin</t>
        </is>
      </c>
      <c r="B735" s="29" t="inlineStr">
        <is>
          <t>Unique Check-Ins · NUMERIC · Facebook Ads (Meta) Unique Actions</t>
        </is>
      </c>
      <c r="C735" s="26" t="n"/>
      <c r="D735" s="27">
        <f>IF(AND($C735="x",$A735&lt;&gt;""),$A735,"")</f>
        <v/>
      </c>
    </row>
    <row r="736">
      <c r="A736" s="25" t="inlineStr">
        <is>
          <t>unique_actions_click_to_call_call_confirm</t>
        </is>
      </c>
      <c r="B736" s="29" t="inlineStr">
        <is>
          <t>Unique Call Confirmation Clicks · NUMERIC · Facebook Ads (Meta) Unique Actions</t>
        </is>
      </c>
      <c r="C736" s="26" t="n"/>
      <c r="D736" s="27">
        <f>IF(AND($C736="x",$A736&lt;&gt;""),$A736,"")</f>
        <v/>
      </c>
    </row>
    <row r="737">
      <c r="A737" s="25" t="inlineStr">
        <is>
          <t>unique_actions_comment</t>
        </is>
      </c>
      <c r="B737" s="29" t="inlineStr">
        <is>
          <t>Unique Post Comments · NUMERIC · Facebook Ads (Meta) Unique Actions</t>
        </is>
      </c>
      <c r="C737" s="26" t="n"/>
      <c r="D737" s="27">
        <f>IF(AND($C737="x",$A737&lt;&gt;""),$A737,"")</f>
        <v/>
      </c>
    </row>
    <row r="738">
      <c r="A738" s="25" t="inlineStr">
        <is>
          <t>unique_actions_complete_registration</t>
        </is>
      </c>
      <c r="B738" s="29" t="inlineStr">
        <is>
          <t>Unique Registrations Completed · NUMERIC · Facebook Ads (Meta) Unique Actions</t>
        </is>
      </c>
      <c r="C738" s="26" t="n"/>
      <c r="D738" s="27">
        <f>IF(AND($C738="x",$A738&lt;&gt;""),$A738,"")</f>
        <v/>
      </c>
    </row>
    <row r="739">
      <c r="A739" s="25" t="inlineStr">
        <is>
          <t>unique_actions_initiate_checkout</t>
        </is>
      </c>
      <c r="B739" s="29" t="inlineStr">
        <is>
          <t>Unique Checkouts Initiated · NUMERIC · Facebook Ads (Meta) Unique Actions</t>
        </is>
      </c>
      <c r="C739" s="26" t="n"/>
      <c r="D739" s="27">
        <f>IF(AND($C739="x",$A739&lt;&gt;""),$A739,"")</f>
        <v/>
      </c>
    </row>
    <row r="740">
      <c r="A740" s="25" t="inlineStr">
        <is>
          <t>unique_actions_landing_page_view</t>
        </is>
      </c>
      <c r="B740" s="29" t="inlineStr">
        <is>
          <t>Unique Landing Page Views · NUMERIC · Facebook Ads (Meta) Unique Actions</t>
        </is>
      </c>
      <c r="C740" s="26" t="n"/>
      <c r="D740" s="27">
        <f>IF(AND($C740="x",$A740&lt;&gt;""),$A740,"")</f>
        <v/>
      </c>
    </row>
    <row r="741">
      <c r="A741" s="25" t="inlineStr">
        <is>
          <t>unique_actions_lead</t>
        </is>
      </c>
      <c r="B741" s="29" t="inlineStr">
        <is>
          <t>Unique Leads · NUMERIC · Facebook Ads (Meta) Unique Actions</t>
        </is>
      </c>
      <c r="C741" s="26" t="n"/>
      <c r="D741" s="27">
        <f>IF(AND($C741="x",$A741&lt;&gt;""),$A741,"")</f>
        <v/>
      </c>
    </row>
    <row r="742">
      <c r="A742" s="25" t="inlineStr">
        <is>
          <t>unique_actions_leadgen_grouped</t>
        </is>
      </c>
      <c r="B742" s="29" t="inlineStr">
        <is>
          <t>Unique Instant Form Leads · NUMERIC · Facebook Ads (Meta) Unique Actions</t>
        </is>
      </c>
      <c r="C742" s="26" t="n"/>
      <c r="D742" s="27">
        <f>IF(AND($C742="x",$A742&lt;&gt;""),$A742,"")</f>
        <v/>
      </c>
    </row>
    <row r="743">
      <c r="A743" s="25" t="inlineStr">
        <is>
          <t>unique_actions_like</t>
        </is>
      </c>
      <c r="B743" s="29" t="inlineStr">
        <is>
          <t>Unique Page Likes · NUMERIC · Facebook Ads (Meta) Unique Actions</t>
        </is>
      </c>
      <c r="C743" s="26" t="n"/>
      <c r="D743" s="27">
        <f>IF(AND($C743="x",$A743&lt;&gt;""),$A743,"")</f>
        <v/>
      </c>
    </row>
    <row r="744">
      <c r="A744" s="25" t="inlineStr">
        <is>
          <t>unique_actions_link_click</t>
        </is>
      </c>
      <c r="B744" s="29" t="inlineStr">
        <is>
          <t>Unique Link Clicks · NUMERIC · Facebook Ads (Meta) Unique Actions</t>
        </is>
      </c>
      <c r="C744" s="26" t="n"/>
      <c r="D744" s="27">
        <f>IF(AND($C744="x",$A744&lt;&gt;""),$A744,"")</f>
        <v/>
      </c>
    </row>
    <row r="745">
      <c r="A745" s="25" t="inlineStr">
        <is>
          <t>unique_actions_mobile_app_install</t>
        </is>
      </c>
      <c r="B745" s="29" t="inlineStr">
        <is>
          <t>Unique Mobile App Installs · NUMERIC · Facebook Ads (Meta) Unique Actions</t>
        </is>
      </c>
      <c r="C745" s="26" t="n"/>
      <c r="D745" s="27">
        <f>IF(AND($C745="x",$A745&lt;&gt;""),$A745,"")</f>
        <v/>
      </c>
    </row>
    <row r="746">
      <c r="A746" s="25" t="inlineStr">
        <is>
          <t>unique_actions_offline_conversion</t>
        </is>
      </c>
      <c r="B746" s="29" t="inlineStr">
        <is>
          <t>Unique Offline Conversions (All Events) · NUMERIC · Facebook Ads (Meta) Unique Actions</t>
        </is>
      </c>
      <c r="C746" s="26" t="n"/>
      <c r="D746" s="27">
        <f>IF(AND($C746="x",$A746&lt;&gt;""),$A746,"")</f>
        <v/>
      </c>
    </row>
    <row r="747">
      <c r="A747" s="25" t="inlineStr">
        <is>
          <t>unique_actions_offline_conversion_add_payment_info</t>
        </is>
      </c>
      <c r="B747" s="29" t="inlineStr">
        <is>
          <t>Unique Offline Adds of Payment Info · NUMERIC · Facebook Ads (Meta) Unique Actions</t>
        </is>
      </c>
      <c r="C747" s="26" t="n"/>
      <c r="D747" s="27">
        <f>IF(AND($C747="x",$A747&lt;&gt;""),$A747,"")</f>
        <v/>
      </c>
    </row>
    <row r="748">
      <c r="A748" s="25" t="inlineStr">
        <is>
          <t>unique_actions_offline_conversion_add_to_cart</t>
        </is>
      </c>
      <c r="B748" s="29" t="inlineStr">
        <is>
          <t>Unique Offline Adds to Cart · NUMERIC · Facebook Ads (Meta) Unique Actions</t>
        </is>
      </c>
      <c r="C748" s="26" t="n"/>
      <c r="D748" s="27">
        <f>IF(AND($C748="x",$A748&lt;&gt;""),$A748,"")</f>
        <v/>
      </c>
    </row>
    <row r="749">
      <c r="A749" s="25" t="inlineStr">
        <is>
          <t>unique_actions_offline_conversion_add_to_wishlist</t>
        </is>
      </c>
      <c r="B749" s="29" t="inlineStr">
        <is>
          <t>Unique Offline Adds to Wishlist · NUMERIC · Facebook Ads (Meta) Unique Actions</t>
        </is>
      </c>
      <c r="C749" s="26" t="n"/>
      <c r="D749" s="27">
        <f>IF(AND($C749="x",$A749&lt;&gt;""),$A749,"")</f>
        <v/>
      </c>
    </row>
    <row r="750">
      <c r="A750" s="25" t="inlineStr">
        <is>
          <t>unique_actions_offline_conversion_complete_registration</t>
        </is>
      </c>
      <c r="B750" s="29" t="inlineStr">
        <is>
          <t>Unique Offline Registrations Completed · NUMERIC · Facebook Ads (Meta) Unique Actions</t>
        </is>
      </c>
      <c r="C750" s="26" t="n"/>
      <c r="D750" s="27">
        <f>IF(AND($C750="x",$A750&lt;&gt;""),$A750,"")</f>
        <v/>
      </c>
    </row>
    <row r="751">
      <c r="A751" s="25" t="inlineStr">
        <is>
          <t>unique_actions_offline_conversion_initiate_checkout</t>
        </is>
      </c>
      <c r="B751" s="29" t="inlineStr">
        <is>
          <t>Unique Offline Checkouts Initiated · NUMERIC · Facebook Ads (Meta) Unique Actions</t>
        </is>
      </c>
      <c r="C751" s="26" t="n"/>
      <c r="D751" s="27">
        <f>IF(AND($C751="x",$A751&lt;&gt;""),$A751,"")</f>
        <v/>
      </c>
    </row>
    <row r="752">
      <c r="A752" s="25" t="inlineStr">
        <is>
          <t>unique_actions_offline_conversion_lead</t>
        </is>
      </c>
      <c r="B752" s="29" t="inlineStr">
        <is>
          <t>Unique Offline Leads · NUMERIC · Facebook Ads (Meta) Unique Actions</t>
        </is>
      </c>
      <c r="C752" s="26" t="n"/>
      <c r="D752" s="27">
        <f>IF(AND($C752="x",$A752&lt;&gt;""),$A752,"")</f>
        <v/>
      </c>
    </row>
    <row r="753">
      <c r="A753" s="25" t="inlineStr">
        <is>
          <t>unique_actions_offline_conversion_other</t>
        </is>
      </c>
      <c r="B753" s="29" t="inlineStr">
        <is>
          <t>Unique Offline Other Conversions · NUMERIC · Facebook Ads (Meta) Unique Actions</t>
        </is>
      </c>
      <c r="C753" s="26" t="n"/>
      <c r="D753" s="27">
        <f>IF(AND($C753="x",$A753&lt;&gt;""),$A753,"")</f>
        <v/>
      </c>
    </row>
    <row r="754">
      <c r="A754" s="25" t="inlineStr">
        <is>
          <t>unique_actions_offline_conversion_purchase</t>
        </is>
      </c>
      <c r="B754" s="29" t="inlineStr">
        <is>
          <t>Unique Offline Purchases · NUMERIC · Facebook Ads (Meta) Unique Actions</t>
        </is>
      </c>
      <c r="C754" s="26" t="n"/>
      <c r="D754" s="27">
        <f>IF(AND($C754="x",$A754&lt;&gt;""),$A754,"")</f>
        <v/>
      </c>
    </row>
    <row r="755">
      <c r="A755" s="25" t="inlineStr">
        <is>
          <t>unique_actions_offline_conversion_search</t>
        </is>
      </c>
      <c r="B755" s="29" t="inlineStr">
        <is>
          <t>Unique Offline Searches · NUMERIC · Facebook Ads (Meta) Unique Actions</t>
        </is>
      </c>
      <c r="C755" s="26" t="n"/>
      <c r="D755" s="27">
        <f>IF(AND($C755="x",$A755&lt;&gt;""),$A755,"")</f>
        <v/>
      </c>
    </row>
    <row r="756">
      <c r="A756" s="25" t="inlineStr">
        <is>
          <t>unique_actions_offline_conversion_view_content</t>
        </is>
      </c>
      <c r="B756" s="29" t="inlineStr">
        <is>
          <t>Unique Offline Content Views · NUMERIC · Facebook Ads (Meta) Unique Actions</t>
        </is>
      </c>
      <c r="C756" s="26" t="n"/>
      <c r="D756" s="27">
        <f>IF(AND($C756="x",$A756&lt;&gt;""),$A756,"")</f>
        <v/>
      </c>
    </row>
    <row r="757">
      <c r="A757" s="25" t="inlineStr">
        <is>
          <t>unique_actions_offsite_conversion</t>
        </is>
      </c>
      <c r="B757" s="29" t="inlineStr">
        <is>
          <t>(Deprecated) Unique Website Conversions · NUMERIC · Facebook Ads (Meta) Unique Actions</t>
        </is>
      </c>
      <c r="C757" s="26" t="n"/>
      <c r="D757" s="27">
        <f>IF(AND($C757="x",$A757&lt;&gt;""),$A757,"")</f>
        <v/>
      </c>
    </row>
    <row r="758">
      <c r="A758" s="25" t="inlineStr">
        <is>
          <t>unique_actions_offsite_conversion_fb_pixel_add_payment_info</t>
        </is>
      </c>
      <c r="B758" s="29" t="inlineStr">
        <is>
          <t>Unique Website Adds of Payment Info · NUMERIC · Facebook Ads (Meta) Unique Actions</t>
        </is>
      </c>
      <c r="C758" s="26" t="n"/>
      <c r="D758" s="27">
        <f>IF(AND($C758="x",$A758&lt;&gt;""),$A758,"")</f>
        <v/>
      </c>
    </row>
    <row r="759">
      <c r="A759" s="25" t="inlineStr">
        <is>
          <t>unique_actions_offsite_conversion_fb_pixel_add_to_cart</t>
        </is>
      </c>
      <c r="B759" s="29" t="inlineStr">
        <is>
          <t>Unique Website Adds to Cart · NUMERIC · Facebook Ads (Meta) Unique Actions</t>
        </is>
      </c>
      <c r="C759" s="26" t="n"/>
      <c r="D759" s="27">
        <f>IF(AND($C759="x",$A759&lt;&gt;""),$A759,"")</f>
        <v/>
      </c>
    </row>
    <row r="760">
      <c r="A760" s="25" t="inlineStr">
        <is>
          <t>unique_actions_offsite_conversion_fb_pixel_add_to_wishlist</t>
        </is>
      </c>
      <c r="B760" s="29" t="inlineStr">
        <is>
          <t>Unique Website Adds to Wishlist · NUMERIC · Facebook Ads (Meta) Unique Actions</t>
        </is>
      </c>
      <c r="C760" s="26" t="n"/>
      <c r="D760" s="27">
        <f>IF(AND($C760="x",$A760&lt;&gt;""),$A760,"")</f>
        <v/>
      </c>
    </row>
    <row r="761">
      <c r="A761" s="25" t="inlineStr">
        <is>
          <t>unique_actions_offsite_conversion_fb_pixel_complete_registration</t>
        </is>
      </c>
      <c r="B761" s="29" t="inlineStr">
        <is>
          <t>Unique Website Registrations Completed · NUMERIC · Facebook Ads (Meta) Unique Actions</t>
        </is>
      </c>
      <c r="C761" s="26" t="n"/>
      <c r="D761" s="27">
        <f>IF(AND($C761="x",$A761&lt;&gt;""),$A761,"")</f>
        <v/>
      </c>
    </row>
    <row r="762">
      <c r="A762" s="25" t="inlineStr">
        <is>
          <t>unique_actions_offsite_conversion_fb_pixel_initiate_checkout</t>
        </is>
      </c>
      <c r="B762" s="29" t="inlineStr">
        <is>
          <t>Unique Website Checkouts Initiated · NUMERIC · Facebook Ads (Meta) Unique Actions</t>
        </is>
      </c>
      <c r="C762" s="26" t="n"/>
      <c r="D762" s="27">
        <f>IF(AND($C762="x",$A762&lt;&gt;""),$A762,"")</f>
        <v/>
      </c>
    </row>
    <row r="763">
      <c r="A763" s="25" t="inlineStr">
        <is>
          <t>unique_actions_offsite_conversion_fb_pixel_lead</t>
        </is>
      </c>
      <c r="B763" s="29" t="inlineStr">
        <is>
          <t>Unique Website Leads · NUMERIC · Facebook Ads (Meta) Unique Actions</t>
        </is>
      </c>
      <c r="C763" s="26" t="n"/>
      <c r="D763" s="27">
        <f>IF(AND($C763="x",$A763&lt;&gt;""),$A763,"")</f>
        <v/>
      </c>
    </row>
    <row r="764">
      <c r="A764" s="25" t="inlineStr">
        <is>
          <t>unique_actions_offsite_conversion_fb_pixel_purchase</t>
        </is>
      </c>
      <c r="B764" s="29" t="inlineStr">
        <is>
          <t>Unique Website Purchases · NUMERIC · Facebook Ads (Meta) Unique Actions</t>
        </is>
      </c>
      <c r="C764" s="26" t="n"/>
      <c r="D764" s="27">
        <f>IF(AND($C764="x",$A764&lt;&gt;""),$A764,"")</f>
        <v/>
      </c>
    </row>
    <row r="765">
      <c r="A765" s="25" t="inlineStr">
        <is>
          <t>unique_actions_offsite_conversion_fb_pixel_search</t>
        </is>
      </c>
      <c r="B765" s="29" t="inlineStr">
        <is>
          <t>Unique Website Searches · NUMERIC · Facebook Ads (Meta) Unique Actions</t>
        </is>
      </c>
      <c r="C765" s="26" t="n"/>
      <c r="D765" s="27">
        <f>IF(AND($C765="x",$A765&lt;&gt;""),$A765,"")</f>
        <v/>
      </c>
    </row>
    <row r="766">
      <c r="A766" s="25" t="inlineStr">
        <is>
          <t>unique_actions_offsite_conversion_fb_pixel_view_content</t>
        </is>
      </c>
      <c r="B766" s="29" t="inlineStr">
        <is>
          <t>Unique Website Content Views · NUMERIC · Facebook Ads (Meta) Unique Actions</t>
        </is>
      </c>
      <c r="C766" s="26" t="n"/>
      <c r="D766" s="27">
        <f>IF(AND($C766="x",$A766&lt;&gt;""),$A766,"")</f>
        <v/>
      </c>
    </row>
    <row r="767">
      <c r="A767" s="25" t="inlineStr">
        <is>
          <t>unique_actions_omni_achievement_unlocked</t>
        </is>
      </c>
      <c r="B767" s="29" t="inlineStr">
        <is>
          <t>Unique Achievements Unlocked · NUMERIC · Facebook Ads (Meta) Unique Actions</t>
        </is>
      </c>
      <c r="C767" s="26" t="n"/>
      <c r="D767" s="27">
        <f>IF(AND($C767="x",$A767&lt;&gt;""),$A767,"")</f>
        <v/>
      </c>
    </row>
    <row r="768">
      <c r="A768" s="25" t="inlineStr">
        <is>
          <t>unique_actions_omni_activate_app</t>
        </is>
      </c>
      <c r="B768" s="29" t="inlineStr">
        <is>
          <t>Unique App Activations · NUMERIC · Facebook Ads (Meta) Unique Actions</t>
        </is>
      </c>
      <c r="C768" s="26" t="n"/>
      <c r="D768" s="27">
        <f>IF(AND($C768="x",$A768&lt;&gt;""),$A768,"")</f>
        <v/>
      </c>
    </row>
    <row r="769">
      <c r="A769" s="25" t="inlineStr">
        <is>
          <t>unique_actions_omni_add_to_cart</t>
        </is>
      </c>
      <c r="B769" s="29" t="inlineStr">
        <is>
          <t>Unique Adds to Cart · NUMERIC · Facebook Ads (Meta) Unique Actions</t>
        </is>
      </c>
      <c r="C769" s="26" t="n"/>
      <c r="D769" s="27">
        <f>IF(AND($C769="x",$A769&lt;&gt;""),$A769,"")</f>
        <v/>
      </c>
    </row>
    <row r="770">
      <c r="A770" s="25" t="inlineStr">
        <is>
          <t>unique_actions_omni_app_install</t>
        </is>
      </c>
      <c r="B770" s="29" t="inlineStr">
        <is>
          <t>Unique App Installs · NUMERIC · Facebook Ads (Meta) Unique Actions</t>
        </is>
      </c>
      <c r="C770" s="26" t="n"/>
      <c r="D770" s="27">
        <f>IF(AND($C770="x",$A770&lt;&gt;""),$A770,"")</f>
        <v/>
      </c>
    </row>
    <row r="771">
      <c r="A771" s="25" t="inlineStr">
        <is>
          <t>unique_actions_omni_complete_registration</t>
        </is>
      </c>
      <c r="B771" s="29" t="inlineStr">
        <is>
          <t>Omni Unique Registrations Completed · NUMERIC · Facebook Ads (Meta) Unique Actions</t>
        </is>
      </c>
      <c r="C771" s="26" t="n"/>
      <c r="D771" s="27">
        <f>IF(AND($C771="x",$A771&lt;&gt;""),$A771,"")</f>
        <v/>
      </c>
    </row>
    <row r="772">
      <c r="A772" s="25" t="inlineStr">
        <is>
          <t>unique_actions_omni_custom</t>
        </is>
      </c>
      <c r="B772" s="29" t="inlineStr">
        <is>
          <t>Unique Actions Omni Custom · NUMERIC · Facebook Ads (Meta) Unique Actions</t>
        </is>
      </c>
      <c r="C772" s="26" t="n"/>
      <c r="D772" s="27">
        <f>IF(AND($C772="x",$A772&lt;&gt;""),$A772,"")</f>
        <v/>
      </c>
    </row>
    <row r="773">
      <c r="A773" s="25" t="inlineStr">
        <is>
          <t>unique_actions_omni_initiated_checkout</t>
        </is>
      </c>
      <c r="B773" s="29" t="inlineStr">
        <is>
          <t>Unique Omni Checkouts Initiated · NUMERIC · Facebook Ads (Meta) Unique Actions</t>
        </is>
      </c>
      <c r="C773" s="26" t="n"/>
      <c r="D773" s="27">
        <f>IF(AND($C773="x",$A773&lt;&gt;""),$A773,"")</f>
        <v/>
      </c>
    </row>
    <row r="774">
      <c r="A774" s="25" t="inlineStr">
        <is>
          <t>unique_actions_omni_level_achieved</t>
        </is>
      </c>
      <c r="B774" s="29" t="inlineStr">
        <is>
          <t>Unique Levels Completed · NUMERIC · Facebook Ads (Meta) Unique Actions</t>
        </is>
      </c>
      <c r="C774" s="26" t="n"/>
      <c r="D774" s="27">
        <f>IF(AND($C774="x",$A774&lt;&gt;""),$A774,"")</f>
        <v/>
      </c>
    </row>
    <row r="775">
      <c r="A775" s="25" t="inlineStr">
        <is>
          <t>unique_actions_omni_purchase</t>
        </is>
      </c>
      <c r="B775" s="29" t="inlineStr">
        <is>
          <t>Omni Unique Purchases · NUMERIC · Facebook Ads (Meta) Unique Actions</t>
        </is>
      </c>
      <c r="C775" s="26" t="n"/>
      <c r="D775" s="27">
        <f>IF(AND($C775="x",$A775&lt;&gt;""),$A775,"")</f>
        <v/>
      </c>
    </row>
    <row r="776">
      <c r="A776" s="25" t="inlineStr">
        <is>
          <t>unique_actions_omni_rate</t>
        </is>
      </c>
      <c r="B776" s="29" t="inlineStr">
        <is>
          <t>Unique Ratings Submitted · NUMERIC · Facebook Ads (Meta) Unique Actions</t>
        </is>
      </c>
      <c r="C776" s="26" t="n"/>
      <c r="D776" s="27">
        <f>IF(AND($C776="x",$A776&lt;&gt;""),$A776,"")</f>
        <v/>
      </c>
    </row>
    <row r="777">
      <c r="A777" s="25" t="inlineStr">
        <is>
          <t>unique_actions_omni_search</t>
        </is>
      </c>
      <c r="B777" s="29" t="inlineStr">
        <is>
          <t>Unique Searches · NUMERIC · Facebook Ads (Meta) Unique Actions</t>
        </is>
      </c>
      <c r="C777" s="26" t="n"/>
      <c r="D777" s="27">
        <f>IF(AND($C777="x",$A777&lt;&gt;""),$A777,"")</f>
        <v/>
      </c>
    </row>
    <row r="778">
      <c r="A778" s="25" t="inlineStr">
        <is>
          <t>unique_actions_omni_spend_credits</t>
        </is>
      </c>
      <c r="B778" s="29" t="inlineStr">
        <is>
          <t>Unique Credit Spends · NUMERIC · Facebook Ads (Meta) Unique Actions</t>
        </is>
      </c>
      <c r="C778" s="26" t="n"/>
      <c r="D778" s="27">
        <f>IF(AND($C778="x",$A778&lt;&gt;""),$A778,"")</f>
        <v/>
      </c>
    </row>
    <row r="779">
      <c r="A779" s="25" t="inlineStr">
        <is>
          <t>unique_actions_omni_tutorial_completion</t>
        </is>
      </c>
      <c r="B779" s="29" t="inlineStr">
        <is>
          <t>Unique Tutorials Completed · NUMERIC · Facebook Ads (Meta) Unique Actions</t>
        </is>
      </c>
      <c r="C779" s="26" t="n"/>
      <c r="D779" s="27">
        <f>IF(AND($C779="x",$A779&lt;&gt;""),$A779,"")</f>
        <v/>
      </c>
    </row>
    <row r="780">
      <c r="A780" s="25" t="inlineStr">
        <is>
          <t>unique_actions_omni_view_content</t>
        </is>
      </c>
      <c r="B780" s="29" t="inlineStr">
        <is>
          <t>Unique Omni Content Views · NUMERIC · Facebook Ads (Meta) Unique Actions</t>
        </is>
      </c>
      <c r="C780" s="26" t="n"/>
      <c r="D780" s="27">
        <f>IF(AND($C780="x",$A780&lt;&gt;""),$A780,"")</f>
        <v/>
      </c>
    </row>
    <row r="781">
      <c r="A781" s="25" t="inlineStr">
        <is>
          <t>unique_actions_onsite_conversion_flow_complete</t>
        </is>
      </c>
      <c r="B781" s="29" t="inlineStr">
        <is>
          <t>Unique On-Facebook Workflow Completions · NUMERIC · Facebook Ads (Meta) Unique Actions</t>
        </is>
      </c>
      <c r="C781" s="26" t="n"/>
      <c r="D781" s="27">
        <f>IF(AND($C781="x",$A781&lt;&gt;""),$A781,"")</f>
        <v/>
      </c>
    </row>
    <row r="782">
      <c r="A782" s="25" t="inlineStr">
        <is>
          <t>unique_actions_onsite_conversion_lead_grouped</t>
        </is>
      </c>
      <c r="B782" s="29" t="inlineStr">
        <is>
          <t>Unique On-Facebook Leads · NUMERIC · Facebook Ads (Meta) Unique Actions</t>
        </is>
      </c>
      <c r="C782" s="26" t="n"/>
      <c r="D782" s="27">
        <f>IF(AND($C782="x",$A782&lt;&gt;""),$A782,"")</f>
        <v/>
      </c>
    </row>
    <row r="783">
      <c r="A783" s="25" t="inlineStr">
        <is>
          <t>unique_actions_onsite_conversion_messaging_block</t>
        </is>
      </c>
      <c r="B783" s="29" t="inlineStr">
        <is>
          <t>Unique Blocked Messaging Connections · NUMERIC · Facebook Ads (Meta) Unique Actions</t>
        </is>
      </c>
      <c r="C783" s="26" t="n"/>
      <c r="D783" s="27">
        <f>IF(AND($C783="x",$A783&lt;&gt;""),$A783,"")</f>
        <v/>
      </c>
    </row>
    <row r="784">
      <c r="A784" s="25" t="inlineStr">
        <is>
          <t>unique_actions_onsite_conversion_purchase</t>
        </is>
      </c>
      <c r="B784" s="29" t="inlineStr">
        <is>
          <t>Unique On-Facebook Purchases · NUMERIC · Facebook Ads (Meta) Unique Actions</t>
        </is>
      </c>
      <c r="C784" s="26" t="n"/>
      <c r="D784" s="27">
        <f>IF(AND($C784="x",$A784&lt;&gt;""),$A784,"")</f>
        <v/>
      </c>
    </row>
    <row r="785">
      <c r="A785" s="25" t="inlineStr">
        <is>
          <t>unique_actions_onsite_web_add_to_cart</t>
        </is>
      </c>
      <c r="B785" s="29" t="inlineStr">
        <is>
          <t>Unique Actions Onsite Web Add To Cart · NUMERIC · Facebook Ads (Meta) Unique Actions</t>
        </is>
      </c>
      <c r="C785" s="26" t="n"/>
      <c r="D785" s="27">
        <f>IF(AND($C785="x",$A785&lt;&gt;""),$A785,"")</f>
        <v/>
      </c>
    </row>
    <row r="786">
      <c r="A786" s="25" t="inlineStr">
        <is>
          <t>unique_actions_onsite_web_app_add_to_cart</t>
        </is>
      </c>
      <c r="B786" s="29" t="inlineStr">
        <is>
          <t>Unique Actions Onsite Web App Add To Cart · NUMERIC · Facebook Ads (Meta) Unique Actions</t>
        </is>
      </c>
      <c r="C786" s="26" t="n"/>
      <c r="D786" s="27">
        <f>IF(AND($C786="x",$A786&lt;&gt;""),$A786,"")</f>
        <v/>
      </c>
    </row>
    <row r="787">
      <c r="A787" s="25" t="inlineStr">
        <is>
          <t>unique_actions_onsite_web_app_purchase</t>
        </is>
      </c>
      <c r="B787" s="29" t="inlineStr">
        <is>
          <t>Unique Actions Onsite Web App Purchase · NUMERIC · Facebook Ads (Meta) Unique Actions</t>
        </is>
      </c>
      <c r="C787" s="26" t="n"/>
      <c r="D787" s="27">
        <f>IF(AND($C787="x",$A787&lt;&gt;""),$A787,"")</f>
        <v/>
      </c>
    </row>
    <row r="788">
      <c r="A788" s="25" t="inlineStr">
        <is>
          <t>unique_actions_onsite_web_purchase</t>
        </is>
      </c>
      <c r="B788" s="29" t="inlineStr">
        <is>
          <t>Unique Actions Onsite Web Purchase · NUMERIC · Facebook Ads (Meta) Unique Actions</t>
        </is>
      </c>
      <c r="C788" s="26" t="n"/>
      <c r="D788" s="27">
        <f>IF(AND($C788="x",$A788&lt;&gt;""),$A788,"")</f>
        <v/>
      </c>
    </row>
    <row r="789">
      <c r="A789" s="25" t="inlineStr">
        <is>
          <t>unique_actions_page_engagement</t>
        </is>
      </c>
      <c r="B789" s="29" t="inlineStr">
        <is>
          <t>Unique Page Engagement · NUMERIC · Facebook Ads (Meta) Unique Actions</t>
        </is>
      </c>
      <c r="C789" s="26" t="n"/>
      <c r="D789" s="27">
        <f>IF(AND($C789="x",$A789&lt;&gt;""),$A789,"")</f>
        <v/>
      </c>
    </row>
    <row r="790">
      <c r="A790" s="25" t="inlineStr">
        <is>
          <t>unique_actions_photo_view</t>
        </is>
      </c>
      <c r="B790" s="29" t="inlineStr">
        <is>
          <t>Unique Photo Views · NUMERIC · Facebook Ads (Meta) Unique Actions</t>
        </is>
      </c>
      <c r="C790" s="26" t="n"/>
      <c r="D790" s="27">
        <f>IF(AND($C790="x",$A790&lt;&gt;""),$A790,"")</f>
        <v/>
      </c>
    </row>
    <row r="791">
      <c r="A791" s="25" t="inlineStr">
        <is>
          <t>unique_actions_post_engagement</t>
        </is>
      </c>
      <c r="B791" s="29" t="inlineStr">
        <is>
          <t>Unique Post Engagement · NUMERIC · Facebook Ads (Meta) Unique Actions</t>
        </is>
      </c>
      <c r="C791" s="26" t="n"/>
      <c r="D791" s="27">
        <f>IF(AND($C791="x",$A791&lt;&gt;""),$A791,"")</f>
        <v/>
      </c>
    </row>
    <row r="792">
      <c r="A792" s="25" t="inlineStr">
        <is>
          <t>unique_actions_post_reaction</t>
        </is>
      </c>
      <c r="B792" s="29" t="inlineStr">
        <is>
          <t>Unique Post Reactions · NUMERIC · Facebook Ads (Meta) Unique Actions</t>
        </is>
      </c>
      <c r="C792" s="26" t="n"/>
      <c r="D792" s="27">
        <f>IF(AND($C792="x",$A792&lt;&gt;""),$A792,"")</f>
        <v/>
      </c>
    </row>
    <row r="793">
      <c r="A793" s="25" t="inlineStr">
        <is>
          <t>unique_actions_purchase</t>
        </is>
      </c>
      <c r="B793" s="29" t="inlineStr">
        <is>
          <t>Unique Actions Purchase · NUMERIC · Facebook Ads (Meta) Unique Actions</t>
        </is>
      </c>
      <c r="C793" s="26" t="n"/>
      <c r="D793" s="27">
        <f>IF(AND($C793="x",$A793&lt;&gt;""),$A793,"")</f>
        <v/>
      </c>
    </row>
    <row r="794">
      <c r="A794" s="25" t="inlineStr">
        <is>
          <t>unique_actions_rsvp</t>
        </is>
      </c>
      <c r="B794" s="29" t="inlineStr">
        <is>
          <t>Unique Event Responses · NUMERIC · Facebook Ads (Meta) Unique Actions</t>
        </is>
      </c>
      <c r="C794" s="26" t="n"/>
      <c r="D794" s="27">
        <f>IF(AND($C794="x",$A794&lt;&gt;""),$A794,"")</f>
        <v/>
      </c>
    </row>
    <row r="795">
      <c r="A795" s="25" t="inlineStr">
        <is>
          <t>unique_actions_search</t>
        </is>
      </c>
      <c r="B795" s="29" t="inlineStr">
        <is>
          <t>Unique Actions Search · NUMERIC · Facebook Ads (Meta) Unique Actions</t>
        </is>
      </c>
      <c r="C795" s="26" t="n"/>
      <c r="D795" s="27">
        <f>IF(AND($C795="x",$A795&lt;&gt;""),$A795,"")</f>
        <v/>
      </c>
    </row>
    <row r="796">
      <c r="A796" s="25" t="inlineStr">
        <is>
          <t>unique_actions_video_view</t>
        </is>
      </c>
      <c r="B796" s="29" t="inlineStr">
        <is>
          <t>Unique 3-Second Continuous Video Plays · NUMERIC · Facebook Ads (Meta) Unique Actions</t>
        </is>
      </c>
      <c r="C796" s="26" t="n"/>
      <c r="D796" s="27">
        <f>IF(AND($C796="x",$A796&lt;&gt;""),$A796,"")</f>
        <v/>
      </c>
    </row>
    <row r="797">
      <c r="A797" s="25" t="inlineStr">
        <is>
          <t>unique_actions_view_content</t>
        </is>
      </c>
      <c r="B797" s="29" t="inlineStr">
        <is>
          <t>Unique Content Views · NUMERIC · Facebook Ads (Meta) Unique Actions</t>
        </is>
      </c>
      <c r="C797" s="26" t="n"/>
      <c r="D797" s="27">
        <f>IF(AND($C797="x",$A797&lt;&gt;""),$A797,"")</f>
        <v/>
      </c>
    </row>
    <row r="798">
      <c r="A798" s="25" t="inlineStr">
        <is>
          <t>simple_video_time_watched_actions_video_view</t>
        </is>
      </c>
      <c r="B798" s="29" t="inlineStr">
        <is>
          <t>(Internal) Video Play Time (Duplicate) · NUMERIC · Facebook Ads (Meta) Video</t>
        </is>
      </c>
      <c r="C798" s="26" t="n"/>
      <c r="D798" s="27">
        <f>IF(AND($C798="x",$A798&lt;&gt;""),$A798,"")</f>
        <v/>
      </c>
    </row>
    <row r="799">
      <c r="A799" s="25" t="inlineStr">
        <is>
          <t>video_30_sec_watched_actions_video_view</t>
        </is>
      </c>
      <c r="B799" s="29" t="inlineStr">
        <is>
          <t>Video 30 Sec Watched Actions · NUMERIC · Facebook Ads (Meta) Video</t>
        </is>
      </c>
      <c r="C799" s="26" t="n"/>
      <c r="D799" s="27">
        <f>IF(AND($C799="x",$A799&lt;&gt;""),$A799,"")</f>
        <v/>
      </c>
    </row>
    <row r="800">
      <c r="A800" s="25" t="inlineStr">
        <is>
          <t>video_avg_time_watched_actions_video_view</t>
        </is>
      </c>
      <c r="B800" s="29" t="inlineStr">
        <is>
          <t>Video Average Play Time · NUMERIC · Facebook Ads (Meta) Video</t>
        </is>
      </c>
      <c r="C800" s="26" t="n"/>
      <c r="D800" s="27">
        <f>IF(AND($C800="x",$A800&lt;&gt;""),$A800,"")</f>
        <v/>
      </c>
    </row>
    <row r="801">
      <c r="A801" s="25" t="inlineStr">
        <is>
          <t>video_completion_rate</t>
        </is>
      </c>
      <c r="B801" s="29" t="inlineStr">
        <is>
          <t>Video Completion Rate · NUMERIC · Facebook Ads (Meta) Video</t>
        </is>
      </c>
      <c r="C801" s="26" t="n"/>
      <c r="D801" s="27">
        <f>IF(AND($C801="x",$A801&lt;&gt;""),$A801,"")</f>
        <v/>
      </c>
    </row>
    <row r="802">
      <c r="A802" s="25" t="inlineStr">
        <is>
          <t>video_continuous_2_sec_watched_actions_video_view</t>
        </is>
      </c>
      <c r="B802" s="29" t="inlineStr">
        <is>
          <t>Video Watched for 2 seconds · NUMERIC · Facebook Ads (Meta) Video</t>
        </is>
      </c>
      <c r="C802" s="26" t="n"/>
      <c r="D802" s="27">
        <f>IF(AND($C802="x",$A802&lt;&gt;""),$A802,"")</f>
        <v/>
      </c>
    </row>
    <row r="803">
      <c r="A803" s="25" t="inlineStr">
        <is>
          <t>video_p100_watched_actions_video_view</t>
        </is>
      </c>
      <c r="B803" s="29" t="inlineStr">
        <is>
          <t>Video Watched at 100 percent · NUMERIC · Facebook Ads (Meta) Video</t>
        </is>
      </c>
      <c r="C803" s="26" t="n"/>
      <c r="D803" s="27">
        <f>IF(AND($C803="x",$A803&lt;&gt;""),$A803,"")</f>
        <v/>
      </c>
    </row>
    <row r="804">
      <c r="A804" s="25" t="inlineStr">
        <is>
          <t>video_p25_watched_actions_video_view</t>
        </is>
      </c>
      <c r="B804" s="29" t="inlineStr">
        <is>
          <t>Video Watched at 25 percent · NUMERIC · Facebook Ads (Meta) Video</t>
        </is>
      </c>
      <c r="C804" s="26" t="n"/>
      <c r="D804" s="27">
        <f>IF(AND($C804="x",$A804&lt;&gt;""),$A804,"")</f>
        <v/>
      </c>
    </row>
    <row r="805">
      <c r="A805" s="25" t="inlineStr">
        <is>
          <t>video_p50_watched_actions_video_view</t>
        </is>
      </c>
      <c r="B805" s="29" t="inlineStr">
        <is>
          <t>Video Watched at 50 percent · NUMERIC · Facebook Ads (Meta) Video</t>
        </is>
      </c>
      <c r="C805" s="26" t="n"/>
      <c r="D805" s="27">
        <f>IF(AND($C805="x",$A805&lt;&gt;""),$A805,"")</f>
        <v/>
      </c>
    </row>
    <row r="806">
      <c r="A806" s="25" t="inlineStr">
        <is>
          <t>video_p75_watched_actions_video_view</t>
        </is>
      </c>
      <c r="B806" s="29" t="inlineStr">
        <is>
          <t>Video Watched at 75 percent · NUMERIC · Facebook Ads (Meta) Video</t>
        </is>
      </c>
      <c r="C806" s="26" t="n"/>
      <c r="D806" s="27">
        <f>IF(AND($C806="x",$A806&lt;&gt;""),$A806,"")</f>
        <v/>
      </c>
    </row>
    <row r="807">
      <c r="A807" s="25" t="inlineStr">
        <is>
          <t>video_p95_watched_actions_video_view</t>
        </is>
      </c>
      <c r="B807" s="29" t="inlineStr">
        <is>
          <t>Video Plays at 95 percent · NUMERIC · Facebook Ads (Meta) Video</t>
        </is>
      </c>
      <c r="C807" s="26" t="n"/>
      <c r="D807" s="27">
        <f>IF(AND($C807="x",$A807&lt;&gt;""),$A807,"")</f>
        <v/>
      </c>
    </row>
    <row r="808">
      <c r="A808" s="25" t="inlineStr">
        <is>
          <t>video_play_actions_video_view</t>
        </is>
      </c>
      <c r="B808" s="29" t="inlineStr">
        <is>
          <t>Video Plays · NUMERIC · Facebook Ads (Meta) Video</t>
        </is>
      </c>
      <c r="C808" s="26" t="n"/>
      <c r="D808" s="27">
        <f>IF(AND($C808="x",$A808&lt;&gt;""),$A808,"")</f>
        <v/>
      </c>
    </row>
    <row r="809">
      <c r="A809" s="25" t="inlineStr">
        <is>
          <t>video_play_curve_actions_s0</t>
        </is>
      </c>
      <c r="B809" s="29" t="inlineStr">
        <is>
          <t>Video Play Curve Actions Second 0 · PERCENT · Facebook Ads (Meta) Video</t>
        </is>
      </c>
      <c r="C809" s="26" t="n"/>
      <c r="D809" s="27">
        <f>IF(AND($C809="x",$A809&lt;&gt;""),$A809,"")</f>
        <v/>
      </c>
    </row>
    <row r="810">
      <c r="A810" s="25" t="inlineStr">
        <is>
          <t>video_play_curve_actions_s1</t>
        </is>
      </c>
      <c r="B810" s="29" t="inlineStr">
        <is>
          <t>Video Play Curve Actions Second 1 · PERCENT · Facebook Ads (Meta) Video</t>
        </is>
      </c>
      <c r="C810" s="26" t="n"/>
      <c r="D810" s="27">
        <f>IF(AND($C810="x",$A810&lt;&gt;""),$A810,"")</f>
        <v/>
      </c>
    </row>
    <row r="811">
      <c r="A811" s="25" t="inlineStr">
        <is>
          <t>video_play_curve_actions_s10</t>
        </is>
      </c>
      <c r="B811" s="29" t="inlineStr">
        <is>
          <t>Video Play Curve Actions Second 10 · PERCENT · Facebook Ads (Meta) Video</t>
        </is>
      </c>
      <c r="C811" s="26" t="n"/>
      <c r="D811" s="27">
        <f>IF(AND($C811="x",$A811&lt;&gt;""),$A811,"")</f>
        <v/>
      </c>
    </row>
    <row r="812">
      <c r="A812" s="25" t="inlineStr">
        <is>
          <t>video_play_curve_actions_s11</t>
        </is>
      </c>
      <c r="B812" s="29" t="inlineStr">
        <is>
          <t>Video Play Curve Actions Second 11 · PERCENT · Facebook Ads (Meta) Video</t>
        </is>
      </c>
      <c r="C812" s="26" t="n"/>
      <c r="D812" s="27">
        <f>IF(AND($C812="x",$A812&lt;&gt;""),$A812,"")</f>
        <v/>
      </c>
    </row>
    <row r="813">
      <c r="A813" s="25" t="inlineStr">
        <is>
          <t>video_play_curve_actions_s12</t>
        </is>
      </c>
      <c r="B813" s="29" t="inlineStr">
        <is>
          <t>Video Play Curve Actions Second 12 · PERCENT · Facebook Ads (Meta) Video</t>
        </is>
      </c>
      <c r="C813" s="26" t="n"/>
      <c r="D813" s="27">
        <f>IF(AND($C813="x",$A813&lt;&gt;""),$A813,"")</f>
        <v/>
      </c>
    </row>
    <row r="814">
      <c r="A814" s="25" t="inlineStr">
        <is>
          <t>video_play_curve_actions_s13</t>
        </is>
      </c>
      <c r="B814" s="29" t="inlineStr">
        <is>
          <t>Video Play Curve Actions Second 13 · PERCENT · Facebook Ads (Meta) Video</t>
        </is>
      </c>
      <c r="C814" s="26" t="n"/>
      <c r="D814" s="27">
        <f>IF(AND($C814="x",$A814&lt;&gt;""),$A814,"")</f>
        <v/>
      </c>
    </row>
    <row r="815">
      <c r="A815" s="25" t="inlineStr">
        <is>
          <t>video_play_curve_actions_s14</t>
        </is>
      </c>
      <c r="B815" s="29" t="inlineStr">
        <is>
          <t>Video Play Curve Actions Second 14 · PERCENT · Facebook Ads (Meta) Video</t>
        </is>
      </c>
      <c r="C815" s="26" t="n"/>
      <c r="D815" s="27">
        <f>IF(AND($C815="x",$A815&lt;&gt;""),$A815,"")</f>
        <v/>
      </c>
    </row>
    <row r="816">
      <c r="A816" s="25" t="inlineStr">
        <is>
          <t>video_play_curve_actions_s2</t>
        </is>
      </c>
      <c r="B816" s="29" t="inlineStr">
        <is>
          <t>Video Play Curve Actions Second 2 · PERCENT · Facebook Ads (Meta) Video</t>
        </is>
      </c>
      <c r="C816" s="26" t="n"/>
      <c r="D816" s="27">
        <f>IF(AND($C816="x",$A816&lt;&gt;""),$A816,"")</f>
        <v/>
      </c>
    </row>
    <row r="817">
      <c r="A817" s="25" t="inlineStr">
        <is>
          <t>video_play_curve_actions_s3</t>
        </is>
      </c>
      <c r="B817" s="29" t="inlineStr">
        <is>
          <t>Video Play Curve Actions Second 3 · PERCENT · Facebook Ads (Meta) Video</t>
        </is>
      </c>
      <c r="C817" s="26" t="n"/>
      <c r="D817" s="27">
        <f>IF(AND($C817="x",$A817&lt;&gt;""),$A817,"")</f>
        <v/>
      </c>
    </row>
    <row r="818">
      <c r="A818" s="25" t="inlineStr">
        <is>
          <t>video_play_curve_actions_s4</t>
        </is>
      </c>
      <c r="B818" s="29" t="inlineStr">
        <is>
          <t>Video Play Curve Actions Second 4 · PERCENT · Facebook Ads (Meta) Video</t>
        </is>
      </c>
      <c r="C818" s="26" t="n"/>
      <c r="D818" s="27">
        <f>IF(AND($C818="x",$A818&lt;&gt;""),$A818,"")</f>
        <v/>
      </c>
    </row>
    <row r="819">
      <c r="A819" s="25" t="inlineStr">
        <is>
          <t>video_play_curve_actions_s5</t>
        </is>
      </c>
      <c r="B819" s="29" t="inlineStr">
        <is>
          <t>Video Play Curve Actions Second 5 · PERCENT · Facebook Ads (Meta) Video</t>
        </is>
      </c>
      <c r="C819" s="26" t="n"/>
      <c r="D819" s="27">
        <f>IF(AND($C819="x",$A819&lt;&gt;""),$A819,"")</f>
        <v/>
      </c>
    </row>
    <row r="820">
      <c r="A820" s="25" t="inlineStr">
        <is>
          <t>video_play_curve_actions_s6</t>
        </is>
      </c>
      <c r="B820" s="29" t="inlineStr">
        <is>
          <t>Video Play Curve Actions Second 6 · PERCENT · Facebook Ads (Meta) Video</t>
        </is>
      </c>
      <c r="C820" s="26" t="n"/>
      <c r="D820" s="27">
        <f>IF(AND($C820="x",$A820&lt;&gt;""),$A820,"")</f>
        <v/>
      </c>
    </row>
    <row r="821">
      <c r="A821" s="25" t="inlineStr">
        <is>
          <t>video_play_curve_actions_s7</t>
        </is>
      </c>
      <c r="B821" s="29" t="inlineStr">
        <is>
          <t>Video Play Curve Actions Second 7 · PERCENT · Facebook Ads (Meta) Video</t>
        </is>
      </c>
      <c r="C821" s="26" t="n"/>
      <c r="D821" s="27">
        <f>IF(AND($C821="x",$A821&lt;&gt;""),$A821,"")</f>
        <v/>
      </c>
    </row>
    <row r="822">
      <c r="A822" s="25" t="inlineStr">
        <is>
          <t>video_play_curve_actions_s8</t>
        </is>
      </c>
      <c r="B822" s="29" t="inlineStr">
        <is>
          <t>Video Play Curve Actions Second 8 · PERCENT · Facebook Ads (Meta) Video</t>
        </is>
      </c>
      <c r="C822" s="26" t="n"/>
      <c r="D822" s="27">
        <f>IF(AND($C822="x",$A822&lt;&gt;""),$A822,"")</f>
        <v/>
      </c>
    </row>
    <row r="823">
      <c r="A823" s="25" t="inlineStr">
        <is>
          <t>video_play_curve_actions_s9</t>
        </is>
      </c>
      <c r="B823" s="29" t="inlineStr">
        <is>
          <t>Video Play Curve Actions Second 9 · PERCENT · Facebook Ads (Meta) Video</t>
        </is>
      </c>
      <c r="C823" s="26" t="n"/>
      <c r="D823" s="27">
        <f>IF(AND($C823="x",$A823&lt;&gt;""),$A823,"")</f>
        <v/>
      </c>
    </row>
    <row r="824">
      <c r="A824" s="25" t="inlineStr">
        <is>
          <t>video_thruplay_watched_actions_video_view</t>
        </is>
      </c>
      <c r="B824" s="29" t="inlineStr">
        <is>
          <t>ThruPlay actions · NUMERIC · Facebook Ads (Meta) Video</t>
        </is>
      </c>
      <c r="C824" s="26" t="n"/>
      <c r="D824" s="27">
        <f>IF(AND($C824="x",$A824&lt;&gt;""),$A824,"")</f>
        <v/>
      </c>
    </row>
    <row r="825">
      <c r="A825" s="25" t="inlineStr">
        <is>
          <t>video_asset</t>
        </is>
      </c>
      <c r="B825" s="29" t="inlineStr">
        <is>
          <t>ID of video asset · TEXT · Facebook Ads (Meta) Video Asset</t>
        </is>
      </c>
      <c r="C825" s="26" t="n"/>
      <c r="D825" s="27">
        <f>IF(AND($C825="x",$A825&lt;&gt;""),$A825,"")</f>
        <v/>
      </c>
    </row>
    <row r="826">
      <c r="A826" s="25" t="inlineStr">
        <is>
          <t>video_asset_video_id</t>
        </is>
      </c>
      <c r="B826" s="29" t="inlineStr">
        <is>
          <t>Video ID of the video asset · TEXT · Facebook Ads (Meta) Video Asset</t>
        </is>
      </c>
      <c r="C826" s="26" t="n"/>
      <c r="D826" s="27">
        <f>IF(AND($C826="x",$A826&lt;&gt;""),$A826,"")</f>
        <v/>
      </c>
    </row>
    <row r="827">
      <c r="A827" s="25" t="inlineStr">
        <is>
          <t>video_asset_video_name</t>
        </is>
      </c>
      <c r="B827" s="29" t="inlineStr">
        <is>
          <t>Name of the video asset · TEXT · Facebook Ads (Meta) Video Asset</t>
        </is>
      </c>
      <c r="C827" s="26" t="n"/>
      <c r="D827" s="27">
        <f>IF(AND($C827="x",$A827&lt;&gt;""),$A827,"")</f>
        <v/>
      </c>
    </row>
    <row r="828">
      <c r="A828" s="25" t="inlineStr">
        <is>
          <t>ad_format_asset</t>
        </is>
      </c>
      <c r="B828" s="29" t="inlineStr">
        <is>
          <t>ID of ad format asset · TEXT · Facebook Ads (Meta) other</t>
        </is>
      </c>
      <c r="C828" s="26" t="n"/>
      <c r="D828" s="27">
        <f>IF(AND($C828="x",$A828&lt;&gt;""),$A828,"")</f>
        <v/>
      </c>
    </row>
    <row r="829">
      <c r="A829" s="25" t="inlineStr">
        <is>
          <t>age</t>
        </is>
      </c>
      <c r="B829" s="29" t="inlineStr">
        <is>
          <t>Age Range · TEXT · Facebook Ads (Meta) other</t>
        </is>
      </c>
      <c r="C829" s="26" t="n"/>
      <c r="D829" s="27">
        <f>IF(AND($C829="x",$A829&lt;&gt;""),$A829,"")</f>
        <v/>
      </c>
    </row>
    <row r="830">
      <c r="A830" s="25" t="inlineStr">
        <is>
          <t>body_asset</t>
        </is>
      </c>
      <c r="B830" s="29" t="inlineStr">
        <is>
          <t>ID of body asset · TEXT · Facebook Ads (Meta) other</t>
        </is>
      </c>
      <c r="C830" s="26" t="n"/>
      <c r="D830" s="27">
        <f>IF(AND($C830="x",$A830&lt;&gt;""),$A830,"")</f>
        <v/>
      </c>
    </row>
    <row r="831">
      <c r="A831" s="25" t="inlineStr">
        <is>
          <t>body_asset_text</t>
        </is>
      </c>
      <c r="B831" s="29" t="inlineStr">
        <is>
          <t>Text of body asset · TEXT · Facebook Ads (Meta) other</t>
        </is>
      </c>
      <c r="C831" s="26" t="n"/>
      <c r="D831" s="27">
        <f>IF(AND($C831="x",$A831&lt;&gt;""),$A831,"")</f>
        <v/>
      </c>
    </row>
    <row r="832">
      <c r="A832" s="25" t="inlineStr">
        <is>
          <t>call_to_action_asset</t>
        </is>
      </c>
      <c r="B832" s="29" t="inlineStr">
        <is>
          <t>ID of call to action asset · TEXT · Facebook Ads (Meta) other</t>
        </is>
      </c>
      <c r="C832" s="26" t="n"/>
      <c r="D832" s="27">
        <f>IF(AND($C832="x",$A832&lt;&gt;""),$A832,"")</f>
        <v/>
      </c>
    </row>
    <row r="833">
      <c r="A833" s="25" t="inlineStr">
        <is>
          <t>canvas_avg_view_percent</t>
        </is>
      </c>
      <c r="B833" s="29" t="inlineStr">
        <is>
          <t>Instant Experience View Percentage · PERCENT · Facebook Ads (Meta) other</t>
        </is>
      </c>
      <c r="C833" s="26" t="n"/>
      <c r="D833" s="27">
        <f>IF(AND($C833="x",$A833&lt;&gt;""),$A833,"")</f>
        <v/>
      </c>
    </row>
    <row r="834">
      <c r="A834" s="25" t="inlineStr">
        <is>
          <t>canvas_avg_view_time</t>
        </is>
      </c>
      <c r="B834" s="29" t="inlineStr">
        <is>
          <t>Instant Experience View Time · NUMERIC · Facebook Ads (Meta) other</t>
        </is>
      </c>
      <c r="C834" s="26" t="n"/>
      <c r="D834" s="27">
        <f>IF(AND($C834="x",$A834&lt;&gt;""),$A834,"")</f>
        <v/>
      </c>
    </row>
    <row r="835">
      <c r="A835" s="25" t="inlineStr">
        <is>
          <t>comscore_market</t>
        </is>
      </c>
      <c r="B835" s="29" t="inlineStr">
        <is>
          <t>Comscore Market · TEXT · Facebook Ads (Meta) other</t>
        </is>
      </c>
      <c r="C835" s="26" t="n"/>
      <c r="D835" s="27">
        <f>IF(AND($C835="x",$A835&lt;&gt;""),$A835,"")</f>
        <v/>
      </c>
    </row>
    <row r="836">
      <c r="A836" s="25" t="inlineStr">
        <is>
          <t>cost_per_outbound_click_outbound_click</t>
        </is>
      </c>
      <c r="B836" s="29" t="inlineStr">
        <is>
          <t>Cost per Outbound Clicks · NUMERIC · Facebook Ads (Meta) other</t>
        </is>
      </c>
      <c r="C836" s="26" t="n"/>
      <c r="D836" s="27">
        <f>IF(AND($C836="x",$A836&lt;&gt;""),$A836,"")</f>
        <v/>
      </c>
    </row>
    <row r="837">
      <c r="A837" s="25" t="inlineStr">
        <is>
          <t>cost_per_thruplay_video_view</t>
        </is>
      </c>
      <c r="B837" s="29" t="inlineStr">
        <is>
          <t>Cost per ThruPlays · NUMERIC · Facebook Ads (Meta) other</t>
        </is>
      </c>
      <c r="C837" s="26" t="n"/>
      <c r="D837" s="27">
        <f>IF(AND($C837="x",$A837&lt;&gt;""),$A837,"")</f>
        <v/>
      </c>
    </row>
    <row r="838">
      <c r="A838" s="25" t="inlineStr">
        <is>
          <t>country</t>
        </is>
      </c>
      <c r="B838" s="29" t="inlineStr">
        <is>
          <t>Country · COUNTRY · Facebook Ads (Meta) other</t>
        </is>
      </c>
      <c r="C838" s="26" t="n"/>
      <c r="D838" s="27">
        <f>IF(AND($C838="x",$A838&lt;&gt;""),$A838,"")</f>
        <v/>
      </c>
    </row>
    <row r="839">
      <c r="A839" s="25" t="inlineStr">
        <is>
          <t>data_fetched_at</t>
        </is>
      </c>
      <c r="B839" s="29" t="inlineStr">
        <is>
          <t>Data fetched at · TIMESTAMP · Facebook Ads (Meta) other</t>
        </is>
      </c>
      <c r="C839" s="26" t="n"/>
      <c r="D839" s="27">
        <f>IF(AND($C839="x",$A839&lt;&gt;""),$A839,"")</f>
        <v/>
      </c>
    </row>
    <row r="840">
      <c r="A840" s="25" t="inlineStr">
        <is>
          <t>datasource</t>
        </is>
      </c>
      <c r="B840" s="29" t="inlineStr">
        <is>
          <t>Data Source · TEXT · Facebook Ads (Meta) other</t>
        </is>
      </c>
      <c r="C840" s="26" t="n"/>
      <c r="D840" s="27">
        <f>IF(AND($C840="x",$A840&lt;&gt;""),$A840,"")</f>
        <v/>
      </c>
    </row>
    <row r="841">
      <c r="A841" s="25" t="inlineStr">
        <is>
          <t>day_of_month</t>
        </is>
      </c>
      <c r="B841" s="29" t="inlineStr">
        <is>
          <t>Day of month · TEXT · Facebook Ads (Meta) other</t>
        </is>
      </c>
      <c r="C841" s="26" t="n"/>
      <c r="D841" s="27">
        <f>IF(AND($C841="x",$A841&lt;&gt;""),$A841,"")</f>
        <v/>
      </c>
    </row>
    <row r="842">
      <c r="A842" s="25" t="inlineStr">
        <is>
          <t>description_asset</t>
        </is>
      </c>
      <c r="B842" s="29" t="inlineStr">
        <is>
          <t>ID of description asset · TEXT · Facebook Ads (Meta) other</t>
        </is>
      </c>
      <c r="C842" s="26" t="n"/>
      <c r="D842" s="27">
        <f>IF(AND($C842="x",$A842&lt;&gt;""),$A842,"")</f>
        <v/>
      </c>
    </row>
    <row r="843">
      <c r="A843" s="25" t="inlineStr">
        <is>
          <t>description_asset_text</t>
        </is>
      </c>
      <c r="B843" s="29" t="inlineStr">
        <is>
          <t>Text of description asset · TEXT · Facebook Ads (Meta) other</t>
        </is>
      </c>
      <c r="C843" s="26" t="n"/>
      <c r="D843" s="27">
        <f>IF(AND($C843="x",$A843&lt;&gt;""),$A843,"")</f>
        <v/>
      </c>
    </row>
    <row r="844">
      <c r="A844" s="25" t="inlineStr">
        <is>
          <t>dma</t>
        </is>
      </c>
      <c r="B844" s="29" t="inlineStr">
        <is>
          <t>(Deprecated) Designated Market Area · TEXT · Facebook Ads (Meta) other</t>
        </is>
      </c>
      <c r="C844" s="26" t="n"/>
      <c r="D844" s="27">
        <f>IF(AND($C844="x",$A844&lt;&gt;""),$A844,"")</f>
        <v/>
      </c>
    </row>
    <row r="845">
      <c r="A845" s="25" t="inlineStr">
        <is>
          <t>frequency_value</t>
        </is>
      </c>
      <c r="B845" s="29" t="inlineStr">
        <is>
          <t>Number of frequency · TEXT · Facebook Ads (Meta) other</t>
        </is>
      </c>
      <c r="C845" s="26" t="n"/>
      <c r="D845" s="27">
        <f>IF(AND($C845="x",$A845&lt;&gt;""),$A845,"")</f>
        <v/>
      </c>
    </row>
    <row r="846">
      <c r="A846" s="25" t="inlineStr">
        <is>
          <t>gender</t>
        </is>
      </c>
      <c r="B846" s="29" t="inlineStr">
        <is>
          <t>Gender · TEXT · Facebook Ads (Meta) other</t>
        </is>
      </c>
      <c r="C846" s="26" t="n"/>
      <c r="D846" s="27">
        <f>IF(AND($C846="x",$A846&lt;&gt;""),$A846,"")</f>
        <v/>
      </c>
    </row>
    <row r="847">
      <c r="A847" s="25" t="inlineStr">
        <is>
          <t>hourly_stats_aggregated_by_advertiser_time_zone</t>
        </is>
      </c>
      <c r="B847" s="29" t="inlineStr">
        <is>
          <t>Hourly delivery stats (advertiser time zone) · TEXT · Facebook Ads (Meta) other</t>
        </is>
      </c>
      <c r="C847" s="26" t="n"/>
      <c r="D847" s="27">
        <f>IF(AND($C847="x",$A847&lt;&gt;""),$A847,"")</f>
        <v/>
      </c>
    </row>
    <row r="848">
      <c r="A848" s="25" t="inlineStr">
        <is>
          <t>hourly_stats_aggregated_by_audience_time_zone</t>
        </is>
      </c>
      <c r="B848" s="29" t="inlineStr">
        <is>
          <t>Hourly delivery stats (audience time zone) · TEXT · Facebook Ads (Meta) other</t>
        </is>
      </c>
      <c r="C848" s="26" t="n"/>
      <c r="D848" s="27">
        <f>IF(AND($C848="x",$A848&lt;&gt;""),$A848,"")</f>
        <v/>
      </c>
    </row>
    <row r="849">
      <c r="A849" s="25" t="inlineStr">
        <is>
          <t>link_url_asset</t>
        </is>
      </c>
      <c r="B849" s="29" t="inlineStr">
        <is>
          <t>ID of the URL asset · TEXT · Facebook Ads (Meta) other</t>
        </is>
      </c>
      <c r="C849" s="26" t="n"/>
      <c r="D849" s="27">
        <f>IF(AND($C849="x",$A849&lt;&gt;""),$A849,"")</f>
        <v/>
      </c>
    </row>
    <row r="850">
      <c r="A850" s="25" t="inlineStr">
        <is>
          <t>month</t>
        </is>
      </c>
      <c r="B850" s="29" t="inlineStr">
        <is>
          <t>Month · TEXT · Facebook Ads (Meta) other</t>
        </is>
      </c>
      <c r="C850" s="26" t="n"/>
      <c r="D850" s="27">
        <f>IF(AND($C850="x",$A850&lt;&gt;""),$A850,"")</f>
        <v/>
      </c>
    </row>
    <row r="851">
      <c r="A851" s="25" t="inlineStr">
        <is>
          <t>now</t>
        </is>
      </c>
      <c r="B851" s="29" t="inlineStr">
        <is>
          <t>Now · TIMESTAMP · Facebook Ads (Meta) other</t>
        </is>
      </c>
      <c r="C851" s="26" t="n"/>
      <c r="D851" s="27">
        <f>IF(AND($C851="x",$A851&lt;&gt;""),$A851,"")</f>
        <v/>
      </c>
    </row>
    <row r="852">
      <c r="A852" s="25" t="inlineStr">
        <is>
          <t>product_id</t>
        </is>
      </c>
      <c r="B852" s="29" t="inlineStr">
        <is>
          <t>The ID and name of the product · TEXT · Facebook Ads (Meta) other</t>
        </is>
      </c>
      <c r="C852" s="26" t="n"/>
      <c r="D852" s="27">
        <f>IF(AND($C852="x",$A852&lt;&gt;""),$A852,"")</f>
        <v/>
      </c>
    </row>
    <row r="853">
      <c r="A853" s="25" t="inlineStr">
        <is>
          <t>product_url</t>
        </is>
      </c>
      <c r="B853" s="29" t="inlineStr">
        <is>
          <t>Catalog Product Website Link · TEXT · Facebook Ads (Meta) other</t>
        </is>
      </c>
      <c r="C853" s="26" t="n"/>
      <c r="D853" s="27">
        <f>IF(AND($C853="x",$A853&lt;&gt;""),$A853,"")</f>
        <v/>
      </c>
    </row>
    <row r="854">
      <c r="A854" s="25" t="inlineStr">
        <is>
          <t>region</t>
        </is>
      </c>
      <c r="B854" s="29" t="inlineStr">
        <is>
          <t>Region · REGION · Facebook Ads (Meta) other</t>
        </is>
      </c>
      <c r="C854" s="26" t="n"/>
      <c r="D854" s="27">
        <f>IF(AND($C854="x",$A854&lt;&gt;""),$A854,"")</f>
        <v/>
      </c>
    </row>
    <row r="855">
      <c r="A855" s="25" t="inlineStr">
        <is>
          <t>source</t>
        </is>
      </c>
      <c r="B855" s="29" t="inlineStr">
        <is>
          <t>Source · TEXT · Facebook Ads (Meta) other</t>
        </is>
      </c>
      <c r="C855" s="26" t="n"/>
      <c r="D855" s="27">
        <f>IF(AND($C855="x",$A855&lt;&gt;""),$A855,"")</f>
        <v/>
      </c>
    </row>
    <row r="856">
      <c r="A856" s="25" t="inlineStr">
        <is>
          <t>title_asset</t>
        </is>
      </c>
      <c r="B856" s="29" t="inlineStr">
        <is>
          <t>ID of the title asset · TEXT · Facebook Ads (Meta) other</t>
        </is>
      </c>
      <c r="C856" s="26" t="n"/>
      <c r="D856" s="27">
        <f>IF(AND($C856="x",$A856&lt;&gt;""),$A856,"")</f>
        <v/>
      </c>
    </row>
    <row r="857">
      <c r="A857" s="25" t="inlineStr">
        <is>
          <t>title_asset_text</t>
        </is>
      </c>
      <c r="B857" s="29" t="inlineStr">
        <is>
          <t>Text of the title asset · TEXT · Facebook Ads (Meta) other</t>
        </is>
      </c>
      <c r="C857" s="26" t="n"/>
      <c r="D857" s="27">
        <f>IF(AND($C857="x",$A857&lt;&gt;""),$A857,"")</f>
        <v/>
      </c>
    </row>
    <row r="858">
      <c r="A858" s="25" t="inlineStr">
        <is>
          <t>today</t>
        </is>
      </c>
      <c r="B858" s="29" t="inlineStr">
        <is>
          <t>Today · DATE · Facebook Ads (Meta) other</t>
        </is>
      </c>
      <c r="C858" s="26" t="n"/>
      <c r="D858" s="27">
        <f>IF(AND($C858="x",$A858&lt;&gt;""),$A858,"")</f>
        <v/>
      </c>
    </row>
    <row r="859">
      <c r="A859" s="25" t="inlineStr">
        <is>
          <t>user_segment</t>
        </is>
      </c>
      <c r="B859" s="29" t="inlineStr">
        <is>
          <t>User Segment · TEXT · Facebook Ads (Meta) other</t>
        </is>
      </c>
      <c r="C859" s="26" t="n"/>
      <c r="D859" s="27">
        <f>IF(AND($C859="x",$A859&lt;&gt;""),$A859,"")</f>
        <v/>
      </c>
    </row>
    <row r="860">
      <c r="A860" s="25" t="inlineStr">
        <is>
          <t>week</t>
        </is>
      </c>
      <c r="B860" s="29" t="inlineStr">
        <is>
          <t>Week · TEXT · Facebook Ads (Meta) other</t>
        </is>
      </c>
      <c r="C860" s="26" t="n"/>
      <c r="D860" s="27">
        <f>IF(AND($C860="x",$A860&lt;&gt;""),$A860,"")</f>
        <v/>
      </c>
    </row>
    <row r="861">
      <c r="A861" s="25" t="inlineStr">
        <is>
          <t>week_day</t>
        </is>
      </c>
      <c r="B861" s="29" t="inlineStr">
        <is>
          <t>Day of week and day number · TEXT · Facebook Ads (Meta) other</t>
        </is>
      </c>
      <c r="C861" s="26" t="n"/>
      <c r="D861" s="27">
        <f>IF(AND($C861="x",$A861&lt;&gt;""),$A861,"")</f>
        <v/>
      </c>
    </row>
    <row r="862">
      <c r="A862" s="25" t="inlineStr">
        <is>
          <t>week_day_iso</t>
        </is>
      </c>
      <c r="B862" s="29" t="inlineStr">
        <is>
          <t>Day of week and day number, ISO · TEXT · Facebook Ads (Meta) other</t>
        </is>
      </c>
      <c r="C862" s="26" t="n"/>
      <c r="D862" s="27">
        <f>IF(AND($C862="x",$A862&lt;&gt;""),$A862,"")</f>
        <v/>
      </c>
    </row>
    <row r="863">
      <c r="A863" s="25" t="inlineStr">
        <is>
          <t>week_iso</t>
        </is>
      </c>
      <c r="B863" s="29" t="inlineStr">
        <is>
          <t>Week ISO · TEXT · Facebook Ads (Meta) other</t>
        </is>
      </c>
      <c r="C863" s="26" t="n"/>
      <c r="D863" s="27">
        <f>IF(AND($C863="x",$A863&lt;&gt;""),$A863,"")</f>
        <v/>
      </c>
    </row>
    <row r="864">
      <c r="A864" s="25" t="inlineStr">
        <is>
          <t>year</t>
        </is>
      </c>
      <c r="B864" s="29" t="inlineStr">
        <is>
          <t>Year · TEXT · Facebook Ads (Meta) other</t>
        </is>
      </c>
      <c r="C864" s="26" t="n"/>
      <c r="D864" s="27">
        <f>IF(AND($C864="x",$A864&lt;&gt;""),$A864,"")</f>
        <v/>
      </c>
    </row>
    <row r="865">
      <c r="A865" s="25" t="inlineStr">
        <is>
          <t>year_month</t>
        </is>
      </c>
      <c r="B865" s="29" t="inlineStr">
        <is>
          <t>Yearmonth · TEXT · Facebook Ads (Meta) other</t>
        </is>
      </c>
      <c r="C865" s="26" t="n"/>
      <c r="D865" s="27">
        <f>IF(AND($C865="x",$A865&lt;&gt;""),$A865,"")</f>
        <v/>
      </c>
    </row>
    <row r="866">
      <c r="A866" s="25" t="inlineStr">
        <is>
          <t>year_month_name</t>
        </is>
      </c>
      <c r="B866" s="29" t="inlineStr">
        <is>
          <t>Year month name · TEXT · Facebook Ads (Meta) other</t>
        </is>
      </c>
      <c r="C866" s="26" t="n"/>
      <c r="D866" s="27">
        <f>IF(AND($C866="x",$A866&lt;&gt;""),$A866,"")</f>
        <v/>
      </c>
    </row>
    <row r="867">
      <c r="A867" s="25" t="inlineStr">
        <is>
          <t>year_of_week</t>
        </is>
      </c>
      <c r="B867" s="29" t="inlineStr">
        <is>
          <t>Year of week · TEXT · Facebook Ads (Meta) other</t>
        </is>
      </c>
      <c r="C867" s="26" t="n"/>
      <c r="D867" s="27">
        <f>IF(AND($C867="x",$A867&lt;&gt;""),$A867,"")</f>
        <v/>
      </c>
    </row>
    <row r="868">
      <c r="A868" s="25" t="inlineStr">
        <is>
          <t>year_of_week_iso</t>
        </is>
      </c>
      <c r="B868" s="29" t="inlineStr">
        <is>
          <t>Year of week, ISO · TEXT · Facebook Ads (Meta) other</t>
        </is>
      </c>
      <c r="C868" s="26" t="n"/>
      <c r="D868" s="27">
        <f>IF(AND($C868="x",$A868&lt;&gt;""),$A868,"")</f>
        <v/>
      </c>
    </row>
    <row r="869">
      <c r="A869" s="25" t="inlineStr">
        <is>
          <t>year_week</t>
        </is>
      </c>
      <c r="B869" s="29" t="inlineStr">
        <is>
          <t>Year week · TEXT · Facebook Ads (Meta) other</t>
        </is>
      </c>
      <c r="C869" s="26" t="n"/>
      <c r="D869" s="27">
        <f>IF(AND($C869="x",$A869&lt;&gt;""),$A869,"")</f>
        <v/>
      </c>
    </row>
    <row r="870">
      <c r="A870" s="25" t="inlineStr">
        <is>
          <t>year_week_iso</t>
        </is>
      </c>
      <c r="B870" s="29" t="inlineStr">
        <is>
          <t>Year week ISO · TEXT · Facebook Ads (Meta) other</t>
        </is>
      </c>
      <c r="C870" s="26" t="n"/>
      <c r="D870" s="27">
        <f>IF(AND($C870="x",$A870&lt;&gt;""),$A870,"")</f>
        <v/>
      </c>
    </row>
    <row r="871">
      <c r="A871" s="22" t="inlineStr">
        <is>
          <t>Eigen veld toevoegen: zet hieronder het Windsor-veld-id in kolom A en een x in kolom C (tot rij 881).</t>
        </is>
      </c>
    </row>
    <row r="872">
      <c r="A872" s="30" t="n"/>
      <c r="C872" s="30" t="n"/>
      <c r="D872" s="27">
        <f>IF(AND($C872="x",$A872&lt;&gt;""),$A872,"")</f>
        <v/>
      </c>
    </row>
    <row r="873">
      <c r="A873" s="30" t="n"/>
      <c r="C873" s="30" t="n"/>
      <c r="D873" s="27">
        <f>IF(AND($C873="x",$A873&lt;&gt;""),$A873,"")</f>
        <v/>
      </c>
    </row>
    <row r="874">
      <c r="A874" s="30" t="n"/>
      <c r="C874" s="30" t="n"/>
      <c r="D874" s="27">
        <f>IF(AND($C874="x",$A874&lt;&gt;""),$A874,"")</f>
        <v/>
      </c>
    </row>
    <row r="875">
      <c r="A875" s="30" t="n"/>
      <c r="C875" s="30" t="n"/>
      <c r="D875" s="27">
        <f>IF(AND($C875="x",$A875&lt;&gt;""),$A875,"")</f>
        <v/>
      </c>
    </row>
    <row r="876">
      <c r="A876" s="30" t="n"/>
      <c r="C876" s="30" t="n"/>
      <c r="D876" s="27">
        <f>IF(AND($C876="x",$A876&lt;&gt;""),$A876,"")</f>
        <v/>
      </c>
    </row>
    <row r="877">
      <c r="A877" s="30" t="n"/>
      <c r="C877" s="30" t="n"/>
      <c r="D877" s="27">
        <f>IF(AND($C877="x",$A877&lt;&gt;""),$A877,"")</f>
        <v/>
      </c>
    </row>
    <row r="878">
      <c r="A878" s="30" t="n"/>
      <c r="C878" s="30" t="n"/>
      <c r="D878" s="27">
        <f>IF(AND($C878="x",$A878&lt;&gt;""),$A878,"")</f>
        <v/>
      </c>
    </row>
    <row r="879">
      <c r="A879" s="30" t="n"/>
      <c r="C879" s="30" t="n"/>
      <c r="D879" s="27">
        <f>IF(AND($C879="x",$A879&lt;&gt;""),$A879,"")</f>
        <v/>
      </c>
    </row>
    <row r="880">
      <c r="A880" s="30" t="n"/>
      <c r="C880" s="30" t="n"/>
      <c r="D880" s="27">
        <f>IF(AND($C880="x",$A880&lt;&gt;""),$A880,"")</f>
        <v/>
      </c>
    </row>
    <row r="881">
      <c r="A881" s="30" t="n"/>
      <c r="C881" s="30" t="n"/>
      <c r="D881" s="27">
        <f>IF(AND($C881="x",$A881&lt;&gt;""),$A881,"")</f>
        <v/>
      </c>
    </row>
  </sheetData>
  <mergeCells count="3">
    <mergeCell ref="A871:C871"/>
    <mergeCell ref="B8:D8"/>
    <mergeCell ref="A22:C22"/>
  </mergeCells>
  <dataValidations count="1">
    <dataValidation sqref="C12 C13 C14 C15 C16 C17 C18 C19 C20 C21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2 C873 C874 C875 C876 C877 C878 C879 C880 C8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8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Meta Ads asset image</t>
        </is>
      </c>
      <c r="C1" s="22" t="inlineStr">
        <is>
          <t>Status: Optioneel (anders live) · Ads → Meta creatieve varianten</t>
        </is>
      </c>
    </row>
    <row r="2">
      <c r="A2" s="3" t="inlineStr">
        <is>
          <t>Connector</t>
        </is>
      </c>
      <c r="B2" s="6" t="inlineStr">
        <is>
          <t>facebook</t>
        </is>
      </c>
    </row>
    <row r="3">
      <c r="A3" s="3" t="inlineStr">
        <is>
          <t>Account-id (uit Instellingen)</t>
        </is>
      </c>
      <c r="B3" s="23">
        <f>IF(Instellingen!$B$11="","",Instellingen!$B$11)</f>
        <v/>
      </c>
      <c r="C3" s="8" t="inlineStr">
        <is>
          <t>Leeg = geen select_accounts in de URL</t>
        </is>
      </c>
    </row>
    <row r="4">
      <c r="A4" s="3" t="inlineStr">
        <is>
          <t>Taaknaam (Task name)</t>
        </is>
      </c>
      <c r="B4" s="23">
        <f>"Windsor - Sheets - Meta Ads asset image - "&amp;Instellingen!$B$3</f>
        <v/>
      </c>
    </row>
    <row r="5">
      <c r="A5" s="3" t="inlineStr">
        <is>
          <t>Tabnaam (Sheet Name)</t>
        </is>
      </c>
      <c r="B5" s="23">
        <f>"Meta Ads - asset image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$881)&amp;IF($B$3&lt;&gt;"","&amp;select_accounts="&amp;$B$3,"")&amp;IF(Instellingen!$B$5&lt;&gt;"","&amp;_field_headers="&amp;Instellingen!$B$5,"")</f>
        <v/>
      </c>
    </row>
    <row r="9">
      <c r="A9" s="3" t="inlineStr">
        <is>
          <t>Aantal velden in de query</t>
        </is>
      </c>
      <c r="B9" s="6">
        <f>COUNTIF($C$12:$C$881,"x")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ad_id</t>
        </is>
      </c>
      <c r="B15" s="25" t="inlineStr">
        <is>
          <t>Advertentie · Windsor: Ad ID · TEXT</t>
        </is>
      </c>
      <c r="C15" s="26" t="inlineStr">
        <is>
          <t>x</t>
        </is>
      </c>
      <c r="D15" s="27">
        <f>IF(AND($C15="x",$A15&lt;&gt;""),$A15,"")</f>
        <v/>
      </c>
    </row>
    <row r="16">
      <c r="A16" s="16" t="inlineStr">
        <is>
          <t>image_asset_url</t>
        </is>
      </c>
      <c r="B16" s="25" t="inlineStr">
        <is>
          <t>Beeldvariant — één asset-breakdown per export · Windsor: URL of the image asset · IMAGE_URL</t>
        </is>
      </c>
      <c r="C16" s="26" t="inlineStr">
        <is>
          <t>x</t>
        </is>
      </c>
      <c r="D16" s="27">
        <f>IF(AND($C16="x",$A16&lt;&gt;""),$A16,"")</f>
        <v/>
      </c>
    </row>
    <row r="17">
      <c r="A17" s="16" t="inlineStr">
        <is>
          <t>impressions</t>
        </is>
      </c>
      <c r="B17" s="25" t="inlineStr">
        <is>
          <t>Vertoningen · Windsor: Impressions · NUMERIC</t>
        </is>
      </c>
      <c r="C17" s="26" t="inlineStr">
        <is>
          <t>x</t>
        </is>
      </c>
      <c r="D17" s="27">
        <f>IF(AND($C17="x",$A17&lt;&gt;""),$A17,"")</f>
        <v/>
      </c>
    </row>
    <row r="18">
      <c r="A18" s="16" t="inlineStr">
        <is>
          <t>clicks</t>
        </is>
      </c>
      <c r="B18" s="25" t="inlineStr">
        <is>
          <t>Kliks · Windsor: Clicks · NUMERIC</t>
        </is>
      </c>
      <c r="C18" s="26" t="inlineStr">
        <is>
          <t>x</t>
        </is>
      </c>
      <c r="D18" s="27">
        <f>IF(AND($C18="x",$A18&lt;&gt;""),$A18,"")</f>
        <v/>
      </c>
    </row>
    <row r="19">
      <c r="A19" s="16" t="inlineStr">
        <is>
          <t>spend</t>
        </is>
      </c>
      <c r="B19" s="25" t="inlineStr">
        <is>
          <t>Kosten · Windsor: Amount Spent · NUMERIC</t>
        </is>
      </c>
      <c r="C19" s="26" t="inlineStr">
        <is>
          <t>x</t>
        </is>
      </c>
      <c r="D19" s="27">
        <f>IF(AND($C19="x",$A19&lt;&gt;""),$A19,"")</f>
        <v/>
      </c>
    </row>
    <row r="20">
      <c r="A20" s="16" t="inlineStr">
        <is>
          <t>actions_purchase</t>
        </is>
      </c>
      <c r="B20" s="25" t="inlineStr">
        <is>
          <t>Aankopen (Meta kan dit weigeren naast de breakdown; dan weglaten) · Windsor: Action Purchase · NUMERIC</t>
        </is>
      </c>
      <c r="C20" s="26" t="inlineStr">
        <is>
          <t>x</t>
        </is>
      </c>
      <c r="D20" s="27">
        <f>IF(AND($C20="x",$A20&lt;&gt;""),$A20,"")</f>
        <v/>
      </c>
    </row>
    <row r="21">
      <c r="A21" s="16" t="inlineStr">
        <is>
          <t>actions_lead</t>
        </is>
      </c>
      <c r="B21" s="25" t="inlineStr">
        <is>
          <t>Leads (idem) · Windsor: Leads · NUMERIC</t>
        </is>
      </c>
      <c r="C21" s="26" t="inlineStr">
        <is>
          <t>x</t>
        </is>
      </c>
      <c r="D21" s="27">
        <f>IF(AND($C21="x",$A21&lt;&gt;""),$A21,"")</f>
        <v/>
      </c>
    </row>
    <row r="22">
      <c r="A22" s="28" t="inlineStr">
        <is>
          <t>— Overige Windsor-velden van connector 'facebook' (848; weergavenaam · type · rapport). Zet een x om ze op te nemen. —</t>
        </is>
      </c>
      <c r="D22" s="27" t="inlineStr"/>
    </row>
    <row r="23">
      <c r="A23" s="25" t="inlineStr">
        <is>
          <t>account_balance</t>
        </is>
      </c>
      <c r="B23" s="29" t="inlineStr">
        <is>
          <t>Account Balance · NUMERIC · Facebook Ads (Meta) Account</t>
        </is>
      </c>
      <c r="C23" s="26" t="n"/>
      <c r="D23" s="27">
        <f>IF(AND($C23="x",$A23&lt;&gt;""),$A23,"")</f>
        <v/>
      </c>
    </row>
    <row r="24">
      <c r="A24" s="25" t="inlineStr">
        <is>
          <t>account_currency</t>
        </is>
      </c>
      <c r="B24" s="29" t="inlineStr">
        <is>
          <t>Account currency · TEXT · Facebook Ads (Meta) Account</t>
        </is>
      </c>
      <c r="C24" s="26" t="n"/>
      <c r="D24" s="27">
        <f>IF(AND($C24="x",$A24&lt;&gt;""),$A24,"")</f>
        <v/>
      </c>
    </row>
    <row r="25">
      <c r="A25" s="25" t="inlineStr">
        <is>
          <t>account_status</t>
        </is>
      </c>
      <c r="B25" s="29" t="inlineStr">
        <is>
          <t>Account Status · TEXT · Facebook Ads (Meta) Account</t>
        </is>
      </c>
      <c r="C25" s="26" t="n"/>
      <c r="D25" s="27">
        <f>IF(AND($C25="x",$A25&lt;&gt;""),$A25,"")</f>
        <v/>
      </c>
    </row>
    <row r="26">
      <c r="A26" s="25" t="inlineStr">
        <is>
          <t>account_timezone</t>
        </is>
      </c>
      <c r="B26" s="29" t="inlineStr">
        <is>
          <t>Account Timezone · TEXT · Facebook Ads (Meta) Account</t>
        </is>
      </c>
      <c r="C26" s="26" t="n"/>
      <c r="D26" s="27">
        <f>IF(AND($C26="x",$A26&lt;&gt;""),$A26,"")</f>
        <v/>
      </c>
    </row>
    <row r="27">
      <c r="A27" s="25" t="inlineStr">
        <is>
          <t>account_timezone_offset_hours_utc</t>
        </is>
      </c>
      <c r="B27" s="29" t="inlineStr">
        <is>
          <t>Account Timezone UTC Offset (Hours) · NUMERIC · Facebook Ads (Meta) Account</t>
        </is>
      </c>
      <c r="C27" s="26" t="n"/>
      <c r="D27" s="27">
        <f>IF(AND($C27="x",$A27&lt;&gt;""),$A27,"")</f>
        <v/>
      </c>
    </row>
    <row r="28">
      <c r="A28" s="25" t="inlineStr">
        <is>
          <t>accountid</t>
        </is>
      </c>
      <c r="B28" s="29" t="inlineStr">
        <is>
          <t>Account ID (Duplicate) · TEXT · Facebook Ads (Meta) Account</t>
        </is>
      </c>
      <c r="C28" s="26" t="n"/>
      <c r="D28" s="27">
        <f>IF(AND($C28="x",$A28&lt;&gt;""),$A28,"")</f>
        <v/>
      </c>
    </row>
    <row r="29">
      <c r="A29" s="25" t="inlineStr">
        <is>
          <t>amount_spent</t>
        </is>
      </c>
      <c r="B29" s="29" t="inlineStr">
        <is>
          <t>Account Amount Spent · NUMERIC · Facebook Ads (Meta) Account</t>
        </is>
      </c>
      <c r="C29" s="26" t="n"/>
      <c r="D29" s="27">
        <f>IF(AND($C29="x",$A29&lt;&gt;""),$A29,"")</f>
        <v/>
      </c>
    </row>
    <row r="30">
      <c r="A30" s="25" t="inlineStr">
        <is>
          <t>campaign_status</t>
        </is>
      </c>
      <c r="B30" s="29" t="inlineStr">
        <is>
          <t>Campaign Status · TEXT · Facebook Ads (Meta) Account</t>
        </is>
      </c>
      <c r="C30" s="26" t="n"/>
      <c r="D30" s="27">
        <f>IF(AND($C30="x",$A30&lt;&gt;""),$A30,"")</f>
        <v/>
      </c>
    </row>
    <row r="31">
      <c r="A31" s="25" t="inlineStr">
        <is>
          <t>currency</t>
        </is>
      </c>
      <c r="B31" s="29" t="inlineStr">
        <is>
          <t>Currency · TEXT · Facebook Ads (Meta) Account</t>
        </is>
      </c>
      <c r="C31" s="26" t="n"/>
      <c r="D31" s="27">
        <f>IF(AND($C31="x",$A31&lt;&gt;""),$A31,"")</f>
        <v/>
      </c>
    </row>
    <row r="32">
      <c r="A32" s="25" t="inlineStr">
        <is>
          <t>spend_cap</t>
        </is>
      </c>
      <c r="B32" s="29" t="inlineStr">
        <is>
          <t>Account Spend Cap · NUMERIC · Facebook Ads (Meta) Account</t>
        </is>
      </c>
      <c r="C32" s="26" t="n"/>
      <c r="D32" s="27">
        <f>IF(AND($C32="x",$A32&lt;&gt;""),$A32,"")</f>
        <v/>
      </c>
    </row>
    <row r="33">
      <c r="A33" s="25" t="inlineStr">
        <is>
          <t>action_values_add_payment_info</t>
        </is>
      </c>
      <c r="B33" s="29" t="inlineStr">
        <is>
          <t>Adds of Payment Info Conversion Value · NUMERIC · Facebook Ads (Meta) Action Values</t>
        </is>
      </c>
      <c r="C33" s="26" t="n"/>
      <c r="D33" s="27">
        <f>IF(AND($C33="x",$A33&lt;&gt;""),$A33,"")</f>
        <v/>
      </c>
    </row>
    <row r="34">
      <c r="A34" s="25" t="inlineStr">
        <is>
          <t>action_values_add_to_cart</t>
        </is>
      </c>
      <c r="B34" s="29" t="inlineStr">
        <is>
          <t>Adds to Cart Conversion Value · NUMERIC · Facebook Ads (Meta) Action Values</t>
        </is>
      </c>
      <c r="C34" s="26" t="n"/>
      <c r="D34" s="27">
        <f>IF(AND($C34="x",$A34&lt;&gt;""),$A34,"")</f>
        <v/>
      </c>
    </row>
    <row r="35">
      <c r="A35" s="25" t="inlineStr">
        <is>
          <t>action_values_add_to_wishlist</t>
        </is>
      </c>
      <c r="B35" s="29" t="inlineStr">
        <is>
          <t>Adds to Wishlist Conversion Value · NUMERIC · Facebook Ads (Meta) Action Values</t>
        </is>
      </c>
      <c r="C35" s="26" t="n"/>
      <c r="D35" s="27">
        <f>IF(AND($C35="x",$A35&lt;&gt;""),$A35,"")</f>
        <v/>
      </c>
    </row>
    <row r="36">
      <c r="A36" s="25" t="inlineStr">
        <is>
          <t>action_values_app_custom_event_fb_mobile_add_to_cart</t>
        </is>
      </c>
      <c r="B36" s="29" t="inlineStr">
        <is>
          <t>Action Values App Custom Event.Fb Mobile Add To Cart · NUMERIC · Facebook Ads (Meta) Action Values</t>
        </is>
      </c>
      <c r="C36" s="26" t="n"/>
      <c r="D36" s="27">
        <f>IF(AND($C36="x",$A36&lt;&gt;""),$A36,"")</f>
        <v/>
      </c>
    </row>
    <row r="37">
      <c r="A37" s="25" t="inlineStr">
        <is>
          <t>action_values_app_custom_event_fb_mobile_add_to_wishlist</t>
        </is>
      </c>
      <c r="B37" s="29" t="inlineStr">
        <is>
          <t>Action Values App Custom Event.Fb Mobile Add To Wishlist · NUMERIC · Facebook Ads (Meta) Action Values</t>
        </is>
      </c>
      <c r="C37" s="26" t="n"/>
      <c r="D37" s="27">
        <f>IF(AND($C37="x",$A37&lt;&gt;""),$A37,"")</f>
        <v/>
      </c>
    </row>
    <row r="38">
      <c r="A38" s="25" t="inlineStr">
        <is>
          <t>action_values_app_custom_event_fb_mobile_content_view</t>
        </is>
      </c>
      <c r="B38" s="29" t="inlineStr">
        <is>
          <t>Action Values App Custom Event.Fb Mobile Content View · NUMERIC · Facebook Ads (Meta) Action Values</t>
        </is>
      </c>
      <c r="C38" s="26" t="n"/>
      <c r="D38" s="27">
        <f>IF(AND($C38="x",$A38&lt;&gt;""),$A38,"")</f>
        <v/>
      </c>
    </row>
    <row r="39">
      <c r="A39" s="25" t="inlineStr">
        <is>
          <t>action_values_app_custom_event_fb_mobile_initiated_checkout</t>
        </is>
      </c>
      <c r="B39" s="29" t="inlineStr">
        <is>
          <t>Action Values App Custom Event.Fb Mobile Initiated Checkout · NUMERIC · Facebook Ads (Meta) Action Values</t>
        </is>
      </c>
      <c r="C39" s="26" t="n"/>
      <c r="D39" s="27">
        <f>IF(AND($C39="x",$A39&lt;&gt;""),$A39,"")</f>
        <v/>
      </c>
    </row>
    <row r="40">
      <c r="A40" s="25" t="inlineStr">
        <is>
          <t>action_values_app_custom_event_fb_mobile_purchase</t>
        </is>
      </c>
      <c r="B40" s="29" t="inlineStr">
        <is>
          <t>Action Values App Custom Event.Fb Mobile Purchase · NUMERIC · Facebook Ads (Meta) Action Values</t>
        </is>
      </c>
      <c r="C40" s="26" t="n"/>
      <c r="D40" s="27">
        <f>IF(AND($C40="x",$A40&lt;&gt;""),$A40,"")</f>
        <v/>
      </c>
    </row>
    <row r="41">
      <c r="A41" s="25" t="inlineStr">
        <is>
          <t>action_values_app_custom_event_other</t>
        </is>
      </c>
      <c r="B41" s="29" t="inlineStr">
        <is>
          <t>Action Values App Custom Event.Other · NUMERIC · Facebook Ads (Meta) Action Values</t>
        </is>
      </c>
      <c r="C41" s="26" t="n"/>
      <c r="D41" s="27">
        <f>IF(AND($C41="x",$A41&lt;&gt;""),$A41,"")</f>
        <v/>
      </c>
    </row>
    <row r="42">
      <c r="A42" s="25" t="inlineStr">
        <is>
          <t>action_values_click_to_call_call_confirm</t>
        </is>
      </c>
      <c r="B42" s="29" t="inlineStr">
        <is>
          <t>Call Confirmation Clicks Conversion Value · NUMERIC · Facebook Ads (Meta) Action Values</t>
        </is>
      </c>
      <c r="C42" s="26" t="n"/>
      <c r="D42" s="27">
        <f>IF(AND($C42="x",$A42&lt;&gt;""),$A42,"")</f>
        <v/>
      </c>
    </row>
    <row r="43">
      <c r="A43" s="25" t="inlineStr">
        <is>
          <t>action_values_complete_registration</t>
        </is>
      </c>
      <c r="B43" s="29" t="inlineStr">
        <is>
          <t>Registrations Completed Conversion Value · NUMERIC · Facebook Ads (Meta) Action Values</t>
        </is>
      </c>
      <c r="C43" s="26" t="n"/>
      <c r="D43" s="27">
        <f>IF(AND($C43="x",$A43&lt;&gt;""),$A43,"")</f>
        <v/>
      </c>
    </row>
    <row r="44">
      <c r="A44" s="25" t="inlineStr">
        <is>
          <t>action_values_initiate_checkout</t>
        </is>
      </c>
      <c r="B44" s="29" t="inlineStr">
        <is>
          <t>Checkouts Initiated Conversion Value · NUMERIC · Facebook Ads (Meta) Action Values</t>
        </is>
      </c>
      <c r="C44" s="26" t="n"/>
      <c r="D44" s="27">
        <f>IF(AND($C44="x",$A44&lt;&gt;""),$A44,"")</f>
        <v/>
      </c>
    </row>
    <row r="45">
      <c r="A45" s="25" t="inlineStr">
        <is>
          <t>action_values_lead</t>
        </is>
      </c>
      <c r="B45" s="29" t="inlineStr">
        <is>
          <t>Leads Conversion Value · NUMERIC · Facebook Ads (Meta) Action Values</t>
        </is>
      </c>
      <c r="C45" s="26" t="n"/>
      <c r="D45" s="27">
        <f>IF(AND($C45="x",$A45&lt;&gt;""),$A45,"")</f>
        <v/>
      </c>
    </row>
    <row r="46">
      <c r="A46" s="25" t="inlineStr">
        <is>
          <t>action_values_leadgen_grouped</t>
        </is>
      </c>
      <c r="B46" s="29" t="inlineStr">
        <is>
          <t>Instant Form Leads Conversion Value · NUMERIC · Facebook Ads (Meta) Action Values</t>
        </is>
      </c>
      <c r="C46" s="26" t="n"/>
      <c r="D46" s="27">
        <f>IF(AND($C46="x",$A46&lt;&gt;""),$A46,"")</f>
        <v/>
      </c>
    </row>
    <row r="47">
      <c r="A47" s="25" t="inlineStr">
        <is>
          <t>action_values_offline_conversion</t>
        </is>
      </c>
      <c r="B47" s="29" t="inlineStr">
        <is>
          <t>Offline Conversions Value (All Events) · NUMERIC · Facebook Ads (Meta) Action Values</t>
        </is>
      </c>
      <c r="C47" s="26" t="n"/>
      <c r="D47" s="27">
        <f>IF(AND($C47="x",$A47&lt;&gt;""),$A47,"")</f>
        <v/>
      </c>
    </row>
    <row r="48">
      <c r="A48" s="25" t="inlineStr">
        <is>
          <t>action_values_offline_conversion_add_payment_info</t>
        </is>
      </c>
      <c r="B48" s="29" t="inlineStr">
        <is>
          <t>Offline Adds of Payment Info Conversion Value · NUMERIC · Facebook Ads (Meta) Action Values</t>
        </is>
      </c>
      <c r="C48" s="26" t="n"/>
      <c r="D48" s="27">
        <f>IF(AND($C48="x",$A48&lt;&gt;""),$A48,"")</f>
        <v/>
      </c>
    </row>
    <row r="49">
      <c r="A49" s="25" t="inlineStr">
        <is>
          <t>action_values_offline_conversion_add_to_cart</t>
        </is>
      </c>
      <c r="B49" s="29" t="inlineStr">
        <is>
          <t>Offline Adds to Cart Conversion Value · NUMERIC · Facebook Ads (Meta) Action Values</t>
        </is>
      </c>
      <c r="C49" s="26" t="n"/>
      <c r="D49" s="27">
        <f>IF(AND($C49="x",$A49&lt;&gt;""),$A49,"")</f>
        <v/>
      </c>
    </row>
    <row r="50">
      <c r="A50" s="25" t="inlineStr">
        <is>
          <t>action_values_offline_conversion_add_to_wishlist</t>
        </is>
      </c>
      <c r="B50" s="29" t="inlineStr">
        <is>
          <t>Offline Adds to Wishlist Conversion Value · NUMERIC · Facebook Ads (Meta) Action Values</t>
        </is>
      </c>
      <c r="C50" s="26" t="n"/>
      <c r="D50" s="27">
        <f>IF(AND($C50="x",$A50&lt;&gt;""),$A50,"")</f>
        <v/>
      </c>
    </row>
    <row r="51">
      <c r="A51" s="25" t="inlineStr">
        <is>
          <t>action_values_offline_conversion_complete_registration</t>
        </is>
      </c>
      <c r="B51" s="29" t="inlineStr">
        <is>
          <t>Offline Registrations Completed Conversion Value · NUMERIC · Facebook Ads (Meta) Action Values</t>
        </is>
      </c>
      <c r="C51" s="26" t="n"/>
      <c r="D51" s="27">
        <f>IF(AND($C51="x",$A51&lt;&gt;""),$A51,"")</f>
        <v/>
      </c>
    </row>
    <row r="52">
      <c r="A52" s="25" t="inlineStr">
        <is>
          <t>action_values_offline_conversion_initiate_checkout</t>
        </is>
      </c>
      <c r="B52" s="29" t="inlineStr">
        <is>
          <t>Offline Checkouts Initiated Conversion Value · NUMERIC · Facebook Ads (Meta) Action Values</t>
        </is>
      </c>
      <c r="C52" s="26" t="n"/>
      <c r="D52" s="27">
        <f>IF(AND($C52="x",$A52&lt;&gt;""),$A52,"")</f>
        <v/>
      </c>
    </row>
    <row r="53">
      <c r="A53" s="25" t="inlineStr">
        <is>
          <t>action_values_offline_conversion_lead</t>
        </is>
      </c>
      <c r="B53" s="29" t="inlineStr">
        <is>
          <t>Offline Leads Conversion Value · NUMERIC · Facebook Ads (Meta) Action Values</t>
        </is>
      </c>
      <c r="C53" s="26" t="n"/>
      <c r="D53" s="27">
        <f>IF(AND($C53="x",$A53&lt;&gt;""),$A53,"")</f>
        <v/>
      </c>
    </row>
    <row r="54">
      <c r="A54" s="25" t="inlineStr">
        <is>
          <t>action_values_offline_conversion_other</t>
        </is>
      </c>
      <c r="B54" s="29" t="inlineStr">
        <is>
          <t>Offline Other Conversions Conversion Value · NUMERIC · Facebook Ads (Meta) Action Values</t>
        </is>
      </c>
      <c r="C54" s="26" t="n"/>
      <c r="D54" s="27">
        <f>IF(AND($C54="x",$A54&lt;&gt;""),$A54,"")</f>
        <v/>
      </c>
    </row>
    <row r="55">
      <c r="A55" s="25" t="inlineStr">
        <is>
          <t>action_values_offline_conversion_purchase</t>
        </is>
      </c>
      <c r="B55" s="29" t="inlineStr">
        <is>
          <t>Offline Purchases Conversion Value · NUMERIC · Facebook Ads (Meta) Action Values</t>
        </is>
      </c>
      <c r="C55" s="26" t="n"/>
      <c r="D55" s="27">
        <f>IF(AND($C55="x",$A55&lt;&gt;""),$A55,"")</f>
        <v/>
      </c>
    </row>
    <row r="56">
      <c r="A56" s="25" t="inlineStr">
        <is>
          <t>action_values_offline_conversion_search</t>
        </is>
      </c>
      <c r="B56" s="29" t="inlineStr">
        <is>
          <t>Offline Searches Conversion Value · NUMERIC · Facebook Ads (Meta) Action Values</t>
        </is>
      </c>
      <c r="C56" s="26" t="n"/>
      <c r="D56" s="27">
        <f>IF(AND($C56="x",$A56&lt;&gt;""),$A56,"")</f>
        <v/>
      </c>
    </row>
    <row r="57">
      <c r="A57" s="25" t="inlineStr">
        <is>
          <t>action_values_offline_conversion_view_content</t>
        </is>
      </c>
      <c r="B57" s="29" t="inlineStr">
        <is>
          <t>Offline Content Views Conversion Value · NUMERIC · Facebook Ads (Meta) Action Values</t>
        </is>
      </c>
      <c r="C57" s="26" t="n"/>
      <c r="D57" s="27">
        <f>IF(AND($C57="x",$A57&lt;&gt;""),$A57,"")</f>
        <v/>
      </c>
    </row>
    <row r="58">
      <c r="A58" s="25" t="inlineStr">
        <is>
          <t>action_values_offsite_conversion_fb_pixel_add_payment_info</t>
        </is>
      </c>
      <c r="B58" s="29" t="inlineStr">
        <is>
          <t>Website Adds of Payment Info Conversion Value · NUMERIC · Facebook Ads (Meta) Action Values</t>
        </is>
      </c>
      <c r="C58" s="26" t="n"/>
      <c r="D58" s="27">
        <f>IF(AND($C58="x",$A58&lt;&gt;""),$A58,"")</f>
        <v/>
      </c>
    </row>
    <row r="59">
      <c r="A59" s="25" t="inlineStr">
        <is>
          <t>action_values_offsite_conversion_fb_pixel_add_to_cart</t>
        </is>
      </c>
      <c r="B59" s="29" t="inlineStr">
        <is>
          <t>Website Adds to Cart Conversion Value · NUMERIC · Facebook Ads (Meta) Action Values</t>
        </is>
      </c>
      <c r="C59" s="26" t="n"/>
      <c r="D59" s="27">
        <f>IF(AND($C59="x",$A59&lt;&gt;""),$A59,"")</f>
        <v/>
      </c>
    </row>
    <row r="60">
      <c r="A60" s="25" t="inlineStr">
        <is>
          <t>action_values_offsite_conversion_fb_pixel_add_to_wishlist</t>
        </is>
      </c>
      <c r="B60" s="29" t="inlineStr">
        <is>
          <t>Website Adds to Wishlist Conversion Value · NUMERIC · Facebook Ads (Meta) Action Values</t>
        </is>
      </c>
      <c r="C60" s="26" t="n"/>
      <c r="D60" s="27">
        <f>IF(AND($C60="x",$A60&lt;&gt;""),$A60,"")</f>
        <v/>
      </c>
    </row>
    <row r="61">
      <c r="A61" s="25" t="inlineStr">
        <is>
          <t>action_values_offsite_conversion_fb_pixel_complete_registration</t>
        </is>
      </c>
      <c r="B61" s="29" t="inlineStr">
        <is>
          <t>Website Registrations Completed Conversion Value · NUMERIC · Facebook Ads (Meta) Action Values</t>
        </is>
      </c>
      <c r="C61" s="26" t="n"/>
      <c r="D61" s="27">
        <f>IF(AND($C61="x",$A61&lt;&gt;""),$A61,"")</f>
        <v/>
      </c>
    </row>
    <row r="62">
      <c r="A62" s="25" t="inlineStr">
        <is>
          <t>action_values_offsite_conversion_fb_pixel_custom</t>
        </is>
      </c>
      <c r="B62" s="29" t="inlineStr">
        <is>
          <t>Action Values Offsite Conversion Fb Pixel Custom · NUMERIC · Facebook Ads (Meta) Action Values</t>
        </is>
      </c>
      <c r="C62" s="26" t="n"/>
      <c r="D62" s="27">
        <f>IF(AND($C62="x",$A62&lt;&gt;""),$A62,"")</f>
        <v/>
      </c>
    </row>
    <row r="63">
      <c r="A63" s="25" t="inlineStr">
        <is>
          <t>action_values_offsite_conversion_fb_pixel_initiate_checkout</t>
        </is>
      </c>
      <c r="B63" s="29" t="inlineStr">
        <is>
          <t>Website Checkouts Initiated Conversion Value · NUMERIC · Facebook Ads (Meta) Action Values</t>
        </is>
      </c>
      <c r="C63" s="26" t="n"/>
      <c r="D63" s="27">
        <f>IF(AND($C63="x",$A63&lt;&gt;""),$A63,"")</f>
        <v/>
      </c>
    </row>
    <row r="64">
      <c r="A64" s="25" t="inlineStr">
        <is>
          <t>action_values_offsite_conversion_fb_pixel_lead</t>
        </is>
      </c>
      <c r="B64" s="29" t="inlineStr">
        <is>
          <t>Website Leads Conversion Value · NUMERIC · Facebook Ads (Meta) Action Values</t>
        </is>
      </c>
      <c r="C64" s="26" t="n"/>
      <c r="D64" s="27">
        <f>IF(AND($C64="x",$A64&lt;&gt;""),$A64,"")</f>
        <v/>
      </c>
    </row>
    <row r="65">
      <c r="A65" s="25" t="inlineStr">
        <is>
          <t>action_values_offsite_conversion_fb_pixel_purchase</t>
        </is>
      </c>
      <c r="B65" s="29" t="inlineStr">
        <is>
          <t>Website Purchases Conversion Value · NUMERIC · Facebook Ads (Meta) Action Values</t>
        </is>
      </c>
      <c r="C65" s="26" t="n"/>
      <c r="D65" s="27">
        <f>IF(AND($C65="x",$A65&lt;&gt;""),$A65,"")</f>
        <v/>
      </c>
    </row>
    <row r="66">
      <c r="A66" s="25" t="inlineStr">
        <is>
          <t>action_values_offsite_conversion_fb_pixel_search</t>
        </is>
      </c>
      <c r="B66" s="29" t="inlineStr">
        <is>
          <t>Website Searches Conversion Value · NUMERIC · Facebook Ads (Meta) Action Values</t>
        </is>
      </c>
      <c r="C66" s="26" t="n"/>
      <c r="D66" s="27">
        <f>IF(AND($C66="x",$A66&lt;&gt;""),$A66,"")</f>
        <v/>
      </c>
    </row>
    <row r="67">
      <c r="A67" s="25" t="inlineStr">
        <is>
          <t>action_values_offsite_conversion_fb_pixel_view_content</t>
        </is>
      </c>
      <c r="B67" s="29" t="inlineStr">
        <is>
          <t>Website Content Views Conversion Value · NUMERIC · Facebook Ads (Meta) Action Values</t>
        </is>
      </c>
      <c r="C67" s="26" t="n"/>
      <c r="D67" s="27">
        <f>IF(AND($C67="x",$A67&lt;&gt;""),$A67,"")</f>
        <v/>
      </c>
    </row>
    <row r="68">
      <c r="A68" s="25" t="inlineStr">
        <is>
          <t>action_values_omni_add_to_cart</t>
        </is>
      </c>
      <c r="B68" s="29" t="inlineStr">
        <is>
          <t>Omni Adds to Cart Conversion Value · NUMERIC · Facebook Ads (Meta) Action Values</t>
        </is>
      </c>
      <c r="C68" s="26" t="n"/>
      <c r="D68" s="27">
        <f>IF(AND($C68="x",$A68&lt;&gt;""),$A68,"")</f>
        <v/>
      </c>
    </row>
    <row r="69">
      <c r="A69" s="25" t="inlineStr">
        <is>
          <t>action_values_omni_complete_registration</t>
        </is>
      </c>
      <c r="B69" s="29" t="inlineStr">
        <is>
          <t>Omni Registrations Completed Conversion Value · NUMERIC · Facebook Ads (Meta) Action Values</t>
        </is>
      </c>
      <c r="C69" s="26" t="n"/>
      <c r="D69" s="27">
        <f>IF(AND($C69="x",$A69&lt;&gt;""),$A69,"")</f>
        <v/>
      </c>
    </row>
    <row r="70">
      <c r="A70" s="25" t="inlineStr">
        <is>
          <t>action_values_omni_custom</t>
        </is>
      </c>
      <c r="B70" s="29" t="inlineStr">
        <is>
          <t>Action Values Omni Custom · NUMERIC · Facebook Ads (Meta) Action Values</t>
        </is>
      </c>
      <c r="C70" s="26" t="n"/>
      <c r="D70" s="27">
        <f>IF(AND($C70="x",$A70&lt;&gt;""),$A70,"")</f>
        <v/>
      </c>
    </row>
    <row r="71">
      <c r="A71" s="25" t="inlineStr">
        <is>
          <t>action_values_omni_initiated_checkout</t>
        </is>
      </c>
      <c r="B71" s="29" t="inlineStr">
        <is>
          <t>Omni Checkouts Initiated Conversion Value · NUMERIC · Facebook Ads (Meta) Action Values</t>
        </is>
      </c>
      <c r="C71" s="26" t="n"/>
      <c r="D71" s="27">
        <f>IF(AND($C71="x",$A71&lt;&gt;""),$A71,"")</f>
        <v/>
      </c>
    </row>
    <row r="72">
      <c r="A72" s="25" t="inlineStr">
        <is>
          <t>action_values_omni_purchase</t>
        </is>
      </c>
      <c r="B72" s="29" t="inlineStr">
        <is>
          <t>Purchases Conversion Value · NUMERIC · Facebook Ads (Meta) Action Values</t>
        </is>
      </c>
      <c r="C72" s="26" t="n"/>
      <c r="D72" s="27">
        <f>IF(AND($C72="x",$A72&lt;&gt;""),$A72,"")</f>
        <v/>
      </c>
    </row>
    <row r="73">
      <c r="A73" s="25" t="inlineStr">
        <is>
          <t>action_values_omni_search</t>
        </is>
      </c>
      <c r="B73" s="29" t="inlineStr">
        <is>
          <t>Omni Searches Conversion Value · NUMERIC · Facebook Ads (Meta) Action Values</t>
        </is>
      </c>
      <c r="C73" s="26" t="n"/>
      <c r="D73" s="27">
        <f>IF(AND($C73="x",$A73&lt;&gt;""),$A73,"")</f>
        <v/>
      </c>
    </row>
    <row r="74">
      <c r="A74" s="25" t="inlineStr">
        <is>
          <t>action_values_omni_spend_credits</t>
        </is>
      </c>
      <c r="B74" s="29" t="inlineStr">
        <is>
          <t>Credit Spends Conversion Value · NUMERIC · Facebook Ads (Meta) Action Values</t>
        </is>
      </c>
      <c r="C74" s="26" t="n"/>
      <c r="D74" s="27">
        <f>IF(AND($C74="x",$A74&lt;&gt;""),$A74,"")</f>
        <v/>
      </c>
    </row>
    <row r="75">
      <c r="A75" s="25" t="inlineStr">
        <is>
          <t>action_values_omni_view_content</t>
        </is>
      </c>
      <c r="B75" s="29" t="inlineStr">
        <is>
          <t>Content Views Conversion Value · NUMERIC · Facebook Ads (Meta) Action Values</t>
        </is>
      </c>
      <c r="C75" s="26" t="n"/>
      <c r="D75" s="27">
        <f>IF(AND($C75="x",$A75&lt;&gt;""),$A75,"")</f>
        <v/>
      </c>
    </row>
    <row r="76">
      <c r="A76" s="25" t="inlineStr">
        <is>
          <t>action_values_onsite_conversion_lead_grouped</t>
        </is>
      </c>
      <c r="B76" s="29" t="inlineStr">
        <is>
          <t>On-Facebook Leads Conversion Value · NUMERIC · Facebook Ads (Meta) Action Values</t>
        </is>
      </c>
      <c r="C76" s="26" t="n"/>
      <c r="D76" s="27">
        <f>IF(AND($C76="x",$A76&lt;&gt;""),$A76,"")</f>
        <v/>
      </c>
    </row>
    <row r="77">
      <c r="A77" s="25" t="inlineStr">
        <is>
          <t>action_values_onsite_conversion_purchase</t>
        </is>
      </c>
      <c r="B77" s="29" t="inlineStr">
        <is>
          <t>Action Values Onsite Conversion.Purchase · NUMERIC · Facebook Ads (Meta) Action Values</t>
        </is>
      </c>
      <c r="C77" s="26" t="n"/>
      <c r="D77" s="27">
        <f>IF(AND($C77="x",$A77&lt;&gt;""),$A77,"")</f>
        <v/>
      </c>
    </row>
    <row r="78">
      <c r="A78" s="25" t="inlineStr">
        <is>
          <t>action_values_onsite_web_add_to_cart</t>
        </is>
      </c>
      <c r="B78" s="29" t="inlineStr">
        <is>
          <t>Action Values Onsite Web Add To Cart · NUMERIC · Facebook Ads (Meta) Action Values</t>
        </is>
      </c>
      <c r="C78" s="26" t="n"/>
      <c r="D78" s="27">
        <f>IF(AND($C78="x",$A78&lt;&gt;""),$A78,"")</f>
        <v/>
      </c>
    </row>
    <row r="79">
      <c r="A79" s="25" t="inlineStr">
        <is>
          <t>action_values_onsite_web_app_add_to_cart</t>
        </is>
      </c>
      <c r="B79" s="29" t="inlineStr">
        <is>
          <t>Action Values Onsite Web App Add To Cart · NUMERIC · Facebook Ads (Meta) Action Values</t>
        </is>
      </c>
      <c r="C79" s="26" t="n"/>
      <c r="D79" s="27">
        <f>IF(AND($C79="x",$A79&lt;&gt;""),$A79,"")</f>
        <v/>
      </c>
    </row>
    <row r="80">
      <c r="A80" s="25" t="inlineStr">
        <is>
          <t>action_values_onsite_web_app_purchase</t>
        </is>
      </c>
      <c r="B80" s="29" t="inlineStr">
        <is>
          <t>Action Values Onsite Web App Purchase · NUMERIC · Facebook Ads (Meta) Action Values</t>
        </is>
      </c>
      <c r="C80" s="26" t="n"/>
      <c r="D80" s="27">
        <f>IF(AND($C80="x",$A80&lt;&gt;""),$A80,"")</f>
        <v/>
      </c>
    </row>
    <row r="81">
      <c r="A81" s="25" t="inlineStr">
        <is>
          <t>action_values_onsite_web_purchase</t>
        </is>
      </c>
      <c r="B81" s="29" t="inlineStr">
        <is>
          <t>Action Values Onsite Web Purchase · NUMERIC · Facebook Ads (Meta) Action Values</t>
        </is>
      </c>
      <c r="C81" s="26" t="n"/>
      <c r="D81" s="27">
        <f>IF(AND($C81="x",$A81&lt;&gt;""),$A81,"")</f>
        <v/>
      </c>
    </row>
    <row r="82">
      <c r="A82" s="25" t="inlineStr">
        <is>
          <t>action_values_purchase</t>
        </is>
      </c>
      <c r="B82" s="29" t="inlineStr">
        <is>
          <t>Action Values Purchase · NUMERIC · Facebook Ads (Meta) Action Values</t>
        </is>
      </c>
      <c r="C82" s="26" t="n"/>
      <c r="D82" s="27">
        <f>IF(AND($C82="x",$A82&lt;&gt;""),$A82,"")</f>
        <v/>
      </c>
    </row>
    <row r="83">
      <c r="A83" s="25" t="inlineStr">
        <is>
          <t>action_values_search</t>
        </is>
      </c>
      <c r="B83" s="29" t="inlineStr">
        <is>
          <t>Searches Conversion Value · NUMERIC · Facebook Ads (Meta) Action Values</t>
        </is>
      </c>
      <c r="C83" s="26" t="n"/>
      <c r="D83" s="27">
        <f>IF(AND($C83="x",$A83&lt;&gt;""),$A83,"")</f>
        <v/>
      </c>
    </row>
    <row r="84">
      <c r="A84" s="25" t="inlineStr">
        <is>
          <t>action_values_signup_event</t>
        </is>
      </c>
      <c r="B84" s="29" t="inlineStr">
        <is>
          <t>Action Values Signup Event · NUMERIC · Facebook Ads (Meta) Action Values</t>
        </is>
      </c>
      <c r="C84" s="26" t="n"/>
      <c r="D84" s="27">
        <f>IF(AND($C84="x",$A84&lt;&gt;""),$A84,"")</f>
        <v/>
      </c>
    </row>
    <row r="85">
      <c r="A85" s="25" t="inlineStr">
        <is>
          <t>action_values_subscription_event</t>
        </is>
      </c>
      <c r="B85" s="29" t="inlineStr">
        <is>
          <t>Action Values Subscription Event · NUMERIC · Facebook Ads (Meta) Action Values</t>
        </is>
      </c>
      <c r="C85" s="26" t="n"/>
      <c r="D85" s="27">
        <f>IF(AND($C85="x",$A85&lt;&gt;""),$A85,"")</f>
        <v/>
      </c>
    </row>
    <row r="86">
      <c r="A86" s="25" t="inlineStr">
        <is>
          <t>action_values_total</t>
        </is>
      </c>
      <c r="B86" s="29" t="inlineStr">
        <is>
          <t>Action Values Total · NUMERIC · Facebook Ads (Meta) Action Values</t>
        </is>
      </c>
      <c r="C86" s="26" t="n"/>
      <c r="D86" s="27">
        <f>IF(AND($C86="x",$A86&lt;&gt;""),$A86,"")</f>
        <v/>
      </c>
    </row>
    <row r="87">
      <c r="A87" s="25" t="inlineStr">
        <is>
          <t>actions_add_payment_info</t>
        </is>
      </c>
      <c r="B87" s="29" t="inlineStr">
        <is>
          <t>Adds of Payment Info · NUMERIC · Facebook Ads (Meta) Actions</t>
        </is>
      </c>
      <c r="C87" s="26" t="n"/>
      <c r="D87" s="27">
        <f>IF(AND($C87="x",$A87&lt;&gt;""),$A87,"")</f>
        <v/>
      </c>
    </row>
    <row r="88">
      <c r="A88" s="25" t="inlineStr">
        <is>
          <t>actions_add_to_cart</t>
        </is>
      </c>
      <c r="B88" s="29" t="inlineStr">
        <is>
          <t>Adds to Cart · NUMERIC · Facebook Ads (Meta) Actions</t>
        </is>
      </c>
      <c r="C88" s="26" t="n"/>
      <c r="D88" s="27">
        <f>IF(AND($C88="x",$A88&lt;&gt;""),$A88,"")</f>
        <v/>
      </c>
    </row>
    <row r="89">
      <c r="A89" s="25" t="inlineStr">
        <is>
          <t>actions_add_to_wishlist</t>
        </is>
      </c>
      <c r="B89" s="29" t="inlineStr">
        <is>
          <t>Adds to Wishlist · NUMERIC · Facebook Ads (Meta) Actions</t>
        </is>
      </c>
      <c r="C89" s="26" t="n"/>
      <c r="D89" s="27">
        <f>IF(AND($C89="x",$A89&lt;&gt;""),$A89,"")</f>
        <v/>
      </c>
    </row>
    <row r="90">
      <c r="A90" s="25" t="inlineStr">
        <is>
          <t>actions_app_custom_event_fb_mobile_activate_app</t>
        </is>
      </c>
      <c r="B90" s="29" t="inlineStr">
        <is>
          <t>Mobile App Activactions · NUMERIC · Facebook Ads (Meta) Actions</t>
        </is>
      </c>
      <c r="C90" s="26" t="n"/>
      <c r="D90" s="27">
        <f>IF(AND($C90="x",$A90&lt;&gt;""),$A90,"")</f>
        <v/>
      </c>
    </row>
    <row r="91">
      <c r="A91" s="25" t="inlineStr">
        <is>
          <t>actions_app_custom_event_fb_mobile_add_payment_info</t>
        </is>
      </c>
      <c r="B91" s="29" t="inlineStr">
        <is>
          <t>Actions App Custom Event.Fb Mobile Add Payment Info · NUMERIC · Facebook Ads (Meta) Actions</t>
        </is>
      </c>
      <c r="C91" s="26" t="n"/>
      <c r="D91" s="27">
        <f>IF(AND($C91="x",$A91&lt;&gt;""),$A91,"")</f>
        <v/>
      </c>
    </row>
    <row r="92">
      <c r="A92" s="25" t="inlineStr">
        <is>
          <t>actions_app_custom_event_fb_mobile_add_to_cart</t>
        </is>
      </c>
      <c r="B92" s="29" t="inlineStr">
        <is>
          <t>Actions App Custom Event.Fb Mobile Add To Cart · NUMERIC · Facebook Ads (Meta) Actions</t>
        </is>
      </c>
      <c r="C92" s="26" t="n"/>
      <c r="D92" s="27">
        <f>IF(AND($C92="x",$A92&lt;&gt;""),$A92,"")</f>
        <v/>
      </c>
    </row>
    <row r="93">
      <c r="A93" s="25" t="inlineStr">
        <is>
          <t>actions_app_custom_event_fb_mobile_add_to_wishlist</t>
        </is>
      </c>
      <c r="B93" s="29" t="inlineStr">
        <is>
          <t>Actions App Custom Event.Fb Mobile Add To Wishlist · NUMERIC · Facebook Ads (Meta) Actions</t>
        </is>
      </c>
      <c r="C93" s="26" t="n"/>
      <c r="D93" s="27">
        <f>IF(AND($C93="x",$A93&lt;&gt;""),$A93,"")</f>
        <v/>
      </c>
    </row>
    <row r="94">
      <c r="A94" s="25" t="inlineStr">
        <is>
          <t>actions_app_custom_event_fb_mobile_complete_registration</t>
        </is>
      </c>
      <c r="B94" s="29" t="inlineStr">
        <is>
          <t>Mobile App Registrations Completed · NUMERIC · Facebook Ads (Meta) Actions</t>
        </is>
      </c>
      <c r="C94" s="26" t="n"/>
      <c r="D94" s="27">
        <f>IF(AND($C94="x",$A94&lt;&gt;""),$A94,"")</f>
        <v/>
      </c>
    </row>
    <row r="95">
      <c r="A95" s="25" t="inlineStr">
        <is>
          <t>actions_app_custom_event_fb_mobile_content_view</t>
        </is>
      </c>
      <c r="B95" s="29" t="inlineStr">
        <is>
          <t>Mobile Content Views · NUMERIC · Facebook Ads (Meta) Actions</t>
        </is>
      </c>
      <c r="C95" s="26" t="n"/>
      <c r="D95" s="27">
        <f>IF(AND($C95="x",$A95&lt;&gt;""),$A95,"")</f>
        <v/>
      </c>
    </row>
    <row r="96">
      <c r="A96" s="25" t="inlineStr">
        <is>
          <t>actions_app_custom_event_fb_mobile_initiated_checkout</t>
        </is>
      </c>
      <c r="B96" s="29" t="inlineStr">
        <is>
          <t>Actions App Custom Event.Fb Mobile Initiated Checkout · NUMERIC · Facebook Ads (Meta) Actions</t>
        </is>
      </c>
      <c r="C96" s="26" t="n"/>
      <c r="D96" s="27">
        <f>IF(AND($C96="x",$A96&lt;&gt;""),$A96,"")</f>
        <v/>
      </c>
    </row>
    <row r="97">
      <c r="A97" s="25" t="inlineStr">
        <is>
          <t>actions_app_custom_event_fb_mobile_level_achieved</t>
        </is>
      </c>
      <c r="B97" s="29" t="inlineStr">
        <is>
          <t>Mobile App Levels Completed · NUMERIC · Facebook Ads (Meta) Actions</t>
        </is>
      </c>
      <c r="C97" s="26" t="n"/>
      <c r="D97" s="27">
        <f>IF(AND($C97="x",$A97&lt;&gt;""),$A97,"")</f>
        <v/>
      </c>
    </row>
    <row r="98">
      <c r="A98" s="25" t="inlineStr">
        <is>
          <t>actions_app_custom_event_fb_mobile_purchase</t>
        </is>
      </c>
      <c r="B98" s="29" t="inlineStr">
        <is>
          <t>Actions App Custom Event.Fb Mobile Purchase · NUMERIC · Facebook Ads (Meta) Actions</t>
        </is>
      </c>
      <c r="C98" s="26" t="n"/>
      <c r="D98" s="27">
        <f>IF(AND($C98="x",$A98&lt;&gt;""),$A98,"")</f>
        <v/>
      </c>
    </row>
    <row r="99">
      <c r="A99" s="25" t="inlineStr">
        <is>
          <t>actions_app_custom_event_fb_mobile_search</t>
        </is>
      </c>
      <c r="B99" s="29" t="inlineStr">
        <is>
          <t>Actions App Custom Event.Fb Mobile Search · NUMERIC · Facebook Ads (Meta) Actions</t>
        </is>
      </c>
      <c r="C99" s="26" t="n"/>
      <c r="D99" s="27">
        <f>IF(AND($C99="x",$A99&lt;&gt;""),$A99,"")</f>
        <v/>
      </c>
    </row>
    <row r="100">
      <c r="A100" s="25" t="inlineStr">
        <is>
          <t>actions_app_custom_event_fb_mobile_tutorial_completion</t>
        </is>
      </c>
      <c r="B100" s="29" t="inlineStr">
        <is>
          <t>Actions App Custom Event.Fb Mobile Tutorial Completion · NUMERIC · Facebook Ads (Meta) Actions</t>
        </is>
      </c>
      <c r="C100" s="26" t="n"/>
      <c r="D100" s="27">
        <f>IF(AND($C100="x",$A100&lt;&gt;""),$A100,"")</f>
        <v/>
      </c>
    </row>
    <row r="101">
      <c r="A101" s="25" t="inlineStr">
        <is>
          <t>actions_app_custom_event_other</t>
        </is>
      </c>
      <c r="B101" s="29" t="inlineStr">
        <is>
          <t>Mobile App - Other · NUMERIC · Facebook Ads (Meta) Actions</t>
        </is>
      </c>
      <c r="C101" s="26" t="n"/>
      <c r="D101" s="27">
        <f>IF(AND($C101="x",$A101&lt;&gt;""),$A101,"")</f>
        <v/>
      </c>
    </row>
    <row r="102">
      <c r="A102" s="25" t="inlineStr">
        <is>
          <t>actions_app_install</t>
        </is>
      </c>
      <c r="B102" s="29" t="inlineStr">
        <is>
          <t>Desktop App Installs · NUMERIC · Facebook Ads (Meta) Actions</t>
        </is>
      </c>
      <c r="C102" s="26" t="n"/>
      <c r="D102" s="27">
        <f>IF(AND($C102="x",$A102&lt;&gt;""),$A102,"")</f>
        <v/>
      </c>
    </row>
    <row r="103">
      <c r="A103" s="25" t="inlineStr">
        <is>
          <t>actions_checkin</t>
        </is>
      </c>
      <c r="B103" s="29" t="inlineStr">
        <is>
          <t>Check-Ins · NUMERIC · Facebook Ads (Meta) Actions</t>
        </is>
      </c>
      <c r="C103" s="26" t="n"/>
      <c r="D103" s="27">
        <f>IF(AND($C103="x",$A103&lt;&gt;""),$A103,"")</f>
        <v/>
      </c>
    </row>
    <row r="104">
      <c r="A104" s="25" t="inlineStr">
        <is>
          <t>actions_click_to_call_call_confirm</t>
        </is>
      </c>
      <c r="B104" s="29" t="inlineStr">
        <is>
          <t>Call Confirmation Clicks · NUMERIC · Facebook Ads (Meta) Actions</t>
        </is>
      </c>
      <c r="C104" s="26" t="n"/>
      <c r="D104" s="27">
        <f>IF(AND($C104="x",$A104&lt;&gt;""),$A104,"")</f>
        <v/>
      </c>
    </row>
    <row r="105">
      <c r="A105" s="25" t="inlineStr">
        <is>
          <t>actions_click_to_call_native_20s_call_connect</t>
        </is>
      </c>
      <c r="B105" s="29" t="inlineStr">
        <is>
          <t>20-second Phone Calls · NUMERIC · Facebook Ads (Meta) Actions</t>
        </is>
      </c>
      <c r="C105" s="26" t="n"/>
      <c r="D105" s="27">
        <f>IF(AND($C105="x",$A105&lt;&gt;""),$A105,"")</f>
        <v/>
      </c>
    </row>
    <row r="106">
      <c r="A106" s="25" t="inlineStr">
        <is>
          <t>actions_click_to_call_native_60s_call_connect</t>
        </is>
      </c>
      <c r="B106" s="29" t="inlineStr">
        <is>
          <t>60-second Phone Calls · NUMERIC · Facebook Ads (Meta) Actions</t>
        </is>
      </c>
      <c r="C106" s="26" t="n"/>
      <c r="D106" s="27">
        <f>IF(AND($C106="x",$A106&lt;&gt;""),$A106,"")</f>
        <v/>
      </c>
    </row>
    <row r="107">
      <c r="A107" s="25" t="inlineStr">
        <is>
          <t>actions_click_to_call_native_call_placed</t>
        </is>
      </c>
      <c r="B107" s="29" t="inlineStr">
        <is>
          <t>Calls Placed · NUMERIC · Facebook Ads (Meta) Actions</t>
        </is>
      </c>
      <c r="C107" s="26" t="n"/>
      <c r="D107" s="27">
        <f>IF(AND($C107="x",$A107&lt;&gt;""),$A107,"")</f>
        <v/>
      </c>
    </row>
    <row r="108">
      <c r="A108" s="25" t="inlineStr">
        <is>
          <t>actions_comment</t>
        </is>
      </c>
      <c r="B108" s="29" t="inlineStr">
        <is>
          <t>Post Comments · NUMERIC · Facebook Ads (Meta) Actions</t>
        </is>
      </c>
      <c r="C108" s="26" t="n"/>
      <c r="D108" s="27">
        <f>IF(AND($C108="x",$A108&lt;&gt;""),$A108,"")</f>
        <v/>
      </c>
    </row>
    <row r="109">
      <c r="A109" s="25" t="inlineStr">
        <is>
          <t>actions_complete_registration</t>
        </is>
      </c>
      <c r="B109" s="29" t="inlineStr">
        <is>
          <t>Registrations Completed · NUMERIC · Facebook Ads (Meta) Actions</t>
        </is>
      </c>
      <c r="C109" s="26" t="n"/>
      <c r="D109" s="27">
        <f>IF(AND($C109="x",$A109&lt;&gt;""),$A109,"")</f>
        <v/>
      </c>
    </row>
    <row r="110">
      <c r="A110" s="25" t="inlineStr">
        <is>
          <t>actions_initiate_checkout</t>
        </is>
      </c>
      <c r="B110" s="29" t="inlineStr">
        <is>
          <t>Checkouts Initiated · NUMERIC · Facebook Ads (Meta) Actions</t>
        </is>
      </c>
      <c r="C110" s="26" t="n"/>
      <c r="D110" s="27">
        <f>IF(AND($C110="x",$A110&lt;&gt;""),$A110,"")</f>
        <v/>
      </c>
    </row>
    <row r="111">
      <c r="A111" s="25" t="inlineStr">
        <is>
          <t>actions_landing_page_view</t>
        </is>
      </c>
      <c r="B111" s="29" t="inlineStr">
        <is>
          <t>Landing Page Views · NUMERIC · Facebook Ads (Meta) Actions</t>
        </is>
      </c>
      <c r="C111" s="26" t="n"/>
      <c r="D111" s="27">
        <f>IF(AND($C111="x",$A111&lt;&gt;""),$A111,"")</f>
        <v/>
      </c>
    </row>
    <row r="112">
      <c r="A112" s="25" t="inlineStr">
        <is>
          <t>actions_leadgen_grouped</t>
        </is>
      </c>
      <c r="B112" s="29" t="inlineStr">
        <is>
          <t>Instant Form Leads · NUMERIC · Facebook Ads (Meta) Actions</t>
        </is>
      </c>
      <c r="C112" s="26" t="n"/>
      <c r="D112" s="27">
        <f>IF(AND($C112="x",$A112&lt;&gt;""),$A112,"")</f>
        <v/>
      </c>
    </row>
    <row r="113">
      <c r="A113" s="25" t="inlineStr">
        <is>
          <t>actions_like</t>
        </is>
      </c>
      <c r="B113" s="29" t="inlineStr">
        <is>
          <t>Page Likes · NUMERIC · Facebook Ads (Meta) Actions</t>
        </is>
      </c>
      <c r="C113" s="26" t="n"/>
      <c r="D113" s="27">
        <f>IF(AND($C113="x",$A113&lt;&gt;""),$A113,"")</f>
        <v/>
      </c>
    </row>
    <row r="114">
      <c r="A114" s="25" t="inlineStr">
        <is>
          <t>actions_link_click</t>
        </is>
      </c>
      <c r="B114" s="29" t="inlineStr">
        <is>
          <t>Actions Link Clicks · NUMERIC · Facebook Ads (Meta) Actions</t>
        </is>
      </c>
      <c r="C114" s="26" t="n"/>
      <c r="D114" s="27">
        <f>IF(AND($C114="x",$A114&lt;&gt;""),$A114,"")</f>
        <v/>
      </c>
    </row>
    <row r="115">
      <c r="A115" s="25" t="inlineStr">
        <is>
          <t>actions_mobile_app_install</t>
        </is>
      </c>
      <c r="B115" s="29" t="inlineStr">
        <is>
          <t>Mobile App Installs · NUMERIC · Facebook Ads (Meta) Actions</t>
        </is>
      </c>
      <c r="C115" s="26" t="n"/>
      <c r="D115" s="27">
        <f>IF(AND($C115="x",$A115&lt;&gt;""),$A115,"")</f>
        <v/>
      </c>
    </row>
    <row r="116">
      <c r="A116" s="25" t="inlineStr">
        <is>
          <t>actions_offline_conversion</t>
        </is>
      </c>
      <c r="B116" s="29" t="inlineStr">
        <is>
          <t>Offline Conversions (All Events) · NUMERIC · Facebook Ads (Meta) Actions</t>
        </is>
      </c>
      <c r="C116" s="26" t="n"/>
      <c r="D116" s="27">
        <f>IF(AND($C116="x",$A116&lt;&gt;""),$A116,"")</f>
        <v/>
      </c>
    </row>
    <row r="117">
      <c r="A117" s="25" t="inlineStr">
        <is>
          <t>actions_offline_conversion_add_payment_info</t>
        </is>
      </c>
      <c r="B117" s="29" t="inlineStr">
        <is>
          <t>Offline Adds of Payment Info · NUMERIC · Facebook Ads (Meta) Actions</t>
        </is>
      </c>
      <c r="C117" s="26" t="n"/>
      <c r="D117" s="27">
        <f>IF(AND($C117="x",$A117&lt;&gt;""),$A117,"")</f>
        <v/>
      </c>
    </row>
    <row r="118">
      <c r="A118" s="25" t="inlineStr">
        <is>
          <t>actions_offline_conversion_add_to_cart</t>
        </is>
      </c>
      <c r="B118" s="29" t="inlineStr">
        <is>
          <t>Offline Adds to Cart · NUMERIC · Facebook Ads (Meta) Actions</t>
        </is>
      </c>
      <c r="C118" s="26" t="n"/>
      <c r="D118" s="27">
        <f>IF(AND($C118="x",$A118&lt;&gt;""),$A118,"")</f>
        <v/>
      </c>
    </row>
    <row r="119">
      <c r="A119" s="25" t="inlineStr">
        <is>
          <t>actions_offline_conversion_add_to_wishlist</t>
        </is>
      </c>
      <c r="B119" s="29" t="inlineStr">
        <is>
          <t>Offline Adds to Wishlist · NUMERIC · Facebook Ads (Meta) Actions</t>
        </is>
      </c>
      <c r="C119" s="26" t="n"/>
      <c r="D119" s="27">
        <f>IF(AND($C119="x",$A119&lt;&gt;""),$A119,"")</f>
        <v/>
      </c>
    </row>
    <row r="120">
      <c r="A120" s="25" t="inlineStr">
        <is>
          <t>actions_offline_conversion_complete_registration</t>
        </is>
      </c>
      <c r="B120" s="29" t="inlineStr">
        <is>
          <t>Offline Registrations Completed · NUMERIC · Facebook Ads (Meta) Actions</t>
        </is>
      </c>
      <c r="C120" s="26" t="n"/>
      <c r="D120" s="27">
        <f>IF(AND($C120="x",$A120&lt;&gt;""),$A120,"")</f>
        <v/>
      </c>
    </row>
    <row r="121">
      <c r="A121" s="25" t="inlineStr">
        <is>
          <t>actions_offline_conversion_initiate_checkout</t>
        </is>
      </c>
      <c r="B121" s="29" t="inlineStr">
        <is>
          <t>Offline Checkouts Initiated · NUMERIC · Facebook Ads (Meta) Actions</t>
        </is>
      </c>
      <c r="C121" s="26" t="n"/>
      <c r="D121" s="27">
        <f>IF(AND($C121="x",$A121&lt;&gt;""),$A121,"")</f>
        <v/>
      </c>
    </row>
    <row r="122">
      <c r="A122" s="25" t="inlineStr">
        <is>
          <t>actions_offline_conversion_lead</t>
        </is>
      </c>
      <c r="B122" s="29" t="inlineStr">
        <is>
          <t>Offline Leads · NUMERIC · Facebook Ads (Meta) Actions</t>
        </is>
      </c>
      <c r="C122" s="26" t="n"/>
      <c r="D122" s="27">
        <f>IF(AND($C122="x",$A122&lt;&gt;""),$A122,"")</f>
        <v/>
      </c>
    </row>
    <row r="123">
      <c r="A123" s="25" t="inlineStr">
        <is>
          <t>actions_offline_conversion_other</t>
        </is>
      </c>
      <c r="B123" s="29" t="inlineStr">
        <is>
          <t>Offline Other Conversions · NUMERIC · Facebook Ads (Meta) Actions</t>
        </is>
      </c>
      <c r="C123" s="26" t="n"/>
      <c r="D123" s="27">
        <f>IF(AND($C123="x",$A123&lt;&gt;""),$A123,"")</f>
        <v/>
      </c>
    </row>
    <row r="124">
      <c r="A124" s="25" t="inlineStr">
        <is>
          <t>actions_offline_conversion_purchase</t>
        </is>
      </c>
      <c r="B124" s="29" t="inlineStr">
        <is>
          <t>Offline Purchases · NUMERIC · Facebook Ads (Meta) Actions</t>
        </is>
      </c>
      <c r="C124" s="26" t="n"/>
      <c r="D124" s="27">
        <f>IF(AND($C124="x",$A124&lt;&gt;""),$A124,"")</f>
        <v/>
      </c>
    </row>
    <row r="125">
      <c r="A125" s="25" t="inlineStr">
        <is>
          <t>actions_offline_conversion_search</t>
        </is>
      </c>
      <c r="B125" s="29" t="inlineStr">
        <is>
          <t>Offline Searches · NUMERIC · Facebook Ads (Meta) Actions</t>
        </is>
      </c>
      <c r="C125" s="26" t="n"/>
      <c r="D125" s="27">
        <f>IF(AND($C125="x",$A125&lt;&gt;""),$A125,"")</f>
        <v/>
      </c>
    </row>
    <row r="126">
      <c r="A126" s="25" t="inlineStr">
        <is>
          <t>actions_offline_conversion_view_content</t>
        </is>
      </c>
      <c r="B126" s="29" t="inlineStr">
        <is>
          <t>Offline Content Views · NUMERIC · Facebook Ads (Meta) Actions</t>
        </is>
      </c>
      <c r="C126" s="26" t="n"/>
      <c r="D126" s="27">
        <f>IF(AND($C126="x",$A126&lt;&gt;""),$A126,"")</f>
        <v/>
      </c>
    </row>
    <row r="127">
      <c r="A127" s="25" t="inlineStr">
        <is>
          <t>actions_offsite_conversion_fb_pixel_add_payment_info</t>
        </is>
      </c>
      <c r="B127" s="29" t="inlineStr">
        <is>
          <t>Website Adds of Payment Info · NUMERIC · Facebook Ads (Meta) Actions</t>
        </is>
      </c>
      <c r="C127" s="26" t="n"/>
      <c r="D127" s="27">
        <f>IF(AND($C127="x",$A127&lt;&gt;""),$A127,"")</f>
        <v/>
      </c>
    </row>
    <row r="128">
      <c r="A128" s="25" t="inlineStr">
        <is>
          <t>actions_offsite_conversion_fb_pixel_add_to_cart</t>
        </is>
      </c>
      <c r="B128" s="29" t="inlineStr">
        <is>
          <t>Website Adds to Cart · NUMERIC · Facebook Ads (Meta) Actions</t>
        </is>
      </c>
      <c r="C128" s="26" t="n"/>
      <c r="D128" s="27">
        <f>IF(AND($C128="x",$A128&lt;&gt;""),$A128,"")</f>
        <v/>
      </c>
    </row>
    <row r="129">
      <c r="A129" s="25" t="inlineStr">
        <is>
          <t>actions_offsite_conversion_fb_pixel_add_to_wishlist</t>
        </is>
      </c>
      <c r="B129" s="29" t="inlineStr">
        <is>
          <t>Website Adds to Wishlist · NUMERIC · Facebook Ads (Meta) Actions</t>
        </is>
      </c>
      <c r="C129" s="26" t="n"/>
      <c r="D129" s="27">
        <f>IF(AND($C129="x",$A129&lt;&gt;""),$A129,"")</f>
        <v/>
      </c>
    </row>
    <row r="130">
      <c r="A130" s="25" t="inlineStr">
        <is>
          <t>actions_offsite_conversion_fb_pixel_complete_registration</t>
        </is>
      </c>
      <c r="B130" s="29" t="inlineStr">
        <is>
          <t>Website Registrations Completed · NUMERIC · Facebook Ads (Meta) Actions</t>
        </is>
      </c>
      <c r="C130" s="26" t="n"/>
      <c r="D130" s="27">
        <f>IF(AND($C130="x",$A130&lt;&gt;""),$A130,"")</f>
        <v/>
      </c>
    </row>
    <row r="131">
      <c r="A131" s="25" t="inlineStr">
        <is>
          <t>actions_offsite_conversion_fb_pixel_custom</t>
        </is>
      </c>
      <c r="B131" s="29" t="inlineStr">
        <is>
          <t>Custom Events · NUMERIC · Facebook Ads (Meta) Actions</t>
        </is>
      </c>
      <c r="C131" s="26" t="n"/>
      <c r="D131" s="27">
        <f>IF(AND($C131="x",$A131&lt;&gt;""),$A131,"")</f>
        <v/>
      </c>
    </row>
    <row r="132">
      <c r="A132" s="25" t="inlineStr">
        <is>
          <t>actions_offsite_conversion_fb_pixel_initiate_checkout</t>
        </is>
      </c>
      <c r="B132" s="29" t="inlineStr">
        <is>
          <t>Website Checkouts Initiated · NUMERIC · Facebook Ads (Meta) Actions</t>
        </is>
      </c>
      <c r="C132" s="26" t="n"/>
      <c r="D132" s="27">
        <f>IF(AND($C132="x",$A132&lt;&gt;""),$A132,"")</f>
        <v/>
      </c>
    </row>
    <row r="133">
      <c r="A133" s="25" t="inlineStr">
        <is>
          <t>actions_offsite_conversion_fb_pixel_lead</t>
        </is>
      </c>
      <c r="B133" s="29" t="inlineStr">
        <is>
          <t>Website Leads · NUMERIC · Facebook Ads (Meta) Actions</t>
        </is>
      </c>
      <c r="C133" s="26" t="n"/>
      <c r="D133" s="27">
        <f>IF(AND($C133="x",$A133&lt;&gt;""),$A133,"")</f>
        <v/>
      </c>
    </row>
    <row r="134">
      <c r="A134" s="25" t="inlineStr">
        <is>
          <t>actions_offsite_conversion_fb_pixel_purchase</t>
        </is>
      </c>
      <c r="B134" s="29" t="inlineStr">
        <is>
          <t>Website Purchases · NUMERIC · Facebook Ads (Meta) Actions</t>
        </is>
      </c>
      <c r="C134" s="26" t="n"/>
      <c r="D134" s="27">
        <f>IF(AND($C134="x",$A134&lt;&gt;""),$A134,"")</f>
        <v/>
      </c>
    </row>
    <row r="135">
      <c r="A135" s="25" t="inlineStr">
        <is>
          <t>actions_offsite_conversion_fb_pixel_search</t>
        </is>
      </c>
      <c r="B135" s="29" t="inlineStr">
        <is>
          <t>Website Searches · NUMERIC · Facebook Ads (Meta) Actions</t>
        </is>
      </c>
      <c r="C135" s="26" t="n"/>
      <c r="D135" s="27">
        <f>IF(AND($C135="x",$A135&lt;&gt;""),$A135,"")</f>
        <v/>
      </c>
    </row>
    <row r="136">
      <c r="A136" s="25" t="inlineStr">
        <is>
          <t>actions_offsite_conversion_fb_pixel_view_content</t>
        </is>
      </c>
      <c r="B136" s="29" t="inlineStr">
        <is>
          <t>Website Content Views · NUMERIC · Facebook Ads (Meta) Actions</t>
        </is>
      </c>
      <c r="C136" s="26" t="n"/>
      <c r="D136" s="27">
        <f>IF(AND($C136="x",$A136&lt;&gt;""),$A136,"")</f>
        <v/>
      </c>
    </row>
    <row r="137">
      <c r="A137" s="25" t="inlineStr">
        <is>
          <t>actions_omni_achievement_unlocked</t>
        </is>
      </c>
      <c r="B137" s="29" t="inlineStr">
        <is>
          <t>Achievements Unlocked · NUMERIC · Facebook Ads (Meta) Actions</t>
        </is>
      </c>
      <c r="C137" s="26" t="n"/>
      <c r="D137" s="27">
        <f>IF(AND($C137="x",$A137&lt;&gt;""),$A137,"")</f>
        <v/>
      </c>
    </row>
    <row r="138">
      <c r="A138" s="25" t="inlineStr">
        <is>
          <t>actions_omni_activate_app</t>
        </is>
      </c>
      <c r="B138" s="29" t="inlineStr">
        <is>
          <t>App Activations · NUMERIC · Facebook Ads (Meta) Actions</t>
        </is>
      </c>
      <c r="C138" s="26" t="n"/>
      <c r="D138" s="27">
        <f>IF(AND($C138="x",$A138&lt;&gt;""),$A138,"")</f>
        <v/>
      </c>
    </row>
    <row r="139">
      <c r="A139" s="25" t="inlineStr">
        <is>
          <t>actions_omni_add_to_cart</t>
        </is>
      </c>
      <c r="B139" s="29" t="inlineStr">
        <is>
          <t>Omni Adds to Cart · NUMERIC · Facebook Ads (Meta) Actions</t>
        </is>
      </c>
      <c r="C139" s="26" t="n"/>
      <c r="D139" s="27">
        <f>IF(AND($C139="x",$A139&lt;&gt;""),$A139,"")</f>
        <v/>
      </c>
    </row>
    <row r="140">
      <c r="A140" s="25" t="inlineStr">
        <is>
          <t>actions_omni_app_install</t>
        </is>
      </c>
      <c r="B140" s="29" t="inlineStr">
        <is>
          <t>App Installs · NUMERIC · Facebook Ads (Meta) Actions</t>
        </is>
      </c>
      <c r="C140" s="26" t="n"/>
      <c r="D140" s="27">
        <f>IF(AND($C140="x",$A140&lt;&gt;""),$A140,"")</f>
        <v/>
      </c>
    </row>
    <row r="141">
      <c r="A141" s="25" t="inlineStr">
        <is>
          <t>actions_omni_complete_registration</t>
        </is>
      </c>
      <c r="B141" s="29" t="inlineStr">
        <is>
          <t>Omni Registrations Completed · NUMERIC · Facebook Ads (Meta) Actions</t>
        </is>
      </c>
      <c r="C141" s="26" t="n"/>
      <c r="D141" s="27">
        <f>IF(AND($C141="x",$A141&lt;&gt;""),$A141,"")</f>
        <v/>
      </c>
    </row>
    <row r="142">
      <c r="A142" s="25" t="inlineStr">
        <is>
          <t>actions_omni_custom</t>
        </is>
      </c>
      <c r="B142" s="29" t="inlineStr">
        <is>
          <t>Actions Omni Custom · NUMERIC · Facebook Ads (Meta) Actions</t>
        </is>
      </c>
      <c r="C142" s="26" t="n"/>
      <c r="D142" s="27">
        <f>IF(AND($C142="x",$A142&lt;&gt;""),$A142,"")</f>
        <v/>
      </c>
    </row>
    <row r="143">
      <c r="A143" s="25" t="inlineStr">
        <is>
          <t>actions_omni_initiated_checkout</t>
        </is>
      </c>
      <c r="B143" s="29" t="inlineStr">
        <is>
          <t>Omni checkouts Initiated · NUMERIC · Facebook Ads (Meta) Actions</t>
        </is>
      </c>
      <c r="C143" s="26" t="n"/>
      <c r="D143" s="27">
        <f>IF(AND($C143="x",$A143&lt;&gt;""),$A143,"")</f>
        <v/>
      </c>
    </row>
    <row r="144">
      <c r="A144" s="25" t="inlineStr">
        <is>
          <t>actions_omni_level_achieved</t>
        </is>
      </c>
      <c r="B144" s="29" t="inlineStr">
        <is>
          <t>Omni Levels Achieved · NUMERIC · Facebook Ads (Meta) Actions</t>
        </is>
      </c>
      <c r="C144" s="26" t="n"/>
      <c r="D144" s="27">
        <f>IF(AND($C144="x",$A144&lt;&gt;""),$A144,"")</f>
        <v/>
      </c>
    </row>
    <row r="145">
      <c r="A145" s="25" t="inlineStr">
        <is>
          <t>actions_omni_purchase</t>
        </is>
      </c>
      <c r="B145" s="29" t="inlineStr">
        <is>
          <t>Omni Purchases · NUMERIC · Facebook Ads (Meta) Actions</t>
        </is>
      </c>
      <c r="C145" s="26" t="n"/>
      <c r="D145" s="27">
        <f>IF(AND($C145="x",$A145&lt;&gt;""),$A145,"")</f>
        <v/>
      </c>
    </row>
    <row r="146">
      <c r="A146" s="25" t="inlineStr">
        <is>
          <t>actions_omni_rate</t>
        </is>
      </c>
      <c r="B146" s="29" t="inlineStr">
        <is>
          <t>Ratings Submitted · NUMERIC · Facebook Ads (Meta) Actions</t>
        </is>
      </c>
      <c r="C146" s="26" t="n"/>
      <c r="D146" s="27">
        <f>IF(AND($C146="x",$A146&lt;&gt;""),$A146,"")</f>
        <v/>
      </c>
    </row>
    <row r="147">
      <c r="A147" s="25" t="inlineStr">
        <is>
          <t>actions_omni_search</t>
        </is>
      </c>
      <c r="B147" s="29" t="inlineStr">
        <is>
          <t>Omni Searches · NUMERIC · Facebook Ads (Meta) Actions</t>
        </is>
      </c>
      <c r="C147" s="26" t="n"/>
      <c r="D147" s="27">
        <f>IF(AND($C147="x",$A147&lt;&gt;""),$A147,"")</f>
        <v/>
      </c>
    </row>
    <row r="148">
      <c r="A148" s="25" t="inlineStr">
        <is>
          <t>actions_omni_spend_credits</t>
        </is>
      </c>
      <c r="B148" s="29" t="inlineStr">
        <is>
          <t>Credit Spends · NUMERIC · Facebook Ads (Meta) Actions</t>
        </is>
      </c>
      <c r="C148" s="26" t="n"/>
      <c r="D148" s="27">
        <f>IF(AND($C148="x",$A148&lt;&gt;""),$A148,"")</f>
        <v/>
      </c>
    </row>
    <row r="149">
      <c r="A149" s="25" t="inlineStr">
        <is>
          <t>actions_omni_tutorial_completion</t>
        </is>
      </c>
      <c r="B149" s="29" t="inlineStr">
        <is>
          <t>Omni Tutorials Completed · NUMERIC · Facebook Ads (Meta) Actions</t>
        </is>
      </c>
      <c r="C149" s="26" t="n"/>
      <c r="D149" s="27">
        <f>IF(AND($C149="x",$A149&lt;&gt;""),$A149,"")</f>
        <v/>
      </c>
    </row>
    <row r="150">
      <c r="A150" s="25" t="inlineStr">
        <is>
          <t>actions_omni_view_content</t>
        </is>
      </c>
      <c r="B150" s="29" t="inlineStr">
        <is>
          <t>Omni Content Views · NUMERIC · Facebook Ads (Meta) Actions</t>
        </is>
      </c>
      <c r="C150" s="26" t="n"/>
      <c r="D150" s="27">
        <f>IF(AND($C150="x",$A150&lt;&gt;""),$A150,"")</f>
        <v/>
      </c>
    </row>
    <row r="151">
      <c r="A151" s="25" t="inlineStr">
        <is>
          <t>actions_onsite_conversion_flow_complete</t>
        </is>
      </c>
      <c r="B151" s="29" t="inlineStr">
        <is>
          <t>On-Facebook Workflow Completions · NUMERIC · Facebook Ads (Meta) Actions</t>
        </is>
      </c>
      <c r="C151" s="26" t="n"/>
      <c r="D151" s="27">
        <f>IF(AND($C151="x",$A151&lt;&gt;""),$A151,"")</f>
        <v/>
      </c>
    </row>
    <row r="152">
      <c r="A152" s="25" t="inlineStr">
        <is>
          <t>actions_onsite_conversion_lead_grouped</t>
        </is>
      </c>
      <c r="B152" s="29" t="inlineStr">
        <is>
          <t>On-Facebook Leads · NUMERIC · Facebook Ads (Meta) Actions</t>
        </is>
      </c>
      <c r="C152" s="26" t="n"/>
      <c r="D152" s="27">
        <f>IF(AND($C152="x",$A152&lt;&gt;""),$A152,"")</f>
        <v/>
      </c>
    </row>
    <row r="153">
      <c r="A153" s="25" t="inlineStr">
        <is>
          <t>actions_onsite_conversion_messaging_block</t>
        </is>
      </c>
      <c r="B153" s="29" t="inlineStr">
        <is>
          <t>Blocked Messaging Connections · NUMERIC · Facebook Ads (Meta) Actions</t>
        </is>
      </c>
      <c r="C153" s="26" t="n"/>
      <c r="D153" s="27">
        <f>IF(AND($C153="x",$A153&lt;&gt;""),$A153,"")</f>
        <v/>
      </c>
    </row>
    <row r="154">
      <c r="A154" s="25" t="inlineStr">
        <is>
          <t>actions_onsite_conversion_messaging_conversation_started_7d</t>
        </is>
      </c>
      <c r="B154" s="29" t="inlineStr">
        <is>
          <t>Messaging conversation started · NUMERIC · Facebook Ads (Meta) Actions</t>
        </is>
      </c>
      <c r="C154" s="26" t="n"/>
      <c r="D154" s="27">
        <f>IF(AND($C154="x",$A154&lt;&gt;""),$A154,"")</f>
        <v/>
      </c>
    </row>
    <row r="155">
      <c r="A155" s="25" t="inlineStr">
        <is>
          <t>actions_onsite_conversion_messaging_first_reply</t>
        </is>
      </c>
      <c r="B155" s="29" t="inlineStr">
        <is>
          <t>Action Onsite Conversion Messaging First Reply · NUMERIC · Facebook Ads (Meta) Actions</t>
        </is>
      </c>
      <c r="C155" s="26" t="n"/>
      <c r="D155" s="27">
        <f>IF(AND($C155="x",$A155&lt;&gt;""),$A155,"")</f>
        <v/>
      </c>
    </row>
    <row r="156">
      <c r="A156" s="25" t="inlineStr">
        <is>
          <t>actions_onsite_conversion_post_save</t>
        </is>
      </c>
      <c r="B156" s="29" t="inlineStr">
        <is>
          <t>Post Saves · NUMERIC · Facebook Ads (Meta) Actions</t>
        </is>
      </c>
      <c r="C156" s="26" t="n"/>
      <c r="D156" s="27">
        <f>IF(AND($C156="x",$A156&lt;&gt;""),$A156,"")</f>
        <v/>
      </c>
    </row>
    <row r="157">
      <c r="A157" s="25" t="inlineStr">
        <is>
          <t>actions_onsite_conversion_purchase</t>
        </is>
      </c>
      <c r="B157" s="29" t="inlineStr">
        <is>
          <t>On-Facebook Purchases · NUMERIC · Facebook Ads (Meta) Actions</t>
        </is>
      </c>
      <c r="C157" s="26" t="n"/>
      <c r="D157" s="27">
        <f>IF(AND($C157="x",$A157&lt;&gt;""),$A157,"")</f>
        <v/>
      </c>
    </row>
    <row r="158">
      <c r="A158" s="25" t="inlineStr">
        <is>
          <t>actions_onsite_conversion_total_messaging_connection</t>
        </is>
      </c>
      <c r="B158" s="29" t="inlineStr">
        <is>
          <t>New Messaging Connections · NUMERIC · Facebook Ads (Meta) Actions</t>
        </is>
      </c>
      <c r="C158" s="26" t="n"/>
      <c r="D158" s="27">
        <f>IF(AND($C158="x",$A158&lt;&gt;""),$A158,"")</f>
        <v/>
      </c>
    </row>
    <row r="159">
      <c r="A159" s="25" t="inlineStr">
        <is>
          <t>actions_onsite_web_add_to_cart</t>
        </is>
      </c>
      <c r="B159" s="29" t="inlineStr">
        <is>
          <t>Actions Onsite Web Add To Cart · NUMERIC · Facebook Ads (Meta) Actions</t>
        </is>
      </c>
      <c r="C159" s="26" t="n"/>
      <c r="D159" s="27">
        <f>IF(AND($C159="x",$A159&lt;&gt;""),$A159,"")</f>
        <v/>
      </c>
    </row>
    <row r="160">
      <c r="A160" s="25" t="inlineStr">
        <is>
          <t>actions_onsite_web_app_add_to_cart</t>
        </is>
      </c>
      <c r="B160" s="29" t="inlineStr">
        <is>
          <t>Actions Onsite Web App Add To Cart · NUMERIC · Facebook Ads (Meta) Actions</t>
        </is>
      </c>
      <c r="C160" s="26" t="n"/>
      <c r="D160" s="27">
        <f>IF(AND($C160="x",$A160&lt;&gt;""),$A160,"")</f>
        <v/>
      </c>
    </row>
    <row r="161">
      <c r="A161" s="25" t="inlineStr">
        <is>
          <t>actions_onsite_web_app_purchase</t>
        </is>
      </c>
      <c r="B161" s="29" t="inlineStr">
        <is>
          <t>Actions Onsite Web App Purchase · NUMERIC · Facebook Ads (Meta) Actions</t>
        </is>
      </c>
      <c r="C161" s="26" t="n"/>
      <c r="D161" s="27">
        <f>IF(AND($C161="x",$A161&lt;&gt;""),$A161,"")</f>
        <v/>
      </c>
    </row>
    <row r="162">
      <c r="A162" s="25" t="inlineStr">
        <is>
          <t>actions_onsite_web_purchase</t>
        </is>
      </c>
      <c r="B162" s="29" t="inlineStr">
        <is>
          <t>Actions Onsite Web Purchase · NUMERIC · Facebook Ads (Meta) Actions</t>
        </is>
      </c>
      <c r="C162" s="26" t="n"/>
      <c r="D162" s="27">
        <f>IF(AND($C162="x",$A162&lt;&gt;""),$A162,"")</f>
        <v/>
      </c>
    </row>
    <row r="163">
      <c r="A163" s="25" t="inlineStr">
        <is>
          <t>actions_page_engagement</t>
        </is>
      </c>
      <c r="B163" s="29" t="inlineStr">
        <is>
          <t>Page Engagement · NUMERIC · Facebook Ads (Meta) Actions</t>
        </is>
      </c>
      <c r="C163" s="26" t="n"/>
      <c r="D163" s="27">
        <f>IF(AND($C163="x",$A163&lt;&gt;""),$A163,"")</f>
        <v/>
      </c>
    </row>
    <row r="164">
      <c r="A164" s="25" t="inlineStr">
        <is>
          <t>actions_photo_view</t>
        </is>
      </c>
      <c r="B164" s="29" t="inlineStr">
        <is>
          <t>Photo Views · NUMERIC · Facebook Ads (Meta) Actions</t>
        </is>
      </c>
      <c r="C164" s="26" t="n"/>
      <c r="D164" s="27">
        <f>IF(AND($C164="x",$A164&lt;&gt;""),$A164,"")</f>
        <v/>
      </c>
    </row>
    <row r="165">
      <c r="A165" s="25" t="inlineStr">
        <is>
          <t>actions_post</t>
        </is>
      </c>
      <c r="B165" s="29" t="inlineStr">
        <is>
          <t>Actions Post Shares · NUMERIC · Facebook Ads (Meta) Actions</t>
        </is>
      </c>
      <c r="C165" s="26" t="n"/>
      <c r="D165" s="27">
        <f>IF(AND($C165="x",$A165&lt;&gt;""),$A165,"")</f>
        <v/>
      </c>
    </row>
    <row r="166">
      <c r="A166" s="25" t="inlineStr">
        <is>
          <t>actions_post_engagement</t>
        </is>
      </c>
      <c r="B166" s="29" t="inlineStr">
        <is>
          <t>Post Engagement · NUMERIC · Facebook Ads (Meta) Actions</t>
        </is>
      </c>
      <c r="C166" s="26" t="n"/>
      <c r="D166" s="27">
        <f>IF(AND($C166="x",$A166&lt;&gt;""),$A166,"")</f>
        <v/>
      </c>
    </row>
    <row r="167">
      <c r="A167" s="25" t="inlineStr">
        <is>
          <t>actions_post_reaction</t>
        </is>
      </c>
      <c r="B167" s="29" t="inlineStr">
        <is>
          <t>Post Reactions · NUMERIC · Facebook Ads (Meta) Actions</t>
        </is>
      </c>
      <c r="C167" s="26" t="n"/>
      <c r="D167" s="27">
        <f>IF(AND($C167="x",$A167&lt;&gt;""),$A167,"")</f>
        <v/>
      </c>
    </row>
    <row r="168">
      <c r="A168" s="25" t="inlineStr">
        <is>
          <t>actions_rsvp</t>
        </is>
      </c>
      <c r="B168" s="29" t="inlineStr">
        <is>
          <t>Event Responses · NUMERIC · Facebook Ads (Meta) Actions</t>
        </is>
      </c>
      <c r="C168" s="26" t="n"/>
      <c r="D168" s="27">
        <f>IF(AND($C168="x",$A168&lt;&gt;""),$A168,"")</f>
        <v/>
      </c>
    </row>
    <row r="169">
      <c r="A169" s="25" t="inlineStr">
        <is>
          <t>actions_search</t>
        </is>
      </c>
      <c r="B169" s="29" t="inlineStr">
        <is>
          <t>Search Events · NUMERIC · Facebook Ads (Meta) Actions</t>
        </is>
      </c>
      <c r="C169" s="26" t="n"/>
      <c r="D169" s="27">
        <f>IF(AND($C169="x",$A169&lt;&gt;""),$A169,"")</f>
        <v/>
      </c>
    </row>
    <row r="170">
      <c r="A170" s="25" t="inlineStr">
        <is>
          <t>actions_total</t>
        </is>
      </c>
      <c r="B170" s="29" t="inlineStr">
        <is>
          <t>Total Actions · NUMERIC · Facebook Ads (Meta) Actions</t>
        </is>
      </c>
      <c r="C170" s="26" t="n"/>
      <c r="D170" s="27">
        <f>IF(AND($C170="x",$A170&lt;&gt;""),$A170,"")</f>
        <v/>
      </c>
    </row>
    <row r="171">
      <c r="A171" s="25" t="inlineStr">
        <is>
          <t>actions_video_view</t>
        </is>
      </c>
      <c r="B171" s="29" t="inlineStr">
        <is>
          <t>3-Second Video Plays · NUMERIC · Facebook Ads (Meta) Actions</t>
        </is>
      </c>
      <c r="C171" s="26" t="n"/>
      <c r="D171" s="27">
        <f>IF(AND($C171="x",$A171&lt;&gt;""),$A171,"")</f>
        <v/>
      </c>
    </row>
    <row r="172">
      <c r="A172" s="25" t="inlineStr">
        <is>
          <t>actions_view_content</t>
        </is>
      </c>
      <c r="B172" s="29" t="inlineStr">
        <is>
          <t>Content Views · NUMERIC · Facebook Ads (Meta) Actions</t>
        </is>
      </c>
      <c r="C172" s="26" t="n"/>
      <c r="D172" s="27">
        <f>IF(AND($C172="x",$A172&lt;&gt;""),$A172,"")</f>
        <v/>
      </c>
    </row>
    <row r="173">
      <c r="A173" s="25" t="inlineStr">
        <is>
          <t>activity_actor_id</t>
        </is>
      </c>
      <c r="B173" s="29" t="inlineStr">
        <is>
          <t>Activity Actor ID · TEXT · Facebook Ads (Meta) Activities</t>
        </is>
      </c>
      <c r="C173" s="26" t="n"/>
      <c r="D173" s="27">
        <f>IF(AND($C173="x",$A173&lt;&gt;""),$A173,"")</f>
        <v/>
      </c>
    </row>
    <row r="174">
      <c r="A174" s="25" t="inlineStr">
        <is>
          <t>activity_actor_name</t>
        </is>
      </c>
      <c r="B174" s="29" t="inlineStr">
        <is>
          <t>Activity Actor Name · TEXT · Facebook Ads (Meta) Activities</t>
        </is>
      </c>
      <c r="C174" s="26" t="n"/>
      <c r="D174" s="27">
        <f>IF(AND($C174="x",$A174&lt;&gt;""),$A174,"")</f>
        <v/>
      </c>
    </row>
    <row r="175">
      <c r="A175" s="25" t="inlineStr">
        <is>
          <t>activity_application_id</t>
        </is>
      </c>
      <c r="B175" s="29" t="inlineStr">
        <is>
          <t>Activity Application ID · TEXT · Facebook Ads (Meta) Activities</t>
        </is>
      </c>
      <c r="C175" s="26" t="n"/>
      <c r="D175" s="27">
        <f>IF(AND($C175="x",$A175&lt;&gt;""),$A175,"")</f>
        <v/>
      </c>
    </row>
    <row r="176">
      <c r="A176" s="25" t="inlineStr">
        <is>
          <t>activity_application_name</t>
        </is>
      </c>
      <c r="B176" s="29" t="inlineStr">
        <is>
          <t>Activity Application Name · TEXT · Facebook Ads (Meta) Activities</t>
        </is>
      </c>
      <c r="C176" s="26" t="n"/>
      <c r="D176" s="27">
        <f>IF(AND($C176="x",$A176&lt;&gt;""),$A176,"")</f>
        <v/>
      </c>
    </row>
    <row r="177">
      <c r="A177" s="25" t="inlineStr">
        <is>
          <t>activity_date_time_in_timezone</t>
        </is>
      </c>
      <c r="B177" s="29" t="inlineStr">
        <is>
          <t>Activity Date Time In Timezone · TEXT · Facebook Ads (Meta) Activities</t>
        </is>
      </c>
      <c r="C177" s="26" t="n"/>
      <c r="D177" s="27">
        <f>IF(AND($C177="x",$A177&lt;&gt;""),$A177,"")</f>
        <v/>
      </c>
    </row>
    <row r="178">
      <c r="A178" s="25" t="inlineStr">
        <is>
          <t>activity_event_time</t>
        </is>
      </c>
      <c r="B178" s="29" t="inlineStr">
        <is>
          <t>Activity Event Time · TIMESTAMP · Facebook Ads (Meta) Activities</t>
        </is>
      </c>
      <c r="C178" s="26" t="n"/>
      <c r="D178" s="27">
        <f>IF(AND($C178="x",$A178&lt;&gt;""),$A178,"")</f>
        <v/>
      </c>
    </row>
    <row r="179">
      <c r="A179" s="25" t="inlineStr">
        <is>
          <t>activity_event_type</t>
        </is>
      </c>
      <c r="B179" s="29" t="inlineStr">
        <is>
          <t>Activity Event Type · TEXT · Facebook Ads (Meta) Activities</t>
        </is>
      </c>
      <c r="C179" s="26" t="n"/>
      <c r="D179" s="27">
        <f>IF(AND($C179="x",$A179&lt;&gt;""),$A179,"")</f>
        <v/>
      </c>
    </row>
    <row r="180">
      <c r="A180" s="25" t="inlineStr">
        <is>
          <t>activity_extra_data</t>
        </is>
      </c>
      <c r="B180" s="29" t="inlineStr">
        <is>
          <t>Activity Extra Data · TEXT · Facebook Ads (Meta) Activities</t>
        </is>
      </c>
      <c r="C180" s="26" t="n"/>
      <c r="D180" s="27">
        <f>IF(AND($C180="x",$A180&lt;&gt;""),$A180,"")</f>
        <v/>
      </c>
    </row>
    <row r="181">
      <c r="A181" s="25" t="inlineStr">
        <is>
          <t>activity_object_id</t>
        </is>
      </c>
      <c r="B181" s="29" t="inlineStr">
        <is>
          <t>Activity Object ID · TEXT · Facebook Ads (Meta) Activities</t>
        </is>
      </c>
      <c r="C181" s="26" t="n"/>
      <c r="D181" s="27">
        <f>IF(AND($C181="x",$A181&lt;&gt;""),$A181,"")</f>
        <v/>
      </c>
    </row>
    <row r="182">
      <c r="A182" s="25" t="inlineStr">
        <is>
          <t>activity_object_name</t>
        </is>
      </c>
      <c r="B182" s="29" t="inlineStr">
        <is>
          <t>Activity Object Name · TEXT · Facebook Ads (Meta) Activities</t>
        </is>
      </c>
      <c r="C182" s="26" t="n"/>
      <c r="D182" s="27">
        <f>IF(AND($C182="x",$A182&lt;&gt;""),$A182,"")</f>
        <v/>
      </c>
    </row>
    <row r="183">
      <c r="A183" s="25" t="inlineStr">
        <is>
          <t>activity_object_type</t>
        </is>
      </c>
      <c r="B183" s="29" t="inlineStr">
        <is>
          <t>Activity Object Type · TEXT · Facebook Ads (Meta) Activities</t>
        </is>
      </c>
      <c r="C183" s="26" t="n"/>
      <c r="D183" s="27">
        <f>IF(AND($C183="x",$A183&lt;&gt;""),$A183,"")</f>
        <v/>
      </c>
    </row>
    <row r="184">
      <c r="A184" s="25" t="inlineStr">
        <is>
          <t>activity_translated_event_type</t>
        </is>
      </c>
      <c r="B184" s="29" t="inlineStr">
        <is>
          <t>Activity Translated Event Type · TEXT · Facebook Ads (Meta) Activities</t>
        </is>
      </c>
      <c r="C184" s="26" t="n"/>
      <c r="D184" s="27">
        <f>IF(AND($C184="x",$A184&lt;&gt;""),$A184,"")</f>
        <v/>
      </c>
    </row>
    <row r="185">
      <c r="A185" s="25" t="inlineStr">
        <is>
          <t>actor_id</t>
        </is>
      </c>
      <c r="B185" s="29" t="inlineStr">
        <is>
          <t>Facebook Page ID · TEXT · Facebook Ads (Meta) Ad</t>
        </is>
      </c>
      <c r="C185" s="26" t="n"/>
      <c r="D185" s="27">
        <f>IF(AND($C185="x",$A185&lt;&gt;""),$A185,"")</f>
        <v/>
      </c>
    </row>
    <row r="186">
      <c r="A186" s="25" t="inlineStr">
        <is>
          <t>ad_created_time</t>
        </is>
      </c>
      <c r="B186" s="29" t="inlineStr">
        <is>
          <t>Ad Created Time · TIMESTAMP · Facebook Ads (Meta) Ad</t>
        </is>
      </c>
      <c r="C186" s="26" t="n"/>
      <c r="D186" s="27">
        <f>IF(AND($C186="x",$A186&lt;&gt;""),$A186,"")</f>
        <v/>
      </c>
    </row>
    <row r="187">
      <c r="A187" s="25" t="inlineStr">
        <is>
          <t>ad_labels</t>
        </is>
      </c>
      <c r="B187" s="29" t="inlineStr">
        <is>
          <t>Ad Labels · TEXT · Facebook Ads (Meta) Ad</t>
        </is>
      </c>
      <c r="C187" s="26" t="n"/>
      <c r="D187" s="27">
        <f>IF(AND($C187="x",$A187&lt;&gt;""),$A187,"")</f>
        <v/>
      </c>
    </row>
    <row r="188">
      <c r="A188" s="25" t="inlineStr">
        <is>
          <t>ad_name</t>
        </is>
      </c>
      <c r="B188" s="29" t="inlineStr">
        <is>
          <t>Ad Name · TEXT · Facebook Ads (Meta) Ad</t>
        </is>
      </c>
      <c r="C188" s="26" t="n"/>
      <c r="D188" s="27">
        <f>IF(AND($C188="x",$A188&lt;&gt;""),$A188,"")</f>
        <v/>
      </c>
    </row>
    <row r="189">
      <c r="A189" s="25" t="inlineStr">
        <is>
          <t>ad_object_type</t>
        </is>
      </c>
      <c r="B189" s="29" t="inlineStr">
        <is>
          <t>Ad Object Type · TEXT · Facebook Ads (Meta) Ad</t>
        </is>
      </c>
      <c r="C189" s="26" t="n"/>
      <c r="D189" s="27">
        <f>IF(AND($C189="x",$A189&lt;&gt;""),$A189,"")</f>
        <v/>
      </c>
    </row>
    <row r="190">
      <c r="A190" s="25" t="inlineStr">
        <is>
          <t>ad_optimization_type</t>
        </is>
      </c>
      <c r="B190" s="29" t="inlineStr">
        <is>
          <t>Ad Optimization Type · TEXT · Facebook Ads (Meta) Ad</t>
        </is>
      </c>
      <c r="C190" s="26" t="n"/>
      <c r="D190" s="27">
        <f>IF(AND($C190="x",$A190&lt;&gt;""),$A190,"")</f>
        <v/>
      </c>
    </row>
    <row r="191">
      <c r="A191" s="25" t="inlineStr">
        <is>
          <t>ad_preview_shareable_link</t>
        </is>
      </c>
      <c r="B191" s="29" t="inlineStr">
        <is>
          <t>Ad Preview Shareable Link · TEXT · Facebook Ads (Meta) Ad</t>
        </is>
      </c>
      <c r="C191" s="26" t="n"/>
      <c r="D191" s="27">
        <f>IF(AND($C191="x",$A191&lt;&gt;""),$A191,"")</f>
        <v/>
      </c>
    </row>
    <row r="192">
      <c r="A192" s="25" t="inlineStr">
        <is>
          <t>adcontent</t>
        </is>
      </c>
      <c r="B192" s="29" t="inlineStr">
        <is>
          <t>Ad Content · TEXT · Facebook Ads (Meta) Ad</t>
        </is>
      </c>
      <c r="C192" s="26" t="n"/>
      <c r="D192" s="27">
        <f>IF(AND($C192="x",$A192&lt;&gt;""),$A192,"")</f>
        <v/>
      </c>
    </row>
    <row r="193">
      <c r="A193" s="25" t="inlineStr">
        <is>
          <t>adgroupid</t>
        </is>
      </c>
      <c r="B193" s="29" t="inlineStr">
        <is>
          <t>Ad Set ID (duplicate) · TEXT · Facebook Ads (Meta) Ad</t>
        </is>
      </c>
      <c r="C193" s="26" t="n"/>
      <c r="D193" s="27">
        <f>IF(AND($C193="x",$A193&lt;&gt;""),$A193,"")</f>
        <v/>
      </c>
    </row>
    <row r="194">
      <c r="A194" s="25" t="inlineStr">
        <is>
          <t>adid</t>
        </is>
      </c>
      <c r="B194" s="29" t="inlineStr">
        <is>
          <t>Ad ID (duplicate) · TEXT · Facebook Ads (Meta) Ad</t>
        </is>
      </c>
      <c r="C194" s="26" t="n"/>
      <c r="D194" s="27">
        <f>IF(AND($C194="x",$A194&lt;&gt;""),$A194,"")</f>
        <v/>
      </c>
    </row>
    <row r="195">
      <c r="A195" s="25" t="inlineStr">
        <is>
          <t>adnetwork_conversions</t>
        </is>
      </c>
      <c r="B195" s="29" t="inlineStr">
        <is>
          <t>(Deprecated) Ad Network Conversions · NUMERIC · Facebook Ads (Meta) Ad</t>
        </is>
      </c>
      <c r="C195" s="26" t="n"/>
      <c r="D195" s="27">
        <f>IF(AND($C195="x",$A195&lt;&gt;""),$A195,"")</f>
        <v/>
      </c>
    </row>
    <row r="196">
      <c r="A196" s="25" t="inlineStr">
        <is>
          <t>adnetwork_revenue</t>
        </is>
      </c>
      <c r="B196" s="29" t="inlineStr">
        <is>
          <t>Ad Network Revenue · NUMERIC · Facebook Ads (Meta) Ad</t>
        </is>
      </c>
      <c r="C196" s="26" t="n"/>
      <c r="D196" s="27">
        <f>IF(AND($C196="x",$A196&lt;&gt;""),$A196,"")</f>
        <v/>
      </c>
    </row>
    <row r="197">
      <c r="A197" s="25" t="inlineStr">
        <is>
          <t>adset_bid_amount</t>
        </is>
      </c>
      <c r="B197" s="29" t="inlineStr">
        <is>
          <t>Ad Set Bid Amount · NUMERIC · Facebook Ads (Meta) Ad</t>
        </is>
      </c>
      <c r="C197" s="26" t="n"/>
      <c r="D197" s="27">
        <f>IF(AND($C197="x",$A197&lt;&gt;""),$A197,"")</f>
        <v/>
      </c>
    </row>
    <row r="198">
      <c r="A198" s="25" t="inlineStr">
        <is>
          <t>adset_bid_info</t>
        </is>
      </c>
      <c r="B198" s="29" t="inlineStr">
        <is>
          <t>Ad Set Bid Info · TEXT · Facebook Ads (Meta) Ad</t>
        </is>
      </c>
      <c r="C198" s="26" t="n"/>
      <c r="D198" s="27">
        <f>IF(AND($C198="x",$A198&lt;&gt;""),$A198,"")</f>
        <v/>
      </c>
    </row>
    <row r="199">
      <c r="A199" s="25" t="inlineStr">
        <is>
          <t>adset_bid_strategy</t>
        </is>
      </c>
      <c r="B199" s="29" t="inlineStr">
        <is>
          <t>Ad Set Bid Strategy · TEXT · Facebook Ads (Meta) Ad</t>
        </is>
      </c>
      <c r="C199" s="26" t="n"/>
      <c r="D199" s="27">
        <f>IF(AND($C199="x",$A199&lt;&gt;""),$A199,"")</f>
        <v/>
      </c>
    </row>
    <row r="200">
      <c r="A200" s="25" t="inlineStr">
        <is>
          <t>adset_billing_event</t>
        </is>
      </c>
      <c r="B200" s="29" t="inlineStr">
        <is>
          <t>Ad Set Billing Event · TEXT · Facebook Ads (Meta) Ad</t>
        </is>
      </c>
      <c r="C200" s="26" t="n"/>
      <c r="D200" s="27">
        <f>IF(AND($C200="x",$A200&lt;&gt;""),$A200,"")</f>
        <v/>
      </c>
    </row>
    <row r="201">
      <c r="A201" s="25" t="inlineStr">
        <is>
          <t>adset_budget_remaining</t>
        </is>
      </c>
      <c r="B201" s="29" t="inlineStr">
        <is>
          <t>Ad Set Budget Remaining · NUMERIC · Facebook Ads (Meta) Ad</t>
        </is>
      </c>
      <c r="C201" s="26" t="n"/>
      <c r="D201" s="27">
        <f>IF(AND($C201="x",$A201&lt;&gt;""),$A201,"")</f>
        <v/>
      </c>
    </row>
    <row r="202">
      <c r="A202" s="25" t="inlineStr">
        <is>
          <t>adset_created_time</t>
        </is>
      </c>
      <c r="B202" s="29" t="inlineStr">
        <is>
          <t>Ad Set Created Time · TIMESTAMP · Facebook Ads (Meta) Ad</t>
        </is>
      </c>
      <c r="C202" s="26" t="n"/>
      <c r="D202" s="27">
        <f>IF(AND($C202="x",$A202&lt;&gt;""),$A202,"")</f>
        <v/>
      </c>
    </row>
    <row r="203">
      <c r="A203" s="25" t="inlineStr">
        <is>
          <t>adset_daily_budget</t>
        </is>
      </c>
      <c r="B203" s="29" t="inlineStr">
        <is>
          <t>Ad Set Daily Budget · NUMERIC · Facebook Ads (Meta) Ad</t>
        </is>
      </c>
      <c r="C203" s="26" t="n"/>
      <c r="D203" s="27">
        <f>IF(AND($C203="x",$A203&lt;&gt;""),$A203,"")</f>
        <v/>
      </c>
    </row>
    <row r="204">
      <c r="A204" s="25" t="inlineStr">
        <is>
          <t>adset_destination_type</t>
        </is>
      </c>
      <c r="B204" s="29" t="inlineStr">
        <is>
          <t>Ad Set Destination Type · TEXT · Facebook Ads (Meta) Ad</t>
        </is>
      </c>
      <c r="C204" s="26" t="n"/>
      <c r="D204" s="27">
        <f>IF(AND($C204="x",$A204&lt;&gt;""),$A204,"")</f>
        <v/>
      </c>
    </row>
    <row r="205">
      <c r="A205" s="25" t="inlineStr">
        <is>
          <t>adset_effective_status</t>
        </is>
      </c>
      <c r="B205" s="29" t="inlineStr">
        <is>
          <t>Adset Effective Status · TEXT · Facebook Ads (Meta) Ad</t>
        </is>
      </c>
      <c r="C205" s="26" t="n"/>
      <c r="D205" s="27">
        <f>IF(AND($C205="x",$A205&lt;&gt;""),$A205,"")</f>
        <v/>
      </c>
    </row>
    <row r="206">
      <c r="A206" s="25" t="inlineStr">
        <is>
          <t>adset_end_time</t>
        </is>
      </c>
      <c r="B206" s="29" t="inlineStr">
        <is>
          <t>Ad Set End Time · TIMESTAMP · Facebook Ads (Meta) Ad</t>
        </is>
      </c>
      <c r="C206" s="26" t="n"/>
      <c r="D206" s="27">
        <f>IF(AND($C206="x",$A206&lt;&gt;""),$A206,"")</f>
        <v/>
      </c>
    </row>
    <row r="207">
      <c r="A207" s="25" t="inlineStr">
        <is>
          <t>adset_id</t>
        </is>
      </c>
      <c r="B207" s="29" t="inlineStr">
        <is>
          <t>Ad Set ID · TEXT · Facebook Ads (Meta) Ad</t>
        </is>
      </c>
      <c r="C207" s="26" t="n"/>
      <c r="D207" s="27">
        <f>IF(AND($C207="x",$A207&lt;&gt;""),$A207,"")</f>
        <v/>
      </c>
    </row>
    <row r="208">
      <c r="A208" s="25" t="inlineStr">
        <is>
          <t>adset_learning_stage_info</t>
        </is>
      </c>
      <c r="B208" s="29" t="inlineStr">
        <is>
          <t>Ad Set Learning Phase · TEXT · Facebook Ads (Meta) Ad</t>
        </is>
      </c>
      <c r="C208" s="26" t="n"/>
      <c r="D208" s="27">
        <f>IF(AND($C208="x",$A208&lt;&gt;""),$A208,"")</f>
        <v/>
      </c>
    </row>
    <row r="209">
      <c r="A209" s="25" t="inlineStr">
        <is>
          <t>adset_lifetime_budget</t>
        </is>
      </c>
      <c r="B209" s="29" t="inlineStr">
        <is>
          <t>Ad Set Lifetime Budget · NUMERIC · Facebook Ads (Meta) Ad</t>
        </is>
      </c>
      <c r="C209" s="26" t="n"/>
      <c r="D209" s="27">
        <f>IF(AND($C209="x",$A209&lt;&gt;""),$A209,"")</f>
        <v/>
      </c>
    </row>
    <row r="210">
      <c r="A210" s="25" t="inlineStr">
        <is>
          <t>adset_name</t>
        </is>
      </c>
      <c r="B210" s="29" t="inlineStr">
        <is>
          <t>Ad Set Name · TEXT · Facebook Ads (Meta) Ad</t>
        </is>
      </c>
      <c r="C210" s="26" t="n"/>
      <c r="D210" s="27">
        <f>IF(AND($C210="x",$A210&lt;&gt;""),$A210,"")</f>
        <v/>
      </c>
    </row>
    <row r="211">
      <c r="A211" s="25" t="inlineStr">
        <is>
          <t>adset_promoted_object</t>
        </is>
      </c>
      <c r="B211" s="29" t="inlineStr">
        <is>
          <t>Ad Set Promoted Object · TEXT · Facebook Ads (Meta) Ad</t>
        </is>
      </c>
      <c r="C211" s="26" t="n"/>
      <c r="D211" s="27">
        <f>IF(AND($C211="x",$A211&lt;&gt;""),$A211,"")</f>
        <v/>
      </c>
    </row>
    <row r="212">
      <c r="A212" s="25" t="inlineStr">
        <is>
          <t>adset_start_time</t>
        </is>
      </c>
      <c r="B212" s="29" t="inlineStr">
        <is>
          <t>Ad Set Start Time · TIMESTAMP · Facebook Ads (Meta) Ad</t>
        </is>
      </c>
      <c r="C212" s="26" t="n"/>
      <c r="D212" s="27">
        <f>IF(AND($C212="x",$A212&lt;&gt;""),$A212,"")</f>
        <v/>
      </c>
    </row>
    <row r="213">
      <c r="A213" s="25" t="inlineStr">
        <is>
          <t>adset_status</t>
        </is>
      </c>
      <c r="B213" s="29" t="inlineStr">
        <is>
          <t>Adset Status · TEXT · Facebook Ads (Meta) Ad</t>
        </is>
      </c>
      <c r="C213" s="26" t="n"/>
      <c r="D213" s="27">
        <f>IF(AND($C213="x",$A213&lt;&gt;""),$A213,"")</f>
        <v/>
      </c>
    </row>
    <row r="214">
      <c r="A214" s="25" t="inlineStr">
        <is>
          <t>adset_targeting</t>
        </is>
      </c>
      <c r="B214" s="29" t="inlineStr">
        <is>
          <t>Ad Set Targeting Spec · TEXT · Facebook Ads (Meta) Ad</t>
        </is>
      </c>
      <c r="C214" s="26" t="n"/>
      <c r="D214" s="27">
        <f>IF(AND($C214="x",$A214&lt;&gt;""),$A214,"")</f>
        <v/>
      </c>
    </row>
    <row r="215">
      <c r="A215" s="25" t="inlineStr">
        <is>
          <t>adset_updated_time</t>
        </is>
      </c>
      <c r="B215" s="29" t="inlineStr">
        <is>
          <t>Ad Set Updated Time · TIMESTAMP · Facebook Ads (Meta) Ad</t>
        </is>
      </c>
      <c r="C215" s="26" t="n"/>
      <c r="D215" s="27">
        <f>IF(AND($C215="x",$A215&lt;&gt;""),$A215,"")</f>
        <v/>
      </c>
    </row>
    <row r="216">
      <c r="A216" s="25" t="inlineStr">
        <is>
          <t>adsset_optimization_goal</t>
        </is>
      </c>
      <c r="B216" s="29" t="inlineStr">
        <is>
          <t>Ad Set Optimization Goal · TEXT · Facebook Ads (Meta) Ad</t>
        </is>
      </c>
      <c r="C216" s="26" t="n"/>
      <c r="D216" s="27">
        <f>IF(AND($C216="x",$A216&lt;&gt;""),$A216,"")</f>
        <v/>
      </c>
    </row>
    <row r="217">
      <c r="A217" s="25" t="inlineStr">
        <is>
          <t>bodies</t>
        </is>
      </c>
      <c r="B217" s="29" t="inlineStr">
        <is>
          <t>Bodies of the ad (semicolon-separated) · TEXT · Facebook Ads (Meta) Ad</t>
        </is>
      </c>
      <c r="C217" s="26" t="n"/>
      <c r="D217" s="27">
        <f>IF(AND($C217="x",$A217&lt;&gt;""),$A217,"")</f>
        <v/>
      </c>
    </row>
    <row r="218">
      <c r="A218" s="25" t="inlineStr">
        <is>
          <t>body</t>
        </is>
      </c>
      <c r="B218" s="29" t="inlineStr">
        <is>
          <t>Body of the ad · TEXT · Facebook Ads (Meta) Ad</t>
        </is>
      </c>
      <c r="C218" s="26" t="n"/>
      <c r="D218" s="27">
        <f>IF(AND($C218="x",$A218&lt;&gt;""),$A218,"")</f>
        <v/>
      </c>
    </row>
    <row r="219">
      <c r="A219" s="25" t="inlineStr">
        <is>
          <t>call_to_action_type</t>
        </is>
      </c>
      <c r="B219" s="29" t="inlineStr">
        <is>
          <t>Call To Action Type · TEXT · Facebook Ads (Meta) Ad</t>
        </is>
      </c>
      <c r="C219" s="26" t="n"/>
      <c r="D219" s="27">
        <f>IF(AND($C219="x",$A219&lt;&gt;""),$A219,"")</f>
        <v/>
      </c>
    </row>
    <row r="220">
      <c r="A220" s="25" t="inlineStr">
        <is>
          <t>carousel_card_media_urls</t>
        </is>
      </c>
      <c r="B220" s="29" t="inlineStr">
        <is>
          <t>Carousel Card Media URLs · TEXT · Facebook Ads (Meta) Ad</t>
        </is>
      </c>
      <c r="C220" s="26" t="n"/>
      <c r="D220" s="27">
        <f>IF(AND($C220="x",$A220&lt;&gt;""),$A220,"")</f>
        <v/>
      </c>
    </row>
    <row r="221">
      <c r="A221" s="25" t="inlineStr">
        <is>
          <t>creative_id</t>
        </is>
      </c>
      <c r="B221" s="29" t="inlineStr">
        <is>
          <t>Creative ID · TEXT · Facebook Ads (Meta) Ad</t>
        </is>
      </c>
      <c r="C221" s="26" t="n"/>
      <c r="D221" s="27">
        <f>IF(AND($C221="x",$A221&lt;&gt;""),$A221,"")</f>
        <v/>
      </c>
    </row>
    <row r="222">
      <c r="A222" s="25" t="inlineStr">
        <is>
          <t>desktop_feed_standard_preview_url</t>
        </is>
      </c>
      <c r="B222" s="29" t="inlineStr">
        <is>
          <t>Desktop Feed Standard Preview URL · TEXT · Facebook Ads (Meta) Ad</t>
        </is>
      </c>
      <c r="C222" s="26" t="n"/>
      <c r="D222" s="27">
        <f>IF(AND($C222="x",$A222&lt;&gt;""),$A222,"")</f>
        <v/>
      </c>
    </row>
    <row r="223">
      <c r="A223" s="25" t="inlineStr">
        <is>
          <t>estimated_ad_recall_rate</t>
        </is>
      </c>
      <c r="B223" s="29" t="inlineStr">
        <is>
          <t>Estimated Ad Recall Lift Rate · PERCENT · Facebook Ads (Meta) Ad</t>
        </is>
      </c>
      <c r="C223" s="26" t="n"/>
      <c r="D223" s="27">
        <f>IF(AND($C223="x",$A223&lt;&gt;""),$A223,"")</f>
        <v/>
      </c>
    </row>
    <row r="224">
      <c r="A224" s="25" t="inlineStr">
        <is>
          <t>estimated_ad_recallers</t>
        </is>
      </c>
      <c r="B224" s="29" t="inlineStr">
        <is>
          <t>Estimated Ad Recall Lift · NUMERIC · Facebook Ads (Meta) Ad</t>
        </is>
      </c>
      <c r="C224" s="26" t="n"/>
      <c r="D224" s="27">
        <f>IF(AND($C224="x",$A224&lt;&gt;""),$A224,"")</f>
        <v/>
      </c>
    </row>
    <row r="225">
      <c r="A225" s="25" t="inlineStr">
        <is>
          <t>facebook_permalink_url</t>
        </is>
      </c>
      <c r="B225" s="29" t="inlineStr">
        <is>
          <t>Facebook Post URL · TEXT · Facebook Ads (Meta) Ad</t>
        </is>
      </c>
      <c r="C225" s="26" t="n"/>
      <c r="D225" s="27">
        <f>IF(AND($C225="x",$A225&lt;&gt;""),$A225,"")</f>
        <v/>
      </c>
    </row>
    <row r="226">
      <c r="A226" s="25" t="inlineStr">
        <is>
          <t>facebook_story_mobile_preview_url</t>
        </is>
      </c>
      <c r="B226" s="29" t="inlineStr">
        <is>
          <t>Facebook Story Mobile Preview URL · TEXT · Facebook Ads (Meta) Ad</t>
        </is>
      </c>
      <c r="C226" s="26" t="n"/>
      <c r="D226" s="27">
        <f>IF(AND($C226="x",$A226&lt;&gt;""),$A226,"")</f>
        <v/>
      </c>
    </row>
    <row r="227">
      <c r="A227" s="25" t="inlineStr">
        <is>
          <t>image_hash</t>
        </is>
      </c>
      <c r="B227" s="29" t="inlineStr">
        <is>
          <t>Image Hash · TEXT · Facebook Ads (Meta) Ad</t>
        </is>
      </c>
      <c r="C227" s="26" t="n"/>
      <c r="D227" s="27">
        <f>IF(AND($C227="x",$A227&lt;&gt;""),$A227,"")</f>
        <v/>
      </c>
    </row>
    <row r="228">
      <c r="A228" s="25" t="inlineStr">
        <is>
          <t>instagram_actor_id</t>
        </is>
      </c>
      <c r="B228" s="29" t="inlineStr">
        <is>
          <t>Instagram Page ID · TEXT · Facebook Ads (Meta) Ad</t>
        </is>
      </c>
      <c r="C228" s="26" t="n"/>
      <c r="D228" s="27">
        <f>IF(AND($C228="x",$A228&lt;&gt;""),$A228,"")</f>
        <v/>
      </c>
    </row>
    <row r="229">
      <c r="A229" s="25" t="inlineStr">
        <is>
          <t>instagram_permalink_url</t>
        </is>
      </c>
      <c r="B229" s="29" t="inlineStr">
        <is>
          <t>Instagram Post URL · TEXT · Facebook Ads (Meta) Ad</t>
        </is>
      </c>
      <c r="C229" s="26" t="n"/>
      <c r="D229" s="27">
        <f>IF(AND($C229="x",$A229&lt;&gt;""),$A229,"")</f>
        <v/>
      </c>
    </row>
    <row r="230">
      <c r="A230" s="25" t="inlineStr">
        <is>
          <t>instagram_standard_preview_url</t>
        </is>
      </c>
      <c r="B230" s="29" t="inlineStr">
        <is>
          <t>Instagram Standard Preview URL · TEXT · Facebook Ads (Meta) Ad</t>
        </is>
      </c>
      <c r="C230" s="26" t="n"/>
      <c r="D230" s="27">
        <f>IF(AND($C230="x",$A230&lt;&gt;""),$A230,"")</f>
        <v/>
      </c>
    </row>
    <row r="231">
      <c r="A231" s="25" t="inlineStr">
        <is>
          <t>instagram_story_preview_url</t>
        </is>
      </c>
      <c r="B231" s="29" t="inlineStr">
        <is>
          <t>Instagram Story Preview URL · TEXT · Facebook Ads (Meta) Ad</t>
        </is>
      </c>
      <c r="C231" s="26" t="n"/>
      <c r="D231" s="27">
        <f>IF(AND($C231="x",$A231&lt;&gt;""),$A231,"")</f>
        <v/>
      </c>
    </row>
    <row r="232">
      <c r="A232" s="25" t="inlineStr">
        <is>
          <t>instant_article_standard_preview_url</t>
        </is>
      </c>
      <c r="B232" s="29" t="inlineStr">
        <is>
          <t>Instant Article Standard Preview URL · TEXT · Facebook Ads (Meta) Ad</t>
        </is>
      </c>
      <c r="C232" s="26" t="n"/>
      <c r="D232" s="27">
        <f>IF(AND($C232="x",$A232&lt;&gt;""),$A232,"")</f>
        <v/>
      </c>
    </row>
    <row r="233">
      <c r="A233" s="25" t="inlineStr">
        <is>
          <t>instream_video_desktop_preview_url</t>
        </is>
      </c>
      <c r="B233" s="29" t="inlineStr">
        <is>
          <t>Instream Video Desktop Preview URL · TEXT · Facebook Ads (Meta) Ad</t>
        </is>
      </c>
      <c r="C233" s="26" t="n"/>
      <c r="D233" s="27">
        <f>IF(AND($C233="x",$A233&lt;&gt;""),$A233,"")</f>
        <v/>
      </c>
    </row>
    <row r="234">
      <c r="A234" s="25" t="inlineStr">
        <is>
          <t>instream_video_mobile_preview_url</t>
        </is>
      </c>
      <c r="B234" s="29" t="inlineStr">
        <is>
          <t>Instream Video Mobile Preview URL · TEXT · Facebook Ads (Meta) Ad</t>
        </is>
      </c>
      <c r="C234" s="26" t="n"/>
      <c r="D234" s="27">
        <f>IF(AND($C234="x",$A234&lt;&gt;""),$A234,"")</f>
        <v/>
      </c>
    </row>
    <row r="235">
      <c r="A235" s="25" t="inlineStr">
        <is>
          <t>keyword</t>
        </is>
      </c>
      <c r="B235" s="29" t="inlineStr">
        <is>
          <t>Keyword · TEXT · Facebook Ads (Meta) Ad</t>
        </is>
      </c>
      <c r="C235" s="26" t="n"/>
      <c r="D235" s="27">
        <f>IF(AND($C235="x",$A235&lt;&gt;""),$A235,"")</f>
        <v/>
      </c>
    </row>
    <row r="236">
      <c r="A236" s="25" t="inlineStr">
        <is>
          <t>link</t>
        </is>
      </c>
      <c r="B236" s="29" t="inlineStr">
        <is>
          <t>Ad Link (Destination URL) · TEXT · Facebook Ads (Meta) Ad</t>
        </is>
      </c>
      <c r="C236" s="26" t="n"/>
      <c r="D236" s="27">
        <f>IF(AND($C236="x",$A236&lt;&gt;""),$A236,"")</f>
        <v/>
      </c>
    </row>
    <row r="237">
      <c r="A237" s="25" t="inlineStr">
        <is>
          <t>link_url</t>
        </is>
      </c>
      <c r="B237" s="29" t="inlineStr">
        <is>
          <t>Ad Creative Link URL · TEXT · Facebook Ads (Meta) Ad</t>
        </is>
      </c>
      <c r="C237" s="26" t="n"/>
      <c r="D237" s="27">
        <f>IF(AND($C237="x",$A237&lt;&gt;""),$A237,"")</f>
        <v/>
      </c>
    </row>
    <row r="238">
      <c r="A238" s="25" t="inlineStr">
        <is>
          <t>name</t>
        </is>
      </c>
      <c r="B238" s="29" t="inlineStr">
        <is>
          <t>Ad Creative Name · TEXT · Facebook Ads (Meta) Ad</t>
        </is>
      </c>
      <c r="C238" s="26" t="n"/>
      <c r="D238" s="27">
        <f>IF(AND($C238="x",$A238&lt;&gt;""),$A238,"")</f>
        <v/>
      </c>
    </row>
    <row r="239">
      <c r="A239" s="25" t="inlineStr">
        <is>
          <t>object_type</t>
        </is>
      </c>
      <c r="B239" s="29" t="inlineStr">
        <is>
          <t>Ad Creative Object Type · TEXT · Facebook Ads (Meta) Ad</t>
        </is>
      </c>
      <c r="C239" s="26" t="n"/>
      <c r="D239" s="27">
        <f>IF(AND($C239="x",$A239&lt;&gt;""),$A239,"")</f>
        <v/>
      </c>
    </row>
    <row r="240">
      <c r="A240" s="25" t="inlineStr">
        <is>
          <t>object_url</t>
        </is>
      </c>
      <c r="B240" s="29" t="inlineStr">
        <is>
          <t>Ad Creative Object URL · TEXT · Facebook Ads (Meta) Ad</t>
        </is>
      </c>
      <c r="C240" s="26" t="n"/>
      <c r="D240" s="27">
        <f>IF(AND($C240="x",$A240&lt;&gt;""),$A240,"")</f>
        <v/>
      </c>
    </row>
    <row r="241">
      <c r="A241" s="25" t="inlineStr">
        <is>
          <t>placement_ad_thumbnail_url</t>
        </is>
      </c>
      <c r="B241" s="29" t="inlineStr">
        <is>
          <t>Thumbnail url for Placement Asset Customization ads. · IMAGE_URL · Facebook Ads (Meta) Ad</t>
        </is>
      </c>
      <c r="C241" s="26" t="n"/>
      <c r="D241" s="27">
        <f>IF(AND($C241="x",$A241&lt;&gt;""),$A241,"")</f>
        <v/>
      </c>
    </row>
    <row r="242">
      <c r="A242" s="25" t="inlineStr">
        <is>
          <t>purchase_roas_omni_purchase</t>
        </is>
      </c>
      <c r="B242" s="29" t="inlineStr">
        <is>
          <t>Purchase ROAS · NUMERIC · Facebook Ads (Meta) Ad</t>
        </is>
      </c>
      <c r="C242" s="26" t="n"/>
      <c r="D242" s="27">
        <f>IF(AND($C242="x",$A242&lt;&gt;""),$A242,"")</f>
        <v/>
      </c>
    </row>
    <row r="243">
      <c r="A243" s="25" t="inlineStr">
        <is>
          <t>source_instagram_media_id</t>
        </is>
      </c>
      <c r="B243" s="29" t="inlineStr">
        <is>
          <t>Instagram Source Media ID · TEXT · Facebook Ads (Meta) Ad</t>
        </is>
      </c>
      <c r="C243" s="26" t="n"/>
      <c r="D243" s="27">
        <f>IF(AND($C243="x",$A243&lt;&gt;""),$A243,"")</f>
        <v/>
      </c>
    </row>
    <row r="244">
      <c r="A244" s="25" t="inlineStr">
        <is>
          <t>status</t>
        </is>
      </c>
      <c r="B244" s="29" t="inlineStr">
        <is>
          <t>Ad Status · TEXT · Facebook Ads (Meta) Ad</t>
        </is>
      </c>
      <c r="C244" s="26" t="n"/>
      <c r="D244" s="27">
        <f>IF(AND($C244="x",$A244&lt;&gt;""),$A244,"")</f>
        <v/>
      </c>
    </row>
    <row r="245">
      <c r="A245" s="25" t="inlineStr">
        <is>
          <t>template_url</t>
        </is>
      </c>
      <c r="B245" s="29" t="inlineStr">
        <is>
          <t>Ad Creative Template URL · TEXT · Facebook Ads (Meta) Ad</t>
        </is>
      </c>
      <c r="C245" s="26" t="n"/>
      <c r="D245" s="27">
        <f>IF(AND($C245="x",$A245&lt;&gt;""),$A245,"")</f>
        <v/>
      </c>
    </row>
    <row r="246">
      <c r="A246" s="25" t="inlineStr">
        <is>
          <t>thumbnail_url</t>
        </is>
      </c>
      <c r="B246" s="29" t="inlineStr">
        <is>
          <t>Ad Creative Thumbnail URL · IMAGE_URL · Facebook Ads (Meta) Ad</t>
        </is>
      </c>
      <c r="C246" s="26" t="n"/>
      <c r="D246" s="27">
        <f>IF(AND($C246="x",$A246&lt;&gt;""),$A246,"")</f>
        <v/>
      </c>
    </row>
    <row r="247">
      <c r="A247" s="25" t="inlineStr">
        <is>
          <t>title</t>
        </is>
      </c>
      <c r="B247" s="29" t="inlineStr">
        <is>
          <t>Ad Creative Title · TEXT · Facebook Ads (Meta) Ad</t>
        </is>
      </c>
      <c r="C247" s="26" t="n"/>
      <c r="D247" s="27">
        <f>IF(AND($C247="x",$A247&lt;&gt;""),$A247,"")</f>
        <v/>
      </c>
    </row>
    <row r="248">
      <c r="A248" s="25" t="inlineStr">
        <is>
          <t>url_tags</t>
        </is>
      </c>
      <c r="B248" s="29" t="inlineStr">
        <is>
          <t>Ad Creative URL Tags · TEXT · Facebook Ads (Meta) Ad</t>
        </is>
      </c>
      <c r="C248" s="26" t="n"/>
      <c r="D248" s="27">
        <f>IF(AND($C248="x",$A248&lt;&gt;""),$A248,"")</f>
        <v/>
      </c>
    </row>
    <row r="249">
      <c r="A249" s="25" t="inlineStr">
        <is>
          <t>website_destination_url</t>
        </is>
      </c>
      <c r="B249" s="29" t="inlineStr">
        <is>
          <t>Ad Website Destination URL · TEXT · Facebook Ads (Meta) Ad</t>
        </is>
      </c>
      <c r="C249" s="26" t="n"/>
      <c r="D249" s="27">
        <f>IF(AND($C249="x",$A249&lt;&gt;""),$A249,"")</f>
        <v/>
      </c>
    </row>
    <row r="250">
      <c r="A250" s="25" t="inlineStr">
        <is>
          <t>website_purchase_roas_offsite_conversion_fb_pixel_purchase</t>
        </is>
      </c>
      <c r="B250" s="29" t="inlineStr">
        <is>
          <t>Website Purchase ROAS · NUMERIC · Facebook Ads (Meta) Ad</t>
        </is>
      </c>
      <c r="C250" s="26" t="n"/>
      <c r="D250" s="27">
        <f>IF(AND($C250="x",$A250&lt;&gt;""),$A250,"")</f>
        <v/>
      </c>
    </row>
    <row r="251">
      <c r="A251" s="25" t="inlineStr">
        <is>
          <t>image_library_created_time</t>
        </is>
      </c>
      <c r="B251" s="29" t="inlineStr">
        <is>
          <t>Image Library Created Time · TIMESTAMP · Facebook Ads (Meta) Ad Images</t>
        </is>
      </c>
      <c r="C251" s="26" t="n"/>
      <c r="D251" s="27">
        <f>IF(AND($C251="x",$A251&lt;&gt;""),$A251,"")</f>
        <v/>
      </c>
    </row>
    <row r="252">
      <c r="A252" s="25" t="inlineStr">
        <is>
          <t>image_library_creative_ids</t>
        </is>
      </c>
      <c r="B252" s="29" t="inlineStr">
        <is>
          <t>Image Library Creative IDs · TEXT · Facebook Ads (Meta) Ad Images</t>
        </is>
      </c>
      <c r="C252" s="26" t="n"/>
      <c r="D252" s="27">
        <f>IF(AND($C252="x",$A252&lt;&gt;""),$A252,"")</f>
        <v/>
      </c>
    </row>
    <row r="253">
      <c r="A253" s="25" t="inlineStr">
        <is>
          <t>image_library_height</t>
        </is>
      </c>
      <c r="B253" s="29" t="inlineStr">
        <is>
          <t>Image Library Height · NUMERIC · Facebook Ads (Meta) Ad Images</t>
        </is>
      </c>
      <c r="C253" s="26" t="n"/>
      <c r="D253" s="27">
        <f>IF(AND($C253="x",$A253&lt;&gt;""),$A253,"")</f>
        <v/>
      </c>
    </row>
    <row r="254">
      <c r="A254" s="25" t="inlineStr">
        <is>
          <t>image_library_is_used</t>
        </is>
      </c>
      <c r="B254" s="29" t="inlineStr">
        <is>
          <t>Image Library Is Used · BOOLEAN · Facebook Ads (Meta) Ad Images</t>
        </is>
      </c>
      <c r="C254" s="26" t="n"/>
      <c r="D254" s="27">
        <f>IF(AND($C254="x",$A254&lt;&gt;""),$A254,"")</f>
        <v/>
      </c>
    </row>
    <row r="255">
      <c r="A255" s="25" t="inlineStr">
        <is>
          <t>image_library_name</t>
        </is>
      </c>
      <c r="B255" s="29" t="inlineStr">
        <is>
          <t>Image Library Name · TEXT · Facebook Ads (Meta) Ad Images</t>
        </is>
      </c>
      <c r="C255" s="26" t="n"/>
      <c r="D255" s="27">
        <f>IF(AND($C255="x",$A255&lt;&gt;""),$A255,"")</f>
        <v/>
      </c>
    </row>
    <row r="256">
      <c r="A256" s="25" t="inlineStr">
        <is>
          <t>image_library_permalink_url</t>
        </is>
      </c>
      <c r="B256" s="29" t="inlineStr">
        <is>
          <t>Image Library Permalink URL · TEXT · Facebook Ads (Meta) Ad Images</t>
        </is>
      </c>
      <c r="C256" s="26" t="n"/>
      <c r="D256" s="27">
        <f>IF(AND($C256="x",$A256&lt;&gt;""),$A256,"")</f>
        <v/>
      </c>
    </row>
    <row r="257">
      <c r="A257" s="25" t="inlineStr">
        <is>
          <t>image_library_status</t>
        </is>
      </c>
      <c r="B257" s="29" t="inlineStr">
        <is>
          <t>Image Library Status · TEXT · Facebook Ads (Meta) Ad Images</t>
        </is>
      </c>
      <c r="C257" s="26" t="n"/>
      <c r="D257" s="27">
        <f>IF(AND($C257="x",$A257&lt;&gt;""),$A257,"")</f>
        <v/>
      </c>
    </row>
    <row r="258">
      <c r="A258" s="25" t="inlineStr">
        <is>
          <t>image_library_updated_time</t>
        </is>
      </c>
      <c r="B258" s="29" t="inlineStr">
        <is>
          <t>Image Library Updated Time · TIMESTAMP · Facebook Ads (Meta) Ad Images</t>
        </is>
      </c>
      <c r="C258" s="26" t="n"/>
      <c r="D258" s="27">
        <f>IF(AND($C258="x",$A258&lt;&gt;""),$A258,"")</f>
        <v/>
      </c>
    </row>
    <row r="259">
      <c r="A259" s="25" t="inlineStr">
        <is>
          <t>image_library_url_128</t>
        </is>
      </c>
      <c r="B259" s="29" t="inlineStr">
        <is>
          <t>Image Library Thumbnail URL · IMAGE_URL · Facebook Ads (Meta) Ad Images</t>
        </is>
      </c>
      <c r="C259" s="26" t="n"/>
      <c r="D259" s="27">
        <f>IF(AND($C259="x",$A259&lt;&gt;""),$A259,"")</f>
        <v/>
      </c>
    </row>
    <row r="260">
      <c r="A260" s="25" t="inlineStr">
        <is>
          <t>image_library_width</t>
        </is>
      </c>
      <c r="B260" s="29" t="inlineStr">
        <is>
          <t>Image Library Width · NUMERIC · Facebook Ads (Meta) Ad Images</t>
        </is>
      </c>
      <c r="C260" s="26" t="n"/>
      <c r="D260" s="27">
        <f>IF(AND($C260="x",$A260&lt;&gt;""),$A260,"")</f>
        <v/>
      </c>
    </row>
    <row r="261">
      <c r="A261" s="25" t="inlineStr">
        <is>
          <t>campaign</t>
        </is>
      </c>
      <c r="B261" s="29" t="inlineStr">
        <is>
          <t>Campaign · TEXT · Facebook Ads (Meta) Campaign</t>
        </is>
      </c>
      <c r="C261" s="26" t="n"/>
      <c r="D261" s="27">
        <f>IF(AND($C261="x",$A261&lt;&gt;""),$A261,"")</f>
        <v/>
      </c>
    </row>
    <row r="262">
      <c r="A262" s="25" t="inlineStr">
        <is>
          <t>campaign_bid_strategy</t>
        </is>
      </c>
      <c r="B262" s="29" t="inlineStr">
        <is>
          <t>Campaign Bid Strategy · TEXT · Facebook Ads (Meta) Campaign</t>
        </is>
      </c>
      <c r="C262" s="26" t="n"/>
      <c r="D262" s="27">
        <f>IF(AND($C262="x",$A262&lt;&gt;""),$A262,"")</f>
        <v/>
      </c>
    </row>
    <row r="263">
      <c r="A263" s="25" t="inlineStr">
        <is>
          <t>campaign_budget_remaining</t>
        </is>
      </c>
      <c r="B263" s="29" t="inlineStr">
        <is>
          <t>Campaign Budget Remaining · NUMERIC · Facebook Ads (Meta) Campaign</t>
        </is>
      </c>
      <c r="C263" s="26" t="n"/>
      <c r="D263" s="27">
        <f>IF(AND($C263="x",$A263&lt;&gt;""),$A263,"")</f>
        <v/>
      </c>
    </row>
    <row r="264">
      <c r="A264" s="25" t="inlineStr">
        <is>
          <t>campaign_buying_type</t>
        </is>
      </c>
      <c r="B264" s="29" t="inlineStr">
        <is>
          <t>Campaign Buying Type · TEXT · Facebook Ads (Meta) Campaign</t>
        </is>
      </c>
      <c r="C264" s="26" t="n"/>
      <c r="D264" s="27">
        <f>IF(AND($C264="x",$A264&lt;&gt;""),$A264,"")</f>
        <v/>
      </c>
    </row>
    <row r="265">
      <c r="A265" s="25" t="inlineStr">
        <is>
          <t>campaign_configured_status</t>
        </is>
      </c>
      <c r="B265" s="29" t="inlineStr">
        <is>
          <t>Campaign Configured Status · TEXT · Facebook Ads (Meta) Campaign</t>
        </is>
      </c>
      <c r="C265" s="26" t="n"/>
      <c r="D265" s="27">
        <f>IF(AND($C265="x",$A265&lt;&gt;""),$A265,"")</f>
        <v/>
      </c>
    </row>
    <row r="266">
      <c r="A266" s="25" t="inlineStr">
        <is>
          <t>campaign_created_time</t>
        </is>
      </c>
      <c r="B266" s="29" t="inlineStr">
        <is>
          <t>Campaign Created Time · TIMESTAMP · Facebook Ads (Meta) Campaign</t>
        </is>
      </c>
      <c r="C266" s="26" t="n"/>
      <c r="D266" s="27">
        <f>IF(AND($C266="x",$A266&lt;&gt;""),$A266,"")</f>
        <v/>
      </c>
    </row>
    <row r="267">
      <c r="A267" s="25" t="inlineStr">
        <is>
          <t>campaign_daily_budget</t>
        </is>
      </c>
      <c r="B267" s="29" t="inlineStr">
        <is>
          <t>Campaign Daily Budget · NUMERIC · Facebook Ads (Meta) Campaign</t>
        </is>
      </c>
      <c r="C267" s="26" t="n"/>
      <c r="D267" s="27">
        <f>IF(AND($C267="x",$A267&lt;&gt;""),$A267,"")</f>
        <v/>
      </c>
    </row>
    <row r="268">
      <c r="A268" s="25" t="inlineStr">
        <is>
          <t>campaign_effective_status</t>
        </is>
      </c>
      <c r="B268" s="29" t="inlineStr">
        <is>
          <t>Campaign Effective Status · TEXT · Facebook Ads (Meta) Campaign</t>
        </is>
      </c>
      <c r="C268" s="26" t="n"/>
      <c r="D268" s="27">
        <f>IF(AND($C268="x",$A268&lt;&gt;""),$A268,"")</f>
        <v/>
      </c>
    </row>
    <row r="269">
      <c r="A269" s="25" t="inlineStr">
        <is>
          <t>campaign_id</t>
        </is>
      </c>
      <c r="B269" s="29" t="inlineStr">
        <is>
          <t>Campaign ID · TEXT · Facebook Ads (Meta) Campaign</t>
        </is>
      </c>
      <c r="C269" s="26" t="n"/>
      <c r="D269" s="27">
        <f>IF(AND($C269="x",$A269&lt;&gt;""),$A269,"")</f>
        <v/>
      </c>
    </row>
    <row r="270">
      <c r="A270" s="25" t="inlineStr">
        <is>
          <t>campaign_is_adset_budget_sharing_enabled</t>
        </is>
      </c>
      <c r="B270" s="29" t="inlineStr">
        <is>
          <t>Campaign Ad Set Budget Sharing Enabled · BOOLEAN · Facebook Ads (Meta) Campaign</t>
        </is>
      </c>
      <c r="C270" s="26" t="n"/>
      <c r="D270" s="27">
        <f>IF(AND($C270="x",$A270&lt;&gt;""),$A270,"")</f>
        <v/>
      </c>
    </row>
    <row r="271">
      <c r="A271" s="25" t="inlineStr">
        <is>
          <t>campaign_lifetime_budget</t>
        </is>
      </c>
      <c r="B271" s="29" t="inlineStr">
        <is>
          <t>Campaign Lifetime Budget · NUMERIC · Facebook Ads (Meta) Campaign</t>
        </is>
      </c>
      <c r="C271" s="26" t="n"/>
      <c r="D271" s="27">
        <f>IF(AND($C271="x",$A271&lt;&gt;""),$A271,"")</f>
        <v/>
      </c>
    </row>
    <row r="272">
      <c r="A272" s="25" t="inlineStr">
        <is>
          <t>campaign_objective</t>
        </is>
      </c>
      <c r="B272" s="29" t="inlineStr">
        <is>
          <t>Campaign Objective · TEXT · Facebook Ads (Meta) Campaign</t>
        </is>
      </c>
      <c r="C272" s="26" t="n"/>
      <c r="D272" s="27">
        <f>IF(AND($C272="x",$A272&lt;&gt;""),$A272,"")</f>
        <v/>
      </c>
    </row>
    <row r="273">
      <c r="A273" s="25" t="inlineStr">
        <is>
          <t>campaign_special_ad_categories</t>
        </is>
      </c>
      <c r="B273" s="29" t="inlineStr">
        <is>
          <t>Campaign Special Ad Categories · TEXT · Facebook Ads (Meta) Campaign</t>
        </is>
      </c>
      <c r="C273" s="26" t="n"/>
      <c r="D273" s="27">
        <f>IF(AND($C273="x",$A273&lt;&gt;""),$A273,"")</f>
        <v/>
      </c>
    </row>
    <row r="274">
      <c r="A274" s="25" t="inlineStr">
        <is>
          <t>campaign_special_ad_category</t>
        </is>
      </c>
      <c r="B274" s="29" t="inlineStr">
        <is>
          <t>Campaign Special Ad Category · TEXT · Facebook Ads (Meta) Campaign</t>
        </is>
      </c>
      <c r="C274" s="26" t="n"/>
      <c r="D274" s="27">
        <f>IF(AND($C274="x",$A274&lt;&gt;""),$A274,"")</f>
        <v/>
      </c>
    </row>
    <row r="275">
      <c r="A275" s="25" t="inlineStr">
        <is>
          <t>campaign_spend_cap</t>
        </is>
      </c>
      <c r="B275" s="29" t="inlineStr">
        <is>
          <t>Campaign Spend Cap · NUMERIC · Facebook Ads (Meta) Campaign</t>
        </is>
      </c>
      <c r="C275" s="26" t="n"/>
      <c r="D275" s="27">
        <f>IF(AND($C275="x",$A275&lt;&gt;""),$A275,"")</f>
        <v/>
      </c>
    </row>
    <row r="276">
      <c r="A276" s="25" t="inlineStr">
        <is>
          <t>campaign_start_date</t>
        </is>
      </c>
      <c r="B276" s="29" t="inlineStr">
        <is>
          <t>Campaign Start Date · DATE · Facebook Ads (Meta) Campaign</t>
        </is>
      </c>
      <c r="C276" s="26" t="n"/>
      <c r="D276" s="27">
        <f>IF(AND($C276="x",$A276&lt;&gt;""),$A276,"")</f>
        <v/>
      </c>
    </row>
    <row r="277">
      <c r="A277" s="25" t="inlineStr">
        <is>
          <t>campaign_start_time</t>
        </is>
      </c>
      <c r="B277" s="29" t="inlineStr">
        <is>
          <t>Campaign Start Time · TIMESTAMP · Facebook Ads (Meta) Campaign</t>
        </is>
      </c>
      <c r="C277" s="26" t="n"/>
      <c r="D277" s="27">
        <f>IF(AND($C277="x",$A277&lt;&gt;""),$A277,"")</f>
        <v/>
      </c>
    </row>
    <row r="278">
      <c r="A278" s="25" t="inlineStr">
        <is>
          <t>campaign_stop_time</t>
        </is>
      </c>
      <c r="B278" s="29" t="inlineStr">
        <is>
          <t>Campaign Stop Time · TIMESTAMP · Facebook Ads (Meta) Campaign</t>
        </is>
      </c>
      <c r="C278" s="26" t="n"/>
      <c r="D278" s="27">
        <f>IF(AND($C278="x",$A278&lt;&gt;""),$A278,"")</f>
        <v/>
      </c>
    </row>
    <row r="279">
      <c r="A279" s="25" t="inlineStr">
        <is>
          <t>campaignid</t>
        </is>
      </c>
      <c r="B279" s="29" t="inlineStr">
        <is>
          <t>Campaign ID (duplicate) · TEXT · Facebook Ads (Meta) Campaign</t>
        </is>
      </c>
      <c r="C279" s="26" t="n"/>
      <c r="D279" s="27">
        <f>IF(AND($C279="x",$A279&lt;&gt;""),$A279,"")</f>
        <v/>
      </c>
    </row>
    <row r="280">
      <c r="A280" s="25" t="inlineStr">
        <is>
          <t>objective</t>
        </is>
      </c>
      <c r="B280" s="29" t="inlineStr">
        <is>
          <t>Objective · TEXT · Facebook Ads (Meta) Campaign</t>
        </is>
      </c>
      <c r="C280" s="26" t="n"/>
      <c r="D280" s="27">
        <f>IF(AND($C280="x",$A280&lt;&gt;""),$A280,"")</f>
        <v/>
      </c>
    </row>
    <row r="281">
      <c r="A281" s="25" t="inlineStr">
        <is>
          <t>totalcost</t>
        </is>
      </c>
      <c r="B281" s="29" t="inlineStr">
        <is>
          <t>Total Cost · NUMERIC · Facebook Ads (Meta) Campaign</t>
        </is>
      </c>
      <c r="C281" s="26" t="n"/>
      <c r="D281" s="27">
        <f>IF(AND($C281="x",$A281&lt;&gt;""),$A281,"")</f>
        <v/>
      </c>
    </row>
    <row r="282">
      <c r="A282" s="25" t="inlineStr">
        <is>
          <t>catalog_segment_actions_add_to_cart</t>
        </is>
      </c>
      <c r="B282" s="29" t="inlineStr">
        <is>
          <t>Catalog Segment Actions Add To Cart · NUMERIC · Facebook Ads (Meta) Catalog Segment Actions</t>
        </is>
      </c>
      <c r="C282" s="26" t="n"/>
      <c r="D282" s="27">
        <f>IF(AND($C282="x",$A282&lt;&gt;""),$A282,"")</f>
        <v/>
      </c>
    </row>
    <row r="283">
      <c r="A283" s="25" t="inlineStr">
        <is>
          <t>catalog_segment_actions_app_custom_event_fb_mobile_add_to_cart</t>
        </is>
      </c>
      <c r="B283" s="29" t="inlineStr">
        <is>
          <t>Catalog Segment Actions App Custom Event.FB Mobile Add To Cart · NUMERIC · Facebook Ads (Meta) Catalog Segment Actions</t>
        </is>
      </c>
      <c r="C283" s="26" t="n"/>
      <c r="D283" s="27">
        <f>IF(AND($C283="x",$A283&lt;&gt;""),$A283,"")</f>
        <v/>
      </c>
    </row>
    <row r="284">
      <c r="A284" s="25" t="inlineStr">
        <is>
          <t>catalog_segment_actions_app_custom_event_fb_mobile_content_view</t>
        </is>
      </c>
      <c r="B284" s="29" t="inlineStr">
        <is>
          <t>Catalog Segment Actions App Custom Event.FB Mobile Content View · NUMERIC · Facebook Ads (Meta) Catalog Segment Actions</t>
        </is>
      </c>
      <c r="C284" s="26" t="n"/>
      <c r="D284" s="27">
        <f>IF(AND($C284="x",$A284&lt;&gt;""),$A284,"")</f>
        <v/>
      </c>
    </row>
    <row r="285">
      <c r="A285" s="25" t="inlineStr">
        <is>
          <t>catalog_segment_actions_app_custom_event_fb_mobile_purchase</t>
        </is>
      </c>
      <c r="B285" s="29" t="inlineStr">
        <is>
          <t>Catalog Segment Actions App Custom Event.FB Mobile Purchase · NUMERIC · Facebook Ads (Meta) Catalog Segment Actions</t>
        </is>
      </c>
      <c r="C285" s="26" t="n"/>
      <c r="D285" s="27">
        <f>IF(AND($C285="x",$A285&lt;&gt;""),$A285,"")</f>
        <v/>
      </c>
    </row>
    <row r="286">
      <c r="A286" s="25" t="inlineStr">
        <is>
          <t>catalog_segment_actions_offsite_conversion_fb_pixel_add_to_cart</t>
        </is>
      </c>
      <c r="B286" s="29" t="inlineStr">
        <is>
          <t>Catalog Segment Actions Offsite Conversion Fb Pixel Add To Cart · NUMERIC · Facebook Ads (Meta) Catalog Segment Actions</t>
        </is>
      </c>
      <c r="C286" s="26" t="n"/>
      <c r="D286" s="27">
        <f>IF(AND($C286="x",$A286&lt;&gt;""),$A286,"")</f>
        <v/>
      </c>
    </row>
    <row r="287">
      <c r="A287" s="25" t="inlineStr">
        <is>
          <t>catalog_segment_actions_offsite_conversion_fb_pixel_purchase</t>
        </is>
      </c>
      <c r="B287" s="29" t="inlineStr">
        <is>
          <t>Catalog Segment Website Purchases · NUMERIC · Facebook Ads (Meta) Catalog Segment Actions</t>
        </is>
      </c>
      <c r="C287" s="26" t="n"/>
      <c r="D287" s="27">
        <f>IF(AND($C287="x",$A287&lt;&gt;""),$A287,"")</f>
        <v/>
      </c>
    </row>
    <row r="288">
      <c r="A288" s="25" t="inlineStr">
        <is>
          <t>catalog_segment_actions_offsite_conversion_fb_pixel_view_content</t>
        </is>
      </c>
      <c r="B288" s="29" t="inlineStr">
        <is>
          <t>Catalog Segment Actions Offsite Conversion Fb Pixel View Content · NUMERIC · Facebook Ads (Meta) Catalog Segment Actions</t>
        </is>
      </c>
      <c r="C288" s="26" t="n"/>
      <c r="D288" s="27">
        <f>IF(AND($C288="x",$A288&lt;&gt;""),$A288,"")</f>
        <v/>
      </c>
    </row>
    <row r="289">
      <c r="A289" s="25" t="inlineStr">
        <is>
          <t>catalog_segment_actions_omni_add_to_cart</t>
        </is>
      </c>
      <c r="B289" s="29" t="inlineStr">
        <is>
          <t>Catalog Segment Actions Omni Add To Cart · NUMERIC · Facebook Ads (Meta) Catalog Segment Actions</t>
        </is>
      </c>
      <c r="C289" s="26" t="n"/>
      <c r="D289" s="27">
        <f>IF(AND($C289="x",$A289&lt;&gt;""),$A289,"")</f>
        <v/>
      </c>
    </row>
    <row r="290">
      <c r="A290" s="25" t="inlineStr">
        <is>
          <t>catalog_segment_actions_omni_purchase</t>
        </is>
      </c>
      <c r="B290" s="29" t="inlineStr">
        <is>
          <t>Catalog Segment Actions Omni Purchase · NUMERIC · Facebook Ads (Meta) Catalog Segment Actions</t>
        </is>
      </c>
      <c r="C290" s="26" t="n"/>
      <c r="D290" s="27">
        <f>IF(AND($C290="x",$A290&lt;&gt;""),$A290,"")</f>
        <v/>
      </c>
    </row>
    <row r="291">
      <c r="A291" s="25" t="inlineStr">
        <is>
          <t>catalog_segment_actions_omni_view_content</t>
        </is>
      </c>
      <c r="B291" s="29" t="inlineStr">
        <is>
          <t>Catalog Segment Actions Omni View Content · NUMERIC · Facebook Ads (Meta) Catalog Segment Actions</t>
        </is>
      </c>
      <c r="C291" s="26" t="n"/>
      <c r="D291" s="27">
        <f>IF(AND($C291="x",$A291&lt;&gt;""),$A291,"")</f>
        <v/>
      </c>
    </row>
    <row r="292">
      <c r="A292" s="25" t="inlineStr">
        <is>
          <t>catalog_segment_actions_purchase</t>
        </is>
      </c>
      <c r="B292" s="29" t="inlineStr">
        <is>
          <t>Catalog Segment Actions Purchase · NUMERIC · Facebook Ads (Meta) Catalog Segment Actions</t>
        </is>
      </c>
      <c r="C292" s="26" t="n"/>
      <c r="D292" s="27">
        <f>IF(AND($C292="x",$A292&lt;&gt;""),$A292,"")</f>
        <v/>
      </c>
    </row>
    <row r="293">
      <c r="A293" s="25" t="inlineStr">
        <is>
          <t>catalog_segment_actions_view_content</t>
        </is>
      </c>
      <c r="B293" s="29" t="inlineStr">
        <is>
          <t>Catalog Segment Actions View Content · NUMERIC · Facebook Ads (Meta) Catalog Segment Actions</t>
        </is>
      </c>
      <c r="C293" s="26" t="n"/>
      <c r="D293" s="27">
        <f>IF(AND($C293="x",$A293&lt;&gt;""),$A293,"")</f>
        <v/>
      </c>
    </row>
    <row r="294">
      <c r="A294" s="25" t="inlineStr">
        <is>
          <t>catalog_segment_value_add_to_cart</t>
        </is>
      </c>
      <c r="B294" s="29" t="inlineStr">
        <is>
          <t>Catalog Segment Value Add To Cart · NUMERIC · Facebook Ads (Meta) Catalog Segment Value</t>
        </is>
      </c>
      <c r="C294" s="26" t="n"/>
      <c r="D294" s="27">
        <f>IF(AND($C294="x",$A294&lt;&gt;""),$A294,"")</f>
        <v/>
      </c>
    </row>
    <row r="295">
      <c r="A295" s="25" t="inlineStr">
        <is>
          <t>catalog_segment_value_app_custom_event</t>
        </is>
      </c>
      <c r="B295" s="29" t="inlineStr">
        <is>
          <t>Catalog Segment Value App Custom Event · NUMERIC · Facebook Ads (Meta) Catalog Segment Value</t>
        </is>
      </c>
      <c r="C295" s="26" t="n"/>
      <c r="D295" s="27">
        <f>IF(AND($C295="x",$A295&lt;&gt;""),$A295,"")</f>
        <v/>
      </c>
    </row>
    <row r="296">
      <c r="A296" s="25" t="inlineStr">
        <is>
          <t>catalog_segment_value_app_custom_event_fb_mobile_add_to_cart</t>
        </is>
      </c>
      <c r="B296" s="29" t="inlineStr">
        <is>
          <t>Catalog Segment Value App Custom Event.FB Mobile Add To Cart · NUMERIC · Facebook Ads (Meta) Catalog Segment Value</t>
        </is>
      </c>
      <c r="C296" s="26" t="n"/>
      <c r="D296" s="27">
        <f>IF(AND($C296="x",$A296&lt;&gt;""),$A296,"")</f>
        <v/>
      </c>
    </row>
    <row r="297">
      <c r="A297" s="25" t="inlineStr">
        <is>
          <t>catalog_segment_value_app_custom_event_fb_mobile_content_view</t>
        </is>
      </c>
      <c r="B297" s="29" t="inlineStr">
        <is>
          <t>Catalog Segment Value App Custom Event.FB Mobile Content View · NUMERIC · Facebook Ads (Meta) Catalog Segment Value</t>
        </is>
      </c>
      <c r="C297" s="26" t="n"/>
      <c r="D297" s="27">
        <f>IF(AND($C297="x",$A297&lt;&gt;""),$A297,"")</f>
        <v/>
      </c>
    </row>
    <row r="298">
      <c r="A298" s="25" t="inlineStr">
        <is>
          <t>catalog_segment_value_app_custom_event_fb_mobile_purchase</t>
        </is>
      </c>
      <c r="B298" s="29" t="inlineStr">
        <is>
          <t>Catalog Segment Value App Custom Event.FB Mobile Purchase · NUMERIC · Facebook Ads (Meta) Catalog Segment Value</t>
        </is>
      </c>
      <c r="C298" s="26" t="n"/>
      <c r="D298" s="27">
        <f>IF(AND($C298="x",$A298&lt;&gt;""),$A298,"")</f>
        <v/>
      </c>
    </row>
    <row r="299">
      <c r="A299" s="25" t="inlineStr">
        <is>
          <t>catalog_segment_value_mobile_purchase_roas</t>
        </is>
      </c>
      <c r="B299" s="29" t="inlineStr">
        <is>
          <t>Mobile purchase ROAS · NUMERIC · Facebook Ads (Meta) Catalog Segment Value</t>
        </is>
      </c>
      <c r="C299" s="26" t="n"/>
      <c r="D299" s="27">
        <f>IF(AND($C299="x",$A299&lt;&gt;""),$A299,"")</f>
        <v/>
      </c>
    </row>
    <row r="300">
      <c r="A300" s="25" t="inlineStr">
        <is>
          <t>catalog_segment_value_offsite_conversion</t>
        </is>
      </c>
      <c r="B300" s="29" t="inlineStr">
        <is>
          <t>Catalog Segment Value Offsite Conversion · NUMERIC · Facebook Ads (Meta) Catalog Segment Value</t>
        </is>
      </c>
      <c r="C300" s="26" t="n"/>
      <c r="D300" s="27">
        <f>IF(AND($C300="x",$A300&lt;&gt;""),$A300,"")</f>
        <v/>
      </c>
    </row>
    <row r="301">
      <c r="A301" s="25" t="inlineStr">
        <is>
          <t>catalog_segment_value_offsite_conversion_fb_pixel_add_to_cart</t>
        </is>
      </c>
      <c r="B301" s="29" t="inlineStr">
        <is>
          <t>Catalog Segment Value Offsite Conversion Fb Pixel Add To Cart · NUMERIC · Facebook Ads (Meta) Catalog Segment Value</t>
        </is>
      </c>
      <c r="C301" s="26" t="n"/>
      <c r="D301" s="27">
        <f>IF(AND($C301="x",$A301&lt;&gt;""),$A301,"")</f>
        <v/>
      </c>
    </row>
    <row r="302">
      <c r="A302" s="25" t="inlineStr">
        <is>
          <t>catalog_segment_value_offsite_conversion_fb_pixel_purchase</t>
        </is>
      </c>
      <c r="B302" s="29" t="inlineStr">
        <is>
          <t>Catalog Segment Website Purchases Conversion Value · NUMERIC · Facebook Ads (Meta) Catalog Segment Value</t>
        </is>
      </c>
      <c r="C302" s="26" t="n"/>
      <c r="D302" s="27">
        <f>IF(AND($C302="x",$A302&lt;&gt;""),$A302,"")</f>
        <v/>
      </c>
    </row>
    <row r="303">
      <c r="A303" s="25" t="inlineStr">
        <is>
          <t>catalog_segment_value_offsite_conversion_fb_pixel_view_content</t>
        </is>
      </c>
      <c r="B303" s="29" t="inlineStr">
        <is>
          <t>Catalog Segment Value Offsite Conversion Fb Pixel View Content · NUMERIC · Facebook Ads (Meta) Catalog Segment Value</t>
        </is>
      </c>
      <c r="C303" s="26" t="n"/>
      <c r="D303" s="27">
        <f>IF(AND($C303="x",$A303&lt;&gt;""),$A303,"")</f>
        <v/>
      </c>
    </row>
    <row r="304">
      <c r="A304" s="25" t="inlineStr">
        <is>
          <t>catalog_segment_value_omni_add_to_cart</t>
        </is>
      </c>
      <c r="B304" s="29" t="inlineStr">
        <is>
          <t>Catalog Segment Value Omni Add To Cart · NUMERIC · Facebook Ads (Meta) Catalog Segment Value</t>
        </is>
      </c>
      <c r="C304" s="26" t="n"/>
      <c r="D304" s="27">
        <f>IF(AND($C304="x",$A304&lt;&gt;""),$A304,"")</f>
        <v/>
      </c>
    </row>
    <row r="305">
      <c r="A305" s="25" t="inlineStr">
        <is>
          <t>catalog_segment_value_omni_purchase</t>
        </is>
      </c>
      <c r="B305" s="29" t="inlineStr">
        <is>
          <t>Catalog Segment Value Omni Purchase · NUMERIC · Facebook Ads (Meta) Catalog Segment Value</t>
        </is>
      </c>
      <c r="C305" s="26" t="n"/>
      <c r="D305" s="27">
        <f>IF(AND($C305="x",$A305&lt;&gt;""),$A305,"")</f>
        <v/>
      </c>
    </row>
    <row r="306">
      <c r="A306" s="25" t="inlineStr">
        <is>
          <t>catalog_segment_value_omni_purchase_roas</t>
        </is>
      </c>
      <c r="B306" s="29" t="inlineStr">
        <is>
          <t>Total purchase ROAS · NUMERIC · Facebook Ads (Meta) Catalog Segment Value</t>
        </is>
      </c>
      <c r="C306" s="26" t="n"/>
      <c r="D306" s="27">
        <f>IF(AND($C306="x",$A306&lt;&gt;""),$A306,"")</f>
        <v/>
      </c>
    </row>
    <row r="307">
      <c r="A307" s="25" t="inlineStr">
        <is>
          <t>catalog_segment_value_omni_view_content</t>
        </is>
      </c>
      <c r="B307" s="29" t="inlineStr">
        <is>
          <t>Catalog Segment Value Omni View Content · NUMERIC · Facebook Ads (Meta) Catalog Segment Value</t>
        </is>
      </c>
      <c r="C307" s="26" t="n"/>
      <c r="D307" s="27">
        <f>IF(AND($C307="x",$A307&lt;&gt;""),$A307,"")</f>
        <v/>
      </c>
    </row>
    <row r="308">
      <c r="A308" s="25" t="inlineStr">
        <is>
          <t>catalog_segment_value_onsite_app_add_to_cart</t>
        </is>
      </c>
      <c r="B308" s="29" t="inlineStr">
        <is>
          <t>Catalog Segment Value Onsite App Add To Cart · NUMERIC · Facebook Ads (Meta) Catalog Segment Value</t>
        </is>
      </c>
      <c r="C308" s="26" t="n"/>
      <c r="D308" s="27">
        <f>IF(AND($C308="x",$A308&lt;&gt;""),$A308,"")</f>
        <v/>
      </c>
    </row>
    <row r="309">
      <c r="A309" s="25" t="inlineStr">
        <is>
          <t>catalog_segment_value_onsite_app_purchase</t>
        </is>
      </c>
      <c r="B309" s="29" t="inlineStr">
        <is>
          <t>Catalog Segment Value Onsite App Purchase · NUMERIC · Facebook Ads (Meta) Catalog Segment Value</t>
        </is>
      </c>
      <c r="C309" s="26" t="n"/>
      <c r="D309" s="27">
        <f>IF(AND($C309="x",$A309&lt;&gt;""),$A309,"")</f>
        <v/>
      </c>
    </row>
    <row r="310">
      <c r="A310" s="25" t="inlineStr">
        <is>
          <t>catalog_segment_value_onsite_app_view_content</t>
        </is>
      </c>
      <c r="B310" s="29" t="inlineStr">
        <is>
          <t>Catalog Segment Value Onsite App View Content · NUMERIC · Facebook Ads (Meta) Catalog Segment Value</t>
        </is>
      </c>
      <c r="C310" s="26" t="n"/>
      <c r="D310" s="27">
        <f>IF(AND($C310="x",$A310&lt;&gt;""),$A310,"")</f>
        <v/>
      </c>
    </row>
    <row r="311">
      <c r="A311" s="25" t="inlineStr">
        <is>
          <t>catalog_segment_value_onsite_web_add_to_cart</t>
        </is>
      </c>
      <c r="B311" s="29" t="inlineStr">
        <is>
          <t>Catalog Segment Value Onsite Web Add To Cart · NUMERIC · Facebook Ads (Meta) Catalog Segment Value</t>
        </is>
      </c>
      <c r="C311" s="26" t="n"/>
      <c r="D311" s="27">
        <f>IF(AND($C311="x",$A311&lt;&gt;""),$A311,"")</f>
        <v/>
      </c>
    </row>
    <row r="312">
      <c r="A312" s="25" t="inlineStr">
        <is>
          <t>catalog_segment_value_onsite_web_app_add_to_cart</t>
        </is>
      </c>
      <c r="B312" s="29" t="inlineStr">
        <is>
          <t>Catalog Segment Value Onsite Web App Add To Cart · NUMERIC · Facebook Ads (Meta) Catalog Segment Value</t>
        </is>
      </c>
      <c r="C312" s="26" t="n"/>
      <c r="D312" s="27">
        <f>IF(AND($C312="x",$A312&lt;&gt;""),$A312,"")</f>
        <v/>
      </c>
    </row>
    <row r="313">
      <c r="A313" s="25" t="inlineStr">
        <is>
          <t>catalog_segment_value_onsite_web_app_purchase</t>
        </is>
      </c>
      <c r="B313" s="29" t="inlineStr">
        <is>
          <t>Catalog Segment Value Onsite Web App Purchase · NUMERIC · Facebook Ads (Meta) Catalog Segment Value</t>
        </is>
      </c>
      <c r="C313" s="26" t="n"/>
      <c r="D313" s="27">
        <f>IF(AND($C313="x",$A313&lt;&gt;""),$A313,"")</f>
        <v/>
      </c>
    </row>
    <row r="314">
      <c r="A314" s="25" t="inlineStr">
        <is>
          <t>catalog_segment_value_onsite_web_app_view_content</t>
        </is>
      </c>
      <c r="B314" s="29" t="inlineStr">
        <is>
          <t>Catalog Segment Value Onsite Web App View Content · NUMERIC · Facebook Ads (Meta) Catalog Segment Value</t>
        </is>
      </c>
      <c r="C314" s="26" t="n"/>
      <c r="D314" s="27">
        <f>IF(AND($C314="x",$A314&lt;&gt;""),$A314,"")</f>
        <v/>
      </c>
    </row>
    <row r="315">
      <c r="A315" s="25" t="inlineStr">
        <is>
          <t>catalog_segment_value_onsite_web_view_content</t>
        </is>
      </c>
      <c r="B315" s="29" t="inlineStr">
        <is>
          <t>Catalog Segment Value Onsite Web View Content · NUMERIC · Facebook Ads (Meta) Catalog Segment Value</t>
        </is>
      </c>
      <c r="C315" s="26" t="n"/>
      <c r="D315" s="27">
        <f>IF(AND($C315="x",$A315&lt;&gt;""),$A315,"")</f>
        <v/>
      </c>
    </row>
    <row r="316">
      <c r="A316" s="25" t="inlineStr">
        <is>
          <t>catalog_segment_value_purchase</t>
        </is>
      </c>
      <c r="B316" s="29" t="inlineStr">
        <is>
          <t>Catalog Segment Value Purchase · NUMERIC · Facebook Ads (Meta) Catalog Segment Value</t>
        </is>
      </c>
      <c r="C316" s="26" t="n"/>
      <c r="D316" s="27">
        <f>IF(AND($C316="x",$A316&lt;&gt;""),$A316,"")</f>
        <v/>
      </c>
    </row>
    <row r="317">
      <c r="A317" s="25" t="inlineStr">
        <is>
          <t>catalog_segment_value_view_content</t>
        </is>
      </c>
      <c r="B317" s="29" t="inlineStr">
        <is>
          <t>Catalog Segment Value View Content · NUMERIC · Facebook Ads (Meta) Catalog Segment Value</t>
        </is>
      </c>
      <c r="C317" s="26" t="n"/>
      <c r="D317" s="27">
        <f>IF(AND($C317="x",$A317&lt;&gt;""),$A317,"")</f>
        <v/>
      </c>
    </row>
    <row r="318">
      <c r="A318" s="25" t="inlineStr">
        <is>
          <t>catalog_segment_value_website_purchase_roas</t>
        </is>
      </c>
      <c r="B318" s="29" t="inlineStr">
        <is>
          <t>Website purchase ROAS (Catalog Segment) · NUMERIC · Facebook Ads (Meta) Catalog Segment Value</t>
        </is>
      </c>
      <c r="C318" s="26" t="n"/>
      <c r="D318" s="27">
        <f>IF(AND($C318="x",$A318&lt;&gt;""),$A318,"")</f>
        <v/>
      </c>
    </row>
    <row r="319">
      <c r="A319" s="25" t="inlineStr">
        <is>
          <t>outbound_clicks_ctr_outbound_click</t>
        </is>
      </c>
      <c r="B319" s="29" t="inlineStr">
        <is>
          <t>Outbound CTR · PERCENT · Facebook Ads (Meta) Clicks</t>
        </is>
      </c>
      <c r="C319" s="26" t="n"/>
      <c r="D319" s="27">
        <f>IF(AND($C319="x",$A319&lt;&gt;""),$A319,"")</f>
        <v/>
      </c>
    </row>
    <row r="320">
      <c r="A320" s="25" t="inlineStr">
        <is>
          <t>outbound_clicks_outbound_click</t>
        </is>
      </c>
      <c r="B320" s="29" t="inlineStr">
        <is>
          <t>Outbound Clicks · NUMERIC · Facebook Ads (Meta) Clicks</t>
        </is>
      </c>
      <c r="C320" s="26" t="n"/>
      <c r="D320" s="27">
        <f>IF(AND($C320="x",$A320&lt;&gt;""),$A320,"")</f>
        <v/>
      </c>
    </row>
    <row r="321">
      <c r="A321" s="25" t="inlineStr">
        <is>
          <t>unique_clicks</t>
        </is>
      </c>
      <c r="B321" s="29" t="inlineStr">
        <is>
          <t>Unique Clicks · NUMERIC · Facebook Ads (Meta) Clicks</t>
        </is>
      </c>
      <c r="C321" s="26" t="n"/>
      <c r="D321" s="27">
        <f>IF(AND($C321="x",$A321&lt;&gt;""),$A321,"")</f>
        <v/>
      </c>
    </row>
    <row r="322">
      <c r="A322" s="25" t="inlineStr">
        <is>
          <t>unique_ctr</t>
        </is>
      </c>
      <c r="B322" s="29" t="inlineStr">
        <is>
          <t>Unique CTR · PERCENT · Facebook Ads (Meta) Clicks</t>
        </is>
      </c>
      <c r="C322" s="26" t="n"/>
      <c r="D322" s="27">
        <f>IF(AND($C322="x",$A322&lt;&gt;""),$A322,"")</f>
        <v/>
      </c>
    </row>
    <row r="323">
      <c r="A323" s="25" t="inlineStr">
        <is>
          <t>unique_link_clicks_ctr</t>
        </is>
      </c>
      <c r="B323" s="29" t="inlineStr">
        <is>
          <t>Unique Link Clicks CTR · PERCENT · Facebook Ads (Meta) Clicks</t>
        </is>
      </c>
      <c r="C323" s="26" t="n"/>
      <c r="D323" s="27">
        <f>IF(AND($C323="x",$A323&lt;&gt;""),$A323,"")</f>
        <v/>
      </c>
    </row>
    <row r="324">
      <c r="A324" s="25" t="inlineStr">
        <is>
          <t>unique_outbound_clicks_ctr_outbound_click</t>
        </is>
      </c>
      <c r="B324" s="29" t="inlineStr">
        <is>
          <t>Unique Outbound CTR · PERCENT · Facebook Ads (Meta) Clicks</t>
        </is>
      </c>
      <c r="C324" s="26" t="n"/>
      <c r="D324" s="27">
        <f>IF(AND($C324="x",$A324&lt;&gt;""),$A324,"")</f>
        <v/>
      </c>
    </row>
    <row r="325">
      <c r="A325" s="25" t="inlineStr">
        <is>
          <t>unique_outbound_clicks_outbound_click</t>
        </is>
      </c>
      <c r="B325" s="29" t="inlineStr">
        <is>
          <t>Unique Outbound Clicks · NUMERIC · Facebook Ads (Meta) Clicks</t>
        </is>
      </c>
      <c r="C325" s="26" t="n"/>
      <c r="D325" s="27">
        <f>IF(AND($C325="x",$A325&lt;&gt;""),$A325,"")</f>
        <v/>
      </c>
    </row>
    <row r="326">
      <c r="A326" s="25" t="inlineStr">
        <is>
          <t>website_ctr_link_click</t>
        </is>
      </c>
      <c r="B326" s="29" t="inlineStr">
        <is>
          <t>Website CTR link click · PERCENT · Facebook Ads (Meta) Clicks</t>
        </is>
      </c>
      <c r="C326" s="26" t="n"/>
      <c r="D326" s="27">
        <f>IF(AND($C326="x",$A326&lt;&gt;""),$A326,"")</f>
        <v/>
      </c>
    </row>
    <row r="327">
      <c r="A327" s="25" t="inlineStr">
        <is>
          <t>cpc</t>
        </is>
      </c>
      <c r="B327" s="29" t="inlineStr">
        <is>
          <t>CPC · NUMERIC · Facebook Ads (Meta) Clicks Cost</t>
        </is>
      </c>
      <c r="C327" s="26" t="n"/>
      <c r="D327" s="27">
        <f>IF(AND($C327="x",$A327&lt;&gt;""),$A327,"")</f>
        <v/>
      </c>
    </row>
    <row r="328">
      <c r="A328" s="25" t="inlineStr">
        <is>
          <t>cpm</t>
        </is>
      </c>
      <c r="B328" s="29" t="inlineStr">
        <is>
          <t>CPM · NUMERIC · Facebook Ads (Meta) Clicks Cost</t>
        </is>
      </c>
      <c r="C328" s="26" t="n"/>
      <c r="D328" s="27">
        <f>IF(AND($C328="x",$A328&lt;&gt;""),$A328,"")</f>
        <v/>
      </c>
    </row>
    <row r="329">
      <c r="A329" s="25" t="inlineStr">
        <is>
          <t>cpp</t>
        </is>
      </c>
      <c r="B329" s="29" t="inlineStr">
        <is>
          <t>Cost per 1,000 People Reached · NUMERIC · Facebook Ads (Meta) Clicks Cost</t>
        </is>
      </c>
      <c r="C329" s="26" t="n"/>
      <c r="D329" s="27">
        <f>IF(AND($C329="x",$A329&lt;&gt;""),$A329,"")</f>
        <v/>
      </c>
    </row>
    <row r="330">
      <c r="A330" s="25" t="inlineStr">
        <is>
          <t>ctr</t>
        </is>
      </c>
      <c r="B330" s="29" t="inlineStr">
        <is>
          <t>CTR · PERCENT · Facebook Ads (Meta) Clicks Cost</t>
        </is>
      </c>
      <c r="C330" s="26" t="n"/>
      <c r="D330" s="27">
        <f>IF(AND($C330="x",$A330&lt;&gt;""),$A330,"")</f>
        <v/>
      </c>
    </row>
    <row r="331">
      <c r="A331" s="25" t="inlineStr">
        <is>
          <t>conversion_values_ad_click_mobile_app</t>
        </is>
      </c>
      <c r="B331" s="29" t="inlineStr">
        <is>
          <t>In-App Ad Clicks Conversion Value · NUMERIC · Facebook Ads (Meta) Conversions</t>
        </is>
      </c>
      <c r="C331" s="26" t="n"/>
      <c r="D331" s="27">
        <f>IF(AND($C331="x",$A331&lt;&gt;""),$A331,"")</f>
        <v/>
      </c>
    </row>
    <row r="332">
      <c r="A332" s="25" t="inlineStr">
        <is>
          <t>conversion_values_ad_impression_mobile_app</t>
        </is>
      </c>
      <c r="B332" s="29" t="inlineStr">
        <is>
          <t>In-App Ad Impressions Conversion Value · NUMERIC · Facebook Ads (Meta) Conversions</t>
        </is>
      </c>
      <c r="C332" s="26" t="n"/>
      <c r="D332" s="27">
        <f>IF(AND($C332="x",$A332&lt;&gt;""),$A332,"")</f>
        <v/>
      </c>
    </row>
    <row r="333">
      <c r="A333" s="25" t="inlineStr">
        <is>
          <t>conversion_values_cancel_subscription_mobile_app</t>
        </is>
      </c>
      <c r="B333" s="29" t="inlineStr">
        <is>
          <t>Mobile App Canceled Subscriptions Conversion Value · NUMERIC · Facebook Ads (Meta) Conversions</t>
        </is>
      </c>
      <c r="C333" s="26" t="n"/>
      <c r="D333" s="27">
        <f>IF(AND($C333="x",$A333&lt;&gt;""),$A333,"")</f>
        <v/>
      </c>
    </row>
    <row r="334">
      <c r="A334" s="25" t="inlineStr">
        <is>
          <t>conversion_values_cancel_subscription_offline</t>
        </is>
      </c>
      <c r="B334" s="29" t="inlineStr">
        <is>
          <t>Offline Canceled Subscriptions Conversion Value · NUMERIC · Facebook Ads (Meta) Conversions</t>
        </is>
      </c>
      <c r="C334" s="26" t="n"/>
      <c r="D334" s="27">
        <f>IF(AND($C334="x",$A334&lt;&gt;""),$A334,"")</f>
        <v/>
      </c>
    </row>
    <row r="335">
      <c r="A335" s="25" t="inlineStr">
        <is>
          <t>conversion_values_cancel_subscription_total</t>
        </is>
      </c>
      <c r="B335" s="29" t="inlineStr">
        <is>
          <t>Canceled Subscriptions Conversion Value · NUMERIC · Facebook Ads (Meta) Conversions</t>
        </is>
      </c>
      <c r="C335" s="26" t="n"/>
      <c r="D335" s="27">
        <f>IF(AND($C335="x",$A335&lt;&gt;""),$A335,"")</f>
        <v/>
      </c>
    </row>
    <row r="336">
      <c r="A336" s="25" t="inlineStr">
        <is>
          <t>conversion_values_cancel_subscription_website</t>
        </is>
      </c>
      <c r="B336" s="29" t="inlineStr">
        <is>
          <t>Website Canceled Subscriptions Conversion Value · NUMERIC · Facebook Ads (Meta) Conversions</t>
        </is>
      </c>
      <c r="C336" s="26" t="n"/>
      <c r="D336" s="27">
        <f>IF(AND($C336="x",$A336&lt;&gt;""),$A336,"")</f>
        <v/>
      </c>
    </row>
    <row r="337">
      <c r="A337" s="25" t="inlineStr">
        <is>
          <t>conversion_values_contact_mobile_app</t>
        </is>
      </c>
      <c r="B337" s="29" t="inlineStr">
        <is>
          <t>Mobile App Contacts Conversion Value · NUMERIC · Facebook Ads (Meta) Conversions</t>
        </is>
      </c>
      <c r="C337" s="26" t="n"/>
      <c r="D337" s="27">
        <f>IF(AND($C337="x",$A337&lt;&gt;""),$A337,"")</f>
        <v/>
      </c>
    </row>
    <row r="338">
      <c r="A338" s="25" t="inlineStr">
        <is>
          <t>conversion_values_contact_offline</t>
        </is>
      </c>
      <c r="B338" s="29" t="inlineStr">
        <is>
          <t>Offline Contacts Conversion Value · NUMERIC · Facebook Ads (Meta) Conversions</t>
        </is>
      </c>
      <c r="C338" s="26" t="n"/>
      <c r="D338" s="27">
        <f>IF(AND($C338="x",$A338&lt;&gt;""),$A338,"")</f>
        <v/>
      </c>
    </row>
    <row r="339">
      <c r="A339" s="25" t="inlineStr">
        <is>
          <t>conversion_values_contact_total</t>
        </is>
      </c>
      <c r="B339" s="29" t="inlineStr">
        <is>
          <t>Contacts Conversion Value · NUMERIC · Facebook Ads (Meta) Conversions</t>
        </is>
      </c>
      <c r="C339" s="26" t="n"/>
      <c r="D339" s="27">
        <f>IF(AND($C339="x",$A339&lt;&gt;""),$A339,"")</f>
        <v/>
      </c>
    </row>
    <row r="340">
      <c r="A340" s="25" t="inlineStr">
        <is>
          <t>conversion_values_contact_website</t>
        </is>
      </c>
      <c r="B340" s="29" t="inlineStr">
        <is>
          <t>Website Contacts Conversion Value · NUMERIC · Facebook Ads (Meta) Conversions</t>
        </is>
      </c>
      <c r="C340" s="26" t="n"/>
      <c r="D340" s="27">
        <f>IF(AND($C340="x",$A340&lt;&gt;""),$A340,"")</f>
        <v/>
      </c>
    </row>
    <row r="341">
      <c r="A341" s="25" t="inlineStr">
        <is>
          <t>conversion_values_customize_product_mobile_app</t>
        </is>
      </c>
      <c r="B341" s="29" t="inlineStr">
        <is>
          <t>Mobile App Products Customized Conversion Value · NUMERIC · Facebook Ads (Meta) Conversions</t>
        </is>
      </c>
      <c r="C341" s="26" t="n"/>
      <c r="D341" s="27">
        <f>IF(AND($C341="x",$A341&lt;&gt;""),$A341,"")</f>
        <v/>
      </c>
    </row>
    <row r="342">
      <c r="A342" s="25" t="inlineStr">
        <is>
          <t>conversion_values_customize_product_offline</t>
        </is>
      </c>
      <c r="B342" s="29" t="inlineStr">
        <is>
          <t>Offline Products Customized Conversion Value · NUMERIC · Facebook Ads (Meta) Conversions</t>
        </is>
      </c>
      <c r="C342" s="26" t="n"/>
      <c r="D342" s="27">
        <f>IF(AND($C342="x",$A342&lt;&gt;""),$A342,"")</f>
        <v/>
      </c>
    </row>
    <row r="343">
      <c r="A343" s="25" t="inlineStr">
        <is>
          <t>conversion_values_customize_product_total</t>
        </is>
      </c>
      <c r="B343" s="29" t="inlineStr">
        <is>
          <t>Products Customized Conversion Value · NUMERIC · Facebook Ads (Meta) Conversions</t>
        </is>
      </c>
      <c r="C343" s="26" t="n"/>
      <c r="D343" s="27">
        <f>IF(AND($C343="x",$A343&lt;&gt;""),$A343,"")</f>
        <v/>
      </c>
    </row>
    <row r="344">
      <c r="A344" s="25" t="inlineStr">
        <is>
          <t>conversion_values_customize_product_website</t>
        </is>
      </c>
      <c r="B344" s="29" t="inlineStr">
        <is>
          <t>Website Products Customized Conversion Value · NUMERIC · Facebook Ads (Meta) Conversions</t>
        </is>
      </c>
      <c r="C344" s="26" t="n"/>
      <c r="D344" s="27">
        <f>IF(AND($C344="x",$A344&lt;&gt;""),$A344,"")</f>
        <v/>
      </c>
    </row>
    <row r="345">
      <c r="A345" s="25" t="inlineStr">
        <is>
          <t>conversion_values_donate_mobile_app</t>
        </is>
      </c>
      <c r="B345" s="29" t="inlineStr">
        <is>
          <t>Mobile App Donations Conversion Value · NUMERIC · Facebook Ads (Meta) Conversions</t>
        </is>
      </c>
      <c r="C345" s="26" t="n"/>
      <c r="D345" s="27">
        <f>IF(AND($C345="x",$A345&lt;&gt;""),$A345,"")</f>
        <v/>
      </c>
    </row>
    <row r="346">
      <c r="A346" s="25" t="inlineStr">
        <is>
          <t>conversion_values_donate_offline</t>
        </is>
      </c>
      <c r="B346" s="29" t="inlineStr">
        <is>
          <t>Offline Donations Conversion Value · NUMERIC · Facebook Ads (Meta) Conversions</t>
        </is>
      </c>
      <c r="C346" s="26" t="n"/>
      <c r="D346" s="27">
        <f>IF(AND($C346="x",$A346&lt;&gt;""),$A346,"")</f>
        <v/>
      </c>
    </row>
    <row r="347">
      <c r="A347" s="25" t="inlineStr">
        <is>
          <t>conversion_values_donate_on_facebook</t>
        </is>
      </c>
      <c r="B347" s="29" t="inlineStr">
        <is>
          <t>On Facebook Donations Conversion Value · NUMERIC · Facebook Ads (Meta) Conversions</t>
        </is>
      </c>
      <c r="C347" s="26" t="n"/>
      <c r="D347" s="27">
        <f>IF(AND($C347="x",$A347&lt;&gt;""),$A347,"")</f>
        <v/>
      </c>
    </row>
    <row r="348">
      <c r="A348" s="25" t="inlineStr">
        <is>
          <t>conversion_values_donate_total</t>
        </is>
      </c>
      <c r="B348" s="29" t="inlineStr">
        <is>
          <t>Donations Conversion Value · NUMERIC · Facebook Ads (Meta) Conversions</t>
        </is>
      </c>
      <c r="C348" s="26" t="n"/>
      <c r="D348" s="27">
        <f>IF(AND($C348="x",$A348&lt;&gt;""),$A348,"")</f>
        <v/>
      </c>
    </row>
    <row r="349">
      <c r="A349" s="25" t="inlineStr">
        <is>
          <t>conversion_values_donate_website</t>
        </is>
      </c>
      <c r="B349" s="29" t="inlineStr">
        <is>
          <t>Website Donations Conversion Value · NUMERIC · Facebook Ads (Meta) Conversions</t>
        </is>
      </c>
      <c r="C349" s="26" t="n"/>
      <c r="D349" s="27">
        <f>IF(AND($C349="x",$A349&lt;&gt;""),$A349,"")</f>
        <v/>
      </c>
    </row>
    <row r="350">
      <c r="A350" s="25" t="inlineStr">
        <is>
          <t>conversion_values_find_location_mobile_app</t>
        </is>
      </c>
      <c r="B350" s="29" t="inlineStr">
        <is>
          <t>Mobile App Location Searches Conversion Value · NUMERIC · Facebook Ads (Meta) Conversions</t>
        </is>
      </c>
      <c r="C350" s="26" t="n"/>
      <c r="D350" s="27">
        <f>IF(AND($C350="x",$A350&lt;&gt;""),$A350,"")</f>
        <v/>
      </c>
    </row>
    <row r="351">
      <c r="A351" s="25" t="inlineStr">
        <is>
          <t>conversion_values_find_location_offline</t>
        </is>
      </c>
      <c r="B351" s="29" t="inlineStr">
        <is>
          <t>Offline Location Searches Conversion Value · NUMERIC · Facebook Ads (Meta) Conversions</t>
        </is>
      </c>
      <c r="C351" s="26" t="n"/>
      <c r="D351" s="27">
        <f>IF(AND($C351="x",$A351&lt;&gt;""),$A351,"")</f>
        <v/>
      </c>
    </row>
    <row r="352">
      <c r="A352" s="25" t="inlineStr">
        <is>
          <t>conversion_values_find_location_total</t>
        </is>
      </c>
      <c r="B352" s="29" t="inlineStr">
        <is>
          <t>Location Searches Conversion Value · NUMERIC · Facebook Ads (Meta) Conversions</t>
        </is>
      </c>
      <c r="C352" s="26" t="n"/>
      <c r="D352" s="27">
        <f>IF(AND($C352="x",$A352&lt;&gt;""),$A352,"")</f>
        <v/>
      </c>
    </row>
    <row r="353">
      <c r="A353" s="25" t="inlineStr">
        <is>
          <t>conversion_values_find_location_website</t>
        </is>
      </c>
      <c r="B353" s="29" t="inlineStr">
        <is>
          <t>Website Location Searches Conversion Value · NUMERIC · Facebook Ads (Meta) Conversions</t>
        </is>
      </c>
      <c r="C353" s="26" t="n"/>
      <c r="D353" s="27">
        <f>IF(AND($C353="x",$A353&lt;&gt;""),$A353,"")</f>
        <v/>
      </c>
    </row>
    <row r="354">
      <c r="A354" s="25" t="inlineStr">
        <is>
          <t>conversion_values_recurring_subscription_payment_mobile_app</t>
        </is>
      </c>
      <c r="B354" s="29" t="inlineStr">
        <is>
          <t>Mobile App Recurring Subscription Payments Conversion Value · NUMERIC · Facebook Ads (Meta) Conversions</t>
        </is>
      </c>
      <c r="C354" s="26" t="n"/>
      <c r="D354" s="27">
        <f>IF(AND($C354="x",$A354&lt;&gt;""),$A354,"")</f>
        <v/>
      </c>
    </row>
    <row r="355">
      <c r="A355" s="25" t="inlineStr">
        <is>
          <t>conversion_values_recurring_subscription_payment_offline</t>
        </is>
      </c>
      <c r="B355" s="29" t="inlineStr">
        <is>
          <t>Offline Recurring Subscription Payments Conversion Value · NUMERIC · Facebook Ads (Meta) Conversions</t>
        </is>
      </c>
      <c r="C355" s="26" t="n"/>
      <c r="D355" s="27">
        <f>IF(AND($C355="x",$A355&lt;&gt;""),$A355,"")</f>
        <v/>
      </c>
    </row>
    <row r="356">
      <c r="A356" s="25" t="inlineStr">
        <is>
          <t>conversion_values_recurring_subscription_payment_total</t>
        </is>
      </c>
      <c r="B356" s="29" t="inlineStr">
        <is>
          <t>Recurring Subscription Payments Conversion Value · NUMERIC · Facebook Ads (Meta) Conversions</t>
        </is>
      </c>
      <c r="C356" s="26" t="n"/>
      <c r="D356" s="27">
        <f>IF(AND($C356="x",$A356&lt;&gt;""),$A356,"")</f>
        <v/>
      </c>
    </row>
    <row r="357">
      <c r="A357" s="25" t="inlineStr">
        <is>
          <t>conversion_values_recurring_subscription_payment_website</t>
        </is>
      </c>
      <c r="B357" s="29" t="inlineStr">
        <is>
          <t>Website Recurring Subscription Payments Conversion Value · NUMERIC · Facebook Ads (Meta) Conversions</t>
        </is>
      </c>
      <c r="C357" s="26" t="n"/>
      <c r="D357" s="27">
        <f>IF(AND($C357="x",$A357&lt;&gt;""),$A357,"")</f>
        <v/>
      </c>
    </row>
    <row r="358">
      <c r="A358" s="25" t="inlineStr">
        <is>
          <t>conversion_values_schedule_mobile_app</t>
        </is>
      </c>
      <c r="B358" s="29" t="inlineStr">
        <is>
          <t>Mobile App Appointments Scheduled Conversion Value · NUMERIC · Facebook Ads (Meta) Conversions</t>
        </is>
      </c>
      <c r="C358" s="26" t="n"/>
      <c r="D358" s="27">
        <f>IF(AND($C358="x",$A358&lt;&gt;""),$A358,"")</f>
        <v/>
      </c>
    </row>
    <row r="359">
      <c r="A359" s="25" t="inlineStr">
        <is>
          <t>conversion_values_schedule_offline</t>
        </is>
      </c>
      <c r="B359" s="29" t="inlineStr">
        <is>
          <t>Offline Appointments Scheduled Conversion Value · NUMERIC · Facebook Ads (Meta) Conversions</t>
        </is>
      </c>
      <c r="C359" s="26" t="n"/>
      <c r="D359" s="27">
        <f>IF(AND($C359="x",$A359&lt;&gt;""),$A359,"")</f>
        <v/>
      </c>
    </row>
    <row r="360">
      <c r="A360" s="25" t="inlineStr">
        <is>
          <t>conversion_values_schedule_total</t>
        </is>
      </c>
      <c r="B360" s="29" t="inlineStr">
        <is>
          <t>Appointments Scheduled Conversion Value · NUMERIC · Facebook Ads (Meta) Conversions</t>
        </is>
      </c>
      <c r="C360" s="26" t="n"/>
      <c r="D360" s="27">
        <f>IF(AND($C360="x",$A360&lt;&gt;""),$A360,"")</f>
        <v/>
      </c>
    </row>
    <row r="361">
      <c r="A361" s="25" t="inlineStr">
        <is>
          <t>conversion_values_schedule_website</t>
        </is>
      </c>
      <c r="B361" s="29" t="inlineStr">
        <is>
          <t>Website Appointments Scheduled Conversion Value · NUMERIC · Facebook Ads (Meta) Conversions</t>
        </is>
      </c>
      <c r="C361" s="26" t="n"/>
      <c r="D361" s="27">
        <f>IF(AND($C361="x",$A361&lt;&gt;""),$A361,"")</f>
        <v/>
      </c>
    </row>
    <row r="362">
      <c r="A362" s="25" t="inlineStr">
        <is>
          <t>conversion_values_start_trial_mobile_app</t>
        </is>
      </c>
      <c r="B362" s="29" t="inlineStr">
        <is>
          <t>Mobile App Trials Started Conversion Value · NUMERIC · Facebook Ads (Meta) Conversions</t>
        </is>
      </c>
      <c r="C362" s="26" t="n"/>
      <c r="D362" s="27">
        <f>IF(AND($C362="x",$A362&lt;&gt;""),$A362,"")</f>
        <v/>
      </c>
    </row>
    <row r="363">
      <c r="A363" s="25" t="inlineStr">
        <is>
          <t>conversion_values_start_trial_offline</t>
        </is>
      </c>
      <c r="B363" s="29" t="inlineStr">
        <is>
          <t>Offline Trials Started Conversion Value · NUMERIC · Facebook Ads (Meta) Conversions</t>
        </is>
      </c>
      <c r="C363" s="26" t="n"/>
      <c r="D363" s="27">
        <f>IF(AND($C363="x",$A363&lt;&gt;""),$A363,"")</f>
        <v/>
      </c>
    </row>
    <row r="364">
      <c r="A364" s="25" t="inlineStr">
        <is>
          <t>conversion_values_start_trial_total</t>
        </is>
      </c>
      <c r="B364" s="29" t="inlineStr">
        <is>
          <t>Trials Started Conversion Value · NUMERIC · Facebook Ads (Meta) Conversions</t>
        </is>
      </c>
      <c r="C364" s="26" t="n"/>
      <c r="D364" s="27">
        <f>IF(AND($C364="x",$A364&lt;&gt;""),$A364,"")</f>
        <v/>
      </c>
    </row>
    <row r="365">
      <c r="A365" s="25" t="inlineStr">
        <is>
          <t>conversion_values_start_trial_website</t>
        </is>
      </c>
      <c r="B365" s="29" t="inlineStr">
        <is>
          <t>Website Trials Started Conversion Value · NUMERIC · Facebook Ads (Meta) Conversions</t>
        </is>
      </c>
      <c r="C365" s="26" t="n"/>
      <c r="D365" s="27">
        <f>IF(AND($C365="x",$A365&lt;&gt;""),$A365,"")</f>
        <v/>
      </c>
    </row>
    <row r="366">
      <c r="A366" s="25" t="inlineStr">
        <is>
          <t>conversion_values_submit_application_mobile_app</t>
        </is>
      </c>
      <c r="B366" s="29" t="inlineStr">
        <is>
          <t>Mobile App Applications Submitted Conversion Value · NUMERIC · Facebook Ads (Meta) Conversions</t>
        </is>
      </c>
      <c r="C366" s="26" t="n"/>
      <c r="D366" s="27">
        <f>IF(AND($C366="x",$A366&lt;&gt;""),$A366,"")</f>
        <v/>
      </c>
    </row>
    <row r="367">
      <c r="A367" s="25" t="inlineStr">
        <is>
          <t>conversion_values_submit_application_offline</t>
        </is>
      </c>
      <c r="B367" s="29" t="inlineStr">
        <is>
          <t>Offline Applications Submitted Conversion Value · NUMERIC · Facebook Ads (Meta) Conversions</t>
        </is>
      </c>
      <c r="C367" s="26" t="n"/>
      <c r="D367" s="27">
        <f>IF(AND($C367="x",$A367&lt;&gt;""),$A367,"")</f>
        <v/>
      </c>
    </row>
    <row r="368">
      <c r="A368" s="25" t="inlineStr">
        <is>
          <t>conversion_values_submit_application_on_facebook</t>
        </is>
      </c>
      <c r="B368" s="29" t="inlineStr">
        <is>
          <t>On Facebook Applications Submitted Conversion Value · NUMERIC · Facebook Ads (Meta) Conversions</t>
        </is>
      </c>
      <c r="C368" s="26" t="n"/>
      <c r="D368" s="27">
        <f>IF(AND($C368="x",$A368&lt;&gt;""),$A368,"")</f>
        <v/>
      </c>
    </row>
    <row r="369">
      <c r="A369" s="25" t="inlineStr">
        <is>
          <t>conversion_values_submit_application_total</t>
        </is>
      </c>
      <c r="B369" s="29" t="inlineStr">
        <is>
          <t>Applications Submitted Conversion Value · NUMERIC · Facebook Ads (Meta) Conversions</t>
        </is>
      </c>
      <c r="C369" s="26" t="n"/>
      <c r="D369" s="27">
        <f>IF(AND($C369="x",$A369&lt;&gt;""),$A369,"")</f>
        <v/>
      </c>
    </row>
    <row r="370">
      <c r="A370" s="25" t="inlineStr">
        <is>
          <t>conversion_values_submit_application_website</t>
        </is>
      </c>
      <c r="B370" s="29" t="inlineStr">
        <is>
          <t>Website Applications Submitted Conversion Value · NUMERIC · Facebook Ads (Meta) Conversions</t>
        </is>
      </c>
      <c r="C370" s="26" t="n"/>
      <c r="D370" s="27">
        <f>IF(AND($C370="x",$A370&lt;&gt;""),$A370,"")</f>
        <v/>
      </c>
    </row>
    <row r="371">
      <c r="A371" s="25" t="inlineStr">
        <is>
          <t>conversion_values_subscribe_mobile_app</t>
        </is>
      </c>
      <c r="B371" s="29" t="inlineStr">
        <is>
          <t>Mobile App Subscriptions Conversion Value · NUMERIC · Facebook Ads (Meta) Conversions</t>
        </is>
      </c>
      <c r="C371" s="26" t="n"/>
      <c r="D371" s="27">
        <f>IF(AND($C371="x",$A371&lt;&gt;""),$A371,"")</f>
        <v/>
      </c>
    </row>
    <row r="372">
      <c r="A372" s="25" t="inlineStr">
        <is>
          <t>conversion_values_subscribe_offline</t>
        </is>
      </c>
      <c r="B372" s="29" t="inlineStr">
        <is>
          <t>Offline Subscriptions Conversion Value · NUMERIC · Facebook Ads (Meta) Conversions</t>
        </is>
      </c>
      <c r="C372" s="26" t="n"/>
      <c r="D372" s="27">
        <f>IF(AND($C372="x",$A372&lt;&gt;""),$A372,"")</f>
        <v/>
      </c>
    </row>
    <row r="373">
      <c r="A373" s="25" t="inlineStr">
        <is>
          <t>conversion_values_subscribe_total</t>
        </is>
      </c>
      <c r="B373" s="29" t="inlineStr">
        <is>
          <t>Subscriptions Conversion Value · NUMERIC · Facebook Ads (Meta) Conversions</t>
        </is>
      </c>
      <c r="C373" s="26" t="n"/>
      <c r="D373" s="27">
        <f>IF(AND($C373="x",$A373&lt;&gt;""),$A373,"")</f>
        <v/>
      </c>
    </row>
    <row r="374">
      <c r="A374" s="25" t="inlineStr">
        <is>
          <t>conversion_values_subscribe_website</t>
        </is>
      </c>
      <c r="B374" s="29" t="inlineStr">
        <is>
          <t>Website Subscriptions Conversion Value · NUMERIC · Facebook Ads (Meta) Conversions</t>
        </is>
      </c>
      <c r="C374" s="26" t="n"/>
      <c r="D374" s="27">
        <f>IF(AND($C374="x",$A374&lt;&gt;""),$A374,"")</f>
        <v/>
      </c>
    </row>
    <row r="375">
      <c r="A375" s="25" t="inlineStr">
        <is>
          <t>conversions_ad_click_mobile_app</t>
        </is>
      </c>
      <c r="B375" s="29" t="inlineStr">
        <is>
          <t>Mobile app ad click conversions · NUMERIC · Facebook Ads (Meta) Conversions</t>
        </is>
      </c>
      <c r="C375" s="26" t="n"/>
      <c r="D375" s="27">
        <f>IF(AND($C375="x",$A375&lt;&gt;""),$A375,"")</f>
        <v/>
      </c>
    </row>
    <row r="376">
      <c r="A376" s="25" t="inlineStr">
        <is>
          <t>conversions_ad_impression_mobile_app</t>
        </is>
      </c>
      <c r="B376" s="29" t="inlineStr">
        <is>
          <t>Mobile app ad impression conversions · NUMERIC · Facebook Ads (Meta) Conversions</t>
        </is>
      </c>
      <c r="C376" s="26" t="n"/>
      <c r="D376" s="27">
        <f>IF(AND($C376="x",$A376&lt;&gt;""),$A376,"")</f>
        <v/>
      </c>
    </row>
    <row r="377">
      <c r="A377" s="25" t="inlineStr">
        <is>
          <t>conversions_cancel_subscription_mobile_app</t>
        </is>
      </c>
      <c r="B377" s="29" t="inlineStr">
        <is>
          <t>Mobile app cancel subscription conversions · NUMERIC · Facebook Ads (Meta) Conversions</t>
        </is>
      </c>
      <c r="C377" s="26" t="n"/>
      <c r="D377" s="27">
        <f>IF(AND($C377="x",$A377&lt;&gt;""),$A377,"")</f>
        <v/>
      </c>
    </row>
    <row r="378">
      <c r="A378" s="25" t="inlineStr">
        <is>
          <t>conversions_cancel_subscription_offline</t>
        </is>
      </c>
      <c r="B378" s="29" t="inlineStr">
        <is>
          <t>Offline cancel subscription conversions · NUMERIC · Facebook Ads (Meta) Conversions</t>
        </is>
      </c>
      <c r="C378" s="26" t="n"/>
      <c r="D378" s="27">
        <f>IF(AND($C378="x",$A378&lt;&gt;""),$A378,"")</f>
        <v/>
      </c>
    </row>
    <row r="379">
      <c r="A379" s="25" t="inlineStr">
        <is>
          <t>conversions_cancel_subscription_total</t>
        </is>
      </c>
      <c r="B379" s="29" t="inlineStr">
        <is>
          <t>Cancel subscription conversions · NUMERIC · Facebook Ads (Meta) Conversions</t>
        </is>
      </c>
      <c r="C379" s="26" t="n"/>
      <c r="D379" s="27">
        <f>IF(AND($C379="x",$A379&lt;&gt;""),$A379,"")</f>
        <v/>
      </c>
    </row>
    <row r="380">
      <c r="A380" s="25" t="inlineStr">
        <is>
          <t>conversions_cancel_subscription_website</t>
        </is>
      </c>
      <c r="B380" s="29" t="inlineStr">
        <is>
          <t>Website cancel subscription conversions · NUMERIC · Facebook Ads (Meta) Conversions</t>
        </is>
      </c>
      <c r="C380" s="26" t="n"/>
      <c r="D380" s="27">
        <f>IF(AND($C380="x",$A380&lt;&gt;""),$A380,"")</f>
        <v/>
      </c>
    </row>
    <row r="381">
      <c r="A381" s="25" t="inlineStr">
        <is>
          <t>conversions_contact_mobile_app</t>
        </is>
      </c>
      <c r="B381" s="29" t="inlineStr">
        <is>
          <t>Mobile app contact conversions · NUMERIC · Facebook Ads (Meta) Conversions</t>
        </is>
      </c>
      <c r="C381" s="26" t="n"/>
      <c r="D381" s="27">
        <f>IF(AND($C381="x",$A381&lt;&gt;""),$A381,"")</f>
        <v/>
      </c>
    </row>
    <row r="382">
      <c r="A382" s="25" t="inlineStr">
        <is>
          <t>conversions_contact_offline</t>
        </is>
      </c>
      <c r="B382" s="29" t="inlineStr">
        <is>
          <t>Offline contact conversions · NUMERIC · Facebook Ads (Meta) Conversions</t>
        </is>
      </c>
      <c r="C382" s="26" t="n"/>
      <c r="D382" s="27">
        <f>IF(AND($C382="x",$A382&lt;&gt;""),$A382,"")</f>
        <v/>
      </c>
    </row>
    <row r="383">
      <c r="A383" s="25" t="inlineStr">
        <is>
          <t>conversions_contact_total</t>
        </is>
      </c>
      <c r="B383" s="29" t="inlineStr">
        <is>
          <t>Contact conversions · NUMERIC · Facebook Ads (Meta) Conversions</t>
        </is>
      </c>
      <c r="C383" s="26" t="n"/>
      <c r="D383" s="27">
        <f>IF(AND($C383="x",$A383&lt;&gt;""),$A383,"")</f>
        <v/>
      </c>
    </row>
    <row r="384">
      <c r="A384" s="25" t="inlineStr">
        <is>
          <t>conversions_contact_website</t>
        </is>
      </c>
      <c r="B384" s="29" t="inlineStr">
        <is>
          <t>Website contact conversions · NUMERIC · Facebook Ads (Meta) Conversions</t>
        </is>
      </c>
      <c r="C384" s="26" t="n"/>
      <c r="D384" s="27">
        <f>IF(AND($C384="x",$A384&lt;&gt;""),$A384,"")</f>
        <v/>
      </c>
    </row>
    <row r="385">
      <c r="A385" s="25" t="inlineStr">
        <is>
          <t>conversions_customize_product_mobile_app</t>
        </is>
      </c>
      <c r="B385" s="29" t="inlineStr">
        <is>
          <t>Mobile app customize product conversions · NUMERIC · Facebook Ads (Meta) Conversions</t>
        </is>
      </c>
      <c r="C385" s="26" t="n"/>
      <c r="D385" s="27">
        <f>IF(AND($C385="x",$A385&lt;&gt;""),$A385,"")</f>
        <v/>
      </c>
    </row>
    <row r="386">
      <c r="A386" s="25" t="inlineStr">
        <is>
          <t>conversions_customize_product_offline</t>
        </is>
      </c>
      <c r="B386" s="29" t="inlineStr">
        <is>
          <t>Offline customize product conversions · NUMERIC · Facebook Ads (Meta) Conversions</t>
        </is>
      </c>
      <c r="C386" s="26" t="n"/>
      <c r="D386" s="27">
        <f>IF(AND($C386="x",$A386&lt;&gt;""),$A386,"")</f>
        <v/>
      </c>
    </row>
    <row r="387">
      <c r="A387" s="25" t="inlineStr">
        <is>
          <t>conversions_customize_product_total</t>
        </is>
      </c>
      <c r="B387" s="29" t="inlineStr">
        <is>
          <t>Customize product conversions · NUMERIC · Facebook Ads (Meta) Conversions</t>
        </is>
      </c>
      <c r="C387" s="26" t="n"/>
      <c r="D387" s="27">
        <f>IF(AND($C387="x",$A387&lt;&gt;""),$A387,"")</f>
        <v/>
      </c>
    </row>
    <row r="388">
      <c r="A388" s="25" t="inlineStr">
        <is>
          <t>conversions_customize_product_website</t>
        </is>
      </c>
      <c r="B388" s="29" t="inlineStr">
        <is>
          <t>Website customize product conversions · NUMERIC · Facebook Ads (Meta) Conversions</t>
        </is>
      </c>
      <c r="C388" s="26" t="n"/>
      <c r="D388" s="27">
        <f>IF(AND($C388="x",$A388&lt;&gt;""),$A388,"")</f>
        <v/>
      </c>
    </row>
    <row r="389">
      <c r="A389" s="25" t="inlineStr">
        <is>
          <t>conversions_donate_mobile_app</t>
        </is>
      </c>
      <c r="B389" s="29" t="inlineStr">
        <is>
          <t>Mobile app donate conversions · NUMERIC · Facebook Ads (Meta) Conversions</t>
        </is>
      </c>
      <c r="C389" s="26" t="n"/>
      <c r="D389" s="27">
        <f>IF(AND($C389="x",$A389&lt;&gt;""),$A389,"")</f>
        <v/>
      </c>
    </row>
    <row r="390">
      <c r="A390" s="25" t="inlineStr">
        <is>
          <t>conversions_donate_offline</t>
        </is>
      </c>
      <c r="B390" s="29" t="inlineStr">
        <is>
          <t>Offline donate conversions · NUMERIC · Facebook Ads (Meta) Conversions</t>
        </is>
      </c>
      <c r="C390" s="26" t="n"/>
      <c r="D390" s="27">
        <f>IF(AND($C390="x",$A390&lt;&gt;""),$A390,"")</f>
        <v/>
      </c>
    </row>
    <row r="391">
      <c r="A391" s="25" t="inlineStr">
        <is>
          <t>conversions_donate_on_facebook</t>
        </is>
      </c>
      <c r="B391" s="29" t="inlineStr">
        <is>
          <t>Donate on facebook conversions · NUMERIC · Facebook Ads (Meta) Conversions</t>
        </is>
      </c>
      <c r="C391" s="26" t="n"/>
      <c r="D391" s="27">
        <f>IF(AND($C391="x",$A391&lt;&gt;""),$A391,"")</f>
        <v/>
      </c>
    </row>
    <row r="392">
      <c r="A392" s="25" t="inlineStr">
        <is>
          <t>conversions_donate_total</t>
        </is>
      </c>
      <c r="B392" s="29" t="inlineStr">
        <is>
          <t>Donate conversions · NUMERIC · Facebook Ads (Meta) Conversions</t>
        </is>
      </c>
      <c r="C392" s="26" t="n"/>
      <c r="D392" s="27">
        <f>IF(AND($C392="x",$A392&lt;&gt;""),$A392,"")</f>
        <v/>
      </c>
    </row>
    <row r="393">
      <c r="A393" s="25" t="inlineStr">
        <is>
          <t>conversions_donate_website</t>
        </is>
      </c>
      <c r="B393" s="29" t="inlineStr">
        <is>
          <t>Website Donate Conversions · NUMERIC · Facebook Ads (Meta) Conversions</t>
        </is>
      </c>
      <c r="C393" s="26" t="n"/>
      <c r="D393" s="27">
        <f>IF(AND($C393="x",$A393&lt;&gt;""),$A393,"")</f>
        <v/>
      </c>
    </row>
    <row r="394">
      <c r="A394" s="25" t="inlineStr">
        <is>
          <t>conversions_find_location_mobile_app</t>
        </is>
      </c>
      <c r="B394" s="29" t="inlineStr">
        <is>
          <t>Mobile app find location conversions · NUMERIC · Facebook Ads (Meta) Conversions</t>
        </is>
      </c>
      <c r="C394" s="26" t="n"/>
      <c r="D394" s="27">
        <f>IF(AND($C394="x",$A394&lt;&gt;""),$A394,"")</f>
        <v/>
      </c>
    </row>
    <row r="395">
      <c r="A395" s="25" t="inlineStr">
        <is>
          <t>conversions_find_location_offline</t>
        </is>
      </c>
      <c r="B395" s="29" t="inlineStr">
        <is>
          <t>Offline find location conversions · NUMERIC · Facebook Ads (Meta) Conversions</t>
        </is>
      </c>
      <c r="C395" s="26" t="n"/>
      <c r="D395" s="27">
        <f>IF(AND($C395="x",$A395&lt;&gt;""),$A395,"")</f>
        <v/>
      </c>
    </row>
    <row r="396">
      <c r="A396" s="25" t="inlineStr">
        <is>
          <t>conversions_find_location_total</t>
        </is>
      </c>
      <c r="B396" s="29" t="inlineStr">
        <is>
          <t>Find location conversions · NUMERIC · Facebook Ads (Meta) Conversions</t>
        </is>
      </c>
      <c r="C396" s="26" t="n"/>
      <c r="D396" s="27">
        <f>IF(AND($C396="x",$A396&lt;&gt;""),$A396,"")</f>
        <v/>
      </c>
    </row>
    <row r="397">
      <c r="A397" s="25" t="inlineStr">
        <is>
          <t>conversions_find_location_website</t>
        </is>
      </c>
      <c r="B397" s="29" t="inlineStr">
        <is>
          <t>Website find location conversions · NUMERIC · Facebook Ads (Meta) Conversions</t>
        </is>
      </c>
      <c r="C397" s="26" t="n"/>
      <c r="D397" s="27">
        <f>IF(AND($C397="x",$A397&lt;&gt;""),$A397,"")</f>
        <v/>
      </c>
    </row>
    <row r="398">
      <c r="A398" s="25" t="inlineStr">
        <is>
          <t>conversions_recurring_subscription_payment_mobile_app</t>
        </is>
      </c>
      <c r="B398" s="29" t="inlineStr">
        <is>
          <t>Mobile app recurring subscription payment conversions · NUMERIC · Facebook Ads (Meta) Conversions</t>
        </is>
      </c>
      <c r="C398" s="26" t="n"/>
      <c r="D398" s="27">
        <f>IF(AND($C398="x",$A398&lt;&gt;""),$A398,"")</f>
        <v/>
      </c>
    </row>
    <row r="399">
      <c r="A399" s="25" t="inlineStr">
        <is>
          <t>conversions_recurring_subscription_payment_offline</t>
        </is>
      </c>
      <c r="B399" s="29" t="inlineStr">
        <is>
          <t>Offline recurring subscription payment conversions · NUMERIC · Facebook Ads (Meta) Conversions</t>
        </is>
      </c>
      <c r="C399" s="26" t="n"/>
      <c r="D399" s="27">
        <f>IF(AND($C399="x",$A399&lt;&gt;""),$A399,"")</f>
        <v/>
      </c>
    </row>
    <row r="400">
      <c r="A400" s="25" t="inlineStr">
        <is>
          <t>conversions_recurring_subscription_payment_total</t>
        </is>
      </c>
      <c r="B400" s="29" t="inlineStr">
        <is>
          <t>Recurring subscription payment conversions · NUMERIC · Facebook Ads (Meta) Conversions</t>
        </is>
      </c>
      <c r="C400" s="26" t="n"/>
      <c r="D400" s="27">
        <f>IF(AND($C400="x",$A400&lt;&gt;""),$A400,"")</f>
        <v/>
      </c>
    </row>
    <row r="401">
      <c r="A401" s="25" t="inlineStr">
        <is>
          <t>conversions_recurring_subscription_payment_website</t>
        </is>
      </c>
      <c r="B401" s="29" t="inlineStr">
        <is>
          <t>Website recurring subscription payment conversions · NUMERIC · Facebook Ads (Meta) Conversions</t>
        </is>
      </c>
      <c r="C401" s="26" t="n"/>
      <c r="D401" s="27">
        <f>IF(AND($C401="x",$A401&lt;&gt;""),$A401,"")</f>
        <v/>
      </c>
    </row>
    <row r="402">
      <c r="A402" s="25" t="inlineStr">
        <is>
          <t>conversions_schedule_mobile_app</t>
        </is>
      </c>
      <c r="B402" s="29" t="inlineStr">
        <is>
          <t>Mobile app schedule conversions · NUMERIC · Facebook Ads (Meta) Conversions</t>
        </is>
      </c>
      <c r="C402" s="26" t="n"/>
      <c r="D402" s="27">
        <f>IF(AND($C402="x",$A402&lt;&gt;""),$A402,"")</f>
        <v/>
      </c>
    </row>
    <row r="403">
      <c r="A403" s="25" t="inlineStr">
        <is>
          <t>conversions_schedule_offline</t>
        </is>
      </c>
      <c r="B403" s="29" t="inlineStr">
        <is>
          <t>Offline schedule conversions · NUMERIC · Facebook Ads (Meta) Conversions</t>
        </is>
      </c>
      <c r="C403" s="26" t="n"/>
      <c r="D403" s="27">
        <f>IF(AND($C403="x",$A403&lt;&gt;""),$A403,"")</f>
        <v/>
      </c>
    </row>
    <row r="404">
      <c r="A404" s="25" t="inlineStr">
        <is>
          <t>conversions_schedule_total</t>
        </is>
      </c>
      <c r="B404" s="29" t="inlineStr">
        <is>
          <t>Appointments Scheduled Conversions · NUMERIC · Facebook Ads (Meta) Conversions</t>
        </is>
      </c>
      <c r="C404" s="26" t="n"/>
      <c r="D404" s="27">
        <f>IF(AND($C404="x",$A404&lt;&gt;""),$A404,"")</f>
        <v/>
      </c>
    </row>
    <row r="405">
      <c r="A405" s="25" t="inlineStr">
        <is>
          <t>conversions_schedule_website</t>
        </is>
      </c>
      <c r="B405" s="29" t="inlineStr">
        <is>
          <t>Website schedule conversions · NUMERIC · Facebook Ads (Meta) Conversions</t>
        </is>
      </c>
      <c r="C405" s="26" t="n"/>
      <c r="D405" s="27">
        <f>IF(AND($C405="x",$A405&lt;&gt;""),$A405,"")</f>
        <v/>
      </c>
    </row>
    <row r="406">
      <c r="A406" s="25" t="inlineStr">
        <is>
          <t>conversions_start_trial_mobile_app</t>
        </is>
      </c>
      <c r="B406" s="29" t="inlineStr">
        <is>
          <t>Mobile app trials started conversions · NUMERIC · Facebook Ads (Meta) Conversions</t>
        </is>
      </c>
      <c r="C406" s="26" t="n"/>
      <c r="D406" s="27">
        <f>IF(AND($C406="x",$A406&lt;&gt;""),$A406,"")</f>
        <v/>
      </c>
    </row>
    <row r="407">
      <c r="A407" s="25" t="inlineStr">
        <is>
          <t>conversions_start_trial_offline</t>
        </is>
      </c>
      <c r="B407" s="29" t="inlineStr">
        <is>
          <t>Offline trials started conversions · NUMERIC · Facebook Ads (Meta) Conversions</t>
        </is>
      </c>
      <c r="C407" s="26" t="n"/>
      <c r="D407" s="27">
        <f>IF(AND($C407="x",$A407&lt;&gt;""),$A407,"")</f>
        <v/>
      </c>
    </row>
    <row r="408">
      <c r="A408" s="25" t="inlineStr">
        <is>
          <t>conversions_start_trial_total</t>
        </is>
      </c>
      <c r="B408" s="29" t="inlineStr">
        <is>
          <t>Start trial conversions · NUMERIC · Facebook Ads (Meta) Conversions</t>
        </is>
      </c>
      <c r="C408" s="26" t="n"/>
      <c r="D408" s="27">
        <f>IF(AND($C408="x",$A408&lt;&gt;""),$A408,"")</f>
        <v/>
      </c>
    </row>
    <row r="409">
      <c r="A409" s="25" t="inlineStr">
        <is>
          <t>conversions_start_trial_website</t>
        </is>
      </c>
      <c r="B409" s="29" t="inlineStr">
        <is>
          <t>Website trials started conversions · NUMERIC · Facebook Ads (Meta) Conversions</t>
        </is>
      </c>
      <c r="C409" s="26" t="n"/>
      <c r="D409" s="27">
        <f>IF(AND($C409="x",$A409&lt;&gt;""),$A409,"")</f>
        <v/>
      </c>
    </row>
    <row r="410">
      <c r="A410" s="25" t="inlineStr">
        <is>
          <t>conversions_submit_application_mobile_app</t>
        </is>
      </c>
      <c r="B410" s="29" t="inlineStr">
        <is>
          <t>Submitted applications (Mobile App) · NUMERIC · Facebook Ads (Meta) Conversions</t>
        </is>
      </c>
      <c r="C410" s="26" t="n"/>
      <c r="D410" s="27">
        <f>IF(AND($C410="x",$A410&lt;&gt;""),$A410,"")</f>
        <v/>
      </c>
    </row>
    <row r="411">
      <c r="A411" s="25" t="inlineStr">
        <is>
          <t>conversions_submit_application_offline</t>
        </is>
      </c>
      <c r="B411" s="29" t="inlineStr">
        <is>
          <t>Submitted applications (Offline) · NUMERIC · Facebook Ads (Meta) Conversions</t>
        </is>
      </c>
      <c r="C411" s="26" t="n"/>
      <c r="D411" s="27">
        <f>IF(AND($C411="x",$A411&lt;&gt;""),$A411,"")</f>
        <v/>
      </c>
    </row>
    <row r="412">
      <c r="A412" s="25" t="inlineStr">
        <is>
          <t>conversions_submit_application_on_facebook</t>
        </is>
      </c>
      <c r="B412" s="29" t="inlineStr">
        <is>
          <t>Submitted applications (Facebook) · NUMERIC · Facebook Ads (Meta) Conversions</t>
        </is>
      </c>
      <c r="C412" s="26" t="n"/>
      <c r="D412" s="27">
        <f>IF(AND($C412="x",$A412&lt;&gt;""),$A412,"")</f>
        <v/>
      </c>
    </row>
    <row r="413">
      <c r="A413" s="25" t="inlineStr">
        <is>
          <t>conversions_submit_application_total</t>
        </is>
      </c>
      <c r="B413" s="29" t="inlineStr">
        <is>
          <t>Submit application conversions · NUMERIC · Facebook Ads (Meta) Conversions</t>
        </is>
      </c>
      <c r="C413" s="26" t="n"/>
      <c r="D413" s="27">
        <f>IF(AND($C413="x",$A413&lt;&gt;""),$A413,"")</f>
        <v/>
      </c>
    </row>
    <row r="414">
      <c r="A414" s="25" t="inlineStr">
        <is>
          <t>conversions_submit_application_website</t>
        </is>
      </c>
      <c r="B414" s="29" t="inlineStr">
        <is>
          <t>Submitted applications (Website) · NUMERIC · Facebook Ads (Meta) Conversions</t>
        </is>
      </c>
      <c r="C414" s="26" t="n"/>
      <c r="D414" s="27">
        <f>IF(AND($C414="x",$A414&lt;&gt;""),$A414,"")</f>
        <v/>
      </c>
    </row>
    <row r="415">
      <c r="A415" s="25" t="inlineStr">
        <is>
          <t>conversions_subscribe_mobile_app</t>
        </is>
      </c>
      <c r="B415" s="29" t="inlineStr">
        <is>
          <t>Mobile app subscribe conversions · NUMERIC · Facebook Ads (Meta) Conversions</t>
        </is>
      </c>
      <c r="C415" s="26" t="n"/>
      <c r="D415" s="27">
        <f>IF(AND($C415="x",$A415&lt;&gt;""),$A415,"")</f>
        <v/>
      </c>
    </row>
    <row r="416">
      <c r="A416" s="25" t="inlineStr">
        <is>
          <t>conversions_subscribe_offline</t>
        </is>
      </c>
      <c r="B416" s="29" t="inlineStr">
        <is>
          <t>Offline subscribe conversions · NUMERIC · Facebook Ads (Meta) Conversions</t>
        </is>
      </c>
      <c r="C416" s="26" t="n"/>
      <c r="D416" s="27">
        <f>IF(AND($C416="x",$A416&lt;&gt;""),$A416,"")</f>
        <v/>
      </c>
    </row>
    <row r="417">
      <c r="A417" s="25" t="inlineStr">
        <is>
          <t>conversions_subscribe_total</t>
        </is>
      </c>
      <c r="B417" s="29" t="inlineStr">
        <is>
          <t>Subscribe conversions · NUMERIC · Facebook Ads (Meta) Conversions</t>
        </is>
      </c>
      <c r="C417" s="26" t="n"/>
      <c r="D417" s="27">
        <f>IF(AND($C417="x",$A417&lt;&gt;""),$A417,"")</f>
        <v/>
      </c>
    </row>
    <row r="418">
      <c r="A418" s="25" t="inlineStr">
        <is>
          <t>conversions_subscribe_website</t>
        </is>
      </c>
      <c r="B418" s="29" t="inlineStr">
        <is>
          <t>Website subscribe conversions · NUMERIC · Facebook Ads (Meta) Conversions</t>
        </is>
      </c>
      <c r="C418" s="26" t="n"/>
      <c r="D418" s="27">
        <f>IF(AND($C418="x",$A418&lt;&gt;""),$A418,"")</f>
        <v/>
      </c>
    </row>
    <row r="419">
      <c r="A419" s="25" t="inlineStr">
        <is>
          <t>cost_per_conversion_ad_click_mobile_app</t>
        </is>
      </c>
      <c r="B419" s="29" t="inlineStr">
        <is>
          <t>Cost per mobile app ad click conversion · NUMERIC · Facebook Ads (Meta) Conversions</t>
        </is>
      </c>
      <c r="C419" s="26" t="n"/>
      <c r="D419" s="27">
        <f>IF(AND($C419="x",$A419&lt;&gt;""),$A419,"")</f>
        <v/>
      </c>
    </row>
    <row r="420">
      <c r="A420" s="25" t="inlineStr">
        <is>
          <t>cost_per_conversion_ad_impression_mobile_app</t>
        </is>
      </c>
      <c r="B420" s="29" t="inlineStr">
        <is>
          <t>Cost per mobile app ad impression conversion · NUMERIC · Facebook Ads (Meta) Conversions</t>
        </is>
      </c>
      <c r="C420" s="26" t="n"/>
      <c r="D420" s="27">
        <f>IF(AND($C420="x",$A420&lt;&gt;""),$A420,"")</f>
        <v/>
      </c>
    </row>
    <row r="421">
      <c r="A421" s="25" t="inlineStr">
        <is>
          <t>cost_per_conversion_cancel_subscription_mobile_app</t>
        </is>
      </c>
      <c r="B421" s="29" t="inlineStr">
        <is>
          <t>Cost per mobile app cancel subscription conversion · NUMERIC · Facebook Ads (Meta) Conversions</t>
        </is>
      </c>
      <c r="C421" s="26" t="n"/>
      <c r="D421" s="27">
        <f>IF(AND($C421="x",$A421&lt;&gt;""),$A421,"")</f>
        <v/>
      </c>
    </row>
    <row r="422">
      <c r="A422" s="25" t="inlineStr">
        <is>
          <t>cost_per_conversion_cancel_subscription_offline</t>
        </is>
      </c>
      <c r="B422" s="29" t="inlineStr">
        <is>
          <t>Cost per offline cancel subscription conversion · NUMERIC · Facebook Ads (Meta) Conversions</t>
        </is>
      </c>
      <c r="C422" s="26" t="n"/>
      <c r="D422" s="27">
        <f>IF(AND($C422="x",$A422&lt;&gt;""),$A422,"")</f>
        <v/>
      </c>
    </row>
    <row r="423">
      <c r="A423" s="25" t="inlineStr">
        <is>
          <t>cost_per_conversion_cancel_subscription_total</t>
        </is>
      </c>
      <c r="B423" s="29" t="inlineStr">
        <is>
          <t>Cost per cancel subscription conversion · NUMERIC · Facebook Ads (Meta) Conversions</t>
        </is>
      </c>
      <c r="C423" s="26" t="n"/>
      <c r="D423" s="27">
        <f>IF(AND($C423="x",$A423&lt;&gt;""),$A423,"")</f>
        <v/>
      </c>
    </row>
    <row r="424">
      <c r="A424" s="25" t="inlineStr">
        <is>
          <t>cost_per_conversion_cancel_subscription_website</t>
        </is>
      </c>
      <c r="B424" s="29" t="inlineStr">
        <is>
          <t>Cost per website cancel subscription conversion · NUMERIC · Facebook Ads (Meta) Conversions</t>
        </is>
      </c>
      <c r="C424" s="26" t="n"/>
      <c r="D424" s="27">
        <f>IF(AND($C424="x",$A424&lt;&gt;""),$A424,"")</f>
        <v/>
      </c>
    </row>
    <row r="425">
      <c r="A425" s="25" t="inlineStr">
        <is>
          <t>cost_per_conversion_contact_mobile_app</t>
        </is>
      </c>
      <c r="B425" s="29" t="inlineStr">
        <is>
          <t>Cost per mobile app contact conversion · NUMERIC · Facebook Ads (Meta) Conversions</t>
        </is>
      </c>
      <c r="C425" s="26" t="n"/>
      <c r="D425" s="27">
        <f>IF(AND($C425="x",$A425&lt;&gt;""),$A425,"")</f>
        <v/>
      </c>
    </row>
    <row r="426">
      <c r="A426" s="25" t="inlineStr">
        <is>
          <t>cost_per_conversion_contact_offline</t>
        </is>
      </c>
      <c r="B426" s="29" t="inlineStr">
        <is>
          <t>Cost per offline contact conversion · NUMERIC · Facebook Ads (Meta) Conversions</t>
        </is>
      </c>
      <c r="C426" s="26" t="n"/>
      <c r="D426" s="27">
        <f>IF(AND($C426="x",$A426&lt;&gt;""),$A426,"")</f>
        <v/>
      </c>
    </row>
    <row r="427">
      <c r="A427" s="25" t="inlineStr">
        <is>
          <t>cost_per_conversion_contact_total</t>
        </is>
      </c>
      <c r="B427" s="29" t="inlineStr">
        <is>
          <t>Cost per contact conversion · NUMERIC · Facebook Ads (Meta) Conversions</t>
        </is>
      </c>
      <c r="C427" s="26" t="n"/>
      <c r="D427" s="27">
        <f>IF(AND($C427="x",$A427&lt;&gt;""),$A427,"")</f>
        <v/>
      </c>
    </row>
    <row r="428">
      <c r="A428" s="25" t="inlineStr">
        <is>
          <t>cost_per_conversion_contact_website</t>
        </is>
      </c>
      <c r="B428" s="29" t="inlineStr">
        <is>
          <t>Cost per website contact conversion · NUMERIC · Facebook Ads (Meta) Conversions</t>
        </is>
      </c>
      <c r="C428" s="26" t="n"/>
      <c r="D428" s="27">
        <f>IF(AND($C428="x",$A428&lt;&gt;""),$A428,"")</f>
        <v/>
      </c>
    </row>
    <row r="429">
      <c r="A429" s="25" t="inlineStr">
        <is>
          <t>cost_per_conversion_customize_product_mobile_app</t>
        </is>
      </c>
      <c r="B429" s="29" t="inlineStr">
        <is>
          <t>Cost per mobile app customize product conversion · NUMERIC · Facebook Ads (Meta) Conversions</t>
        </is>
      </c>
      <c r="C429" s="26" t="n"/>
      <c r="D429" s="27">
        <f>IF(AND($C429="x",$A429&lt;&gt;""),$A429,"")</f>
        <v/>
      </c>
    </row>
    <row r="430">
      <c r="A430" s="25" t="inlineStr">
        <is>
          <t>cost_per_conversion_customize_product_offline</t>
        </is>
      </c>
      <c r="B430" s="29" t="inlineStr">
        <is>
          <t>Cost per offline customize product conversion · NUMERIC · Facebook Ads (Meta) Conversions</t>
        </is>
      </c>
      <c r="C430" s="26" t="n"/>
      <c r="D430" s="27">
        <f>IF(AND($C430="x",$A430&lt;&gt;""),$A430,"")</f>
        <v/>
      </c>
    </row>
    <row r="431">
      <c r="A431" s="25" t="inlineStr">
        <is>
          <t>cost_per_conversion_customize_product_total</t>
        </is>
      </c>
      <c r="B431" s="29" t="inlineStr">
        <is>
          <t>Cost per customize product conversion · NUMERIC · Facebook Ads (Meta) Conversions</t>
        </is>
      </c>
      <c r="C431" s="26" t="n"/>
      <c r="D431" s="27">
        <f>IF(AND($C431="x",$A431&lt;&gt;""),$A431,"")</f>
        <v/>
      </c>
    </row>
    <row r="432">
      <c r="A432" s="25" t="inlineStr">
        <is>
          <t>cost_per_conversion_customize_product_website</t>
        </is>
      </c>
      <c r="B432" s="29" t="inlineStr">
        <is>
          <t>Cost per website customize product conversion · NUMERIC · Facebook Ads (Meta) Conversions</t>
        </is>
      </c>
      <c r="C432" s="26" t="n"/>
      <c r="D432" s="27">
        <f>IF(AND($C432="x",$A432&lt;&gt;""),$A432,"")</f>
        <v/>
      </c>
    </row>
    <row r="433">
      <c r="A433" s="25" t="inlineStr">
        <is>
          <t>cost_per_conversion_donate_mobile_app</t>
        </is>
      </c>
      <c r="B433" s="29" t="inlineStr">
        <is>
          <t>Cost per mobile app donate conversion · NUMERIC · Facebook Ads (Meta) Conversions</t>
        </is>
      </c>
      <c r="C433" s="26" t="n"/>
      <c r="D433" s="27">
        <f>IF(AND($C433="x",$A433&lt;&gt;""),$A433,"")</f>
        <v/>
      </c>
    </row>
    <row r="434">
      <c r="A434" s="25" t="inlineStr">
        <is>
          <t>cost_per_conversion_donate_offline</t>
        </is>
      </c>
      <c r="B434" s="29" t="inlineStr">
        <is>
          <t>Cost per offline donate conversion · NUMERIC · Facebook Ads (Meta) Conversions</t>
        </is>
      </c>
      <c r="C434" s="26" t="n"/>
      <c r="D434" s="27">
        <f>IF(AND($C434="x",$A434&lt;&gt;""),$A434,"")</f>
        <v/>
      </c>
    </row>
    <row r="435">
      <c r="A435" s="25" t="inlineStr">
        <is>
          <t>cost_per_conversion_donate_on_facebook</t>
        </is>
      </c>
      <c r="B435" s="29" t="inlineStr">
        <is>
          <t>Cost per donate on facebook conversion · NUMERIC · Facebook Ads (Meta) Conversions</t>
        </is>
      </c>
      <c r="C435" s="26" t="n"/>
      <c r="D435" s="27">
        <f>IF(AND($C435="x",$A435&lt;&gt;""),$A435,"")</f>
        <v/>
      </c>
    </row>
    <row r="436">
      <c r="A436" s="25" t="inlineStr">
        <is>
          <t>cost_per_conversion_donate_total</t>
        </is>
      </c>
      <c r="B436" s="29" t="inlineStr">
        <is>
          <t>Cost per donate conversion · NUMERIC · Facebook Ads (Meta) Conversions</t>
        </is>
      </c>
      <c r="C436" s="26" t="n"/>
      <c r="D436" s="27">
        <f>IF(AND($C436="x",$A436&lt;&gt;""),$A436,"")</f>
        <v/>
      </c>
    </row>
    <row r="437">
      <c r="A437" s="25" t="inlineStr">
        <is>
          <t>cost_per_conversion_donate_website</t>
        </is>
      </c>
      <c r="B437" s="29" t="inlineStr">
        <is>
          <t>Cost per website donate conversion · NUMERIC · Facebook Ads (Meta) Conversions</t>
        </is>
      </c>
      <c r="C437" s="26" t="n"/>
      <c r="D437" s="27">
        <f>IF(AND($C437="x",$A437&lt;&gt;""),$A437,"")</f>
        <v/>
      </c>
    </row>
    <row r="438">
      <c r="A438" s="25" t="inlineStr">
        <is>
          <t>cost_per_conversion_find_location_mobile_app</t>
        </is>
      </c>
      <c r="B438" s="29" t="inlineStr">
        <is>
          <t>Cost per mobile app find location conversion · NUMERIC · Facebook Ads (Meta) Conversions</t>
        </is>
      </c>
      <c r="C438" s="26" t="n"/>
      <c r="D438" s="27">
        <f>IF(AND($C438="x",$A438&lt;&gt;""),$A438,"")</f>
        <v/>
      </c>
    </row>
    <row r="439">
      <c r="A439" s="25" t="inlineStr">
        <is>
          <t>cost_per_conversion_find_location_offline</t>
        </is>
      </c>
      <c r="B439" s="29" t="inlineStr">
        <is>
          <t>Cost per offline find location conversion · NUMERIC · Facebook Ads (Meta) Conversions</t>
        </is>
      </c>
      <c r="C439" s="26" t="n"/>
      <c r="D439" s="27">
        <f>IF(AND($C439="x",$A439&lt;&gt;""),$A439,"")</f>
        <v/>
      </c>
    </row>
    <row r="440">
      <c r="A440" s="25" t="inlineStr">
        <is>
          <t>cost_per_conversion_find_location_total</t>
        </is>
      </c>
      <c r="B440" s="29" t="inlineStr">
        <is>
          <t>Cost per find location conversion · NUMERIC · Facebook Ads (Meta) Conversions</t>
        </is>
      </c>
      <c r="C440" s="26" t="n"/>
      <c r="D440" s="27">
        <f>IF(AND($C440="x",$A440&lt;&gt;""),$A440,"")</f>
        <v/>
      </c>
    </row>
    <row r="441">
      <c r="A441" s="25" t="inlineStr">
        <is>
          <t>cost_per_conversion_find_location_website</t>
        </is>
      </c>
      <c r="B441" s="29" t="inlineStr">
        <is>
          <t>Cost per website find location conversion · NUMERIC · Facebook Ads (Meta) Conversions</t>
        </is>
      </c>
      <c r="C441" s="26" t="n"/>
      <c r="D441" s="27">
        <f>IF(AND($C441="x",$A441&lt;&gt;""),$A441,"")</f>
        <v/>
      </c>
    </row>
    <row r="442">
      <c r="A442" s="25" t="inlineStr">
        <is>
          <t>cost_per_conversion_recurring_subscription_payment_mobile_app</t>
        </is>
      </c>
      <c r="B442" s="29" t="inlineStr">
        <is>
          <t>Cost per mobile app recurring subscription payment conversion · NUMERIC · Facebook Ads (Meta) Conversions</t>
        </is>
      </c>
      <c r="C442" s="26" t="n"/>
      <c r="D442" s="27">
        <f>IF(AND($C442="x",$A442&lt;&gt;""),$A442,"")</f>
        <v/>
      </c>
    </row>
    <row r="443">
      <c r="A443" s="25" t="inlineStr">
        <is>
          <t>cost_per_conversion_recurring_subscription_payment_offline</t>
        </is>
      </c>
      <c r="B443" s="29" t="inlineStr">
        <is>
          <t>Cost per offline recurring subscription payment conversion · NUMERIC · Facebook Ads (Meta) Conversions</t>
        </is>
      </c>
      <c r="C443" s="26" t="n"/>
      <c r="D443" s="27">
        <f>IF(AND($C443="x",$A443&lt;&gt;""),$A443,"")</f>
        <v/>
      </c>
    </row>
    <row r="444">
      <c r="A444" s="25" t="inlineStr">
        <is>
          <t>cost_per_conversion_recurring_subscription_payment_total</t>
        </is>
      </c>
      <c r="B444" s="29" t="inlineStr">
        <is>
          <t>Cost per recurring subscription payment conversion · NUMERIC · Facebook Ads (Meta) Conversions</t>
        </is>
      </c>
      <c r="C444" s="26" t="n"/>
      <c r="D444" s="27">
        <f>IF(AND($C444="x",$A444&lt;&gt;""),$A444,"")</f>
        <v/>
      </c>
    </row>
    <row r="445">
      <c r="A445" s="25" t="inlineStr">
        <is>
          <t>cost_per_conversion_recurring_subscription_payment_website</t>
        </is>
      </c>
      <c r="B445" s="29" t="inlineStr">
        <is>
          <t>Cost per website recurring subscription payment conversion · NUMERIC · Facebook Ads (Meta) Conversions</t>
        </is>
      </c>
      <c r="C445" s="26" t="n"/>
      <c r="D445" s="27">
        <f>IF(AND($C445="x",$A445&lt;&gt;""),$A445,"")</f>
        <v/>
      </c>
    </row>
    <row r="446">
      <c r="A446" s="25" t="inlineStr">
        <is>
          <t>cost_per_conversion_schedule_mobile_app</t>
        </is>
      </c>
      <c r="B446" s="29" t="inlineStr">
        <is>
          <t>Cost per mobile app schedule conversion · NUMERIC · Facebook Ads (Meta) Conversions</t>
        </is>
      </c>
      <c r="C446" s="26" t="n"/>
      <c r="D446" s="27">
        <f>IF(AND($C446="x",$A446&lt;&gt;""),$A446,"")</f>
        <v/>
      </c>
    </row>
    <row r="447">
      <c r="A447" s="25" t="inlineStr">
        <is>
          <t>cost_per_conversion_schedule_offline</t>
        </is>
      </c>
      <c r="B447" s="29" t="inlineStr">
        <is>
          <t>Cost per offline schedule conversion · NUMERIC · Facebook Ads (Meta) Conversions</t>
        </is>
      </c>
      <c r="C447" s="26" t="n"/>
      <c r="D447" s="27">
        <f>IF(AND($C447="x",$A447&lt;&gt;""),$A447,"")</f>
        <v/>
      </c>
    </row>
    <row r="448">
      <c r="A448" s="25" t="inlineStr">
        <is>
          <t>cost_per_conversion_schedule_total</t>
        </is>
      </c>
      <c r="B448" s="29" t="inlineStr">
        <is>
          <t>Cost per schedule conversion · NUMERIC · Facebook Ads (Meta) Conversions</t>
        </is>
      </c>
      <c r="C448" s="26" t="n"/>
      <c r="D448" s="27">
        <f>IF(AND($C448="x",$A448&lt;&gt;""),$A448,"")</f>
        <v/>
      </c>
    </row>
    <row r="449">
      <c r="A449" s="25" t="inlineStr">
        <is>
          <t>cost_per_conversion_schedule_website</t>
        </is>
      </c>
      <c r="B449" s="29" t="inlineStr">
        <is>
          <t>Cost per website schedule conversion · NUMERIC · Facebook Ads (Meta) Conversions</t>
        </is>
      </c>
      <c r="C449" s="26" t="n"/>
      <c r="D449" s="27">
        <f>IF(AND($C449="x",$A449&lt;&gt;""),$A449,"")</f>
        <v/>
      </c>
    </row>
    <row r="450">
      <c r="A450" s="25" t="inlineStr">
        <is>
          <t>cost_per_conversion_start_trial_mobile_app</t>
        </is>
      </c>
      <c r="B450" s="29" t="inlineStr">
        <is>
          <t>Cost per mobile app trial started conversion · NUMERIC · Facebook Ads (Meta) Conversions</t>
        </is>
      </c>
      <c r="C450" s="26" t="n"/>
      <c r="D450" s="27">
        <f>IF(AND($C450="x",$A450&lt;&gt;""),$A450,"")</f>
        <v/>
      </c>
    </row>
    <row r="451">
      <c r="A451" s="25" t="inlineStr">
        <is>
          <t>cost_per_conversion_start_trial_offline</t>
        </is>
      </c>
      <c r="B451" s="29" t="inlineStr">
        <is>
          <t>Cost per offline trial started conversion · NUMERIC · Facebook Ads (Meta) Conversions</t>
        </is>
      </c>
      <c r="C451" s="26" t="n"/>
      <c r="D451" s="27">
        <f>IF(AND($C451="x",$A451&lt;&gt;""),$A451,"")</f>
        <v/>
      </c>
    </row>
    <row r="452">
      <c r="A452" s="25" t="inlineStr">
        <is>
          <t>cost_per_conversion_start_trial_total</t>
        </is>
      </c>
      <c r="B452" s="29" t="inlineStr">
        <is>
          <t>Cost per trial started conversion · NUMERIC · Facebook Ads (Meta) Conversions</t>
        </is>
      </c>
      <c r="C452" s="26" t="n"/>
      <c r="D452" s="27">
        <f>IF(AND($C452="x",$A452&lt;&gt;""),$A452,"")</f>
        <v/>
      </c>
    </row>
    <row r="453">
      <c r="A453" s="25" t="inlineStr">
        <is>
          <t>cost_per_conversion_start_trial_website</t>
        </is>
      </c>
      <c r="B453" s="29" t="inlineStr">
        <is>
          <t>Cost per website trial started conversion · NUMERIC · Facebook Ads (Meta) Conversions</t>
        </is>
      </c>
      <c r="C453" s="26" t="n"/>
      <c r="D453" s="27">
        <f>IF(AND($C453="x",$A453&lt;&gt;""),$A453,"")</f>
        <v/>
      </c>
    </row>
    <row r="454">
      <c r="A454" s="25" t="inlineStr">
        <is>
          <t>cost_per_conversion_submit_application_mobile_app</t>
        </is>
      </c>
      <c r="B454" s="29" t="inlineStr">
        <is>
          <t>Cost per mobile app submit application conversion · NUMERIC · Facebook Ads (Meta) Conversions</t>
        </is>
      </c>
      <c r="C454" s="26" t="n"/>
      <c r="D454" s="27">
        <f>IF(AND($C454="x",$A454&lt;&gt;""),$A454,"")</f>
        <v/>
      </c>
    </row>
    <row r="455">
      <c r="A455" s="25" t="inlineStr">
        <is>
          <t>cost_per_conversion_submit_application_offline</t>
        </is>
      </c>
      <c r="B455" s="29" t="inlineStr">
        <is>
          <t>Cost per offline submit application conversion · NUMERIC · Facebook Ads (Meta) Conversions</t>
        </is>
      </c>
      <c r="C455" s="26" t="n"/>
      <c r="D455" s="27">
        <f>IF(AND($C455="x",$A455&lt;&gt;""),$A455,"")</f>
        <v/>
      </c>
    </row>
    <row r="456">
      <c r="A456" s="25" t="inlineStr">
        <is>
          <t>cost_per_conversion_submit_application_on_facebook</t>
        </is>
      </c>
      <c r="B456" s="29" t="inlineStr">
        <is>
          <t>Cost per submit application on facebook conversion · NUMERIC · Facebook Ads (Meta) Conversions</t>
        </is>
      </c>
      <c r="C456" s="26" t="n"/>
      <c r="D456" s="27">
        <f>IF(AND($C456="x",$A456&lt;&gt;""),$A456,"")</f>
        <v/>
      </c>
    </row>
    <row r="457">
      <c r="A457" s="25" t="inlineStr">
        <is>
          <t>cost_per_conversion_submit_application_total</t>
        </is>
      </c>
      <c r="B457" s="29" t="inlineStr">
        <is>
          <t>Cost per submit application conversion · NUMERIC · Facebook Ads (Meta) Conversions</t>
        </is>
      </c>
      <c r="C457" s="26" t="n"/>
      <c r="D457" s="27">
        <f>IF(AND($C457="x",$A457&lt;&gt;""),$A457,"")</f>
        <v/>
      </c>
    </row>
    <row r="458">
      <c r="A458" s="25" t="inlineStr">
        <is>
          <t>cost_per_conversion_submit_application_website</t>
        </is>
      </c>
      <c r="B458" s="29" t="inlineStr">
        <is>
          <t>Cost per website submit application conversion · NUMERIC · Facebook Ads (Meta) Conversions</t>
        </is>
      </c>
      <c r="C458" s="26" t="n"/>
      <c r="D458" s="27">
        <f>IF(AND($C458="x",$A458&lt;&gt;""),$A458,"")</f>
        <v/>
      </c>
    </row>
    <row r="459">
      <c r="A459" s="25" t="inlineStr">
        <is>
          <t>cost_per_conversion_subscribe_mobile_app</t>
        </is>
      </c>
      <c r="B459" s="29" t="inlineStr">
        <is>
          <t>Cost per mobile app subscribe conversion · NUMERIC · Facebook Ads (Meta) Conversions</t>
        </is>
      </c>
      <c r="C459" s="26" t="n"/>
      <c r="D459" s="27">
        <f>IF(AND($C459="x",$A459&lt;&gt;""),$A459,"")</f>
        <v/>
      </c>
    </row>
    <row r="460">
      <c r="A460" s="25" t="inlineStr">
        <is>
          <t>cost_per_conversion_subscribe_offline</t>
        </is>
      </c>
      <c r="B460" s="29" t="inlineStr">
        <is>
          <t>Cost per offline subscribe conversion · NUMERIC · Facebook Ads (Meta) Conversions</t>
        </is>
      </c>
      <c r="C460" s="26" t="n"/>
      <c r="D460" s="27">
        <f>IF(AND($C460="x",$A460&lt;&gt;""),$A460,"")</f>
        <v/>
      </c>
    </row>
    <row r="461">
      <c r="A461" s="25" t="inlineStr">
        <is>
          <t>cost_per_conversion_subscribe_total</t>
        </is>
      </c>
      <c r="B461" s="29" t="inlineStr">
        <is>
          <t>Cost per subscribe conversion · NUMERIC · Facebook Ads (Meta) Conversions</t>
        </is>
      </c>
      <c r="C461" s="26" t="n"/>
      <c r="D461" s="27">
        <f>IF(AND($C461="x",$A461&lt;&gt;""),$A461,"")</f>
        <v/>
      </c>
    </row>
    <row r="462">
      <c r="A462" s="25" t="inlineStr">
        <is>
          <t>cost_per_conversion_subscribe_website</t>
        </is>
      </c>
      <c r="B462" s="29" t="inlineStr">
        <is>
          <t>Cost per website subscribe conversion · NUMERIC · Facebook Ads (Meta) Conversions</t>
        </is>
      </c>
      <c r="C462" s="26" t="n"/>
      <c r="D462" s="27">
        <f>IF(AND($C462="x",$A462&lt;&gt;""),$A462,"")</f>
        <v/>
      </c>
    </row>
    <row r="463">
      <c r="A463" s="25" t="inlineStr">
        <is>
          <t>converted_product_quantity_app_custom_event</t>
        </is>
      </c>
      <c r="B463" s="29" t="inlineStr">
        <is>
          <t>Converted Product Quantity App Custom Event · NUMERIC · Facebook Ads (Meta) Converted Product Quantity</t>
        </is>
      </c>
      <c r="C463" s="26" t="n"/>
      <c r="D463" s="27">
        <f>IF(AND($C463="x",$A463&lt;&gt;""),$A463,"")</f>
        <v/>
      </c>
    </row>
    <row r="464">
      <c r="A464" s="25" t="inlineStr">
        <is>
          <t>converted_product_quantity_app_custom_event_fb_mobile_add_to_cart</t>
        </is>
      </c>
      <c r="B464" s="29" t="inlineStr">
        <is>
          <t>Converted Product Quantity App Custom Event.FB Mobile Add To Cart · NUMERIC · Facebook Ads (Meta) Converted Product Quantity</t>
        </is>
      </c>
      <c r="C464" s="26" t="n"/>
      <c r="D464" s="27">
        <f>IF(AND($C464="x",$A464&lt;&gt;""),$A464,"")</f>
        <v/>
      </c>
    </row>
    <row r="465">
      <c r="A465" s="25" t="inlineStr">
        <is>
          <t>converted_product_quantity_app_custom_event_fb_mobile_content_view</t>
        </is>
      </c>
      <c r="B465" s="29" t="inlineStr">
        <is>
          <t>Converted Product Quantity App Custom Event.FB Mobile Content View · NUMERIC · Facebook Ads (Meta) Converted Product Quantity</t>
        </is>
      </c>
      <c r="C465" s="26" t="n"/>
      <c r="D465" s="27">
        <f>IF(AND($C465="x",$A465&lt;&gt;""),$A465,"")</f>
        <v/>
      </c>
    </row>
    <row r="466">
      <c r="A466" s="25" t="inlineStr">
        <is>
          <t>converted_product_quantity_app_custom_event_fb_mobile_purchase</t>
        </is>
      </c>
      <c r="B466" s="29" t="inlineStr">
        <is>
          <t>Converted Product Quantity App Custom Event.FB Mobile Purchase · NUMERIC · Facebook Ads (Meta) Converted Product Quantity</t>
        </is>
      </c>
      <c r="C466" s="26" t="n"/>
      <c r="D466" s="27">
        <f>IF(AND($C466="x",$A466&lt;&gt;""),$A466,"")</f>
        <v/>
      </c>
    </row>
    <row r="467">
      <c r="A467" s="25" t="inlineStr">
        <is>
          <t>converted_product_quantity_offsite_conversion</t>
        </is>
      </c>
      <c r="B467" s="29" t="inlineStr">
        <is>
          <t>Converted Product Quantity Offsite Conversion · NUMERIC · Facebook Ads (Meta) Converted Product Quantity</t>
        </is>
      </c>
      <c r="C467" s="26" t="n"/>
      <c r="D467" s="27">
        <f>IF(AND($C467="x",$A467&lt;&gt;""),$A467,"")</f>
        <v/>
      </c>
    </row>
    <row r="468">
      <c r="A468" s="25" t="inlineStr">
        <is>
          <t>converted_product_quantity_offsite_conversion_fb_pixel_view_content</t>
        </is>
      </c>
      <c r="B468" s="29" t="inlineStr">
        <is>
          <t>Converted Product Quantity Offsite Conversion Fb Pixel View Content · NUMERIC · Facebook Ads (Meta) Converted Product Quantity</t>
        </is>
      </c>
      <c r="C468" s="26" t="n"/>
      <c r="D468" s="27">
        <f>IF(AND($C468="x",$A468&lt;&gt;""),$A468,"")</f>
        <v/>
      </c>
    </row>
    <row r="469">
      <c r="A469" s="25" t="inlineStr">
        <is>
          <t>converted_product_quantity_omni_add_to_cart</t>
        </is>
      </c>
      <c r="B469" s="29" t="inlineStr">
        <is>
          <t>Converted Product Quantity Omni Add To Cart · NUMERIC · Facebook Ads (Meta) Converted Product Quantity</t>
        </is>
      </c>
      <c r="C469" s="26" t="n"/>
      <c r="D469" s="27">
        <f>IF(AND($C469="x",$A469&lt;&gt;""),$A469,"")</f>
        <v/>
      </c>
    </row>
    <row r="470">
      <c r="A470" s="25" t="inlineStr">
        <is>
          <t>converted_product_quantity_omni_purchase</t>
        </is>
      </c>
      <c r="B470" s="29" t="inlineStr">
        <is>
          <t>Converted Product Quantity Omni Purchase · NUMERIC · Facebook Ads (Meta) Converted Product Quantity</t>
        </is>
      </c>
      <c r="C470" s="26" t="n"/>
      <c r="D470" s="27">
        <f>IF(AND($C470="x",$A470&lt;&gt;""),$A470,"")</f>
        <v/>
      </c>
    </row>
    <row r="471">
      <c r="A471" s="25" t="inlineStr">
        <is>
          <t>converted_product_quantity_omni_view_content</t>
        </is>
      </c>
      <c r="B471" s="29" t="inlineStr">
        <is>
          <t>Converted Product Quantity Omni View Content · NUMERIC · Facebook Ads (Meta) Converted Product Quantity</t>
        </is>
      </c>
      <c r="C471" s="26" t="n"/>
      <c r="D471" s="27">
        <f>IF(AND($C471="x",$A471&lt;&gt;""),$A471,"")</f>
        <v/>
      </c>
    </row>
    <row r="472">
      <c r="A472" s="25" t="inlineStr">
        <is>
          <t>converted_product_value_app_custom_event</t>
        </is>
      </c>
      <c r="B472" s="29" t="inlineStr">
        <is>
          <t>Converted Product Value App Custom Event · NUMERIC · Facebook Ads (Meta) Converted Product Value</t>
        </is>
      </c>
      <c r="C472" s="26" t="n"/>
      <c r="D472" s="27">
        <f>IF(AND($C472="x",$A472&lt;&gt;""),$A472,"")</f>
        <v/>
      </c>
    </row>
    <row r="473">
      <c r="A473" s="25" t="inlineStr">
        <is>
          <t>converted_product_value_app_custom_event_fb_mobile_add_to_cart</t>
        </is>
      </c>
      <c r="B473" s="29" t="inlineStr">
        <is>
          <t>Converted Product Value App Custom Event.FB Mobile Add To Cart · NUMERIC · Facebook Ads (Meta) Converted Product Value</t>
        </is>
      </c>
      <c r="C473" s="26" t="n"/>
      <c r="D473" s="27">
        <f>IF(AND($C473="x",$A473&lt;&gt;""),$A473,"")</f>
        <v/>
      </c>
    </row>
    <row r="474">
      <c r="A474" s="25" t="inlineStr">
        <is>
          <t>converted_product_value_app_custom_event_fb_mobile_content_view</t>
        </is>
      </c>
      <c r="B474" s="29" t="inlineStr">
        <is>
          <t>Converted Product Value App Custom Event.FB Mobile Content View · NUMERIC · Facebook Ads (Meta) Converted Product Value</t>
        </is>
      </c>
      <c r="C474" s="26" t="n"/>
      <c r="D474" s="27">
        <f>IF(AND($C474="x",$A474&lt;&gt;""),$A474,"")</f>
        <v/>
      </c>
    </row>
    <row r="475">
      <c r="A475" s="25" t="inlineStr">
        <is>
          <t>converted_product_value_app_custom_event_fb_mobile_purchase</t>
        </is>
      </c>
      <c r="B475" s="29" t="inlineStr">
        <is>
          <t>Converted Product Value App Custom Event.FB Mobile Purchase · NUMERIC · Facebook Ads (Meta) Converted Product Value</t>
        </is>
      </c>
      <c r="C475" s="26" t="n"/>
      <c r="D475" s="27">
        <f>IF(AND($C475="x",$A475&lt;&gt;""),$A475,"")</f>
        <v/>
      </c>
    </row>
    <row r="476">
      <c r="A476" s="25" t="inlineStr">
        <is>
          <t>converted_product_value_offsite_conversion</t>
        </is>
      </c>
      <c r="B476" s="29" t="inlineStr">
        <is>
          <t>Converted Product Value Offsite Conversion · NUMERIC · Facebook Ads (Meta) Converted Product Value</t>
        </is>
      </c>
      <c r="C476" s="26" t="n"/>
      <c r="D476" s="27">
        <f>IF(AND($C476="x",$A476&lt;&gt;""),$A476,"")</f>
        <v/>
      </c>
    </row>
    <row r="477">
      <c r="A477" s="25" t="inlineStr">
        <is>
          <t>converted_product_value_offsite_conversion_fb_pixel_view_content</t>
        </is>
      </c>
      <c r="B477" s="29" t="inlineStr">
        <is>
          <t>Converted Product Value Offsite Conversion Fb Pixel View Content · NUMERIC · Facebook Ads (Meta) Converted Product Value</t>
        </is>
      </c>
      <c r="C477" s="26" t="n"/>
      <c r="D477" s="27">
        <f>IF(AND($C477="x",$A477&lt;&gt;""),$A477,"")</f>
        <v/>
      </c>
    </row>
    <row r="478">
      <c r="A478" s="25" t="inlineStr">
        <is>
          <t>converted_product_value_omni_add_to_cart</t>
        </is>
      </c>
      <c r="B478" s="29" t="inlineStr">
        <is>
          <t>Converted Product Value Omni Add To Cart · NUMERIC · Facebook Ads (Meta) Converted Product Value</t>
        </is>
      </c>
      <c r="C478" s="26" t="n"/>
      <c r="D478" s="27">
        <f>IF(AND($C478="x",$A478&lt;&gt;""),$A478,"")</f>
        <v/>
      </c>
    </row>
    <row r="479">
      <c r="A479" s="25" t="inlineStr">
        <is>
          <t>converted_product_value_omni_purchase</t>
        </is>
      </c>
      <c r="B479" s="29" t="inlineStr">
        <is>
          <t>Converted Product Value Omni Purchase · NUMERIC · Facebook Ads (Meta) Converted Product Value</t>
        </is>
      </c>
      <c r="C479" s="26" t="n"/>
      <c r="D479" s="27">
        <f>IF(AND($C479="x",$A479&lt;&gt;""),$A479,"")</f>
        <v/>
      </c>
    </row>
    <row r="480">
      <c r="A480" s="25" t="inlineStr">
        <is>
          <t>converted_product_value_omni_view_content</t>
        </is>
      </c>
      <c r="B480" s="29" t="inlineStr">
        <is>
          <t>Converted Product Value Omni View Content · NUMERIC · Facebook Ads (Meta) Converted Product Value</t>
        </is>
      </c>
      <c r="C480" s="26" t="n"/>
      <c r="D480" s="27">
        <f>IF(AND($C480="x",$A480&lt;&gt;""),$A480,"")</f>
        <v/>
      </c>
    </row>
    <row r="481">
      <c r="A481" s="25" t="inlineStr">
        <is>
          <t>cost_per_action_type_add_payment_info</t>
        </is>
      </c>
      <c r="B481" s="29" t="inlineStr">
        <is>
          <t>Cost per Adds of Payment Info · NUMERIC · Facebook Ads (Meta) Cost Per Action</t>
        </is>
      </c>
      <c r="C481" s="26" t="n"/>
      <c r="D481" s="27">
        <f>IF(AND($C481="x",$A481&lt;&gt;""),$A481,"")</f>
        <v/>
      </c>
    </row>
    <row r="482">
      <c r="A482" s="25" t="inlineStr">
        <is>
          <t>cost_per_action_type_add_to_cart</t>
        </is>
      </c>
      <c r="B482" s="29" t="inlineStr">
        <is>
          <t>Cost per Adds to Cart · NUMERIC · Facebook Ads (Meta) Cost Per Action</t>
        </is>
      </c>
      <c r="C482" s="26" t="n"/>
      <c r="D482" s="27">
        <f>IF(AND($C482="x",$A482&lt;&gt;""),$A482,"")</f>
        <v/>
      </c>
    </row>
    <row r="483">
      <c r="A483" s="25" t="inlineStr">
        <is>
          <t>cost_per_action_type_add_to_wishlist</t>
        </is>
      </c>
      <c r="B483" s="29" t="inlineStr">
        <is>
          <t>Cost per Adds to Wishlist · NUMERIC · Facebook Ads (Meta) Cost Per Action</t>
        </is>
      </c>
      <c r="C483" s="26" t="n"/>
      <c r="D483" s="27">
        <f>IF(AND($C483="x",$A483&lt;&gt;""),$A483,"")</f>
        <v/>
      </c>
    </row>
    <row r="484">
      <c r="A484" s="25" t="inlineStr">
        <is>
          <t>cost_per_action_type_app_custom_event_fb_mobile_activate_app</t>
        </is>
      </c>
      <c r="B484" s="29" t="inlineStr">
        <is>
          <t>Cost per Mobile App Activactions · NUMERIC · Facebook Ads (Meta) Cost Per Action</t>
        </is>
      </c>
      <c r="C484" s="26" t="n"/>
      <c r="D484" s="27">
        <f>IF(AND($C484="x",$A484&lt;&gt;""),$A484,"")</f>
        <v/>
      </c>
    </row>
    <row r="485">
      <c r="A485" s="25" t="inlineStr">
        <is>
          <t>cost_per_action_type_app_custom_event_fb_mobile_add_payment_info</t>
        </is>
      </c>
      <c r="B485" s="29" t="inlineStr">
        <is>
          <t>Cost per Actions App Custom Event.Fb Mobile Add Payment Info · NUMERIC · Facebook Ads (Meta) Cost Per Action</t>
        </is>
      </c>
      <c r="C485" s="26" t="n"/>
      <c r="D485" s="27">
        <f>IF(AND($C485="x",$A485&lt;&gt;""),$A485,"")</f>
        <v/>
      </c>
    </row>
    <row r="486">
      <c r="A486" s="25" t="inlineStr">
        <is>
          <t>cost_per_action_type_app_custom_event_fb_mobile_add_to_cart</t>
        </is>
      </c>
      <c r="B486" s="29" t="inlineStr">
        <is>
          <t>Cost per Actions App Custom Event.Fb Mobile Add To Cart · NUMERIC · Facebook Ads (Meta) Cost Per Action</t>
        </is>
      </c>
      <c r="C486" s="26" t="n"/>
      <c r="D486" s="27">
        <f>IF(AND($C486="x",$A486&lt;&gt;""),$A486,"")</f>
        <v/>
      </c>
    </row>
    <row r="487">
      <c r="A487" s="25" t="inlineStr">
        <is>
          <t>cost_per_action_type_app_custom_event_fb_mobile_add_to_wishlist</t>
        </is>
      </c>
      <c r="B487" s="29" t="inlineStr">
        <is>
          <t>Cost per Actions App Custom Event.Fb Mobile Add To Wishlist · NUMERIC · Facebook Ads (Meta) Cost Per Action</t>
        </is>
      </c>
      <c r="C487" s="26" t="n"/>
      <c r="D487" s="27">
        <f>IF(AND($C487="x",$A487&lt;&gt;""),$A487,"")</f>
        <v/>
      </c>
    </row>
    <row r="488">
      <c r="A488" s="25" t="inlineStr">
        <is>
          <t>cost_per_action_type_app_custom_event_fb_mobile_complete_registration</t>
        </is>
      </c>
      <c r="B488" s="29" t="inlineStr">
        <is>
          <t>Cost per Mobile App Registrations Completed · NUMERIC · Facebook Ads (Meta) Cost Per Action</t>
        </is>
      </c>
      <c r="C488" s="26" t="n"/>
      <c r="D488" s="27">
        <f>IF(AND($C488="x",$A488&lt;&gt;""),$A488,"")</f>
        <v/>
      </c>
    </row>
    <row r="489">
      <c r="A489" s="25" t="inlineStr">
        <is>
          <t>cost_per_action_type_app_custom_event_fb_mobile_content_view</t>
        </is>
      </c>
      <c r="B489" s="29" t="inlineStr">
        <is>
          <t>Cost per Mobile Content Views · NUMERIC · Facebook Ads (Meta) Cost Per Action</t>
        </is>
      </c>
      <c r="C489" s="26" t="n"/>
      <c r="D489" s="27">
        <f>IF(AND($C489="x",$A489&lt;&gt;""),$A489,"")</f>
        <v/>
      </c>
    </row>
    <row r="490">
      <c r="A490" s="25" t="inlineStr">
        <is>
          <t>cost_per_action_type_app_custom_event_fb_mobile_initiated_checkout</t>
        </is>
      </c>
      <c r="B490" s="29" t="inlineStr">
        <is>
          <t>Cost per Actions App Custom Event.Fb Mobile Initiated Checkout · NUMERIC · Facebook Ads (Meta) Cost Per Action</t>
        </is>
      </c>
      <c r="C490" s="26" t="n"/>
      <c r="D490" s="27">
        <f>IF(AND($C490="x",$A490&lt;&gt;""),$A490,"")</f>
        <v/>
      </c>
    </row>
    <row r="491">
      <c r="A491" s="25" t="inlineStr">
        <is>
          <t>cost_per_action_type_app_custom_event_fb_mobile_level_achieved</t>
        </is>
      </c>
      <c r="B491" s="29" t="inlineStr">
        <is>
          <t>Cost per Mobile App Levels Completed · NUMERIC · Facebook Ads (Meta) Cost Per Action</t>
        </is>
      </c>
      <c r="C491" s="26" t="n"/>
      <c r="D491" s="27">
        <f>IF(AND($C491="x",$A491&lt;&gt;""),$A491,"")</f>
        <v/>
      </c>
    </row>
    <row r="492">
      <c r="A492" s="25" t="inlineStr">
        <is>
          <t>cost_per_action_type_app_custom_event_fb_mobile_purchase</t>
        </is>
      </c>
      <c r="B492" s="29" t="inlineStr">
        <is>
          <t>Cost per Actions App Custom Event.Fb Mobile Purchase · NUMERIC · Facebook Ads (Meta) Cost Per Action</t>
        </is>
      </c>
      <c r="C492" s="26" t="n"/>
      <c r="D492" s="27">
        <f>IF(AND($C492="x",$A492&lt;&gt;""),$A492,"")</f>
        <v/>
      </c>
    </row>
    <row r="493">
      <c r="A493" s="25" t="inlineStr">
        <is>
          <t>cost_per_action_type_app_custom_event_fb_mobile_search</t>
        </is>
      </c>
      <c r="B493" s="29" t="inlineStr">
        <is>
          <t>Cost per Actions App Custom Event.Fb Mobile Search · NUMERIC · Facebook Ads (Meta) Cost Per Action</t>
        </is>
      </c>
      <c r="C493" s="26" t="n"/>
      <c r="D493" s="27">
        <f>IF(AND($C493="x",$A493&lt;&gt;""),$A493,"")</f>
        <v/>
      </c>
    </row>
    <row r="494">
      <c r="A494" s="25" t="inlineStr">
        <is>
          <t>cost_per_action_type_app_custom_event_fb_mobile_tutorial_completion</t>
        </is>
      </c>
      <c r="B494" s="29" t="inlineStr">
        <is>
          <t>Cost per Actions App Custom Event.Fb Mobile Tutorial Completion · NUMERIC · Facebook Ads (Meta) Cost Per Action</t>
        </is>
      </c>
      <c r="C494" s="26" t="n"/>
      <c r="D494" s="27">
        <f>IF(AND($C494="x",$A494&lt;&gt;""),$A494,"")</f>
        <v/>
      </c>
    </row>
    <row r="495">
      <c r="A495" s="25" t="inlineStr">
        <is>
          <t>cost_per_action_type_app_custom_event_other</t>
        </is>
      </c>
      <c r="B495" s="29" t="inlineStr">
        <is>
          <t>Cost per Mobile App - Other · NUMERIC · Facebook Ads (Meta) Cost Per Action</t>
        </is>
      </c>
      <c r="C495" s="26" t="n"/>
      <c r="D495" s="27">
        <f>IF(AND($C495="x",$A495&lt;&gt;""),$A495,"")</f>
        <v/>
      </c>
    </row>
    <row r="496">
      <c r="A496" s="25" t="inlineStr">
        <is>
          <t>cost_per_action_type_checkin</t>
        </is>
      </c>
      <c r="B496" s="29" t="inlineStr">
        <is>
          <t>Cost per Check-Ins · NUMERIC · Facebook Ads (Meta) Cost Per Action</t>
        </is>
      </c>
      <c r="C496" s="26" t="n"/>
      <c r="D496" s="27">
        <f>IF(AND($C496="x",$A496&lt;&gt;""),$A496,"")</f>
        <v/>
      </c>
    </row>
    <row r="497">
      <c r="A497" s="25" t="inlineStr">
        <is>
          <t>cost_per_action_type_click_to_call_call_confirm</t>
        </is>
      </c>
      <c r="B497" s="29" t="inlineStr">
        <is>
          <t>Cost per Call Confirmation Clicks · NUMERIC · Facebook Ads (Meta) Cost Per Action</t>
        </is>
      </c>
      <c r="C497" s="26" t="n"/>
      <c r="D497" s="27">
        <f>IF(AND($C497="x",$A497&lt;&gt;""),$A497,"")</f>
        <v/>
      </c>
    </row>
    <row r="498">
      <c r="A498" s="25" t="inlineStr">
        <is>
          <t>cost_per_action_type_click_to_call_native_20s_call_connect</t>
        </is>
      </c>
      <c r="B498" s="29" t="inlineStr">
        <is>
          <t>Cost per 20-second Phone Calls · NUMERIC · Facebook Ads (Meta) Cost Per Action</t>
        </is>
      </c>
      <c r="C498" s="26" t="n"/>
      <c r="D498" s="27">
        <f>IF(AND($C498="x",$A498&lt;&gt;""),$A498,"")</f>
        <v/>
      </c>
    </row>
    <row r="499">
      <c r="A499" s="25" t="inlineStr">
        <is>
          <t>cost_per_action_type_click_to_call_native_60s_call_connect</t>
        </is>
      </c>
      <c r="B499" s="29" t="inlineStr">
        <is>
          <t>Cost per 60-second Phone Calls · NUMERIC · Facebook Ads (Meta) Cost Per Action</t>
        </is>
      </c>
      <c r="C499" s="26" t="n"/>
      <c r="D499" s="27">
        <f>IF(AND($C499="x",$A499&lt;&gt;""),$A499,"")</f>
        <v/>
      </c>
    </row>
    <row r="500">
      <c r="A500" s="25" t="inlineStr">
        <is>
          <t>cost_per_action_type_click_to_call_native_call_placed</t>
        </is>
      </c>
      <c r="B500" s="29" t="inlineStr">
        <is>
          <t>Cost per Calls Placed · NUMERIC · Facebook Ads (Meta) Cost Per Action</t>
        </is>
      </c>
      <c r="C500" s="26" t="n"/>
      <c r="D500" s="27">
        <f>IF(AND($C500="x",$A500&lt;&gt;""),$A500,"")</f>
        <v/>
      </c>
    </row>
    <row r="501">
      <c r="A501" s="25" t="inlineStr">
        <is>
          <t>cost_per_action_type_comment</t>
        </is>
      </c>
      <c r="B501" s="29" t="inlineStr">
        <is>
          <t>Cost per Post Comments · NUMERIC · Facebook Ads (Meta) Cost Per Action</t>
        </is>
      </c>
      <c r="C501" s="26" t="n"/>
      <c r="D501" s="27">
        <f>IF(AND($C501="x",$A501&lt;&gt;""),$A501,"")</f>
        <v/>
      </c>
    </row>
    <row r="502">
      <c r="A502" s="25" t="inlineStr">
        <is>
          <t>cost_per_action_type_complete_registration</t>
        </is>
      </c>
      <c r="B502" s="29" t="inlineStr">
        <is>
          <t>Cost per Registrations Completed · NUMERIC · Facebook Ads (Meta) Cost Per Action</t>
        </is>
      </c>
      <c r="C502" s="26" t="n"/>
      <c r="D502" s="27">
        <f>IF(AND($C502="x",$A502&lt;&gt;""),$A502,"")</f>
        <v/>
      </c>
    </row>
    <row r="503">
      <c r="A503" s="25" t="inlineStr">
        <is>
          <t>cost_per_action_type_initiate_checkout</t>
        </is>
      </c>
      <c r="B503" s="29" t="inlineStr">
        <is>
          <t>Cost per Checkouts Initiated · NUMERIC · Facebook Ads (Meta) Cost Per Action</t>
        </is>
      </c>
      <c r="C503" s="26" t="n"/>
      <c r="D503" s="27">
        <f>IF(AND($C503="x",$A503&lt;&gt;""),$A503,"")</f>
        <v/>
      </c>
    </row>
    <row r="504">
      <c r="A504" s="25" t="inlineStr">
        <is>
          <t>cost_per_action_type_landing_page_view</t>
        </is>
      </c>
      <c r="B504" s="29" t="inlineStr">
        <is>
          <t>Cost per Landing Page Views · NUMERIC · Facebook Ads (Meta) Cost Per Action</t>
        </is>
      </c>
      <c r="C504" s="26" t="n"/>
      <c r="D504" s="27">
        <f>IF(AND($C504="x",$A504&lt;&gt;""),$A504,"")</f>
        <v/>
      </c>
    </row>
    <row r="505">
      <c r="A505" s="25" t="inlineStr">
        <is>
          <t>cost_per_action_type_lead</t>
        </is>
      </c>
      <c r="B505" s="29" t="inlineStr">
        <is>
          <t>Cost per Leads · NUMERIC · Facebook Ads (Meta) Cost Per Action</t>
        </is>
      </c>
      <c r="C505" s="26" t="n"/>
      <c r="D505" s="27">
        <f>IF(AND($C505="x",$A505&lt;&gt;""),$A505,"")</f>
        <v/>
      </c>
    </row>
    <row r="506">
      <c r="A506" s="25" t="inlineStr">
        <is>
          <t>cost_per_action_type_leadgen_grouped</t>
        </is>
      </c>
      <c r="B506" s="29" t="inlineStr">
        <is>
          <t>Cost per Instant Form Leads · NUMERIC · Facebook Ads (Meta) Cost Per Action</t>
        </is>
      </c>
      <c r="C506" s="26" t="n"/>
      <c r="D506" s="27">
        <f>IF(AND($C506="x",$A506&lt;&gt;""),$A506,"")</f>
        <v/>
      </c>
    </row>
    <row r="507">
      <c r="A507" s="25" t="inlineStr">
        <is>
          <t>cost_per_action_type_like</t>
        </is>
      </c>
      <c r="B507" s="29" t="inlineStr">
        <is>
          <t>Cost per Page Likes · NUMERIC · Facebook Ads (Meta) Cost Per Action</t>
        </is>
      </c>
      <c r="C507" s="26" t="n"/>
      <c r="D507" s="27">
        <f>IF(AND($C507="x",$A507&lt;&gt;""),$A507,"")</f>
        <v/>
      </c>
    </row>
    <row r="508">
      <c r="A508" s="25" t="inlineStr">
        <is>
          <t>cost_per_action_type_link_click</t>
        </is>
      </c>
      <c r="B508" s="29" t="inlineStr">
        <is>
          <t>Cost per Link Clicks · NUMERIC · Facebook Ads (Meta) Cost Per Action</t>
        </is>
      </c>
      <c r="C508" s="26" t="n"/>
      <c r="D508" s="27">
        <f>IF(AND($C508="x",$A508&lt;&gt;""),$A508,"")</f>
        <v/>
      </c>
    </row>
    <row r="509">
      <c r="A509" s="25" t="inlineStr">
        <is>
          <t>cost_per_action_type_mobile_app_install</t>
        </is>
      </c>
      <c r="B509" s="29" t="inlineStr">
        <is>
          <t>Cost per Mobile App Installs · NUMERIC · Facebook Ads (Meta) Cost Per Action</t>
        </is>
      </c>
      <c r="C509" s="26" t="n"/>
      <c r="D509" s="27">
        <f>IF(AND($C509="x",$A509&lt;&gt;""),$A509,"")</f>
        <v/>
      </c>
    </row>
    <row r="510">
      <c r="A510" s="25" t="inlineStr">
        <is>
          <t>cost_per_action_type_offline_conversion</t>
        </is>
      </c>
      <c r="B510" s="29" t="inlineStr">
        <is>
          <t>Cost per Offline Conversions (All Events) · NUMERIC · Facebook Ads (Meta) Cost Per Action</t>
        </is>
      </c>
      <c r="C510" s="26" t="n"/>
      <c r="D510" s="27">
        <f>IF(AND($C510="x",$A510&lt;&gt;""),$A510,"")</f>
        <v/>
      </c>
    </row>
    <row r="511">
      <c r="A511" s="25" t="inlineStr">
        <is>
          <t>cost_per_action_type_offline_conversion_add_payment_info</t>
        </is>
      </c>
      <c r="B511" s="29" t="inlineStr">
        <is>
          <t>Cost per Offline Adds of Payment Info · NUMERIC · Facebook Ads (Meta) Cost Per Action</t>
        </is>
      </c>
      <c r="C511" s="26" t="n"/>
      <c r="D511" s="27">
        <f>IF(AND($C511="x",$A511&lt;&gt;""),$A511,"")</f>
        <v/>
      </c>
    </row>
    <row r="512">
      <c r="A512" s="25" t="inlineStr">
        <is>
          <t>cost_per_action_type_offline_conversion_add_to_cart</t>
        </is>
      </c>
      <c r="B512" s="29" t="inlineStr">
        <is>
          <t>Cost per Offline Adds to Cart · NUMERIC · Facebook Ads (Meta) Cost Per Action</t>
        </is>
      </c>
      <c r="C512" s="26" t="n"/>
      <c r="D512" s="27">
        <f>IF(AND($C512="x",$A512&lt;&gt;""),$A512,"")</f>
        <v/>
      </c>
    </row>
    <row r="513">
      <c r="A513" s="25" t="inlineStr">
        <is>
          <t>cost_per_action_type_offline_conversion_add_to_wishlist</t>
        </is>
      </c>
      <c r="B513" s="29" t="inlineStr">
        <is>
          <t>Cost per Offline Adds to Wishlist · NUMERIC · Facebook Ads (Meta) Cost Per Action</t>
        </is>
      </c>
      <c r="C513" s="26" t="n"/>
      <c r="D513" s="27">
        <f>IF(AND($C513="x",$A513&lt;&gt;""),$A513,"")</f>
        <v/>
      </c>
    </row>
    <row r="514">
      <c r="A514" s="25" t="inlineStr">
        <is>
          <t>cost_per_action_type_offline_conversion_complete_registration</t>
        </is>
      </c>
      <c r="B514" s="29" t="inlineStr">
        <is>
          <t>Cost per Offline Registrations Completed · NUMERIC · Facebook Ads (Meta) Cost Per Action</t>
        </is>
      </c>
      <c r="C514" s="26" t="n"/>
      <c r="D514" s="27">
        <f>IF(AND($C514="x",$A514&lt;&gt;""),$A514,"")</f>
        <v/>
      </c>
    </row>
    <row r="515">
      <c r="A515" s="25" t="inlineStr">
        <is>
          <t>cost_per_action_type_offline_conversion_initiate_checkout</t>
        </is>
      </c>
      <c r="B515" s="29" t="inlineStr">
        <is>
          <t>Cost per Offline Checkouts Initiated · NUMERIC · Facebook Ads (Meta) Cost Per Action</t>
        </is>
      </c>
      <c r="C515" s="26" t="n"/>
      <c r="D515" s="27">
        <f>IF(AND($C515="x",$A515&lt;&gt;""),$A515,"")</f>
        <v/>
      </c>
    </row>
    <row r="516">
      <c r="A516" s="25" t="inlineStr">
        <is>
          <t>cost_per_action_type_offline_conversion_lead</t>
        </is>
      </c>
      <c r="B516" s="29" t="inlineStr">
        <is>
          <t>Cost per Offline Leads · NUMERIC · Facebook Ads (Meta) Cost Per Action</t>
        </is>
      </c>
      <c r="C516" s="26" t="n"/>
      <c r="D516" s="27">
        <f>IF(AND($C516="x",$A516&lt;&gt;""),$A516,"")</f>
        <v/>
      </c>
    </row>
    <row r="517">
      <c r="A517" s="25" t="inlineStr">
        <is>
          <t>cost_per_action_type_offline_conversion_other</t>
        </is>
      </c>
      <c r="B517" s="29" t="inlineStr">
        <is>
          <t>Cost per Offline Other Conversions · NUMERIC · Facebook Ads (Meta) Cost Per Action</t>
        </is>
      </c>
      <c r="C517" s="26" t="n"/>
      <c r="D517" s="27">
        <f>IF(AND($C517="x",$A517&lt;&gt;""),$A517,"")</f>
        <v/>
      </c>
    </row>
    <row r="518">
      <c r="A518" s="25" t="inlineStr">
        <is>
          <t>cost_per_action_type_offline_conversion_purchase</t>
        </is>
      </c>
      <c r="B518" s="29" t="inlineStr">
        <is>
          <t>Cost per Offline Purchases · NUMERIC · Facebook Ads (Meta) Cost Per Action</t>
        </is>
      </c>
      <c r="C518" s="26" t="n"/>
      <c r="D518" s="27">
        <f>IF(AND($C518="x",$A518&lt;&gt;""),$A518,"")</f>
        <v/>
      </c>
    </row>
    <row r="519">
      <c r="A519" s="25" t="inlineStr">
        <is>
          <t>cost_per_action_type_offline_conversion_search</t>
        </is>
      </c>
      <c r="B519" s="29" t="inlineStr">
        <is>
          <t>Cost per Offline Searches · NUMERIC · Facebook Ads (Meta) Cost Per Action</t>
        </is>
      </c>
      <c r="C519" s="26" t="n"/>
      <c r="D519" s="27">
        <f>IF(AND($C519="x",$A519&lt;&gt;""),$A519,"")</f>
        <v/>
      </c>
    </row>
    <row r="520">
      <c r="A520" s="25" t="inlineStr">
        <is>
          <t>cost_per_action_type_offline_conversion_view_content</t>
        </is>
      </c>
      <c r="B520" s="29" t="inlineStr">
        <is>
          <t>Cost per Offline Content Views · NUMERIC · Facebook Ads (Meta) Cost Per Action</t>
        </is>
      </c>
      <c r="C520" s="26" t="n"/>
      <c r="D520" s="27">
        <f>IF(AND($C520="x",$A520&lt;&gt;""),$A520,"")</f>
        <v/>
      </c>
    </row>
    <row r="521">
      <c r="A521" s="25" t="inlineStr">
        <is>
          <t>cost_per_action_type_offsite_conversion_fb_pixel_add_payment_info</t>
        </is>
      </c>
      <c r="B521" s="29" t="inlineStr">
        <is>
          <t>Cost per Website Adds of Payment Info · NUMERIC · Facebook Ads (Meta) Cost Per Action</t>
        </is>
      </c>
      <c r="C521" s="26" t="n"/>
      <c r="D521" s="27">
        <f>IF(AND($C521="x",$A521&lt;&gt;""),$A521,"")</f>
        <v/>
      </c>
    </row>
    <row r="522">
      <c r="A522" s="25" t="inlineStr">
        <is>
          <t>cost_per_action_type_offsite_conversion_fb_pixel_add_to_cart</t>
        </is>
      </c>
      <c r="B522" s="29" t="inlineStr">
        <is>
          <t>Cost per Website Adds to Cart · NUMERIC · Facebook Ads (Meta) Cost Per Action</t>
        </is>
      </c>
      <c r="C522" s="26" t="n"/>
      <c r="D522" s="27">
        <f>IF(AND($C522="x",$A522&lt;&gt;""),$A522,"")</f>
        <v/>
      </c>
    </row>
    <row r="523">
      <c r="A523" s="25" t="inlineStr">
        <is>
          <t>cost_per_action_type_offsite_conversion_fb_pixel_add_to_wishlist</t>
        </is>
      </c>
      <c r="B523" s="29" t="inlineStr">
        <is>
          <t>Cost per Website Adds to Wishlist · NUMERIC · Facebook Ads (Meta) Cost Per Action</t>
        </is>
      </c>
      <c r="C523" s="26" t="n"/>
      <c r="D523" s="27">
        <f>IF(AND($C523="x",$A523&lt;&gt;""),$A523,"")</f>
        <v/>
      </c>
    </row>
    <row r="524">
      <c r="A524" s="25" t="inlineStr">
        <is>
          <t>cost_per_action_type_offsite_conversion_fb_pixel_complete_registration</t>
        </is>
      </c>
      <c r="B524" s="29" t="inlineStr">
        <is>
          <t>Cost per Website Registrations Completed · NUMERIC · Facebook Ads (Meta) Cost Per Action</t>
        </is>
      </c>
      <c r="C524" s="26" t="n"/>
      <c r="D524" s="27">
        <f>IF(AND($C524="x",$A524&lt;&gt;""),$A524,"")</f>
        <v/>
      </c>
    </row>
    <row r="525">
      <c r="A525" s="25" t="inlineStr">
        <is>
          <t>cost_per_action_type_offsite_conversion_fb_pixel_custom</t>
        </is>
      </c>
      <c r="B525" s="29" t="inlineStr">
        <is>
          <t>Cost per Custom Events · NUMERIC · Facebook Ads (Meta) Cost Per Action</t>
        </is>
      </c>
      <c r="C525" s="26" t="n"/>
      <c r="D525" s="27">
        <f>IF(AND($C525="x",$A525&lt;&gt;""),$A525,"")</f>
        <v/>
      </c>
    </row>
    <row r="526">
      <c r="A526" s="25" t="inlineStr">
        <is>
          <t>cost_per_action_type_offsite_conversion_fb_pixel_initiate_checkout</t>
        </is>
      </c>
      <c r="B526" s="29" t="inlineStr">
        <is>
          <t>Cost per Website Checkouts Initiated · NUMERIC · Facebook Ads (Meta) Cost Per Action</t>
        </is>
      </c>
      <c r="C526" s="26" t="n"/>
      <c r="D526" s="27">
        <f>IF(AND($C526="x",$A526&lt;&gt;""),$A526,"")</f>
        <v/>
      </c>
    </row>
    <row r="527">
      <c r="A527" s="25" t="inlineStr">
        <is>
          <t>cost_per_action_type_offsite_conversion_fb_pixel_lead</t>
        </is>
      </c>
      <c r="B527" s="29" t="inlineStr">
        <is>
          <t>Cost per Website Leads · NUMERIC · Facebook Ads (Meta) Cost Per Action</t>
        </is>
      </c>
      <c r="C527" s="26" t="n"/>
      <c r="D527" s="27">
        <f>IF(AND($C527="x",$A527&lt;&gt;""),$A527,"")</f>
        <v/>
      </c>
    </row>
    <row r="528">
      <c r="A528" s="25" t="inlineStr">
        <is>
          <t>cost_per_action_type_offsite_conversion_fb_pixel_purchase</t>
        </is>
      </c>
      <c r="B528" s="29" t="inlineStr">
        <is>
          <t>Cost per Website Purchases · NUMERIC · Facebook Ads (Meta) Cost Per Action</t>
        </is>
      </c>
      <c r="C528" s="26" t="n"/>
      <c r="D528" s="27">
        <f>IF(AND($C528="x",$A528&lt;&gt;""),$A528,"")</f>
        <v/>
      </c>
    </row>
    <row r="529">
      <c r="A529" s="25" t="inlineStr">
        <is>
          <t>cost_per_action_type_offsite_conversion_fb_pixel_search</t>
        </is>
      </c>
      <c r="B529" s="29" t="inlineStr">
        <is>
          <t>Cost per Website Searches · NUMERIC · Facebook Ads (Meta) Cost Per Action</t>
        </is>
      </c>
      <c r="C529" s="26" t="n"/>
      <c r="D529" s="27">
        <f>IF(AND($C529="x",$A529&lt;&gt;""),$A529,"")</f>
        <v/>
      </c>
    </row>
    <row r="530">
      <c r="A530" s="25" t="inlineStr">
        <is>
          <t>cost_per_action_type_offsite_conversion_fb_pixel_view_content</t>
        </is>
      </c>
      <c r="B530" s="29" t="inlineStr">
        <is>
          <t>Cost per Website Content Views · NUMERIC · Facebook Ads (Meta) Cost Per Action</t>
        </is>
      </c>
      <c r="C530" s="26" t="n"/>
      <c r="D530" s="27">
        <f>IF(AND($C530="x",$A530&lt;&gt;""),$A530,"")</f>
        <v/>
      </c>
    </row>
    <row r="531">
      <c r="A531" s="25" t="inlineStr">
        <is>
          <t>cost_per_action_type_omni_achievement_unlocked</t>
        </is>
      </c>
      <c r="B531" s="29" t="inlineStr">
        <is>
          <t>Cost per Achievements Unlocked · NUMERIC · Facebook Ads (Meta) Cost Per Action</t>
        </is>
      </c>
      <c r="C531" s="26" t="n"/>
      <c r="D531" s="27">
        <f>IF(AND($C531="x",$A531&lt;&gt;""),$A531,"")</f>
        <v/>
      </c>
    </row>
    <row r="532">
      <c r="A532" s="25" t="inlineStr">
        <is>
          <t>cost_per_action_type_omni_activate_app</t>
        </is>
      </c>
      <c r="B532" s="29" t="inlineStr">
        <is>
          <t>Cost per App Activations · NUMERIC · Facebook Ads (Meta) Cost Per Action</t>
        </is>
      </c>
      <c r="C532" s="26" t="n"/>
      <c r="D532" s="27">
        <f>IF(AND($C532="x",$A532&lt;&gt;""),$A532,"")</f>
        <v/>
      </c>
    </row>
    <row r="533">
      <c r="A533" s="25" t="inlineStr">
        <is>
          <t>cost_per_action_type_omni_add_to_cart</t>
        </is>
      </c>
      <c r="B533" s="29" t="inlineStr">
        <is>
          <t>Omni Cost per Adds to Cart · NUMERIC · Facebook Ads (Meta) Cost Per Action</t>
        </is>
      </c>
      <c r="C533" s="26" t="n"/>
      <c r="D533" s="27">
        <f>IF(AND($C533="x",$A533&lt;&gt;""),$A533,"")</f>
        <v/>
      </c>
    </row>
    <row r="534">
      <c r="A534" s="25" t="inlineStr">
        <is>
          <t>cost_per_action_type_omni_app_install</t>
        </is>
      </c>
      <c r="B534" s="29" t="inlineStr">
        <is>
          <t>Cost per App Installs · NUMERIC · Facebook Ads (Meta) Cost Per Action</t>
        </is>
      </c>
      <c r="C534" s="26" t="n"/>
      <c r="D534" s="27">
        <f>IF(AND($C534="x",$A534&lt;&gt;""),$A534,"")</f>
        <v/>
      </c>
    </row>
    <row r="535">
      <c r="A535" s="25" t="inlineStr">
        <is>
          <t>cost_per_action_type_omni_complete_registration</t>
        </is>
      </c>
      <c r="B535" s="29" t="inlineStr">
        <is>
          <t>Omni Cost per Registrations Completed · NUMERIC · Facebook Ads (Meta) Cost Per Action</t>
        </is>
      </c>
      <c r="C535" s="26" t="n"/>
      <c r="D535" s="27">
        <f>IF(AND($C535="x",$A535&lt;&gt;""),$A535,"")</f>
        <v/>
      </c>
    </row>
    <row r="536">
      <c r="A536" s="25" t="inlineStr">
        <is>
          <t>cost_per_action_type_omni_custom</t>
        </is>
      </c>
      <c r="B536" s="29" t="inlineStr">
        <is>
          <t>Cost per Actions Omni Custom · NUMERIC · Facebook Ads (Meta) Cost Per Action</t>
        </is>
      </c>
      <c r="C536" s="26" t="n"/>
      <c r="D536" s="27">
        <f>IF(AND($C536="x",$A536&lt;&gt;""),$A536,"")</f>
        <v/>
      </c>
    </row>
    <row r="537">
      <c r="A537" s="25" t="inlineStr">
        <is>
          <t>cost_per_action_type_omni_initiated_checkout</t>
        </is>
      </c>
      <c r="B537" s="29" t="inlineStr">
        <is>
          <t>Omni Cost per Checkouts Initiated · NUMERIC · Facebook Ads (Meta) Cost Per Action</t>
        </is>
      </c>
      <c r="C537" s="26" t="n"/>
      <c r="D537" s="27">
        <f>IF(AND($C537="x",$A537&lt;&gt;""),$A537,"")</f>
        <v/>
      </c>
    </row>
    <row r="538">
      <c r="A538" s="25" t="inlineStr">
        <is>
          <t>cost_per_action_type_omni_level_achieved</t>
        </is>
      </c>
      <c r="B538" s="29" t="inlineStr">
        <is>
          <t>Cost per Levels Achieved · NUMERIC · Facebook Ads (Meta) Cost Per Action</t>
        </is>
      </c>
      <c r="C538" s="26" t="n"/>
      <c r="D538" s="27">
        <f>IF(AND($C538="x",$A538&lt;&gt;""),$A538,"")</f>
        <v/>
      </c>
    </row>
    <row r="539">
      <c r="A539" s="25" t="inlineStr">
        <is>
          <t>cost_per_action_type_omni_purchase</t>
        </is>
      </c>
      <c r="B539" s="29" t="inlineStr">
        <is>
          <t>Cost per Purchases · NUMERIC · Facebook Ads (Meta) Cost Per Action</t>
        </is>
      </c>
      <c r="C539" s="26" t="n"/>
      <c r="D539" s="27">
        <f>IF(AND($C539="x",$A539&lt;&gt;""),$A539,"")</f>
        <v/>
      </c>
    </row>
    <row r="540">
      <c r="A540" s="25" t="inlineStr">
        <is>
          <t>cost_per_action_type_omni_rate</t>
        </is>
      </c>
      <c r="B540" s="29" t="inlineStr">
        <is>
          <t>Cost per Ratings Submitted · NUMERIC · Facebook Ads (Meta) Cost Per Action</t>
        </is>
      </c>
      <c r="C540" s="26" t="n"/>
      <c r="D540" s="27">
        <f>IF(AND($C540="x",$A540&lt;&gt;""),$A540,"")</f>
        <v/>
      </c>
    </row>
    <row r="541">
      <c r="A541" s="25" t="inlineStr">
        <is>
          <t>cost_per_action_type_omni_search</t>
        </is>
      </c>
      <c r="B541" s="29" t="inlineStr">
        <is>
          <t>Omni Cost per Searches · NUMERIC · Facebook Ads (Meta) Cost Per Action</t>
        </is>
      </c>
      <c r="C541" s="26" t="n"/>
      <c r="D541" s="27">
        <f>IF(AND($C541="x",$A541&lt;&gt;""),$A541,"")</f>
        <v/>
      </c>
    </row>
    <row r="542">
      <c r="A542" s="25" t="inlineStr">
        <is>
          <t>cost_per_action_type_omni_spend_credits</t>
        </is>
      </c>
      <c r="B542" s="29" t="inlineStr">
        <is>
          <t>Cost per Credit Spends · NUMERIC · Facebook Ads (Meta) Cost Per Action</t>
        </is>
      </c>
      <c r="C542" s="26" t="n"/>
      <c r="D542" s="27">
        <f>IF(AND($C542="x",$A542&lt;&gt;""),$A542,"")</f>
        <v/>
      </c>
    </row>
    <row r="543">
      <c r="A543" s="25" t="inlineStr">
        <is>
          <t>cost_per_action_type_omni_tutorial_completion</t>
        </is>
      </c>
      <c r="B543" s="29" t="inlineStr">
        <is>
          <t>Cost per Tutorials Completed · NUMERIC · Facebook Ads (Meta) Cost Per Action</t>
        </is>
      </c>
      <c r="C543" s="26" t="n"/>
      <c r="D543" s="27">
        <f>IF(AND($C543="x",$A543&lt;&gt;""),$A543,"")</f>
        <v/>
      </c>
    </row>
    <row r="544">
      <c r="A544" s="25" t="inlineStr">
        <is>
          <t>cost_per_action_type_omni_view_content</t>
        </is>
      </c>
      <c r="B544" s="29" t="inlineStr">
        <is>
          <t>Omni Cost per Content Views · NUMERIC · Facebook Ads (Meta) Cost Per Action</t>
        </is>
      </c>
      <c r="C544" s="26" t="n"/>
      <c r="D544" s="27">
        <f>IF(AND($C544="x",$A544&lt;&gt;""),$A544,"")</f>
        <v/>
      </c>
    </row>
    <row r="545">
      <c r="A545" s="25" t="inlineStr">
        <is>
          <t>cost_per_action_type_onsite_conversion_flow_complete</t>
        </is>
      </c>
      <c r="B545" s="29" t="inlineStr">
        <is>
          <t>Cost per On-Facebook Workflow Completions · NUMERIC · Facebook Ads (Meta) Cost Per Action</t>
        </is>
      </c>
      <c r="C545" s="26" t="n"/>
      <c r="D545" s="27">
        <f>IF(AND($C545="x",$A545&lt;&gt;""),$A545,"")</f>
        <v/>
      </c>
    </row>
    <row r="546">
      <c r="A546" s="25" t="inlineStr">
        <is>
          <t>cost_per_action_type_onsite_conversion_lead_grouped</t>
        </is>
      </c>
      <c r="B546" s="29" t="inlineStr">
        <is>
          <t>Cost per On-Facebook Leads · NUMERIC · Facebook Ads (Meta) Cost Per Action</t>
        </is>
      </c>
      <c r="C546" s="26" t="n"/>
      <c r="D546" s="27">
        <f>IF(AND($C546="x",$A546&lt;&gt;""),$A546,"")</f>
        <v/>
      </c>
    </row>
    <row r="547">
      <c r="A547" s="25" t="inlineStr">
        <is>
          <t>cost_per_action_type_onsite_conversion_messaging_block</t>
        </is>
      </c>
      <c r="B547" s="29" t="inlineStr">
        <is>
          <t>Cost per Blocked Messaging Connections · NUMERIC · Facebook Ads (Meta) Cost Per Action</t>
        </is>
      </c>
      <c r="C547" s="26" t="n"/>
      <c r="D547" s="27">
        <f>IF(AND($C547="x",$A547&lt;&gt;""),$A547,"")</f>
        <v/>
      </c>
    </row>
    <row r="548">
      <c r="A548" s="25" t="inlineStr">
        <is>
          <t>cost_per_action_type_onsite_conversion_messaging_conversation_started_7d</t>
        </is>
      </c>
      <c r="B548" s="29" t="inlineStr">
        <is>
          <t>Cost per New Messaging Connections · NUMERIC · Facebook Ads (Meta) Cost Per Action</t>
        </is>
      </c>
      <c r="C548" s="26" t="n"/>
      <c r="D548" s="27">
        <f>IF(AND($C548="x",$A548&lt;&gt;""),$A548,"")</f>
        <v/>
      </c>
    </row>
    <row r="549">
      <c r="A549" s="25" t="inlineStr">
        <is>
          <t>cost_per_action_type_onsite_conversion_post_save</t>
        </is>
      </c>
      <c r="B549" s="29" t="inlineStr">
        <is>
          <t>Cost per Post Saves · NUMERIC · Facebook Ads (Meta) Cost Per Action</t>
        </is>
      </c>
      <c r="C549" s="26" t="n"/>
      <c r="D549" s="27">
        <f>IF(AND($C549="x",$A549&lt;&gt;""),$A549,"")</f>
        <v/>
      </c>
    </row>
    <row r="550">
      <c r="A550" s="25" t="inlineStr">
        <is>
          <t>cost_per_action_type_onsite_conversion_purchase</t>
        </is>
      </c>
      <c r="B550" s="29" t="inlineStr">
        <is>
          <t>Cost per On-Facebook Purchases · NUMERIC · Facebook Ads (Meta) Cost Per Action</t>
        </is>
      </c>
      <c r="C550" s="26" t="n"/>
      <c r="D550" s="27">
        <f>IF(AND($C550="x",$A550&lt;&gt;""),$A550,"")</f>
        <v/>
      </c>
    </row>
    <row r="551">
      <c r="A551" s="25" t="inlineStr">
        <is>
          <t>cost_per_action_type_onsite_web_add_to_cart</t>
        </is>
      </c>
      <c r="B551" s="29" t="inlineStr">
        <is>
          <t>Cost per Actions Onsite Web Add To Cart · NUMERIC · Facebook Ads (Meta) Cost Per Action</t>
        </is>
      </c>
      <c r="C551" s="26" t="n"/>
      <c r="D551" s="27">
        <f>IF(AND($C551="x",$A551&lt;&gt;""),$A551,"")</f>
        <v/>
      </c>
    </row>
    <row r="552">
      <c r="A552" s="25" t="inlineStr">
        <is>
          <t>cost_per_action_type_onsite_web_app_add_to_cart</t>
        </is>
      </c>
      <c r="B552" s="29" t="inlineStr">
        <is>
          <t>Cost per Actions Onsite Web App Add To Cart · NUMERIC · Facebook Ads (Meta) Cost Per Action</t>
        </is>
      </c>
      <c r="C552" s="26" t="n"/>
      <c r="D552" s="27">
        <f>IF(AND($C552="x",$A552&lt;&gt;""),$A552,"")</f>
        <v/>
      </c>
    </row>
    <row r="553">
      <c r="A553" s="25" t="inlineStr">
        <is>
          <t>cost_per_action_type_onsite_web_app_purchase</t>
        </is>
      </c>
      <c r="B553" s="29" t="inlineStr">
        <is>
          <t>Cost per Actions Onsite Web App Purchase · NUMERIC · Facebook Ads (Meta) Cost Per Action</t>
        </is>
      </c>
      <c r="C553" s="26" t="n"/>
      <c r="D553" s="27">
        <f>IF(AND($C553="x",$A553&lt;&gt;""),$A553,"")</f>
        <v/>
      </c>
    </row>
    <row r="554">
      <c r="A554" s="25" t="inlineStr">
        <is>
          <t>cost_per_action_type_onsite_web_purchase</t>
        </is>
      </c>
      <c r="B554" s="29" t="inlineStr">
        <is>
          <t>Cost per Actions Onsite Web Purchase · NUMERIC · Facebook Ads (Meta) Cost Per Action</t>
        </is>
      </c>
      <c r="C554" s="26" t="n"/>
      <c r="D554" s="27">
        <f>IF(AND($C554="x",$A554&lt;&gt;""),$A554,"")</f>
        <v/>
      </c>
    </row>
    <row r="555">
      <c r="A555" s="25" t="inlineStr">
        <is>
          <t>cost_per_action_type_page_engagement</t>
        </is>
      </c>
      <c r="B555" s="29" t="inlineStr">
        <is>
          <t>Cost per Page Engagement · NUMERIC · Facebook Ads (Meta) Cost Per Action</t>
        </is>
      </c>
      <c r="C555" s="26" t="n"/>
      <c r="D555" s="27">
        <f>IF(AND($C555="x",$A555&lt;&gt;""),$A555,"")</f>
        <v/>
      </c>
    </row>
    <row r="556">
      <c r="A556" s="25" t="inlineStr">
        <is>
          <t>cost_per_action_type_photo_view</t>
        </is>
      </c>
      <c r="B556" s="29" t="inlineStr">
        <is>
          <t>Cost per Photo Views · NUMERIC · Facebook Ads (Meta) Cost Per Action</t>
        </is>
      </c>
      <c r="C556" s="26" t="n"/>
      <c r="D556" s="27">
        <f>IF(AND($C556="x",$A556&lt;&gt;""),$A556,"")</f>
        <v/>
      </c>
    </row>
    <row r="557">
      <c r="A557" s="25" t="inlineStr">
        <is>
          <t>cost_per_action_type_post</t>
        </is>
      </c>
      <c r="B557" s="29" t="inlineStr">
        <is>
          <t>Cost per Post Shares · NUMERIC · Facebook Ads (Meta) Cost Per Action</t>
        </is>
      </c>
      <c r="C557" s="26" t="n"/>
      <c r="D557" s="27">
        <f>IF(AND($C557="x",$A557&lt;&gt;""),$A557,"")</f>
        <v/>
      </c>
    </row>
    <row r="558">
      <c r="A558" s="25" t="inlineStr">
        <is>
          <t>cost_per_action_type_post_engagement</t>
        </is>
      </c>
      <c r="B558" s="29" t="inlineStr">
        <is>
          <t>Cost per Post Engagement · NUMERIC · Facebook Ads (Meta) Cost Per Action</t>
        </is>
      </c>
      <c r="C558" s="26" t="n"/>
      <c r="D558" s="27">
        <f>IF(AND($C558="x",$A558&lt;&gt;""),$A558,"")</f>
        <v/>
      </c>
    </row>
    <row r="559">
      <c r="A559" s="25" t="inlineStr">
        <is>
          <t>cost_per_action_type_post_reaction</t>
        </is>
      </c>
      <c r="B559" s="29" t="inlineStr">
        <is>
          <t>Cost per Post Reactions · NUMERIC · Facebook Ads (Meta) Cost Per Action</t>
        </is>
      </c>
      <c r="C559" s="26" t="n"/>
      <c r="D559" s="27">
        <f>IF(AND($C559="x",$A559&lt;&gt;""),$A559,"")</f>
        <v/>
      </c>
    </row>
    <row r="560">
      <c r="A560" s="25" t="inlineStr">
        <is>
          <t>cost_per_action_type_rsvp</t>
        </is>
      </c>
      <c r="B560" s="29" t="inlineStr">
        <is>
          <t>Cost per Event Responses · NUMERIC · Facebook Ads (Meta) Cost Per Action</t>
        </is>
      </c>
      <c r="C560" s="26" t="n"/>
      <c r="D560" s="27">
        <f>IF(AND($C560="x",$A560&lt;&gt;""),$A560,"")</f>
        <v/>
      </c>
    </row>
    <row r="561">
      <c r="A561" s="25" t="inlineStr">
        <is>
          <t>cost_per_action_type_search</t>
        </is>
      </c>
      <c r="B561" s="29" t="inlineStr">
        <is>
          <t>Cost per Searches · NUMERIC · Facebook Ads (Meta) Cost Per Action</t>
        </is>
      </c>
      <c r="C561" s="26" t="n"/>
      <c r="D561" s="27">
        <f>IF(AND($C561="x",$A561&lt;&gt;""),$A561,"")</f>
        <v/>
      </c>
    </row>
    <row r="562">
      <c r="A562" s="25" t="inlineStr">
        <is>
          <t>cost_per_action_type_video_view</t>
        </is>
      </c>
      <c r="B562" s="29" t="inlineStr">
        <is>
          <t>Cost per 3-Second Video Plays · NUMERIC · Facebook Ads (Meta) Cost Per Action</t>
        </is>
      </c>
      <c r="C562" s="26" t="n"/>
      <c r="D562" s="27">
        <f>IF(AND($C562="x",$A562&lt;&gt;""),$A562,"")</f>
        <v/>
      </c>
    </row>
    <row r="563">
      <c r="A563" s="25" t="inlineStr">
        <is>
          <t>cost_per_action_type_view_content</t>
        </is>
      </c>
      <c r="B563" s="29" t="inlineStr">
        <is>
          <t>Cost per Content Views · NUMERIC · Facebook Ads (Meta) Cost Per Action</t>
        </is>
      </c>
      <c r="C563" s="26" t="n"/>
      <c r="D563" s="27">
        <f>IF(AND($C563="x",$A563&lt;&gt;""),$A563,"")</f>
        <v/>
      </c>
    </row>
    <row r="564">
      <c r="A564" s="25" t="inlineStr">
        <is>
          <t>cost_per_estimated_ad_recallers</t>
        </is>
      </c>
      <c r="B564" s="29" t="inlineStr">
        <is>
          <t>Cost per Estimated Ad Recall Lift · NUMERIC · Facebook Ads (Meta) Cost Per Action</t>
        </is>
      </c>
      <c r="C564" s="26" t="n"/>
      <c r="D564" s="27">
        <f>IF(AND($C564="x",$A564&lt;&gt;""),$A564,"")</f>
        <v/>
      </c>
    </row>
    <row r="565">
      <c r="A565" s="25" t="inlineStr">
        <is>
          <t>cost_per_unique_action_click_to_call_call_confirm</t>
        </is>
      </c>
      <c r="B565" s="29" t="inlineStr">
        <is>
          <t>Cost per Unique Call Confirmation Clicks · NUMERIC · Facebook Ads (Meta) Cost Per Unique Action</t>
        </is>
      </c>
      <c r="C565" s="26" t="n"/>
      <c r="D565" s="27">
        <f>IF(AND($C565="x",$A565&lt;&gt;""),$A565,"")</f>
        <v/>
      </c>
    </row>
    <row r="566">
      <c r="A566" s="25" t="inlineStr">
        <is>
          <t>cost_per_unique_action_type_add_payment_info</t>
        </is>
      </c>
      <c r="B566" s="29" t="inlineStr">
        <is>
          <t>Cost per Unique Adds of Payment Info · NUMERIC · Facebook Ads (Meta) Cost Per Unique Action</t>
        </is>
      </c>
      <c r="C566" s="26" t="n"/>
      <c r="D566" s="27">
        <f>IF(AND($C566="x",$A566&lt;&gt;""),$A566,"")</f>
        <v/>
      </c>
    </row>
    <row r="567">
      <c r="A567" s="25" t="inlineStr">
        <is>
          <t>cost_per_unique_action_type_add_to_cart</t>
        </is>
      </c>
      <c r="B567" s="29" t="inlineStr">
        <is>
          <t>Cost per Unique Actions Add To Cart · NUMERIC · Facebook Ads (Meta) Cost Per Unique Action</t>
        </is>
      </c>
      <c r="C567" s="26" t="n"/>
      <c r="D567" s="27">
        <f>IF(AND($C567="x",$A567&lt;&gt;""),$A567,"")</f>
        <v/>
      </c>
    </row>
    <row r="568">
      <c r="A568" s="25" t="inlineStr">
        <is>
          <t>cost_per_unique_action_type_add_to_wishlist</t>
        </is>
      </c>
      <c r="B568" s="29" t="inlineStr">
        <is>
          <t>Cost per Unique Adds to Wishlist · NUMERIC · Facebook Ads (Meta) Cost Per Unique Action</t>
        </is>
      </c>
      <c r="C568" s="26" t="n"/>
      <c r="D568" s="27">
        <f>IF(AND($C568="x",$A568&lt;&gt;""),$A568,"")</f>
        <v/>
      </c>
    </row>
    <row r="569">
      <c r="A569" s="25" t="inlineStr">
        <is>
          <t>cost_per_unique_action_type_app_custom_event</t>
        </is>
      </c>
      <c r="B569" s="29" t="inlineStr">
        <is>
          <t>Cost per Unique Actions App Custom Event · NUMERIC · Facebook Ads (Meta) Cost Per Unique Action</t>
        </is>
      </c>
      <c r="C569" s="26" t="n"/>
      <c r="D569" s="27">
        <f>IF(AND($C569="x",$A569&lt;&gt;""),$A569,"")</f>
        <v/>
      </c>
    </row>
    <row r="570">
      <c r="A570" s="25" t="inlineStr">
        <is>
          <t>cost_per_unique_action_type_app_custom_event_fb_mobile_activate_app</t>
        </is>
      </c>
      <c r="B570" s="29" t="inlineStr">
        <is>
          <t>Cost per Unique Actions App Custom Event.Fb Mobile Activate App · NUMERIC · Facebook Ads (Meta) Cost Per Unique Action</t>
        </is>
      </c>
      <c r="C570" s="26" t="n"/>
      <c r="D570" s="27">
        <f>IF(AND($C570="x",$A570&lt;&gt;""),$A570,"")</f>
        <v/>
      </c>
    </row>
    <row r="571">
      <c r="A571" s="25" t="inlineStr">
        <is>
          <t>cost_per_unique_action_type_app_custom_event_fb_mobile_add_payment_info</t>
        </is>
      </c>
      <c r="B571" s="29" t="inlineStr">
        <is>
          <t>Cost per Unique Actions App Custom Event.Fb Mobile Add Payment Info · NUMERIC · Facebook Ads (Meta) Cost Per Unique Action</t>
        </is>
      </c>
      <c r="C571" s="26" t="n"/>
      <c r="D571" s="27">
        <f>IF(AND($C571="x",$A571&lt;&gt;""),$A571,"")</f>
        <v/>
      </c>
    </row>
    <row r="572">
      <c r="A572" s="25" t="inlineStr">
        <is>
          <t>cost_per_unique_action_type_app_custom_event_fb_mobile_add_to_cart</t>
        </is>
      </c>
      <c r="B572" s="29" t="inlineStr">
        <is>
          <t>Cost per Unique Actions App Custom Event.Fb Mobile Add To Cart · NUMERIC · Facebook Ads (Meta) Cost Per Unique Action</t>
        </is>
      </c>
      <c r="C572" s="26" t="n"/>
      <c r="D572" s="27">
        <f>IF(AND($C572="x",$A572&lt;&gt;""),$A572,"")</f>
        <v/>
      </c>
    </row>
    <row r="573">
      <c r="A573" s="25" t="inlineStr">
        <is>
          <t>cost_per_unique_action_type_app_custom_event_fb_mobile_add_to_wishlist</t>
        </is>
      </c>
      <c r="B573" s="29" t="inlineStr">
        <is>
          <t>Cost per Unique Actions App Custom Event.Fb Mobile Add To Wishlist · NUMERIC · Facebook Ads (Meta) Cost Per Unique Action</t>
        </is>
      </c>
      <c r="C573" s="26" t="n"/>
      <c r="D573" s="27">
        <f>IF(AND($C573="x",$A573&lt;&gt;""),$A573,"")</f>
        <v/>
      </c>
    </row>
    <row r="574">
      <c r="A574" s="25" t="inlineStr">
        <is>
          <t>cost_per_unique_action_type_app_custom_event_fb_mobile_complete_registration</t>
        </is>
      </c>
      <c r="B574" s="29" t="inlineStr">
        <is>
          <t>Cost per Unique Actions App Custom Event.Fb Mobile Complete Registration · NUMERIC · Facebook Ads (Meta) Cost Per Unique Action</t>
        </is>
      </c>
      <c r="C574" s="26" t="n"/>
      <c r="D574" s="27">
        <f>IF(AND($C574="x",$A574&lt;&gt;""),$A574,"")</f>
        <v/>
      </c>
    </row>
    <row r="575">
      <c r="A575" s="25" t="inlineStr">
        <is>
          <t>cost_per_unique_action_type_app_custom_event_fb_mobile_content_view</t>
        </is>
      </c>
      <c r="B575" s="29" t="inlineStr">
        <is>
          <t>Cost per Unique Actions App Custom Event.Fb Mobile Content View · NUMERIC · Facebook Ads (Meta) Cost Per Unique Action</t>
        </is>
      </c>
      <c r="C575" s="26" t="n"/>
      <c r="D575" s="27">
        <f>IF(AND($C575="x",$A575&lt;&gt;""),$A575,"")</f>
        <v/>
      </c>
    </row>
    <row r="576">
      <c r="A576" s="25" t="inlineStr">
        <is>
          <t>cost_per_unique_action_type_app_custom_event_fb_mobile_initiated_checkout</t>
        </is>
      </c>
      <c r="B576" s="29" t="inlineStr">
        <is>
          <t>Cost per Unique Actions App Custom Event.Fb Mobile Initiated Checkout · NUMERIC · Facebook Ads (Meta) Cost Per Unique Action</t>
        </is>
      </c>
      <c r="C576" s="26" t="n"/>
      <c r="D576" s="27">
        <f>IF(AND($C576="x",$A576&lt;&gt;""),$A576,"")</f>
        <v/>
      </c>
    </row>
    <row r="577">
      <c r="A577" s="25" t="inlineStr">
        <is>
          <t>cost_per_unique_action_type_app_custom_event_fb_mobile_level_achieved</t>
        </is>
      </c>
      <c r="B577" s="29" t="inlineStr">
        <is>
          <t>Cost per Unique Actions App Custom Event.Fb Mobile Level Achieved · NUMERIC · Facebook Ads (Meta) Cost Per Unique Action</t>
        </is>
      </c>
      <c r="C577" s="26" t="n"/>
      <c r="D577" s="27">
        <f>IF(AND($C577="x",$A577&lt;&gt;""),$A577,"")</f>
        <v/>
      </c>
    </row>
    <row r="578">
      <c r="A578" s="25" t="inlineStr">
        <is>
          <t>cost_per_unique_action_type_app_custom_event_fb_mobile_purchase</t>
        </is>
      </c>
      <c r="B578" s="29" t="inlineStr">
        <is>
          <t>Cost per Unique Actions App Custom Event.Fb Mobile Purchase · NUMERIC · Facebook Ads (Meta) Cost Per Unique Action</t>
        </is>
      </c>
      <c r="C578" s="26" t="n"/>
      <c r="D578" s="27">
        <f>IF(AND($C578="x",$A578&lt;&gt;""),$A578,"")</f>
        <v/>
      </c>
    </row>
    <row r="579">
      <c r="A579" s="25" t="inlineStr">
        <is>
          <t>cost_per_unique_action_type_app_custom_event_fb_mobile_search</t>
        </is>
      </c>
      <c r="B579" s="29" t="inlineStr">
        <is>
          <t>Cost per Unique Actions App Custom Event.Fb Mobile Search · NUMERIC · Facebook Ads (Meta) Cost Per Unique Action</t>
        </is>
      </c>
      <c r="C579" s="26" t="n"/>
      <c r="D579" s="27">
        <f>IF(AND($C579="x",$A579&lt;&gt;""),$A579,"")</f>
        <v/>
      </c>
    </row>
    <row r="580">
      <c r="A580" s="25" t="inlineStr">
        <is>
          <t>cost_per_unique_action_type_app_custom_event_fb_mobile_tutorial_completion</t>
        </is>
      </c>
      <c r="B580" s="29" t="inlineStr">
        <is>
          <t>Cost per Unique Actions App Custom Event.Fb Mobile Tutorial Completion · NUMERIC · Facebook Ads (Meta) Cost Per Unique Action</t>
        </is>
      </c>
      <c r="C580" s="26" t="n"/>
      <c r="D580" s="27">
        <f>IF(AND($C580="x",$A580&lt;&gt;""),$A580,"")</f>
        <v/>
      </c>
    </row>
    <row r="581">
      <c r="A581" s="25" t="inlineStr">
        <is>
          <t>cost_per_unique_action_type_app_custom_event_other</t>
        </is>
      </c>
      <c r="B581" s="29" t="inlineStr">
        <is>
          <t>Cost per Unique Actions App Custom Event.Other · NUMERIC · Facebook Ads (Meta) Cost Per Unique Action</t>
        </is>
      </c>
      <c r="C581" s="26" t="n"/>
      <c r="D581" s="27">
        <f>IF(AND($C581="x",$A581&lt;&gt;""),$A581,"")</f>
        <v/>
      </c>
    </row>
    <row r="582">
      <c r="A582" s="25" t="inlineStr">
        <is>
          <t>cost_per_unique_action_type_checkin</t>
        </is>
      </c>
      <c r="B582" s="29" t="inlineStr">
        <is>
          <t>Cost per Unique Check-Ins · NUMERIC · Facebook Ads (Meta) Cost Per Unique Action</t>
        </is>
      </c>
      <c r="C582" s="26" t="n"/>
      <c r="D582" s="27">
        <f>IF(AND($C582="x",$A582&lt;&gt;""),$A582,"")</f>
        <v/>
      </c>
    </row>
    <row r="583">
      <c r="A583" s="25" t="inlineStr">
        <is>
          <t>cost_per_unique_action_type_comment</t>
        </is>
      </c>
      <c r="B583" s="29" t="inlineStr">
        <is>
          <t>Cost per Unique Post Comments · NUMERIC · Facebook Ads (Meta) Cost Per Unique Action</t>
        </is>
      </c>
      <c r="C583" s="26" t="n"/>
      <c r="D583" s="27">
        <f>IF(AND($C583="x",$A583&lt;&gt;""),$A583,"")</f>
        <v/>
      </c>
    </row>
    <row r="584">
      <c r="A584" s="25" t="inlineStr">
        <is>
          <t>cost_per_unique_action_type_complete_registration</t>
        </is>
      </c>
      <c r="B584" s="29" t="inlineStr">
        <is>
          <t>Cost per Unique Registrations Completed · NUMERIC · Facebook Ads (Meta) Cost Per Unique Action</t>
        </is>
      </c>
      <c r="C584" s="26" t="n"/>
      <c r="D584" s="27">
        <f>IF(AND($C584="x",$A584&lt;&gt;""),$A584,"")</f>
        <v/>
      </c>
    </row>
    <row r="585">
      <c r="A585" s="25" t="inlineStr">
        <is>
          <t>cost_per_unique_action_type_initiate_checkout</t>
        </is>
      </c>
      <c r="B585" s="29" t="inlineStr">
        <is>
          <t>Cost per Unique Checkouts Initiated · NUMERIC · Facebook Ads (Meta) Cost Per Unique Action</t>
        </is>
      </c>
      <c r="C585" s="26" t="n"/>
      <c r="D585" s="27">
        <f>IF(AND($C585="x",$A585&lt;&gt;""),$A585,"")</f>
        <v/>
      </c>
    </row>
    <row r="586">
      <c r="A586" s="25" t="inlineStr">
        <is>
          <t>cost_per_unique_action_type_landing_page_view</t>
        </is>
      </c>
      <c r="B586" s="29" t="inlineStr">
        <is>
          <t>Cost per Unique Landing Page Views · NUMERIC · Facebook Ads (Meta) Cost Per Unique Action</t>
        </is>
      </c>
      <c r="C586" s="26" t="n"/>
      <c r="D586" s="27">
        <f>IF(AND($C586="x",$A586&lt;&gt;""),$A586,"")</f>
        <v/>
      </c>
    </row>
    <row r="587">
      <c r="A587" s="25" t="inlineStr">
        <is>
          <t>cost_per_unique_action_type_lead</t>
        </is>
      </c>
      <c r="B587" s="29" t="inlineStr">
        <is>
          <t>Cost per Unique Leads · NUMERIC · Facebook Ads (Meta) Cost Per Unique Action</t>
        </is>
      </c>
      <c r="C587" s="26" t="n"/>
      <c r="D587" s="27">
        <f>IF(AND($C587="x",$A587&lt;&gt;""),$A587,"")</f>
        <v/>
      </c>
    </row>
    <row r="588">
      <c r="A588" s="25" t="inlineStr">
        <is>
          <t>cost_per_unique_action_type_leadgen_grouped</t>
        </is>
      </c>
      <c r="B588" s="29" t="inlineStr">
        <is>
          <t>Cost per Unique Instant Form Leads · NUMERIC · Facebook Ads (Meta) Cost Per Unique Action</t>
        </is>
      </c>
      <c r="C588" s="26" t="n"/>
      <c r="D588" s="27">
        <f>IF(AND($C588="x",$A588&lt;&gt;""),$A588,"")</f>
        <v/>
      </c>
    </row>
    <row r="589">
      <c r="A589" s="25" t="inlineStr">
        <is>
          <t>cost_per_unique_action_type_like</t>
        </is>
      </c>
      <c r="B589" s="29" t="inlineStr">
        <is>
          <t>Cost per Unique Page Likes · NUMERIC · Facebook Ads (Meta) Cost Per Unique Action</t>
        </is>
      </c>
      <c r="C589" s="26" t="n"/>
      <c r="D589" s="27">
        <f>IF(AND($C589="x",$A589&lt;&gt;""),$A589,"")</f>
        <v/>
      </c>
    </row>
    <row r="590">
      <c r="A590" s="25" t="inlineStr">
        <is>
          <t>cost_per_unique_action_type_link_click</t>
        </is>
      </c>
      <c r="B590" s="29" t="inlineStr">
        <is>
          <t>Cost per Unique Link Clicks · NUMERIC · Facebook Ads (Meta) Cost Per Unique Action</t>
        </is>
      </c>
      <c r="C590" s="26" t="n"/>
      <c r="D590" s="27">
        <f>IF(AND($C590="x",$A590&lt;&gt;""),$A590,"")</f>
        <v/>
      </c>
    </row>
    <row r="591">
      <c r="A591" s="25" t="inlineStr">
        <is>
          <t>cost_per_unique_action_type_mobile_app_install</t>
        </is>
      </c>
      <c r="B591" s="29" t="inlineStr">
        <is>
          <t>Cost per Unique Mobile App Installs · NUMERIC · Facebook Ads (Meta) Cost Per Unique Action</t>
        </is>
      </c>
      <c r="C591" s="26" t="n"/>
      <c r="D591" s="27">
        <f>IF(AND($C591="x",$A591&lt;&gt;""),$A591,"")</f>
        <v/>
      </c>
    </row>
    <row r="592">
      <c r="A592" s="25" t="inlineStr">
        <is>
          <t>cost_per_unique_action_type_offline_conversion</t>
        </is>
      </c>
      <c r="B592" s="29" t="inlineStr">
        <is>
          <t>Cost per Unique Offline Conversions (All Events) · NUMERIC · Facebook Ads (Meta) Cost Per Unique Action</t>
        </is>
      </c>
      <c r="C592" s="26" t="n"/>
      <c r="D592" s="27">
        <f>IF(AND($C592="x",$A592&lt;&gt;""),$A592,"")</f>
        <v/>
      </c>
    </row>
    <row r="593">
      <c r="A593" s="25" t="inlineStr">
        <is>
          <t>cost_per_unique_action_type_offline_conversion_add_payment_info</t>
        </is>
      </c>
      <c r="B593" s="29" t="inlineStr">
        <is>
          <t>Cost per Unique Offline Adds of Payment Info · NUMERIC · Facebook Ads (Meta) Cost Per Unique Action</t>
        </is>
      </c>
      <c r="C593" s="26" t="n"/>
      <c r="D593" s="27">
        <f>IF(AND($C593="x",$A593&lt;&gt;""),$A593,"")</f>
        <v/>
      </c>
    </row>
    <row r="594">
      <c r="A594" s="25" t="inlineStr">
        <is>
          <t>cost_per_unique_action_type_offline_conversion_add_to_cart</t>
        </is>
      </c>
      <c r="B594" s="29" t="inlineStr">
        <is>
          <t>Cost per Unique Offline Adds to Cart · NUMERIC · Facebook Ads (Meta) Cost Per Unique Action</t>
        </is>
      </c>
      <c r="C594" s="26" t="n"/>
      <c r="D594" s="27">
        <f>IF(AND($C594="x",$A594&lt;&gt;""),$A594,"")</f>
        <v/>
      </c>
    </row>
    <row r="595">
      <c r="A595" s="25" t="inlineStr">
        <is>
          <t>cost_per_unique_action_type_offline_conversion_add_to_wishlist</t>
        </is>
      </c>
      <c r="B595" s="29" t="inlineStr">
        <is>
          <t>Cost per Unique Offline Adds to Wishlist · NUMERIC · Facebook Ads (Meta) Cost Per Unique Action</t>
        </is>
      </c>
      <c r="C595" s="26" t="n"/>
      <c r="D595" s="27">
        <f>IF(AND($C595="x",$A595&lt;&gt;""),$A595,"")</f>
        <v/>
      </c>
    </row>
    <row r="596">
      <c r="A596" s="25" t="inlineStr">
        <is>
          <t>cost_per_unique_action_type_offline_conversion_complete_registration</t>
        </is>
      </c>
      <c r="B596" s="29" t="inlineStr">
        <is>
          <t>Cost per Unique Offline Registrations Completed · NUMERIC · Facebook Ads (Meta) Cost Per Unique Action</t>
        </is>
      </c>
      <c r="C596" s="26" t="n"/>
      <c r="D596" s="27">
        <f>IF(AND($C596="x",$A596&lt;&gt;""),$A596,"")</f>
        <v/>
      </c>
    </row>
    <row r="597">
      <c r="A597" s="25" t="inlineStr">
        <is>
          <t>cost_per_unique_action_type_offline_conversion_initiate_checkout</t>
        </is>
      </c>
      <c r="B597" s="29" t="inlineStr">
        <is>
          <t>Cost per Unique Offline Checkouts Initiated · NUMERIC · Facebook Ads (Meta) Cost Per Unique Action</t>
        </is>
      </c>
      <c r="C597" s="26" t="n"/>
      <c r="D597" s="27">
        <f>IF(AND($C597="x",$A597&lt;&gt;""),$A597,"")</f>
        <v/>
      </c>
    </row>
    <row r="598">
      <c r="A598" s="25" t="inlineStr">
        <is>
          <t>cost_per_unique_action_type_offline_conversion_lead</t>
        </is>
      </c>
      <c r="B598" s="29" t="inlineStr">
        <is>
          <t>Cost per Unique Offline Leads · NUMERIC · Facebook Ads (Meta) Cost Per Unique Action</t>
        </is>
      </c>
      <c r="C598" s="26" t="n"/>
      <c r="D598" s="27">
        <f>IF(AND($C598="x",$A598&lt;&gt;""),$A598,"")</f>
        <v/>
      </c>
    </row>
    <row r="599">
      <c r="A599" s="25" t="inlineStr">
        <is>
          <t>cost_per_unique_action_type_offline_conversion_other</t>
        </is>
      </c>
      <c r="B599" s="29" t="inlineStr">
        <is>
          <t>Cost per Unique Offline Other Conversions · NUMERIC · Facebook Ads (Meta) Cost Per Unique Action</t>
        </is>
      </c>
      <c r="C599" s="26" t="n"/>
      <c r="D599" s="27">
        <f>IF(AND($C599="x",$A599&lt;&gt;""),$A599,"")</f>
        <v/>
      </c>
    </row>
    <row r="600">
      <c r="A600" s="25" t="inlineStr">
        <is>
          <t>cost_per_unique_action_type_offline_conversion_purchase</t>
        </is>
      </c>
      <c r="B600" s="29" t="inlineStr">
        <is>
          <t>Cost per Unique Offline Purchases · NUMERIC · Facebook Ads (Meta) Cost Per Unique Action</t>
        </is>
      </c>
      <c r="C600" s="26" t="n"/>
      <c r="D600" s="27">
        <f>IF(AND($C600="x",$A600&lt;&gt;""),$A600,"")</f>
        <v/>
      </c>
    </row>
    <row r="601">
      <c r="A601" s="25" t="inlineStr">
        <is>
          <t>cost_per_unique_action_type_offline_conversion_search</t>
        </is>
      </c>
      <c r="B601" s="29" t="inlineStr">
        <is>
          <t>Cost per Unique Offline Searches · NUMERIC · Facebook Ads (Meta) Cost Per Unique Action</t>
        </is>
      </c>
      <c r="C601" s="26" t="n"/>
      <c r="D601" s="27">
        <f>IF(AND($C601="x",$A601&lt;&gt;""),$A601,"")</f>
        <v/>
      </c>
    </row>
    <row r="602">
      <c r="A602" s="25" t="inlineStr">
        <is>
          <t>cost_per_unique_action_type_offline_conversion_view_content</t>
        </is>
      </c>
      <c r="B602" s="29" t="inlineStr">
        <is>
          <t>Cost per Unique Offline Content Views · NUMERIC · Facebook Ads (Meta) Cost Per Unique Action</t>
        </is>
      </c>
      <c r="C602" s="26" t="n"/>
      <c r="D602" s="27">
        <f>IF(AND($C602="x",$A602&lt;&gt;""),$A602,"")</f>
        <v/>
      </c>
    </row>
    <row r="603">
      <c r="A603" s="25" t="inlineStr">
        <is>
          <t>cost_per_unique_action_type_offsite_conversion</t>
        </is>
      </c>
      <c r="B603" s="29" t="inlineStr">
        <is>
          <t>(Deprecated) Cost per Unique Website Conversions · NUMERIC · Facebook Ads (Meta) Cost Per Unique Action</t>
        </is>
      </c>
      <c r="C603" s="26" t="n"/>
      <c r="D603" s="27">
        <f>IF(AND($C603="x",$A603&lt;&gt;""),$A603,"")</f>
        <v/>
      </c>
    </row>
    <row r="604">
      <c r="A604" s="25" t="inlineStr">
        <is>
          <t>cost_per_unique_action_type_offsite_conversion_fb_pixel_add_payment_info</t>
        </is>
      </c>
      <c r="B604" s="29" t="inlineStr">
        <is>
          <t>Cost per Unique Website Adds of Payment Info · NUMERIC · Facebook Ads (Meta) Cost Per Unique Action</t>
        </is>
      </c>
      <c r="C604" s="26" t="n"/>
      <c r="D604" s="27">
        <f>IF(AND($C604="x",$A604&lt;&gt;""),$A604,"")</f>
        <v/>
      </c>
    </row>
    <row r="605">
      <c r="A605" s="25" t="inlineStr">
        <is>
          <t>cost_per_unique_action_type_offsite_conversion_fb_pixel_add_to_cart</t>
        </is>
      </c>
      <c r="B605" s="29" t="inlineStr">
        <is>
          <t>Cost per Unique Website Adds to Cart · NUMERIC · Facebook Ads (Meta) Cost Per Unique Action</t>
        </is>
      </c>
      <c r="C605" s="26" t="n"/>
      <c r="D605" s="27">
        <f>IF(AND($C605="x",$A605&lt;&gt;""),$A605,"")</f>
        <v/>
      </c>
    </row>
    <row r="606">
      <c r="A606" s="25" t="inlineStr">
        <is>
          <t>cost_per_unique_action_type_offsite_conversion_fb_pixel_add_to_wishlist</t>
        </is>
      </c>
      <c r="B606" s="29" t="inlineStr">
        <is>
          <t>Cost per Unique Website Adds to Wishlist · NUMERIC · Facebook Ads (Meta) Cost Per Unique Action</t>
        </is>
      </c>
      <c r="C606" s="26" t="n"/>
      <c r="D606" s="27">
        <f>IF(AND($C606="x",$A606&lt;&gt;""),$A606,"")</f>
        <v/>
      </c>
    </row>
    <row r="607">
      <c r="A607" s="25" t="inlineStr">
        <is>
          <t>cost_per_unique_action_type_offsite_conversion_fb_pixel_complete_registration</t>
        </is>
      </c>
      <c r="B607" s="29" t="inlineStr">
        <is>
          <t>Cost per Unique Website Registrations Completed · NUMERIC · Facebook Ads (Meta) Cost Per Unique Action</t>
        </is>
      </c>
      <c r="C607" s="26" t="n"/>
      <c r="D607" s="27">
        <f>IF(AND($C607="x",$A607&lt;&gt;""),$A607,"")</f>
        <v/>
      </c>
    </row>
    <row r="608">
      <c r="A608" s="25" t="inlineStr">
        <is>
          <t>cost_per_unique_action_type_offsite_conversion_fb_pixel_initiate_checkout</t>
        </is>
      </c>
      <c r="B608" s="29" t="inlineStr">
        <is>
          <t>Cost per Unique Website Checkouts Initiated · NUMERIC · Facebook Ads (Meta) Cost Per Unique Action</t>
        </is>
      </c>
      <c r="C608" s="26" t="n"/>
      <c r="D608" s="27">
        <f>IF(AND($C608="x",$A608&lt;&gt;""),$A608,"")</f>
        <v/>
      </c>
    </row>
    <row r="609">
      <c r="A609" s="25" t="inlineStr">
        <is>
          <t>cost_per_unique_action_type_offsite_conversion_fb_pixel_lead</t>
        </is>
      </c>
      <c r="B609" s="29" t="inlineStr">
        <is>
          <t>Cost per Unique Website Leads · NUMERIC · Facebook Ads (Meta) Cost Per Unique Action</t>
        </is>
      </c>
      <c r="C609" s="26" t="n"/>
      <c r="D609" s="27">
        <f>IF(AND($C609="x",$A609&lt;&gt;""),$A609,"")</f>
        <v/>
      </c>
    </row>
    <row r="610">
      <c r="A610" s="25" t="inlineStr">
        <is>
          <t>cost_per_unique_action_type_offsite_conversion_fb_pixel_purchase</t>
        </is>
      </c>
      <c r="B610" s="29" t="inlineStr">
        <is>
          <t>Cost per Unique Website Purchases · NUMERIC · Facebook Ads (Meta) Cost Per Unique Action</t>
        </is>
      </c>
      <c r="C610" s="26" t="n"/>
      <c r="D610" s="27">
        <f>IF(AND($C610="x",$A610&lt;&gt;""),$A610,"")</f>
        <v/>
      </c>
    </row>
    <row r="611">
      <c r="A611" s="25" t="inlineStr">
        <is>
          <t>cost_per_unique_action_type_offsite_conversion_fb_pixel_search</t>
        </is>
      </c>
      <c r="B611" s="29" t="inlineStr">
        <is>
          <t>Cost per Unique Website Searches · NUMERIC · Facebook Ads (Meta) Cost Per Unique Action</t>
        </is>
      </c>
      <c r="C611" s="26" t="n"/>
      <c r="D611" s="27">
        <f>IF(AND($C611="x",$A611&lt;&gt;""),$A611,"")</f>
        <v/>
      </c>
    </row>
    <row r="612">
      <c r="A612" s="25" t="inlineStr">
        <is>
          <t>cost_per_unique_action_type_offsite_conversion_fb_pixel_view_content</t>
        </is>
      </c>
      <c r="B612" s="29" t="inlineStr">
        <is>
          <t>Cost per Unique Website Content Views · NUMERIC · Facebook Ads (Meta) Cost Per Unique Action</t>
        </is>
      </c>
      <c r="C612" s="26" t="n"/>
      <c r="D612" s="27">
        <f>IF(AND($C612="x",$A612&lt;&gt;""),$A612,"")</f>
        <v/>
      </c>
    </row>
    <row r="613">
      <c r="A613" s="25" t="inlineStr">
        <is>
          <t>cost_per_unique_action_type_omni_achievement_unlocked</t>
        </is>
      </c>
      <c r="B613" s="29" t="inlineStr">
        <is>
          <t>Cost per Unique Achievements Unlocked · NUMERIC · Facebook Ads (Meta) Cost Per Unique Action</t>
        </is>
      </c>
      <c r="C613" s="26" t="n"/>
      <c r="D613" s="27">
        <f>IF(AND($C613="x",$A613&lt;&gt;""),$A613,"")</f>
        <v/>
      </c>
    </row>
    <row r="614">
      <c r="A614" s="25" t="inlineStr">
        <is>
          <t>cost_per_unique_action_type_omni_activate_app</t>
        </is>
      </c>
      <c r="B614" s="29" t="inlineStr">
        <is>
          <t>Cost per Unique App Activations · NUMERIC · Facebook Ads (Meta) Cost Per Unique Action</t>
        </is>
      </c>
      <c r="C614" s="26" t="n"/>
      <c r="D614" s="27">
        <f>IF(AND($C614="x",$A614&lt;&gt;""),$A614,"")</f>
        <v/>
      </c>
    </row>
    <row r="615">
      <c r="A615" s="25" t="inlineStr">
        <is>
          <t>cost_per_unique_action_type_omni_add_to_cart</t>
        </is>
      </c>
      <c r="B615" s="29" t="inlineStr">
        <is>
          <t>Cost per Unique Adds to Cart · NUMERIC · Facebook Ads (Meta) Cost Per Unique Action</t>
        </is>
      </c>
      <c r="C615" s="26" t="n"/>
      <c r="D615" s="27">
        <f>IF(AND($C615="x",$A615&lt;&gt;""),$A615,"")</f>
        <v/>
      </c>
    </row>
    <row r="616">
      <c r="A616" s="25" t="inlineStr">
        <is>
          <t>cost_per_unique_action_type_omni_app_install</t>
        </is>
      </c>
      <c r="B616" s="29" t="inlineStr">
        <is>
          <t>Cost per Unique App Installs · NUMERIC · Facebook Ads (Meta) Cost Per Unique Action</t>
        </is>
      </c>
      <c r="C616" s="26" t="n"/>
      <c r="D616" s="27">
        <f>IF(AND($C616="x",$A616&lt;&gt;""),$A616,"")</f>
        <v/>
      </c>
    </row>
    <row r="617">
      <c r="A617" s="25" t="inlineStr">
        <is>
          <t>cost_per_unique_action_type_omni_complete_registration</t>
        </is>
      </c>
      <c r="B617" s="29" t="inlineStr">
        <is>
          <t>Omni Cost per Unique Registrations Completed · NUMERIC · Facebook Ads (Meta) Cost Per Unique Action</t>
        </is>
      </c>
      <c r="C617" s="26" t="n"/>
      <c r="D617" s="27">
        <f>IF(AND($C617="x",$A617&lt;&gt;""),$A617,"")</f>
        <v/>
      </c>
    </row>
    <row r="618">
      <c r="A618" s="25" t="inlineStr">
        <is>
          <t>cost_per_unique_action_type_omni_custom</t>
        </is>
      </c>
      <c r="B618" s="29" t="inlineStr">
        <is>
          <t>Cost per Unique Actions Omni Custom · NUMERIC · Facebook Ads (Meta) Cost Per Unique Action</t>
        </is>
      </c>
      <c r="C618" s="26" t="n"/>
      <c r="D618" s="27">
        <f>IF(AND($C618="x",$A618&lt;&gt;""),$A618,"")</f>
        <v/>
      </c>
    </row>
    <row r="619">
      <c r="A619" s="25" t="inlineStr">
        <is>
          <t>cost_per_unique_action_type_omni_initiated_checkout</t>
        </is>
      </c>
      <c r="B619" s="29" t="inlineStr">
        <is>
          <t>Omni Cost per Unique Checkouts Initiated · NUMERIC · Facebook Ads (Meta) Cost Per Unique Action</t>
        </is>
      </c>
      <c r="C619" s="26" t="n"/>
      <c r="D619" s="27">
        <f>IF(AND($C619="x",$A619&lt;&gt;""),$A619,"")</f>
        <v/>
      </c>
    </row>
    <row r="620">
      <c r="A620" s="25" t="inlineStr">
        <is>
          <t>cost_per_unique_action_type_omni_level_achieved</t>
        </is>
      </c>
      <c r="B620" s="29" t="inlineStr">
        <is>
          <t>Cost per Unique Levels Completed · NUMERIC · Facebook Ads (Meta) Cost Per Unique Action</t>
        </is>
      </c>
      <c r="C620" s="26" t="n"/>
      <c r="D620" s="27">
        <f>IF(AND($C620="x",$A620&lt;&gt;""),$A620,"")</f>
        <v/>
      </c>
    </row>
    <row r="621">
      <c r="A621" s="25" t="inlineStr">
        <is>
          <t>cost_per_unique_action_type_omni_purchase</t>
        </is>
      </c>
      <c r="B621" s="29" t="inlineStr">
        <is>
          <t>Cost per Unique Purchases · NUMERIC · Facebook Ads (Meta) Cost Per Unique Action</t>
        </is>
      </c>
      <c r="C621" s="26" t="n"/>
      <c r="D621" s="27">
        <f>IF(AND($C621="x",$A621&lt;&gt;""),$A621,"")</f>
        <v/>
      </c>
    </row>
    <row r="622">
      <c r="A622" s="25" t="inlineStr">
        <is>
          <t>cost_per_unique_action_type_omni_rate</t>
        </is>
      </c>
      <c r="B622" s="29" t="inlineStr">
        <is>
          <t>Cost per Unique Ratings Submitted · NUMERIC · Facebook Ads (Meta) Cost Per Unique Action</t>
        </is>
      </c>
      <c r="C622" s="26" t="n"/>
      <c r="D622" s="27">
        <f>IF(AND($C622="x",$A622&lt;&gt;""),$A622,"")</f>
        <v/>
      </c>
    </row>
    <row r="623">
      <c r="A623" s="25" t="inlineStr">
        <is>
          <t>cost_per_unique_action_type_omni_search</t>
        </is>
      </c>
      <c r="B623" s="29" t="inlineStr">
        <is>
          <t>Cost per Unique Searches · NUMERIC · Facebook Ads (Meta) Cost Per Unique Action</t>
        </is>
      </c>
      <c r="C623" s="26" t="n"/>
      <c r="D623" s="27">
        <f>IF(AND($C623="x",$A623&lt;&gt;""),$A623,"")</f>
        <v/>
      </c>
    </row>
    <row r="624">
      <c r="A624" s="25" t="inlineStr">
        <is>
          <t>cost_per_unique_action_type_omni_spend_credits</t>
        </is>
      </c>
      <c r="B624" s="29" t="inlineStr">
        <is>
          <t>Cost per Unique Credit Spends · NUMERIC · Facebook Ads (Meta) Cost Per Unique Action</t>
        </is>
      </c>
      <c r="C624" s="26" t="n"/>
      <c r="D624" s="27">
        <f>IF(AND($C624="x",$A624&lt;&gt;""),$A624,"")</f>
        <v/>
      </c>
    </row>
    <row r="625">
      <c r="A625" s="25" t="inlineStr">
        <is>
          <t>cost_per_unique_action_type_omni_tutorial_completion</t>
        </is>
      </c>
      <c r="B625" s="29" t="inlineStr">
        <is>
          <t>Cost per Unique Tutorials Completed · NUMERIC · Facebook Ads (Meta) Cost Per Unique Action</t>
        </is>
      </c>
      <c r="C625" s="26" t="n"/>
      <c r="D625" s="27">
        <f>IF(AND($C625="x",$A625&lt;&gt;""),$A625,"")</f>
        <v/>
      </c>
    </row>
    <row r="626">
      <c r="A626" s="25" t="inlineStr">
        <is>
          <t>cost_per_unique_action_type_omni_view_content</t>
        </is>
      </c>
      <c r="B626" s="29" t="inlineStr">
        <is>
          <t>Omni Cost per Unique Content Views · NUMERIC · Facebook Ads (Meta) Cost Per Unique Action</t>
        </is>
      </c>
      <c r="C626" s="26" t="n"/>
      <c r="D626" s="27">
        <f>IF(AND($C626="x",$A626&lt;&gt;""),$A626,"")</f>
        <v/>
      </c>
    </row>
    <row r="627">
      <c r="A627" s="25" t="inlineStr">
        <is>
          <t>cost_per_unique_action_type_onsite_conversion_flow_complete</t>
        </is>
      </c>
      <c r="B627" s="29" t="inlineStr">
        <is>
          <t>Cost per Unique On-Facebook Workflow Completions · NUMERIC · Facebook Ads (Meta) Cost Per Unique Action</t>
        </is>
      </c>
      <c r="C627" s="26" t="n"/>
      <c r="D627" s="27">
        <f>IF(AND($C627="x",$A627&lt;&gt;""),$A627,"")</f>
        <v/>
      </c>
    </row>
    <row r="628">
      <c r="A628" s="25" t="inlineStr">
        <is>
          <t>cost_per_unique_action_type_onsite_conversion_lead_grouped</t>
        </is>
      </c>
      <c r="B628" s="29" t="inlineStr">
        <is>
          <t>Cost per Unique On-Facebook Leads · NUMERIC · Facebook Ads (Meta) Cost Per Unique Action</t>
        </is>
      </c>
      <c r="C628" s="26" t="n"/>
      <c r="D628" s="27">
        <f>IF(AND($C628="x",$A628&lt;&gt;""),$A628,"")</f>
        <v/>
      </c>
    </row>
    <row r="629">
      <c r="A629" s="25" t="inlineStr">
        <is>
          <t>cost_per_unique_action_type_onsite_conversion_messaging_block</t>
        </is>
      </c>
      <c r="B629" s="29" t="inlineStr">
        <is>
          <t>Cost per Unique Blocked Messaging Connections · NUMERIC · Facebook Ads (Meta) Cost Per Unique Action</t>
        </is>
      </c>
      <c r="C629" s="26" t="n"/>
      <c r="D629" s="27">
        <f>IF(AND($C629="x",$A629&lt;&gt;""),$A629,"")</f>
        <v/>
      </c>
    </row>
    <row r="630">
      <c r="A630" s="25" t="inlineStr">
        <is>
          <t>cost_per_unique_action_type_onsite_conversion_purchase</t>
        </is>
      </c>
      <c r="B630" s="29" t="inlineStr">
        <is>
          <t>Cost per Unique On-Facebook Purchases · NUMERIC · Facebook Ads (Meta) Cost Per Unique Action</t>
        </is>
      </c>
      <c r="C630" s="26" t="n"/>
      <c r="D630" s="27">
        <f>IF(AND($C630="x",$A630&lt;&gt;""),$A630,"")</f>
        <v/>
      </c>
    </row>
    <row r="631">
      <c r="A631" s="25" t="inlineStr">
        <is>
          <t>cost_per_unique_action_type_onsite_web_add_to_cart</t>
        </is>
      </c>
      <c r="B631" s="29" t="inlineStr">
        <is>
          <t>Cost per Unique Actions Onsite Web Add To Cart · NUMERIC · Facebook Ads (Meta) Cost Per Unique Action</t>
        </is>
      </c>
      <c r="C631" s="26" t="n"/>
      <c r="D631" s="27">
        <f>IF(AND($C631="x",$A631&lt;&gt;""),$A631,"")</f>
        <v/>
      </c>
    </row>
    <row r="632">
      <c r="A632" s="25" t="inlineStr">
        <is>
          <t>cost_per_unique_action_type_onsite_web_app_add_to_cart</t>
        </is>
      </c>
      <c r="B632" s="29" t="inlineStr">
        <is>
          <t>Cost per Unique Actions Onsite Web App Add To Cart · NUMERIC · Facebook Ads (Meta) Cost Per Unique Action</t>
        </is>
      </c>
      <c r="C632" s="26" t="n"/>
      <c r="D632" s="27">
        <f>IF(AND($C632="x",$A632&lt;&gt;""),$A632,"")</f>
        <v/>
      </c>
    </row>
    <row r="633">
      <c r="A633" s="25" t="inlineStr">
        <is>
          <t>cost_per_unique_action_type_onsite_web_app_purchase</t>
        </is>
      </c>
      <c r="B633" s="29" t="inlineStr">
        <is>
          <t>Cost per Unique Actions Onsite Web App Purchase · NUMERIC · Facebook Ads (Meta) Cost Per Unique Action</t>
        </is>
      </c>
      <c r="C633" s="26" t="n"/>
      <c r="D633" s="27">
        <f>IF(AND($C633="x",$A633&lt;&gt;""),$A633,"")</f>
        <v/>
      </c>
    </row>
    <row r="634">
      <c r="A634" s="25" t="inlineStr">
        <is>
          <t>cost_per_unique_action_type_onsite_web_purchase</t>
        </is>
      </c>
      <c r="B634" s="29" t="inlineStr">
        <is>
          <t>Cost per Unique Actions Onsite Web Purchase · NUMERIC · Facebook Ads (Meta) Cost Per Unique Action</t>
        </is>
      </c>
      <c r="C634" s="26" t="n"/>
      <c r="D634" s="27">
        <f>IF(AND($C634="x",$A634&lt;&gt;""),$A634,"")</f>
        <v/>
      </c>
    </row>
    <row r="635">
      <c r="A635" s="25" t="inlineStr">
        <is>
          <t>cost_per_unique_action_type_page_engagement</t>
        </is>
      </c>
      <c r="B635" s="29" t="inlineStr">
        <is>
          <t>Cost per Unique Page Engagement · NUMERIC · Facebook Ads (Meta) Cost Per Unique Action</t>
        </is>
      </c>
      <c r="C635" s="26" t="n"/>
      <c r="D635" s="27">
        <f>IF(AND($C635="x",$A635&lt;&gt;""),$A635,"")</f>
        <v/>
      </c>
    </row>
    <row r="636">
      <c r="A636" s="25" t="inlineStr">
        <is>
          <t>cost_per_unique_action_type_photo_view</t>
        </is>
      </c>
      <c r="B636" s="29" t="inlineStr">
        <is>
          <t>Cost per Unique Photo Views · NUMERIC · Facebook Ads (Meta) Cost Per Unique Action</t>
        </is>
      </c>
      <c r="C636" s="26" t="n"/>
      <c r="D636" s="27">
        <f>IF(AND($C636="x",$A636&lt;&gt;""),$A636,"")</f>
        <v/>
      </c>
    </row>
    <row r="637">
      <c r="A637" s="25" t="inlineStr">
        <is>
          <t>cost_per_unique_action_type_post_engagement</t>
        </is>
      </c>
      <c r="B637" s="29" t="inlineStr">
        <is>
          <t>Cost per Unique Post Engagement · NUMERIC · Facebook Ads (Meta) Cost Per Unique Action</t>
        </is>
      </c>
      <c r="C637" s="26" t="n"/>
      <c r="D637" s="27">
        <f>IF(AND($C637="x",$A637&lt;&gt;""),$A637,"")</f>
        <v/>
      </c>
    </row>
    <row r="638">
      <c r="A638" s="25" t="inlineStr">
        <is>
          <t>cost_per_unique_action_type_post_reaction</t>
        </is>
      </c>
      <c r="B638" s="29" t="inlineStr">
        <is>
          <t>Cost per Unique Post Reactions · NUMERIC · Facebook Ads (Meta) Cost Per Unique Action</t>
        </is>
      </c>
      <c r="C638" s="26" t="n"/>
      <c r="D638" s="27">
        <f>IF(AND($C638="x",$A638&lt;&gt;""),$A638,"")</f>
        <v/>
      </c>
    </row>
    <row r="639">
      <c r="A639" s="25" t="inlineStr">
        <is>
          <t>cost_per_unique_action_type_purchase</t>
        </is>
      </c>
      <c r="B639" s="29" t="inlineStr">
        <is>
          <t>Cost per Unique Actions Purchase · NUMERIC · Facebook Ads (Meta) Cost Per Unique Action</t>
        </is>
      </c>
      <c r="C639" s="26" t="n"/>
      <c r="D639" s="27">
        <f>IF(AND($C639="x",$A639&lt;&gt;""),$A639,"")</f>
        <v/>
      </c>
    </row>
    <row r="640">
      <c r="A640" s="25" t="inlineStr">
        <is>
          <t>cost_per_unique_action_type_rsvp</t>
        </is>
      </c>
      <c r="B640" s="29" t="inlineStr">
        <is>
          <t>Cost per Unique Event Responses · NUMERIC · Facebook Ads (Meta) Cost Per Unique Action</t>
        </is>
      </c>
      <c r="C640" s="26" t="n"/>
      <c r="D640" s="27">
        <f>IF(AND($C640="x",$A640&lt;&gt;""),$A640,"")</f>
        <v/>
      </c>
    </row>
    <row r="641">
      <c r="A641" s="25" t="inlineStr">
        <is>
          <t>cost_per_unique_action_type_search</t>
        </is>
      </c>
      <c r="B641" s="29" t="inlineStr">
        <is>
          <t>Cost per Unique Actions Search · NUMERIC · Facebook Ads (Meta) Cost Per Unique Action</t>
        </is>
      </c>
      <c r="C641" s="26" t="n"/>
      <c r="D641" s="27">
        <f>IF(AND($C641="x",$A641&lt;&gt;""),$A641,"")</f>
        <v/>
      </c>
    </row>
    <row r="642">
      <c r="A642" s="25" t="inlineStr">
        <is>
          <t>cost_per_unique_action_type_video_view</t>
        </is>
      </c>
      <c r="B642" s="29" t="inlineStr">
        <is>
          <t>Cost per Unique 3-Second Continuous Video Plays · NUMERIC · Facebook Ads (Meta) Cost Per Unique Action</t>
        </is>
      </c>
      <c r="C642" s="26" t="n"/>
      <c r="D642" s="27">
        <f>IF(AND($C642="x",$A642&lt;&gt;""),$A642,"")</f>
        <v/>
      </c>
    </row>
    <row r="643">
      <c r="A643" s="25" t="inlineStr">
        <is>
          <t>cost_per_unique_action_type_view_content</t>
        </is>
      </c>
      <c r="B643" s="29" t="inlineStr">
        <is>
          <t>Cost per Unique Content Views · NUMERIC · Facebook Ads (Meta) Cost Per Unique Action</t>
        </is>
      </c>
      <c r="C643" s="26" t="n"/>
      <c r="D643" s="27">
        <f>IF(AND($C643="x",$A643&lt;&gt;""),$A643,"")</f>
        <v/>
      </c>
    </row>
    <row r="644">
      <c r="A644" s="25" t="inlineStr">
        <is>
          <t>cost_per_unique_click</t>
        </is>
      </c>
      <c r="B644" s="29" t="inlineStr">
        <is>
          <t>Cost per Unique Clicks · NUMERIC · Facebook Ads (Meta) Cost Per Unique Action</t>
        </is>
      </c>
      <c r="C644" s="26" t="n"/>
      <c r="D644" s="27">
        <f>IF(AND($C644="x",$A644&lt;&gt;""),$A644,"")</f>
        <v/>
      </c>
    </row>
    <row r="645">
      <c r="A645" s="25" t="inlineStr">
        <is>
          <t>cost_per_unique_outbound_click_outbound_click</t>
        </is>
      </c>
      <c r="B645" s="29" t="inlineStr">
        <is>
          <t>Cost per Unique Outbound Clicks · NUMERIC · Facebook Ads (Meta) Cost Per Unique Action</t>
        </is>
      </c>
      <c r="C645" s="26" t="n"/>
      <c r="D645" s="27">
        <f>IF(AND($C645="x",$A645&lt;&gt;""),$A645,"")</f>
        <v/>
      </c>
    </row>
    <row r="646">
      <c r="A646" s="25" t="inlineStr">
        <is>
          <t>custom_conversion_business_id</t>
        </is>
      </c>
      <c r="B646" s="29" t="inlineStr">
        <is>
          <t>Custom Conversion Business ID · TEXT · Facebook Ads (Meta) Custom Conversion Definition</t>
        </is>
      </c>
      <c r="C646" s="26" t="n"/>
      <c r="D646" s="27">
        <f>IF(AND($C646="x",$A646&lt;&gt;""),$A646,"")</f>
        <v/>
      </c>
    </row>
    <row r="647">
      <c r="A647" s="25" t="inlineStr">
        <is>
          <t>custom_conversion_business_name</t>
        </is>
      </c>
      <c r="B647" s="29" t="inlineStr">
        <is>
          <t>Custom Conversion Business Name · TEXT · Facebook Ads (Meta) Custom Conversion Definition</t>
        </is>
      </c>
      <c r="C647" s="26" t="n"/>
      <c r="D647" s="27">
        <f>IF(AND($C647="x",$A647&lt;&gt;""),$A647,"")</f>
        <v/>
      </c>
    </row>
    <row r="648">
      <c r="A648" s="25" t="inlineStr">
        <is>
          <t>custom_conversion_creation_time</t>
        </is>
      </c>
      <c r="B648" s="29" t="inlineStr">
        <is>
          <t>Custom Conversion Creation Time · TIMESTAMP · Facebook Ads (Meta) Custom Conversion Definition</t>
        </is>
      </c>
      <c r="C648" s="26" t="n"/>
      <c r="D648" s="27">
        <f>IF(AND($C648="x",$A648&lt;&gt;""),$A648,"")</f>
        <v/>
      </c>
    </row>
    <row r="649">
      <c r="A649" s="25" t="inlineStr">
        <is>
          <t>custom_conversion_custom_event_type</t>
        </is>
      </c>
      <c r="B649" s="29" t="inlineStr">
        <is>
          <t>Custom Conversion Custom Event Type · TEXT · Facebook Ads (Meta) Custom Conversion Definition</t>
        </is>
      </c>
      <c r="C649" s="26" t="n"/>
      <c r="D649" s="27">
        <f>IF(AND($C649="x",$A649&lt;&gt;""),$A649,"")</f>
        <v/>
      </c>
    </row>
    <row r="650">
      <c r="A650" s="25" t="inlineStr">
        <is>
          <t>custom_conversion_data_sources</t>
        </is>
      </c>
      <c r="B650" s="29" t="inlineStr">
        <is>
          <t>Custom Conversion Data Sources · TEXT · Facebook Ads (Meta) Custom Conversion Definition</t>
        </is>
      </c>
      <c r="C650" s="26" t="n"/>
      <c r="D650" s="27">
        <f>IF(AND($C650="x",$A650&lt;&gt;""),$A650,"")</f>
        <v/>
      </c>
    </row>
    <row r="651">
      <c r="A651" s="25" t="inlineStr">
        <is>
          <t>custom_conversion_default_conversion_value</t>
        </is>
      </c>
      <c r="B651" s="29" t="inlineStr">
        <is>
          <t>Custom Conversion Default Conversion Value · NUMERIC · Facebook Ads (Meta) Custom Conversion Definition</t>
        </is>
      </c>
      <c r="C651" s="26" t="n"/>
      <c r="D651" s="27">
        <f>IF(AND($C651="x",$A651&lt;&gt;""),$A651,"")</f>
        <v/>
      </c>
    </row>
    <row r="652">
      <c r="A652" s="25" t="inlineStr">
        <is>
          <t>custom_conversion_description</t>
        </is>
      </c>
      <c r="B652" s="29" t="inlineStr">
        <is>
          <t>Custom Conversion Description · TEXT · Facebook Ads (Meta) Custom Conversion Definition</t>
        </is>
      </c>
      <c r="C652" s="26" t="n"/>
      <c r="D652" s="27">
        <f>IF(AND($C652="x",$A652&lt;&gt;""),$A652,"")</f>
        <v/>
      </c>
    </row>
    <row r="653">
      <c r="A653" s="25" t="inlineStr">
        <is>
          <t>custom_conversion_event_source_type</t>
        </is>
      </c>
      <c r="B653" s="29" t="inlineStr">
        <is>
          <t>Custom Conversion Event Source Type · TEXT · Facebook Ads (Meta) Custom Conversion Definition</t>
        </is>
      </c>
      <c r="C653" s="26" t="n"/>
      <c r="D653" s="27">
        <f>IF(AND($C653="x",$A653&lt;&gt;""),$A653,"")</f>
        <v/>
      </c>
    </row>
    <row r="654">
      <c r="A654" s="25" t="inlineStr">
        <is>
          <t>custom_conversion_first_fired_time</t>
        </is>
      </c>
      <c r="B654" s="29" t="inlineStr">
        <is>
          <t>Custom Conversion First Fired Time · TIMESTAMP · Facebook Ads (Meta) Custom Conversion Definition</t>
        </is>
      </c>
      <c r="C654" s="26" t="n"/>
      <c r="D654" s="27">
        <f>IF(AND($C654="x",$A654&lt;&gt;""),$A654,"")</f>
        <v/>
      </c>
    </row>
    <row r="655">
      <c r="A655" s="25" t="inlineStr">
        <is>
          <t>custom_conversion_id</t>
        </is>
      </c>
      <c r="B655" s="29" t="inlineStr">
        <is>
          <t>Custom Conversion ID · TEXT · Facebook Ads (Meta) Custom Conversion Definition</t>
        </is>
      </c>
      <c r="C655" s="26" t="n"/>
      <c r="D655" s="27">
        <f>IF(AND($C655="x",$A655&lt;&gt;""),$A655,"")</f>
        <v/>
      </c>
    </row>
    <row r="656">
      <c r="A656" s="25" t="inlineStr">
        <is>
          <t>custom_conversion_is_archived</t>
        </is>
      </c>
      <c r="B656" s="29" t="inlineStr">
        <is>
          <t>Custom Conversion Is Archived · BOOLEAN · Facebook Ads (Meta) Custom Conversion Definition</t>
        </is>
      </c>
      <c r="C656" s="26" t="n"/>
      <c r="D656" s="27">
        <f>IF(AND($C656="x",$A656&lt;&gt;""),$A656,"")</f>
        <v/>
      </c>
    </row>
    <row r="657">
      <c r="A657" s="25" t="inlineStr">
        <is>
          <t>custom_conversion_is_unavailable</t>
        </is>
      </c>
      <c r="B657" s="29" t="inlineStr">
        <is>
          <t>Custom Conversion Is Unavailable · BOOLEAN · Facebook Ads (Meta) Custom Conversion Definition</t>
        </is>
      </c>
      <c r="C657" s="26" t="n"/>
      <c r="D657" s="27">
        <f>IF(AND($C657="x",$A657&lt;&gt;""),$A657,"")</f>
        <v/>
      </c>
    </row>
    <row r="658">
      <c r="A658" s="25" t="inlineStr">
        <is>
          <t>custom_conversion_last_fired_time</t>
        </is>
      </c>
      <c r="B658" s="29" t="inlineStr">
        <is>
          <t>Custom Conversion Last Fired Time · TIMESTAMP · Facebook Ads (Meta) Custom Conversion Definition</t>
        </is>
      </c>
      <c r="C658" s="26" t="n"/>
      <c r="D658" s="27">
        <f>IF(AND($C658="x",$A658&lt;&gt;""),$A658,"")</f>
        <v/>
      </c>
    </row>
    <row r="659">
      <c r="A659" s="25" t="inlineStr">
        <is>
          <t>custom_conversion_name</t>
        </is>
      </c>
      <c r="B659" s="29" t="inlineStr">
        <is>
          <t>Custom Conversion Name · TEXT · Facebook Ads (Meta) Custom Conversion Definition</t>
        </is>
      </c>
      <c r="C659" s="26" t="n"/>
      <c r="D659" s="27">
        <f>IF(AND($C659="x",$A659&lt;&gt;""),$A659,"")</f>
        <v/>
      </c>
    </row>
    <row r="660">
      <c r="A660" s="25" t="inlineStr">
        <is>
          <t>custom_conversion_pixel_id</t>
        </is>
      </c>
      <c r="B660" s="29" t="inlineStr">
        <is>
          <t>Custom Conversion Pixel ID · TEXT · Facebook Ads (Meta) Custom Conversion Definition</t>
        </is>
      </c>
      <c r="C660" s="26" t="n"/>
      <c r="D660" s="27">
        <f>IF(AND($C660="x",$A660&lt;&gt;""),$A660,"")</f>
        <v/>
      </c>
    </row>
    <row r="661">
      <c r="A661" s="25" t="inlineStr">
        <is>
          <t>custom_conversion_retention_days</t>
        </is>
      </c>
      <c r="B661" s="29" t="inlineStr">
        <is>
          <t>Custom Conversion Pixel Retention Days · NUMERIC · Facebook Ads (Meta) Custom Conversion Definition</t>
        </is>
      </c>
      <c r="C661" s="26" t="n"/>
      <c r="D661" s="27">
        <f>IF(AND($C661="x",$A661&lt;&gt;""),$A661,"")</f>
        <v/>
      </c>
    </row>
    <row r="662">
      <c r="A662" s="25" t="inlineStr">
        <is>
          <t>custom_conversion_rule</t>
        </is>
      </c>
      <c r="B662" s="29" t="inlineStr">
        <is>
          <t>Custom Conversion Rule · TEXT · Facebook Ads (Meta) Custom Conversion Definition</t>
        </is>
      </c>
      <c r="C662" s="26" t="n"/>
      <c r="D662" s="27">
        <f>IF(AND($C662="x",$A662&lt;&gt;""),$A662,"")</f>
        <v/>
      </c>
    </row>
    <row r="663">
      <c r="A663" s="25" t="inlineStr">
        <is>
          <t>custom_conversion_action_count</t>
        </is>
      </c>
      <c r="B663" s="29" t="inlineStr">
        <is>
          <t>Custom conversion action count · NUMERIC · Facebook Ads (Meta) Custom Conversions</t>
        </is>
      </c>
      <c r="C663" s="26" t="n"/>
      <c r="D663" s="27">
        <f>IF(AND($C663="x",$A663&lt;&gt;""),$A663,"")</f>
        <v/>
      </c>
    </row>
    <row r="664">
      <c r="A664" s="25" t="inlineStr">
        <is>
          <t>custom_conversion_action_name</t>
        </is>
      </c>
      <c r="B664" s="29" t="inlineStr">
        <is>
          <t>Custom conversion action name · TEXT · Facebook Ads (Meta) Custom Conversions</t>
        </is>
      </c>
      <c r="C664" s="26" t="n"/>
      <c r="D664" s="27">
        <f>IF(AND($C664="x",$A664&lt;&gt;""),$A664,"")</f>
        <v/>
      </c>
    </row>
    <row r="665">
      <c r="A665" s="25" t="inlineStr">
        <is>
          <t>custom_conversion_action_value</t>
        </is>
      </c>
      <c r="B665" s="29" t="inlineStr">
        <is>
          <t>Custom conversion action value · NUMERIC · Facebook Ads (Meta) Custom Conversions</t>
        </is>
      </c>
      <c r="C665" s="26" t="n"/>
      <c r="D665" s="27">
        <f>IF(AND($C665="x",$A665&lt;&gt;""),$A665,"")</f>
        <v/>
      </c>
    </row>
    <row r="666">
      <c r="A666" s="25" t="inlineStr">
        <is>
          <t>buying_type</t>
        </is>
      </c>
      <c r="B666" s="29" t="inlineStr">
        <is>
          <t>Buying Type · TEXT · Facebook Ads (Meta) Dynamic Creative Ads</t>
        </is>
      </c>
      <c r="C666" s="26" t="n"/>
      <c r="D666" s="27">
        <f>IF(AND($C666="x",$A666&lt;&gt;""),$A666,"")</f>
        <v/>
      </c>
    </row>
    <row r="667">
      <c r="A667" s="25" t="inlineStr">
        <is>
          <t>image_url</t>
        </is>
      </c>
      <c r="B667" s="29" t="inlineStr">
        <is>
          <t>Ad Image URL · IMAGE_URL · Facebook Ads (Meta) Dynamic Creative Ads</t>
        </is>
      </c>
      <c r="C667" s="26" t="n"/>
      <c r="D667" s="27">
        <f>IF(AND($C667="x",$A667&lt;&gt;""),$A667,"")</f>
        <v/>
      </c>
    </row>
    <row r="668">
      <c r="A668" s="25" t="inlineStr">
        <is>
          <t>link_clicks</t>
        </is>
      </c>
      <c r="B668" s="29" t="inlineStr">
        <is>
          <t>Link Clicks · NUMERIC · Facebook Ads (Meta) Dynamic Creative Ads</t>
        </is>
      </c>
      <c r="C668" s="26" t="n"/>
      <c r="D668" s="27">
        <f>IF(AND($C668="x",$A668&lt;&gt;""),$A668,"")</f>
        <v/>
      </c>
    </row>
    <row r="669">
      <c r="A669" s="25" t="inlineStr">
        <is>
          <t>link_url_asset_website_url</t>
        </is>
      </c>
      <c r="B669" s="29" t="inlineStr">
        <is>
          <t>Website URL of the URL asset · TEXT · Facebook Ads (Meta) Dynamic Creative Ads</t>
        </is>
      </c>
      <c r="C669" s="26" t="n"/>
      <c r="D669" s="27">
        <f>IF(AND($C669="x",$A669&lt;&gt;""),$A669,"")</f>
        <v/>
      </c>
    </row>
    <row r="670">
      <c r="A670" s="25" t="inlineStr">
        <is>
          <t>promoted_post_full_picture</t>
        </is>
      </c>
      <c r="B670" s="29" t="inlineStr">
        <is>
          <t>Promoted Post Full Picture · IMAGE_URL · Facebook Ads (Meta) Dynamic Creative Ads</t>
        </is>
      </c>
      <c r="C670" s="26" t="n"/>
      <c r="D670" s="27">
        <f>IF(AND($C670="x",$A670&lt;&gt;""),$A670,"")</f>
        <v/>
      </c>
    </row>
    <row r="671">
      <c r="A671" s="25" t="inlineStr">
        <is>
          <t>effective_instagram_media_id</t>
        </is>
      </c>
      <c r="B671" s="29" t="inlineStr">
        <is>
          <t>Instagram Post ID · TEXT · Facebook Ads (Meta) Effective</t>
        </is>
      </c>
      <c r="C671" s="26" t="n"/>
      <c r="D671" s="27">
        <f>IF(AND($C671="x",$A671&lt;&gt;""),$A671,"")</f>
        <v/>
      </c>
    </row>
    <row r="672">
      <c r="A672" s="25" t="inlineStr">
        <is>
          <t>effective_instagram_story_id</t>
        </is>
      </c>
      <c r="B672" s="29" t="inlineStr">
        <is>
          <t>Instagram Story ID · TEXT · Facebook Ads (Meta) Effective</t>
        </is>
      </c>
      <c r="C672" s="26" t="n"/>
      <c r="D672" s="27">
        <f>IF(AND($C672="x",$A672&lt;&gt;""),$A672,"")</f>
        <v/>
      </c>
    </row>
    <row r="673">
      <c r="A673" s="25" t="inlineStr">
        <is>
          <t>effective_object_story_id</t>
        </is>
      </c>
      <c r="B673" s="29" t="inlineStr">
        <is>
          <t>Facebook Post ID · TEXT · Facebook Ads (Meta) Effective</t>
        </is>
      </c>
      <c r="C673" s="26" t="n"/>
      <c r="D673" s="27">
        <f>IF(AND($C673="x",$A673&lt;&gt;""),$A673,"")</f>
        <v/>
      </c>
    </row>
    <row r="674">
      <c r="A674" s="25" t="inlineStr">
        <is>
          <t>effective_status</t>
        </is>
      </c>
      <c r="B674" s="29" t="inlineStr">
        <is>
          <t>Effective Status · TEXT · Facebook Ads (Meta) Effective</t>
        </is>
      </c>
      <c r="C674" s="26" t="n"/>
      <c r="D674" s="27">
        <f>IF(AND($C674="x",$A674&lt;&gt;""),$A674,"")</f>
        <v/>
      </c>
    </row>
    <row r="675">
      <c r="A675" s="25" t="inlineStr">
        <is>
          <t>effective_instagram_media__alt_text</t>
        </is>
      </c>
      <c r="B675" s="29" t="inlineStr">
        <is>
          <t>Instagram Post Media Image Text · TEXT · Facebook Ads (Meta) Effective Media</t>
        </is>
      </c>
      <c r="C675" s="26" t="n"/>
      <c r="D675" s="27">
        <f>IF(AND($C675="x",$A675&lt;&gt;""),$A675,"")</f>
        <v/>
      </c>
    </row>
    <row r="676">
      <c r="A676" s="25" t="inlineStr">
        <is>
          <t>effective_instagram_media__boost_ads_list</t>
        </is>
      </c>
      <c r="B676" s="29" t="inlineStr">
        <is>
          <t>Instagram Post Media Boost Ads List · TEXT · Facebook Ads (Meta) Effective Media</t>
        </is>
      </c>
      <c r="C676" s="26" t="n"/>
      <c r="D676" s="27">
        <f>IF(AND($C676="x",$A676&lt;&gt;""),$A676,"")</f>
        <v/>
      </c>
    </row>
    <row r="677">
      <c r="A677" s="25" t="inlineStr">
        <is>
          <t>effective_instagram_media__boost_eligibility_info</t>
        </is>
      </c>
      <c r="B677" s="29" t="inlineStr">
        <is>
          <t>Instagram Post Media Boost Eligibility Info · TEXT · Facebook Ads (Meta) Effective Media</t>
        </is>
      </c>
      <c r="C677" s="26" t="n"/>
      <c r="D677" s="27">
        <f>IF(AND($C677="x",$A677&lt;&gt;""),$A677,"")</f>
        <v/>
      </c>
    </row>
    <row r="678">
      <c r="A678" s="25" t="inlineStr">
        <is>
          <t>effective_instagram_media__caption</t>
        </is>
      </c>
      <c r="B678" s="29" t="inlineStr">
        <is>
          <t>Instagram Post Media Caption · TEXT · Facebook Ads (Meta) Effective Media</t>
        </is>
      </c>
      <c r="C678" s="26" t="n"/>
      <c r="D678" s="27">
        <f>IF(AND($C678="x",$A678&lt;&gt;""),$A678,"")</f>
        <v/>
      </c>
    </row>
    <row r="679">
      <c r="A679" s="25" t="inlineStr">
        <is>
          <t>effective_instagram_media__comments_count</t>
        </is>
      </c>
      <c r="B679" s="29" t="inlineStr">
        <is>
          <t>Instagram Post Media Comments Count · NUMERIC · Facebook Ads (Meta) Effective Media</t>
        </is>
      </c>
      <c r="C679" s="26" t="n"/>
      <c r="D679" s="27">
        <f>IF(AND($C679="x",$A679&lt;&gt;""),$A679,"")</f>
        <v/>
      </c>
    </row>
    <row r="680">
      <c r="A680" s="25" t="inlineStr">
        <is>
          <t>effective_instagram_media__id</t>
        </is>
      </c>
      <c r="B680" s="29" t="inlineStr">
        <is>
          <t>Instagram Post Media Image Id · TEXT · Facebook Ads (Meta) Effective Media</t>
        </is>
      </c>
      <c r="C680" s="26" t="n"/>
      <c r="D680" s="27">
        <f>IF(AND($C680="x",$A680&lt;&gt;""),$A680,"")</f>
        <v/>
      </c>
    </row>
    <row r="681">
      <c r="A681" s="25" t="inlineStr">
        <is>
          <t>effective_instagram_media__is_comment_enabled</t>
        </is>
      </c>
      <c r="B681" s="29" t="inlineStr">
        <is>
          <t>Instagram Post Media Is Comment Enabled · TEXT · Facebook Ads (Meta) Effective Media</t>
        </is>
      </c>
      <c r="C681" s="26" t="n"/>
      <c r="D681" s="27">
        <f>IF(AND($C681="x",$A681&lt;&gt;""),$A681,"")</f>
        <v/>
      </c>
    </row>
    <row r="682">
      <c r="A682" s="25" t="inlineStr">
        <is>
          <t>effective_instagram_media__is_shared_to_feed</t>
        </is>
      </c>
      <c r="B682" s="29" t="inlineStr">
        <is>
          <t>Instagram Post Media Is Shared To Feed · TEXT · Facebook Ads (Meta) Effective Media</t>
        </is>
      </c>
      <c r="C682" s="26" t="n"/>
      <c r="D682" s="27">
        <f>IF(AND($C682="x",$A682&lt;&gt;""),$A682,"")</f>
        <v/>
      </c>
    </row>
    <row r="683">
      <c r="A683" s="25" t="inlineStr">
        <is>
          <t>effective_instagram_media__legacy_instagram_media_id</t>
        </is>
      </c>
      <c r="B683" s="29" t="inlineStr">
        <is>
          <t>Instagram Post Media Legacy Instagram Media Id · TEXT · Facebook Ads (Meta) Effective Media</t>
        </is>
      </c>
      <c r="C683" s="26" t="n"/>
      <c r="D683" s="27">
        <f>IF(AND($C683="x",$A683&lt;&gt;""),$A683,"")</f>
        <v/>
      </c>
    </row>
    <row r="684">
      <c r="A684" s="25" t="inlineStr">
        <is>
          <t>effective_instagram_media__like_count</t>
        </is>
      </c>
      <c r="B684" s="29" t="inlineStr">
        <is>
          <t>Instagram Post Media Like Count · NUMERIC · Facebook Ads (Meta) Effective Media</t>
        </is>
      </c>
      <c r="C684" s="26" t="n"/>
      <c r="D684" s="27">
        <f>IF(AND($C684="x",$A684&lt;&gt;""),$A684,"")</f>
        <v/>
      </c>
    </row>
    <row r="685">
      <c r="A685" s="25" t="inlineStr">
        <is>
          <t>effective_instagram_media__media_product_type</t>
        </is>
      </c>
      <c r="B685" s="29" t="inlineStr">
        <is>
          <t>Instagram Post Media Product Type · TEXT · Facebook Ads (Meta) Effective Media</t>
        </is>
      </c>
      <c r="C685" s="26" t="n"/>
      <c r="D685" s="27">
        <f>IF(AND($C685="x",$A685&lt;&gt;""),$A685,"")</f>
        <v/>
      </c>
    </row>
    <row r="686">
      <c r="A686" s="25" t="inlineStr">
        <is>
          <t>effective_instagram_media__media_type</t>
        </is>
      </c>
      <c r="B686" s="29" t="inlineStr">
        <is>
          <t>Instagram Post Media Type · TEXT · Facebook Ads (Meta) Effective Media</t>
        </is>
      </c>
      <c r="C686" s="26" t="n"/>
      <c r="D686" s="27">
        <f>IF(AND($C686="x",$A686&lt;&gt;""),$A686,"")</f>
        <v/>
      </c>
    </row>
    <row r="687">
      <c r="A687" s="25" t="inlineStr">
        <is>
          <t>effective_instagram_media__media_url</t>
        </is>
      </c>
      <c r="B687" s="29" t="inlineStr">
        <is>
          <t>Instagram Post Media URL · TEXT · Facebook Ads (Meta) Effective Media</t>
        </is>
      </c>
      <c r="C687" s="26" t="n"/>
      <c r="D687" s="27">
        <f>IF(AND($C687="x",$A687&lt;&gt;""),$A687,"")</f>
        <v/>
      </c>
    </row>
    <row r="688">
      <c r="A688" s="25" t="inlineStr">
        <is>
          <t>effective_instagram_media__owner</t>
        </is>
      </c>
      <c r="B688" s="29" t="inlineStr">
        <is>
          <t>Instagram Post Media Owner · TEXT · Facebook Ads (Meta) Effective Media</t>
        </is>
      </c>
      <c r="C688" s="26" t="n"/>
      <c r="D688" s="27">
        <f>IF(AND($C688="x",$A688&lt;&gt;""),$A688,"")</f>
        <v/>
      </c>
    </row>
    <row r="689">
      <c r="A689" s="25" t="inlineStr">
        <is>
          <t>effective_instagram_media__permalink</t>
        </is>
      </c>
      <c r="B689" s="29" t="inlineStr">
        <is>
          <t>Instagram Post Media Permalink · TEXT · Facebook Ads (Meta) Effective Media</t>
        </is>
      </c>
      <c r="C689" s="26" t="n"/>
      <c r="D689" s="27">
        <f>IF(AND($C689="x",$A689&lt;&gt;""),$A689,"")</f>
        <v/>
      </c>
    </row>
    <row r="690">
      <c r="A690" s="25" t="inlineStr">
        <is>
          <t>effective_instagram_media__shortcode</t>
        </is>
      </c>
      <c r="B690" s="29" t="inlineStr">
        <is>
          <t>Instagram Post Media Shortcode · TEXT · Facebook Ads (Meta) Effective Media</t>
        </is>
      </c>
      <c r="C690" s="26" t="n"/>
      <c r="D690" s="27">
        <f>IF(AND($C690="x",$A690&lt;&gt;""),$A690,"")</f>
        <v/>
      </c>
    </row>
    <row r="691">
      <c r="A691" s="25" t="inlineStr">
        <is>
          <t>effective_instagram_media__thumbnail_url</t>
        </is>
      </c>
      <c r="B691" s="29" t="inlineStr">
        <is>
          <t>Instagram Post Media Thumbnail Url · IMAGE_URL · Facebook Ads (Meta) Effective Media</t>
        </is>
      </c>
      <c r="C691" s="26" t="n"/>
      <c r="D691" s="27">
        <f>IF(AND($C691="x",$A691&lt;&gt;""),$A691,"")</f>
        <v/>
      </c>
    </row>
    <row r="692">
      <c r="A692" s="25" t="inlineStr">
        <is>
          <t>effective_instagram_media__timestamp</t>
        </is>
      </c>
      <c r="B692" s="29" t="inlineStr">
        <is>
          <t>Instagram Post Media Creation Date · TIMESTAMP · Facebook Ads (Meta) Effective Media</t>
        </is>
      </c>
      <c r="C692" s="26" t="n"/>
      <c r="D692" s="27">
        <f>IF(AND($C692="x",$A692&lt;&gt;""),$A692,"")</f>
        <v/>
      </c>
    </row>
    <row r="693">
      <c r="A693" s="25" t="inlineStr">
        <is>
          <t>effective_instagram_media__username</t>
        </is>
      </c>
      <c r="B693" s="29" t="inlineStr">
        <is>
          <t>Instagram Post Media Creator Username · TEXT · Facebook Ads (Meta) Effective Media</t>
        </is>
      </c>
      <c r="C693" s="26" t="n"/>
      <c r="D693" s="27">
        <f>IF(AND($C693="x",$A693&lt;&gt;""),$A693,"")</f>
        <v/>
      </c>
    </row>
    <row r="694">
      <c r="A694" s="25" t="inlineStr">
        <is>
          <t>image_asset</t>
        </is>
      </c>
      <c r="B694" s="29" t="inlineStr">
        <is>
          <t>ID of image asset · TEXT · Facebook Ads (Meta) Image Asset</t>
        </is>
      </c>
      <c r="C694" s="26" t="n"/>
      <c r="D694" s="27">
        <f>IF(AND($C694="x",$A694&lt;&gt;""),$A694,"")</f>
        <v/>
      </c>
    </row>
    <row r="695">
      <c r="A695" s="25" t="inlineStr">
        <is>
          <t>image_asset_hash</t>
        </is>
      </c>
      <c r="B695" s="29" t="inlineStr">
        <is>
          <t>Hash of the image asset · TEXT · Facebook Ads (Meta) Image Asset</t>
        </is>
      </c>
      <c r="C695" s="26" t="n"/>
      <c r="D695" s="27">
        <f>IF(AND($C695="x",$A695&lt;&gt;""),$A695,"")</f>
        <v/>
      </c>
    </row>
    <row r="696">
      <c r="A696" s="25" t="inlineStr">
        <is>
          <t>image_asset_name</t>
        </is>
      </c>
      <c r="B696" s="29" t="inlineStr">
        <is>
          <t>Name of the image asset · TEXT · Facebook Ads (Meta) Image Asset</t>
        </is>
      </c>
      <c r="C696" s="26" t="n"/>
      <c r="D696" s="27">
        <f>IF(AND($C696="x",$A696&lt;&gt;""),$A696,"")</f>
        <v/>
      </c>
    </row>
    <row r="697">
      <c r="A697" s="25" t="inlineStr">
        <is>
          <t>device_platform</t>
        </is>
      </c>
      <c r="B697" s="29" t="inlineStr">
        <is>
          <t>Device platform · TEXT · Facebook Ads (Meta) Impressions</t>
        </is>
      </c>
      <c r="C697" s="26" t="n"/>
      <c r="D697" s="27">
        <f>IF(AND($C697="x",$A697&lt;&gt;""),$A697,"")</f>
        <v/>
      </c>
    </row>
    <row r="698">
      <c r="A698" s="25" t="inlineStr">
        <is>
          <t>impression_device</t>
        </is>
      </c>
      <c r="B698" s="29" t="inlineStr">
        <is>
          <t>Device (Impression) · TEXT · Facebook Ads (Meta) Impressions</t>
        </is>
      </c>
      <c r="C698" s="26" t="n"/>
      <c r="D698" s="27">
        <f>IF(AND($C698="x",$A698&lt;&gt;""),$A698,"")</f>
        <v/>
      </c>
    </row>
    <row r="699">
      <c r="A699" s="25" t="inlineStr">
        <is>
          <t>place_page_id</t>
        </is>
      </c>
      <c r="B699" s="29" t="inlineStr">
        <is>
          <t>The ID of the place page · TEXT · Facebook Ads (Meta) Impressions</t>
        </is>
      </c>
      <c r="C699" s="26" t="n"/>
      <c r="D699" s="27">
        <f>IF(AND($C699="x",$A699&lt;&gt;""),$A699,"")</f>
        <v/>
      </c>
    </row>
    <row r="700">
      <c r="A700" s="25" t="inlineStr">
        <is>
          <t>platform_position</t>
        </is>
      </c>
      <c r="B700" s="29" t="inlineStr">
        <is>
          <t>Ad Placement · TEXT · Facebook Ads (Meta) Impressions</t>
        </is>
      </c>
      <c r="C700" s="26" t="n"/>
      <c r="D700" s="27">
        <f>IF(AND($C700="x",$A700&lt;&gt;""),$A700,"")</f>
        <v/>
      </c>
    </row>
    <row r="701">
      <c r="A701" s="25" t="inlineStr">
        <is>
          <t>publisher_platform</t>
        </is>
      </c>
      <c r="B701" s="29" t="inlineStr">
        <is>
          <t>Ad Platform · TEXT · Facebook Ads (Meta) Impressions</t>
        </is>
      </c>
      <c r="C701" s="26" t="n"/>
      <c r="D701" s="27">
        <f>IF(AND($C701="x",$A701&lt;&gt;""),$A701,"")</f>
        <v/>
      </c>
    </row>
    <row r="702">
      <c r="A702" s="25" t="inlineStr">
        <is>
          <t>mobile_app_purchase_roas_app_custom_event_fb_mobile_purchase</t>
        </is>
      </c>
      <c r="B702" s="29" t="inlineStr">
        <is>
          <t>Mobile App Purchase ROAS App Custom Event.Fb Mobile Purchase · NUMERIC · Facebook Ads (Meta) Mobile App</t>
        </is>
      </c>
      <c r="C702" s="26" t="n"/>
      <c r="D702" s="27">
        <f>IF(AND($C702="x",$A702&lt;&gt;""),$A702,"")</f>
        <v/>
      </c>
    </row>
    <row r="703">
      <c r="A703" s="25" t="inlineStr">
        <is>
          <t>mobile_feed_basic_preview_url</t>
        </is>
      </c>
      <c r="B703" s="29" t="inlineStr">
        <is>
          <t>Mobile Feed Basic Preview URL · TEXT · Facebook Ads (Meta) Mobile App</t>
        </is>
      </c>
      <c r="C703" s="26" t="n"/>
      <c r="D703" s="27">
        <f>IF(AND($C703="x",$A703&lt;&gt;""),$A703,"")</f>
        <v/>
      </c>
    </row>
    <row r="704">
      <c r="A704" s="25" t="inlineStr">
        <is>
          <t>mobile_feed_standard_preview_url</t>
        </is>
      </c>
      <c r="B704" s="29" t="inlineStr">
        <is>
          <t>Mobile Feed Standard Preview URL · TEXT · Facebook Ads (Meta) Mobile App</t>
        </is>
      </c>
      <c r="C704" s="26" t="n"/>
      <c r="D704" s="27">
        <f>IF(AND($C704="x",$A704&lt;&gt;""),$A704,"")</f>
        <v/>
      </c>
    </row>
    <row r="705">
      <c r="A705" s="25" t="inlineStr">
        <is>
          <t>conversion_rate_ranking</t>
        </is>
      </c>
      <c r="B705" s="29" t="inlineStr">
        <is>
          <t>Conversion Rate Ranking · TEXT · Facebook Ads (Meta) Performance</t>
        </is>
      </c>
      <c r="C705" s="26" t="n"/>
      <c r="D705" s="27">
        <f>IF(AND($C705="x",$A705&lt;&gt;""),$A705,"")</f>
        <v/>
      </c>
    </row>
    <row r="706">
      <c r="A706" s="25" t="inlineStr">
        <is>
          <t>cost_per_facebook_page_visit</t>
        </is>
      </c>
      <c r="B706" s="29" t="inlineStr">
        <is>
          <t>Cost per Facebook Page Visit · NUMERIC · Facebook Ads (Meta) Performance</t>
        </is>
      </c>
      <c r="C706" s="26" t="n"/>
      <c r="D706" s="27">
        <f>IF(AND($C706="x",$A706&lt;&gt;""),$A706,"")</f>
        <v/>
      </c>
    </row>
    <row r="707">
      <c r="A707" s="25" t="inlineStr">
        <is>
          <t>cost_per_reminder_on</t>
        </is>
      </c>
      <c r="B707" s="29" t="inlineStr">
        <is>
          <t>Cost per Reminder On · NUMERIC · Facebook Ads (Meta) Performance</t>
        </is>
      </c>
      <c r="C707" s="26" t="n"/>
      <c r="D707" s="27">
        <f>IF(AND($C707="x",$A707&lt;&gt;""),$A707,"")</f>
        <v/>
      </c>
    </row>
    <row r="708">
      <c r="A708" s="25" t="inlineStr">
        <is>
          <t>engagement_rate_ranking</t>
        </is>
      </c>
      <c r="B708" s="29" t="inlineStr">
        <is>
          <t>Engagement Rate Ranking · TEXT · Facebook Ads (Meta) Performance</t>
        </is>
      </c>
      <c r="C708" s="26" t="n"/>
      <c r="D708" s="27">
        <f>IF(AND($C708="x",$A708&lt;&gt;""),$A708,"")</f>
        <v/>
      </c>
    </row>
    <row r="709">
      <c r="A709" s="25" t="inlineStr">
        <is>
          <t>facebook_page_visits</t>
        </is>
      </c>
      <c r="B709" s="29" t="inlineStr">
        <is>
          <t>Facebook Page Visits · NUMERIC · Facebook Ads (Meta) Performance</t>
        </is>
      </c>
      <c r="C709" s="26" t="n"/>
      <c r="D709" s="27">
        <f>IF(AND($C709="x",$A709&lt;&gt;""),$A709,"")</f>
        <v/>
      </c>
    </row>
    <row r="710">
      <c r="A710" s="25" t="inlineStr">
        <is>
          <t>frequency</t>
        </is>
      </c>
      <c r="B710" s="29" t="inlineStr">
        <is>
          <t>Frequency · NUMERIC · Facebook Ads (Meta) Performance</t>
        </is>
      </c>
      <c r="C710" s="26" t="n"/>
      <c r="D710" s="27">
        <f>IF(AND($C710="x",$A710&lt;&gt;""),$A710,"")</f>
        <v/>
      </c>
    </row>
    <row r="711">
      <c r="A711" s="25" t="inlineStr">
        <is>
          <t>instagram_profile_follow</t>
        </is>
      </c>
      <c r="B711" s="29" t="inlineStr">
        <is>
          <t>Instagram Follows · NUMERIC · Facebook Ads (Meta) Performance</t>
        </is>
      </c>
      <c r="C711" s="26" t="n"/>
      <c r="D711" s="27">
        <f>IF(AND($C711="x",$A711&lt;&gt;""),$A711,"")</f>
        <v/>
      </c>
    </row>
    <row r="712">
      <c r="A712" s="25" t="inlineStr">
        <is>
          <t>instagram_profile_visits</t>
        </is>
      </c>
      <c r="B712" s="29" t="inlineStr">
        <is>
          <t>Instagram Profile Visits · NUMERIC · Facebook Ads (Meta) Performance</t>
        </is>
      </c>
      <c r="C712" s="26" t="n"/>
      <c r="D712" s="27">
        <f>IF(AND($C712="x",$A712&lt;&gt;""),$A712,"")</f>
        <v/>
      </c>
    </row>
    <row r="713">
      <c r="A713" s="25" t="inlineStr">
        <is>
          <t>quality_ranking</t>
        </is>
      </c>
      <c r="B713" s="29" t="inlineStr">
        <is>
          <t>Quality Ranking · TEXT · Facebook Ads (Meta) Performance</t>
        </is>
      </c>
      <c r="C713" s="26" t="n"/>
      <c r="D713" s="27">
        <f>IF(AND($C713="x",$A713&lt;&gt;""),$A713,"")</f>
        <v/>
      </c>
    </row>
    <row r="714">
      <c r="A714" s="25" t="inlineStr">
        <is>
          <t>reach</t>
        </is>
      </c>
      <c r="B714" s="29" t="inlineStr">
        <is>
          <t>Reach · NUMERIC · Facebook Ads (Meta) Performance</t>
        </is>
      </c>
      <c r="C714" s="26" t="n"/>
      <c r="D714" s="27">
        <f>IF(AND($C714="x",$A714&lt;&gt;""),$A714,"")</f>
        <v/>
      </c>
    </row>
    <row r="715">
      <c r="A715" s="25" t="inlineStr">
        <is>
          <t>reminders_on</t>
        </is>
      </c>
      <c r="B715" s="29" t="inlineStr">
        <is>
          <t>Reminders On · NUMERIC · Facebook Ads (Meta) Performance</t>
        </is>
      </c>
      <c r="C715" s="26" t="n"/>
      <c r="D715" s="27">
        <f>IF(AND($C715="x",$A715&lt;&gt;""),$A715,"")</f>
        <v/>
      </c>
    </row>
    <row r="716">
      <c r="A716" s="25" t="inlineStr">
        <is>
          <t>date_start</t>
        </is>
      </c>
      <c r="B716" s="29" t="inlineStr">
        <is>
          <t>Reporting Starts · DATE · Facebook Ads (Meta) Time</t>
        </is>
      </c>
      <c r="C716" s="26" t="n"/>
      <c r="D716" s="27">
        <f>IF(AND($C716="x",$A716&lt;&gt;""),$A716,"")</f>
        <v/>
      </c>
    </row>
    <row r="717">
      <c r="A717" s="25" t="inlineStr">
        <is>
          <t>date_stop</t>
        </is>
      </c>
      <c r="B717" s="29" t="inlineStr">
        <is>
          <t>Reporting Ends · DATE · Facebook Ads (Meta) Time</t>
        </is>
      </c>
      <c r="C717" s="26" t="n"/>
      <c r="D717" s="27">
        <f>IF(AND($C717="x",$A717&lt;&gt;""),$A717,"")</f>
        <v/>
      </c>
    </row>
    <row r="718">
      <c r="A718" s="25" t="inlineStr">
        <is>
          <t>unique_actions_add_payment_info</t>
        </is>
      </c>
      <c r="B718" s="29" t="inlineStr">
        <is>
          <t>Unique Adds of Payment Info · NUMERIC · Facebook Ads (Meta) Unique Actions</t>
        </is>
      </c>
      <c r="C718" s="26" t="n"/>
      <c r="D718" s="27">
        <f>IF(AND($C718="x",$A718&lt;&gt;""),$A718,"")</f>
        <v/>
      </c>
    </row>
    <row r="719">
      <c r="A719" s="25" t="inlineStr">
        <is>
          <t>unique_actions_add_to_cart</t>
        </is>
      </c>
      <c r="B719" s="29" t="inlineStr">
        <is>
          <t>Unique Actions Add To Cart · NUMERIC · Facebook Ads (Meta) Unique Actions</t>
        </is>
      </c>
      <c r="C719" s="26" t="n"/>
      <c r="D719" s="27">
        <f>IF(AND($C719="x",$A719&lt;&gt;""),$A719,"")</f>
        <v/>
      </c>
    </row>
    <row r="720">
      <c r="A720" s="25" t="inlineStr">
        <is>
          <t>unique_actions_add_to_wishlist</t>
        </is>
      </c>
      <c r="B720" s="29" t="inlineStr">
        <is>
          <t>Unique Adds to Wishlist · NUMERIC · Facebook Ads (Meta) Unique Actions</t>
        </is>
      </c>
      <c r="C720" s="26" t="n"/>
      <c r="D720" s="27">
        <f>IF(AND($C720="x",$A720&lt;&gt;""),$A720,"")</f>
        <v/>
      </c>
    </row>
    <row r="721">
      <c r="A721" s="25" t="inlineStr">
        <is>
          <t>unique_actions_app_custom_event</t>
        </is>
      </c>
      <c r="B721" s="29" t="inlineStr">
        <is>
          <t>Unique Actions App Custom Event · NUMERIC · Facebook Ads (Meta) Unique Actions</t>
        </is>
      </c>
      <c r="C721" s="26" t="n"/>
      <c r="D721" s="27">
        <f>IF(AND($C721="x",$A721&lt;&gt;""),$A721,"")</f>
        <v/>
      </c>
    </row>
    <row r="722">
      <c r="A722" s="25" t="inlineStr">
        <is>
          <t>unique_actions_app_custom_event_fb_mobile_activate_app</t>
        </is>
      </c>
      <c r="B722" s="29" t="inlineStr">
        <is>
          <t>Unique Actions App Custom Event.Fb Mobile Activate App · NUMERIC · Facebook Ads (Meta) Unique Actions</t>
        </is>
      </c>
      <c r="C722" s="26" t="n"/>
      <c r="D722" s="27">
        <f>IF(AND($C722="x",$A722&lt;&gt;""),$A722,"")</f>
        <v/>
      </c>
    </row>
    <row r="723">
      <c r="A723" s="25" t="inlineStr">
        <is>
          <t>unique_actions_app_custom_event_fb_mobile_add_payment_info</t>
        </is>
      </c>
      <c r="B723" s="29" t="inlineStr">
        <is>
          <t>Unique Actions App Custom Event.Fb Mobile Add Payment Info · NUMERIC · Facebook Ads (Meta) Unique Actions</t>
        </is>
      </c>
      <c r="C723" s="26" t="n"/>
      <c r="D723" s="27">
        <f>IF(AND($C723="x",$A723&lt;&gt;""),$A723,"")</f>
        <v/>
      </c>
    </row>
    <row r="724">
      <c r="A724" s="25" t="inlineStr">
        <is>
          <t>unique_actions_app_custom_event_fb_mobile_add_to_cart</t>
        </is>
      </c>
      <c r="B724" s="29" t="inlineStr">
        <is>
          <t>Unique Actions App Custom Event.Fb Mobile Add To Cart · NUMERIC · Facebook Ads (Meta) Unique Actions</t>
        </is>
      </c>
      <c r="C724" s="26" t="n"/>
      <c r="D724" s="27">
        <f>IF(AND($C724="x",$A724&lt;&gt;""),$A724,"")</f>
        <v/>
      </c>
    </row>
    <row r="725">
      <c r="A725" s="25" t="inlineStr">
        <is>
          <t>unique_actions_app_custom_event_fb_mobile_add_to_wishlist</t>
        </is>
      </c>
      <c r="B725" s="29" t="inlineStr">
        <is>
          <t>Unique Actions App Custom Event.Fb Mobile Add To Wishlist · NUMERIC · Facebook Ads (Meta) Unique Actions</t>
        </is>
      </c>
      <c r="C725" s="26" t="n"/>
      <c r="D725" s="27">
        <f>IF(AND($C725="x",$A725&lt;&gt;""),$A725,"")</f>
        <v/>
      </c>
    </row>
    <row r="726">
      <c r="A726" s="25" t="inlineStr">
        <is>
          <t>unique_actions_app_custom_event_fb_mobile_complete_registration</t>
        </is>
      </c>
      <c r="B726" s="29" t="inlineStr">
        <is>
          <t>Unique Actions App Custom Event.Fb Mobile Complete Registration · NUMERIC · Facebook Ads (Meta) Unique Actions</t>
        </is>
      </c>
      <c r="C726" s="26" t="n"/>
      <c r="D726" s="27">
        <f>IF(AND($C726="x",$A726&lt;&gt;""),$A726,"")</f>
        <v/>
      </c>
    </row>
    <row r="727">
      <c r="A727" s="25" t="inlineStr">
        <is>
          <t>unique_actions_app_custom_event_fb_mobile_content_view</t>
        </is>
      </c>
      <c r="B727" s="29" t="inlineStr">
        <is>
          <t>Unique Actions App Custom Event.Fb Mobile Content View · NUMERIC · Facebook Ads (Meta) Unique Actions</t>
        </is>
      </c>
      <c r="C727" s="26" t="n"/>
      <c r="D727" s="27">
        <f>IF(AND($C727="x",$A727&lt;&gt;""),$A727,"")</f>
        <v/>
      </c>
    </row>
    <row r="728">
      <c r="A728" s="25" t="inlineStr">
        <is>
          <t>unique_actions_app_custom_event_fb_mobile_initiated_checkout</t>
        </is>
      </c>
      <c r="B728" s="29" t="inlineStr">
        <is>
          <t>Unique Actions App Custom Event.Fb Mobile Initiated Checkout · NUMERIC · Facebook Ads (Meta) Unique Actions</t>
        </is>
      </c>
      <c r="C728" s="26" t="n"/>
      <c r="D728" s="27">
        <f>IF(AND($C728="x",$A728&lt;&gt;""),$A728,"")</f>
        <v/>
      </c>
    </row>
    <row r="729">
      <c r="A729" s="25" t="inlineStr">
        <is>
          <t>unique_actions_app_custom_event_fb_mobile_level_achieved</t>
        </is>
      </c>
      <c r="B729" s="29" t="inlineStr">
        <is>
          <t>Unique Actions App Custom Event.Fb Mobile Level Achieved · NUMERIC · Facebook Ads (Meta) Unique Actions</t>
        </is>
      </c>
      <c r="C729" s="26" t="n"/>
      <c r="D729" s="27">
        <f>IF(AND($C729="x",$A729&lt;&gt;""),$A729,"")</f>
        <v/>
      </c>
    </row>
    <row r="730">
      <c r="A730" s="25" t="inlineStr">
        <is>
          <t>unique_actions_app_custom_event_fb_mobile_purchase</t>
        </is>
      </c>
      <c r="B730" s="29" t="inlineStr">
        <is>
          <t>Unique Actions App Custom Event.Fb Mobile Purchase · NUMERIC · Facebook Ads (Meta) Unique Actions</t>
        </is>
      </c>
      <c r="C730" s="26" t="n"/>
      <c r="D730" s="27">
        <f>IF(AND($C730="x",$A730&lt;&gt;""),$A730,"")</f>
        <v/>
      </c>
    </row>
    <row r="731">
      <c r="A731" s="25" t="inlineStr">
        <is>
          <t>unique_actions_app_custom_event_fb_mobile_search</t>
        </is>
      </c>
      <c r="B731" s="29" t="inlineStr">
        <is>
          <t>Unique Actions App Custom Event.Fb Mobile Search · NUMERIC · Facebook Ads (Meta) Unique Actions</t>
        </is>
      </c>
      <c r="C731" s="26" t="n"/>
      <c r="D731" s="27">
        <f>IF(AND($C731="x",$A731&lt;&gt;""),$A731,"")</f>
        <v/>
      </c>
    </row>
    <row r="732">
      <c r="A732" s="25" t="inlineStr">
        <is>
          <t>unique_actions_app_custom_event_fb_mobile_tutorial_completion</t>
        </is>
      </c>
      <c r="B732" s="29" t="inlineStr">
        <is>
          <t>Unique Actions App Custom Event.Fb Mobile Tutorial Completion · NUMERIC · Facebook Ads (Meta) Unique Actions</t>
        </is>
      </c>
      <c r="C732" s="26" t="n"/>
      <c r="D732" s="27">
        <f>IF(AND($C732="x",$A732&lt;&gt;""),$A732,"")</f>
        <v/>
      </c>
    </row>
    <row r="733">
      <c r="A733" s="25" t="inlineStr">
        <is>
          <t>unique_actions_app_custom_event_other</t>
        </is>
      </c>
      <c r="B733" s="29" t="inlineStr">
        <is>
          <t>Unique Actions App Custom Event.Other · NUMERIC · Facebook Ads (Meta) Unique Actions</t>
        </is>
      </c>
      <c r="C733" s="26" t="n"/>
      <c r="D733" s="27">
        <f>IF(AND($C733="x",$A733&lt;&gt;""),$A733,"")</f>
        <v/>
      </c>
    </row>
    <row r="734">
      <c r="A734" s="25" t="inlineStr">
        <is>
          <t>unique_actions_checkin</t>
        </is>
      </c>
      <c r="B734" s="29" t="inlineStr">
        <is>
          <t>Unique Check-Ins · NUMERIC · Facebook Ads (Meta) Unique Actions</t>
        </is>
      </c>
      <c r="C734" s="26" t="n"/>
      <c r="D734" s="27">
        <f>IF(AND($C734="x",$A734&lt;&gt;""),$A734,"")</f>
        <v/>
      </c>
    </row>
    <row r="735">
      <c r="A735" s="25" t="inlineStr">
        <is>
          <t>unique_actions_click_to_call_call_confirm</t>
        </is>
      </c>
      <c r="B735" s="29" t="inlineStr">
        <is>
          <t>Unique Call Confirmation Clicks · NUMERIC · Facebook Ads (Meta) Unique Actions</t>
        </is>
      </c>
      <c r="C735" s="26" t="n"/>
      <c r="D735" s="27">
        <f>IF(AND($C735="x",$A735&lt;&gt;""),$A735,"")</f>
        <v/>
      </c>
    </row>
    <row r="736">
      <c r="A736" s="25" t="inlineStr">
        <is>
          <t>unique_actions_comment</t>
        </is>
      </c>
      <c r="B736" s="29" t="inlineStr">
        <is>
          <t>Unique Post Comments · NUMERIC · Facebook Ads (Meta) Unique Actions</t>
        </is>
      </c>
      <c r="C736" s="26" t="n"/>
      <c r="D736" s="27">
        <f>IF(AND($C736="x",$A736&lt;&gt;""),$A736,"")</f>
        <v/>
      </c>
    </row>
    <row r="737">
      <c r="A737" s="25" t="inlineStr">
        <is>
          <t>unique_actions_complete_registration</t>
        </is>
      </c>
      <c r="B737" s="29" t="inlineStr">
        <is>
          <t>Unique Registrations Completed · NUMERIC · Facebook Ads (Meta) Unique Actions</t>
        </is>
      </c>
      <c r="C737" s="26" t="n"/>
      <c r="D737" s="27">
        <f>IF(AND($C737="x",$A737&lt;&gt;""),$A737,"")</f>
        <v/>
      </c>
    </row>
    <row r="738">
      <c r="A738" s="25" t="inlineStr">
        <is>
          <t>unique_actions_initiate_checkout</t>
        </is>
      </c>
      <c r="B738" s="29" t="inlineStr">
        <is>
          <t>Unique Checkouts Initiated · NUMERIC · Facebook Ads (Meta) Unique Actions</t>
        </is>
      </c>
      <c r="C738" s="26" t="n"/>
      <c r="D738" s="27">
        <f>IF(AND($C738="x",$A738&lt;&gt;""),$A738,"")</f>
        <v/>
      </c>
    </row>
    <row r="739">
      <c r="A739" s="25" t="inlineStr">
        <is>
          <t>unique_actions_landing_page_view</t>
        </is>
      </c>
      <c r="B739" s="29" t="inlineStr">
        <is>
          <t>Unique Landing Page Views · NUMERIC · Facebook Ads (Meta) Unique Actions</t>
        </is>
      </c>
      <c r="C739" s="26" t="n"/>
      <c r="D739" s="27">
        <f>IF(AND($C739="x",$A739&lt;&gt;""),$A739,"")</f>
        <v/>
      </c>
    </row>
    <row r="740">
      <c r="A740" s="25" t="inlineStr">
        <is>
          <t>unique_actions_lead</t>
        </is>
      </c>
      <c r="B740" s="29" t="inlineStr">
        <is>
          <t>Unique Leads · NUMERIC · Facebook Ads (Meta) Unique Actions</t>
        </is>
      </c>
      <c r="C740" s="26" t="n"/>
      <c r="D740" s="27">
        <f>IF(AND($C740="x",$A740&lt;&gt;""),$A740,"")</f>
        <v/>
      </c>
    </row>
    <row r="741">
      <c r="A741" s="25" t="inlineStr">
        <is>
          <t>unique_actions_leadgen_grouped</t>
        </is>
      </c>
      <c r="B741" s="29" t="inlineStr">
        <is>
          <t>Unique Instant Form Leads · NUMERIC · Facebook Ads (Meta) Unique Actions</t>
        </is>
      </c>
      <c r="C741" s="26" t="n"/>
      <c r="D741" s="27">
        <f>IF(AND($C741="x",$A741&lt;&gt;""),$A741,"")</f>
        <v/>
      </c>
    </row>
    <row r="742">
      <c r="A742" s="25" t="inlineStr">
        <is>
          <t>unique_actions_like</t>
        </is>
      </c>
      <c r="B742" s="29" t="inlineStr">
        <is>
          <t>Unique Page Likes · NUMERIC · Facebook Ads (Meta) Unique Actions</t>
        </is>
      </c>
      <c r="C742" s="26" t="n"/>
      <c r="D742" s="27">
        <f>IF(AND($C742="x",$A742&lt;&gt;""),$A742,"")</f>
        <v/>
      </c>
    </row>
    <row r="743">
      <c r="A743" s="25" t="inlineStr">
        <is>
          <t>unique_actions_link_click</t>
        </is>
      </c>
      <c r="B743" s="29" t="inlineStr">
        <is>
          <t>Unique Link Clicks · NUMERIC · Facebook Ads (Meta) Unique Actions</t>
        </is>
      </c>
      <c r="C743" s="26" t="n"/>
      <c r="D743" s="27">
        <f>IF(AND($C743="x",$A743&lt;&gt;""),$A743,"")</f>
        <v/>
      </c>
    </row>
    <row r="744">
      <c r="A744" s="25" t="inlineStr">
        <is>
          <t>unique_actions_mobile_app_install</t>
        </is>
      </c>
      <c r="B744" s="29" t="inlineStr">
        <is>
          <t>Unique Mobile App Installs · NUMERIC · Facebook Ads (Meta) Unique Actions</t>
        </is>
      </c>
      <c r="C744" s="26" t="n"/>
      <c r="D744" s="27">
        <f>IF(AND($C744="x",$A744&lt;&gt;""),$A744,"")</f>
        <v/>
      </c>
    </row>
    <row r="745">
      <c r="A745" s="25" t="inlineStr">
        <is>
          <t>unique_actions_offline_conversion</t>
        </is>
      </c>
      <c r="B745" s="29" t="inlineStr">
        <is>
          <t>Unique Offline Conversions (All Events) · NUMERIC · Facebook Ads (Meta) Unique Actions</t>
        </is>
      </c>
      <c r="C745" s="26" t="n"/>
      <c r="D745" s="27">
        <f>IF(AND($C745="x",$A745&lt;&gt;""),$A745,"")</f>
        <v/>
      </c>
    </row>
    <row r="746">
      <c r="A746" s="25" t="inlineStr">
        <is>
          <t>unique_actions_offline_conversion_add_payment_info</t>
        </is>
      </c>
      <c r="B746" s="29" t="inlineStr">
        <is>
          <t>Unique Offline Adds of Payment Info · NUMERIC · Facebook Ads (Meta) Unique Actions</t>
        </is>
      </c>
      <c r="C746" s="26" t="n"/>
      <c r="D746" s="27">
        <f>IF(AND($C746="x",$A746&lt;&gt;""),$A746,"")</f>
        <v/>
      </c>
    </row>
    <row r="747">
      <c r="A747" s="25" t="inlineStr">
        <is>
          <t>unique_actions_offline_conversion_add_to_cart</t>
        </is>
      </c>
      <c r="B747" s="29" t="inlineStr">
        <is>
          <t>Unique Offline Adds to Cart · NUMERIC · Facebook Ads (Meta) Unique Actions</t>
        </is>
      </c>
      <c r="C747" s="26" t="n"/>
      <c r="D747" s="27">
        <f>IF(AND($C747="x",$A747&lt;&gt;""),$A747,"")</f>
        <v/>
      </c>
    </row>
    <row r="748">
      <c r="A748" s="25" t="inlineStr">
        <is>
          <t>unique_actions_offline_conversion_add_to_wishlist</t>
        </is>
      </c>
      <c r="B748" s="29" t="inlineStr">
        <is>
          <t>Unique Offline Adds to Wishlist · NUMERIC · Facebook Ads (Meta) Unique Actions</t>
        </is>
      </c>
      <c r="C748" s="26" t="n"/>
      <c r="D748" s="27">
        <f>IF(AND($C748="x",$A748&lt;&gt;""),$A748,"")</f>
        <v/>
      </c>
    </row>
    <row r="749">
      <c r="A749" s="25" t="inlineStr">
        <is>
          <t>unique_actions_offline_conversion_complete_registration</t>
        </is>
      </c>
      <c r="B749" s="29" t="inlineStr">
        <is>
          <t>Unique Offline Registrations Completed · NUMERIC · Facebook Ads (Meta) Unique Actions</t>
        </is>
      </c>
      <c r="C749" s="26" t="n"/>
      <c r="D749" s="27">
        <f>IF(AND($C749="x",$A749&lt;&gt;""),$A749,"")</f>
        <v/>
      </c>
    </row>
    <row r="750">
      <c r="A750" s="25" t="inlineStr">
        <is>
          <t>unique_actions_offline_conversion_initiate_checkout</t>
        </is>
      </c>
      <c r="B750" s="29" t="inlineStr">
        <is>
          <t>Unique Offline Checkouts Initiated · NUMERIC · Facebook Ads (Meta) Unique Actions</t>
        </is>
      </c>
      <c r="C750" s="26" t="n"/>
      <c r="D750" s="27">
        <f>IF(AND($C750="x",$A750&lt;&gt;""),$A750,"")</f>
        <v/>
      </c>
    </row>
    <row r="751">
      <c r="A751" s="25" t="inlineStr">
        <is>
          <t>unique_actions_offline_conversion_lead</t>
        </is>
      </c>
      <c r="B751" s="29" t="inlineStr">
        <is>
          <t>Unique Offline Leads · NUMERIC · Facebook Ads (Meta) Unique Actions</t>
        </is>
      </c>
      <c r="C751" s="26" t="n"/>
      <c r="D751" s="27">
        <f>IF(AND($C751="x",$A751&lt;&gt;""),$A751,"")</f>
        <v/>
      </c>
    </row>
    <row r="752">
      <c r="A752" s="25" t="inlineStr">
        <is>
          <t>unique_actions_offline_conversion_other</t>
        </is>
      </c>
      <c r="B752" s="29" t="inlineStr">
        <is>
          <t>Unique Offline Other Conversions · NUMERIC · Facebook Ads (Meta) Unique Actions</t>
        </is>
      </c>
      <c r="C752" s="26" t="n"/>
      <c r="D752" s="27">
        <f>IF(AND($C752="x",$A752&lt;&gt;""),$A752,"")</f>
        <v/>
      </c>
    </row>
    <row r="753">
      <c r="A753" s="25" t="inlineStr">
        <is>
          <t>unique_actions_offline_conversion_purchase</t>
        </is>
      </c>
      <c r="B753" s="29" t="inlineStr">
        <is>
          <t>Unique Offline Purchases · NUMERIC · Facebook Ads (Meta) Unique Actions</t>
        </is>
      </c>
      <c r="C753" s="26" t="n"/>
      <c r="D753" s="27">
        <f>IF(AND($C753="x",$A753&lt;&gt;""),$A753,"")</f>
        <v/>
      </c>
    </row>
    <row r="754">
      <c r="A754" s="25" t="inlineStr">
        <is>
          <t>unique_actions_offline_conversion_search</t>
        </is>
      </c>
      <c r="B754" s="29" t="inlineStr">
        <is>
          <t>Unique Offline Searches · NUMERIC · Facebook Ads (Meta) Unique Actions</t>
        </is>
      </c>
      <c r="C754" s="26" t="n"/>
      <c r="D754" s="27">
        <f>IF(AND($C754="x",$A754&lt;&gt;""),$A754,"")</f>
        <v/>
      </c>
    </row>
    <row r="755">
      <c r="A755" s="25" t="inlineStr">
        <is>
          <t>unique_actions_offline_conversion_view_content</t>
        </is>
      </c>
      <c r="B755" s="29" t="inlineStr">
        <is>
          <t>Unique Offline Content Views · NUMERIC · Facebook Ads (Meta) Unique Actions</t>
        </is>
      </c>
      <c r="C755" s="26" t="n"/>
      <c r="D755" s="27">
        <f>IF(AND($C755="x",$A755&lt;&gt;""),$A755,"")</f>
        <v/>
      </c>
    </row>
    <row r="756">
      <c r="A756" s="25" t="inlineStr">
        <is>
          <t>unique_actions_offsite_conversion</t>
        </is>
      </c>
      <c r="B756" s="29" t="inlineStr">
        <is>
          <t>(Deprecated) Unique Website Conversions · NUMERIC · Facebook Ads (Meta) Unique Actions</t>
        </is>
      </c>
      <c r="C756" s="26" t="n"/>
      <c r="D756" s="27">
        <f>IF(AND($C756="x",$A756&lt;&gt;""),$A756,"")</f>
        <v/>
      </c>
    </row>
    <row r="757">
      <c r="A757" s="25" t="inlineStr">
        <is>
          <t>unique_actions_offsite_conversion_fb_pixel_add_payment_info</t>
        </is>
      </c>
      <c r="B757" s="29" t="inlineStr">
        <is>
          <t>Unique Website Adds of Payment Info · NUMERIC · Facebook Ads (Meta) Unique Actions</t>
        </is>
      </c>
      <c r="C757" s="26" t="n"/>
      <c r="D757" s="27">
        <f>IF(AND($C757="x",$A757&lt;&gt;""),$A757,"")</f>
        <v/>
      </c>
    </row>
    <row r="758">
      <c r="A758" s="25" t="inlineStr">
        <is>
          <t>unique_actions_offsite_conversion_fb_pixel_add_to_cart</t>
        </is>
      </c>
      <c r="B758" s="29" t="inlineStr">
        <is>
          <t>Unique Website Adds to Cart · NUMERIC · Facebook Ads (Meta) Unique Actions</t>
        </is>
      </c>
      <c r="C758" s="26" t="n"/>
      <c r="D758" s="27">
        <f>IF(AND($C758="x",$A758&lt;&gt;""),$A758,"")</f>
        <v/>
      </c>
    </row>
    <row r="759">
      <c r="A759" s="25" t="inlineStr">
        <is>
          <t>unique_actions_offsite_conversion_fb_pixel_add_to_wishlist</t>
        </is>
      </c>
      <c r="B759" s="29" t="inlineStr">
        <is>
          <t>Unique Website Adds to Wishlist · NUMERIC · Facebook Ads (Meta) Unique Actions</t>
        </is>
      </c>
      <c r="C759" s="26" t="n"/>
      <c r="D759" s="27">
        <f>IF(AND($C759="x",$A759&lt;&gt;""),$A759,"")</f>
        <v/>
      </c>
    </row>
    <row r="760">
      <c r="A760" s="25" t="inlineStr">
        <is>
          <t>unique_actions_offsite_conversion_fb_pixel_complete_registration</t>
        </is>
      </c>
      <c r="B760" s="29" t="inlineStr">
        <is>
          <t>Unique Website Registrations Completed · NUMERIC · Facebook Ads (Meta) Unique Actions</t>
        </is>
      </c>
      <c r="C760" s="26" t="n"/>
      <c r="D760" s="27">
        <f>IF(AND($C760="x",$A760&lt;&gt;""),$A760,"")</f>
        <v/>
      </c>
    </row>
    <row r="761">
      <c r="A761" s="25" t="inlineStr">
        <is>
          <t>unique_actions_offsite_conversion_fb_pixel_initiate_checkout</t>
        </is>
      </c>
      <c r="B761" s="29" t="inlineStr">
        <is>
          <t>Unique Website Checkouts Initiated · NUMERIC · Facebook Ads (Meta) Unique Actions</t>
        </is>
      </c>
      <c r="C761" s="26" t="n"/>
      <c r="D761" s="27">
        <f>IF(AND($C761="x",$A761&lt;&gt;""),$A761,"")</f>
        <v/>
      </c>
    </row>
    <row r="762">
      <c r="A762" s="25" t="inlineStr">
        <is>
          <t>unique_actions_offsite_conversion_fb_pixel_lead</t>
        </is>
      </c>
      <c r="B762" s="29" t="inlineStr">
        <is>
          <t>Unique Website Leads · NUMERIC · Facebook Ads (Meta) Unique Actions</t>
        </is>
      </c>
      <c r="C762" s="26" t="n"/>
      <c r="D762" s="27">
        <f>IF(AND($C762="x",$A762&lt;&gt;""),$A762,"")</f>
        <v/>
      </c>
    </row>
    <row r="763">
      <c r="A763" s="25" t="inlineStr">
        <is>
          <t>unique_actions_offsite_conversion_fb_pixel_purchase</t>
        </is>
      </c>
      <c r="B763" s="29" t="inlineStr">
        <is>
          <t>Unique Website Purchases · NUMERIC · Facebook Ads (Meta) Unique Actions</t>
        </is>
      </c>
      <c r="C763" s="26" t="n"/>
      <c r="D763" s="27">
        <f>IF(AND($C763="x",$A763&lt;&gt;""),$A763,"")</f>
        <v/>
      </c>
    </row>
    <row r="764">
      <c r="A764" s="25" t="inlineStr">
        <is>
          <t>unique_actions_offsite_conversion_fb_pixel_search</t>
        </is>
      </c>
      <c r="B764" s="29" t="inlineStr">
        <is>
          <t>Unique Website Searches · NUMERIC · Facebook Ads (Meta) Unique Actions</t>
        </is>
      </c>
      <c r="C764" s="26" t="n"/>
      <c r="D764" s="27">
        <f>IF(AND($C764="x",$A764&lt;&gt;""),$A764,"")</f>
        <v/>
      </c>
    </row>
    <row r="765">
      <c r="A765" s="25" t="inlineStr">
        <is>
          <t>unique_actions_offsite_conversion_fb_pixel_view_content</t>
        </is>
      </c>
      <c r="B765" s="29" t="inlineStr">
        <is>
          <t>Unique Website Content Views · NUMERIC · Facebook Ads (Meta) Unique Actions</t>
        </is>
      </c>
      <c r="C765" s="26" t="n"/>
      <c r="D765" s="27">
        <f>IF(AND($C765="x",$A765&lt;&gt;""),$A765,"")</f>
        <v/>
      </c>
    </row>
    <row r="766">
      <c r="A766" s="25" t="inlineStr">
        <is>
          <t>unique_actions_omni_achievement_unlocked</t>
        </is>
      </c>
      <c r="B766" s="29" t="inlineStr">
        <is>
          <t>Unique Achievements Unlocked · NUMERIC · Facebook Ads (Meta) Unique Actions</t>
        </is>
      </c>
      <c r="C766" s="26" t="n"/>
      <c r="D766" s="27">
        <f>IF(AND($C766="x",$A766&lt;&gt;""),$A766,"")</f>
        <v/>
      </c>
    </row>
    <row r="767">
      <c r="A767" s="25" t="inlineStr">
        <is>
          <t>unique_actions_omni_activate_app</t>
        </is>
      </c>
      <c r="B767" s="29" t="inlineStr">
        <is>
          <t>Unique App Activations · NUMERIC · Facebook Ads (Meta) Unique Actions</t>
        </is>
      </c>
      <c r="C767" s="26" t="n"/>
      <c r="D767" s="27">
        <f>IF(AND($C767="x",$A767&lt;&gt;""),$A767,"")</f>
        <v/>
      </c>
    </row>
    <row r="768">
      <c r="A768" s="25" t="inlineStr">
        <is>
          <t>unique_actions_omni_add_to_cart</t>
        </is>
      </c>
      <c r="B768" s="29" t="inlineStr">
        <is>
          <t>Unique Adds to Cart · NUMERIC · Facebook Ads (Meta) Unique Actions</t>
        </is>
      </c>
      <c r="C768" s="26" t="n"/>
      <c r="D768" s="27">
        <f>IF(AND($C768="x",$A768&lt;&gt;""),$A768,"")</f>
        <v/>
      </c>
    </row>
    <row r="769">
      <c r="A769" s="25" t="inlineStr">
        <is>
          <t>unique_actions_omni_app_install</t>
        </is>
      </c>
      <c r="B769" s="29" t="inlineStr">
        <is>
          <t>Unique App Installs · NUMERIC · Facebook Ads (Meta) Unique Actions</t>
        </is>
      </c>
      <c r="C769" s="26" t="n"/>
      <c r="D769" s="27">
        <f>IF(AND($C769="x",$A769&lt;&gt;""),$A769,"")</f>
        <v/>
      </c>
    </row>
    <row r="770">
      <c r="A770" s="25" t="inlineStr">
        <is>
          <t>unique_actions_omni_complete_registration</t>
        </is>
      </c>
      <c r="B770" s="29" t="inlineStr">
        <is>
          <t>Omni Unique Registrations Completed · NUMERIC · Facebook Ads (Meta) Unique Actions</t>
        </is>
      </c>
      <c r="C770" s="26" t="n"/>
      <c r="D770" s="27">
        <f>IF(AND($C770="x",$A770&lt;&gt;""),$A770,"")</f>
        <v/>
      </c>
    </row>
    <row r="771">
      <c r="A771" s="25" t="inlineStr">
        <is>
          <t>unique_actions_omni_custom</t>
        </is>
      </c>
      <c r="B771" s="29" t="inlineStr">
        <is>
          <t>Unique Actions Omni Custom · NUMERIC · Facebook Ads (Meta) Unique Actions</t>
        </is>
      </c>
      <c r="C771" s="26" t="n"/>
      <c r="D771" s="27">
        <f>IF(AND($C771="x",$A771&lt;&gt;""),$A771,"")</f>
        <v/>
      </c>
    </row>
    <row r="772">
      <c r="A772" s="25" t="inlineStr">
        <is>
          <t>unique_actions_omni_initiated_checkout</t>
        </is>
      </c>
      <c r="B772" s="29" t="inlineStr">
        <is>
          <t>Unique Omni Checkouts Initiated · NUMERIC · Facebook Ads (Meta) Unique Actions</t>
        </is>
      </c>
      <c r="C772" s="26" t="n"/>
      <c r="D772" s="27">
        <f>IF(AND($C772="x",$A772&lt;&gt;""),$A772,"")</f>
        <v/>
      </c>
    </row>
    <row r="773">
      <c r="A773" s="25" t="inlineStr">
        <is>
          <t>unique_actions_omni_level_achieved</t>
        </is>
      </c>
      <c r="B773" s="29" t="inlineStr">
        <is>
          <t>Unique Levels Completed · NUMERIC · Facebook Ads (Meta) Unique Actions</t>
        </is>
      </c>
      <c r="C773" s="26" t="n"/>
      <c r="D773" s="27">
        <f>IF(AND($C773="x",$A773&lt;&gt;""),$A773,"")</f>
        <v/>
      </c>
    </row>
    <row r="774">
      <c r="A774" s="25" t="inlineStr">
        <is>
          <t>unique_actions_omni_purchase</t>
        </is>
      </c>
      <c r="B774" s="29" t="inlineStr">
        <is>
          <t>Omni Unique Purchases · NUMERIC · Facebook Ads (Meta) Unique Actions</t>
        </is>
      </c>
      <c r="C774" s="26" t="n"/>
      <c r="D774" s="27">
        <f>IF(AND($C774="x",$A774&lt;&gt;""),$A774,"")</f>
        <v/>
      </c>
    </row>
    <row r="775">
      <c r="A775" s="25" t="inlineStr">
        <is>
          <t>unique_actions_omni_rate</t>
        </is>
      </c>
      <c r="B775" s="29" t="inlineStr">
        <is>
          <t>Unique Ratings Submitted · NUMERIC · Facebook Ads (Meta) Unique Actions</t>
        </is>
      </c>
      <c r="C775" s="26" t="n"/>
      <c r="D775" s="27">
        <f>IF(AND($C775="x",$A775&lt;&gt;""),$A775,"")</f>
        <v/>
      </c>
    </row>
    <row r="776">
      <c r="A776" s="25" t="inlineStr">
        <is>
          <t>unique_actions_omni_search</t>
        </is>
      </c>
      <c r="B776" s="29" t="inlineStr">
        <is>
          <t>Unique Searches · NUMERIC · Facebook Ads (Meta) Unique Actions</t>
        </is>
      </c>
      <c r="C776" s="26" t="n"/>
      <c r="D776" s="27">
        <f>IF(AND($C776="x",$A776&lt;&gt;""),$A776,"")</f>
        <v/>
      </c>
    </row>
    <row r="777">
      <c r="A777" s="25" t="inlineStr">
        <is>
          <t>unique_actions_omni_spend_credits</t>
        </is>
      </c>
      <c r="B777" s="29" t="inlineStr">
        <is>
          <t>Unique Credit Spends · NUMERIC · Facebook Ads (Meta) Unique Actions</t>
        </is>
      </c>
      <c r="C777" s="26" t="n"/>
      <c r="D777" s="27">
        <f>IF(AND($C777="x",$A777&lt;&gt;""),$A777,"")</f>
        <v/>
      </c>
    </row>
    <row r="778">
      <c r="A778" s="25" t="inlineStr">
        <is>
          <t>unique_actions_omni_tutorial_completion</t>
        </is>
      </c>
      <c r="B778" s="29" t="inlineStr">
        <is>
          <t>Unique Tutorials Completed · NUMERIC · Facebook Ads (Meta) Unique Actions</t>
        </is>
      </c>
      <c r="C778" s="26" t="n"/>
      <c r="D778" s="27">
        <f>IF(AND($C778="x",$A778&lt;&gt;""),$A778,"")</f>
        <v/>
      </c>
    </row>
    <row r="779">
      <c r="A779" s="25" t="inlineStr">
        <is>
          <t>unique_actions_omni_view_content</t>
        </is>
      </c>
      <c r="B779" s="29" t="inlineStr">
        <is>
          <t>Unique Omni Content Views · NUMERIC · Facebook Ads (Meta) Unique Actions</t>
        </is>
      </c>
      <c r="C779" s="26" t="n"/>
      <c r="D779" s="27">
        <f>IF(AND($C779="x",$A779&lt;&gt;""),$A779,"")</f>
        <v/>
      </c>
    </row>
    <row r="780">
      <c r="A780" s="25" t="inlineStr">
        <is>
          <t>unique_actions_onsite_conversion_flow_complete</t>
        </is>
      </c>
      <c r="B780" s="29" t="inlineStr">
        <is>
          <t>Unique On-Facebook Workflow Completions · NUMERIC · Facebook Ads (Meta) Unique Actions</t>
        </is>
      </c>
      <c r="C780" s="26" t="n"/>
      <c r="D780" s="27">
        <f>IF(AND($C780="x",$A780&lt;&gt;""),$A780,"")</f>
        <v/>
      </c>
    </row>
    <row r="781">
      <c r="A781" s="25" t="inlineStr">
        <is>
          <t>unique_actions_onsite_conversion_lead_grouped</t>
        </is>
      </c>
      <c r="B781" s="29" t="inlineStr">
        <is>
          <t>Unique On-Facebook Leads · NUMERIC · Facebook Ads (Meta) Unique Actions</t>
        </is>
      </c>
      <c r="C781" s="26" t="n"/>
      <c r="D781" s="27">
        <f>IF(AND($C781="x",$A781&lt;&gt;""),$A781,"")</f>
        <v/>
      </c>
    </row>
    <row r="782">
      <c r="A782" s="25" t="inlineStr">
        <is>
          <t>unique_actions_onsite_conversion_messaging_block</t>
        </is>
      </c>
      <c r="B782" s="29" t="inlineStr">
        <is>
          <t>Unique Blocked Messaging Connections · NUMERIC · Facebook Ads (Meta) Unique Actions</t>
        </is>
      </c>
      <c r="C782" s="26" t="n"/>
      <c r="D782" s="27">
        <f>IF(AND($C782="x",$A782&lt;&gt;""),$A782,"")</f>
        <v/>
      </c>
    </row>
    <row r="783">
      <c r="A783" s="25" t="inlineStr">
        <is>
          <t>unique_actions_onsite_conversion_purchase</t>
        </is>
      </c>
      <c r="B783" s="29" t="inlineStr">
        <is>
          <t>Unique On-Facebook Purchases · NUMERIC · Facebook Ads (Meta) Unique Actions</t>
        </is>
      </c>
      <c r="C783" s="26" t="n"/>
      <c r="D783" s="27">
        <f>IF(AND($C783="x",$A783&lt;&gt;""),$A783,"")</f>
        <v/>
      </c>
    </row>
    <row r="784">
      <c r="A784" s="25" t="inlineStr">
        <is>
          <t>unique_actions_onsite_web_add_to_cart</t>
        </is>
      </c>
      <c r="B784" s="29" t="inlineStr">
        <is>
          <t>Unique Actions Onsite Web Add To Cart · NUMERIC · Facebook Ads (Meta) Unique Actions</t>
        </is>
      </c>
      <c r="C784" s="26" t="n"/>
      <c r="D784" s="27">
        <f>IF(AND($C784="x",$A784&lt;&gt;""),$A784,"")</f>
        <v/>
      </c>
    </row>
    <row r="785">
      <c r="A785" s="25" t="inlineStr">
        <is>
          <t>unique_actions_onsite_web_app_add_to_cart</t>
        </is>
      </c>
      <c r="B785" s="29" t="inlineStr">
        <is>
          <t>Unique Actions Onsite Web App Add To Cart · NUMERIC · Facebook Ads (Meta) Unique Actions</t>
        </is>
      </c>
      <c r="C785" s="26" t="n"/>
      <c r="D785" s="27">
        <f>IF(AND($C785="x",$A785&lt;&gt;""),$A785,"")</f>
        <v/>
      </c>
    </row>
    <row r="786">
      <c r="A786" s="25" t="inlineStr">
        <is>
          <t>unique_actions_onsite_web_app_purchase</t>
        </is>
      </c>
      <c r="B786" s="29" t="inlineStr">
        <is>
          <t>Unique Actions Onsite Web App Purchase · NUMERIC · Facebook Ads (Meta) Unique Actions</t>
        </is>
      </c>
      <c r="C786" s="26" t="n"/>
      <c r="D786" s="27">
        <f>IF(AND($C786="x",$A786&lt;&gt;""),$A786,"")</f>
        <v/>
      </c>
    </row>
    <row r="787">
      <c r="A787" s="25" t="inlineStr">
        <is>
          <t>unique_actions_onsite_web_purchase</t>
        </is>
      </c>
      <c r="B787" s="29" t="inlineStr">
        <is>
          <t>Unique Actions Onsite Web Purchase · NUMERIC · Facebook Ads (Meta) Unique Actions</t>
        </is>
      </c>
      <c r="C787" s="26" t="n"/>
      <c r="D787" s="27">
        <f>IF(AND($C787="x",$A787&lt;&gt;""),$A787,"")</f>
        <v/>
      </c>
    </row>
    <row r="788">
      <c r="A788" s="25" t="inlineStr">
        <is>
          <t>unique_actions_page_engagement</t>
        </is>
      </c>
      <c r="B788" s="29" t="inlineStr">
        <is>
          <t>Unique Page Engagement · NUMERIC · Facebook Ads (Meta) Unique Actions</t>
        </is>
      </c>
      <c r="C788" s="26" t="n"/>
      <c r="D788" s="27">
        <f>IF(AND($C788="x",$A788&lt;&gt;""),$A788,"")</f>
        <v/>
      </c>
    </row>
    <row r="789">
      <c r="A789" s="25" t="inlineStr">
        <is>
          <t>unique_actions_photo_view</t>
        </is>
      </c>
      <c r="B789" s="29" t="inlineStr">
        <is>
          <t>Unique Photo Views · NUMERIC · Facebook Ads (Meta) Unique Actions</t>
        </is>
      </c>
      <c r="C789" s="26" t="n"/>
      <c r="D789" s="27">
        <f>IF(AND($C789="x",$A789&lt;&gt;""),$A789,"")</f>
        <v/>
      </c>
    </row>
    <row r="790">
      <c r="A790" s="25" t="inlineStr">
        <is>
          <t>unique_actions_post_engagement</t>
        </is>
      </c>
      <c r="B790" s="29" t="inlineStr">
        <is>
          <t>Unique Post Engagement · NUMERIC · Facebook Ads (Meta) Unique Actions</t>
        </is>
      </c>
      <c r="C790" s="26" t="n"/>
      <c r="D790" s="27">
        <f>IF(AND($C790="x",$A790&lt;&gt;""),$A790,"")</f>
        <v/>
      </c>
    </row>
    <row r="791">
      <c r="A791" s="25" t="inlineStr">
        <is>
          <t>unique_actions_post_reaction</t>
        </is>
      </c>
      <c r="B791" s="29" t="inlineStr">
        <is>
          <t>Unique Post Reactions · NUMERIC · Facebook Ads (Meta) Unique Actions</t>
        </is>
      </c>
      <c r="C791" s="26" t="n"/>
      <c r="D791" s="27">
        <f>IF(AND($C791="x",$A791&lt;&gt;""),$A791,"")</f>
        <v/>
      </c>
    </row>
    <row r="792">
      <c r="A792" s="25" t="inlineStr">
        <is>
          <t>unique_actions_purchase</t>
        </is>
      </c>
      <c r="B792" s="29" t="inlineStr">
        <is>
          <t>Unique Actions Purchase · NUMERIC · Facebook Ads (Meta) Unique Actions</t>
        </is>
      </c>
      <c r="C792" s="26" t="n"/>
      <c r="D792" s="27">
        <f>IF(AND($C792="x",$A792&lt;&gt;""),$A792,"")</f>
        <v/>
      </c>
    </row>
    <row r="793">
      <c r="A793" s="25" t="inlineStr">
        <is>
          <t>unique_actions_rsvp</t>
        </is>
      </c>
      <c r="B793" s="29" t="inlineStr">
        <is>
          <t>Unique Event Responses · NUMERIC · Facebook Ads (Meta) Unique Actions</t>
        </is>
      </c>
      <c r="C793" s="26" t="n"/>
      <c r="D793" s="27">
        <f>IF(AND($C793="x",$A793&lt;&gt;""),$A793,"")</f>
        <v/>
      </c>
    </row>
    <row r="794">
      <c r="A794" s="25" t="inlineStr">
        <is>
          <t>unique_actions_search</t>
        </is>
      </c>
      <c r="B794" s="29" t="inlineStr">
        <is>
          <t>Unique Actions Search · NUMERIC · Facebook Ads (Meta) Unique Actions</t>
        </is>
      </c>
      <c r="C794" s="26" t="n"/>
      <c r="D794" s="27">
        <f>IF(AND($C794="x",$A794&lt;&gt;""),$A794,"")</f>
        <v/>
      </c>
    </row>
    <row r="795">
      <c r="A795" s="25" t="inlineStr">
        <is>
          <t>unique_actions_video_view</t>
        </is>
      </c>
      <c r="B795" s="29" t="inlineStr">
        <is>
          <t>Unique 3-Second Continuous Video Plays · NUMERIC · Facebook Ads (Meta) Unique Actions</t>
        </is>
      </c>
      <c r="C795" s="26" t="n"/>
      <c r="D795" s="27">
        <f>IF(AND($C795="x",$A795&lt;&gt;""),$A795,"")</f>
        <v/>
      </c>
    </row>
    <row r="796">
      <c r="A796" s="25" t="inlineStr">
        <is>
          <t>unique_actions_view_content</t>
        </is>
      </c>
      <c r="B796" s="29" t="inlineStr">
        <is>
          <t>Unique Content Views · NUMERIC · Facebook Ads (Meta) Unique Actions</t>
        </is>
      </c>
      <c r="C796" s="26" t="n"/>
      <c r="D796" s="27">
        <f>IF(AND($C796="x",$A796&lt;&gt;""),$A796,"")</f>
        <v/>
      </c>
    </row>
    <row r="797">
      <c r="A797" s="25" t="inlineStr">
        <is>
          <t>simple_video_time_watched_actions_video_view</t>
        </is>
      </c>
      <c r="B797" s="29" t="inlineStr">
        <is>
          <t>(Internal) Video Play Time (Duplicate) · NUMERIC · Facebook Ads (Meta) Video</t>
        </is>
      </c>
      <c r="C797" s="26" t="n"/>
      <c r="D797" s="27">
        <f>IF(AND($C797="x",$A797&lt;&gt;""),$A797,"")</f>
        <v/>
      </c>
    </row>
    <row r="798">
      <c r="A798" s="25" t="inlineStr">
        <is>
          <t>video_30_sec_watched_actions_video_view</t>
        </is>
      </c>
      <c r="B798" s="29" t="inlineStr">
        <is>
          <t>Video 30 Sec Watched Actions · NUMERIC · Facebook Ads (Meta) Video</t>
        </is>
      </c>
      <c r="C798" s="26" t="n"/>
      <c r="D798" s="27">
        <f>IF(AND($C798="x",$A798&lt;&gt;""),$A798,"")</f>
        <v/>
      </c>
    </row>
    <row r="799">
      <c r="A799" s="25" t="inlineStr">
        <is>
          <t>video_avg_time_watched_actions_video_view</t>
        </is>
      </c>
      <c r="B799" s="29" t="inlineStr">
        <is>
          <t>Video Average Play Time · NUMERIC · Facebook Ads (Meta) Video</t>
        </is>
      </c>
      <c r="C799" s="26" t="n"/>
      <c r="D799" s="27">
        <f>IF(AND($C799="x",$A799&lt;&gt;""),$A799,"")</f>
        <v/>
      </c>
    </row>
    <row r="800">
      <c r="A800" s="25" t="inlineStr">
        <is>
          <t>video_completion_rate</t>
        </is>
      </c>
      <c r="B800" s="29" t="inlineStr">
        <is>
          <t>Video Completion Rate · NUMERIC · Facebook Ads (Meta) Video</t>
        </is>
      </c>
      <c r="C800" s="26" t="n"/>
      <c r="D800" s="27">
        <f>IF(AND($C800="x",$A800&lt;&gt;""),$A800,"")</f>
        <v/>
      </c>
    </row>
    <row r="801">
      <c r="A801" s="25" t="inlineStr">
        <is>
          <t>video_continuous_2_sec_watched_actions_video_view</t>
        </is>
      </c>
      <c r="B801" s="29" t="inlineStr">
        <is>
          <t>Video Watched for 2 seconds · NUMERIC · Facebook Ads (Meta) Video</t>
        </is>
      </c>
      <c r="C801" s="26" t="n"/>
      <c r="D801" s="27">
        <f>IF(AND($C801="x",$A801&lt;&gt;""),$A801,"")</f>
        <v/>
      </c>
    </row>
    <row r="802">
      <c r="A802" s="25" t="inlineStr">
        <is>
          <t>video_p100_watched_actions_video_view</t>
        </is>
      </c>
      <c r="B802" s="29" t="inlineStr">
        <is>
          <t>Video Watched at 100 percent · NUMERIC · Facebook Ads (Meta) Video</t>
        </is>
      </c>
      <c r="C802" s="26" t="n"/>
      <c r="D802" s="27">
        <f>IF(AND($C802="x",$A802&lt;&gt;""),$A802,"")</f>
        <v/>
      </c>
    </row>
    <row r="803">
      <c r="A803" s="25" t="inlineStr">
        <is>
          <t>video_p25_watched_actions_video_view</t>
        </is>
      </c>
      <c r="B803" s="29" t="inlineStr">
        <is>
          <t>Video Watched at 25 percent · NUMERIC · Facebook Ads (Meta) Video</t>
        </is>
      </c>
      <c r="C803" s="26" t="n"/>
      <c r="D803" s="27">
        <f>IF(AND($C803="x",$A803&lt;&gt;""),$A803,"")</f>
        <v/>
      </c>
    </row>
    <row r="804">
      <c r="A804" s="25" t="inlineStr">
        <is>
          <t>video_p50_watched_actions_video_view</t>
        </is>
      </c>
      <c r="B804" s="29" t="inlineStr">
        <is>
          <t>Video Watched at 50 percent · NUMERIC · Facebook Ads (Meta) Video</t>
        </is>
      </c>
      <c r="C804" s="26" t="n"/>
      <c r="D804" s="27">
        <f>IF(AND($C804="x",$A804&lt;&gt;""),$A804,"")</f>
        <v/>
      </c>
    </row>
    <row r="805">
      <c r="A805" s="25" t="inlineStr">
        <is>
          <t>video_p75_watched_actions_video_view</t>
        </is>
      </c>
      <c r="B805" s="29" t="inlineStr">
        <is>
          <t>Video Watched at 75 percent · NUMERIC · Facebook Ads (Meta) Video</t>
        </is>
      </c>
      <c r="C805" s="26" t="n"/>
      <c r="D805" s="27">
        <f>IF(AND($C805="x",$A805&lt;&gt;""),$A805,"")</f>
        <v/>
      </c>
    </row>
    <row r="806">
      <c r="A806" s="25" t="inlineStr">
        <is>
          <t>video_p95_watched_actions_video_view</t>
        </is>
      </c>
      <c r="B806" s="29" t="inlineStr">
        <is>
          <t>Video Plays at 95 percent · NUMERIC · Facebook Ads (Meta) Video</t>
        </is>
      </c>
      <c r="C806" s="26" t="n"/>
      <c r="D806" s="27">
        <f>IF(AND($C806="x",$A806&lt;&gt;""),$A806,"")</f>
        <v/>
      </c>
    </row>
    <row r="807">
      <c r="A807" s="25" t="inlineStr">
        <is>
          <t>video_play_actions_video_view</t>
        </is>
      </c>
      <c r="B807" s="29" t="inlineStr">
        <is>
          <t>Video Plays · NUMERIC · Facebook Ads (Meta) Video</t>
        </is>
      </c>
      <c r="C807" s="26" t="n"/>
      <c r="D807" s="27">
        <f>IF(AND($C807="x",$A807&lt;&gt;""),$A807,"")</f>
        <v/>
      </c>
    </row>
    <row r="808">
      <c r="A808" s="25" t="inlineStr">
        <is>
          <t>video_play_curve_actions_s0</t>
        </is>
      </c>
      <c r="B808" s="29" t="inlineStr">
        <is>
          <t>Video Play Curve Actions Second 0 · PERCENT · Facebook Ads (Meta) Video</t>
        </is>
      </c>
      <c r="C808" s="26" t="n"/>
      <c r="D808" s="27">
        <f>IF(AND($C808="x",$A808&lt;&gt;""),$A808,"")</f>
        <v/>
      </c>
    </row>
    <row r="809">
      <c r="A809" s="25" t="inlineStr">
        <is>
          <t>video_play_curve_actions_s1</t>
        </is>
      </c>
      <c r="B809" s="29" t="inlineStr">
        <is>
          <t>Video Play Curve Actions Second 1 · PERCENT · Facebook Ads (Meta) Video</t>
        </is>
      </c>
      <c r="C809" s="26" t="n"/>
      <c r="D809" s="27">
        <f>IF(AND($C809="x",$A809&lt;&gt;""),$A809,"")</f>
        <v/>
      </c>
    </row>
    <row r="810">
      <c r="A810" s="25" t="inlineStr">
        <is>
          <t>video_play_curve_actions_s10</t>
        </is>
      </c>
      <c r="B810" s="29" t="inlineStr">
        <is>
          <t>Video Play Curve Actions Second 10 · PERCENT · Facebook Ads (Meta) Video</t>
        </is>
      </c>
      <c r="C810" s="26" t="n"/>
      <c r="D810" s="27">
        <f>IF(AND($C810="x",$A810&lt;&gt;""),$A810,"")</f>
        <v/>
      </c>
    </row>
    <row r="811">
      <c r="A811" s="25" t="inlineStr">
        <is>
          <t>video_play_curve_actions_s11</t>
        </is>
      </c>
      <c r="B811" s="29" t="inlineStr">
        <is>
          <t>Video Play Curve Actions Second 11 · PERCENT · Facebook Ads (Meta) Video</t>
        </is>
      </c>
      <c r="C811" s="26" t="n"/>
      <c r="D811" s="27">
        <f>IF(AND($C811="x",$A811&lt;&gt;""),$A811,"")</f>
        <v/>
      </c>
    </row>
    <row r="812">
      <c r="A812" s="25" t="inlineStr">
        <is>
          <t>video_play_curve_actions_s12</t>
        </is>
      </c>
      <c r="B812" s="29" t="inlineStr">
        <is>
          <t>Video Play Curve Actions Second 12 · PERCENT · Facebook Ads (Meta) Video</t>
        </is>
      </c>
      <c r="C812" s="26" t="n"/>
      <c r="D812" s="27">
        <f>IF(AND($C812="x",$A812&lt;&gt;""),$A812,"")</f>
        <v/>
      </c>
    </row>
    <row r="813">
      <c r="A813" s="25" t="inlineStr">
        <is>
          <t>video_play_curve_actions_s13</t>
        </is>
      </c>
      <c r="B813" s="29" t="inlineStr">
        <is>
          <t>Video Play Curve Actions Second 13 · PERCENT · Facebook Ads (Meta) Video</t>
        </is>
      </c>
      <c r="C813" s="26" t="n"/>
      <c r="D813" s="27">
        <f>IF(AND($C813="x",$A813&lt;&gt;""),$A813,"")</f>
        <v/>
      </c>
    </row>
    <row r="814">
      <c r="A814" s="25" t="inlineStr">
        <is>
          <t>video_play_curve_actions_s14</t>
        </is>
      </c>
      <c r="B814" s="29" t="inlineStr">
        <is>
          <t>Video Play Curve Actions Second 14 · PERCENT · Facebook Ads (Meta) Video</t>
        </is>
      </c>
      <c r="C814" s="26" t="n"/>
      <c r="D814" s="27">
        <f>IF(AND($C814="x",$A814&lt;&gt;""),$A814,"")</f>
        <v/>
      </c>
    </row>
    <row r="815">
      <c r="A815" s="25" t="inlineStr">
        <is>
          <t>video_play_curve_actions_s2</t>
        </is>
      </c>
      <c r="B815" s="29" t="inlineStr">
        <is>
          <t>Video Play Curve Actions Second 2 · PERCENT · Facebook Ads (Meta) Video</t>
        </is>
      </c>
      <c r="C815" s="26" t="n"/>
      <c r="D815" s="27">
        <f>IF(AND($C815="x",$A815&lt;&gt;""),$A815,"")</f>
        <v/>
      </c>
    </row>
    <row r="816">
      <c r="A816" s="25" t="inlineStr">
        <is>
          <t>video_play_curve_actions_s3</t>
        </is>
      </c>
      <c r="B816" s="29" t="inlineStr">
        <is>
          <t>Video Play Curve Actions Second 3 · PERCENT · Facebook Ads (Meta) Video</t>
        </is>
      </c>
      <c r="C816" s="26" t="n"/>
      <c r="D816" s="27">
        <f>IF(AND($C816="x",$A816&lt;&gt;""),$A816,"")</f>
        <v/>
      </c>
    </row>
    <row r="817">
      <c r="A817" s="25" t="inlineStr">
        <is>
          <t>video_play_curve_actions_s4</t>
        </is>
      </c>
      <c r="B817" s="29" t="inlineStr">
        <is>
          <t>Video Play Curve Actions Second 4 · PERCENT · Facebook Ads (Meta) Video</t>
        </is>
      </c>
      <c r="C817" s="26" t="n"/>
      <c r="D817" s="27">
        <f>IF(AND($C817="x",$A817&lt;&gt;""),$A817,"")</f>
        <v/>
      </c>
    </row>
    <row r="818">
      <c r="A818" s="25" t="inlineStr">
        <is>
          <t>video_play_curve_actions_s5</t>
        </is>
      </c>
      <c r="B818" s="29" t="inlineStr">
        <is>
          <t>Video Play Curve Actions Second 5 · PERCENT · Facebook Ads (Meta) Video</t>
        </is>
      </c>
      <c r="C818" s="26" t="n"/>
      <c r="D818" s="27">
        <f>IF(AND($C818="x",$A818&lt;&gt;""),$A818,"")</f>
        <v/>
      </c>
    </row>
    <row r="819">
      <c r="A819" s="25" t="inlineStr">
        <is>
          <t>video_play_curve_actions_s6</t>
        </is>
      </c>
      <c r="B819" s="29" t="inlineStr">
        <is>
          <t>Video Play Curve Actions Second 6 · PERCENT · Facebook Ads (Meta) Video</t>
        </is>
      </c>
      <c r="C819" s="26" t="n"/>
      <c r="D819" s="27">
        <f>IF(AND($C819="x",$A819&lt;&gt;""),$A819,"")</f>
        <v/>
      </c>
    </row>
    <row r="820">
      <c r="A820" s="25" t="inlineStr">
        <is>
          <t>video_play_curve_actions_s7</t>
        </is>
      </c>
      <c r="B820" s="29" t="inlineStr">
        <is>
          <t>Video Play Curve Actions Second 7 · PERCENT · Facebook Ads (Meta) Video</t>
        </is>
      </c>
      <c r="C820" s="26" t="n"/>
      <c r="D820" s="27">
        <f>IF(AND($C820="x",$A820&lt;&gt;""),$A820,"")</f>
        <v/>
      </c>
    </row>
    <row r="821">
      <c r="A821" s="25" t="inlineStr">
        <is>
          <t>video_play_curve_actions_s8</t>
        </is>
      </c>
      <c r="B821" s="29" t="inlineStr">
        <is>
          <t>Video Play Curve Actions Second 8 · PERCENT · Facebook Ads (Meta) Video</t>
        </is>
      </c>
      <c r="C821" s="26" t="n"/>
      <c r="D821" s="27">
        <f>IF(AND($C821="x",$A821&lt;&gt;""),$A821,"")</f>
        <v/>
      </c>
    </row>
    <row r="822">
      <c r="A822" s="25" t="inlineStr">
        <is>
          <t>video_play_curve_actions_s9</t>
        </is>
      </c>
      <c r="B822" s="29" t="inlineStr">
        <is>
          <t>Video Play Curve Actions Second 9 · PERCENT · Facebook Ads (Meta) Video</t>
        </is>
      </c>
      <c r="C822" s="26" t="n"/>
      <c r="D822" s="27">
        <f>IF(AND($C822="x",$A822&lt;&gt;""),$A822,"")</f>
        <v/>
      </c>
    </row>
    <row r="823">
      <c r="A823" s="25" t="inlineStr">
        <is>
          <t>video_thruplay_watched_actions_video_view</t>
        </is>
      </c>
      <c r="B823" s="29" t="inlineStr">
        <is>
          <t>ThruPlay actions · NUMERIC · Facebook Ads (Meta) Video</t>
        </is>
      </c>
      <c r="C823" s="26" t="n"/>
      <c r="D823" s="27">
        <f>IF(AND($C823="x",$A823&lt;&gt;""),$A823,"")</f>
        <v/>
      </c>
    </row>
    <row r="824">
      <c r="A824" s="25" t="inlineStr">
        <is>
          <t>video_asset</t>
        </is>
      </c>
      <c r="B824" s="29" t="inlineStr">
        <is>
          <t>ID of video asset · TEXT · Facebook Ads (Meta) Video Asset</t>
        </is>
      </c>
      <c r="C824" s="26" t="n"/>
      <c r="D824" s="27">
        <f>IF(AND($C824="x",$A824&lt;&gt;""),$A824,"")</f>
        <v/>
      </c>
    </row>
    <row r="825">
      <c r="A825" s="25" t="inlineStr">
        <is>
          <t>video_asset_video_id</t>
        </is>
      </c>
      <c r="B825" s="29" t="inlineStr">
        <is>
          <t>Video ID of the video asset · TEXT · Facebook Ads (Meta) Video Asset</t>
        </is>
      </c>
      <c r="C825" s="26" t="n"/>
      <c r="D825" s="27">
        <f>IF(AND($C825="x",$A825&lt;&gt;""),$A825,"")</f>
        <v/>
      </c>
    </row>
    <row r="826">
      <c r="A826" s="25" t="inlineStr">
        <is>
          <t>video_asset_video_name</t>
        </is>
      </c>
      <c r="B826" s="29" t="inlineStr">
        <is>
          <t>Name of the video asset · TEXT · Facebook Ads (Meta) Video Asset</t>
        </is>
      </c>
      <c r="C826" s="26" t="n"/>
      <c r="D826" s="27">
        <f>IF(AND($C826="x",$A826&lt;&gt;""),$A826,"")</f>
        <v/>
      </c>
    </row>
    <row r="827">
      <c r="A827" s="25" t="inlineStr">
        <is>
          <t>ad_format_asset</t>
        </is>
      </c>
      <c r="B827" s="29" t="inlineStr">
        <is>
          <t>ID of ad format asset · TEXT · Facebook Ads (Meta) other</t>
        </is>
      </c>
      <c r="C827" s="26" t="n"/>
      <c r="D827" s="27">
        <f>IF(AND($C827="x",$A827&lt;&gt;""),$A827,"")</f>
        <v/>
      </c>
    </row>
    <row r="828">
      <c r="A828" s="25" t="inlineStr">
        <is>
          <t>age</t>
        </is>
      </c>
      <c r="B828" s="29" t="inlineStr">
        <is>
          <t>Age Range · TEXT · Facebook Ads (Meta) other</t>
        </is>
      </c>
      <c r="C828" s="26" t="n"/>
      <c r="D828" s="27">
        <f>IF(AND($C828="x",$A828&lt;&gt;""),$A828,"")</f>
        <v/>
      </c>
    </row>
    <row r="829">
      <c r="A829" s="25" t="inlineStr">
        <is>
          <t>body_asset</t>
        </is>
      </c>
      <c r="B829" s="29" t="inlineStr">
        <is>
          <t>ID of body asset · TEXT · Facebook Ads (Meta) other</t>
        </is>
      </c>
      <c r="C829" s="26" t="n"/>
      <c r="D829" s="27">
        <f>IF(AND($C829="x",$A829&lt;&gt;""),$A829,"")</f>
        <v/>
      </c>
    </row>
    <row r="830">
      <c r="A830" s="25" t="inlineStr">
        <is>
          <t>body_asset_text</t>
        </is>
      </c>
      <c r="B830" s="29" t="inlineStr">
        <is>
          <t>Text of body asset · TEXT · Facebook Ads (Meta) other</t>
        </is>
      </c>
      <c r="C830" s="26" t="n"/>
      <c r="D830" s="27">
        <f>IF(AND($C830="x",$A830&lt;&gt;""),$A830,"")</f>
        <v/>
      </c>
    </row>
    <row r="831">
      <c r="A831" s="25" t="inlineStr">
        <is>
          <t>call_to_action_asset</t>
        </is>
      </c>
      <c r="B831" s="29" t="inlineStr">
        <is>
          <t>ID of call to action asset · TEXT · Facebook Ads (Meta) other</t>
        </is>
      </c>
      <c r="C831" s="26" t="n"/>
      <c r="D831" s="27">
        <f>IF(AND($C831="x",$A831&lt;&gt;""),$A831,"")</f>
        <v/>
      </c>
    </row>
    <row r="832">
      <c r="A832" s="25" t="inlineStr">
        <is>
          <t>call_to_action_asset_name</t>
        </is>
      </c>
      <c r="B832" s="29" t="inlineStr">
        <is>
          <t>Name of call to action asset · TEXT · Facebook Ads (Meta) other</t>
        </is>
      </c>
      <c r="C832" s="26" t="n"/>
      <c r="D832" s="27">
        <f>IF(AND($C832="x",$A832&lt;&gt;""),$A832,"")</f>
        <v/>
      </c>
    </row>
    <row r="833">
      <c r="A833" s="25" t="inlineStr">
        <is>
          <t>canvas_avg_view_percent</t>
        </is>
      </c>
      <c r="B833" s="29" t="inlineStr">
        <is>
          <t>Instant Experience View Percentage · PERCENT · Facebook Ads (Meta) other</t>
        </is>
      </c>
      <c r="C833" s="26" t="n"/>
      <c r="D833" s="27">
        <f>IF(AND($C833="x",$A833&lt;&gt;""),$A833,"")</f>
        <v/>
      </c>
    </row>
    <row r="834">
      <c r="A834" s="25" t="inlineStr">
        <is>
          <t>canvas_avg_view_time</t>
        </is>
      </c>
      <c r="B834" s="29" t="inlineStr">
        <is>
          <t>Instant Experience View Time · NUMERIC · Facebook Ads (Meta) other</t>
        </is>
      </c>
      <c r="C834" s="26" t="n"/>
      <c r="D834" s="27">
        <f>IF(AND($C834="x",$A834&lt;&gt;""),$A834,"")</f>
        <v/>
      </c>
    </row>
    <row r="835">
      <c r="A835" s="25" t="inlineStr">
        <is>
          <t>comscore_market</t>
        </is>
      </c>
      <c r="B835" s="29" t="inlineStr">
        <is>
          <t>Comscore Market · TEXT · Facebook Ads (Meta) other</t>
        </is>
      </c>
      <c r="C835" s="26" t="n"/>
      <c r="D835" s="27">
        <f>IF(AND($C835="x",$A835&lt;&gt;""),$A835,"")</f>
        <v/>
      </c>
    </row>
    <row r="836">
      <c r="A836" s="25" t="inlineStr">
        <is>
          <t>cost_per_outbound_click_outbound_click</t>
        </is>
      </c>
      <c r="B836" s="29" t="inlineStr">
        <is>
          <t>Cost per Outbound Clicks · NUMERIC · Facebook Ads (Meta) other</t>
        </is>
      </c>
      <c r="C836" s="26" t="n"/>
      <c r="D836" s="27">
        <f>IF(AND($C836="x",$A836&lt;&gt;""),$A836,"")</f>
        <v/>
      </c>
    </row>
    <row r="837">
      <c r="A837" s="25" t="inlineStr">
        <is>
          <t>cost_per_thruplay_video_view</t>
        </is>
      </c>
      <c r="B837" s="29" t="inlineStr">
        <is>
          <t>Cost per ThruPlays · NUMERIC · Facebook Ads (Meta) other</t>
        </is>
      </c>
      <c r="C837" s="26" t="n"/>
      <c r="D837" s="27">
        <f>IF(AND($C837="x",$A837&lt;&gt;""),$A837,"")</f>
        <v/>
      </c>
    </row>
    <row r="838">
      <c r="A838" s="25" t="inlineStr">
        <is>
          <t>country</t>
        </is>
      </c>
      <c r="B838" s="29" t="inlineStr">
        <is>
          <t>Country · COUNTRY · Facebook Ads (Meta) other</t>
        </is>
      </c>
      <c r="C838" s="26" t="n"/>
      <c r="D838" s="27">
        <f>IF(AND($C838="x",$A838&lt;&gt;""),$A838,"")</f>
        <v/>
      </c>
    </row>
    <row r="839">
      <c r="A839" s="25" t="inlineStr">
        <is>
          <t>data_fetched_at</t>
        </is>
      </c>
      <c r="B839" s="29" t="inlineStr">
        <is>
          <t>Data fetched at · TIMESTAMP · Facebook Ads (Meta) other</t>
        </is>
      </c>
      <c r="C839" s="26" t="n"/>
      <c r="D839" s="27">
        <f>IF(AND($C839="x",$A839&lt;&gt;""),$A839,"")</f>
        <v/>
      </c>
    </row>
    <row r="840">
      <c r="A840" s="25" t="inlineStr">
        <is>
          <t>datasource</t>
        </is>
      </c>
      <c r="B840" s="29" t="inlineStr">
        <is>
          <t>Data Source · TEXT · Facebook Ads (Meta) other</t>
        </is>
      </c>
      <c r="C840" s="26" t="n"/>
      <c r="D840" s="27">
        <f>IF(AND($C840="x",$A840&lt;&gt;""),$A840,"")</f>
        <v/>
      </c>
    </row>
    <row r="841">
      <c r="A841" s="25" t="inlineStr">
        <is>
          <t>day_of_month</t>
        </is>
      </c>
      <c r="B841" s="29" t="inlineStr">
        <is>
          <t>Day of month · TEXT · Facebook Ads (Meta) other</t>
        </is>
      </c>
      <c r="C841" s="26" t="n"/>
      <c r="D841" s="27">
        <f>IF(AND($C841="x",$A841&lt;&gt;""),$A841,"")</f>
        <v/>
      </c>
    </row>
    <row r="842">
      <c r="A842" s="25" t="inlineStr">
        <is>
          <t>description_asset</t>
        </is>
      </c>
      <c r="B842" s="29" t="inlineStr">
        <is>
          <t>ID of description asset · TEXT · Facebook Ads (Meta) other</t>
        </is>
      </c>
      <c r="C842" s="26" t="n"/>
      <c r="D842" s="27">
        <f>IF(AND($C842="x",$A842&lt;&gt;""),$A842,"")</f>
        <v/>
      </c>
    </row>
    <row r="843">
      <c r="A843" s="25" t="inlineStr">
        <is>
          <t>description_asset_text</t>
        </is>
      </c>
      <c r="B843" s="29" t="inlineStr">
        <is>
          <t>Text of description asset · TEXT · Facebook Ads (Meta) other</t>
        </is>
      </c>
      <c r="C843" s="26" t="n"/>
      <c r="D843" s="27">
        <f>IF(AND($C843="x",$A843&lt;&gt;""),$A843,"")</f>
        <v/>
      </c>
    </row>
    <row r="844">
      <c r="A844" s="25" t="inlineStr">
        <is>
          <t>dma</t>
        </is>
      </c>
      <c r="B844" s="29" t="inlineStr">
        <is>
          <t>(Deprecated) Designated Market Area · TEXT · Facebook Ads (Meta) other</t>
        </is>
      </c>
      <c r="C844" s="26" t="n"/>
      <c r="D844" s="27">
        <f>IF(AND($C844="x",$A844&lt;&gt;""),$A844,"")</f>
        <v/>
      </c>
    </row>
    <row r="845">
      <c r="A845" s="25" t="inlineStr">
        <is>
          <t>frequency_value</t>
        </is>
      </c>
      <c r="B845" s="29" t="inlineStr">
        <is>
          <t>Number of frequency · TEXT · Facebook Ads (Meta) other</t>
        </is>
      </c>
      <c r="C845" s="26" t="n"/>
      <c r="D845" s="27">
        <f>IF(AND($C845="x",$A845&lt;&gt;""),$A845,"")</f>
        <v/>
      </c>
    </row>
    <row r="846">
      <c r="A846" s="25" t="inlineStr">
        <is>
          <t>gender</t>
        </is>
      </c>
      <c r="B846" s="29" t="inlineStr">
        <is>
          <t>Gender · TEXT · Facebook Ads (Meta) other</t>
        </is>
      </c>
      <c r="C846" s="26" t="n"/>
      <c r="D846" s="27">
        <f>IF(AND($C846="x",$A846&lt;&gt;""),$A846,"")</f>
        <v/>
      </c>
    </row>
    <row r="847">
      <c r="A847" s="25" t="inlineStr">
        <is>
          <t>hourly_stats_aggregated_by_advertiser_time_zone</t>
        </is>
      </c>
      <c r="B847" s="29" t="inlineStr">
        <is>
          <t>Hourly delivery stats (advertiser time zone) · TEXT · Facebook Ads (Meta) other</t>
        </is>
      </c>
      <c r="C847" s="26" t="n"/>
      <c r="D847" s="27">
        <f>IF(AND($C847="x",$A847&lt;&gt;""),$A847,"")</f>
        <v/>
      </c>
    </row>
    <row r="848">
      <c r="A848" s="25" t="inlineStr">
        <is>
          <t>hourly_stats_aggregated_by_audience_time_zone</t>
        </is>
      </c>
      <c r="B848" s="29" t="inlineStr">
        <is>
          <t>Hourly delivery stats (audience time zone) · TEXT · Facebook Ads (Meta) other</t>
        </is>
      </c>
      <c r="C848" s="26" t="n"/>
      <c r="D848" s="27">
        <f>IF(AND($C848="x",$A848&lt;&gt;""),$A848,"")</f>
        <v/>
      </c>
    </row>
    <row r="849">
      <c r="A849" s="25" t="inlineStr">
        <is>
          <t>link_url_asset</t>
        </is>
      </c>
      <c r="B849" s="29" t="inlineStr">
        <is>
          <t>ID of the URL asset · TEXT · Facebook Ads (Meta) other</t>
        </is>
      </c>
      <c r="C849" s="26" t="n"/>
      <c r="D849" s="27">
        <f>IF(AND($C849="x",$A849&lt;&gt;""),$A849,"")</f>
        <v/>
      </c>
    </row>
    <row r="850">
      <c r="A850" s="25" t="inlineStr">
        <is>
          <t>month</t>
        </is>
      </c>
      <c r="B850" s="29" t="inlineStr">
        <is>
          <t>Month · TEXT · Facebook Ads (Meta) other</t>
        </is>
      </c>
      <c r="C850" s="26" t="n"/>
      <c r="D850" s="27">
        <f>IF(AND($C850="x",$A850&lt;&gt;""),$A850,"")</f>
        <v/>
      </c>
    </row>
    <row r="851">
      <c r="A851" s="25" t="inlineStr">
        <is>
          <t>now</t>
        </is>
      </c>
      <c r="B851" s="29" t="inlineStr">
        <is>
          <t>Now · TIMESTAMP · Facebook Ads (Meta) other</t>
        </is>
      </c>
      <c r="C851" s="26" t="n"/>
      <c r="D851" s="27">
        <f>IF(AND($C851="x",$A851&lt;&gt;""),$A851,"")</f>
        <v/>
      </c>
    </row>
    <row r="852">
      <c r="A852" s="25" t="inlineStr">
        <is>
          <t>product_id</t>
        </is>
      </c>
      <c r="B852" s="29" t="inlineStr">
        <is>
          <t>The ID and name of the product · TEXT · Facebook Ads (Meta) other</t>
        </is>
      </c>
      <c r="C852" s="26" t="n"/>
      <c r="D852" s="27">
        <f>IF(AND($C852="x",$A852&lt;&gt;""),$A852,"")</f>
        <v/>
      </c>
    </row>
    <row r="853">
      <c r="A853" s="25" t="inlineStr">
        <is>
          <t>product_url</t>
        </is>
      </c>
      <c r="B853" s="29" t="inlineStr">
        <is>
          <t>Catalog Product Website Link · TEXT · Facebook Ads (Meta) other</t>
        </is>
      </c>
      <c r="C853" s="26" t="n"/>
      <c r="D853" s="27">
        <f>IF(AND($C853="x",$A853&lt;&gt;""),$A853,"")</f>
        <v/>
      </c>
    </row>
    <row r="854">
      <c r="A854" s="25" t="inlineStr">
        <is>
          <t>region</t>
        </is>
      </c>
      <c r="B854" s="29" t="inlineStr">
        <is>
          <t>Region · REGION · Facebook Ads (Meta) other</t>
        </is>
      </c>
      <c r="C854" s="26" t="n"/>
      <c r="D854" s="27">
        <f>IF(AND($C854="x",$A854&lt;&gt;""),$A854,"")</f>
        <v/>
      </c>
    </row>
    <row r="855">
      <c r="A855" s="25" t="inlineStr">
        <is>
          <t>source</t>
        </is>
      </c>
      <c r="B855" s="29" t="inlineStr">
        <is>
          <t>Source · TEXT · Facebook Ads (Meta) other</t>
        </is>
      </c>
      <c r="C855" s="26" t="n"/>
      <c r="D855" s="27">
        <f>IF(AND($C855="x",$A855&lt;&gt;""),$A855,"")</f>
        <v/>
      </c>
    </row>
    <row r="856">
      <c r="A856" s="25" t="inlineStr">
        <is>
          <t>title_asset</t>
        </is>
      </c>
      <c r="B856" s="29" t="inlineStr">
        <is>
          <t>ID of the title asset · TEXT · Facebook Ads (Meta) other</t>
        </is>
      </c>
      <c r="C856" s="26" t="n"/>
      <c r="D856" s="27">
        <f>IF(AND($C856="x",$A856&lt;&gt;""),$A856,"")</f>
        <v/>
      </c>
    </row>
    <row r="857">
      <c r="A857" s="25" t="inlineStr">
        <is>
          <t>title_asset_text</t>
        </is>
      </c>
      <c r="B857" s="29" t="inlineStr">
        <is>
          <t>Text of the title asset · TEXT · Facebook Ads (Meta) other</t>
        </is>
      </c>
      <c r="C857" s="26" t="n"/>
      <c r="D857" s="27">
        <f>IF(AND($C857="x",$A857&lt;&gt;""),$A857,"")</f>
        <v/>
      </c>
    </row>
    <row r="858">
      <c r="A858" s="25" t="inlineStr">
        <is>
          <t>today</t>
        </is>
      </c>
      <c r="B858" s="29" t="inlineStr">
        <is>
          <t>Today · DATE · Facebook Ads (Meta) other</t>
        </is>
      </c>
      <c r="C858" s="26" t="n"/>
      <c r="D858" s="27">
        <f>IF(AND($C858="x",$A858&lt;&gt;""),$A858,"")</f>
        <v/>
      </c>
    </row>
    <row r="859">
      <c r="A859" s="25" t="inlineStr">
        <is>
          <t>user_segment</t>
        </is>
      </c>
      <c r="B859" s="29" t="inlineStr">
        <is>
          <t>User Segment · TEXT · Facebook Ads (Meta) other</t>
        </is>
      </c>
      <c r="C859" s="26" t="n"/>
      <c r="D859" s="27">
        <f>IF(AND($C859="x",$A859&lt;&gt;""),$A859,"")</f>
        <v/>
      </c>
    </row>
    <row r="860">
      <c r="A860" s="25" t="inlineStr">
        <is>
          <t>week</t>
        </is>
      </c>
      <c r="B860" s="29" t="inlineStr">
        <is>
          <t>Week · TEXT · Facebook Ads (Meta) other</t>
        </is>
      </c>
      <c r="C860" s="26" t="n"/>
      <c r="D860" s="27">
        <f>IF(AND($C860="x",$A860&lt;&gt;""),$A860,"")</f>
        <v/>
      </c>
    </row>
    <row r="861">
      <c r="A861" s="25" t="inlineStr">
        <is>
          <t>week_day</t>
        </is>
      </c>
      <c r="B861" s="29" t="inlineStr">
        <is>
          <t>Day of week and day number · TEXT · Facebook Ads (Meta) other</t>
        </is>
      </c>
      <c r="C861" s="26" t="n"/>
      <c r="D861" s="27">
        <f>IF(AND($C861="x",$A861&lt;&gt;""),$A861,"")</f>
        <v/>
      </c>
    </row>
    <row r="862">
      <c r="A862" s="25" t="inlineStr">
        <is>
          <t>week_day_iso</t>
        </is>
      </c>
      <c r="B862" s="29" t="inlineStr">
        <is>
          <t>Day of week and day number, ISO · TEXT · Facebook Ads (Meta) other</t>
        </is>
      </c>
      <c r="C862" s="26" t="n"/>
      <c r="D862" s="27">
        <f>IF(AND($C862="x",$A862&lt;&gt;""),$A862,"")</f>
        <v/>
      </c>
    </row>
    <row r="863">
      <c r="A863" s="25" t="inlineStr">
        <is>
          <t>week_iso</t>
        </is>
      </c>
      <c r="B863" s="29" t="inlineStr">
        <is>
          <t>Week ISO · TEXT · Facebook Ads (Meta) other</t>
        </is>
      </c>
      <c r="C863" s="26" t="n"/>
      <c r="D863" s="27">
        <f>IF(AND($C863="x",$A863&lt;&gt;""),$A863,"")</f>
        <v/>
      </c>
    </row>
    <row r="864">
      <c r="A864" s="25" t="inlineStr">
        <is>
          <t>year</t>
        </is>
      </c>
      <c r="B864" s="29" t="inlineStr">
        <is>
          <t>Year · TEXT · Facebook Ads (Meta) other</t>
        </is>
      </c>
      <c r="C864" s="26" t="n"/>
      <c r="D864" s="27">
        <f>IF(AND($C864="x",$A864&lt;&gt;""),$A864,"")</f>
        <v/>
      </c>
    </row>
    <row r="865">
      <c r="A865" s="25" t="inlineStr">
        <is>
          <t>year_month</t>
        </is>
      </c>
      <c r="B865" s="29" t="inlineStr">
        <is>
          <t>Yearmonth · TEXT · Facebook Ads (Meta) other</t>
        </is>
      </c>
      <c r="C865" s="26" t="n"/>
      <c r="D865" s="27">
        <f>IF(AND($C865="x",$A865&lt;&gt;""),$A865,"")</f>
        <v/>
      </c>
    </row>
    <row r="866">
      <c r="A866" s="25" t="inlineStr">
        <is>
          <t>year_month_name</t>
        </is>
      </c>
      <c r="B866" s="29" t="inlineStr">
        <is>
          <t>Year month name · TEXT · Facebook Ads (Meta) other</t>
        </is>
      </c>
      <c r="C866" s="26" t="n"/>
      <c r="D866" s="27">
        <f>IF(AND($C866="x",$A866&lt;&gt;""),$A866,"")</f>
        <v/>
      </c>
    </row>
    <row r="867">
      <c r="A867" s="25" t="inlineStr">
        <is>
          <t>year_of_week</t>
        </is>
      </c>
      <c r="B867" s="29" t="inlineStr">
        <is>
          <t>Year of week · TEXT · Facebook Ads (Meta) other</t>
        </is>
      </c>
      <c r="C867" s="26" t="n"/>
      <c r="D867" s="27">
        <f>IF(AND($C867="x",$A867&lt;&gt;""),$A867,"")</f>
        <v/>
      </c>
    </row>
    <row r="868">
      <c r="A868" s="25" t="inlineStr">
        <is>
          <t>year_of_week_iso</t>
        </is>
      </c>
      <c r="B868" s="29" t="inlineStr">
        <is>
          <t>Year of week, ISO · TEXT · Facebook Ads (Meta) other</t>
        </is>
      </c>
      <c r="C868" s="26" t="n"/>
      <c r="D868" s="27">
        <f>IF(AND($C868="x",$A868&lt;&gt;""),$A868,"")</f>
        <v/>
      </c>
    </row>
    <row r="869">
      <c r="A869" s="25" t="inlineStr">
        <is>
          <t>year_week</t>
        </is>
      </c>
      <c r="B869" s="29" t="inlineStr">
        <is>
          <t>Year week · TEXT · Facebook Ads (Meta) other</t>
        </is>
      </c>
      <c r="C869" s="26" t="n"/>
      <c r="D869" s="27">
        <f>IF(AND($C869="x",$A869&lt;&gt;""),$A869,"")</f>
        <v/>
      </c>
    </row>
    <row r="870">
      <c r="A870" s="25" t="inlineStr">
        <is>
          <t>year_week_iso</t>
        </is>
      </c>
      <c r="B870" s="29" t="inlineStr">
        <is>
          <t>Year week ISO · TEXT · Facebook Ads (Meta) other</t>
        </is>
      </c>
      <c r="C870" s="26" t="n"/>
      <c r="D870" s="27">
        <f>IF(AND($C870="x",$A870&lt;&gt;""),$A870,"")</f>
        <v/>
      </c>
    </row>
    <row r="871">
      <c r="A871" s="22" t="inlineStr">
        <is>
          <t>Eigen veld toevoegen: zet hieronder het Windsor-veld-id in kolom A en een x in kolom C (tot rij 881).</t>
        </is>
      </c>
    </row>
    <row r="872">
      <c r="A872" s="30" t="n"/>
      <c r="C872" s="30" t="n"/>
      <c r="D872" s="27">
        <f>IF(AND($C872="x",$A872&lt;&gt;""),$A872,"")</f>
        <v/>
      </c>
    </row>
    <row r="873">
      <c r="A873" s="30" t="n"/>
      <c r="C873" s="30" t="n"/>
      <c r="D873" s="27">
        <f>IF(AND($C873="x",$A873&lt;&gt;""),$A873,"")</f>
        <v/>
      </c>
    </row>
    <row r="874">
      <c r="A874" s="30" t="n"/>
      <c r="C874" s="30" t="n"/>
      <c r="D874" s="27">
        <f>IF(AND($C874="x",$A874&lt;&gt;""),$A874,"")</f>
        <v/>
      </c>
    </row>
    <row r="875">
      <c r="A875" s="30" t="n"/>
      <c r="C875" s="30" t="n"/>
      <c r="D875" s="27">
        <f>IF(AND($C875="x",$A875&lt;&gt;""),$A875,"")</f>
        <v/>
      </c>
    </row>
    <row r="876">
      <c r="A876" s="30" t="n"/>
      <c r="C876" s="30" t="n"/>
      <c r="D876" s="27">
        <f>IF(AND($C876="x",$A876&lt;&gt;""),$A876,"")</f>
        <v/>
      </c>
    </row>
    <row r="877">
      <c r="A877" s="30" t="n"/>
      <c r="C877" s="30" t="n"/>
      <c r="D877" s="27">
        <f>IF(AND($C877="x",$A877&lt;&gt;""),$A877,"")</f>
        <v/>
      </c>
    </row>
    <row r="878">
      <c r="A878" s="30" t="n"/>
      <c r="C878" s="30" t="n"/>
      <c r="D878" s="27">
        <f>IF(AND($C878="x",$A878&lt;&gt;""),$A878,"")</f>
        <v/>
      </c>
    </row>
    <row r="879">
      <c r="A879" s="30" t="n"/>
      <c r="C879" s="30" t="n"/>
      <c r="D879" s="27">
        <f>IF(AND($C879="x",$A879&lt;&gt;""),$A879,"")</f>
        <v/>
      </c>
    </row>
    <row r="880">
      <c r="A880" s="30" t="n"/>
      <c r="C880" s="30" t="n"/>
      <c r="D880" s="27">
        <f>IF(AND($C880="x",$A880&lt;&gt;""),$A880,"")</f>
        <v/>
      </c>
    </row>
    <row r="881">
      <c r="A881" s="30" t="n"/>
      <c r="C881" s="30" t="n"/>
      <c r="D881" s="27">
        <f>IF(AND($C881="x",$A881&lt;&gt;""),$A881,"")</f>
        <v/>
      </c>
    </row>
  </sheetData>
  <mergeCells count="3">
    <mergeCell ref="A871:C871"/>
    <mergeCell ref="B8:D8"/>
    <mergeCell ref="A22:C22"/>
  </mergeCells>
  <dataValidations count="1">
    <dataValidation sqref="C12 C13 C14 C15 C16 C17 C18 C19 C20 C21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2 C873 C874 C875 C876 C877 C878 C879 C880 C8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Meta Ads asset video</t>
        </is>
      </c>
      <c r="C1" s="22" t="inlineStr">
        <is>
          <t>Status: Optioneel (anders live) · Ads → Meta creatieve varianten</t>
        </is>
      </c>
    </row>
    <row r="2">
      <c r="A2" s="3" t="inlineStr">
        <is>
          <t>Connector</t>
        </is>
      </c>
      <c r="B2" s="6" t="inlineStr">
        <is>
          <t>facebook</t>
        </is>
      </c>
    </row>
    <row r="3">
      <c r="A3" s="3" t="inlineStr">
        <is>
          <t>Account-id (uit Instellingen)</t>
        </is>
      </c>
      <c r="B3" s="23">
        <f>IF(Instellingen!$B$11="","",Instellingen!$B$11)</f>
        <v/>
      </c>
      <c r="C3" s="8" t="inlineStr">
        <is>
          <t>Leeg = geen select_accounts in de URL</t>
        </is>
      </c>
    </row>
    <row r="4">
      <c r="A4" s="3" t="inlineStr">
        <is>
          <t>Taaknaam (Task name)</t>
        </is>
      </c>
      <c r="B4" s="23">
        <f>"Windsor - Sheets - Meta Ads asset video - "&amp;Instellingen!$B$3</f>
        <v/>
      </c>
    </row>
    <row r="5">
      <c r="A5" s="3" t="inlineStr">
        <is>
          <t>Tabnaam (Sheet Name)</t>
        </is>
      </c>
      <c r="B5" s="23">
        <f>"Meta Ads - asset video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$881)&amp;IF($B$3&lt;&gt;"","&amp;select_accounts="&amp;$B$3,"")&amp;IF(Instellingen!$B$5&lt;&gt;"","&amp;_field_headers="&amp;Instellingen!$B$5,"")</f>
        <v/>
      </c>
    </row>
    <row r="9">
      <c r="A9" s="3" t="inlineStr">
        <is>
          <t>Aantal velden in de query</t>
        </is>
      </c>
      <c r="B9" s="6">
        <f>COUNTIF($C$12:$C$881,"x")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ad_id</t>
        </is>
      </c>
      <c r="B15" s="25" t="inlineStr">
        <is>
          <t>Advertentie · Windsor: Ad ID · TEXT</t>
        </is>
      </c>
      <c r="C15" s="26" t="inlineStr">
        <is>
          <t>x</t>
        </is>
      </c>
      <c r="D15" s="27">
        <f>IF(AND($C15="x",$A15&lt;&gt;""),$A15,"")</f>
        <v/>
      </c>
    </row>
    <row r="16">
      <c r="A16" s="16" t="inlineStr">
        <is>
          <t>video_asset_video_name</t>
        </is>
      </c>
      <c r="B16" s="25" t="inlineStr">
        <is>
          <t>Videovariant — één asset-breakdown per export · Windsor: Name of the video asset · TEXT</t>
        </is>
      </c>
      <c r="C16" s="26" t="inlineStr">
        <is>
          <t>x</t>
        </is>
      </c>
      <c r="D16" s="27">
        <f>IF(AND($C16="x",$A16&lt;&gt;""),$A16,"")</f>
        <v/>
      </c>
    </row>
    <row r="17">
      <c r="A17" s="16" t="inlineStr">
        <is>
          <t>impressions</t>
        </is>
      </c>
      <c r="B17" s="25" t="inlineStr">
        <is>
          <t>Vertoningen · Windsor: Impressions · NUMERIC</t>
        </is>
      </c>
      <c r="C17" s="26" t="inlineStr">
        <is>
          <t>x</t>
        </is>
      </c>
      <c r="D17" s="27">
        <f>IF(AND($C17="x",$A17&lt;&gt;""),$A17,"")</f>
        <v/>
      </c>
    </row>
    <row r="18">
      <c r="A18" s="16" t="inlineStr">
        <is>
          <t>clicks</t>
        </is>
      </c>
      <c r="B18" s="25" t="inlineStr">
        <is>
          <t>Kliks · Windsor: Clicks · NUMERIC</t>
        </is>
      </c>
      <c r="C18" s="26" t="inlineStr">
        <is>
          <t>x</t>
        </is>
      </c>
      <c r="D18" s="27">
        <f>IF(AND($C18="x",$A18&lt;&gt;""),$A18,"")</f>
        <v/>
      </c>
    </row>
    <row r="19">
      <c r="A19" s="16" t="inlineStr">
        <is>
          <t>spend</t>
        </is>
      </c>
      <c r="B19" s="25" t="inlineStr">
        <is>
          <t>Kosten · Windsor: Amount Spent · NUMERIC</t>
        </is>
      </c>
      <c r="C19" s="26" t="inlineStr">
        <is>
          <t>x</t>
        </is>
      </c>
      <c r="D19" s="27">
        <f>IF(AND($C19="x",$A19&lt;&gt;""),$A19,"")</f>
        <v/>
      </c>
    </row>
    <row r="20">
      <c r="A20" s="16" t="inlineStr">
        <is>
          <t>actions_purchase</t>
        </is>
      </c>
      <c r="B20" s="25" t="inlineStr">
        <is>
          <t>Aankopen (Meta kan dit weigeren naast de breakdown; dan weglaten) · Windsor: Action Purchase · NUMERIC</t>
        </is>
      </c>
      <c r="C20" s="26" t="inlineStr">
        <is>
          <t>x</t>
        </is>
      </c>
      <c r="D20" s="27">
        <f>IF(AND($C20="x",$A20&lt;&gt;""),$A20,"")</f>
        <v/>
      </c>
    </row>
    <row r="21">
      <c r="A21" s="16" t="inlineStr">
        <is>
          <t>actions_lead</t>
        </is>
      </c>
      <c r="B21" s="25" t="inlineStr">
        <is>
          <t>Leads (idem) · Windsor: Leads · NUMERIC</t>
        </is>
      </c>
      <c r="C21" s="26" t="inlineStr">
        <is>
          <t>x</t>
        </is>
      </c>
      <c r="D21" s="27">
        <f>IF(AND($C21="x",$A21&lt;&gt;""),$A21,"")</f>
        <v/>
      </c>
    </row>
    <row r="22">
      <c r="A22" s="28" t="inlineStr">
        <is>
          <t>— Overige Windsor-velden van connector 'facebook' (848; weergavenaam · type · rapport). Zet een x om ze op te nemen. —</t>
        </is>
      </c>
      <c r="D22" s="27" t="inlineStr"/>
    </row>
    <row r="23">
      <c r="A23" s="25" t="inlineStr">
        <is>
          <t>account_balance</t>
        </is>
      </c>
      <c r="B23" s="29" t="inlineStr">
        <is>
          <t>Account Balance · NUMERIC · Facebook Ads (Meta) Account</t>
        </is>
      </c>
      <c r="C23" s="26" t="n"/>
      <c r="D23" s="27">
        <f>IF(AND($C23="x",$A23&lt;&gt;""),$A23,"")</f>
        <v/>
      </c>
    </row>
    <row r="24">
      <c r="A24" s="25" t="inlineStr">
        <is>
          <t>account_currency</t>
        </is>
      </c>
      <c r="B24" s="29" t="inlineStr">
        <is>
          <t>Account currency · TEXT · Facebook Ads (Meta) Account</t>
        </is>
      </c>
      <c r="C24" s="26" t="n"/>
      <c r="D24" s="27">
        <f>IF(AND($C24="x",$A24&lt;&gt;""),$A24,"")</f>
        <v/>
      </c>
    </row>
    <row r="25">
      <c r="A25" s="25" t="inlineStr">
        <is>
          <t>account_status</t>
        </is>
      </c>
      <c r="B25" s="29" t="inlineStr">
        <is>
          <t>Account Status · TEXT · Facebook Ads (Meta) Account</t>
        </is>
      </c>
      <c r="C25" s="26" t="n"/>
      <c r="D25" s="27">
        <f>IF(AND($C25="x",$A25&lt;&gt;""),$A25,"")</f>
        <v/>
      </c>
    </row>
    <row r="26">
      <c r="A26" s="25" t="inlineStr">
        <is>
          <t>account_timezone</t>
        </is>
      </c>
      <c r="B26" s="29" t="inlineStr">
        <is>
          <t>Account Timezone · TEXT · Facebook Ads (Meta) Account</t>
        </is>
      </c>
      <c r="C26" s="26" t="n"/>
      <c r="D26" s="27">
        <f>IF(AND($C26="x",$A26&lt;&gt;""),$A26,"")</f>
        <v/>
      </c>
    </row>
    <row r="27">
      <c r="A27" s="25" t="inlineStr">
        <is>
          <t>account_timezone_offset_hours_utc</t>
        </is>
      </c>
      <c r="B27" s="29" t="inlineStr">
        <is>
          <t>Account Timezone UTC Offset (Hours) · NUMERIC · Facebook Ads (Meta) Account</t>
        </is>
      </c>
      <c r="C27" s="26" t="n"/>
      <c r="D27" s="27">
        <f>IF(AND($C27="x",$A27&lt;&gt;""),$A27,"")</f>
        <v/>
      </c>
    </row>
    <row r="28">
      <c r="A28" s="25" t="inlineStr">
        <is>
          <t>accountid</t>
        </is>
      </c>
      <c r="B28" s="29" t="inlineStr">
        <is>
          <t>Account ID (Duplicate) · TEXT · Facebook Ads (Meta) Account</t>
        </is>
      </c>
      <c r="C28" s="26" t="n"/>
      <c r="D28" s="27">
        <f>IF(AND($C28="x",$A28&lt;&gt;""),$A28,"")</f>
        <v/>
      </c>
    </row>
    <row r="29">
      <c r="A29" s="25" t="inlineStr">
        <is>
          <t>amount_spent</t>
        </is>
      </c>
      <c r="B29" s="29" t="inlineStr">
        <is>
          <t>Account Amount Spent · NUMERIC · Facebook Ads (Meta) Account</t>
        </is>
      </c>
      <c r="C29" s="26" t="n"/>
      <c r="D29" s="27">
        <f>IF(AND($C29="x",$A29&lt;&gt;""),$A29,"")</f>
        <v/>
      </c>
    </row>
    <row r="30">
      <c r="A30" s="25" t="inlineStr">
        <is>
          <t>campaign_status</t>
        </is>
      </c>
      <c r="B30" s="29" t="inlineStr">
        <is>
          <t>Campaign Status · TEXT · Facebook Ads (Meta) Account</t>
        </is>
      </c>
      <c r="C30" s="26" t="n"/>
      <c r="D30" s="27">
        <f>IF(AND($C30="x",$A30&lt;&gt;""),$A30,"")</f>
        <v/>
      </c>
    </row>
    <row r="31">
      <c r="A31" s="25" t="inlineStr">
        <is>
          <t>currency</t>
        </is>
      </c>
      <c r="B31" s="29" t="inlineStr">
        <is>
          <t>Currency · TEXT · Facebook Ads (Meta) Account</t>
        </is>
      </c>
      <c r="C31" s="26" t="n"/>
      <c r="D31" s="27">
        <f>IF(AND($C31="x",$A31&lt;&gt;""),$A31,"")</f>
        <v/>
      </c>
    </row>
    <row r="32">
      <c r="A32" s="25" t="inlineStr">
        <is>
          <t>spend_cap</t>
        </is>
      </c>
      <c r="B32" s="29" t="inlineStr">
        <is>
          <t>Account Spend Cap · NUMERIC · Facebook Ads (Meta) Account</t>
        </is>
      </c>
      <c r="C32" s="26" t="n"/>
      <c r="D32" s="27">
        <f>IF(AND($C32="x",$A32&lt;&gt;""),$A32,"")</f>
        <v/>
      </c>
    </row>
    <row r="33">
      <c r="A33" s="25" t="inlineStr">
        <is>
          <t>action_values_add_payment_info</t>
        </is>
      </c>
      <c r="B33" s="29" t="inlineStr">
        <is>
          <t>Adds of Payment Info Conversion Value · NUMERIC · Facebook Ads (Meta) Action Values</t>
        </is>
      </c>
      <c r="C33" s="26" t="n"/>
      <c r="D33" s="27">
        <f>IF(AND($C33="x",$A33&lt;&gt;""),$A33,"")</f>
        <v/>
      </c>
    </row>
    <row r="34">
      <c r="A34" s="25" t="inlineStr">
        <is>
          <t>action_values_add_to_cart</t>
        </is>
      </c>
      <c r="B34" s="29" t="inlineStr">
        <is>
          <t>Adds to Cart Conversion Value · NUMERIC · Facebook Ads (Meta) Action Values</t>
        </is>
      </c>
      <c r="C34" s="26" t="n"/>
      <c r="D34" s="27">
        <f>IF(AND($C34="x",$A34&lt;&gt;""),$A34,"")</f>
        <v/>
      </c>
    </row>
    <row r="35">
      <c r="A35" s="25" t="inlineStr">
        <is>
          <t>action_values_add_to_wishlist</t>
        </is>
      </c>
      <c r="B35" s="29" t="inlineStr">
        <is>
          <t>Adds to Wishlist Conversion Value · NUMERIC · Facebook Ads (Meta) Action Values</t>
        </is>
      </c>
      <c r="C35" s="26" t="n"/>
      <c r="D35" s="27">
        <f>IF(AND($C35="x",$A35&lt;&gt;""),$A35,"")</f>
        <v/>
      </c>
    </row>
    <row r="36">
      <c r="A36" s="25" t="inlineStr">
        <is>
          <t>action_values_app_custom_event_fb_mobile_add_to_cart</t>
        </is>
      </c>
      <c r="B36" s="29" t="inlineStr">
        <is>
          <t>Action Values App Custom Event.Fb Mobile Add To Cart · NUMERIC · Facebook Ads (Meta) Action Values</t>
        </is>
      </c>
      <c r="C36" s="26" t="n"/>
      <c r="D36" s="27">
        <f>IF(AND($C36="x",$A36&lt;&gt;""),$A36,"")</f>
        <v/>
      </c>
    </row>
    <row r="37">
      <c r="A37" s="25" t="inlineStr">
        <is>
          <t>action_values_app_custom_event_fb_mobile_add_to_wishlist</t>
        </is>
      </c>
      <c r="B37" s="29" t="inlineStr">
        <is>
          <t>Action Values App Custom Event.Fb Mobile Add To Wishlist · NUMERIC · Facebook Ads (Meta) Action Values</t>
        </is>
      </c>
      <c r="C37" s="26" t="n"/>
      <c r="D37" s="27">
        <f>IF(AND($C37="x",$A37&lt;&gt;""),$A37,"")</f>
        <v/>
      </c>
    </row>
    <row r="38">
      <c r="A38" s="25" t="inlineStr">
        <is>
          <t>action_values_app_custom_event_fb_mobile_content_view</t>
        </is>
      </c>
      <c r="B38" s="29" t="inlineStr">
        <is>
          <t>Action Values App Custom Event.Fb Mobile Content View · NUMERIC · Facebook Ads (Meta) Action Values</t>
        </is>
      </c>
      <c r="C38" s="26" t="n"/>
      <c r="D38" s="27">
        <f>IF(AND($C38="x",$A38&lt;&gt;""),$A38,"")</f>
        <v/>
      </c>
    </row>
    <row r="39">
      <c r="A39" s="25" t="inlineStr">
        <is>
          <t>action_values_app_custom_event_fb_mobile_initiated_checkout</t>
        </is>
      </c>
      <c r="B39" s="29" t="inlineStr">
        <is>
          <t>Action Values App Custom Event.Fb Mobile Initiated Checkout · NUMERIC · Facebook Ads (Meta) Action Values</t>
        </is>
      </c>
      <c r="C39" s="26" t="n"/>
      <c r="D39" s="27">
        <f>IF(AND($C39="x",$A39&lt;&gt;""),$A39,"")</f>
        <v/>
      </c>
    </row>
    <row r="40">
      <c r="A40" s="25" t="inlineStr">
        <is>
          <t>action_values_app_custom_event_fb_mobile_purchase</t>
        </is>
      </c>
      <c r="B40" s="29" t="inlineStr">
        <is>
          <t>Action Values App Custom Event.Fb Mobile Purchase · NUMERIC · Facebook Ads (Meta) Action Values</t>
        </is>
      </c>
      <c r="C40" s="26" t="n"/>
      <c r="D40" s="27">
        <f>IF(AND($C40="x",$A40&lt;&gt;""),$A40,"")</f>
        <v/>
      </c>
    </row>
    <row r="41">
      <c r="A41" s="25" t="inlineStr">
        <is>
          <t>action_values_app_custom_event_other</t>
        </is>
      </c>
      <c r="B41" s="29" t="inlineStr">
        <is>
          <t>Action Values App Custom Event.Other · NUMERIC · Facebook Ads (Meta) Action Values</t>
        </is>
      </c>
      <c r="C41" s="26" t="n"/>
      <c r="D41" s="27">
        <f>IF(AND($C41="x",$A41&lt;&gt;""),$A41,"")</f>
        <v/>
      </c>
    </row>
    <row r="42">
      <c r="A42" s="25" t="inlineStr">
        <is>
          <t>action_values_click_to_call_call_confirm</t>
        </is>
      </c>
      <c r="B42" s="29" t="inlineStr">
        <is>
          <t>Call Confirmation Clicks Conversion Value · NUMERIC · Facebook Ads (Meta) Action Values</t>
        </is>
      </c>
      <c r="C42" s="26" t="n"/>
      <c r="D42" s="27">
        <f>IF(AND($C42="x",$A42&lt;&gt;""),$A42,"")</f>
        <v/>
      </c>
    </row>
    <row r="43">
      <c r="A43" s="25" t="inlineStr">
        <is>
          <t>action_values_complete_registration</t>
        </is>
      </c>
      <c r="B43" s="29" t="inlineStr">
        <is>
          <t>Registrations Completed Conversion Value · NUMERIC · Facebook Ads (Meta) Action Values</t>
        </is>
      </c>
      <c r="C43" s="26" t="n"/>
      <c r="D43" s="27">
        <f>IF(AND($C43="x",$A43&lt;&gt;""),$A43,"")</f>
        <v/>
      </c>
    </row>
    <row r="44">
      <c r="A44" s="25" t="inlineStr">
        <is>
          <t>action_values_initiate_checkout</t>
        </is>
      </c>
      <c r="B44" s="29" t="inlineStr">
        <is>
          <t>Checkouts Initiated Conversion Value · NUMERIC · Facebook Ads (Meta) Action Values</t>
        </is>
      </c>
      <c r="C44" s="26" t="n"/>
      <c r="D44" s="27">
        <f>IF(AND($C44="x",$A44&lt;&gt;""),$A44,"")</f>
        <v/>
      </c>
    </row>
    <row r="45">
      <c r="A45" s="25" t="inlineStr">
        <is>
          <t>action_values_lead</t>
        </is>
      </c>
      <c r="B45" s="29" t="inlineStr">
        <is>
          <t>Leads Conversion Value · NUMERIC · Facebook Ads (Meta) Action Values</t>
        </is>
      </c>
      <c r="C45" s="26" t="n"/>
      <c r="D45" s="27">
        <f>IF(AND($C45="x",$A45&lt;&gt;""),$A45,"")</f>
        <v/>
      </c>
    </row>
    <row r="46">
      <c r="A46" s="25" t="inlineStr">
        <is>
          <t>action_values_leadgen_grouped</t>
        </is>
      </c>
      <c r="B46" s="29" t="inlineStr">
        <is>
          <t>Instant Form Leads Conversion Value · NUMERIC · Facebook Ads (Meta) Action Values</t>
        </is>
      </c>
      <c r="C46" s="26" t="n"/>
      <c r="D46" s="27">
        <f>IF(AND($C46="x",$A46&lt;&gt;""),$A46,"")</f>
        <v/>
      </c>
    </row>
    <row r="47">
      <c r="A47" s="25" t="inlineStr">
        <is>
          <t>action_values_offline_conversion</t>
        </is>
      </c>
      <c r="B47" s="29" t="inlineStr">
        <is>
          <t>Offline Conversions Value (All Events) · NUMERIC · Facebook Ads (Meta) Action Values</t>
        </is>
      </c>
      <c r="C47" s="26" t="n"/>
      <c r="D47" s="27">
        <f>IF(AND($C47="x",$A47&lt;&gt;""),$A47,"")</f>
        <v/>
      </c>
    </row>
    <row r="48">
      <c r="A48" s="25" t="inlineStr">
        <is>
          <t>action_values_offline_conversion_add_payment_info</t>
        </is>
      </c>
      <c r="B48" s="29" t="inlineStr">
        <is>
          <t>Offline Adds of Payment Info Conversion Value · NUMERIC · Facebook Ads (Meta) Action Values</t>
        </is>
      </c>
      <c r="C48" s="26" t="n"/>
      <c r="D48" s="27">
        <f>IF(AND($C48="x",$A48&lt;&gt;""),$A48,"")</f>
        <v/>
      </c>
    </row>
    <row r="49">
      <c r="A49" s="25" t="inlineStr">
        <is>
          <t>action_values_offline_conversion_add_to_cart</t>
        </is>
      </c>
      <c r="B49" s="29" t="inlineStr">
        <is>
          <t>Offline Adds to Cart Conversion Value · NUMERIC · Facebook Ads (Meta) Action Values</t>
        </is>
      </c>
      <c r="C49" s="26" t="n"/>
      <c r="D49" s="27">
        <f>IF(AND($C49="x",$A49&lt;&gt;""),$A49,"")</f>
        <v/>
      </c>
    </row>
    <row r="50">
      <c r="A50" s="25" t="inlineStr">
        <is>
          <t>action_values_offline_conversion_add_to_wishlist</t>
        </is>
      </c>
      <c r="B50" s="29" t="inlineStr">
        <is>
          <t>Offline Adds to Wishlist Conversion Value · NUMERIC · Facebook Ads (Meta) Action Values</t>
        </is>
      </c>
      <c r="C50" s="26" t="n"/>
      <c r="D50" s="27">
        <f>IF(AND($C50="x",$A50&lt;&gt;""),$A50,"")</f>
        <v/>
      </c>
    </row>
    <row r="51">
      <c r="A51" s="25" t="inlineStr">
        <is>
          <t>action_values_offline_conversion_complete_registration</t>
        </is>
      </c>
      <c r="B51" s="29" t="inlineStr">
        <is>
          <t>Offline Registrations Completed Conversion Value · NUMERIC · Facebook Ads (Meta) Action Values</t>
        </is>
      </c>
      <c r="C51" s="26" t="n"/>
      <c r="D51" s="27">
        <f>IF(AND($C51="x",$A51&lt;&gt;""),$A51,"")</f>
        <v/>
      </c>
    </row>
    <row r="52">
      <c r="A52" s="25" t="inlineStr">
        <is>
          <t>action_values_offline_conversion_initiate_checkout</t>
        </is>
      </c>
      <c r="B52" s="29" t="inlineStr">
        <is>
          <t>Offline Checkouts Initiated Conversion Value · NUMERIC · Facebook Ads (Meta) Action Values</t>
        </is>
      </c>
      <c r="C52" s="26" t="n"/>
      <c r="D52" s="27">
        <f>IF(AND($C52="x",$A52&lt;&gt;""),$A52,"")</f>
        <v/>
      </c>
    </row>
    <row r="53">
      <c r="A53" s="25" t="inlineStr">
        <is>
          <t>action_values_offline_conversion_lead</t>
        </is>
      </c>
      <c r="B53" s="29" t="inlineStr">
        <is>
          <t>Offline Leads Conversion Value · NUMERIC · Facebook Ads (Meta) Action Values</t>
        </is>
      </c>
      <c r="C53" s="26" t="n"/>
      <c r="D53" s="27">
        <f>IF(AND($C53="x",$A53&lt;&gt;""),$A53,"")</f>
        <v/>
      </c>
    </row>
    <row r="54">
      <c r="A54" s="25" t="inlineStr">
        <is>
          <t>action_values_offline_conversion_other</t>
        </is>
      </c>
      <c r="B54" s="29" t="inlineStr">
        <is>
          <t>Offline Other Conversions Conversion Value · NUMERIC · Facebook Ads (Meta) Action Values</t>
        </is>
      </c>
      <c r="C54" s="26" t="n"/>
      <c r="D54" s="27">
        <f>IF(AND($C54="x",$A54&lt;&gt;""),$A54,"")</f>
        <v/>
      </c>
    </row>
    <row r="55">
      <c r="A55" s="25" t="inlineStr">
        <is>
          <t>action_values_offline_conversion_purchase</t>
        </is>
      </c>
      <c r="B55" s="29" t="inlineStr">
        <is>
          <t>Offline Purchases Conversion Value · NUMERIC · Facebook Ads (Meta) Action Values</t>
        </is>
      </c>
      <c r="C55" s="26" t="n"/>
      <c r="D55" s="27">
        <f>IF(AND($C55="x",$A55&lt;&gt;""),$A55,"")</f>
        <v/>
      </c>
    </row>
    <row r="56">
      <c r="A56" s="25" t="inlineStr">
        <is>
          <t>action_values_offline_conversion_search</t>
        </is>
      </c>
      <c r="B56" s="29" t="inlineStr">
        <is>
          <t>Offline Searches Conversion Value · NUMERIC · Facebook Ads (Meta) Action Values</t>
        </is>
      </c>
      <c r="C56" s="26" t="n"/>
      <c r="D56" s="27">
        <f>IF(AND($C56="x",$A56&lt;&gt;""),$A56,"")</f>
        <v/>
      </c>
    </row>
    <row r="57">
      <c r="A57" s="25" t="inlineStr">
        <is>
          <t>action_values_offline_conversion_view_content</t>
        </is>
      </c>
      <c r="B57" s="29" t="inlineStr">
        <is>
          <t>Offline Content Views Conversion Value · NUMERIC · Facebook Ads (Meta) Action Values</t>
        </is>
      </c>
      <c r="C57" s="26" t="n"/>
      <c r="D57" s="27">
        <f>IF(AND($C57="x",$A57&lt;&gt;""),$A57,"")</f>
        <v/>
      </c>
    </row>
    <row r="58">
      <c r="A58" s="25" t="inlineStr">
        <is>
          <t>action_values_offsite_conversion_fb_pixel_add_payment_info</t>
        </is>
      </c>
      <c r="B58" s="29" t="inlineStr">
        <is>
          <t>Website Adds of Payment Info Conversion Value · NUMERIC · Facebook Ads (Meta) Action Values</t>
        </is>
      </c>
      <c r="C58" s="26" t="n"/>
      <c r="D58" s="27">
        <f>IF(AND($C58="x",$A58&lt;&gt;""),$A58,"")</f>
        <v/>
      </c>
    </row>
    <row r="59">
      <c r="A59" s="25" t="inlineStr">
        <is>
          <t>action_values_offsite_conversion_fb_pixel_add_to_cart</t>
        </is>
      </c>
      <c r="B59" s="29" t="inlineStr">
        <is>
          <t>Website Adds to Cart Conversion Value · NUMERIC · Facebook Ads (Meta) Action Values</t>
        </is>
      </c>
      <c r="C59" s="26" t="n"/>
      <c r="D59" s="27">
        <f>IF(AND($C59="x",$A59&lt;&gt;""),$A59,"")</f>
        <v/>
      </c>
    </row>
    <row r="60">
      <c r="A60" s="25" t="inlineStr">
        <is>
          <t>action_values_offsite_conversion_fb_pixel_add_to_wishlist</t>
        </is>
      </c>
      <c r="B60" s="29" t="inlineStr">
        <is>
          <t>Website Adds to Wishlist Conversion Value · NUMERIC · Facebook Ads (Meta) Action Values</t>
        </is>
      </c>
      <c r="C60" s="26" t="n"/>
      <c r="D60" s="27">
        <f>IF(AND($C60="x",$A60&lt;&gt;""),$A60,"")</f>
        <v/>
      </c>
    </row>
    <row r="61">
      <c r="A61" s="25" t="inlineStr">
        <is>
          <t>action_values_offsite_conversion_fb_pixel_complete_registration</t>
        </is>
      </c>
      <c r="B61" s="29" t="inlineStr">
        <is>
          <t>Website Registrations Completed Conversion Value · NUMERIC · Facebook Ads (Meta) Action Values</t>
        </is>
      </c>
      <c r="C61" s="26" t="n"/>
      <c r="D61" s="27">
        <f>IF(AND($C61="x",$A61&lt;&gt;""),$A61,"")</f>
        <v/>
      </c>
    </row>
    <row r="62">
      <c r="A62" s="25" t="inlineStr">
        <is>
          <t>action_values_offsite_conversion_fb_pixel_custom</t>
        </is>
      </c>
      <c r="B62" s="29" t="inlineStr">
        <is>
          <t>Action Values Offsite Conversion Fb Pixel Custom · NUMERIC · Facebook Ads (Meta) Action Values</t>
        </is>
      </c>
      <c r="C62" s="26" t="n"/>
      <c r="D62" s="27">
        <f>IF(AND($C62="x",$A62&lt;&gt;""),$A62,"")</f>
        <v/>
      </c>
    </row>
    <row r="63">
      <c r="A63" s="25" t="inlineStr">
        <is>
          <t>action_values_offsite_conversion_fb_pixel_initiate_checkout</t>
        </is>
      </c>
      <c r="B63" s="29" t="inlineStr">
        <is>
          <t>Website Checkouts Initiated Conversion Value · NUMERIC · Facebook Ads (Meta) Action Values</t>
        </is>
      </c>
      <c r="C63" s="26" t="n"/>
      <c r="D63" s="27">
        <f>IF(AND($C63="x",$A63&lt;&gt;""),$A63,"")</f>
        <v/>
      </c>
    </row>
    <row r="64">
      <c r="A64" s="25" t="inlineStr">
        <is>
          <t>action_values_offsite_conversion_fb_pixel_lead</t>
        </is>
      </c>
      <c r="B64" s="29" t="inlineStr">
        <is>
          <t>Website Leads Conversion Value · NUMERIC · Facebook Ads (Meta) Action Values</t>
        </is>
      </c>
      <c r="C64" s="26" t="n"/>
      <c r="D64" s="27">
        <f>IF(AND($C64="x",$A64&lt;&gt;""),$A64,"")</f>
        <v/>
      </c>
    </row>
    <row r="65">
      <c r="A65" s="25" t="inlineStr">
        <is>
          <t>action_values_offsite_conversion_fb_pixel_purchase</t>
        </is>
      </c>
      <c r="B65" s="29" t="inlineStr">
        <is>
          <t>Website Purchases Conversion Value · NUMERIC · Facebook Ads (Meta) Action Values</t>
        </is>
      </c>
      <c r="C65" s="26" t="n"/>
      <c r="D65" s="27">
        <f>IF(AND($C65="x",$A65&lt;&gt;""),$A65,"")</f>
        <v/>
      </c>
    </row>
    <row r="66">
      <c r="A66" s="25" t="inlineStr">
        <is>
          <t>action_values_offsite_conversion_fb_pixel_search</t>
        </is>
      </c>
      <c r="B66" s="29" t="inlineStr">
        <is>
          <t>Website Searches Conversion Value · NUMERIC · Facebook Ads (Meta) Action Values</t>
        </is>
      </c>
      <c r="C66" s="26" t="n"/>
      <c r="D66" s="27">
        <f>IF(AND($C66="x",$A66&lt;&gt;""),$A66,"")</f>
        <v/>
      </c>
    </row>
    <row r="67">
      <c r="A67" s="25" t="inlineStr">
        <is>
          <t>action_values_offsite_conversion_fb_pixel_view_content</t>
        </is>
      </c>
      <c r="B67" s="29" t="inlineStr">
        <is>
          <t>Website Content Views Conversion Value · NUMERIC · Facebook Ads (Meta) Action Values</t>
        </is>
      </c>
      <c r="C67" s="26" t="n"/>
      <c r="D67" s="27">
        <f>IF(AND($C67="x",$A67&lt;&gt;""),$A67,"")</f>
        <v/>
      </c>
    </row>
    <row r="68">
      <c r="A68" s="25" t="inlineStr">
        <is>
          <t>action_values_omni_add_to_cart</t>
        </is>
      </c>
      <c r="B68" s="29" t="inlineStr">
        <is>
          <t>Omni Adds to Cart Conversion Value · NUMERIC · Facebook Ads (Meta) Action Values</t>
        </is>
      </c>
      <c r="C68" s="26" t="n"/>
      <c r="D68" s="27">
        <f>IF(AND($C68="x",$A68&lt;&gt;""),$A68,"")</f>
        <v/>
      </c>
    </row>
    <row r="69">
      <c r="A69" s="25" t="inlineStr">
        <is>
          <t>action_values_omni_complete_registration</t>
        </is>
      </c>
      <c r="B69" s="29" t="inlineStr">
        <is>
          <t>Omni Registrations Completed Conversion Value · NUMERIC · Facebook Ads (Meta) Action Values</t>
        </is>
      </c>
      <c r="C69" s="26" t="n"/>
      <c r="D69" s="27">
        <f>IF(AND($C69="x",$A69&lt;&gt;""),$A69,"")</f>
        <v/>
      </c>
    </row>
    <row r="70">
      <c r="A70" s="25" t="inlineStr">
        <is>
          <t>action_values_omni_custom</t>
        </is>
      </c>
      <c r="B70" s="29" t="inlineStr">
        <is>
          <t>Action Values Omni Custom · NUMERIC · Facebook Ads (Meta) Action Values</t>
        </is>
      </c>
      <c r="C70" s="26" t="n"/>
      <c r="D70" s="27">
        <f>IF(AND($C70="x",$A70&lt;&gt;""),$A70,"")</f>
        <v/>
      </c>
    </row>
    <row r="71">
      <c r="A71" s="25" t="inlineStr">
        <is>
          <t>action_values_omni_initiated_checkout</t>
        </is>
      </c>
      <c r="B71" s="29" t="inlineStr">
        <is>
          <t>Omni Checkouts Initiated Conversion Value · NUMERIC · Facebook Ads (Meta) Action Values</t>
        </is>
      </c>
      <c r="C71" s="26" t="n"/>
      <c r="D71" s="27">
        <f>IF(AND($C71="x",$A71&lt;&gt;""),$A71,"")</f>
        <v/>
      </c>
    </row>
    <row r="72">
      <c r="A72" s="25" t="inlineStr">
        <is>
          <t>action_values_omni_purchase</t>
        </is>
      </c>
      <c r="B72" s="29" t="inlineStr">
        <is>
          <t>Purchases Conversion Value · NUMERIC · Facebook Ads (Meta) Action Values</t>
        </is>
      </c>
      <c r="C72" s="26" t="n"/>
      <c r="D72" s="27">
        <f>IF(AND($C72="x",$A72&lt;&gt;""),$A72,"")</f>
        <v/>
      </c>
    </row>
    <row r="73">
      <c r="A73" s="25" t="inlineStr">
        <is>
          <t>action_values_omni_search</t>
        </is>
      </c>
      <c r="B73" s="29" t="inlineStr">
        <is>
          <t>Omni Searches Conversion Value · NUMERIC · Facebook Ads (Meta) Action Values</t>
        </is>
      </c>
      <c r="C73" s="26" t="n"/>
      <c r="D73" s="27">
        <f>IF(AND($C73="x",$A73&lt;&gt;""),$A73,"")</f>
        <v/>
      </c>
    </row>
    <row r="74">
      <c r="A74" s="25" t="inlineStr">
        <is>
          <t>action_values_omni_spend_credits</t>
        </is>
      </c>
      <c r="B74" s="29" t="inlineStr">
        <is>
          <t>Credit Spends Conversion Value · NUMERIC · Facebook Ads (Meta) Action Values</t>
        </is>
      </c>
      <c r="C74" s="26" t="n"/>
      <c r="D74" s="27">
        <f>IF(AND($C74="x",$A74&lt;&gt;""),$A74,"")</f>
        <v/>
      </c>
    </row>
    <row r="75">
      <c r="A75" s="25" t="inlineStr">
        <is>
          <t>action_values_omni_view_content</t>
        </is>
      </c>
      <c r="B75" s="29" t="inlineStr">
        <is>
          <t>Content Views Conversion Value · NUMERIC · Facebook Ads (Meta) Action Values</t>
        </is>
      </c>
      <c r="C75" s="26" t="n"/>
      <c r="D75" s="27">
        <f>IF(AND($C75="x",$A75&lt;&gt;""),$A75,"")</f>
        <v/>
      </c>
    </row>
    <row r="76">
      <c r="A76" s="25" t="inlineStr">
        <is>
          <t>action_values_onsite_conversion_lead_grouped</t>
        </is>
      </c>
      <c r="B76" s="29" t="inlineStr">
        <is>
          <t>On-Facebook Leads Conversion Value · NUMERIC · Facebook Ads (Meta) Action Values</t>
        </is>
      </c>
      <c r="C76" s="26" t="n"/>
      <c r="D76" s="27">
        <f>IF(AND($C76="x",$A76&lt;&gt;""),$A76,"")</f>
        <v/>
      </c>
    </row>
    <row r="77">
      <c r="A77" s="25" t="inlineStr">
        <is>
          <t>action_values_onsite_conversion_purchase</t>
        </is>
      </c>
      <c r="B77" s="29" t="inlineStr">
        <is>
          <t>Action Values Onsite Conversion.Purchase · NUMERIC · Facebook Ads (Meta) Action Values</t>
        </is>
      </c>
      <c r="C77" s="26" t="n"/>
      <c r="D77" s="27">
        <f>IF(AND($C77="x",$A77&lt;&gt;""),$A77,"")</f>
        <v/>
      </c>
    </row>
    <row r="78">
      <c r="A78" s="25" t="inlineStr">
        <is>
          <t>action_values_onsite_web_add_to_cart</t>
        </is>
      </c>
      <c r="B78" s="29" t="inlineStr">
        <is>
          <t>Action Values Onsite Web Add To Cart · NUMERIC · Facebook Ads (Meta) Action Values</t>
        </is>
      </c>
      <c r="C78" s="26" t="n"/>
      <c r="D78" s="27">
        <f>IF(AND($C78="x",$A78&lt;&gt;""),$A78,"")</f>
        <v/>
      </c>
    </row>
    <row r="79">
      <c r="A79" s="25" t="inlineStr">
        <is>
          <t>action_values_onsite_web_app_add_to_cart</t>
        </is>
      </c>
      <c r="B79" s="29" t="inlineStr">
        <is>
          <t>Action Values Onsite Web App Add To Cart · NUMERIC · Facebook Ads (Meta) Action Values</t>
        </is>
      </c>
      <c r="C79" s="26" t="n"/>
      <c r="D79" s="27">
        <f>IF(AND($C79="x",$A79&lt;&gt;""),$A79,"")</f>
        <v/>
      </c>
    </row>
    <row r="80">
      <c r="A80" s="25" t="inlineStr">
        <is>
          <t>action_values_onsite_web_app_purchase</t>
        </is>
      </c>
      <c r="B80" s="29" t="inlineStr">
        <is>
          <t>Action Values Onsite Web App Purchase · NUMERIC · Facebook Ads (Meta) Action Values</t>
        </is>
      </c>
      <c r="C80" s="26" t="n"/>
      <c r="D80" s="27">
        <f>IF(AND($C80="x",$A80&lt;&gt;""),$A80,"")</f>
        <v/>
      </c>
    </row>
    <row r="81">
      <c r="A81" s="25" t="inlineStr">
        <is>
          <t>action_values_onsite_web_purchase</t>
        </is>
      </c>
      <c r="B81" s="29" t="inlineStr">
        <is>
          <t>Action Values Onsite Web Purchase · NUMERIC · Facebook Ads (Meta) Action Values</t>
        </is>
      </c>
      <c r="C81" s="26" t="n"/>
      <c r="D81" s="27">
        <f>IF(AND($C81="x",$A81&lt;&gt;""),$A81,"")</f>
        <v/>
      </c>
    </row>
    <row r="82">
      <c r="A82" s="25" t="inlineStr">
        <is>
          <t>action_values_purchase</t>
        </is>
      </c>
      <c r="B82" s="29" t="inlineStr">
        <is>
          <t>Action Values Purchase · NUMERIC · Facebook Ads (Meta) Action Values</t>
        </is>
      </c>
      <c r="C82" s="26" t="n"/>
      <c r="D82" s="27">
        <f>IF(AND($C82="x",$A82&lt;&gt;""),$A82,"")</f>
        <v/>
      </c>
    </row>
    <row r="83">
      <c r="A83" s="25" t="inlineStr">
        <is>
          <t>action_values_search</t>
        </is>
      </c>
      <c r="B83" s="29" t="inlineStr">
        <is>
          <t>Searches Conversion Value · NUMERIC · Facebook Ads (Meta) Action Values</t>
        </is>
      </c>
      <c r="C83" s="26" t="n"/>
      <c r="D83" s="27">
        <f>IF(AND($C83="x",$A83&lt;&gt;""),$A83,"")</f>
        <v/>
      </c>
    </row>
    <row r="84">
      <c r="A84" s="25" t="inlineStr">
        <is>
          <t>action_values_signup_event</t>
        </is>
      </c>
      <c r="B84" s="29" t="inlineStr">
        <is>
          <t>Action Values Signup Event · NUMERIC · Facebook Ads (Meta) Action Values</t>
        </is>
      </c>
      <c r="C84" s="26" t="n"/>
      <c r="D84" s="27">
        <f>IF(AND($C84="x",$A84&lt;&gt;""),$A84,"")</f>
        <v/>
      </c>
    </row>
    <row r="85">
      <c r="A85" s="25" t="inlineStr">
        <is>
          <t>action_values_subscription_event</t>
        </is>
      </c>
      <c r="B85" s="29" t="inlineStr">
        <is>
          <t>Action Values Subscription Event · NUMERIC · Facebook Ads (Meta) Action Values</t>
        </is>
      </c>
      <c r="C85" s="26" t="n"/>
      <c r="D85" s="27">
        <f>IF(AND($C85="x",$A85&lt;&gt;""),$A85,"")</f>
        <v/>
      </c>
    </row>
    <row r="86">
      <c r="A86" s="25" t="inlineStr">
        <is>
          <t>action_values_total</t>
        </is>
      </c>
      <c r="B86" s="29" t="inlineStr">
        <is>
          <t>Action Values Total · NUMERIC · Facebook Ads (Meta) Action Values</t>
        </is>
      </c>
      <c r="C86" s="26" t="n"/>
      <c r="D86" s="27">
        <f>IF(AND($C86="x",$A86&lt;&gt;""),$A86,"")</f>
        <v/>
      </c>
    </row>
    <row r="87">
      <c r="A87" s="25" t="inlineStr">
        <is>
          <t>actions_add_payment_info</t>
        </is>
      </c>
      <c r="B87" s="29" t="inlineStr">
        <is>
          <t>Adds of Payment Info · NUMERIC · Facebook Ads (Meta) Actions</t>
        </is>
      </c>
      <c r="C87" s="26" t="n"/>
      <c r="D87" s="27">
        <f>IF(AND($C87="x",$A87&lt;&gt;""),$A87,"")</f>
        <v/>
      </c>
    </row>
    <row r="88">
      <c r="A88" s="25" t="inlineStr">
        <is>
          <t>actions_add_to_cart</t>
        </is>
      </c>
      <c r="B88" s="29" t="inlineStr">
        <is>
          <t>Adds to Cart · NUMERIC · Facebook Ads (Meta) Actions</t>
        </is>
      </c>
      <c r="C88" s="26" t="n"/>
      <c r="D88" s="27">
        <f>IF(AND($C88="x",$A88&lt;&gt;""),$A88,"")</f>
        <v/>
      </c>
    </row>
    <row r="89">
      <c r="A89" s="25" t="inlineStr">
        <is>
          <t>actions_add_to_wishlist</t>
        </is>
      </c>
      <c r="B89" s="29" t="inlineStr">
        <is>
          <t>Adds to Wishlist · NUMERIC · Facebook Ads (Meta) Actions</t>
        </is>
      </c>
      <c r="C89" s="26" t="n"/>
      <c r="D89" s="27">
        <f>IF(AND($C89="x",$A89&lt;&gt;""),$A89,"")</f>
        <v/>
      </c>
    </row>
    <row r="90">
      <c r="A90" s="25" t="inlineStr">
        <is>
          <t>actions_app_custom_event_fb_mobile_activate_app</t>
        </is>
      </c>
      <c r="B90" s="29" t="inlineStr">
        <is>
          <t>Mobile App Activactions · NUMERIC · Facebook Ads (Meta) Actions</t>
        </is>
      </c>
      <c r="C90" s="26" t="n"/>
      <c r="D90" s="27">
        <f>IF(AND($C90="x",$A90&lt;&gt;""),$A90,"")</f>
        <v/>
      </c>
    </row>
    <row r="91">
      <c r="A91" s="25" t="inlineStr">
        <is>
          <t>actions_app_custom_event_fb_mobile_add_payment_info</t>
        </is>
      </c>
      <c r="B91" s="29" t="inlineStr">
        <is>
          <t>Actions App Custom Event.Fb Mobile Add Payment Info · NUMERIC · Facebook Ads (Meta) Actions</t>
        </is>
      </c>
      <c r="C91" s="26" t="n"/>
      <c r="D91" s="27">
        <f>IF(AND($C91="x",$A91&lt;&gt;""),$A91,"")</f>
        <v/>
      </c>
    </row>
    <row r="92">
      <c r="A92" s="25" t="inlineStr">
        <is>
          <t>actions_app_custom_event_fb_mobile_add_to_cart</t>
        </is>
      </c>
      <c r="B92" s="29" t="inlineStr">
        <is>
          <t>Actions App Custom Event.Fb Mobile Add To Cart · NUMERIC · Facebook Ads (Meta) Actions</t>
        </is>
      </c>
      <c r="C92" s="26" t="n"/>
      <c r="D92" s="27">
        <f>IF(AND($C92="x",$A92&lt;&gt;""),$A92,"")</f>
        <v/>
      </c>
    </row>
    <row r="93">
      <c r="A93" s="25" t="inlineStr">
        <is>
          <t>actions_app_custom_event_fb_mobile_add_to_wishlist</t>
        </is>
      </c>
      <c r="B93" s="29" t="inlineStr">
        <is>
          <t>Actions App Custom Event.Fb Mobile Add To Wishlist · NUMERIC · Facebook Ads (Meta) Actions</t>
        </is>
      </c>
      <c r="C93" s="26" t="n"/>
      <c r="D93" s="27">
        <f>IF(AND($C93="x",$A93&lt;&gt;""),$A93,"")</f>
        <v/>
      </c>
    </row>
    <row r="94">
      <c r="A94" s="25" t="inlineStr">
        <is>
          <t>actions_app_custom_event_fb_mobile_complete_registration</t>
        </is>
      </c>
      <c r="B94" s="29" t="inlineStr">
        <is>
          <t>Mobile App Registrations Completed · NUMERIC · Facebook Ads (Meta) Actions</t>
        </is>
      </c>
      <c r="C94" s="26" t="n"/>
      <c r="D94" s="27">
        <f>IF(AND($C94="x",$A94&lt;&gt;""),$A94,"")</f>
        <v/>
      </c>
    </row>
    <row r="95">
      <c r="A95" s="25" t="inlineStr">
        <is>
          <t>actions_app_custom_event_fb_mobile_content_view</t>
        </is>
      </c>
      <c r="B95" s="29" t="inlineStr">
        <is>
          <t>Mobile Content Views · NUMERIC · Facebook Ads (Meta) Actions</t>
        </is>
      </c>
      <c r="C95" s="26" t="n"/>
      <c r="D95" s="27">
        <f>IF(AND($C95="x",$A95&lt;&gt;""),$A95,"")</f>
        <v/>
      </c>
    </row>
    <row r="96">
      <c r="A96" s="25" t="inlineStr">
        <is>
          <t>actions_app_custom_event_fb_mobile_initiated_checkout</t>
        </is>
      </c>
      <c r="B96" s="29" t="inlineStr">
        <is>
          <t>Actions App Custom Event.Fb Mobile Initiated Checkout · NUMERIC · Facebook Ads (Meta) Actions</t>
        </is>
      </c>
      <c r="C96" s="26" t="n"/>
      <c r="D96" s="27">
        <f>IF(AND($C96="x",$A96&lt;&gt;""),$A96,"")</f>
        <v/>
      </c>
    </row>
    <row r="97">
      <c r="A97" s="25" t="inlineStr">
        <is>
          <t>actions_app_custom_event_fb_mobile_level_achieved</t>
        </is>
      </c>
      <c r="B97" s="29" t="inlineStr">
        <is>
          <t>Mobile App Levels Completed · NUMERIC · Facebook Ads (Meta) Actions</t>
        </is>
      </c>
      <c r="C97" s="26" t="n"/>
      <c r="D97" s="27">
        <f>IF(AND($C97="x",$A97&lt;&gt;""),$A97,"")</f>
        <v/>
      </c>
    </row>
    <row r="98">
      <c r="A98" s="25" t="inlineStr">
        <is>
          <t>actions_app_custom_event_fb_mobile_purchase</t>
        </is>
      </c>
      <c r="B98" s="29" t="inlineStr">
        <is>
          <t>Actions App Custom Event.Fb Mobile Purchase · NUMERIC · Facebook Ads (Meta) Actions</t>
        </is>
      </c>
      <c r="C98" s="26" t="n"/>
      <c r="D98" s="27">
        <f>IF(AND($C98="x",$A98&lt;&gt;""),$A98,"")</f>
        <v/>
      </c>
    </row>
    <row r="99">
      <c r="A99" s="25" t="inlineStr">
        <is>
          <t>actions_app_custom_event_fb_mobile_search</t>
        </is>
      </c>
      <c r="B99" s="29" t="inlineStr">
        <is>
          <t>Actions App Custom Event.Fb Mobile Search · NUMERIC · Facebook Ads (Meta) Actions</t>
        </is>
      </c>
      <c r="C99" s="26" t="n"/>
      <c r="D99" s="27">
        <f>IF(AND($C99="x",$A99&lt;&gt;""),$A99,"")</f>
        <v/>
      </c>
    </row>
    <row r="100">
      <c r="A100" s="25" t="inlineStr">
        <is>
          <t>actions_app_custom_event_fb_mobile_tutorial_completion</t>
        </is>
      </c>
      <c r="B100" s="29" t="inlineStr">
        <is>
          <t>Actions App Custom Event.Fb Mobile Tutorial Completion · NUMERIC · Facebook Ads (Meta) Actions</t>
        </is>
      </c>
      <c r="C100" s="26" t="n"/>
      <c r="D100" s="27">
        <f>IF(AND($C100="x",$A100&lt;&gt;""),$A100,"")</f>
        <v/>
      </c>
    </row>
    <row r="101">
      <c r="A101" s="25" t="inlineStr">
        <is>
          <t>actions_app_custom_event_other</t>
        </is>
      </c>
      <c r="B101" s="29" t="inlineStr">
        <is>
          <t>Mobile App - Other · NUMERIC · Facebook Ads (Meta) Actions</t>
        </is>
      </c>
      <c r="C101" s="26" t="n"/>
      <c r="D101" s="27">
        <f>IF(AND($C101="x",$A101&lt;&gt;""),$A101,"")</f>
        <v/>
      </c>
    </row>
    <row r="102">
      <c r="A102" s="25" t="inlineStr">
        <is>
          <t>actions_app_install</t>
        </is>
      </c>
      <c r="B102" s="29" t="inlineStr">
        <is>
          <t>Desktop App Installs · NUMERIC · Facebook Ads (Meta) Actions</t>
        </is>
      </c>
      <c r="C102" s="26" t="n"/>
      <c r="D102" s="27">
        <f>IF(AND($C102="x",$A102&lt;&gt;""),$A102,"")</f>
        <v/>
      </c>
    </row>
    <row r="103">
      <c r="A103" s="25" t="inlineStr">
        <is>
          <t>actions_checkin</t>
        </is>
      </c>
      <c r="B103" s="29" t="inlineStr">
        <is>
          <t>Check-Ins · NUMERIC · Facebook Ads (Meta) Actions</t>
        </is>
      </c>
      <c r="C103" s="26" t="n"/>
      <c r="D103" s="27">
        <f>IF(AND($C103="x",$A103&lt;&gt;""),$A103,"")</f>
        <v/>
      </c>
    </row>
    <row r="104">
      <c r="A104" s="25" t="inlineStr">
        <is>
          <t>actions_click_to_call_call_confirm</t>
        </is>
      </c>
      <c r="B104" s="29" t="inlineStr">
        <is>
          <t>Call Confirmation Clicks · NUMERIC · Facebook Ads (Meta) Actions</t>
        </is>
      </c>
      <c r="C104" s="26" t="n"/>
      <c r="D104" s="27">
        <f>IF(AND($C104="x",$A104&lt;&gt;""),$A104,"")</f>
        <v/>
      </c>
    </row>
    <row r="105">
      <c r="A105" s="25" t="inlineStr">
        <is>
          <t>actions_click_to_call_native_20s_call_connect</t>
        </is>
      </c>
      <c r="B105" s="29" t="inlineStr">
        <is>
          <t>20-second Phone Calls · NUMERIC · Facebook Ads (Meta) Actions</t>
        </is>
      </c>
      <c r="C105" s="26" t="n"/>
      <c r="D105" s="27">
        <f>IF(AND($C105="x",$A105&lt;&gt;""),$A105,"")</f>
        <v/>
      </c>
    </row>
    <row r="106">
      <c r="A106" s="25" t="inlineStr">
        <is>
          <t>actions_click_to_call_native_60s_call_connect</t>
        </is>
      </c>
      <c r="B106" s="29" t="inlineStr">
        <is>
          <t>60-second Phone Calls · NUMERIC · Facebook Ads (Meta) Actions</t>
        </is>
      </c>
      <c r="C106" s="26" t="n"/>
      <c r="D106" s="27">
        <f>IF(AND($C106="x",$A106&lt;&gt;""),$A106,"")</f>
        <v/>
      </c>
    </row>
    <row r="107">
      <c r="A107" s="25" t="inlineStr">
        <is>
          <t>actions_click_to_call_native_call_placed</t>
        </is>
      </c>
      <c r="B107" s="29" t="inlineStr">
        <is>
          <t>Calls Placed · NUMERIC · Facebook Ads (Meta) Actions</t>
        </is>
      </c>
      <c r="C107" s="26" t="n"/>
      <c r="D107" s="27">
        <f>IF(AND($C107="x",$A107&lt;&gt;""),$A107,"")</f>
        <v/>
      </c>
    </row>
    <row r="108">
      <c r="A108" s="25" t="inlineStr">
        <is>
          <t>actions_comment</t>
        </is>
      </c>
      <c r="B108" s="29" t="inlineStr">
        <is>
          <t>Post Comments · NUMERIC · Facebook Ads (Meta) Actions</t>
        </is>
      </c>
      <c r="C108" s="26" t="n"/>
      <c r="D108" s="27">
        <f>IF(AND($C108="x",$A108&lt;&gt;""),$A108,"")</f>
        <v/>
      </c>
    </row>
    <row r="109">
      <c r="A109" s="25" t="inlineStr">
        <is>
          <t>actions_complete_registration</t>
        </is>
      </c>
      <c r="B109" s="29" t="inlineStr">
        <is>
          <t>Registrations Completed · NUMERIC · Facebook Ads (Meta) Actions</t>
        </is>
      </c>
      <c r="C109" s="26" t="n"/>
      <c r="D109" s="27">
        <f>IF(AND($C109="x",$A109&lt;&gt;""),$A109,"")</f>
        <v/>
      </c>
    </row>
    <row r="110">
      <c r="A110" s="25" t="inlineStr">
        <is>
          <t>actions_initiate_checkout</t>
        </is>
      </c>
      <c r="B110" s="29" t="inlineStr">
        <is>
          <t>Checkouts Initiated · NUMERIC · Facebook Ads (Meta) Actions</t>
        </is>
      </c>
      <c r="C110" s="26" t="n"/>
      <c r="D110" s="27">
        <f>IF(AND($C110="x",$A110&lt;&gt;""),$A110,"")</f>
        <v/>
      </c>
    </row>
    <row r="111">
      <c r="A111" s="25" t="inlineStr">
        <is>
          <t>actions_landing_page_view</t>
        </is>
      </c>
      <c r="B111" s="29" t="inlineStr">
        <is>
          <t>Landing Page Views · NUMERIC · Facebook Ads (Meta) Actions</t>
        </is>
      </c>
      <c r="C111" s="26" t="n"/>
      <c r="D111" s="27">
        <f>IF(AND($C111="x",$A111&lt;&gt;""),$A111,"")</f>
        <v/>
      </c>
    </row>
    <row r="112">
      <c r="A112" s="25" t="inlineStr">
        <is>
          <t>actions_leadgen_grouped</t>
        </is>
      </c>
      <c r="B112" s="29" t="inlineStr">
        <is>
          <t>Instant Form Leads · NUMERIC · Facebook Ads (Meta) Actions</t>
        </is>
      </c>
      <c r="C112" s="26" t="n"/>
      <c r="D112" s="27">
        <f>IF(AND($C112="x",$A112&lt;&gt;""),$A112,"")</f>
        <v/>
      </c>
    </row>
    <row r="113">
      <c r="A113" s="25" t="inlineStr">
        <is>
          <t>actions_like</t>
        </is>
      </c>
      <c r="B113" s="29" t="inlineStr">
        <is>
          <t>Page Likes · NUMERIC · Facebook Ads (Meta) Actions</t>
        </is>
      </c>
      <c r="C113" s="26" t="n"/>
      <c r="D113" s="27">
        <f>IF(AND($C113="x",$A113&lt;&gt;""),$A113,"")</f>
        <v/>
      </c>
    </row>
    <row r="114">
      <c r="A114" s="25" t="inlineStr">
        <is>
          <t>actions_link_click</t>
        </is>
      </c>
      <c r="B114" s="29" t="inlineStr">
        <is>
          <t>Actions Link Clicks · NUMERIC · Facebook Ads (Meta) Actions</t>
        </is>
      </c>
      <c r="C114" s="26" t="n"/>
      <c r="D114" s="27">
        <f>IF(AND($C114="x",$A114&lt;&gt;""),$A114,"")</f>
        <v/>
      </c>
    </row>
    <row r="115">
      <c r="A115" s="25" t="inlineStr">
        <is>
          <t>actions_mobile_app_install</t>
        </is>
      </c>
      <c r="B115" s="29" t="inlineStr">
        <is>
          <t>Mobile App Installs · NUMERIC · Facebook Ads (Meta) Actions</t>
        </is>
      </c>
      <c r="C115" s="26" t="n"/>
      <c r="D115" s="27">
        <f>IF(AND($C115="x",$A115&lt;&gt;""),$A115,"")</f>
        <v/>
      </c>
    </row>
    <row r="116">
      <c r="A116" s="25" t="inlineStr">
        <is>
          <t>actions_offline_conversion</t>
        </is>
      </c>
      <c r="B116" s="29" t="inlineStr">
        <is>
          <t>Offline Conversions (All Events) · NUMERIC · Facebook Ads (Meta) Actions</t>
        </is>
      </c>
      <c r="C116" s="26" t="n"/>
      <c r="D116" s="27">
        <f>IF(AND($C116="x",$A116&lt;&gt;""),$A116,"")</f>
        <v/>
      </c>
    </row>
    <row r="117">
      <c r="A117" s="25" t="inlineStr">
        <is>
          <t>actions_offline_conversion_add_payment_info</t>
        </is>
      </c>
      <c r="B117" s="29" t="inlineStr">
        <is>
          <t>Offline Adds of Payment Info · NUMERIC · Facebook Ads (Meta) Actions</t>
        </is>
      </c>
      <c r="C117" s="26" t="n"/>
      <c r="D117" s="27">
        <f>IF(AND($C117="x",$A117&lt;&gt;""),$A117,"")</f>
        <v/>
      </c>
    </row>
    <row r="118">
      <c r="A118" s="25" t="inlineStr">
        <is>
          <t>actions_offline_conversion_add_to_cart</t>
        </is>
      </c>
      <c r="B118" s="29" t="inlineStr">
        <is>
          <t>Offline Adds to Cart · NUMERIC · Facebook Ads (Meta) Actions</t>
        </is>
      </c>
      <c r="C118" s="26" t="n"/>
      <c r="D118" s="27">
        <f>IF(AND($C118="x",$A118&lt;&gt;""),$A118,"")</f>
        <v/>
      </c>
    </row>
    <row r="119">
      <c r="A119" s="25" t="inlineStr">
        <is>
          <t>actions_offline_conversion_add_to_wishlist</t>
        </is>
      </c>
      <c r="B119" s="29" t="inlineStr">
        <is>
          <t>Offline Adds to Wishlist · NUMERIC · Facebook Ads (Meta) Actions</t>
        </is>
      </c>
      <c r="C119" s="26" t="n"/>
      <c r="D119" s="27">
        <f>IF(AND($C119="x",$A119&lt;&gt;""),$A119,"")</f>
        <v/>
      </c>
    </row>
    <row r="120">
      <c r="A120" s="25" t="inlineStr">
        <is>
          <t>actions_offline_conversion_complete_registration</t>
        </is>
      </c>
      <c r="B120" s="29" t="inlineStr">
        <is>
          <t>Offline Registrations Completed · NUMERIC · Facebook Ads (Meta) Actions</t>
        </is>
      </c>
      <c r="C120" s="26" t="n"/>
      <c r="D120" s="27">
        <f>IF(AND($C120="x",$A120&lt;&gt;""),$A120,"")</f>
        <v/>
      </c>
    </row>
    <row r="121">
      <c r="A121" s="25" t="inlineStr">
        <is>
          <t>actions_offline_conversion_initiate_checkout</t>
        </is>
      </c>
      <c r="B121" s="29" t="inlineStr">
        <is>
          <t>Offline Checkouts Initiated · NUMERIC · Facebook Ads (Meta) Actions</t>
        </is>
      </c>
      <c r="C121" s="26" t="n"/>
      <c r="D121" s="27">
        <f>IF(AND($C121="x",$A121&lt;&gt;""),$A121,"")</f>
        <v/>
      </c>
    </row>
    <row r="122">
      <c r="A122" s="25" t="inlineStr">
        <is>
          <t>actions_offline_conversion_lead</t>
        </is>
      </c>
      <c r="B122" s="29" t="inlineStr">
        <is>
          <t>Offline Leads · NUMERIC · Facebook Ads (Meta) Actions</t>
        </is>
      </c>
      <c r="C122" s="26" t="n"/>
      <c r="D122" s="27">
        <f>IF(AND($C122="x",$A122&lt;&gt;""),$A122,"")</f>
        <v/>
      </c>
    </row>
    <row r="123">
      <c r="A123" s="25" t="inlineStr">
        <is>
          <t>actions_offline_conversion_other</t>
        </is>
      </c>
      <c r="B123" s="29" t="inlineStr">
        <is>
          <t>Offline Other Conversions · NUMERIC · Facebook Ads (Meta) Actions</t>
        </is>
      </c>
      <c r="C123" s="26" t="n"/>
      <c r="D123" s="27">
        <f>IF(AND($C123="x",$A123&lt;&gt;""),$A123,"")</f>
        <v/>
      </c>
    </row>
    <row r="124">
      <c r="A124" s="25" t="inlineStr">
        <is>
          <t>actions_offline_conversion_purchase</t>
        </is>
      </c>
      <c r="B124" s="29" t="inlineStr">
        <is>
          <t>Offline Purchases · NUMERIC · Facebook Ads (Meta) Actions</t>
        </is>
      </c>
      <c r="C124" s="26" t="n"/>
      <c r="D124" s="27">
        <f>IF(AND($C124="x",$A124&lt;&gt;""),$A124,"")</f>
        <v/>
      </c>
    </row>
    <row r="125">
      <c r="A125" s="25" t="inlineStr">
        <is>
          <t>actions_offline_conversion_search</t>
        </is>
      </c>
      <c r="B125" s="29" t="inlineStr">
        <is>
          <t>Offline Searches · NUMERIC · Facebook Ads (Meta) Actions</t>
        </is>
      </c>
      <c r="C125" s="26" t="n"/>
      <c r="D125" s="27">
        <f>IF(AND($C125="x",$A125&lt;&gt;""),$A125,"")</f>
        <v/>
      </c>
    </row>
    <row r="126">
      <c r="A126" s="25" t="inlineStr">
        <is>
          <t>actions_offline_conversion_view_content</t>
        </is>
      </c>
      <c r="B126" s="29" t="inlineStr">
        <is>
          <t>Offline Content Views · NUMERIC · Facebook Ads (Meta) Actions</t>
        </is>
      </c>
      <c r="C126" s="26" t="n"/>
      <c r="D126" s="27">
        <f>IF(AND($C126="x",$A126&lt;&gt;""),$A126,"")</f>
        <v/>
      </c>
    </row>
    <row r="127">
      <c r="A127" s="25" t="inlineStr">
        <is>
          <t>actions_offsite_conversion_fb_pixel_add_payment_info</t>
        </is>
      </c>
      <c r="B127" s="29" t="inlineStr">
        <is>
          <t>Website Adds of Payment Info · NUMERIC · Facebook Ads (Meta) Actions</t>
        </is>
      </c>
      <c r="C127" s="26" t="n"/>
      <c r="D127" s="27">
        <f>IF(AND($C127="x",$A127&lt;&gt;""),$A127,"")</f>
        <v/>
      </c>
    </row>
    <row r="128">
      <c r="A128" s="25" t="inlineStr">
        <is>
          <t>actions_offsite_conversion_fb_pixel_add_to_cart</t>
        </is>
      </c>
      <c r="B128" s="29" t="inlineStr">
        <is>
          <t>Website Adds to Cart · NUMERIC · Facebook Ads (Meta) Actions</t>
        </is>
      </c>
      <c r="C128" s="26" t="n"/>
      <c r="D128" s="27">
        <f>IF(AND($C128="x",$A128&lt;&gt;""),$A128,"")</f>
        <v/>
      </c>
    </row>
    <row r="129">
      <c r="A129" s="25" t="inlineStr">
        <is>
          <t>actions_offsite_conversion_fb_pixel_add_to_wishlist</t>
        </is>
      </c>
      <c r="B129" s="29" t="inlineStr">
        <is>
          <t>Website Adds to Wishlist · NUMERIC · Facebook Ads (Meta) Actions</t>
        </is>
      </c>
      <c r="C129" s="26" t="n"/>
      <c r="D129" s="27">
        <f>IF(AND($C129="x",$A129&lt;&gt;""),$A129,"")</f>
        <v/>
      </c>
    </row>
    <row r="130">
      <c r="A130" s="25" t="inlineStr">
        <is>
          <t>actions_offsite_conversion_fb_pixel_complete_registration</t>
        </is>
      </c>
      <c r="B130" s="29" t="inlineStr">
        <is>
          <t>Website Registrations Completed · NUMERIC · Facebook Ads (Meta) Actions</t>
        </is>
      </c>
      <c r="C130" s="26" t="n"/>
      <c r="D130" s="27">
        <f>IF(AND($C130="x",$A130&lt;&gt;""),$A130,"")</f>
        <v/>
      </c>
    </row>
    <row r="131">
      <c r="A131" s="25" t="inlineStr">
        <is>
          <t>actions_offsite_conversion_fb_pixel_custom</t>
        </is>
      </c>
      <c r="B131" s="29" t="inlineStr">
        <is>
          <t>Custom Events · NUMERIC · Facebook Ads (Meta) Actions</t>
        </is>
      </c>
      <c r="C131" s="26" t="n"/>
      <c r="D131" s="27">
        <f>IF(AND($C131="x",$A131&lt;&gt;""),$A131,"")</f>
        <v/>
      </c>
    </row>
    <row r="132">
      <c r="A132" s="25" t="inlineStr">
        <is>
          <t>actions_offsite_conversion_fb_pixel_initiate_checkout</t>
        </is>
      </c>
      <c r="B132" s="29" t="inlineStr">
        <is>
          <t>Website Checkouts Initiated · NUMERIC · Facebook Ads (Meta) Actions</t>
        </is>
      </c>
      <c r="C132" s="26" t="n"/>
      <c r="D132" s="27">
        <f>IF(AND($C132="x",$A132&lt;&gt;""),$A132,"")</f>
        <v/>
      </c>
    </row>
    <row r="133">
      <c r="A133" s="25" t="inlineStr">
        <is>
          <t>actions_offsite_conversion_fb_pixel_lead</t>
        </is>
      </c>
      <c r="B133" s="29" t="inlineStr">
        <is>
          <t>Website Leads · NUMERIC · Facebook Ads (Meta) Actions</t>
        </is>
      </c>
      <c r="C133" s="26" t="n"/>
      <c r="D133" s="27">
        <f>IF(AND($C133="x",$A133&lt;&gt;""),$A133,"")</f>
        <v/>
      </c>
    </row>
    <row r="134">
      <c r="A134" s="25" t="inlineStr">
        <is>
          <t>actions_offsite_conversion_fb_pixel_purchase</t>
        </is>
      </c>
      <c r="B134" s="29" t="inlineStr">
        <is>
          <t>Website Purchases · NUMERIC · Facebook Ads (Meta) Actions</t>
        </is>
      </c>
      <c r="C134" s="26" t="n"/>
      <c r="D134" s="27">
        <f>IF(AND($C134="x",$A134&lt;&gt;""),$A134,"")</f>
        <v/>
      </c>
    </row>
    <row r="135">
      <c r="A135" s="25" t="inlineStr">
        <is>
          <t>actions_offsite_conversion_fb_pixel_search</t>
        </is>
      </c>
      <c r="B135" s="29" t="inlineStr">
        <is>
          <t>Website Searches · NUMERIC · Facebook Ads (Meta) Actions</t>
        </is>
      </c>
      <c r="C135" s="26" t="n"/>
      <c r="D135" s="27">
        <f>IF(AND($C135="x",$A135&lt;&gt;""),$A135,"")</f>
        <v/>
      </c>
    </row>
    <row r="136">
      <c r="A136" s="25" t="inlineStr">
        <is>
          <t>actions_offsite_conversion_fb_pixel_view_content</t>
        </is>
      </c>
      <c r="B136" s="29" t="inlineStr">
        <is>
          <t>Website Content Views · NUMERIC · Facebook Ads (Meta) Actions</t>
        </is>
      </c>
      <c r="C136" s="26" t="n"/>
      <c r="D136" s="27">
        <f>IF(AND($C136="x",$A136&lt;&gt;""),$A136,"")</f>
        <v/>
      </c>
    </row>
    <row r="137">
      <c r="A137" s="25" t="inlineStr">
        <is>
          <t>actions_omni_achievement_unlocked</t>
        </is>
      </c>
      <c r="B137" s="29" t="inlineStr">
        <is>
          <t>Achievements Unlocked · NUMERIC · Facebook Ads (Meta) Actions</t>
        </is>
      </c>
      <c r="C137" s="26" t="n"/>
      <c r="D137" s="27">
        <f>IF(AND($C137="x",$A137&lt;&gt;""),$A137,"")</f>
        <v/>
      </c>
    </row>
    <row r="138">
      <c r="A138" s="25" t="inlineStr">
        <is>
          <t>actions_omni_activate_app</t>
        </is>
      </c>
      <c r="B138" s="29" t="inlineStr">
        <is>
          <t>App Activations · NUMERIC · Facebook Ads (Meta) Actions</t>
        </is>
      </c>
      <c r="C138" s="26" t="n"/>
      <c r="D138" s="27">
        <f>IF(AND($C138="x",$A138&lt;&gt;""),$A138,"")</f>
        <v/>
      </c>
    </row>
    <row r="139">
      <c r="A139" s="25" t="inlineStr">
        <is>
          <t>actions_omni_add_to_cart</t>
        </is>
      </c>
      <c r="B139" s="29" t="inlineStr">
        <is>
          <t>Omni Adds to Cart · NUMERIC · Facebook Ads (Meta) Actions</t>
        </is>
      </c>
      <c r="C139" s="26" t="n"/>
      <c r="D139" s="27">
        <f>IF(AND($C139="x",$A139&lt;&gt;""),$A139,"")</f>
        <v/>
      </c>
    </row>
    <row r="140">
      <c r="A140" s="25" t="inlineStr">
        <is>
          <t>actions_omni_app_install</t>
        </is>
      </c>
      <c r="B140" s="29" t="inlineStr">
        <is>
          <t>App Installs · NUMERIC · Facebook Ads (Meta) Actions</t>
        </is>
      </c>
      <c r="C140" s="26" t="n"/>
      <c r="D140" s="27">
        <f>IF(AND($C140="x",$A140&lt;&gt;""),$A140,"")</f>
        <v/>
      </c>
    </row>
    <row r="141">
      <c r="A141" s="25" t="inlineStr">
        <is>
          <t>actions_omni_complete_registration</t>
        </is>
      </c>
      <c r="B141" s="29" t="inlineStr">
        <is>
          <t>Omni Registrations Completed · NUMERIC · Facebook Ads (Meta) Actions</t>
        </is>
      </c>
      <c r="C141" s="26" t="n"/>
      <c r="D141" s="27">
        <f>IF(AND($C141="x",$A141&lt;&gt;""),$A141,"")</f>
        <v/>
      </c>
    </row>
    <row r="142">
      <c r="A142" s="25" t="inlineStr">
        <is>
          <t>actions_omni_custom</t>
        </is>
      </c>
      <c r="B142" s="29" t="inlineStr">
        <is>
          <t>Actions Omni Custom · NUMERIC · Facebook Ads (Meta) Actions</t>
        </is>
      </c>
      <c r="C142" s="26" t="n"/>
      <c r="D142" s="27">
        <f>IF(AND($C142="x",$A142&lt;&gt;""),$A142,"")</f>
        <v/>
      </c>
    </row>
    <row r="143">
      <c r="A143" s="25" t="inlineStr">
        <is>
          <t>actions_omni_initiated_checkout</t>
        </is>
      </c>
      <c r="B143" s="29" t="inlineStr">
        <is>
          <t>Omni checkouts Initiated · NUMERIC · Facebook Ads (Meta) Actions</t>
        </is>
      </c>
      <c r="C143" s="26" t="n"/>
      <c r="D143" s="27">
        <f>IF(AND($C143="x",$A143&lt;&gt;""),$A143,"")</f>
        <v/>
      </c>
    </row>
    <row r="144">
      <c r="A144" s="25" t="inlineStr">
        <is>
          <t>actions_omni_level_achieved</t>
        </is>
      </c>
      <c r="B144" s="29" t="inlineStr">
        <is>
          <t>Omni Levels Achieved · NUMERIC · Facebook Ads (Meta) Actions</t>
        </is>
      </c>
      <c r="C144" s="26" t="n"/>
      <c r="D144" s="27">
        <f>IF(AND($C144="x",$A144&lt;&gt;""),$A144,"")</f>
        <v/>
      </c>
    </row>
    <row r="145">
      <c r="A145" s="25" t="inlineStr">
        <is>
          <t>actions_omni_purchase</t>
        </is>
      </c>
      <c r="B145" s="29" t="inlineStr">
        <is>
          <t>Omni Purchases · NUMERIC · Facebook Ads (Meta) Actions</t>
        </is>
      </c>
      <c r="C145" s="26" t="n"/>
      <c r="D145" s="27">
        <f>IF(AND($C145="x",$A145&lt;&gt;""),$A145,"")</f>
        <v/>
      </c>
    </row>
    <row r="146">
      <c r="A146" s="25" t="inlineStr">
        <is>
          <t>actions_omni_rate</t>
        </is>
      </c>
      <c r="B146" s="29" t="inlineStr">
        <is>
          <t>Ratings Submitted · NUMERIC · Facebook Ads (Meta) Actions</t>
        </is>
      </c>
      <c r="C146" s="26" t="n"/>
      <c r="D146" s="27">
        <f>IF(AND($C146="x",$A146&lt;&gt;""),$A146,"")</f>
        <v/>
      </c>
    </row>
    <row r="147">
      <c r="A147" s="25" t="inlineStr">
        <is>
          <t>actions_omni_search</t>
        </is>
      </c>
      <c r="B147" s="29" t="inlineStr">
        <is>
          <t>Omni Searches · NUMERIC · Facebook Ads (Meta) Actions</t>
        </is>
      </c>
      <c r="C147" s="26" t="n"/>
      <c r="D147" s="27">
        <f>IF(AND($C147="x",$A147&lt;&gt;""),$A147,"")</f>
        <v/>
      </c>
    </row>
    <row r="148">
      <c r="A148" s="25" t="inlineStr">
        <is>
          <t>actions_omni_spend_credits</t>
        </is>
      </c>
      <c r="B148" s="29" t="inlineStr">
        <is>
          <t>Credit Spends · NUMERIC · Facebook Ads (Meta) Actions</t>
        </is>
      </c>
      <c r="C148" s="26" t="n"/>
      <c r="D148" s="27">
        <f>IF(AND($C148="x",$A148&lt;&gt;""),$A148,"")</f>
        <v/>
      </c>
    </row>
    <row r="149">
      <c r="A149" s="25" t="inlineStr">
        <is>
          <t>actions_omni_tutorial_completion</t>
        </is>
      </c>
      <c r="B149" s="29" t="inlineStr">
        <is>
          <t>Omni Tutorials Completed · NUMERIC · Facebook Ads (Meta) Actions</t>
        </is>
      </c>
      <c r="C149" s="26" t="n"/>
      <c r="D149" s="27">
        <f>IF(AND($C149="x",$A149&lt;&gt;""),$A149,"")</f>
        <v/>
      </c>
    </row>
    <row r="150">
      <c r="A150" s="25" t="inlineStr">
        <is>
          <t>actions_omni_view_content</t>
        </is>
      </c>
      <c r="B150" s="29" t="inlineStr">
        <is>
          <t>Omni Content Views · NUMERIC · Facebook Ads (Meta) Actions</t>
        </is>
      </c>
      <c r="C150" s="26" t="n"/>
      <c r="D150" s="27">
        <f>IF(AND($C150="x",$A150&lt;&gt;""),$A150,"")</f>
        <v/>
      </c>
    </row>
    <row r="151">
      <c r="A151" s="25" t="inlineStr">
        <is>
          <t>actions_onsite_conversion_flow_complete</t>
        </is>
      </c>
      <c r="B151" s="29" t="inlineStr">
        <is>
          <t>On-Facebook Workflow Completions · NUMERIC · Facebook Ads (Meta) Actions</t>
        </is>
      </c>
      <c r="C151" s="26" t="n"/>
      <c r="D151" s="27">
        <f>IF(AND($C151="x",$A151&lt;&gt;""),$A151,"")</f>
        <v/>
      </c>
    </row>
    <row r="152">
      <c r="A152" s="25" t="inlineStr">
        <is>
          <t>actions_onsite_conversion_lead_grouped</t>
        </is>
      </c>
      <c r="B152" s="29" t="inlineStr">
        <is>
          <t>On-Facebook Leads · NUMERIC · Facebook Ads (Meta) Actions</t>
        </is>
      </c>
      <c r="C152" s="26" t="n"/>
      <c r="D152" s="27">
        <f>IF(AND($C152="x",$A152&lt;&gt;""),$A152,"")</f>
        <v/>
      </c>
    </row>
    <row r="153">
      <c r="A153" s="25" t="inlineStr">
        <is>
          <t>actions_onsite_conversion_messaging_block</t>
        </is>
      </c>
      <c r="B153" s="29" t="inlineStr">
        <is>
          <t>Blocked Messaging Connections · NUMERIC · Facebook Ads (Meta) Actions</t>
        </is>
      </c>
      <c r="C153" s="26" t="n"/>
      <c r="D153" s="27">
        <f>IF(AND($C153="x",$A153&lt;&gt;""),$A153,"")</f>
        <v/>
      </c>
    </row>
    <row r="154">
      <c r="A154" s="25" t="inlineStr">
        <is>
          <t>actions_onsite_conversion_messaging_conversation_started_7d</t>
        </is>
      </c>
      <c r="B154" s="29" t="inlineStr">
        <is>
          <t>Messaging conversation started · NUMERIC · Facebook Ads (Meta) Actions</t>
        </is>
      </c>
      <c r="C154" s="26" t="n"/>
      <c r="D154" s="27">
        <f>IF(AND($C154="x",$A154&lt;&gt;""),$A154,"")</f>
        <v/>
      </c>
    </row>
    <row r="155">
      <c r="A155" s="25" t="inlineStr">
        <is>
          <t>actions_onsite_conversion_messaging_first_reply</t>
        </is>
      </c>
      <c r="B155" s="29" t="inlineStr">
        <is>
          <t>Action Onsite Conversion Messaging First Reply · NUMERIC · Facebook Ads (Meta) Actions</t>
        </is>
      </c>
      <c r="C155" s="26" t="n"/>
      <c r="D155" s="27">
        <f>IF(AND($C155="x",$A155&lt;&gt;""),$A155,"")</f>
        <v/>
      </c>
    </row>
    <row r="156">
      <c r="A156" s="25" t="inlineStr">
        <is>
          <t>actions_onsite_conversion_post_save</t>
        </is>
      </c>
      <c r="B156" s="29" t="inlineStr">
        <is>
          <t>Post Saves · NUMERIC · Facebook Ads (Meta) Actions</t>
        </is>
      </c>
      <c r="C156" s="26" t="n"/>
      <c r="D156" s="27">
        <f>IF(AND($C156="x",$A156&lt;&gt;""),$A156,"")</f>
        <v/>
      </c>
    </row>
    <row r="157">
      <c r="A157" s="25" t="inlineStr">
        <is>
          <t>actions_onsite_conversion_purchase</t>
        </is>
      </c>
      <c r="B157" s="29" t="inlineStr">
        <is>
          <t>On-Facebook Purchases · NUMERIC · Facebook Ads (Meta) Actions</t>
        </is>
      </c>
      <c r="C157" s="26" t="n"/>
      <c r="D157" s="27">
        <f>IF(AND($C157="x",$A157&lt;&gt;""),$A157,"")</f>
        <v/>
      </c>
    </row>
    <row r="158">
      <c r="A158" s="25" t="inlineStr">
        <is>
          <t>actions_onsite_conversion_total_messaging_connection</t>
        </is>
      </c>
      <c r="B158" s="29" t="inlineStr">
        <is>
          <t>New Messaging Connections · NUMERIC · Facebook Ads (Meta) Actions</t>
        </is>
      </c>
      <c r="C158" s="26" t="n"/>
      <c r="D158" s="27">
        <f>IF(AND($C158="x",$A158&lt;&gt;""),$A158,"")</f>
        <v/>
      </c>
    </row>
    <row r="159">
      <c r="A159" s="25" t="inlineStr">
        <is>
          <t>actions_onsite_web_add_to_cart</t>
        </is>
      </c>
      <c r="B159" s="29" t="inlineStr">
        <is>
          <t>Actions Onsite Web Add To Cart · NUMERIC · Facebook Ads (Meta) Actions</t>
        </is>
      </c>
      <c r="C159" s="26" t="n"/>
      <c r="D159" s="27">
        <f>IF(AND($C159="x",$A159&lt;&gt;""),$A159,"")</f>
        <v/>
      </c>
    </row>
    <row r="160">
      <c r="A160" s="25" t="inlineStr">
        <is>
          <t>actions_onsite_web_app_add_to_cart</t>
        </is>
      </c>
      <c r="B160" s="29" t="inlineStr">
        <is>
          <t>Actions Onsite Web App Add To Cart · NUMERIC · Facebook Ads (Meta) Actions</t>
        </is>
      </c>
      <c r="C160" s="26" t="n"/>
      <c r="D160" s="27">
        <f>IF(AND($C160="x",$A160&lt;&gt;""),$A160,"")</f>
        <v/>
      </c>
    </row>
    <row r="161">
      <c r="A161" s="25" t="inlineStr">
        <is>
          <t>actions_onsite_web_app_purchase</t>
        </is>
      </c>
      <c r="B161" s="29" t="inlineStr">
        <is>
          <t>Actions Onsite Web App Purchase · NUMERIC · Facebook Ads (Meta) Actions</t>
        </is>
      </c>
      <c r="C161" s="26" t="n"/>
      <c r="D161" s="27">
        <f>IF(AND($C161="x",$A161&lt;&gt;""),$A161,"")</f>
        <v/>
      </c>
    </row>
    <row r="162">
      <c r="A162" s="25" t="inlineStr">
        <is>
          <t>actions_onsite_web_purchase</t>
        </is>
      </c>
      <c r="B162" s="29" t="inlineStr">
        <is>
          <t>Actions Onsite Web Purchase · NUMERIC · Facebook Ads (Meta) Actions</t>
        </is>
      </c>
      <c r="C162" s="26" t="n"/>
      <c r="D162" s="27">
        <f>IF(AND($C162="x",$A162&lt;&gt;""),$A162,"")</f>
        <v/>
      </c>
    </row>
    <row r="163">
      <c r="A163" s="25" t="inlineStr">
        <is>
          <t>actions_page_engagement</t>
        </is>
      </c>
      <c r="B163" s="29" t="inlineStr">
        <is>
          <t>Page Engagement · NUMERIC · Facebook Ads (Meta) Actions</t>
        </is>
      </c>
      <c r="C163" s="26" t="n"/>
      <c r="D163" s="27">
        <f>IF(AND($C163="x",$A163&lt;&gt;""),$A163,"")</f>
        <v/>
      </c>
    </row>
    <row r="164">
      <c r="A164" s="25" t="inlineStr">
        <is>
          <t>actions_photo_view</t>
        </is>
      </c>
      <c r="B164" s="29" t="inlineStr">
        <is>
          <t>Photo Views · NUMERIC · Facebook Ads (Meta) Actions</t>
        </is>
      </c>
      <c r="C164" s="26" t="n"/>
      <c r="D164" s="27">
        <f>IF(AND($C164="x",$A164&lt;&gt;""),$A164,"")</f>
        <v/>
      </c>
    </row>
    <row r="165">
      <c r="A165" s="25" t="inlineStr">
        <is>
          <t>actions_post</t>
        </is>
      </c>
      <c r="B165" s="29" t="inlineStr">
        <is>
          <t>Actions Post Shares · NUMERIC · Facebook Ads (Meta) Actions</t>
        </is>
      </c>
      <c r="C165" s="26" t="n"/>
      <c r="D165" s="27">
        <f>IF(AND($C165="x",$A165&lt;&gt;""),$A165,"")</f>
        <v/>
      </c>
    </row>
    <row r="166">
      <c r="A166" s="25" t="inlineStr">
        <is>
          <t>actions_post_engagement</t>
        </is>
      </c>
      <c r="B166" s="29" t="inlineStr">
        <is>
          <t>Post Engagement · NUMERIC · Facebook Ads (Meta) Actions</t>
        </is>
      </c>
      <c r="C166" s="26" t="n"/>
      <c r="D166" s="27">
        <f>IF(AND($C166="x",$A166&lt;&gt;""),$A166,"")</f>
        <v/>
      </c>
    </row>
    <row r="167">
      <c r="A167" s="25" t="inlineStr">
        <is>
          <t>actions_post_reaction</t>
        </is>
      </c>
      <c r="B167" s="29" t="inlineStr">
        <is>
          <t>Post Reactions · NUMERIC · Facebook Ads (Meta) Actions</t>
        </is>
      </c>
      <c r="C167" s="26" t="n"/>
      <c r="D167" s="27">
        <f>IF(AND($C167="x",$A167&lt;&gt;""),$A167,"")</f>
        <v/>
      </c>
    </row>
    <row r="168">
      <c r="A168" s="25" t="inlineStr">
        <is>
          <t>actions_rsvp</t>
        </is>
      </c>
      <c r="B168" s="29" t="inlineStr">
        <is>
          <t>Event Responses · NUMERIC · Facebook Ads (Meta) Actions</t>
        </is>
      </c>
      <c r="C168" s="26" t="n"/>
      <c r="D168" s="27">
        <f>IF(AND($C168="x",$A168&lt;&gt;""),$A168,"")</f>
        <v/>
      </c>
    </row>
    <row r="169">
      <c r="A169" s="25" t="inlineStr">
        <is>
          <t>actions_search</t>
        </is>
      </c>
      <c r="B169" s="29" t="inlineStr">
        <is>
          <t>Search Events · NUMERIC · Facebook Ads (Meta) Actions</t>
        </is>
      </c>
      <c r="C169" s="26" t="n"/>
      <c r="D169" s="27">
        <f>IF(AND($C169="x",$A169&lt;&gt;""),$A169,"")</f>
        <v/>
      </c>
    </row>
    <row r="170">
      <c r="A170" s="25" t="inlineStr">
        <is>
          <t>actions_total</t>
        </is>
      </c>
      <c r="B170" s="29" t="inlineStr">
        <is>
          <t>Total Actions · NUMERIC · Facebook Ads (Meta) Actions</t>
        </is>
      </c>
      <c r="C170" s="26" t="n"/>
      <c r="D170" s="27">
        <f>IF(AND($C170="x",$A170&lt;&gt;""),$A170,"")</f>
        <v/>
      </c>
    </row>
    <row r="171">
      <c r="A171" s="25" t="inlineStr">
        <is>
          <t>actions_video_view</t>
        </is>
      </c>
      <c r="B171" s="29" t="inlineStr">
        <is>
          <t>3-Second Video Plays · NUMERIC · Facebook Ads (Meta) Actions</t>
        </is>
      </c>
      <c r="C171" s="26" t="n"/>
      <c r="D171" s="27">
        <f>IF(AND($C171="x",$A171&lt;&gt;""),$A171,"")</f>
        <v/>
      </c>
    </row>
    <row r="172">
      <c r="A172" s="25" t="inlineStr">
        <is>
          <t>actions_view_content</t>
        </is>
      </c>
      <c r="B172" s="29" t="inlineStr">
        <is>
          <t>Content Views · NUMERIC · Facebook Ads (Meta) Actions</t>
        </is>
      </c>
      <c r="C172" s="26" t="n"/>
      <c r="D172" s="27">
        <f>IF(AND($C172="x",$A172&lt;&gt;""),$A172,"")</f>
        <v/>
      </c>
    </row>
    <row r="173">
      <c r="A173" s="25" t="inlineStr">
        <is>
          <t>activity_actor_id</t>
        </is>
      </c>
      <c r="B173" s="29" t="inlineStr">
        <is>
          <t>Activity Actor ID · TEXT · Facebook Ads (Meta) Activities</t>
        </is>
      </c>
      <c r="C173" s="26" t="n"/>
      <c r="D173" s="27">
        <f>IF(AND($C173="x",$A173&lt;&gt;""),$A173,"")</f>
        <v/>
      </c>
    </row>
    <row r="174">
      <c r="A174" s="25" t="inlineStr">
        <is>
          <t>activity_actor_name</t>
        </is>
      </c>
      <c r="B174" s="29" t="inlineStr">
        <is>
          <t>Activity Actor Name · TEXT · Facebook Ads (Meta) Activities</t>
        </is>
      </c>
      <c r="C174" s="26" t="n"/>
      <c r="D174" s="27">
        <f>IF(AND($C174="x",$A174&lt;&gt;""),$A174,"")</f>
        <v/>
      </c>
    </row>
    <row r="175">
      <c r="A175" s="25" t="inlineStr">
        <is>
          <t>activity_application_id</t>
        </is>
      </c>
      <c r="B175" s="29" t="inlineStr">
        <is>
          <t>Activity Application ID · TEXT · Facebook Ads (Meta) Activities</t>
        </is>
      </c>
      <c r="C175" s="26" t="n"/>
      <c r="D175" s="27">
        <f>IF(AND($C175="x",$A175&lt;&gt;""),$A175,"")</f>
        <v/>
      </c>
    </row>
    <row r="176">
      <c r="A176" s="25" t="inlineStr">
        <is>
          <t>activity_application_name</t>
        </is>
      </c>
      <c r="B176" s="29" t="inlineStr">
        <is>
          <t>Activity Application Name · TEXT · Facebook Ads (Meta) Activities</t>
        </is>
      </c>
      <c r="C176" s="26" t="n"/>
      <c r="D176" s="27">
        <f>IF(AND($C176="x",$A176&lt;&gt;""),$A176,"")</f>
        <v/>
      </c>
    </row>
    <row r="177">
      <c r="A177" s="25" t="inlineStr">
        <is>
          <t>activity_date_time_in_timezone</t>
        </is>
      </c>
      <c r="B177" s="29" t="inlineStr">
        <is>
          <t>Activity Date Time In Timezone · TEXT · Facebook Ads (Meta) Activities</t>
        </is>
      </c>
      <c r="C177" s="26" t="n"/>
      <c r="D177" s="27">
        <f>IF(AND($C177="x",$A177&lt;&gt;""),$A177,"")</f>
        <v/>
      </c>
    </row>
    <row r="178">
      <c r="A178" s="25" t="inlineStr">
        <is>
          <t>activity_event_time</t>
        </is>
      </c>
      <c r="B178" s="29" t="inlineStr">
        <is>
          <t>Activity Event Time · TIMESTAMP · Facebook Ads (Meta) Activities</t>
        </is>
      </c>
      <c r="C178" s="26" t="n"/>
      <c r="D178" s="27">
        <f>IF(AND($C178="x",$A178&lt;&gt;""),$A178,"")</f>
        <v/>
      </c>
    </row>
    <row r="179">
      <c r="A179" s="25" t="inlineStr">
        <is>
          <t>activity_event_type</t>
        </is>
      </c>
      <c r="B179" s="29" t="inlineStr">
        <is>
          <t>Activity Event Type · TEXT · Facebook Ads (Meta) Activities</t>
        </is>
      </c>
      <c r="C179" s="26" t="n"/>
      <c r="D179" s="27">
        <f>IF(AND($C179="x",$A179&lt;&gt;""),$A179,"")</f>
        <v/>
      </c>
    </row>
    <row r="180">
      <c r="A180" s="25" t="inlineStr">
        <is>
          <t>activity_extra_data</t>
        </is>
      </c>
      <c r="B180" s="29" t="inlineStr">
        <is>
          <t>Activity Extra Data · TEXT · Facebook Ads (Meta) Activities</t>
        </is>
      </c>
      <c r="C180" s="26" t="n"/>
      <c r="D180" s="27">
        <f>IF(AND($C180="x",$A180&lt;&gt;""),$A180,"")</f>
        <v/>
      </c>
    </row>
    <row r="181">
      <c r="A181" s="25" t="inlineStr">
        <is>
          <t>activity_object_id</t>
        </is>
      </c>
      <c r="B181" s="29" t="inlineStr">
        <is>
          <t>Activity Object ID · TEXT · Facebook Ads (Meta) Activities</t>
        </is>
      </c>
      <c r="C181" s="26" t="n"/>
      <c r="D181" s="27">
        <f>IF(AND($C181="x",$A181&lt;&gt;""),$A181,"")</f>
        <v/>
      </c>
    </row>
    <row r="182">
      <c r="A182" s="25" t="inlineStr">
        <is>
          <t>activity_object_name</t>
        </is>
      </c>
      <c r="B182" s="29" t="inlineStr">
        <is>
          <t>Activity Object Name · TEXT · Facebook Ads (Meta) Activities</t>
        </is>
      </c>
      <c r="C182" s="26" t="n"/>
      <c r="D182" s="27">
        <f>IF(AND($C182="x",$A182&lt;&gt;""),$A182,"")</f>
        <v/>
      </c>
    </row>
    <row r="183">
      <c r="A183" s="25" t="inlineStr">
        <is>
          <t>activity_object_type</t>
        </is>
      </c>
      <c r="B183" s="29" t="inlineStr">
        <is>
          <t>Activity Object Type · TEXT · Facebook Ads (Meta) Activities</t>
        </is>
      </c>
      <c r="C183" s="26" t="n"/>
      <c r="D183" s="27">
        <f>IF(AND($C183="x",$A183&lt;&gt;""),$A183,"")</f>
        <v/>
      </c>
    </row>
    <row r="184">
      <c r="A184" s="25" t="inlineStr">
        <is>
          <t>activity_translated_event_type</t>
        </is>
      </c>
      <c r="B184" s="29" t="inlineStr">
        <is>
          <t>Activity Translated Event Type · TEXT · Facebook Ads (Meta) Activities</t>
        </is>
      </c>
      <c r="C184" s="26" t="n"/>
      <c r="D184" s="27">
        <f>IF(AND($C184="x",$A184&lt;&gt;""),$A184,"")</f>
        <v/>
      </c>
    </row>
    <row r="185">
      <c r="A185" s="25" t="inlineStr">
        <is>
          <t>actor_id</t>
        </is>
      </c>
      <c r="B185" s="29" t="inlineStr">
        <is>
          <t>Facebook Page ID · TEXT · Facebook Ads (Meta) Ad</t>
        </is>
      </c>
      <c r="C185" s="26" t="n"/>
      <c r="D185" s="27">
        <f>IF(AND($C185="x",$A185&lt;&gt;""),$A185,"")</f>
        <v/>
      </c>
    </row>
    <row r="186">
      <c r="A186" s="25" t="inlineStr">
        <is>
          <t>ad_created_time</t>
        </is>
      </c>
      <c r="B186" s="29" t="inlineStr">
        <is>
          <t>Ad Created Time · TIMESTAMP · Facebook Ads (Meta) Ad</t>
        </is>
      </c>
      <c r="C186" s="26" t="n"/>
      <c r="D186" s="27">
        <f>IF(AND($C186="x",$A186&lt;&gt;""),$A186,"")</f>
        <v/>
      </c>
    </row>
    <row r="187">
      <c r="A187" s="25" t="inlineStr">
        <is>
          <t>ad_labels</t>
        </is>
      </c>
      <c r="B187" s="29" t="inlineStr">
        <is>
          <t>Ad Labels · TEXT · Facebook Ads (Meta) Ad</t>
        </is>
      </c>
      <c r="C187" s="26" t="n"/>
      <c r="D187" s="27">
        <f>IF(AND($C187="x",$A187&lt;&gt;""),$A187,"")</f>
        <v/>
      </c>
    </row>
    <row r="188">
      <c r="A188" s="25" t="inlineStr">
        <is>
          <t>ad_name</t>
        </is>
      </c>
      <c r="B188" s="29" t="inlineStr">
        <is>
          <t>Ad Name · TEXT · Facebook Ads (Meta) Ad</t>
        </is>
      </c>
      <c r="C188" s="26" t="n"/>
      <c r="D188" s="27">
        <f>IF(AND($C188="x",$A188&lt;&gt;""),$A188,"")</f>
        <v/>
      </c>
    </row>
    <row r="189">
      <c r="A189" s="25" t="inlineStr">
        <is>
          <t>ad_object_type</t>
        </is>
      </c>
      <c r="B189" s="29" t="inlineStr">
        <is>
          <t>Ad Object Type · TEXT · Facebook Ads (Meta) Ad</t>
        </is>
      </c>
      <c r="C189" s="26" t="n"/>
      <c r="D189" s="27">
        <f>IF(AND($C189="x",$A189&lt;&gt;""),$A189,"")</f>
        <v/>
      </c>
    </row>
    <row r="190">
      <c r="A190" s="25" t="inlineStr">
        <is>
          <t>ad_optimization_type</t>
        </is>
      </c>
      <c r="B190" s="29" t="inlineStr">
        <is>
          <t>Ad Optimization Type · TEXT · Facebook Ads (Meta) Ad</t>
        </is>
      </c>
      <c r="C190" s="26" t="n"/>
      <c r="D190" s="27">
        <f>IF(AND($C190="x",$A190&lt;&gt;""),$A190,"")</f>
        <v/>
      </c>
    </row>
    <row r="191">
      <c r="A191" s="25" t="inlineStr">
        <is>
          <t>ad_preview_shareable_link</t>
        </is>
      </c>
      <c r="B191" s="29" t="inlineStr">
        <is>
          <t>Ad Preview Shareable Link · TEXT · Facebook Ads (Meta) Ad</t>
        </is>
      </c>
      <c r="C191" s="26" t="n"/>
      <c r="D191" s="27">
        <f>IF(AND($C191="x",$A191&lt;&gt;""),$A191,"")</f>
        <v/>
      </c>
    </row>
    <row r="192">
      <c r="A192" s="25" t="inlineStr">
        <is>
          <t>adcontent</t>
        </is>
      </c>
      <c r="B192" s="29" t="inlineStr">
        <is>
          <t>Ad Content · TEXT · Facebook Ads (Meta) Ad</t>
        </is>
      </c>
      <c r="C192" s="26" t="n"/>
      <c r="D192" s="27">
        <f>IF(AND($C192="x",$A192&lt;&gt;""),$A192,"")</f>
        <v/>
      </c>
    </row>
    <row r="193">
      <c r="A193" s="25" t="inlineStr">
        <is>
          <t>adgroupid</t>
        </is>
      </c>
      <c r="B193" s="29" t="inlineStr">
        <is>
          <t>Ad Set ID (duplicate) · TEXT · Facebook Ads (Meta) Ad</t>
        </is>
      </c>
      <c r="C193" s="26" t="n"/>
      <c r="D193" s="27">
        <f>IF(AND($C193="x",$A193&lt;&gt;""),$A193,"")</f>
        <v/>
      </c>
    </row>
    <row r="194">
      <c r="A194" s="25" t="inlineStr">
        <is>
          <t>adid</t>
        </is>
      </c>
      <c r="B194" s="29" t="inlineStr">
        <is>
          <t>Ad ID (duplicate) · TEXT · Facebook Ads (Meta) Ad</t>
        </is>
      </c>
      <c r="C194" s="26" t="n"/>
      <c r="D194" s="27">
        <f>IF(AND($C194="x",$A194&lt;&gt;""),$A194,"")</f>
        <v/>
      </c>
    </row>
    <row r="195">
      <c r="A195" s="25" t="inlineStr">
        <is>
          <t>adnetwork_conversions</t>
        </is>
      </c>
      <c r="B195" s="29" t="inlineStr">
        <is>
          <t>(Deprecated) Ad Network Conversions · NUMERIC · Facebook Ads (Meta) Ad</t>
        </is>
      </c>
      <c r="C195" s="26" t="n"/>
      <c r="D195" s="27">
        <f>IF(AND($C195="x",$A195&lt;&gt;""),$A195,"")</f>
        <v/>
      </c>
    </row>
    <row r="196">
      <c r="A196" s="25" t="inlineStr">
        <is>
          <t>adnetwork_revenue</t>
        </is>
      </c>
      <c r="B196" s="29" t="inlineStr">
        <is>
          <t>Ad Network Revenue · NUMERIC · Facebook Ads (Meta) Ad</t>
        </is>
      </c>
      <c r="C196" s="26" t="n"/>
      <c r="D196" s="27">
        <f>IF(AND($C196="x",$A196&lt;&gt;""),$A196,"")</f>
        <v/>
      </c>
    </row>
    <row r="197">
      <c r="A197" s="25" t="inlineStr">
        <is>
          <t>adset_bid_amount</t>
        </is>
      </c>
      <c r="B197" s="29" t="inlineStr">
        <is>
          <t>Ad Set Bid Amount · NUMERIC · Facebook Ads (Meta) Ad</t>
        </is>
      </c>
      <c r="C197" s="26" t="n"/>
      <c r="D197" s="27">
        <f>IF(AND($C197="x",$A197&lt;&gt;""),$A197,"")</f>
        <v/>
      </c>
    </row>
    <row r="198">
      <c r="A198" s="25" t="inlineStr">
        <is>
          <t>adset_bid_info</t>
        </is>
      </c>
      <c r="B198" s="29" t="inlineStr">
        <is>
          <t>Ad Set Bid Info · TEXT · Facebook Ads (Meta) Ad</t>
        </is>
      </c>
      <c r="C198" s="26" t="n"/>
      <c r="D198" s="27">
        <f>IF(AND($C198="x",$A198&lt;&gt;""),$A198,"")</f>
        <v/>
      </c>
    </row>
    <row r="199">
      <c r="A199" s="25" t="inlineStr">
        <is>
          <t>adset_bid_strategy</t>
        </is>
      </c>
      <c r="B199" s="29" t="inlineStr">
        <is>
          <t>Ad Set Bid Strategy · TEXT · Facebook Ads (Meta) Ad</t>
        </is>
      </c>
      <c r="C199" s="26" t="n"/>
      <c r="D199" s="27">
        <f>IF(AND($C199="x",$A199&lt;&gt;""),$A199,"")</f>
        <v/>
      </c>
    </row>
    <row r="200">
      <c r="A200" s="25" t="inlineStr">
        <is>
          <t>adset_billing_event</t>
        </is>
      </c>
      <c r="B200" s="29" t="inlineStr">
        <is>
          <t>Ad Set Billing Event · TEXT · Facebook Ads (Meta) Ad</t>
        </is>
      </c>
      <c r="C200" s="26" t="n"/>
      <c r="D200" s="27">
        <f>IF(AND($C200="x",$A200&lt;&gt;""),$A200,"")</f>
        <v/>
      </c>
    </row>
    <row r="201">
      <c r="A201" s="25" t="inlineStr">
        <is>
          <t>adset_budget_remaining</t>
        </is>
      </c>
      <c r="B201" s="29" t="inlineStr">
        <is>
          <t>Ad Set Budget Remaining · NUMERIC · Facebook Ads (Meta) Ad</t>
        </is>
      </c>
      <c r="C201" s="26" t="n"/>
      <c r="D201" s="27">
        <f>IF(AND($C201="x",$A201&lt;&gt;""),$A201,"")</f>
        <v/>
      </c>
    </row>
    <row r="202">
      <c r="A202" s="25" t="inlineStr">
        <is>
          <t>adset_created_time</t>
        </is>
      </c>
      <c r="B202" s="29" t="inlineStr">
        <is>
          <t>Ad Set Created Time · TIMESTAMP · Facebook Ads (Meta) Ad</t>
        </is>
      </c>
      <c r="C202" s="26" t="n"/>
      <c r="D202" s="27">
        <f>IF(AND($C202="x",$A202&lt;&gt;""),$A202,"")</f>
        <v/>
      </c>
    </row>
    <row r="203">
      <c r="A203" s="25" t="inlineStr">
        <is>
          <t>adset_daily_budget</t>
        </is>
      </c>
      <c r="B203" s="29" t="inlineStr">
        <is>
          <t>Ad Set Daily Budget · NUMERIC · Facebook Ads (Meta) Ad</t>
        </is>
      </c>
      <c r="C203" s="26" t="n"/>
      <c r="D203" s="27">
        <f>IF(AND($C203="x",$A203&lt;&gt;""),$A203,"")</f>
        <v/>
      </c>
    </row>
    <row r="204">
      <c r="A204" s="25" t="inlineStr">
        <is>
          <t>adset_destination_type</t>
        </is>
      </c>
      <c r="B204" s="29" t="inlineStr">
        <is>
          <t>Ad Set Destination Type · TEXT · Facebook Ads (Meta) Ad</t>
        </is>
      </c>
      <c r="C204" s="26" t="n"/>
      <c r="D204" s="27">
        <f>IF(AND($C204="x",$A204&lt;&gt;""),$A204,"")</f>
        <v/>
      </c>
    </row>
    <row r="205">
      <c r="A205" s="25" t="inlineStr">
        <is>
          <t>adset_effective_status</t>
        </is>
      </c>
      <c r="B205" s="29" t="inlineStr">
        <is>
          <t>Adset Effective Status · TEXT · Facebook Ads (Meta) Ad</t>
        </is>
      </c>
      <c r="C205" s="26" t="n"/>
      <c r="D205" s="27">
        <f>IF(AND($C205="x",$A205&lt;&gt;""),$A205,"")</f>
        <v/>
      </c>
    </row>
    <row r="206">
      <c r="A206" s="25" t="inlineStr">
        <is>
          <t>adset_end_time</t>
        </is>
      </c>
      <c r="B206" s="29" t="inlineStr">
        <is>
          <t>Ad Set End Time · TIMESTAMP · Facebook Ads (Meta) Ad</t>
        </is>
      </c>
      <c r="C206" s="26" t="n"/>
      <c r="D206" s="27">
        <f>IF(AND($C206="x",$A206&lt;&gt;""),$A206,"")</f>
        <v/>
      </c>
    </row>
    <row r="207">
      <c r="A207" s="25" t="inlineStr">
        <is>
          <t>adset_id</t>
        </is>
      </c>
      <c r="B207" s="29" t="inlineStr">
        <is>
          <t>Ad Set ID · TEXT · Facebook Ads (Meta) Ad</t>
        </is>
      </c>
      <c r="C207" s="26" t="n"/>
      <c r="D207" s="27">
        <f>IF(AND($C207="x",$A207&lt;&gt;""),$A207,"")</f>
        <v/>
      </c>
    </row>
    <row r="208">
      <c r="A208" s="25" t="inlineStr">
        <is>
          <t>adset_learning_stage_info</t>
        </is>
      </c>
      <c r="B208" s="29" t="inlineStr">
        <is>
          <t>Ad Set Learning Phase · TEXT · Facebook Ads (Meta) Ad</t>
        </is>
      </c>
      <c r="C208" s="26" t="n"/>
      <c r="D208" s="27">
        <f>IF(AND($C208="x",$A208&lt;&gt;""),$A208,"")</f>
        <v/>
      </c>
    </row>
    <row r="209">
      <c r="A209" s="25" t="inlineStr">
        <is>
          <t>adset_lifetime_budget</t>
        </is>
      </c>
      <c r="B209" s="29" t="inlineStr">
        <is>
          <t>Ad Set Lifetime Budget · NUMERIC · Facebook Ads (Meta) Ad</t>
        </is>
      </c>
      <c r="C209" s="26" t="n"/>
      <c r="D209" s="27">
        <f>IF(AND($C209="x",$A209&lt;&gt;""),$A209,"")</f>
        <v/>
      </c>
    </row>
    <row r="210">
      <c r="A210" s="25" t="inlineStr">
        <is>
          <t>adset_name</t>
        </is>
      </c>
      <c r="B210" s="29" t="inlineStr">
        <is>
          <t>Ad Set Name · TEXT · Facebook Ads (Meta) Ad</t>
        </is>
      </c>
      <c r="C210" s="26" t="n"/>
      <c r="D210" s="27">
        <f>IF(AND($C210="x",$A210&lt;&gt;""),$A210,"")</f>
        <v/>
      </c>
    </row>
    <row r="211">
      <c r="A211" s="25" t="inlineStr">
        <is>
          <t>adset_promoted_object</t>
        </is>
      </c>
      <c r="B211" s="29" t="inlineStr">
        <is>
          <t>Ad Set Promoted Object · TEXT · Facebook Ads (Meta) Ad</t>
        </is>
      </c>
      <c r="C211" s="26" t="n"/>
      <c r="D211" s="27">
        <f>IF(AND($C211="x",$A211&lt;&gt;""),$A211,"")</f>
        <v/>
      </c>
    </row>
    <row r="212">
      <c r="A212" s="25" t="inlineStr">
        <is>
          <t>adset_start_time</t>
        </is>
      </c>
      <c r="B212" s="29" t="inlineStr">
        <is>
          <t>Ad Set Start Time · TIMESTAMP · Facebook Ads (Meta) Ad</t>
        </is>
      </c>
      <c r="C212" s="26" t="n"/>
      <c r="D212" s="27">
        <f>IF(AND($C212="x",$A212&lt;&gt;""),$A212,"")</f>
        <v/>
      </c>
    </row>
    <row r="213">
      <c r="A213" s="25" t="inlineStr">
        <is>
          <t>adset_status</t>
        </is>
      </c>
      <c r="B213" s="29" t="inlineStr">
        <is>
          <t>Adset Status · TEXT · Facebook Ads (Meta) Ad</t>
        </is>
      </c>
      <c r="C213" s="26" t="n"/>
      <c r="D213" s="27">
        <f>IF(AND($C213="x",$A213&lt;&gt;""),$A213,"")</f>
        <v/>
      </c>
    </row>
    <row r="214">
      <c r="A214" s="25" t="inlineStr">
        <is>
          <t>adset_targeting</t>
        </is>
      </c>
      <c r="B214" s="29" t="inlineStr">
        <is>
          <t>Ad Set Targeting Spec · TEXT · Facebook Ads (Meta) Ad</t>
        </is>
      </c>
      <c r="C214" s="26" t="n"/>
      <c r="D214" s="27">
        <f>IF(AND($C214="x",$A214&lt;&gt;""),$A214,"")</f>
        <v/>
      </c>
    </row>
    <row r="215">
      <c r="A215" s="25" t="inlineStr">
        <is>
          <t>adset_updated_time</t>
        </is>
      </c>
      <c r="B215" s="29" t="inlineStr">
        <is>
          <t>Ad Set Updated Time · TIMESTAMP · Facebook Ads (Meta) Ad</t>
        </is>
      </c>
      <c r="C215" s="26" t="n"/>
      <c r="D215" s="27">
        <f>IF(AND($C215="x",$A215&lt;&gt;""),$A215,"")</f>
        <v/>
      </c>
    </row>
    <row r="216">
      <c r="A216" s="25" t="inlineStr">
        <is>
          <t>adsset_optimization_goal</t>
        </is>
      </c>
      <c r="B216" s="29" t="inlineStr">
        <is>
          <t>Ad Set Optimization Goal · TEXT · Facebook Ads (Meta) Ad</t>
        </is>
      </c>
      <c r="C216" s="26" t="n"/>
      <c r="D216" s="27">
        <f>IF(AND($C216="x",$A216&lt;&gt;""),$A216,"")</f>
        <v/>
      </c>
    </row>
    <row r="217">
      <c r="A217" s="25" t="inlineStr">
        <is>
          <t>bodies</t>
        </is>
      </c>
      <c r="B217" s="29" t="inlineStr">
        <is>
          <t>Bodies of the ad (semicolon-separated) · TEXT · Facebook Ads (Meta) Ad</t>
        </is>
      </c>
      <c r="C217" s="26" t="n"/>
      <c r="D217" s="27">
        <f>IF(AND($C217="x",$A217&lt;&gt;""),$A217,"")</f>
        <v/>
      </c>
    </row>
    <row r="218">
      <c r="A218" s="25" t="inlineStr">
        <is>
          <t>body</t>
        </is>
      </c>
      <c r="B218" s="29" t="inlineStr">
        <is>
          <t>Body of the ad · TEXT · Facebook Ads (Meta) Ad</t>
        </is>
      </c>
      <c r="C218" s="26" t="n"/>
      <c r="D218" s="27">
        <f>IF(AND($C218="x",$A218&lt;&gt;""),$A218,"")</f>
        <v/>
      </c>
    </row>
    <row r="219">
      <c r="A219" s="25" t="inlineStr">
        <is>
          <t>call_to_action_type</t>
        </is>
      </c>
      <c r="B219" s="29" t="inlineStr">
        <is>
          <t>Call To Action Type · TEXT · Facebook Ads (Meta) Ad</t>
        </is>
      </c>
      <c r="C219" s="26" t="n"/>
      <c r="D219" s="27">
        <f>IF(AND($C219="x",$A219&lt;&gt;""),$A219,"")</f>
        <v/>
      </c>
    </row>
    <row r="220">
      <c r="A220" s="25" t="inlineStr">
        <is>
          <t>carousel_card_media_urls</t>
        </is>
      </c>
      <c r="B220" s="29" t="inlineStr">
        <is>
          <t>Carousel Card Media URLs · TEXT · Facebook Ads (Meta) Ad</t>
        </is>
      </c>
      <c r="C220" s="26" t="n"/>
      <c r="D220" s="27">
        <f>IF(AND($C220="x",$A220&lt;&gt;""),$A220,"")</f>
        <v/>
      </c>
    </row>
    <row r="221">
      <c r="A221" s="25" t="inlineStr">
        <is>
          <t>creative_id</t>
        </is>
      </c>
      <c r="B221" s="29" t="inlineStr">
        <is>
          <t>Creative ID · TEXT · Facebook Ads (Meta) Ad</t>
        </is>
      </c>
      <c r="C221" s="26" t="n"/>
      <c r="D221" s="27">
        <f>IF(AND($C221="x",$A221&lt;&gt;""),$A221,"")</f>
        <v/>
      </c>
    </row>
    <row r="222">
      <c r="A222" s="25" t="inlineStr">
        <is>
          <t>desktop_feed_standard_preview_url</t>
        </is>
      </c>
      <c r="B222" s="29" t="inlineStr">
        <is>
          <t>Desktop Feed Standard Preview URL · TEXT · Facebook Ads (Meta) Ad</t>
        </is>
      </c>
      <c r="C222" s="26" t="n"/>
      <c r="D222" s="27">
        <f>IF(AND($C222="x",$A222&lt;&gt;""),$A222,"")</f>
        <v/>
      </c>
    </row>
    <row r="223">
      <c r="A223" s="25" t="inlineStr">
        <is>
          <t>estimated_ad_recall_rate</t>
        </is>
      </c>
      <c r="B223" s="29" t="inlineStr">
        <is>
          <t>Estimated Ad Recall Lift Rate · PERCENT · Facebook Ads (Meta) Ad</t>
        </is>
      </c>
      <c r="C223" s="26" t="n"/>
      <c r="D223" s="27">
        <f>IF(AND($C223="x",$A223&lt;&gt;""),$A223,"")</f>
        <v/>
      </c>
    </row>
    <row r="224">
      <c r="A224" s="25" t="inlineStr">
        <is>
          <t>estimated_ad_recallers</t>
        </is>
      </c>
      <c r="B224" s="29" t="inlineStr">
        <is>
          <t>Estimated Ad Recall Lift · NUMERIC · Facebook Ads (Meta) Ad</t>
        </is>
      </c>
      <c r="C224" s="26" t="n"/>
      <c r="D224" s="27">
        <f>IF(AND($C224="x",$A224&lt;&gt;""),$A224,"")</f>
        <v/>
      </c>
    </row>
    <row r="225">
      <c r="A225" s="25" t="inlineStr">
        <is>
          <t>facebook_permalink_url</t>
        </is>
      </c>
      <c r="B225" s="29" t="inlineStr">
        <is>
          <t>Facebook Post URL · TEXT · Facebook Ads (Meta) Ad</t>
        </is>
      </c>
      <c r="C225" s="26" t="n"/>
      <c r="D225" s="27">
        <f>IF(AND($C225="x",$A225&lt;&gt;""),$A225,"")</f>
        <v/>
      </c>
    </row>
    <row r="226">
      <c r="A226" s="25" t="inlineStr">
        <is>
          <t>facebook_story_mobile_preview_url</t>
        </is>
      </c>
      <c r="B226" s="29" t="inlineStr">
        <is>
          <t>Facebook Story Mobile Preview URL · TEXT · Facebook Ads (Meta) Ad</t>
        </is>
      </c>
      <c r="C226" s="26" t="n"/>
      <c r="D226" s="27">
        <f>IF(AND($C226="x",$A226&lt;&gt;""),$A226,"")</f>
        <v/>
      </c>
    </row>
    <row r="227">
      <c r="A227" s="25" t="inlineStr">
        <is>
          <t>image_hash</t>
        </is>
      </c>
      <c r="B227" s="29" t="inlineStr">
        <is>
          <t>Image Hash · TEXT · Facebook Ads (Meta) Ad</t>
        </is>
      </c>
      <c r="C227" s="26" t="n"/>
      <c r="D227" s="27">
        <f>IF(AND($C227="x",$A227&lt;&gt;""),$A227,"")</f>
        <v/>
      </c>
    </row>
    <row r="228">
      <c r="A228" s="25" t="inlineStr">
        <is>
          <t>instagram_actor_id</t>
        </is>
      </c>
      <c r="B228" s="29" t="inlineStr">
        <is>
          <t>Instagram Page ID · TEXT · Facebook Ads (Meta) Ad</t>
        </is>
      </c>
      <c r="C228" s="26" t="n"/>
      <c r="D228" s="27">
        <f>IF(AND($C228="x",$A228&lt;&gt;""),$A228,"")</f>
        <v/>
      </c>
    </row>
    <row r="229">
      <c r="A229" s="25" t="inlineStr">
        <is>
          <t>instagram_permalink_url</t>
        </is>
      </c>
      <c r="B229" s="29" t="inlineStr">
        <is>
          <t>Instagram Post URL · TEXT · Facebook Ads (Meta) Ad</t>
        </is>
      </c>
      <c r="C229" s="26" t="n"/>
      <c r="D229" s="27">
        <f>IF(AND($C229="x",$A229&lt;&gt;""),$A229,"")</f>
        <v/>
      </c>
    </row>
    <row r="230">
      <c r="A230" s="25" t="inlineStr">
        <is>
          <t>instagram_standard_preview_url</t>
        </is>
      </c>
      <c r="B230" s="29" t="inlineStr">
        <is>
          <t>Instagram Standard Preview URL · TEXT · Facebook Ads (Meta) Ad</t>
        </is>
      </c>
      <c r="C230" s="26" t="n"/>
      <c r="D230" s="27">
        <f>IF(AND($C230="x",$A230&lt;&gt;""),$A230,"")</f>
        <v/>
      </c>
    </row>
    <row r="231">
      <c r="A231" s="25" t="inlineStr">
        <is>
          <t>instagram_story_preview_url</t>
        </is>
      </c>
      <c r="B231" s="29" t="inlineStr">
        <is>
          <t>Instagram Story Preview URL · TEXT · Facebook Ads (Meta) Ad</t>
        </is>
      </c>
      <c r="C231" s="26" t="n"/>
      <c r="D231" s="27">
        <f>IF(AND($C231="x",$A231&lt;&gt;""),$A231,"")</f>
        <v/>
      </c>
    </row>
    <row r="232">
      <c r="A232" s="25" t="inlineStr">
        <is>
          <t>instant_article_standard_preview_url</t>
        </is>
      </c>
      <c r="B232" s="29" t="inlineStr">
        <is>
          <t>Instant Article Standard Preview URL · TEXT · Facebook Ads (Meta) Ad</t>
        </is>
      </c>
      <c r="C232" s="26" t="n"/>
      <c r="D232" s="27">
        <f>IF(AND($C232="x",$A232&lt;&gt;""),$A232,"")</f>
        <v/>
      </c>
    </row>
    <row r="233">
      <c r="A233" s="25" t="inlineStr">
        <is>
          <t>instream_video_desktop_preview_url</t>
        </is>
      </c>
      <c r="B233" s="29" t="inlineStr">
        <is>
          <t>Instream Video Desktop Preview URL · TEXT · Facebook Ads (Meta) Ad</t>
        </is>
      </c>
      <c r="C233" s="26" t="n"/>
      <c r="D233" s="27">
        <f>IF(AND($C233="x",$A233&lt;&gt;""),$A233,"")</f>
        <v/>
      </c>
    </row>
    <row r="234">
      <c r="A234" s="25" t="inlineStr">
        <is>
          <t>instream_video_mobile_preview_url</t>
        </is>
      </c>
      <c r="B234" s="29" t="inlineStr">
        <is>
          <t>Instream Video Mobile Preview URL · TEXT · Facebook Ads (Meta) Ad</t>
        </is>
      </c>
      <c r="C234" s="26" t="n"/>
      <c r="D234" s="27">
        <f>IF(AND($C234="x",$A234&lt;&gt;""),$A234,"")</f>
        <v/>
      </c>
    </row>
    <row r="235">
      <c r="A235" s="25" t="inlineStr">
        <is>
          <t>keyword</t>
        </is>
      </c>
      <c r="B235" s="29" t="inlineStr">
        <is>
          <t>Keyword · TEXT · Facebook Ads (Meta) Ad</t>
        </is>
      </c>
      <c r="C235" s="26" t="n"/>
      <c r="D235" s="27">
        <f>IF(AND($C235="x",$A235&lt;&gt;""),$A235,"")</f>
        <v/>
      </c>
    </row>
    <row r="236">
      <c r="A236" s="25" t="inlineStr">
        <is>
          <t>link</t>
        </is>
      </c>
      <c r="B236" s="29" t="inlineStr">
        <is>
          <t>Ad Link (Destination URL) · TEXT · Facebook Ads (Meta) Ad</t>
        </is>
      </c>
      <c r="C236" s="26" t="n"/>
      <c r="D236" s="27">
        <f>IF(AND($C236="x",$A236&lt;&gt;""),$A236,"")</f>
        <v/>
      </c>
    </row>
    <row r="237">
      <c r="A237" s="25" t="inlineStr">
        <is>
          <t>link_url</t>
        </is>
      </c>
      <c r="B237" s="29" t="inlineStr">
        <is>
          <t>Ad Creative Link URL · TEXT · Facebook Ads (Meta) Ad</t>
        </is>
      </c>
      <c r="C237" s="26" t="n"/>
      <c r="D237" s="27">
        <f>IF(AND($C237="x",$A237&lt;&gt;""),$A237,"")</f>
        <v/>
      </c>
    </row>
    <row r="238">
      <c r="A238" s="25" t="inlineStr">
        <is>
          <t>name</t>
        </is>
      </c>
      <c r="B238" s="29" t="inlineStr">
        <is>
          <t>Ad Creative Name · TEXT · Facebook Ads (Meta) Ad</t>
        </is>
      </c>
      <c r="C238" s="26" t="n"/>
      <c r="D238" s="27">
        <f>IF(AND($C238="x",$A238&lt;&gt;""),$A238,"")</f>
        <v/>
      </c>
    </row>
    <row r="239">
      <c r="A239" s="25" t="inlineStr">
        <is>
          <t>object_type</t>
        </is>
      </c>
      <c r="B239" s="29" t="inlineStr">
        <is>
          <t>Ad Creative Object Type · TEXT · Facebook Ads (Meta) Ad</t>
        </is>
      </c>
      <c r="C239" s="26" t="n"/>
      <c r="D239" s="27">
        <f>IF(AND($C239="x",$A239&lt;&gt;""),$A239,"")</f>
        <v/>
      </c>
    </row>
    <row r="240">
      <c r="A240" s="25" t="inlineStr">
        <is>
          <t>object_url</t>
        </is>
      </c>
      <c r="B240" s="29" t="inlineStr">
        <is>
          <t>Ad Creative Object URL · TEXT · Facebook Ads (Meta) Ad</t>
        </is>
      </c>
      <c r="C240" s="26" t="n"/>
      <c r="D240" s="27">
        <f>IF(AND($C240="x",$A240&lt;&gt;""),$A240,"")</f>
        <v/>
      </c>
    </row>
    <row r="241">
      <c r="A241" s="25" t="inlineStr">
        <is>
          <t>placement_ad_thumbnail_url</t>
        </is>
      </c>
      <c r="B241" s="29" t="inlineStr">
        <is>
          <t>Thumbnail url for Placement Asset Customization ads. · IMAGE_URL · Facebook Ads (Meta) Ad</t>
        </is>
      </c>
      <c r="C241" s="26" t="n"/>
      <c r="D241" s="27">
        <f>IF(AND($C241="x",$A241&lt;&gt;""),$A241,"")</f>
        <v/>
      </c>
    </row>
    <row r="242">
      <c r="A242" s="25" t="inlineStr">
        <is>
          <t>purchase_roas_omni_purchase</t>
        </is>
      </c>
      <c r="B242" s="29" t="inlineStr">
        <is>
          <t>Purchase ROAS · NUMERIC · Facebook Ads (Meta) Ad</t>
        </is>
      </c>
      <c r="C242" s="26" t="n"/>
      <c r="D242" s="27">
        <f>IF(AND($C242="x",$A242&lt;&gt;""),$A242,"")</f>
        <v/>
      </c>
    </row>
    <row r="243">
      <c r="A243" s="25" t="inlineStr">
        <is>
          <t>source_instagram_media_id</t>
        </is>
      </c>
      <c r="B243" s="29" t="inlineStr">
        <is>
          <t>Instagram Source Media ID · TEXT · Facebook Ads (Meta) Ad</t>
        </is>
      </c>
      <c r="C243" s="26" t="n"/>
      <c r="D243" s="27">
        <f>IF(AND($C243="x",$A243&lt;&gt;""),$A243,"")</f>
        <v/>
      </c>
    </row>
    <row r="244">
      <c r="A244" s="25" t="inlineStr">
        <is>
          <t>status</t>
        </is>
      </c>
      <c r="B244" s="29" t="inlineStr">
        <is>
          <t>Ad Status · TEXT · Facebook Ads (Meta) Ad</t>
        </is>
      </c>
      <c r="C244" s="26" t="n"/>
      <c r="D244" s="27">
        <f>IF(AND($C244="x",$A244&lt;&gt;""),$A244,"")</f>
        <v/>
      </c>
    </row>
    <row r="245">
      <c r="A245" s="25" t="inlineStr">
        <is>
          <t>template_url</t>
        </is>
      </c>
      <c r="B245" s="29" t="inlineStr">
        <is>
          <t>Ad Creative Template URL · TEXT · Facebook Ads (Meta) Ad</t>
        </is>
      </c>
      <c r="C245" s="26" t="n"/>
      <c r="D245" s="27">
        <f>IF(AND($C245="x",$A245&lt;&gt;""),$A245,"")</f>
        <v/>
      </c>
    </row>
    <row r="246">
      <c r="A246" s="25" t="inlineStr">
        <is>
          <t>thumbnail_url</t>
        </is>
      </c>
      <c r="B246" s="29" t="inlineStr">
        <is>
          <t>Ad Creative Thumbnail URL · IMAGE_URL · Facebook Ads (Meta) Ad</t>
        </is>
      </c>
      <c r="C246" s="26" t="n"/>
      <c r="D246" s="27">
        <f>IF(AND($C246="x",$A246&lt;&gt;""),$A246,"")</f>
        <v/>
      </c>
    </row>
    <row r="247">
      <c r="A247" s="25" t="inlineStr">
        <is>
          <t>title</t>
        </is>
      </c>
      <c r="B247" s="29" t="inlineStr">
        <is>
          <t>Ad Creative Title · TEXT · Facebook Ads (Meta) Ad</t>
        </is>
      </c>
      <c r="C247" s="26" t="n"/>
      <c r="D247" s="27">
        <f>IF(AND($C247="x",$A247&lt;&gt;""),$A247,"")</f>
        <v/>
      </c>
    </row>
    <row r="248">
      <c r="A248" s="25" t="inlineStr">
        <is>
          <t>url_tags</t>
        </is>
      </c>
      <c r="B248" s="29" t="inlineStr">
        <is>
          <t>Ad Creative URL Tags · TEXT · Facebook Ads (Meta) Ad</t>
        </is>
      </c>
      <c r="C248" s="26" t="n"/>
      <c r="D248" s="27">
        <f>IF(AND($C248="x",$A248&lt;&gt;""),$A248,"")</f>
        <v/>
      </c>
    </row>
    <row r="249">
      <c r="A249" s="25" t="inlineStr">
        <is>
          <t>website_destination_url</t>
        </is>
      </c>
      <c r="B249" s="29" t="inlineStr">
        <is>
          <t>Ad Website Destination URL · TEXT · Facebook Ads (Meta) Ad</t>
        </is>
      </c>
      <c r="C249" s="26" t="n"/>
      <c r="D249" s="27">
        <f>IF(AND($C249="x",$A249&lt;&gt;""),$A249,"")</f>
        <v/>
      </c>
    </row>
    <row r="250">
      <c r="A250" s="25" t="inlineStr">
        <is>
          <t>website_purchase_roas_offsite_conversion_fb_pixel_purchase</t>
        </is>
      </c>
      <c r="B250" s="29" t="inlineStr">
        <is>
          <t>Website Purchase ROAS · NUMERIC · Facebook Ads (Meta) Ad</t>
        </is>
      </c>
      <c r="C250" s="26" t="n"/>
      <c r="D250" s="27">
        <f>IF(AND($C250="x",$A250&lt;&gt;""),$A250,"")</f>
        <v/>
      </c>
    </row>
    <row r="251">
      <c r="A251" s="25" t="inlineStr">
        <is>
          <t>image_library_created_time</t>
        </is>
      </c>
      <c r="B251" s="29" t="inlineStr">
        <is>
          <t>Image Library Created Time · TIMESTAMP · Facebook Ads (Meta) Ad Images</t>
        </is>
      </c>
      <c r="C251" s="26" t="n"/>
      <c r="D251" s="27">
        <f>IF(AND($C251="x",$A251&lt;&gt;""),$A251,"")</f>
        <v/>
      </c>
    </row>
    <row r="252">
      <c r="A252" s="25" t="inlineStr">
        <is>
          <t>image_library_creative_ids</t>
        </is>
      </c>
      <c r="B252" s="29" t="inlineStr">
        <is>
          <t>Image Library Creative IDs · TEXT · Facebook Ads (Meta) Ad Images</t>
        </is>
      </c>
      <c r="C252" s="26" t="n"/>
      <c r="D252" s="27">
        <f>IF(AND($C252="x",$A252&lt;&gt;""),$A252,"")</f>
        <v/>
      </c>
    </row>
    <row r="253">
      <c r="A253" s="25" t="inlineStr">
        <is>
          <t>image_library_height</t>
        </is>
      </c>
      <c r="B253" s="29" t="inlineStr">
        <is>
          <t>Image Library Height · NUMERIC · Facebook Ads (Meta) Ad Images</t>
        </is>
      </c>
      <c r="C253" s="26" t="n"/>
      <c r="D253" s="27">
        <f>IF(AND($C253="x",$A253&lt;&gt;""),$A253,"")</f>
        <v/>
      </c>
    </row>
    <row r="254">
      <c r="A254" s="25" t="inlineStr">
        <is>
          <t>image_library_is_used</t>
        </is>
      </c>
      <c r="B254" s="29" t="inlineStr">
        <is>
          <t>Image Library Is Used · BOOLEAN · Facebook Ads (Meta) Ad Images</t>
        </is>
      </c>
      <c r="C254" s="26" t="n"/>
      <c r="D254" s="27">
        <f>IF(AND($C254="x",$A254&lt;&gt;""),$A254,"")</f>
        <v/>
      </c>
    </row>
    <row r="255">
      <c r="A255" s="25" t="inlineStr">
        <is>
          <t>image_library_name</t>
        </is>
      </c>
      <c r="B255" s="29" t="inlineStr">
        <is>
          <t>Image Library Name · TEXT · Facebook Ads (Meta) Ad Images</t>
        </is>
      </c>
      <c r="C255" s="26" t="n"/>
      <c r="D255" s="27">
        <f>IF(AND($C255="x",$A255&lt;&gt;""),$A255,"")</f>
        <v/>
      </c>
    </row>
    <row r="256">
      <c r="A256" s="25" t="inlineStr">
        <is>
          <t>image_library_permalink_url</t>
        </is>
      </c>
      <c r="B256" s="29" t="inlineStr">
        <is>
          <t>Image Library Permalink URL · TEXT · Facebook Ads (Meta) Ad Images</t>
        </is>
      </c>
      <c r="C256" s="26" t="n"/>
      <c r="D256" s="27">
        <f>IF(AND($C256="x",$A256&lt;&gt;""),$A256,"")</f>
        <v/>
      </c>
    </row>
    <row r="257">
      <c r="A257" s="25" t="inlineStr">
        <is>
          <t>image_library_status</t>
        </is>
      </c>
      <c r="B257" s="29" t="inlineStr">
        <is>
          <t>Image Library Status · TEXT · Facebook Ads (Meta) Ad Images</t>
        </is>
      </c>
      <c r="C257" s="26" t="n"/>
      <c r="D257" s="27">
        <f>IF(AND($C257="x",$A257&lt;&gt;""),$A257,"")</f>
        <v/>
      </c>
    </row>
    <row r="258">
      <c r="A258" s="25" t="inlineStr">
        <is>
          <t>image_library_updated_time</t>
        </is>
      </c>
      <c r="B258" s="29" t="inlineStr">
        <is>
          <t>Image Library Updated Time · TIMESTAMP · Facebook Ads (Meta) Ad Images</t>
        </is>
      </c>
      <c r="C258" s="26" t="n"/>
      <c r="D258" s="27">
        <f>IF(AND($C258="x",$A258&lt;&gt;""),$A258,"")</f>
        <v/>
      </c>
    </row>
    <row r="259">
      <c r="A259" s="25" t="inlineStr">
        <is>
          <t>image_library_url_128</t>
        </is>
      </c>
      <c r="B259" s="29" t="inlineStr">
        <is>
          <t>Image Library Thumbnail URL · IMAGE_URL · Facebook Ads (Meta) Ad Images</t>
        </is>
      </c>
      <c r="C259" s="26" t="n"/>
      <c r="D259" s="27">
        <f>IF(AND($C259="x",$A259&lt;&gt;""),$A259,"")</f>
        <v/>
      </c>
    </row>
    <row r="260">
      <c r="A260" s="25" t="inlineStr">
        <is>
          <t>image_library_width</t>
        </is>
      </c>
      <c r="B260" s="29" t="inlineStr">
        <is>
          <t>Image Library Width · NUMERIC · Facebook Ads (Meta) Ad Images</t>
        </is>
      </c>
      <c r="C260" s="26" t="n"/>
      <c r="D260" s="27">
        <f>IF(AND($C260="x",$A260&lt;&gt;""),$A260,"")</f>
        <v/>
      </c>
    </row>
    <row r="261">
      <c r="A261" s="25" t="inlineStr">
        <is>
          <t>campaign</t>
        </is>
      </c>
      <c r="B261" s="29" t="inlineStr">
        <is>
          <t>Campaign · TEXT · Facebook Ads (Meta) Campaign</t>
        </is>
      </c>
      <c r="C261" s="26" t="n"/>
      <c r="D261" s="27">
        <f>IF(AND($C261="x",$A261&lt;&gt;""),$A261,"")</f>
        <v/>
      </c>
    </row>
    <row r="262">
      <c r="A262" s="25" t="inlineStr">
        <is>
          <t>campaign_bid_strategy</t>
        </is>
      </c>
      <c r="B262" s="29" t="inlineStr">
        <is>
          <t>Campaign Bid Strategy · TEXT · Facebook Ads (Meta) Campaign</t>
        </is>
      </c>
      <c r="C262" s="26" t="n"/>
      <c r="D262" s="27">
        <f>IF(AND($C262="x",$A262&lt;&gt;""),$A262,"")</f>
        <v/>
      </c>
    </row>
    <row r="263">
      <c r="A263" s="25" t="inlineStr">
        <is>
          <t>campaign_budget_remaining</t>
        </is>
      </c>
      <c r="B263" s="29" t="inlineStr">
        <is>
          <t>Campaign Budget Remaining · NUMERIC · Facebook Ads (Meta) Campaign</t>
        </is>
      </c>
      <c r="C263" s="26" t="n"/>
      <c r="D263" s="27">
        <f>IF(AND($C263="x",$A263&lt;&gt;""),$A263,"")</f>
        <v/>
      </c>
    </row>
    <row r="264">
      <c r="A264" s="25" t="inlineStr">
        <is>
          <t>campaign_buying_type</t>
        </is>
      </c>
      <c r="B264" s="29" t="inlineStr">
        <is>
          <t>Campaign Buying Type · TEXT · Facebook Ads (Meta) Campaign</t>
        </is>
      </c>
      <c r="C264" s="26" t="n"/>
      <c r="D264" s="27">
        <f>IF(AND($C264="x",$A264&lt;&gt;""),$A264,"")</f>
        <v/>
      </c>
    </row>
    <row r="265">
      <c r="A265" s="25" t="inlineStr">
        <is>
          <t>campaign_configured_status</t>
        </is>
      </c>
      <c r="B265" s="29" t="inlineStr">
        <is>
          <t>Campaign Configured Status · TEXT · Facebook Ads (Meta) Campaign</t>
        </is>
      </c>
      <c r="C265" s="26" t="n"/>
      <c r="D265" s="27">
        <f>IF(AND($C265="x",$A265&lt;&gt;""),$A265,"")</f>
        <v/>
      </c>
    </row>
    <row r="266">
      <c r="A266" s="25" t="inlineStr">
        <is>
          <t>campaign_created_time</t>
        </is>
      </c>
      <c r="B266" s="29" t="inlineStr">
        <is>
          <t>Campaign Created Time · TIMESTAMP · Facebook Ads (Meta) Campaign</t>
        </is>
      </c>
      <c r="C266" s="26" t="n"/>
      <c r="D266" s="27">
        <f>IF(AND($C266="x",$A266&lt;&gt;""),$A266,"")</f>
        <v/>
      </c>
    </row>
    <row r="267">
      <c r="A267" s="25" t="inlineStr">
        <is>
          <t>campaign_daily_budget</t>
        </is>
      </c>
      <c r="B267" s="29" t="inlineStr">
        <is>
          <t>Campaign Daily Budget · NUMERIC · Facebook Ads (Meta) Campaign</t>
        </is>
      </c>
      <c r="C267" s="26" t="n"/>
      <c r="D267" s="27">
        <f>IF(AND($C267="x",$A267&lt;&gt;""),$A267,"")</f>
        <v/>
      </c>
    </row>
    <row r="268">
      <c r="A268" s="25" t="inlineStr">
        <is>
          <t>campaign_effective_status</t>
        </is>
      </c>
      <c r="B268" s="29" t="inlineStr">
        <is>
          <t>Campaign Effective Status · TEXT · Facebook Ads (Meta) Campaign</t>
        </is>
      </c>
      <c r="C268" s="26" t="n"/>
      <c r="D268" s="27">
        <f>IF(AND($C268="x",$A268&lt;&gt;""),$A268,"")</f>
        <v/>
      </c>
    </row>
    <row r="269">
      <c r="A269" s="25" t="inlineStr">
        <is>
          <t>campaign_id</t>
        </is>
      </c>
      <c r="B269" s="29" t="inlineStr">
        <is>
          <t>Campaign ID · TEXT · Facebook Ads (Meta) Campaign</t>
        </is>
      </c>
      <c r="C269" s="26" t="n"/>
      <c r="D269" s="27">
        <f>IF(AND($C269="x",$A269&lt;&gt;""),$A269,"")</f>
        <v/>
      </c>
    </row>
    <row r="270">
      <c r="A270" s="25" t="inlineStr">
        <is>
          <t>campaign_is_adset_budget_sharing_enabled</t>
        </is>
      </c>
      <c r="B270" s="29" t="inlineStr">
        <is>
          <t>Campaign Ad Set Budget Sharing Enabled · BOOLEAN · Facebook Ads (Meta) Campaign</t>
        </is>
      </c>
      <c r="C270" s="26" t="n"/>
      <c r="D270" s="27">
        <f>IF(AND($C270="x",$A270&lt;&gt;""),$A270,"")</f>
        <v/>
      </c>
    </row>
    <row r="271">
      <c r="A271" s="25" t="inlineStr">
        <is>
          <t>campaign_lifetime_budget</t>
        </is>
      </c>
      <c r="B271" s="29" t="inlineStr">
        <is>
          <t>Campaign Lifetime Budget · NUMERIC · Facebook Ads (Meta) Campaign</t>
        </is>
      </c>
      <c r="C271" s="26" t="n"/>
      <c r="D271" s="27">
        <f>IF(AND($C271="x",$A271&lt;&gt;""),$A271,"")</f>
        <v/>
      </c>
    </row>
    <row r="272">
      <c r="A272" s="25" t="inlineStr">
        <is>
          <t>campaign_objective</t>
        </is>
      </c>
      <c r="B272" s="29" t="inlineStr">
        <is>
          <t>Campaign Objective · TEXT · Facebook Ads (Meta) Campaign</t>
        </is>
      </c>
      <c r="C272" s="26" t="n"/>
      <c r="D272" s="27">
        <f>IF(AND($C272="x",$A272&lt;&gt;""),$A272,"")</f>
        <v/>
      </c>
    </row>
    <row r="273">
      <c r="A273" s="25" t="inlineStr">
        <is>
          <t>campaign_special_ad_categories</t>
        </is>
      </c>
      <c r="B273" s="29" t="inlineStr">
        <is>
          <t>Campaign Special Ad Categories · TEXT · Facebook Ads (Meta) Campaign</t>
        </is>
      </c>
      <c r="C273" s="26" t="n"/>
      <c r="D273" s="27">
        <f>IF(AND($C273="x",$A273&lt;&gt;""),$A273,"")</f>
        <v/>
      </c>
    </row>
    <row r="274">
      <c r="A274" s="25" t="inlineStr">
        <is>
          <t>campaign_special_ad_category</t>
        </is>
      </c>
      <c r="B274" s="29" t="inlineStr">
        <is>
          <t>Campaign Special Ad Category · TEXT · Facebook Ads (Meta) Campaign</t>
        </is>
      </c>
      <c r="C274" s="26" t="n"/>
      <c r="D274" s="27">
        <f>IF(AND($C274="x",$A274&lt;&gt;""),$A274,"")</f>
        <v/>
      </c>
    </row>
    <row r="275">
      <c r="A275" s="25" t="inlineStr">
        <is>
          <t>campaign_spend_cap</t>
        </is>
      </c>
      <c r="B275" s="29" t="inlineStr">
        <is>
          <t>Campaign Spend Cap · NUMERIC · Facebook Ads (Meta) Campaign</t>
        </is>
      </c>
      <c r="C275" s="26" t="n"/>
      <c r="D275" s="27">
        <f>IF(AND($C275="x",$A275&lt;&gt;""),$A275,"")</f>
        <v/>
      </c>
    </row>
    <row r="276">
      <c r="A276" s="25" t="inlineStr">
        <is>
          <t>campaign_start_date</t>
        </is>
      </c>
      <c r="B276" s="29" t="inlineStr">
        <is>
          <t>Campaign Start Date · DATE · Facebook Ads (Meta) Campaign</t>
        </is>
      </c>
      <c r="C276" s="26" t="n"/>
      <c r="D276" s="27">
        <f>IF(AND($C276="x",$A276&lt;&gt;""),$A276,"")</f>
        <v/>
      </c>
    </row>
    <row r="277">
      <c r="A277" s="25" t="inlineStr">
        <is>
          <t>campaign_start_time</t>
        </is>
      </c>
      <c r="B277" s="29" t="inlineStr">
        <is>
          <t>Campaign Start Time · TIMESTAMP · Facebook Ads (Meta) Campaign</t>
        </is>
      </c>
      <c r="C277" s="26" t="n"/>
      <c r="D277" s="27">
        <f>IF(AND($C277="x",$A277&lt;&gt;""),$A277,"")</f>
        <v/>
      </c>
    </row>
    <row r="278">
      <c r="A278" s="25" t="inlineStr">
        <is>
          <t>campaign_stop_time</t>
        </is>
      </c>
      <c r="B278" s="29" t="inlineStr">
        <is>
          <t>Campaign Stop Time · TIMESTAMP · Facebook Ads (Meta) Campaign</t>
        </is>
      </c>
      <c r="C278" s="26" t="n"/>
      <c r="D278" s="27">
        <f>IF(AND($C278="x",$A278&lt;&gt;""),$A278,"")</f>
        <v/>
      </c>
    </row>
    <row r="279">
      <c r="A279" s="25" t="inlineStr">
        <is>
          <t>campaignid</t>
        </is>
      </c>
      <c r="B279" s="29" t="inlineStr">
        <is>
          <t>Campaign ID (duplicate) · TEXT · Facebook Ads (Meta) Campaign</t>
        </is>
      </c>
      <c r="C279" s="26" t="n"/>
      <c r="D279" s="27">
        <f>IF(AND($C279="x",$A279&lt;&gt;""),$A279,"")</f>
        <v/>
      </c>
    </row>
    <row r="280">
      <c r="A280" s="25" t="inlineStr">
        <is>
          <t>objective</t>
        </is>
      </c>
      <c r="B280" s="29" t="inlineStr">
        <is>
          <t>Objective · TEXT · Facebook Ads (Meta) Campaign</t>
        </is>
      </c>
      <c r="C280" s="26" t="n"/>
      <c r="D280" s="27">
        <f>IF(AND($C280="x",$A280&lt;&gt;""),$A280,"")</f>
        <v/>
      </c>
    </row>
    <row r="281">
      <c r="A281" s="25" t="inlineStr">
        <is>
          <t>totalcost</t>
        </is>
      </c>
      <c r="B281" s="29" t="inlineStr">
        <is>
          <t>Total Cost · NUMERIC · Facebook Ads (Meta) Campaign</t>
        </is>
      </c>
      <c r="C281" s="26" t="n"/>
      <c r="D281" s="27">
        <f>IF(AND($C281="x",$A281&lt;&gt;""),$A281,"")</f>
        <v/>
      </c>
    </row>
    <row r="282">
      <c r="A282" s="25" t="inlineStr">
        <is>
          <t>catalog_segment_actions_add_to_cart</t>
        </is>
      </c>
      <c r="B282" s="29" t="inlineStr">
        <is>
          <t>Catalog Segment Actions Add To Cart · NUMERIC · Facebook Ads (Meta) Catalog Segment Actions</t>
        </is>
      </c>
      <c r="C282" s="26" t="n"/>
      <c r="D282" s="27">
        <f>IF(AND($C282="x",$A282&lt;&gt;""),$A282,"")</f>
        <v/>
      </c>
    </row>
    <row r="283">
      <c r="A283" s="25" t="inlineStr">
        <is>
          <t>catalog_segment_actions_app_custom_event_fb_mobile_add_to_cart</t>
        </is>
      </c>
      <c r="B283" s="29" t="inlineStr">
        <is>
          <t>Catalog Segment Actions App Custom Event.FB Mobile Add To Cart · NUMERIC · Facebook Ads (Meta) Catalog Segment Actions</t>
        </is>
      </c>
      <c r="C283" s="26" t="n"/>
      <c r="D283" s="27">
        <f>IF(AND($C283="x",$A283&lt;&gt;""),$A283,"")</f>
        <v/>
      </c>
    </row>
    <row r="284">
      <c r="A284" s="25" t="inlineStr">
        <is>
          <t>catalog_segment_actions_app_custom_event_fb_mobile_content_view</t>
        </is>
      </c>
      <c r="B284" s="29" t="inlineStr">
        <is>
          <t>Catalog Segment Actions App Custom Event.FB Mobile Content View · NUMERIC · Facebook Ads (Meta) Catalog Segment Actions</t>
        </is>
      </c>
      <c r="C284" s="26" t="n"/>
      <c r="D284" s="27">
        <f>IF(AND($C284="x",$A284&lt;&gt;""),$A284,"")</f>
        <v/>
      </c>
    </row>
    <row r="285">
      <c r="A285" s="25" t="inlineStr">
        <is>
          <t>catalog_segment_actions_app_custom_event_fb_mobile_purchase</t>
        </is>
      </c>
      <c r="B285" s="29" t="inlineStr">
        <is>
          <t>Catalog Segment Actions App Custom Event.FB Mobile Purchase · NUMERIC · Facebook Ads (Meta) Catalog Segment Actions</t>
        </is>
      </c>
      <c r="C285" s="26" t="n"/>
      <c r="D285" s="27">
        <f>IF(AND($C285="x",$A285&lt;&gt;""),$A285,"")</f>
        <v/>
      </c>
    </row>
    <row r="286">
      <c r="A286" s="25" t="inlineStr">
        <is>
          <t>catalog_segment_actions_offsite_conversion_fb_pixel_add_to_cart</t>
        </is>
      </c>
      <c r="B286" s="29" t="inlineStr">
        <is>
          <t>Catalog Segment Actions Offsite Conversion Fb Pixel Add To Cart · NUMERIC · Facebook Ads (Meta) Catalog Segment Actions</t>
        </is>
      </c>
      <c r="C286" s="26" t="n"/>
      <c r="D286" s="27">
        <f>IF(AND($C286="x",$A286&lt;&gt;""),$A286,"")</f>
        <v/>
      </c>
    </row>
    <row r="287">
      <c r="A287" s="25" t="inlineStr">
        <is>
          <t>catalog_segment_actions_offsite_conversion_fb_pixel_purchase</t>
        </is>
      </c>
      <c r="B287" s="29" t="inlineStr">
        <is>
          <t>Catalog Segment Website Purchases · NUMERIC · Facebook Ads (Meta) Catalog Segment Actions</t>
        </is>
      </c>
      <c r="C287" s="26" t="n"/>
      <c r="D287" s="27">
        <f>IF(AND($C287="x",$A287&lt;&gt;""),$A287,"")</f>
        <v/>
      </c>
    </row>
    <row r="288">
      <c r="A288" s="25" t="inlineStr">
        <is>
          <t>catalog_segment_actions_offsite_conversion_fb_pixel_view_content</t>
        </is>
      </c>
      <c r="B288" s="29" t="inlineStr">
        <is>
          <t>Catalog Segment Actions Offsite Conversion Fb Pixel View Content · NUMERIC · Facebook Ads (Meta) Catalog Segment Actions</t>
        </is>
      </c>
      <c r="C288" s="26" t="n"/>
      <c r="D288" s="27">
        <f>IF(AND($C288="x",$A288&lt;&gt;""),$A288,"")</f>
        <v/>
      </c>
    </row>
    <row r="289">
      <c r="A289" s="25" t="inlineStr">
        <is>
          <t>catalog_segment_actions_omni_add_to_cart</t>
        </is>
      </c>
      <c r="B289" s="29" t="inlineStr">
        <is>
          <t>Catalog Segment Actions Omni Add To Cart · NUMERIC · Facebook Ads (Meta) Catalog Segment Actions</t>
        </is>
      </c>
      <c r="C289" s="26" t="n"/>
      <c r="D289" s="27">
        <f>IF(AND($C289="x",$A289&lt;&gt;""),$A289,"")</f>
        <v/>
      </c>
    </row>
    <row r="290">
      <c r="A290" s="25" t="inlineStr">
        <is>
          <t>catalog_segment_actions_omni_purchase</t>
        </is>
      </c>
      <c r="B290" s="29" t="inlineStr">
        <is>
          <t>Catalog Segment Actions Omni Purchase · NUMERIC · Facebook Ads (Meta) Catalog Segment Actions</t>
        </is>
      </c>
      <c r="C290" s="26" t="n"/>
      <c r="D290" s="27">
        <f>IF(AND($C290="x",$A290&lt;&gt;""),$A290,"")</f>
        <v/>
      </c>
    </row>
    <row r="291">
      <c r="A291" s="25" t="inlineStr">
        <is>
          <t>catalog_segment_actions_omni_view_content</t>
        </is>
      </c>
      <c r="B291" s="29" t="inlineStr">
        <is>
          <t>Catalog Segment Actions Omni View Content · NUMERIC · Facebook Ads (Meta) Catalog Segment Actions</t>
        </is>
      </c>
      <c r="C291" s="26" t="n"/>
      <c r="D291" s="27">
        <f>IF(AND($C291="x",$A291&lt;&gt;""),$A291,"")</f>
        <v/>
      </c>
    </row>
    <row r="292">
      <c r="A292" s="25" t="inlineStr">
        <is>
          <t>catalog_segment_actions_purchase</t>
        </is>
      </c>
      <c r="B292" s="29" t="inlineStr">
        <is>
          <t>Catalog Segment Actions Purchase · NUMERIC · Facebook Ads (Meta) Catalog Segment Actions</t>
        </is>
      </c>
      <c r="C292" s="26" t="n"/>
      <c r="D292" s="27">
        <f>IF(AND($C292="x",$A292&lt;&gt;""),$A292,"")</f>
        <v/>
      </c>
    </row>
    <row r="293">
      <c r="A293" s="25" t="inlineStr">
        <is>
          <t>catalog_segment_actions_view_content</t>
        </is>
      </c>
      <c r="B293" s="29" t="inlineStr">
        <is>
          <t>Catalog Segment Actions View Content · NUMERIC · Facebook Ads (Meta) Catalog Segment Actions</t>
        </is>
      </c>
      <c r="C293" s="26" t="n"/>
      <c r="D293" s="27">
        <f>IF(AND($C293="x",$A293&lt;&gt;""),$A293,"")</f>
        <v/>
      </c>
    </row>
    <row r="294">
      <c r="A294" s="25" t="inlineStr">
        <is>
          <t>catalog_segment_value_add_to_cart</t>
        </is>
      </c>
      <c r="B294" s="29" t="inlineStr">
        <is>
          <t>Catalog Segment Value Add To Cart · NUMERIC · Facebook Ads (Meta) Catalog Segment Value</t>
        </is>
      </c>
      <c r="C294" s="26" t="n"/>
      <c r="D294" s="27">
        <f>IF(AND($C294="x",$A294&lt;&gt;""),$A294,"")</f>
        <v/>
      </c>
    </row>
    <row r="295">
      <c r="A295" s="25" t="inlineStr">
        <is>
          <t>catalog_segment_value_app_custom_event</t>
        </is>
      </c>
      <c r="B295" s="29" t="inlineStr">
        <is>
          <t>Catalog Segment Value App Custom Event · NUMERIC · Facebook Ads (Meta) Catalog Segment Value</t>
        </is>
      </c>
      <c r="C295" s="26" t="n"/>
      <c r="D295" s="27">
        <f>IF(AND($C295="x",$A295&lt;&gt;""),$A295,"")</f>
        <v/>
      </c>
    </row>
    <row r="296">
      <c r="A296" s="25" t="inlineStr">
        <is>
          <t>catalog_segment_value_app_custom_event_fb_mobile_add_to_cart</t>
        </is>
      </c>
      <c r="B296" s="29" t="inlineStr">
        <is>
          <t>Catalog Segment Value App Custom Event.FB Mobile Add To Cart · NUMERIC · Facebook Ads (Meta) Catalog Segment Value</t>
        </is>
      </c>
      <c r="C296" s="26" t="n"/>
      <c r="D296" s="27">
        <f>IF(AND($C296="x",$A296&lt;&gt;""),$A296,"")</f>
        <v/>
      </c>
    </row>
    <row r="297">
      <c r="A297" s="25" t="inlineStr">
        <is>
          <t>catalog_segment_value_app_custom_event_fb_mobile_content_view</t>
        </is>
      </c>
      <c r="B297" s="29" t="inlineStr">
        <is>
          <t>Catalog Segment Value App Custom Event.FB Mobile Content View · NUMERIC · Facebook Ads (Meta) Catalog Segment Value</t>
        </is>
      </c>
      <c r="C297" s="26" t="n"/>
      <c r="D297" s="27">
        <f>IF(AND($C297="x",$A297&lt;&gt;""),$A297,"")</f>
        <v/>
      </c>
    </row>
    <row r="298">
      <c r="A298" s="25" t="inlineStr">
        <is>
          <t>catalog_segment_value_app_custom_event_fb_mobile_purchase</t>
        </is>
      </c>
      <c r="B298" s="29" t="inlineStr">
        <is>
          <t>Catalog Segment Value App Custom Event.FB Mobile Purchase · NUMERIC · Facebook Ads (Meta) Catalog Segment Value</t>
        </is>
      </c>
      <c r="C298" s="26" t="n"/>
      <c r="D298" s="27">
        <f>IF(AND($C298="x",$A298&lt;&gt;""),$A298,"")</f>
        <v/>
      </c>
    </row>
    <row r="299">
      <c r="A299" s="25" t="inlineStr">
        <is>
          <t>catalog_segment_value_mobile_purchase_roas</t>
        </is>
      </c>
      <c r="B299" s="29" t="inlineStr">
        <is>
          <t>Mobile purchase ROAS · NUMERIC · Facebook Ads (Meta) Catalog Segment Value</t>
        </is>
      </c>
      <c r="C299" s="26" t="n"/>
      <c r="D299" s="27">
        <f>IF(AND($C299="x",$A299&lt;&gt;""),$A299,"")</f>
        <v/>
      </c>
    </row>
    <row r="300">
      <c r="A300" s="25" t="inlineStr">
        <is>
          <t>catalog_segment_value_offsite_conversion</t>
        </is>
      </c>
      <c r="B300" s="29" t="inlineStr">
        <is>
          <t>Catalog Segment Value Offsite Conversion · NUMERIC · Facebook Ads (Meta) Catalog Segment Value</t>
        </is>
      </c>
      <c r="C300" s="26" t="n"/>
      <c r="D300" s="27">
        <f>IF(AND($C300="x",$A300&lt;&gt;""),$A300,"")</f>
        <v/>
      </c>
    </row>
    <row r="301">
      <c r="A301" s="25" t="inlineStr">
        <is>
          <t>catalog_segment_value_offsite_conversion_fb_pixel_add_to_cart</t>
        </is>
      </c>
      <c r="B301" s="29" t="inlineStr">
        <is>
          <t>Catalog Segment Value Offsite Conversion Fb Pixel Add To Cart · NUMERIC · Facebook Ads (Meta) Catalog Segment Value</t>
        </is>
      </c>
      <c r="C301" s="26" t="n"/>
      <c r="D301" s="27">
        <f>IF(AND($C301="x",$A301&lt;&gt;""),$A301,"")</f>
        <v/>
      </c>
    </row>
    <row r="302">
      <c r="A302" s="25" t="inlineStr">
        <is>
          <t>catalog_segment_value_offsite_conversion_fb_pixel_purchase</t>
        </is>
      </c>
      <c r="B302" s="29" t="inlineStr">
        <is>
          <t>Catalog Segment Website Purchases Conversion Value · NUMERIC · Facebook Ads (Meta) Catalog Segment Value</t>
        </is>
      </c>
      <c r="C302" s="26" t="n"/>
      <c r="D302" s="27">
        <f>IF(AND($C302="x",$A302&lt;&gt;""),$A302,"")</f>
        <v/>
      </c>
    </row>
    <row r="303">
      <c r="A303" s="25" t="inlineStr">
        <is>
          <t>catalog_segment_value_offsite_conversion_fb_pixel_view_content</t>
        </is>
      </c>
      <c r="B303" s="29" t="inlineStr">
        <is>
          <t>Catalog Segment Value Offsite Conversion Fb Pixel View Content · NUMERIC · Facebook Ads (Meta) Catalog Segment Value</t>
        </is>
      </c>
      <c r="C303" s="26" t="n"/>
      <c r="D303" s="27">
        <f>IF(AND($C303="x",$A303&lt;&gt;""),$A303,"")</f>
        <v/>
      </c>
    </row>
    <row r="304">
      <c r="A304" s="25" t="inlineStr">
        <is>
          <t>catalog_segment_value_omni_add_to_cart</t>
        </is>
      </c>
      <c r="B304" s="29" t="inlineStr">
        <is>
          <t>Catalog Segment Value Omni Add To Cart · NUMERIC · Facebook Ads (Meta) Catalog Segment Value</t>
        </is>
      </c>
      <c r="C304" s="26" t="n"/>
      <c r="D304" s="27">
        <f>IF(AND($C304="x",$A304&lt;&gt;""),$A304,"")</f>
        <v/>
      </c>
    </row>
    <row r="305">
      <c r="A305" s="25" t="inlineStr">
        <is>
          <t>catalog_segment_value_omni_purchase</t>
        </is>
      </c>
      <c r="B305" s="29" t="inlineStr">
        <is>
          <t>Catalog Segment Value Omni Purchase · NUMERIC · Facebook Ads (Meta) Catalog Segment Value</t>
        </is>
      </c>
      <c r="C305" s="26" t="n"/>
      <c r="D305" s="27">
        <f>IF(AND($C305="x",$A305&lt;&gt;""),$A305,"")</f>
        <v/>
      </c>
    </row>
    <row r="306">
      <c r="A306" s="25" t="inlineStr">
        <is>
          <t>catalog_segment_value_omni_purchase_roas</t>
        </is>
      </c>
      <c r="B306" s="29" t="inlineStr">
        <is>
          <t>Total purchase ROAS · NUMERIC · Facebook Ads (Meta) Catalog Segment Value</t>
        </is>
      </c>
      <c r="C306" s="26" t="n"/>
      <c r="D306" s="27">
        <f>IF(AND($C306="x",$A306&lt;&gt;""),$A306,"")</f>
        <v/>
      </c>
    </row>
    <row r="307">
      <c r="A307" s="25" t="inlineStr">
        <is>
          <t>catalog_segment_value_omni_view_content</t>
        </is>
      </c>
      <c r="B307" s="29" t="inlineStr">
        <is>
          <t>Catalog Segment Value Omni View Content · NUMERIC · Facebook Ads (Meta) Catalog Segment Value</t>
        </is>
      </c>
      <c r="C307" s="26" t="n"/>
      <c r="D307" s="27">
        <f>IF(AND($C307="x",$A307&lt;&gt;""),$A307,"")</f>
        <v/>
      </c>
    </row>
    <row r="308">
      <c r="A308" s="25" t="inlineStr">
        <is>
          <t>catalog_segment_value_onsite_app_add_to_cart</t>
        </is>
      </c>
      <c r="B308" s="29" t="inlineStr">
        <is>
          <t>Catalog Segment Value Onsite App Add To Cart · NUMERIC · Facebook Ads (Meta) Catalog Segment Value</t>
        </is>
      </c>
      <c r="C308" s="26" t="n"/>
      <c r="D308" s="27">
        <f>IF(AND($C308="x",$A308&lt;&gt;""),$A308,"")</f>
        <v/>
      </c>
    </row>
    <row r="309">
      <c r="A309" s="25" t="inlineStr">
        <is>
          <t>catalog_segment_value_onsite_app_purchase</t>
        </is>
      </c>
      <c r="B309" s="29" t="inlineStr">
        <is>
          <t>Catalog Segment Value Onsite App Purchase · NUMERIC · Facebook Ads (Meta) Catalog Segment Value</t>
        </is>
      </c>
      <c r="C309" s="26" t="n"/>
      <c r="D309" s="27">
        <f>IF(AND($C309="x",$A309&lt;&gt;""),$A309,"")</f>
        <v/>
      </c>
    </row>
    <row r="310">
      <c r="A310" s="25" t="inlineStr">
        <is>
          <t>catalog_segment_value_onsite_app_view_content</t>
        </is>
      </c>
      <c r="B310" s="29" t="inlineStr">
        <is>
          <t>Catalog Segment Value Onsite App View Content · NUMERIC · Facebook Ads (Meta) Catalog Segment Value</t>
        </is>
      </c>
      <c r="C310" s="26" t="n"/>
      <c r="D310" s="27">
        <f>IF(AND($C310="x",$A310&lt;&gt;""),$A310,"")</f>
        <v/>
      </c>
    </row>
    <row r="311">
      <c r="A311" s="25" t="inlineStr">
        <is>
          <t>catalog_segment_value_onsite_web_add_to_cart</t>
        </is>
      </c>
      <c r="B311" s="29" t="inlineStr">
        <is>
          <t>Catalog Segment Value Onsite Web Add To Cart · NUMERIC · Facebook Ads (Meta) Catalog Segment Value</t>
        </is>
      </c>
      <c r="C311" s="26" t="n"/>
      <c r="D311" s="27">
        <f>IF(AND($C311="x",$A311&lt;&gt;""),$A311,"")</f>
        <v/>
      </c>
    </row>
    <row r="312">
      <c r="A312" s="25" t="inlineStr">
        <is>
          <t>catalog_segment_value_onsite_web_app_add_to_cart</t>
        </is>
      </c>
      <c r="B312" s="29" t="inlineStr">
        <is>
          <t>Catalog Segment Value Onsite Web App Add To Cart · NUMERIC · Facebook Ads (Meta) Catalog Segment Value</t>
        </is>
      </c>
      <c r="C312" s="26" t="n"/>
      <c r="D312" s="27">
        <f>IF(AND($C312="x",$A312&lt;&gt;""),$A312,"")</f>
        <v/>
      </c>
    </row>
    <row r="313">
      <c r="A313" s="25" t="inlineStr">
        <is>
          <t>catalog_segment_value_onsite_web_app_purchase</t>
        </is>
      </c>
      <c r="B313" s="29" t="inlineStr">
        <is>
          <t>Catalog Segment Value Onsite Web App Purchase · NUMERIC · Facebook Ads (Meta) Catalog Segment Value</t>
        </is>
      </c>
      <c r="C313" s="26" t="n"/>
      <c r="D313" s="27">
        <f>IF(AND($C313="x",$A313&lt;&gt;""),$A313,"")</f>
        <v/>
      </c>
    </row>
    <row r="314">
      <c r="A314" s="25" t="inlineStr">
        <is>
          <t>catalog_segment_value_onsite_web_app_view_content</t>
        </is>
      </c>
      <c r="B314" s="29" t="inlineStr">
        <is>
          <t>Catalog Segment Value Onsite Web App View Content · NUMERIC · Facebook Ads (Meta) Catalog Segment Value</t>
        </is>
      </c>
      <c r="C314" s="26" t="n"/>
      <c r="D314" s="27">
        <f>IF(AND($C314="x",$A314&lt;&gt;""),$A314,"")</f>
        <v/>
      </c>
    </row>
    <row r="315">
      <c r="A315" s="25" t="inlineStr">
        <is>
          <t>catalog_segment_value_onsite_web_view_content</t>
        </is>
      </c>
      <c r="B315" s="29" t="inlineStr">
        <is>
          <t>Catalog Segment Value Onsite Web View Content · NUMERIC · Facebook Ads (Meta) Catalog Segment Value</t>
        </is>
      </c>
      <c r="C315" s="26" t="n"/>
      <c r="D315" s="27">
        <f>IF(AND($C315="x",$A315&lt;&gt;""),$A315,"")</f>
        <v/>
      </c>
    </row>
    <row r="316">
      <c r="A316" s="25" t="inlineStr">
        <is>
          <t>catalog_segment_value_purchase</t>
        </is>
      </c>
      <c r="B316" s="29" t="inlineStr">
        <is>
          <t>Catalog Segment Value Purchase · NUMERIC · Facebook Ads (Meta) Catalog Segment Value</t>
        </is>
      </c>
      <c r="C316" s="26" t="n"/>
      <c r="D316" s="27">
        <f>IF(AND($C316="x",$A316&lt;&gt;""),$A316,"")</f>
        <v/>
      </c>
    </row>
    <row r="317">
      <c r="A317" s="25" t="inlineStr">
        <is>
          <t>catalog_segment_value_view_content</t>
        </is>
      </c>
      <c r="B317" s="29" t="inlineStr">
        <is>
          <t>Catalog Segment Value View Content · NUMERIC · Facebook Ads (Meta) Catalog Segment Value</t>
        </is>
      </c>
      <c r="C317" s="26" t="n"/>
      <c r="D317" s="27">
        <f>IF(AND($C317="x",$A317&lt;&gt;""),$A317,"")</f>
        <v/>
      </c>
    </row>
    <row r="318">
      <c r="A318" s="25" t="inlineStr">
        <is>
          <t>catalog_segment_value_website_purchase_roas</t>
        </is>
      </c>
      <c r="B318" s="29" t="inlineStr">
        <is>
          <t>Website purchase ROAS (Catalog Segment) · NUMERIC · Facebook Ads (Meta) Catalog Segment Value</t>
        </is>
      </c>
      <c r="C318" s="26" t="n"/>
      <c r="D318" s="27">
        <f>IF(AND($C318="x",$A318&lt;&gt;""),$A318,"")</f>
        <v/>
      </c>
    </row>
    <row r="319">
      <c r="A319" s="25" t="inlineStr">
        <is>
          <t>outbound_clicks_ctr_outbound_click</t>
        </is>
      </c>
      <c r="B319" s="29" t="inlineStr">
        <is>
          <t>Outbound CTR · PERCENT · Facebook Ads (Meta) Clicks</t>
        </is>
      </c>
      <c r="C319" s="26" t="n"/>
      <c r="D319" s="27">
        <f>IF(AND($C319="x",$A319&lt;&gt;""),$A319,"")</f>
        <v/>
      </c>
    </row>
    <row r="320">
      <c r="A320" s="25" t="inlineStr">
        <is>
          <t>outbound_clicks_outbound_click</t>
        </is>
      </c>
      <c r="B320" s="29" t="inlineStr">
        <is>
          <t>Outbound Clicks · NUMERIC · Facebook Ads (Meta) Clicks</t>
        </is>
      </c>
      <c r="C320" s="26" t="n"/>
      <c r="D320" s="27">
        <f>IF(AND($C320="x",$A320&lt;&gt;""),$A320,"")</f>
        <v/>
      </c>
    </row>
    <row r="321">
      <c r="A321" s="25" t="inlineStr">
        <is>
          <t>unique_clicks</t>
        </is>
      </c>
      <c r="B321" s="29" t="inlineStr">
        <is>
          <t>Unique Clicks · NUMERIC · Facebook Ads (Meta) Clicks</t>
        </is>
      </c>
      <c r="C321" s="26" t="n"/>
      <c r="D321" s="27">
        <f>IF(AND($C321="x",$A321&lt;&gt;""),$A321,"")</f>
        <v/>
      </c>
    </row>
    <row r="322">
      <c r="A322" s="25" t="inlineStr">
        <is>
          <t>unique_ctr</t>
        </is>
      </c>
      <c r="B322" s="29" t="inlineStr">
        <is>
          <t>Unique CTR · PERCENT · Facebook Ads (Meta) Clicks</t>
        </is>
      </c>
      <c r="C322" s="26" t="n"/>
      <c r="D322" s="27">
        <f>IF(AND($C322="x",$A322&lt;&gt;""),$A322,"")</f>
        <v/>
      </c>
    </row>
    <row r="323">
      <c r="A323" s="25" t="inlineStr">
        <is>
          <t>unique_link_clicks_ctr</t>
        </is>
      </c>
      <c r="B323" s="29" t="inlineStr">
        <is>
          <t>Unique Link Clicks CTR · PERCENT · Facebook Ads (Meta) Clicks</t>
        </is>
      </c>
      <c r="C323" s="26" t="n"/>
      <c r="D323" s="27">
        <f>IF(AND($C323="x",$A323&lt;&gt;""),$A323,"")</f>
        <v/>
      </c>
    </row>
    <row r="324">
      <c r="A324" s="25" t="inlineStr">
        <is>
          <t>unique_outbound_clicks_ctr_outbound_click</t>
        </is>
      </c>
      <c r="B324" s="29" t="inlineStr">
        <is>
          <t>Unique Outbound CTR · PERCENT · Facebook Ads (Meta) Clicks</t>
        </is>
      </c>
      <c r="C324" s="26" t="n"/>
      <c r="D324" s="27">
        <f>IF(AND($C324="x",$A324&lt;&gt;""),$A324,"")</f>
        <v/>
      </c>
    </row>
    <row r="325">
      <c r="A325" s="25" t="inlineStr">
        <is>
          <t>unique_outbound_clicks_outbound_click</t>
        </is>
      </c>
      <c r="B325" s="29" t="inlineStr">
        <is>
          <t>Unique Outbound Clicks · NUMERIC · Facebook Ads (Meta) Clicks</t>
        </is>
      </c>
      <c r="C325" s="26" t="n"/>
      <c r="D325" s="27">
        <f>IF(AND($C325="x",$A325&lt;&gt;""),$A325,"")</f>
        <v/>
      </c>
    </row>
    <row r="326">
      <c r="A326" s="25" t="inlineStr">
        <is>
          <t>website_ctr_link_click</t>
        </is>
      </c>
      <c r="B326" s="29" t="inlineStr">
        <is>
          <t>Website CTR link click · PERCENT · Facebook Ads (Meta) Clicks</t>
        </is>
      </c>
      <c r="C326" s="26" t="n"/>
      <c r="D326" s="27">
        <f>IF(AND($C326="x",$A326&lt;&gt;""),$A326,"")</f>
        <v/>
      </c>
    </row>
    <row r="327">
      <c r="A327" s="25" t="inlineStr">
        <is>
          <t>cpc</t>
        </is>
      </c>
      <c r="B327" s="29" t="inlineStr">
        <is>
          <t>CPC · NUMERIC · Facebook Ads (Meta) Clicks Cost</t>
        </is>
      </c>
      <c r="C327" s="26" t="n"/>
      <c r="D327" s="27">
        <f>IF(AND($C327="x",$A327&lt;&gt;""),$A327,"")</f>
        <v/>
      </c>
    </row>
    <row r="328">
      <c r="A328" s="25" t="inlineStr">
        <is>
          <t>cpm</t>
        </is>
      </c>
      <c r="B328" s="29" t="inlineStr">
        <is>
          <t>CPM · NUMERIC · Facebook Ads (Meta) Clicks Cost</t>
        </is>
      </c>
      <c r="C328" s="26" t="n"/>
      <c r="D328" s="27">
        <f>IF(AND($C328="x",$A328&lt;&gt;""),$A328,"")</f>
        <v/>
      </c>
    </row>
    <row r="329">
      <c r="A329" s="25" t="inlineStr">
        <is>
          <t>cpp</t>
        </is>
      </c>
      <c r="B329" s="29" t="inlineStr">
        <is>
          <t>Cost per 1,000 People Reached · NUMERIC · Facebook Ads (Meta) Clicks Cost</t>
        </is>
      </c>
      <c r="C329" s="26" t="n"/>
      <c r="D329" s="27">
        <f>IF(AND($C329="x",$A329&lt;&gt;""),$A329,"")</f>
        <v/>
      </c>
    </row>
    <row r="330">
      <c r="A330" s="25" t="inlineStr">
        <is>
          <t>ctr</t>
        </is>
      </c>
      <c r="B330" s="29" t="inlineStr">
        <is>
          <t>CTR · PERCENT · Facebook Ads (Meta) Clicks Cost</t>
        </is>
      </c>
      <c r="C330" s="26" t="n"/>
      <c r="D330" s="27">
        <f>IF(AND($C330="x",$A330&lt;&gt;""),$A330,"")</f>
        <v/>
      </c>
    </row>
    <row r="331">
      <c r="A331" s="25" t="inlineStr">
        <is>
          <t>conversion_values_ad_click_mobile_app</t>
        </is>
      </c>
      <c r="B331" s="29" t="inlineStr">
        <is>
          <t>In-App Ad Clicks Conversion Value · NUMERIC · Facebook Ads (Meta) Conversions</t>
        </is>
      </c>
      <c r="C331" s="26" t="n"/>
      <c r="D331" s="27">
        <f>IF(AND($C331="x",$A331&lt;&gt;""),$A331,"")</f>
        <v/>
      </c>
    </row>
    <row r="332">
      <c r="A332" s="25" t="inlineStr">
        <is>
          <t>conversion_values_ad_impression_mobile_app</t>
        </is>
      </c>
      <c r="B332" s="29" t="inlineStr">
        <is>
          <t>In-App Ad Impressions Conversion Value · NUMERIC · Facebook Ads (Meta) Conversions</t>
        </is>
      </c>
      <c r="C332" s="26" t="n"/>
      <c r="D332" s="27">
        <f>IF(AND($C332="x",$A332&lt;&gt;""),$A332,"")</f>
        <v/>
      </c>
    </row>
    <row r="333">
      <c r="A333" s="25" t="inlineStr">
        <is>
          <t>conversion_values_cancel_subscription_mobile_app</t>
        </is>
      </c>
      <c r="B333" s="29" t="inlineStr">
        <is>
          <t>Mobile App Canceled Subscriptions Conversion Value · NUMERIC · Facebook Ads (Meta) Conversions</t>
        </is>
      </c>
      <c r="C333" s="26" t="n"/>
      <c r="D333" s="27">
        <f>IF(AND($C333="x",$A333&lt;&gt;""),$A333,"")</f>
        <v/>
      </c>
    </row>
    <row r="334">
      <c r="A334" s="25" t="inlineStr">
        <is>
          <t>conversion_values_cancel_subscription_offline</t>
        </is>
      </c>
      <c r="B334" s="29" t="inlineStr">
        <is>
          <t>Offline Canceled Subscriptions Conversion Value · NUMERIC · Facebook Ads (Meta) Conversions</t>
        </is>
      </c>
      <c r="C334" s="26" t="n"/>
      <c r="D334" s="27">
        <f>IF(AND($C334="x",$A334&lt;&gt;""),$A334,"")</f>
        <v/>
      </c>
    </row>
    <row r="335">
      <c r="A335" s="25" t="inlineStr">
        <is>
          <t>conversion_values_cancel_subscription_total</t>
        </is>
      </c>
      <c r="B335" s="29" t="inlineStr">
        <is>
          <t>Canceled Subscriptions Conversion Value · NUMERIC · Facebook Ads (Meta) Conversions</t>
        </is>
      </c>
      <c r="C335" s="26" t="n"/>
      <c r="D335" s="27">
        <f>IF(AND($C335="x",$A335&lt;&gt;""),$A335,"")</f>
        <v/>
      </c>
    </row>
    <row r="336">
      <c r="A336" s="25" t="inlineStr">
        <is>
          <t>conversion_values_cancel_subscription_website</t>
        </is>
      </c>
      <c r="B336" s="29" t="inlineStr">
        <is>
          <t>Website Canceled Subscriptions Conversion Value · NUMERIC · Facebook Ads (Meta) Conversions</t>
        </is>
      </c>
      <c r="C336" s="26" t="n"/>
      <c r="D336" s="27">
        <f>IF(AND($C336="x",$A336&lt;&gt;""),$A336,"")</f>
        <v/>
      </c>
    </row>
    <row r="337">
      <c r="A337" s="25" t="inlineStr">
        <is>
          <t>conversion_values_contact_mobile_app</t>
        </is>
      </c>
      <c r="B337" s="29" t="inlineStr">
        <is>
          <t>Mobile App Contacts Conversion Value · NUMERIC · Facebook Ads (Meta) Conversions</t>
        </is>
      </c>
      <c r="C337" s="26" t="n"/>
      <c r="D337" s="27">
        <f>IF(AND($C337="x",$A337&lt;&gt;""),$A337,"")</f>
        <v/>
      </c>
    </row>
    <row r="338">
      <c r="A338" s="25" t="inlineStr">
        <is>
          <t>conversion_values_contact_offline</t>
        </is>
      </c>
      <c r="B338" s="29" t="inlineStr">
        <is>
          <t>Offline Contacts Conversion Value · NUMERIC · Facebook Ads (Meta) Conversions</t>
        </is>
      </c>
      <c r="C338" s="26" t="n"/>
      <c r="D338" s="27">
        <f>IF(AND($C338="x",$A338&lt;&gt;""),$A338,"")</f>
        <v/>
      </c>
    </row>
    <row r="339">
      <c r="A339" s="25" t="inlineStr">
        <is>
          <t>conversion_values_contact_total</t>
        </is>
      </c>
      <c r="B339" s="29" t="inlineStr">
        <is>
          <t>Contacts Conversion Value · NUMERIC · Facebook Ads (Meta) Conversions</t>
        </is>
      </c>
      <c r="C339" s="26" t="n"/>
      <c r="D339" s="27">
        <f>IF(AND($C339="x",$A339&lt;&gt;""),$A339,"")</f>
        <v/>
      </c>
    </row>
    <row r="340">
      <c r="A340" s="25" t="inlineStr">
        <is>
          <t>conversion_values_contact_website</t>
        </is>
      </c>
      <c r="B340" s="29" t="inlineStr">
        <is>
          <t>Website Contacts Conversion Value · NUMERIC · Facebook Ads (Meta) Conversions</t>
        </is>
      </c>
      <c r="C340" s="26" t="n"/>
      <c r="D340" s="27">
        <f>IF(AND($C340="x",$A340&lt;&gt;""),$A340,"")</f>
        <v/>
      </c>
    </row>
    <row r="341">
      <c r="A341" s="25" t="inlineStr">
        <is>
          <t>conversion_values_customize_product_mobile_app</t>
        </is>
      </c>
      <c r="B341" s="29" t="inlineStr">
        <is>
          <t>Mobile App Products Customized Conversion Value · NUMERIC · Facebook Ads (Meta) Conversions</t>
        </is>
      </c>
      <c r="C341" s="26" t="n"/>
      <c r="D341" s="27">
        <f>IF(AND($C341="x",$A341&lt;&gt;""),$A341,"")</f>
        <v/>
      </c>
    </row>
    <row r="342">
      <c r="A342" s="25" t="inlineStr">
        <is>
          <t>conversion_values_customize_product_offline</t>
        </is>
      </c>
      <c r="B342" s="29" t="inlineStr">
        <is>
          <t>Offline Products Customized Conversion Value · NUMERIC · Facebook Ads (Meta) Conversions</t>
        </is>
      </c>
      <c r="C342" s="26" t="n"/>
      <c r="D342" s="27">
        <f>IF(AND($C342="x",$A342&lt;&gt;""),$A342,"")</f>
        <v/>
      </c>
    </row>
    <row r="343">
      <c r="A343" s="25" t="inlineStr">
        <is>
          <t>conversion_values_customize_product_total</t>
        </is>
      </c>
      <c r="B343" s="29" t="inlineStr">
        <is>
          <t>Products Customized Conversion Value · NUMERIC · Facebook Ads (Meta) Conversions</t>
        </is>
      </c>
      <c r="C343" s="26" t="n"/>
      <c r="D343" s="27">
        <f>IF(AND($C343="x",$A343&lt;&gt;""),$A343,"")</f>
        <v/>
      </c>
    </row>
    <row r="344">
      <c r="A344" s="25" t="inlineStr">
        <is>
          <t>conversion_values_customize_product_website</t>
        </is>
      </c>
      <c r="B344" s="29" t="inlineStr">
        <is>
          <t>Website Products Customized Conversion Value · NUMERIC · Facebook Ads (Meta) Conversions</t>
        </is>
      </c>
      <c r="C344" s="26" t="n"/>
      <c r="D344" s="27">
        <f>IF(AND($C344="x",$A344&lt;&gt;""),$A344,"")</f>
        <v/>
      </c>
    </row>
    <row r="345">
      <c r="A345" s="25" t="inlineStr">
        <is>
          <t>conversion_values_donate_mobile_app</t>
        </is>
      </c>
      <c r="B345" s="29" t="inlineStr">
        <is>
          <t>Mobile App Donations Conversion Value · NUMERIC · Facebook Ads (Meta) Conversions</t>
        </is>
      </c>
      <c r="C345" s="26" t="n"/>
      <c r="D345" s="27">
        <f>IF(AND($C345="x",$A345&lt;&gt;""),$A345,"")</f>
        <v/>
      </c>
    </row>
    <row r="346">
      <c r="A346" s="25" t="inlineStr">
        <is>
          <t>conversion_values_donate_offline</t>
        </is>
      </c>
      <c r="B346" s="29" t="inlineStr">
        <is>
          <t>Offline Donations Conversion Value · NUMERIC · Facebook Ads (Meta) Conversions</t>
        </is>
      </c>
      <c r="C346" s="26" t="n"/>
      <c r="D346" s="27">
        <f>IF(AND($C346="x",$A346&lt;&gt;""),$A346,"")</f>
        <v/>
      </c>
    </row>
    <row r="347">
      <c r="A347" s="25" t="inlineStr">
        <is>
          <t>conversion_values_donate_on_facebook</t>
        </is>
      </c>
      <c r="B347" s="29" t="inlineStr">
        <is>
          <t>On Facebook Donations Conversion Value · NUMERIC · Facebook Ads (Meta) Conversions</t>
        </is>
      </c>
      <c r="C347" s="26" t="n"/>
      <c r="D347" s="27">
        <f>IF(AND($C347="x",$A347&lt;&gt;""),$A347,"")</f>
        <v/>
      </c>
    </row>
    <row r="348">
      <c r="A348" s="25" t="inlineStr">
        <is>
          <t>conversion_values_donate_total</t>
        </is>
      </c>
      <c r="B348" s="29" t="inlineStr">
        <is>
          <t>Donations Conversion Value · NUMERIC · Facebook Ads (Meta) Conversions</t>
        </is>
      </c>
      <c r="C348" s="26" t="n"/>
      <c r="D348" s="27">
        <f>IF(AND($C348="x",$A348&lt;&gt;""),$A348,"")</f>
        <v/>
      </c>
    </row>
    <row r="349">
      <c r="A349" s="25" t="inlineStr">
        <is>
          <t>conversion_values_donate_website</t>
        </is>
      </c>
      <c r="B349" s="29" t="inlineStr">
        <is>
          <t>Website Donations Conversion Value · NUMERIC · Facebook Ads (Meta) Conversions</t>
        </is>
      </c>
      <c r="C349" s="26" t="n"/>
      <c r="D349" s="27">
        <f>IF(AND($C349="x",$A349&lt;&gt;""),$A349,"")</f>
        <v/>
      </c>
    </row>
    <row r="350">
      <c r="A350" s="25" t="inlineStr">
        <is>
          <t>conversion_values_find_location_mobile_app</t>
        </is>
      </c>
      <c r="B350" s="29" t="inlineStr">
        <is>
          <t>Mobile App Location Searches Conversion Value · NUMERIC · Facebook Ads (Meta) Conversions</t>
        </is>
      </c>
      <c r="C350" s="26" t="n"/>
      <c r="D350" s="27">
        <f>IF(AND($C350="x",$A350&lt;&gt;""),$A350,"")</f>
        <v/>
      </c>
    </row>
    <row r="351">
      <c r="A351" s="25" t="inlineStr">
        <is>
          <t>conversion_values_find_location_offline</t>
        </is>
      </c>
      <c r="B351" s="29" t="inlineStr">
        <is>
          <t>Offline Location Searches Conversion Value · NUMERIC · Facebook Ads (Meta) Conversions</t>
        </is>
      </c>
      <c r="C351" s="26" t="n"/>
      <c r="D351" s="27">
        <f>IF(AND($C351="x",$A351&lt;&gt;""),$A351,"")</f>
        <v/>
      </c>
    </row>
    <row r="352">
      <c r="A352" s="25" t="inlineStr">
        <is>
          <t>conversion_values_find_location_total</t>
        </is>
      </c>
      <c r="B352" s="29" t="inlineStr">
        <is>
          <t>Location Searches Conversion Value · NUMERIC · Facebook Ads (Meta) Conversions</t>
        </is>
      </c>
      <c r="C352" s="26" t="n"/>
      <c r="D352" s="27">
        <f>IF(AND($C352="x",$A352&lt;&gt;""),$A352,"")</f>
        <v/>
      </c>
    </row>
    <row r="353">
      <c r="A353" s="25" t="inlineStr">
        <is>
          <t>conversion_values_find_location_website</t>
        </is>
      </c>
      <c r="B353" s="29" t="inlineStr">
        <is>
          <t>Website Location Searches Conversion Value · NUMERIC · Facebook Ads (Meta) Conversions</t>
        </is>
      </c>
      <c r="C353" s="26" t="n"/>
      <c r="D353" s="27">
        <f>IF(AND($C353="x",$A353&lt;&gt;""),$A353,"")</f>
        <v/>
      </c>
    </row>
    <row r="354">
      <c r="A354" s="25" t="inlineStr">
        <is>
          <t>conversion_values_recurring_subscription_payment_mobile_app</t>
        </is>
      </c>
      <c r="B354" s="29" t="inlineStr">
        <is>
          <t>Mobile App Recurring Subscription Payments Conversion Value · NUMERIC · Facebook Ads (Meta) Conversions</t>
        </is>
      </c>
      <c r="C354" s="26" t="n"/>
      <c r="D354" s="27">
        <f>IF(AND($C354="x",$A354&lt;&gt;""),$A354,"")</f>
        <v/>
      </c>
    </row>
    <row r="355">
      <c r="A355" s="25" t="inlineStr">
        <is>
          <t>conversion_values_recurring_subscription_payment_offline</t>
        </is>
      </c>
      <c r="B355" s="29" t="inlineStr">
        <is>
          <t>Offline Recurring Subscription Payments Conversion Value · NUMERIC · Facebook Ads (Meta) Conversions</t>
        </is>
      </c>
      <c r="C355" s="26" t="n"/>
      <c r="D355" s="27">
        <f>IF(AND($C355="x",$A355&lt;&gt;""),$A355,"")</f>
        <v/>
      </c>
    </row>
    <row r="356">
      <c r="A356" s="25" t="inlineStr">
        <is>
          <t>conversion_values_recurring_subscription_payment_total</t>
        </is>
      </c>
      <c r="B356" s="29" t="inlineStr">
        <is>
          <t>Recurring Subscription Payments Conversion Value · NUMERIC · Facebook Ads (Meta) Conversions</t>
        </is>
      </c>
      <c r="C356" s="26" t="n"/>
      <c r="D356" s="27">
        <f>IF(AND($C356="x",$A356&lt;&gt;""),$A356,"")</f>
        <v/>
      </c>
    </row>
    <row r="357">
      <c r="A357" s="25" t="inlineStr">
        <is>
          <t>conversion_values_recurring_subscription_payment_website</t>
        </is>
      </c>
      <c r="B357" s="29" t="inlineStr">
        <is>
          <t>Website Recurring Subscription Payments Conversion Value · NUMERIC · Facebook Ads (Meta) Conversions</t>
        </is>
      </c>
      <c r="C357" s="26" t="n"/>
      <c r="D357" s="27">
        <f>IF(AND($C357="x",$A357&lt;&gt;""),$A357,"")</f>
        <v/>
      </c>
    </row>
    <row r="358">
      <c r="A358" s="25" t="inlineStr">
        <is>
          <t>conversion_values_schedule_mobile_app</t>
        </is>
      </c>
      <c r="B358" s="29" t="inlineStr">
        <is>
          <t>Mobile App Appointments Scheduled Conversion Value · NUMERIC · Facebook Ads (Meta) Conversions</t>
        </is>
      </c>
      <c r="C358" s="26" t="n"/>
      <c r="D358" s="27">
        <f>IF(AND($C358="x",$A358&lt;&gt;""),$A358,"")</f>
        <v/>
      </c>
    </row>
    <row r="359">
      <c r="A359" s="25" t="inlineStr">
        <is>
          <t>conversion_values_schedule_offline</t>
        </is>
      </c>
      <c r="B359" s="29" t="inlineStr">
        <is>
          <t>Offline Appointments Scheduled Conversion Value · NUMERIC · Facebook Ads (Meta) Conversions</t>
        </is>
      </c>
      <c r="C359" s="26" t="n"/>
      <c r="D359" s="27">
        <f>IF(AND($C359="x",$A359&lt;&gt;""),$A359,"")</f>
        <v/>
      </c>
    </row>
    <row r="360">
      <c r="A360" s="25" t="inlineStr">
        <is>
          <t>conversion_values_schedule_total</t>
        </is>
      </c>
      <c r="B360" s="29" t="inlineStr">
        <is>
          <t>Appointments Scheduled Conversion Value · NUMERIC · Facebook Ads (Meta) Conversions</t>
        </is>
      </c>
      <c r="C360" s="26" t="n"/>
      <c r="D360" s="27">
        <f>IF(AND($C360="x",$A360&lt;&gt;""),$A360,"")</f>
        <v/>
      </c>
    </row>
    <row r="361">
      <c r="A361" s="25" t="inlineStr">
        <is>
          <t>conversion_values_schedule_website</t>
        </is>
      </c>
      <c r="B361" s="29" t="inlineStr">
        <is>
          <t>Website Appointments Scheduled Conversion Value · NUMERIC · Facebook Ads (Meta) Conversions</t>
        </is>
      </c>
      <c r="C361" s="26" t="n"/>
      <c r="D361" s="27">
        <f>IF(AND($C361="x",$A361&lt;&gt;""),$A361,"")</f>
        <v/>
      </c>
    </row>
    <row r="362">
      <c r="A362" s="25" t="inlineStr">
        <is>
          <t>conversion_values_start_trial_mobile_app</t>
        </is>
      </c>
      <c r="B362" s="29" t="inlineStr">
        <is>
          <t>Mobile App Trials Started Conversion Value · NUMERIC · Facebook Ads (Meta) Conversions</t>
        </is>
      </c>
      <c r="C362" s="26" t="n"/>
      <c r="D362" s="27">
        <f>IF(AND($C362="x",$A362&lt;&gt;""),$A362,"")</f>
        <v/>
      </c>
    </row>
    <row r="363">
      <c r="A363" s="25" t="inlineStr">
        <is>
          <t>conversion_values_start_trial_offline</t>
        </is>
      </c>
      <c r="B363" s="29" t="inlineStr">
        <is>
          <t>Offline Trials Started Conversion Value · NUMERIC · Facebook Ads (Meta) Conversions</t>
        </is>
      </c>
      <c r="C363" s="26" t="n"/>
      <c r="D363" s="27">
        <f>IF(AND($C363="x",$A363&lt;&gt;""),$A363,"")</f>
        <v/>
      </c>
    </row>
    <row r="364">
      <c r="A364" s="25" t="inlineStr">
        <is>
          <t>conversion_values_start_trial_total</t>
        </is>
      </c>
      <c r="B364" s="29" t="inlineStr">
        <is>
          <t>Trials Started Conversion Value · NUMERIC · Facebook Ads (Meta) Conversions</t>
        </is>
      </c>
      <c r="C364" s="26" t="n"/>
      <c r="D364" s="27">
        <f>IF(AND($C364="x",$A364&lt;&gt;""),$A364,"")</f>
        <v/>
      </c>
    </row>
    <row r="365">
      <c r="A365" s="25" t="inlineStr">
        <is>
          <t>conversion_values_start_trial_website</t>
        </is>
      </c>
      <c r="B365" s="29" t="inlineStr">
        <is>
          <t>Website Trials Started Conversion Value · NUMERIC · Facebook Ads (Meta) Conversions</t>
        </is>
      </c>
      <c r="C365" s="26" t="n"/>
      <c r="D365" s="27">
        <f>IF(AND($C365="x",$A365&lt;&gt;""),$A365,"")</f>
        <v/>
      </c>
    </row>
    <row r="366">
      <c r="A366" s="25" t="inlineStr">
        <is>
          <t>conversion_values_submit_application_mobile_app</t>
        </is>
      </c>
      <c r="B366" s="29" t="inlineStr">
        <is>
          <t>Mobile App Applications Submitted Conversion Value · NUMERIC · Facebook Ads (Meta) Conversions</t>
        </is>
      </c>
      <c r="C366" s="26" t="n"/>
      <c r="D366" s="27">
        <f>IF(AND($C366="x",$A366&lt;&gt;""),$A366,"")</f>
        <v/>
      </c>
    </row>
    <row r="367">
      <c r="A367" s="25" t="inlineStr">
        <is>
          <t>conversion_values_submit_application_offline</t>
        </is>
      </c>
      <c r="B367" s="29" t="inlineStr">
        <is>
          <t>Offline Applications Submitted Conversion Value · NUMERIC · Facebook Ads (Meta) Conversions</t>
        </is>
      </c>
      <c r="C367" s="26" t="n"/>
      <c r="D367" s="27">
        <f>IF(AND($C367="x",$A367&lt;&gt;""),$A367,"")</f>
        <v/>
      </c>
    </row>
    <row r="368">
      <c r="A368" s="25" t="inlineStr">
        <is>
          <t>conversion_values_submit_application_on_facebook</t>
        </is>
      </c>
      <c r="B368" s="29" t="inlineStr">
        <is>
          <t>On Facebook Applications Submitted Conversion Value · NUMERIC · Facebook Ads (Meta) Conversions</t>
        </is>
      </c>
      <c r="C368" s="26" t="n"/>
      <c r="D368" s="27">
        <f>IF(AND($C368="x",$A368&lt;&gt;""),$A368,"")</f>
        <v/>
      </c>
    </row>
    <row r="369">
      <c r="A369" s="25" t="inlineStr">
        <is>
          <t>conversion_values_submit_application_total</t>
        </is>
      </c>
      <c r="B369" s="29" t="inlineStr">
        <is>
          <t>Applications Submitted Conversion Value · NUMERIC · Facebook Ads (Meta) Conversions</t>
        </is>
      </c>
      <c r="C369" s="26" t="n"/>
      <c r="D369" s="27">
        <f>IF(AND($C369="x",$A369&lt;&gt;""),$A369,"")</f>
        <v/>
      </c>
    </row>
    <row r="370">
      <c r="A370" s="25" t="inlineStr">
        <is>
          <t>conversion_values_submit_application_website</t>
        </is>
      </c>
      <c r="B370" s="29" t="inlineStr">
        <is>
          <t>Website Applications Submitted Conversion Value · NUMERIC · Facebook Ads (Meta) Conversions</t>
        </is>
      </c>
      <c r="C370" s="26" t="n"/>
      <c r="D370" s="27">
        <f>IF(AND($C370="x",$A370&lt;&gt;""),$A370,"")</f>
        <v/>
      </c>
    </row>
    <row r="371">
      <c r="A371" s="25" t="inlineStr">
        <is>
          <t>conversion_values_subscribe_mobile_app</t>
        </is>
      </c>
      <c r="B371" s="29" t="inlineStr">
        <is>
          <t>Mobile App Subscriptions Conversion Value · NUMERIC · Facebook Ads (Meta) Conversions</t>
        </is>
      </c>
      <c r="C371" s="26" t="n"/>
      <c r="D371" s="27">
        <f>IF(AND($C371="x",$A371&lt;&gt;""),$A371,"")</f>
        <v/>
      </c>
    </row>
    <row r="372">
      <c r="A372" s="25" t="inlineStr">
        <is>
          <t>conversion_values_subscribe_offline</t>
        </is>
      </c>
      <c r="B372" s="29" t="inlineStr">
        <is>
          <t>Offline Subscriptions Conversion Value · NUMERIC · Facebook Ads (Meta) Conversions</t>
        </is>
      </c>
      <c r="C372" s="26" t="n"/>
      <c r="D372" s="27">
        <f>IF(AND($C372="x",$A372&lt;&gt;""),$A372,"")</f>
        <v/>
      </c>
    </row>
    <row r="373">
      <c r="A373" s="25" t="inlineStr">
        <is>
          <t>conversion_values_subscribe_total</t>
        </is>
      </c>
      <c r="B373" s="29" t="inlineStr">
        <is>
          <t>Subscriptions Conversion Value · NUMERIC · Facebook Ads (Meta) Conversions</t>
        </is>
      </c>
      <c r="C373" s="26" t="n"/>
      <c r="D373" s="27">
        <f>IF(AND($C373="x",$A373&lt;&gt;""),$A373,"")</f>
        <v/>
      </c>
    </row>
    <row r="374">
      <c r="A374" s="25" t="inlineStr">
        <is>
          <t>conversion_values_subscribe_website</t>
        </is>
      </c>
      <c r="B374" s="29" t="inlineStr">
        <is>
          <t>Website Subscriptions Conversion Value · NUMERIC · Facebook Ads (Meta) Conversions</t>
        </is>
      </c>
      <c r="C374" s="26" t="n"/>
      <c r="D374" s="27">
        <f>IF(AND($C374="x",$A374&lt;&gt;""),$A374,"")</f>
        <v/>
      </c>
    </row>
    <row r="375">
      <c r="A375" s="25" t="inlineStr">
        <is>
          <t>conversions_ad_click_mobile_app</t>
        </is>
      </c>
      <c r="B375" s="29" t="inlineStr">
        <is>
          <t>Mobile app ad click conversions · NUMERIC · Facebook Ads (Meta) Conversions</t>
        </is>
      </c>
      <c r="C375" s="26" t="n"/>
      <c r="D375" s="27">
        <f>IF(AND($C375="x",$A375&lt;&gt;""),$A375,"")</f>
        <v/>
      </c>
    </row>
    <row r="376">
      <c r="A376" s="25" t="inlineStr">
        <is>
          <t>conversions_ad_impression_mobile_app</t>
        </is>
      </c>
      <c r="B376" s="29" t="inlineStr">
        <is>
          <t>Mobile app ad impression conversions · NUMERIC · Facebook Ads (Meta) Conversions</t>
        </is>
      </c>
      <c r="C376" s="26" t="n"/>
      <c r="D376" s="27">
        <f>IF(AND($C376="x",$A376&lt;&gt;""),$A376,"")</f>
        <v/>
      </c>
    </row>
    <row r="377">
      <c r="A377" s="25" t="inlineStr">
        <is>
          <t>conversions_cancel_subscription_mobile_app</t>
        </is>
      </c>
      <c r="B377" s="29" t="inlineStr">
        <is>
          <t>Mobile app cancel subscription conversions · NUMERIC · Facebook Ads (Meta) Conversions</t>
        </is>
      </c>
      <c r="C377" s="26" t="n"/>
      <c r="D377" s="27">
        <f>IF(AND($C377="x",$A377&lt;&gt;""),$A377,"")</f>
        <v/>
      </c>
    </row>
    <row r="378">
      <c r="A378" s="25" t="inlineStr">
        <is>
          <t>conversions_cancel_subscription_offline</t>
        </is>
      </c>
      <c r="B378" s="29" t="inlineStr">
        <is>
          <t>Offline cancel subscription conversions · NUMERIC · Facebook Ads (Meta) Conversions</t>
        </is>
      </c>
      <c r="C378" s="26" t="n"/>
      <c r="D378" s="27">
        <f>IF(AND($C378="x",$A378&lt;&gt;""),$A378,"")</f>
        <v/>
      </c>
    </row>
    <row r="379">
      <c r="A379" s="25" t="inlineStr">
        <is>
          <t>conversions_cancel_subscription_total</t>
        </is>
      </c>
      <c r="B379" s="29" t="inlineStr">
        <is>
          <t>Cancel subscription conversions · NUMERIC · Facebook Ads (Meta) Conversions</t>
        </is>
      </c>
      <c r="C379" s="26" t="n"/>
      <c r="D379" s="27">
        <f>IF(AND($C379="x",$A379&lt;&gt;""),$A379,"")</f>
        <v/>
      </c>
    </row>
    <row r="380">
      <c r="A380" s="25" t="inlineStr">
        <is>
          <t>conversions_cancel_subscription_website</t>
        </is>
      </c>
      <c r="B380" s="29" t="inlineStr">
        <is>
          <t>Website cancel subscription conversions · NUMERIC · Facebook Ads (Meta) Conversions</t>
        </is>
      </c>
      <c r="C380" s="26" t="n"/>
      <c r="D380" s="27">
        <f>IF(AND($C380="x",$A380&lt;&gt;""),$A380,"")</f>
        <v/>
      </c>
    </row>
    <row r="381">
      <c r="A381" s="25" t="inlineStr">
        <is>
          <t>conversions_contact_mobile_app</t>
        </is>
      </c>
      <c r="B381" s="29" t="inlineStr">
        <is>
          <t>Mobile app contact conversions · NUMERIC · Facebook Ads (Meta) Conversions</t>
        </is>
      </c>
      <c r="C381" s="26" t="n"/>
      <c r="D381" s="27">
        <f>IF(AND($C381="x",$A381&lt;&gt;""),$A381,"")</f>
        <v/>
      </c>
    </row>
    <row r="382">
      <c r="A382" s="25" t="inlineStr">
        <is>
          <t>conversions_contact_offline</t>
        </is>
      </c>
      <c r="B382" s="29" t="inlineStr">
        <is>
          <t>Offline contact conversions · NUMERIC · Facebook Ads (Meta) Conversions</t>
        </is>
      </c>
      <c r="C382" s="26" t="n"/>
      <c r="D382" s="27">
        <f>IF(AND($C382="x",$A382&lt;&gt;""),$A382,"")</f>
        <v/>
      </c>
    </row>
    <row r="383">
      <c r="A383" s="25" t="inlineStr">
        <is>
          <t>conversions_contact_total</t>
        </is>
      </c>
      <c r="B383" s="29" t="inlineStr">
        <is>
          <t>Contact conversions · NUMERIC · Facebook Ads (Meta) Conversions</t>
        </is>
      </c>
      <c r="C383" s="26" t="n"/>
      <c r="D383" s="27">
        <f>IF(AND($C383="x",$A383&lt;&gt;""),$A383,"")</f>
        <v/>
      </c>
    </row>
    <row r="384">
      <c r="A384" s="25" t="inlineStr">
        <is>
          <t>conversions_contact_website</t>
        </is>
      </c>
      <c r="B384" s="29" t="inlineStr">
        <is>
          <t>Website contact conversions · NUMERIC · Facebook Ads (Meta) Conversions</t>
        </is>
      </c>
      <c r="C384" s="26" t="n"/>
      <c r="D384" s="27">
        <f>IF(AND($C384="x",$A384&lt;&gt;""),$A384,"")</f>
        <v/>
      </c>
    </row>
    <row r="385">
      <c r="A385" s="25" t="inlineStr">
        <is>
          <t>conversions_customize_product_mobile_app</t>
        </is>
      </c>
      <c r="B385" s="29" t="inlineStr">
        <is>
          <t>Mobile app customize product conversions · NUMERIC · Facebook Ads (Meta) Conversions</t>
        </is>
      </c>
      <c r="C385" s="26" t="n"/>
      <c r="D385" s="27">
        <f>IF(AND($C385="x",$A385&lt;&gt;""),$A385,"")</f>
        <v/>
      </c>
    </row>
    <row r="386">
      <c r="A386" s="25" t="inlineStr">
        <is>
          <t>conversions_customize_product_offline</t>
        </is>
      </c>
      <c r="B386" s="29" t="inlineStr">
        <is>
          <t>Offline customize product conversions · NUMERIC · Facebook Ads (Meta) Conversions</t>
        </is>
      </c>
      <c r="C386" s="26" t="n"/>
      <c r="D386" s="27">
        <f>IF(AND($C386="x",$A386&lt;&gt;""),$A386,"")</f>
        <v/>
      </c>
    </row>
    <row r="387">
      <c r="A387" s="25" t="inlineStr">
        <is>
          <t>conversions_customize_product_total</t>
        </is>
      </c>
      <c r="B387" s="29" t="inlineStr">
        <is>
          <t>Customize product conversions · NUMERIC · Facebook Ads (Meta) Conversions</t>
        </is>
      </c>
      <c r="C387" s="26" t="n"/>
      <c r="D387" s="27">
        <f>IF(AND($C387="x",$A387&lt;&gt;""),$A387,"")</f>
        <v/>
      </c>
    </row>
    <row r="388">
      <c r="A388" s="25" t="inlineStr">
        <is>
          <t>conversions_customize_product_website</t>
        </is>
      </c>
      <c r="B388" s="29" t="inlineStr">
        <is>
          <t>Website customize product conversions · NUMERIC · Facebook Ads (Meta) Conversions</t>
        </is>
      </c>
      <c r="C388" s="26" t="n"/>
      <c r="D388" s="27">
        <f>IF(AND($C388="x",$A388&lt;&gt;""),$A388,"")</f>
        <v/>
      </c>
    </row>
    <row r="389">
      <c r="A389" s="25" t="inlineStr">
        <is>
          <t>conversions_donate_mobile_app</t>
        </is>
      </c>
      <c r="B389" s="29" t="inlineStr">
        <is>
          <t>Mobile app donate conversions · NUMERIC · Facebook Ads (Meta) Conversions</t>
        </is>
      </c>
      <c r="C389" s="26" t="n"/>
      <c r="D389" s="27">
        <f>IF(AND($C389="x",$A389&lt;&gt;""),$A389,"")</f>
        <v/>
      </c>
    </row>
    <row r="390">
      <c r="A390" s="25" t="inlineStr">
        <is>
          <t>conversions_donate_offline</t>
        </is>
      </c>
      <c r="B390" s="29" t="inlineStr">
        <is>
          <t>Offline donate conversions · NUMERIC · Facebook Ads (Meta) Conversions</t>
        </is>
      </c>
      <c r="C390" s="26" t="n"/>
      <c r="D390" s="27">
        <f>IF(AND($C390="x",$A390&lt;&gt;""),$A390,"")</f>
        <v/>
      </c>
    </row>
    <row r="391">
      <c r="A391" s="25" t="inlineStr">
        <is>
          <t>conversions_donate_on_facebook</t>
        </is>
      </c>
      <c r="B391" s="29" t="inlineStr">
        <is>
          <t>Donate on facebook conversions · NUMERIC · Facebook Ads (Meta) Conversions</t>
        </is>
      </c>
      <c r="C391" s="26" t="n"/>
      <c r="D391" s="27">
        <f>IF(AND($C391="x",$A391&lt;&gt;""),$A391,"")</f>
        <v/>
      </c>
    </row>
    <row r="392">
      <c r="A392" s="25" t="inlineStr">
        <is>
          <t>conversions_donate_total</t>
        </is>
      </c>
      <c r="B392" s="29" t="inlineStr">
        <is>
          <t>Donate conversions · NUMERIC · Facebook Ads (Meta) Conversions</t>
        </is>
      </c>
      <c r="C392" s="26" t="n"/>
      <c r="D392" s="27">
        <f>IF(AND($C392="x",$A392&lt;&gt;""),$A392,"")</f>
        <v/>
      </c>
    </row>
    <row r="393">
      <c r="A393" s="25" t="inlineStr">
        <is>
          <t>conversions_donate_website</t>
        </is>
      </c>
      <c r="B393" s="29" t="inlineStr">
        <is>
          <t>Website Donate Conversions · NUMERIC · Facebook Ads (Meta) Conversions</t>
        </is>
      </c>
      <c r="C393" s="26" t="n"/>
      <c r="D393" s="27">
        <f>IF(AND($C393="x",$A393&lt;&gt;""),$A393,"")</f>
        <v/>
      </c>
    </row>
    <row r="394">
      <c r="A394" s="25" t="inlineStr">
        <is>
          <t>conversions_find_location_mobile_app</t>
        </is>
      </c>
      <c r="B394" s="29" t="inlineStr">
        <is>
          <t>Mobile app find location conversions · NUMERIC · Facebook Ads (Meta) Conversions</t>
        </is>
      </c>
      <c r="C394" s="26" t="n"/>
      <c r="D394" s="27">
        <f>IF(AND($C394="x",$A394&lt;&gt;""),$A394,"")</f>
        <v/>
      </c>
    </row>
    <row r="395">
      <c r="A395" s="25" t="inlineStr">
        <is>
          <t>conversions_find_location_offline</t>
        </is>
      </c>
      <c r="B395" s="29" t="inlineStr">
        <is>
          <t>Offline find location conversions · NUMERIC · Facebook Ads (Meta) Conversions</t>
        </is>
      </c>
      <c r="C395" s="26" t="n"/>
      <c r="D395" s="27">
        <f>IF(AND($C395="x",$A395&lt;&gt;""),$A395,"")</f>
        <v/>
      </c>
    </row>
    <row r="396">
      <c r="A396" s="25" t="inlineStr">
        <is>
          <t>conversions_find_location_total</t>
        </is>
      </c>
      <c r="B396" s="29" t="inlineStr">
        <is>
          <t>Find location conversions · NUMERIC · Facebook Ads (Meta) Conversions</t>
        </is>
      </c>
      <c r="C396" s="26" t="n"/>
      <c r="D396" s="27">
        <f>IF(AND($C396="x",$A396&lt;&gt;""),$A396,"")</f>
        <v/>
      </c>
    </row>
    <row r="397">
      <c r="A397" s="25" t="inlineStr">
        <is>
          <t>conversions_find_location_website</t>
        </is>
      </c>
      <c r="B397" s="29" t="inlineStr">
        <is>
          <t>Website find location conversions · NUMERIC · Facebook Ads (Meta) Conversions</t>
        </is>
      </c>
      <c r="C397" s="26" t="n"/>
      <c r="D397" s="27">
        <f>IF(AND($C397="x",$A397&lt;&gt;""),$A397,"")</f>
        <v/>
      </c>
    </row>
    <row r="398">
      <c r="A398" s="25" t="inlineStr">
        <is>
          <t>conversions_recurring_subscription_payment_mobile_app</t>
        </is>
      </c>
      <c r="B398" s="29" t="inlineStr">
        <is>
          <t>Mobile app recurring subscription payment conversions · NUMERIC · Facebook Ads (Meta) Conversions</t>
        </is>
      </c>
      <c r="C398" s="26" t="n"/>
      <c r="D398" s="27">
        <f>IF(AND($C398="x",$A398&lt;&gt;""),$A398,"")</f>
        <v/>
      </c>
    </row>
    <row r="399">
      <c r="A399" s="25" t="inlineStr">
        <is>
          <t>conversions_recurring_subscription_payment_offline</t>
        </is>
      </c>
      <c r="B399" s="29" t="inlineStr">
        <is>
          <t>Offline recurring subscription payment conversions · NUMERIC · Facebook Ads (Meta) Conversions</t>
        </is>
      </c>
      <c r="C399" s="26" t="n"/>
      <c r="D399" s="27">
        <f>IF(AND($C399="x",$A399&lt;&gt;""),$A399,"")</f>
        <v/>
      </c>
    </row>
    <row r="400">
      <c r="A400" s="25" t="inlineStr">
        <is>
          <t>conversions_recurring_subscription_payment_total</t>
        </is>
      </c>
      <c r="B400" s="29" t="inlineStr">
        <is>
          <t>Recurring subscription payment conversions · NUMERIC · Facebook Ads (Meta) Conversions</t>
        </is>
      </c>
      <c r="C400" s="26" t="n"/>
      <c r="D400" s="27">
        <f>IF(AND($C400="x",$A400&lt;&gt;""),$A400,"")</f>
        <v/>
      </c>
    </row>
    <row r="401">
      <c r="A401" s="25" t="inlineStr">
        <is>
          <t>conversions_recurring_subscription_payment_website</t>
        </is>
      </c>
      <c r="B401" s="29" t="inlineStr">
        <is>
          <t>Website recurring subscription payment conversions · NUMERIC · Facebook Ads (Meta) Conversions</t>
        </is>
      </c>
      <c r="C401" s="26" t="n"/>
      <c r="D401" s="27">
        <f>IF(AND($C401="x",$A401&lt;&gt;""),$A401,"")</f>
        <v/>
      </c>
    </row>
    <row r="402">
      <c r="A402" s="25" t="inlineStr">
        <is>
          <t>conversions_schedule_mobile_app</t>
        </is>
      </c>
      <c r="B402" s="29" t="inlineStr">
        <is>
          <t>Mobile app schedule conversions · NUMERIC · Facebook Ads (Meta) Conversions</t>
        </is>
      </c>
      <c r="C402" s="26" t="n"/>
      <c r="D402" s="27">
        <f>IF(AND($C402="x",$A402&lt;&gt;""),$A402,"")</f>
        <v/>
      </c>
    </row>
    <row r="403">
      <c r="A403" s="25" t="inlineStr">
        <is>
          <t>conversions_schedule_offline</t>
        </is>
      </c>
      <c r="B403" s="29" t="inlineStr">
        <is>
          <t>Offline schedule conversions · NUMERIC · Facebook Ads (Meta) Conversions</t>
        </is>
      </c>
      <c r="C403" s="26" t="n"/>
      <c r="D403" s="27">
        <f>IF(AND($C403="x",$A403&lt;&gt;""),$A403,"")</f>
        <v/>
      </c>
    </row>
    <row r="404">
      <c r="A404" s="25" t="inlineStr">
        <is>
          <t>conversions_schedule_total</t>
        </is>
      </c>
      <c r="B404" s="29" t="inlineStr">
        <is>
          <t>Appointments Scheduled Conversions · NUMERIC · Facebook Ads (Meta) Conversions</t>
        </is>
      </c>
      <c r="C404" s="26" t="n"/>
      <c r="D404" s="27">
        <f>IF(AND($C404="x",$A404&lt;&gt;""),$A404,"")</f>
        <v/>
      </c>
    </row>
    <row r="405">
      <c r="A405" s="25" t="inlineStr">
        <is>
          <t>conversions_schedule_website</t>
        </is>
      </c>
      <c r="B405" s="29" t="inlineStr">
        <is>
          <t>Website schedule conversions · NUMERIC · Facebook Ads (Meta) Conversions</t>
        </is>
      </c>
      <c r="C405" s="26" t="n"/>
      <c r="D405" s="27">
        <f>IF(AND($C405="x",$A405&lt;&gt;""),$A405,"")</f>
        <v/>
      </c>
    </row>
    <row r="406">
      <c r="A406" s="25" t="inlineStr">
        <is>
          <t>conversions_start_trial_mobile_app</t>
        </is>
      </c>
      <c r="B406" s="29" t="inlineStr">
        <is>
          <t>Mobile app trials started conversions · NUMERIC · Facebook Ads (Meta) Conversions</t>
        </is>
      </c>
      <c r="C406" s="26" t="n"/>
      <c r="D406" s="27">
        <f>IF(AND($C406="x",$A406&lt;&gt;""),$A406,"")</f>
        <v/>
      </c>
    </row>
    <row r="407">
      <c r="A407" s="25" t="inlineStr">
        <is>
          <t>conversions_start_trial_offline</t>
        </is>
      </c>
      <c r="B407" s="29" t="inlineStr">
        <is>
          <t>Offline trials started conversions · NUMERIC · Facebook Ads (Meta) Conversions</t>
        </is>
      </c>
      <c r="C407" s="26" t="n"/>
      <c r="D407" s="27">
        <f>IF(AND($C407="x",$A407&lt;&gt;""),$A407,"")</f>
        <v/>
      </c>
    </row>
    <row r="408">
      <c r="A408" s="25" t="inlineStr">
        <is>
          <t>conversions_start_trial_total</t>
        </is>
      </c>
      <c r="B408" s="29" t="inlineStr">
        <is>
          <t>Start trial conversions · NUMERIC · Facebook Ads (Meta) Conversions</t>
        </is>
      </c>
      <c r="C408" s="26" t="n"/>
      <c r="D408" s="27">
        <f>IF(AND($C408="x",$A408&lt;&gt;""),$A408,"")</f>
        <v/>
      </c>
    </row>
    <row r="409">
      <c r="A409" s="25" t="inlineStr">
        <is>
          <t>conversions_start_trial_website</t>
        </is>
      </c>
      <c r="B409" s="29" t="inlineStr">
        <is>
          <t>Website trials started conversions · NUMERIC · Facebook Ads (Meta) Conversions</t>
        </is>
      </c>
      <c r="C409" s="26" t="n"/>
      <c r="D409" s="27">
        <f>IF(AND($C409="x",$A409&lt;&gt;""),$A409,"")</f>
        <v/>
      </c>
    </row>
    <row r="410">
      <c r="A410" s="25" t="inlineStr">
        <is>
          <t>conversions_submit_application_mobile_app</t>
        </is>
      </c>
      <c r="B410" s="29" t="inlineStr">
        <is>
          <t>Submitted applications (Mobile App) · NUMERIC · Facebook Ads (Meta) Conversions</t>
        </is>
      </c>
      <c r="C410" s="26" t="n"/>
      <c r="D410" s="27">
        <f>IF(AND($C410="x",$A410&lt;&gt;""),$A410,"")</f>
        <v/>
      </c>
    </row>
    <row r="411">
      <c r="A411" s="25" t="inlineStr">
        <is>
          <t>conversions_submit_application_offline</t>
        </is>
      </c>
      <c r="B411" s="29" t="inlineStr">
        <is>
          <t>Submitted applications (Offline) · NUMERIC · Facebook Ads (Meta) Conversions</t>
        </is>
      </c>
      <c r="C411" s="26" t="n"/>
      <c r="D411" s="27">
        <f>IF(AND($C411="x",$A411&lt;&gt;""),$A411,"")</f>
        <v/>
      </c>
    </row>
    <row r="412">
      <c r="A412" s="25" t="inlineStr">
        <is>
          <t>conversions_submit_application_on_facebook</t>
        </is>
      </c>
      <c r="B412" s="29" t="inlineStr">
        <is>
          <t>Submitted applications (Facebook) · NUMERIC · Facebook Ads (Meta) Conversions</t>
        </is>
      </c>
      <c r="C412" s="26" t="n"/>
      <c r="D412" s="27">
        <f>IF(AND($C412="x",$A412&lt;&gt;""),$A412,"")</f>
        <v/>
      </c>
    </row>
    <row r="413">
      <c r="A413" s="25" t="inlineStr">
        <is>
          <t>conversions_submit_application_total</t>
        </is>
      </c>
      <c r="B413" s="29" t="inlineStr">
        <is>
          <t>Submit application conversions · NUMERIC · Facebook Ads (Meta) Conversions</t>
        </is>
      </c>
      <c r="C413" s="26" t="n"/>
      <c r="D413" s="27">
        <f>IF(AND($C413="x",$A413&lt;&gt;""),$A413,"")</f>
        <v/>
      </c>
    </row>
    <row r="414">
      <c r="A414" s="25" t="inlineStr">
        <is>
          <t>conversions_submit_application_website</t>
        </is>
      </c>
      <c r="B414" s="29" t="inlineStr">
        <is>
          <t>Submitted applications (Website) · NUMERIC · Facebook Ads (Meta) Conversions</t>
        </is>
      </c>
      <c r="C414" s="26" t="n"/>
      <c r="D414" s="27">
        <f>IF(AND($C414="x",$A414&lt;&gt;""),$A414,"")</f>
        <v/>
      </c>
    </row>
    <row r="415">
      <c r="A415" s="25" t="inlineStr">
        <is>
          <t>conversions_subscribe_mobile_app</t>
        </is>
      </c>
      <c r="B415" s="29" t="inlineStr">
        <is>
          <t>Mobile app subscribe conversions · NUMERIC · Facebook Ads (Meta) Conversions</t>
        </is>
      </c>
      <c r="C415" s="26" t="n"/>
      <c r="D415" s="27">
        <f>IF(AND($C415="x",$A415&lt;&gt;""),$A415,"")</f>
        <v/>
      </c>
    </row>
    <row r="416">
      <c r="A416" s="25" t="inlineStr">
        <is>
          <t>conversions_subscribe_offline</t>
        </is>
      </c>
      <c r="B416" s="29" t="inlineStr">
        <is>
          <t>Offline subscribe conversions · NUMERIC · Facebook Ads (Meta) Conversions</t>
        </is>
      </c>
      <c r="C416" s="26" t="n"/>
      <c r="D416" s="27">
        <f>IF(AND($C416="x",$A416&lt;&gt;""),$A416,"")</f>
        <v/>
      </c>
    </row>
    <row r="417">
      <c r="A417" s="25" t="inlineStr">
        <is>
          <t>conversions_subscribe_total</t>
        </is>
      </c>
      <c r="B417" s="29" t="inlineStr">
        <is>
          <t>Subscribe conversions · NUMERIC · Facebook Ads (Meta) Conversions</t>
        </is>
      </c>
      <c r="C417" s="26" t="n"/>
      <c r="D417" s="27">
        <f>IF(AND($C417="x",$A417&lt;&gt;""),$A417,"")</f>
        <v/>
      </c>
    </row>
    <row r="418">
      <c r="A418" s="25" t="inlineStr">
        <is>
          <t>conversions_subscribe_website</t>
        </is>
      </c>
      <c r="B418" s="29" t="inlineStr">
        <is>
          <t>Website subscribe conversions · NUMERIC · Facebook Ads (Meta) Conversions</t>
        </is>
      </c>
      <c r="C418" s="26" t="n"/>
      <c r="D418" s="27">
        <f>IF(AND($C418="x",$A418&lt;&gt;""),$A418,"")</f>
        <v/>
      </c>
    </row>
    <row r="419">
      <c r="A419" s="25" t="inlineStr">
        <is>
          <t>cost_per_conversion_ad_click_mobile_app</t>
        </is>
      </c>
      <c r="B419" s="29" t="inlineStr">
        <is>
          <t>Cost per mobile app ad click conversion · NUMERIC · Facebook Ads (Meta) Conversions</t>
        </is>
      </c>
      <c r="C419" s="26" t="n"/>
      <c r="D419" s="27">
        <f>IF(AND($C419="x",$A419&lt;&gt;""),$A419,"")</f>
        <v/>
      </c>
    </row>
    <row r="420">
      <c r="A420" s="25" t="inlineStr">
        <is>
          <t>cost_per_conversion_ad_impression_mobile_app</t>
        </is>
      </c>
      <c r="B420" s="29" t="inlineStr">
        <is>
          <t>Cost per mobile app ad impression conversion · NUMERIC · Facebook Ads (Meta) Conversions</t>
        </is>
      </c>
      <c r="C420" s="26" t="n"/>
      <c r="D420" s="27">
        <f>IF(AND($C420="x",$A420&lt;&gt;""),$A420,"")</f>
        <v/>
      </c>
    </row>
    <row r="421">
      <c r="A421" s="25" t="inlineStr">
        <is>
          <t>cost_per_conversion_cancel_subscription_mobile_app</t>
        </is>
      </c>
      <c r="B421" s="29" t="inlineStr">
        <is>
          <t>Cost per mobile app cancel subscription conversion · NUMERIC · Facebook Ads (Meta) Conversions</t>
        </is>
      </c>
      <c r="C421" s="26" t="n"/>
      <c r="D421" s="27">
        <f>IF(AND($C421="x",$A421&lt;&gt;""),$A421,"")</f>
        <v/>
      </c>
    </row>
    <row r="422">
      <c r="A422" s="25" t="inlineStr">
        <is>
          <t>cost_per_conversion_cancel_subscription_offline</t>
        </is>
      </c>
      <c r="B422" s="29" t="inlineStr">
        <is>
          <t>Cost per offline cancel subscription conversion · NUMERIC · Facebook Ads (Meta) Conversions</t>
        </is>
      </c>
      <c r="C422" s="26" t="n"/>
      <c r="D422" s="27">
        <f>IF(AND($C422="x",$A422&lt;&gt;""),$A422,"")</f>
        <v/>
      </c>
    </row>
    <row r="423">
      <c r="A423" s="25" t="inlineStr">
        <is>
          <t>cost_per_conversion_cancel_subscription_total</t>
        </is>
      </c>
      <c r="B423" s="29" t="inlineStr">
        <is>
          <t>Cost per cancel subscription conversion · NUMERIC · Facebook Ads (Meta) Conversions</t>
        </is>
      </c>
      <c r="C423" s="26" t="n"/>
      <c r="D423" s="27">
        <f>IF(AND($C423="x",$A423&lt;&gt;""),$A423,"")</f>
        <v/>
      </c>
    </row>
    <row r="424">
      <c r="A424" s="25" t="inlineStr">
        <is>
          <t>cost_per_conversion_cancel_subscription_website</t>
        </is>
      </c>
      <c r="B424" s="29" t="inlineStr">
        <is>
          <t>Cost per website cancel subscription conversion · NUMERIC · Facebook Ads (Meta) Conversions</t>
        </is>
      </c>
      <c r="C424" s="26" t="n"/>
      <c r="D424" s="27">
        <f>IF(AND($C424="x",$A424&lt;&gt;""),$A424,"")</f>
        <v/>
      </c>
    </row>
    <row r="425">
      <c r="A425" s="25" t="inlineStr">
        <is>
          <t>cost_per_conversion_contact_mobile_app</t>
        </is>
      </c>
      <c r="B425" s="29" t="inlineStr">
        <is>
          <t>Cost per mobile app contact conversion · NUMERIC · Facebook Ads (Meta) Conversions</t>
        </is>
      </c>
      <c r="C425" s="26" t="n"/>
      <c r="D425" s="27">
        <f>IF(AND($C425="x",$A425&lt;&gt;""),$A425,"")</f>
        <v/>
      </c>
    </row>
    <row r="426">
      <c r="A426" s="25" t="inlineStr">
        <is>
          <t>cost_per_conversion_contact_offline</t>
        </is>
      </c>
      <c r="B426" s="29" t="inlineStr">
        <is>
          <t>Cost per offline contact conversion · NUMERIC · Facebook Ads (Meta) Conversions</t>
        </is>
      </c>
      <c r="C426" s="26" t="n"/>
      <c r="D426" s="27">
        <f>IF(AND($C426="x",$A426&lt;&gt;""),$A426,"")</f>
        <v/>
      </c>
    </row>
    <row r="427">
      <c r="A427" s="25" t="inlineStr">
        <is>
          <t>cost_per_conversion_contact_total</t>
        </is>
      </c>
      <c r="B427" s="29" t="inlineStr">
        <is>
          <t>Cost per contact conversion · NUMERIC · Facebook Ads (Meta) Conversions</t>
        </is>
      </c>
      <c r="C427" s="26" t="n"/>
      <c r="D427" s="27">
        <f>IF(AND($C427="x",$A427&lt;&gt;""),$A427,"")</f>
        <v/>
      </c>
    </row>
    <row r="428">
      <c r="A428" s="25" t="inlineStr">
        <is>
          <t>cost_per_conversion_contact_website</t>
        </is>
      </c>
      <c r="B428" s="29" t="inlineStr">
        <is>
          <t>Cost per website contact conversion · NUMERIC · Facebook Ads (Meta) Conversions</t>
        </is>
      </c>
      <c r="C428" s="26" t="n"/>
      <c r="D428" s="27">
        <f>IF(AND($C428="x",$A428&lt;&gt;""),$A428,"")</f>
        <v/>
      </c>
    </row>
    <row r="429">
      <c r="A429" s="25" t="inlineStr">
        <is>
          <t>cost_per_conversion_customize_product_mobile_app</t>
        </is>
      </c>
      <c r="B429" s="29" t="inlineStr">
        <is>
          <t>Cost per mobile app customize product conversion · NUMERIC · Facebook Ads (Meta) Conversions</t>
        </is>
      </c>
      <c r="C429" s="26" t="n"/>
      <c r="D429" s="27">
        <f>IF(AND($C429="x",$A429&lt;&gt;""),$A429,"")</f>
        <v/>
      </c>
    </row>
    <row r="430">
      <c r="A430" s="25" t="inlineStr">
        <is>
          <t>cost_per_conversion_customize_product_offline</t>
        </is>
      </c>
      <c r="B430" s="29" t="inlineStr">
        <is>
          <t>Cost per offline customize product conversion · NUMERIC · Facebook Ads (Meta) Conversions</t>
        </is>
      </c>
      <c r="C430" s="26" t="n"/>
      <c r="D430" s="27">
        <f>IF(AND($C430="x",$A430&lt;&gt;""),$A430,"")</f>
        <v/>
      </c>
    </row>
    <row r="431">
      <c r="A431" s="25" t="inlineStr">
        <is>
          <t>cost_per_conversion_customize_product_total</t>
        </is>
      </c>
      <c r="B431" s="29" t="inlineStr">
        <is>
          <t>Cost per customize product conversion · NUMERIC · Facebook Ads (Meta) Conversions</t>
        </is>
      </c>
      <c r="C431" s="26" t="n"/>
      <c r="D431" s="27">
        <f>IF(AND($C431="x",$A431&lt;&gt;""),$A431,"")</f>
        <v/>
      </c>
    </row>
    <row r="432">
      <c r="A432" s="25" t="inlineStr">
        <is>
          <t>cost_per_conversion_customize_product_website</t>
        </is>
      </c>
      <c r="B432" s="29" t="inlineStr">
        <is>
          <t>Cost per website customize product conversion · NUMERIC · Facebook Ads (Meta) Conversions</t>
        </is>
      </c>
      <c r="C432" s="26" t="n"/>
      <c r="D432" s="27">
        <f>IF(AND($C432="x",$A432&lt;&gt;""),$A432,"")</f>
        <v/>
      </c>
    </row>
    <row r="433">
      <c r="A433" s="25" t="inlineStr">
        <is>
          <t>cost_per_conversion_donate_mobile_app</t>
        </is>
      </c>
      <c r="B433" s="29" t="inlineStr">
        <is>
          <t>Cost per mobile app donate conversion · NUMERIC · Facebook Ads (Meta) Conversions</t>
        </is>
      </c>
      <c r="C433" s="26" t="n"/>
      <c r="D433" s="27">
        <f>IF(AND($C433="x",$A433&lt;&gt;""),$A433,"")</f>
        <v/>
      </c>
    </row>
    <row r="434">
      <c r="A434" s="25" t="inlineStr">
        <is>
          <t>cost_per_conversion_donate_offline</t>
        </is>
      </c>
      <c r="B434" s="29" t="inlineStr">
        <is>
          <t>Cost per offline donate conversion · NUMERIC · Facebook Ads (Meta) Conversions</t>
        </is>
      </c>
      <c r="C434" s="26" t="n"/>
      <c r="D434" s="27">
        <f>IF(AND($C434="x",$A434&lt;&gt;""),$A434,"")</f>
        <v/>
      </c>
    </row>
    <row r="435">
      <c r="A435" s="25" t="inlineStr">
        <is>
          <t>cost_per_conversion_donate_on_facebook</t>
        </is>
      </c>
      <c r="B435" s="29" t="inlineStr">
        <is>
          <t>Cost per donate on facebook conversion · NUMERIC · Facebook Ads (Meta) Conversions</t>
        </is>
      </c>
      <c r="C435" s="26" t="n"/>
      <c r="D435" s="27">
        <f>IF(AND($C435="x",$A435&lt;&gt;""),$A435,"")</f>
        <v/>
      </c>
    </row>
    <row r="436">
      <c r="A436" s="25" t="inlineStr">
        <is>
          <t>cost_per_conversion_donate_total</t>
        </is>
      </c>
      <c r="B436" s="29" t="inlineStr">
        <is>
          <t>Cost per donate conversion · NUMERIC · Facebook Ads (Meta) Conversions</t>
        </is>
      </c>
      <c r="C436" s="26" t="n"/>
      <c r="D436" s="27">
        <f>IF(AND($C436="x",$A436&lt;&gt;""),$A436,"")</f>
        <v/>
      </c>
    </row>
    <row r="437">
      <c r="A437" s="25" t="inlineStr">
        <is>
          <t>cost_per_conversion_donate_website</t>
        </is>
      </c>
      <c r="B437" s="29" t="inlineStr">
        <is>
          <t>Cost per website donate conversion · NUMERIC · Facebook Ads (Meta) Conversions</t>
        </is>
      </c>
      <c r="C437" s="26" t="n"/>
      <c r="D437" s="27">
        <f>IF(AND($C437="x",$A437&lt;&gt;""),$A437,"")</f>
        <v/>
      </c>
    </row>
    <row r="438">
      <c r="A438" s="25" t="inlineStr">
        <is>
          <t>cost_per_conversion_find_location_mobile_app</t>
        </is>
      </c>
      <c r="B438" s="29" t="inlineStr">
        <is>
          <t>Cost per mobile app find location conversion · NUMERIC · Facebook Ads (Meta) Conversions</t>
        </is>
      </c>
      <c r="C438" s="26" t="n"/>
      <c r="D438" s="27">
        <f>IF(AND($C438="x",$A438&lt;&gt;""),$A438,"")</f>
        <v/>
      </c>
    </row>
    <row r="439">
      <c r="A439" s="25" t="inlineStr">
        <is>
          <t>cost_per_conversion_find_location_offline</t>
        </is>
      </c>
      <c r="B439" s="29" t="inlineStr">
        <is>
          <t>Cost per offline find location conversion · NUMERIC · Facebook Ads (Meta) Conversions</t>
        </is>
      </c>
      <c r="C439" s="26" t="n"/>
      <c r="D439" s="27">
        <f>IF(AND($C439="x",$A439&lt;&gt;""),$A439,"")</f>
        <v/>
      </c>
    </row>
    <row r="440">
      <c r="A440" s="25" t="inlineStr">
        <is>
          <t>cost_per_conversion_find_location_total</t>
        </is>
      </c>
      <c r="B440" s="29" t="inlineStr">
        <is>
          <t>Cost per find location conversion · NUMERIC · Facebook Ads (Meta) Conversions</t>
        </is>
      </c>
      <c r="C440" s="26" t="n"/>
      <c r="D440" s="27">
        <f>IF(AND($C440="x",$A440&lt;&gt;""),$A440,"")</f>
        <v/>
      </c>
    </row>
    <row r="441">
      <c r="A441" s="25" t="inlineStr">
        <is>
          <t>cost_per_conversion_find_location_website</t>
        </is>
      </c>
      <c r="B441" s="29" t="inlineStr">
        <is>
          <t>Cost per website find location conversion · NUMERIC · Facebook Ads (Meta) Conversions</t>
        </is>
      </c>
      <c r="C441" s="26" t="n"/>
      <c r="D441" s="27">
        <f>IF(AND($C441="x",$A441&lt;&gt;""),$A441,"")</f>
        <v/>
      </c>
    </row>
    <row r="442">
      <c r="A442" s="25" t="inlineStr">
        <is>
          <t>cost_per_conversion_recurring_subscription_payment_mobile_app</t>
        </is>
      </c>
      <c r="B442" s="29" t="inlineStr">
        <is>
          <t>Cost per mobile app recurring subscription payment conversion · NUMERIC · Facebook Ads (Meta) Conversions</t>
        </is>
      </c>
      <c r="C442" s="26" t="n"/>
      <c r="D442" s="27">
        <f>IF(AND($C442="x",$A442&lt;&gt;""),$A442,"")</f>
        <v/>
      </c>
    </row>
    <row r="443">
      <c r="A443" s="25" t="inlineStr">
        <is>
          <t>cost_per_conversion_recurring_subscription_payment_offline</t>
        </is>
      </c>
      <c r="B443" s="29" t="inlineStr">
        <is>
          <t>Cost per offline recurring subscription payment conversion · NUMERIC · Facebook Ads (Meta) Conversions</t>
        </is>
      </c>
      <c r="C443" s="26" t="n"/>
      <c r="D443" s="27">
        <f>IF(AND($C443="x",$A443&lt;&gt;""),$A443,"")</f>
        <v/>
      </c>
    </row>
    <row r="444">
      <c r="A444" s="25" t="inlineStr">
        <is>
          <t>cost_per_conversion_recurring_subscription_payment_total</t>
        </is>
      </c>
      <c r="B444" s="29" t="inlineStr">
        <is>
          <t>Cost per recurring subscription payment conversion · NUMERIC · Facebook Ads (Meta) Conversions</t>
        </is>
      </c>
      <c r="C444" s="26" t="n"/>
      <c r="D444" s="27">
        <f>IF(AND($C444="x",$A444&lt;&gt;""),$A444,"")</f>
        <v/>
      </c>
    </row>
    <row r="445">
      <c r="A445" s="25" t="inlineStr">
        <is>
          <t>cost_per_conversion_recurring_subscription_payment_website</t>
        </is>
      </c>
      <c r="B445" s="29" t="inlineStr">
        <is>
          <t>Cost per website recurring subscription payment conversion · NUMERIC · Facebook Ads (Meta) Conversions</t>
        </is>
      </c>
      <c r="C445" s="26" t="n"/>
      <c r="D445" s="27">
        <f>IF(AND($C445="x",$A445&lt;&gt;""),$A445,"")</f>
        <v/>
      </c>
    </row>
    <row r="446">
      <c r="A446" s="25" t="inlineStr">
        <is>
          <t>cost_per_conversion_schedule_mobile_app</t>
        </is>
      </c>
      <c r="B446" s="29" t="inlineStr">
        <is>
          <t>Cost per mobile app schedule conversion · NUMERIC · Facebook Ads (Meta) Conversions</t>
        </is>
      </c>
      <c r="C446" s="26" t="n"/>
      <c r="D446" s="27">
        <f>IF(AND($C446="x",$A446&lt;&gt;""),$A446,"")</f>
        <v/>
      </c>
    </row>
    <row r="447">
      <c r="A447" s="25" t="inlineStr">
        <is>
          <t>cost_per_conversion_schedule_offline</t>
        </is>
      </c>
      <c r="B447" s="29" t="inlineStr">
        <is>
          <t>Cost per offline schedule conversion · NUMERIC · Facebook Ads (Meta) Conversions</t>
        </is>
      </c>
      <c r="C447" s="26" t="n"/>
      <c r="D447" s="27">
        <f>IF(AND($C447="x",$A447&lt;&gt;""),$A447,"")</f>
        <v/>
      </c>
    </row>
    <row r="448">
      <c r="A448" s="25" t="inlineStr">
        <is>
          <t>cost_per_conversion_schedule_total</t>
        </is>
      </c>
      <c r="B448" s="29" t="inlineStr">
        <is>
          <t>Cost per schedule conversion · NUMERIC · Facebook Ads (Meta) Conversions</t>
        </is>
      </c>
      <c r="C448" s="26" t="n"/>
      <c r="D448" s="27">
        <f>IF(AND($C448="x",$A448&lt;&gt;""),$A448,"")</f>
        <v/>
      </c>
    </row>
    <row r="449">
      <c r="A449" s="25" t="inlineStr">
        <is>
          <t>cost_per_conversion_schedule_website</t>
        </is>
      </c>
      <c r="B449" s="29" t="inlineStr">
        <is>
          <t>Cost per website schedule conversion · NUMERIC · Facebook Ads (Meta) Conversions</t>
        </is>
      </c>
      <c r="C449" s="26" t="n"/>
      <c r="D449" s="27">
        <f>IF(AND($C449="x",$A449&lt;&gt;""),$A449,"")</f>
        <v/>
      </c>
    </row>
    <row r="450">
      <c r="A450" s="25" t="inlineStr">
        <is>
          <t>cost_per_conversion_start_trial_mobile_app</t>
        </is>
      </c>
      <c r="B450" s="29" t="inlineStr">
        <is>
          <t>Cost per mobile app trial started conversion · NUMERIC · Facebook Ads (Meta) Conversions</t>
        </is>
      </c>
      <c r="C450" s="26" t="n"/>
      <c r="D450" s="27">
        <f>IF(AND($C450="x",$A450&lt;&gt;""),$A450,"")</f>
        <v/>
      </c>
    </row>
    <row r="451">
      <c r="A451" s="25" t="inlineStr">
        <is>
          <t>cost_per_conversion_start_trial_offline</t>
        </is>
      </c>
      <c r="B451" s="29" t="inlineStr">
        <is>
          <t>Cost per offline trial started conversion · NUMERIC · Facebook Ads (Meta) Conversions</t>
        </is>
      </c>
      <c r="C451" s="26" t="n"/>
      <c r="D451" s="27">
        <f>IF(AND($C451="x",$A451&lt;&gt;""),$A451,"")</f>
        <v/>
      </c>
    </row>
    <row r="452">
      <c r="A452" s="25" t="inlineStr">
        <is>
          <t>cost_per_conversion_start_trial_total</t>
        </is>
      </c>
      <c r="B452" s="29" t="inlineStr">
        <is>
          <t>Cost per trial started conversion · NUMERIC · Facebook Ads (Meta) Conversions</t>
        </is>
      </c>
      <c r="C452" s="26" t="n"/>
      <c r="D452" s="27">
        <f>IF(AND($C452="x",$A452&lt;&gt;""),$A452,"")</f>
        <v/>
      </c>
    </row>
    <row r="453">
      <c r="A453" s="25" t="inlineStr">
        <is>
          <t>cost_per_conversion_start_trial_website</t>
        </is>
      </c>
      <c r="B453" s="29" t="inlineStr">
        <is>
          <t>Cost per website trial started conversion · NUMERIC · Facebook Ads (Meta) Conversions</t>
        </is>
      </c>
      <c r="C453" s="26" t="n"/>
      <c r="D453" s="27">
        <f>IF(AND($C453="x",$A453&lt;&gt;""),$A453,"")</f>
        <v/>
      </c>
    </row>
    <row r="454">
      <c r="A454" s="25" t="inlineStr">
        <is>
          <t>cost_per_conversion_submit_application_mobile_app</t>
        </is>
      </c>
      <c r="B454" s="29" t="inlineStr">
        <is>
          <t>Cost per mobile app submit application conversion · NUMERIC · Facebook Ads (Meta) Conversions</t>
        </is>
      </c>
      <c r="C454" s="26" t="n"/>
      <c r="D454" s="27">
        <f>IF(AND($C454="x",$A454&lt;&gt;""),$A454,"")</f>
        <v/>
      </c>
    </row>
    <row r="455">
      <c r="A455" s="25" t="inlineStr">
        <is>
          <t>cost_per_conversion_submit_application_offline</t>
        </is>
      </c>
      <c r="B455" s="29" t="inlineStr">
        <is>
          <t>Cost per offline submit application conversion · NUMERIC · Facebook Ads (Meta) Conversions</t>
        </is>
      </c>
      <c r="C455" s="26" t="n"/>
      <c r="D455" s="27">
        <f>IF(AND($C455="x",$A455&lt;&gt;""),$A455,"")</f>
        <v/>
      </c>
    </row>
    <row r="456">
      <c r="A456" s="25" t="inlineStr">
        <is>
          <t>cost_per_conversion_submit_application_on_facebook</t>
        </is>
      </c>
      <c r="B456" s="29" t="inlineStr">
        <is>
          <t>Cost per submit application on facebook conversion · NUMERIC · Facebook Ads (Meta) Conversions</t>
        </is>
      </c>
      <c r="C456" s="26" t="n"/>
      <c r="D456" s="27">
        <f>IF(AND($C456="x",$A456&lt;&gt;""),$A456,"")</f>
        <v/>
      </c>
    </row>
    <row r="457">
      <c r="A457" s="25" t="inlineStr">
        <is>
          <t>cost_per_conversion_submit_application_total</t>
        </is>
      </c>
      <c r="B457" s="29" t="inlineStr">
        <is>
          <t>Cost per submit application conversion · NUMERIC · Facebook Ads (Meta) Conversions</t>
        </is>
      </c>
      <c r="C457" s="26" t="n"/>
      <c r="D457" s="27">
        <f>IF(AND($C457="x",$A457&lt;&gt;""),$A457,"")</f>
        <v/>
      </c>
    </row>
    <row r="458">
      <c r="A458" s="25" t="inlineStr">
        <is>
          <t>cost_per_conversion_submit_application_website</t>
        </is>
      </c>
      <c r="B458" s="29" t="inlineStr">
        <is>
          <t>Cost per website submit application conversion · NUMERIC · Facebook Ads (Meta) Conversions</t>
        </is>
      </c>
      <c r="C458" s="26" t="n"/>
      <c r="D458" s="27">
        <f>IF(AND($C458="x",$A458&lt;&gt;""),$A458,"")</f>
        <v/>
      </c>
    </row>
    <row r="459">
      <c r="A459" s="25" t="inlineStr">
        <is>
          <t>cost_per_conversion_subscribe_mobile_app</t>
        </is>
      </c>
      <c r="B459" s="29" t="inlineStr">
        <is>
          <t>Cost per mobile app subscribe conversion · NUMERIC · Facebook Ads (Meta) Conversions</t>
        </is>
      </c>
      <c r="C459" s="26" t="n"/>
      <c r="D459" s="27">
        <f>IF(AND($C459="x",$A459&lt;&gt;""),$A459,"")</f>
        <v/>
      </c>
    </row>
    <row r="460">
      <c r="A460" s="25" t="inlineStr">
        <is>
          <t>cost_per_conversion_subscribe_offline</t>
        </is>
      </c>
      <c r="B460" s="29" t="inlineStr">
        <is>
          <t>Cost per offline subscribe conversion · NUMERIC · Facebook Ads (Meta) Conversions</t>
        </is>
      </c>
      <c r="C460" s="26" t="n"/>
      <c r="D460" s="27">
        <f>IF(AND($C460="x",$A460&lt;&gt;""),$A460,"")</f>
        <v/>
      </c>
    </row>
    <row r="461">
      <c r="A461" s="25" t="inlineStr">
        <is>
          <t>cost_per_conversion_subscribe_total</t>
        </is>
      </c>
      <c r="B461" s="29" t="inlineStr">
        <is>
          <t>Cost per subscribe conversion · NUMERIC · Facebook Ads (Meta) Conversions</t>
        </is>
      </c>
      <c r="C461" s="26" t="n"/>
      <c r="D461" s="27">
        <f>IF(AND($C461="x",$A461&lt;&gt;""),$A461,"")</f>
        <v/>
      </c>
    </row>
    <row r="462">
      <c r="A462" s="25" t="inlineStr">
        <is>
          <t>cost_per_conversion_subscribe_website</t>
        </is>
      </c>
      <c r="B462" s="29" t="inlineStr">
        <is>
          <t>Cost per website subscribe conversion · NUMERIC · Facebook Ads (Meta) Conversions</t>
        </is>
      </c>
      <c r="C462" s="26" t="n"/>
      <c r="D462" s="27">
        <f>IF(AND($C462="x",$A462&lt;&gt;""),$A462,"")</f>
        <v/>
      </c>
    </row>
    <row r="463">
      <c r="A463" s="25" t="inlineStr">
        <is>
          <t>converted_product_quantity_app_custom_event</t>
        </is>
      </c>
      <c r="B463" s="29" t="inlineStr">
        <is>
          <t>Converted Product Quantity App Custom Event · NUMERIC · Facebook Ads (Meta) Converted Product Quantity</t>
        </is>
      </c>
      <c r="C463" s="26" t="n"/>
      <c r="D463" s="27">
        <f>IF(AND($C463="x",$A463&lt;&gt;""),$A463,"")</f>
        <v/>
      </c>
    </row>
    <row r="464">
      <c r="A464" s="25" t="inlineStr">
        <is>
          <t>converted_product_quantity_app_custom_event_fb_mobile_add_to_cart</t>
        </is>
      </c>
      <c r="B464" s="29" t="inlineStr">
        <is>
          <t>Converted Product Quantity App Custom Event.FB Mobile Add To Cart · NUMERIC · Facebook Ads (Meta) Converted Product Quantity</t>
        </is>
      </c>
      <c r="C464" s="26" t="n"/>
      <c r="D464" s="27">
        <f>IF(AND($C464="x",$A464&lt;&gt;""),$A464,"")</f>
        <v/>
      </c>
    </row>
    <row r="465">
      <c r="A465" s="25" t="inlineStr">
        <is>
          <t>converted_product_quantity_app_custom_event_fb_mobile_content_view</t>
        </is>
      </c>
      <c r="B465" s="29" t="inlineStr">
        <is>
          <t>Converted Product Quantity App Custom Event.FB Mobile Content View · NUMERIC · Facebook Ads (Meta) Converted Product Quantity</t>
        </is>
      </c>
      <c r="C465" s="26" t="n"/>
      <c r="D465" s="27">
        <f>IF(AND($C465="x",$A465&lt;&gt;""),$A465,"")</f>
        <v/>
      </c>
    </row>
    <row r="466">
      <c r="A466" s="25" t="inlineStr">
        <is>
          <t>converted_product_quantity_app_custom_event_fb_mobile_purchase</t>
        </is>
      </c>
      <c r="B466" s="29" t="inlineStr">
        <is>
          <t>Converted Product Quantity App Custom Event.FB Mobile Purchase · NUMERIC · Facebook Ads (Meta) Converted Product Quantity</t>
        </is>
      </c>
      <c r="C466" s="26" t="n"/>
      <c r="D466" s="27">
        <f>IF(AND($C466="x",$A466&lt;&gt;""),$A466,"")</f>
        <v/>
      </c>
    </row>
    <row r="467">
      <c r="A467" s="25" t="inlineStr">
        <is>
          <t>converted_product_quantity_offsite_conversion</t>
        </is>
      </c>
      <c r="B467" s="29" t="inlineStr">
        <is>
          <t>Converted Product Quantity Offsite Conversion · NUMERIC · Facebook Ads (Meta) Converted Product Quantity</t>
        </is>
      </c>
      <c r="C467" s="26" t="n"/>
      <c r="D467" s="27">
        <f>IF(AND($C467="x",$A467&lt;&gt;""),$A467,"")</f>
        <v/>
      </c>
    </row>
    <row r="468">
      <c r="A468" s="25" t="inlineStr">
        <is>
          <t>converted_product_quantity_offsite_conversion_fb_pixel_view_content</t>
        </is>
      </c>
      <c r="B468" s="29" t="inlineStr">
        <is>
          <t>Converted Product Quantity Offsite Conversion Fb Pixel View Content · NUMERIC · Facebook Ads (Meta) Converted Product Quantity</t>
        </is>
      </c>
      <c r="C468" s="26" t="n"/>
      <c r="D468" s="27">
        <f>IF(AND($C468="x",$A468&lt;&gt;""),$A468,"")</f>
        <v/>
      </c>
    </row>
    <row r="469">
      <c r="A469" s="25" t="inlineStr">
        <is>
          <t>converted_product_quantity_omni_add_to_cart</t>
        </is>
      </c>
      <c r="B469" s="29" t="inlineStr">
        <is>
          <t>Converted Product Quantity Omni Add To Cart · NUMERIC · Facebook Ads (Meta) Converted Product Quantity</t>
        </is>
      </c>
      <c r="C469" s="26" t="n"/>
      <c r="D469" s="27">
        <f>IF(AND($C469="x",$A469&lt;&gt;""),$A469,"")</f>
        <v/>
      </c>
    </row>
    <row r="470">
      <c r="A470" s="25" t="inlineStr">
        <is>
          <t>converted_product_quantity_omni_purchase</t>
        </is>
      </c>
      <c r="B470" s="29" t="inlineStr">
        <is>
          <t>Converted Product Quantity Omni Purchase · NUMERIC · Facebook Ads (Meta) Converted Product Quantity</t>
        </is>
      </c>
      <c r="C470" s="26" t="n"/>
      <c r="D470" s="27">
        <f>IF(AND($C470="x",$A470&lt;&gt;""),$A470,"")</f>
        <v/>
      </c>
    </row>
    <row r="471">
      <c r="A471" s="25" t="inlineStr">
        <is>
          <t>converted_product_quantity_omni_view_content</t>
        </is>
      </c>
      <c r="B471" s="29" t="inlineStr">
        <is>
          <t>Converted Product Quantity Omni View Content · NUMERIC · Facebook Ads (Meta) Converted Product Quantity</t>
        </is>
      </c>
      <c r="C471" s="26" t="n"/>
      <c r="D471" s="27">
        <f>IF(AND($C471="x",$A471&lt;&gt;""),$A471,"")</f>
        <v/>
      </c>
    </row>
    <row r="472">
      <c r="A472" s="25" t="inlineStr">
        <is>
          <t>converted_product_value_app_custom_event</t>
        </is>
      </c>
      <c r="B472" s="29" t="inlineStr">
        <is>
          <t>Converted Product Value App Custom Event · NUMERIC · Facebook Ads (Meta) Converted Product Value</t>
        </is>
      </c>
      <c r="C472" s="26" t="n"/>
      <c r="D472" s="27">
        <f>IF(AND($C472="x",$A472&lt;&gt;""),$A472,"")</f>
        <v/>
      </c>
    </row>
    <row r="473">
      <c r="A473" s="25" t="inlineStr">
        <is>
          <t>converted_product_value_app_custom_event_fb_mobile_add_to_cart</t>
        </is>
      </c>
      <c r="B473" s="29" t="inlineStr">
        <is>
          <t>Converted Product Value App Custom Event.FB Mobile Add To Cart · NUMERIC · Facebook Ads (Meta) Converted Product Value</t>
        </is>
      </c>
      <c r="C473" s="26" t="n"/>
      <c r="D473" s="27">
        <f>IF(AND($C473="x",$A473&lt;&gt;""),$A473,"")</f>
        <v/>
      </c>
    </row>
    <row r="474">
      <c r="A474" s="25" t="inlineStr">
        <is>
          <t>converted_product_value_app_custom_event_fb_mobile_content_view</t>
        </is>
      </c>
      <c r="B474" s="29" t="inlineStr">
        <is>
          <t>Converted Product Value App Custom Event.FB Mobile Content View · NUMERIC · Facebook Ads (Meta) Converted Product Value</t>
        </is>
      </c>
      <c r="C474" s="26" t="n"/>
      <c r="D474" s="27">
        <f>IF(AND($C474="x",$A474&lt;&gt;""),$A474,"")</f>
        <v/>
      </c>
    </row>
    <row r="475">
      <c r="A475" s="25" t="inlineStr">
        <is>
          <t>converted_product_value_app_custom_event_fb_mobile_purchase</t>
        </is>
      </c>
      <c r="B475" s="29" t="inlineStr">
        <is>
          <t>Converted Product Value App Custom Event.FB Mobile Purchase · NUMERIC · Facebook Ads (Meta) Converted Product Value</t>
        </is>
      </c>
      <c r="C475" s="26" t="n"/>
      <c r="D475" s="27">
        <f>IF(AND($C475="x",$A475&lt;&gt;""),$A475,"")</f>
        <v/>
      </c>
    </row>
    <row r="476">
      <c r="A476" s="25" t="inlineStr">
        <is>
          <t>converted_product_value_offsite_conversion</t>
        </is>
      </c>
      <c r="B476" s="29" t="inlineStr">
        <is>
          <t>Converted Product Value Offsite Conversion · NUMERIC · Facebook Ads (Meta) Converted Product Value</t>
        </is>
      </c>
      <c r="C476" s="26" t="n"/>
      <c r="D476" s="27">
        <f>IF(AND($C476="x",$A476&lt;&gt;""),$A476,"")</f>
        <v/>
      </c>
    </row>
    <row r="477">
      <c r="A477" s="25" t="inlineStr">
        <is>
          <t>converted_product_value_offsite_conversion_fb_pixel_view_content</t>
        </is>
      </c>
      <c r="B477" s="29" t="inlineStr">
        <is>
          <t>Converted Product Value Offsite Conversion Fb Pixel View Content · NUMERIC · Facebook Ads (Meta) Converted Product Value</t>
        </is>
      </c>
      <c r="C477" s="26" t="n"/>
      <c r="D477" s="27">
        <f>IF(AND($C477="x",$A477&lt;&gt;""),$A477,"")</f>
        <v/>
      </c>
    </row>
    <row r="478">
      <c r="A478" s="25" t="inlineStr">
        <is>
          <t>converted_product_value_omni_add_to_cart</t>
        </is>
      </c>
      <c r="B478" s="29" t="inlineStr">
        <is>
          <t>Converted Product Value Omni Add To Cart · NUMERIC · Facebook Ads (Meta) Converted Product Value</t>
        </is>
      </c>
      <c r="C478" s="26" t="n"/>
      <c r="D478" s="27">
        <f>IF(AND($C478="x",$A478&lt;&gt;""),$A478,"")</f>
        <v/>
      </c>
    </row>
    <row r="479">
      <c r="A479" s="25" t="inlineStr">
        <is>
          <t>converted_product_value_omni_purchase</t>
        </is>
      </c>
      <c r="B479" s="29" t="inlineStr">
        <is>
          <t>Converted Product Value Omni Purchase · NUMERIC · Facebook Ads (Meta) Converted Product Value</t>
        </is>
      </c>
      <c r="C479" s="26" t="n"/>
      <c r="D479" s="27">
        <f>IF(AND($C479="x",$A479&lt;&gt;""),$A479,"")</f>
        <v/>
      </c>
    </row>
    <row r="480">
      <c r="A480" s="25" t="inlineStr">
        <is>
          <t>converted_product_value_omni_view_content</t>
        </is>
      </c>
      <c r="B480" s="29" t="inlineStr">
        <is>
          <t>Converted Product Value Omni View Content · NUMERIC · Facebook Ads (Meta) Converted Product Value</t>
        </is>
      </c>
      <c r="C480" s="26" t="n"/>
      <c r="D480" s="27">
        <f>IF(AND($C480="x",$A480&lt;&gt;""),$A480,"")</f>
        <v/>
      </c>
    </row>
    <row r="481">
      <c r="A481" s="25" t="inlineStr">
        <is>
          <t>cost_per_action_type_add_payment_info</t>
        </is>
      </c>
      <c r="B481" s="29" t="inlineStr">
        <is>
          <t>Cost per Adds of Payment Info · NUMERIC · Facebook Ads (Meta) Cost Per Action</t>
        </is>
      </c>
      <c r="C481" s="26" t="n"/>
      <c r="D481" s="27">
        <f>IF(AND($C481="x",$A481&lt;&gt;""),$A481,"")</f>
        <v/>
      </c>
    </row>
    <row r="482">
      <c r="A482" s="25" t="inlineStr">
        <is>
          <t>cost_per_action_type_add_to_cart</t>
        </is>
      </c>
      <c r="B482" s="29" t="inlineStr">
        <is>
          <t>Cost per Adds to Cart · NUMERIC · Facebook Ads (Meta) Cost Per Action</t>
        </is>
      </c>
      <c r="C482" s="26" t="n"/>
      <c r="D482" s="27">
        <f>IF(AND($C482="x",$A482&lt;&gt;""),$A482,"")</f>
        <v/>
      </c>
    </row>
    <row r="483">
      <c r="A483" s="25" t="inlineStr">
        <is>
          <t>cost_per_action_type_add_to_wishlist</t>
        </is>
      </c>
      <c r="B483" s="29" t="inlineStr">
        <is>
          <t>Cost per Adds to Wishlist · NUMERIC · Facebook Ads (Meta) Cost Per Action</t>
        </is>
      </c>
      <c r="C483" s="26" t="n"/>
      <c r="D483" s="27">
        <f>IF(AND($C483="x",$A483&lt;&gt;""),$A483,"")</f>
        <v/>
      </c>
    </row>
    <row r="484">
      <c r="A484" s="25" t="inlineStr">
        <is>
          <t>cost_per_action_type_app_custom_event_fb_mobile_activate_app</t>
        </is>
      </c>
      <c r="B484" s="29" t="inlineStr">
        <is>
          <t>Cost per Mobile App Activactions · NUMERIC · Facebook Ads (Meta) Cost Per Action</t>
        </is>
      </c>
      <c r="C484" s="26" t="n"/>
      <c r="D484" s="27">
        <f>IF(AND($C484="x",$A484&lt;&gt;""),$A484,"")</f>
        <v/>
      </c>
    </row>
    <row r="485">
      <c r="A485" s="25" t="inlineStr">
        <is>
          <t>cost_per_action_type_app_custom_event_fb_mobile_add_payment_info</t>
        </is>
      </c>
      <c r="B485" s="29" t="inlineStr">
        <is>
          <t>Cost per Actions App Custom Event.Fb Mobile Add Payment Info · NUMERIC · Facebook Ads (Meta) Cost Per Action</t>
        </is>
      </c>
      <c r="C485" s="26" t="n"/>
      <c r="D485" s="27">
        <f>IF(AND($C485="x",$A485&lt;&gt;""),$A485,"")</f>
        <v/>
      </c>
    </row>
    <row r="486">
      <c r="A486" s="25" t="inlineStr">
        <is>
          <t>cost_per_action_type_app_custom_event_fb_mobile_add_to_cart</t>
        </is>
      </c>
      <c r="B486" s="29" t="inlineStr">
        <is>
          <t>Cost per Actions App Custom Event.Fb Mobile Add To Cart · NUMERIC · Facebook Ads (Meta) Cost Per Action</t>
        </is>
      </c>
      <c r="C486" s="26" t="n"/>
      <c r="D486" s="27">
        <f>IF(AND($C486="x",$A486&lt;&gt;""),$A486,"")</f>
        <v/>
      </c>
    </row>
    <row r="487">
      <c r="A487" s="25" t="inlineStr">
        <is>
          <t>cost_per_action_type_app_custom_event_fb_mobile_add_to_wishlist</t>
        </is>
      </c>
      <c r="B487" s="29" t="inlineStr">
        <is>
          <t>Cost per Actions App Custom Event.Fb Mobile Add To Wishlist · NUMERIC · Facebook Ads (Meta) Cost Per Action</t>
        </is>
      </c>
      <c r="C487" s="26" t="n"/>
      <c r="D487" s="27">
        <f>IF(AND($C487="x",$A487&lt;&gt;""),$A487,"")</f>
        <v/>
      </c>
    </row>
    <row r="488">
      <c r="A488" s="25" t="inlineStr">
        <is>
          <t>cost_per_action_type_app_custom_event_fb_mobile_complete_registration</t>
        </is>
      </c>
      <c r="B488" s="29" t="inlineStr">
        <is>
          <t>Cost per Mobile App Registrations Completed · NUMERIC · Facebook Ads (Meta) Cost Per Action</t>
        </is>
      </c>
      <c r="C488" s="26" t="n"/>
      <c r="D488" s="27">
        <f>IF(AND($C488="x",$A488&lt;&gt;""),$A488,"")</f>
        <v/>
      </c>
    </row>
    <row r="489">
      <c r="A489" s="25" t="inlineStr">
        <is>
          <t>cost_per_action_type_app_custom_event_fb_mobile_content_view</t>
        </is>
      </c>
      <c r="B489" s="29" t="inlineStr">
        <is>
          <t>Cost per Mobile Content Views · NUMERIC · Facebook Ads (Meta) Cost Per Action</t>
        </is>
      </c>
      <c r="C489" s="26" t="n"/>
      <c r="D489" s="27">
        <f>IF(AND($C489="x",$A489&lt;&gt;""),$A489,"")</f>
        <v/>
      </c>
    </row>
    <row r="490">
      <c r="A490" s="25" t="inlineStr">
        <is>
          <t>cost_per_action_type_app_custom_event_fb_mobile_initiated_checkout</t>
        </is>
      </c>
      <c r="B490" s="29" t="inlineStr">
        <is>
          <t>Cost per Actions App Custom Event.Fb Mobile Initiated Checkout · NUMERIC · Facebook Ads (Meta) Cost Per Action</t>
        </is>
      </c>
      <c r="C490" s="26" t="n"/>
      <c r="D490" s="27">
        <f>IF(AND($C490="x",$A490&lt;&gt;""),$A490,"")</f>
        <v/>
      </c>
    </row>
    <row r="491">
      <c r="A491" s="25" t="inlineStr">
        <is>
          <t>cost_per_action_type_app_custom_event_fb_mobile_level_achieved</t>
        </is>
      </c>
      <c r="B491" s="29" t="inlineStr">
        <is>
          <t>Cost per Mobile App Levels Completed · NUMERIC · Facebook Ads (Meta) Cost Per Action</t>
        </is>
      </c>
      <c r="C491" s="26" t="n"/>
      <c r="D491" s="27">
        <f>IF(AND($C491="x",$A491&lt;&gt;""),$A491,"")</f>
        <v/>
      </c>
    </row>
    <row r="492">
      <c r="A492" s="25" t="inlineStr">
        <is>
          <t>cost_per_action_type_app_custom_event_fb_mobile_purchase</t>
        </is>
      </c>
      <c r="B492" s="29" t="inlineStr">
        <is>
          <t>Cost per Actions App Custom Event.Fb Mobile Purchase · NUMERIC · Facebook Ads (Meta) Cost Per Action</t>
        </is>
      </c>
      <c r="C492" s="26" t="n"/>
      <c r="D492" s="27">
        <f>IF(AND($C492="x",$A492&lt;&gt;""),$A492,"")</f>
        <v/>
      </c>
    </row>
    <row r="493">
      <c r="A493" s="25" t="inlineStr">
        <is>
          <t>cost_per_action_type_app_custom_event_fb_mobile_search</t>
        </is>
      </c>
      <c r="B493" s="29" t="inlineStr">
        <is>
          <t>Cost per Actions App Custom Event.Fb Mobile Search · NUMERIC · Facebook Ads (Meta) Cost Per Action</t>
        </is>
      </c>
      <c r="C493" s="26" t="n"/>
      <c r="D493" s="27">
        <f>IF(AND($C493="x",$A493&lt;&gt;""),$A493,"")</f>
        <v/>
      </c>
    </row>
    <row r="494">
      <c r="A494" s="25" t="inlineStr">
        <is>
          <t>cost_per_action_type_app_custom_event_fb_mobile_tutorial_completion</t>
        </is>
      </c>
      <c r="B494" s="29" t="inlineStr">
        <is>
          <t>Cost per Actions App Custom Event.Fb Mobile Tutorial Completion · NUMERIC · Facebook Ads (Meta) Cost Per Action</t>
        </is>
      </c>
      <c r="C494" s="26" t="n"/>
      <c r="D494" s="27">
        <f>IF(AND($C494="x",$A494&lt;&gt;""),$A494,"")</f>
        <v/>
      </c>
    </row>
    <row r="495">
      <c r="A495" s="25" t="inlineStr">
        <is>
          <t>cost_per_action_type_app_custom_event_other</t>
        </is>
      </c>
      <c r="B495" s="29" t="inlineStr">
        <is>
          <t>Cost per Mobile App - Other · NUMERIC · Facebook Ads (Meta) Cost Per Action</t>
        </is>
      </c>
      <c r="C495" s="26" t="n"/>
      <c r="D495" s="27">
        <f>IF(AND($C495="x",$A495&lt;&gt;""),$A495,"")</f>
        <v/>
      </c>
    </row>
    <row r="496">
      <c r="A496" s="25" t="inlineStr">
        <is>
          <t>cost_per_action_type_checkin</t>
        </is>
      </c>
      <c r="B496" s="29" t="inlineStr">
        <is>
          <t>Cost per Check-Ins · NUMERIC · Facebook Ads (Meta) Cost Per Action</t>
        </is>
      </c>
      <c r="C496" s="26" t="n"/>
      <c r="D496" s="27">
        <f>IF(AND($C496="x",$A496&lt;&gt;""),$A496,"")</f>
        <v/>
      </c>
    </row>
    <row r="497">
      <c r="A497" s="25" t="inlineStr">
        <is>
          <t>cost_per_action_type_click_to_call_call_confirm</t>
        </is>
      </c>
      <c r="B497" s="29" t="inlineStr">
        <is>
          <t>Cost per Call Confirmation Clicks · NUMERIC · Facebook Ads (Meta) Cost Per Action</t>
        </is>
      </c>
      <c r="C497" s="26" t="n"/>
      <c r="D497" s="27">
        <f>IF(AND($C497="x",$A497&lt;&gt;""),$A497,"")</f>
        <v/>
      </c>
    </row>
    <row r="498">
      <c r="A498" s="25" t="inlineStr">
        <is>
          <t>cost_per_action_type_click_to_call_native_20s_call_connect</t>
        </is>
      </c>
      <c r="B498" s="29" t="inlineStr">
        <is>
          <t>Cost per 20-second Phone Calls · NUMERIC · Facebook Ads (Meta) Cost Per Action</t>
        </is>
      </c>
      <c r="C498" s="26" t="n"/>
      <c r="D498" s="27">
        <f>IF(AND($C498="x",$A498&lt;&gt;""),$A498,"")</f>
        <v/>
      </c>
    </row>
    <row r="499">
      <c r="A499" s="25" t="inlineStr">
        <is>
          <t>cost_per_action_type_click_to_call_native_60s_call_connect</t>
        </is>
      </c>
      <c r="B499" s="29" t="inlineStr">
        <is>
          <t>Cost per 60-second Phone Calls · NUMERIC · Facebook Ads (Meta) Cost Per Action</t>
        </is>
      </c>
      <c r="C499" s="26" t="n"/>
      <c r="D499" s="27">
        <f>IF(AND($C499="x",$A499&lt;&gt;""),$A499,"")</f>
        <v/>
      </c>
    </row>
    <row r="500">
      <c r="A500" s="25" t="inlineStr">
        <is>
          <t>cost_per_action_type_click_to_call_native_call_placed</t>
        </is>
      </c>
      <c r="B500" s="29" t="inlineStr">
        <is>
          <t>Cost per Calls Placed · NUMERIC · Facebook Ads (Meta) Cost Per Action</t>
        </is>
      </c>
      <c r="C500" s="26" t="n"/>
      <c r="D500" s="27">
        <f>IF(AND($C500="x",$A500&lt;&gt;""),$A500,"")</f>
        <v/>
      </c>
    </row>
    <row r="501">
      <c r="A501" s="25" t="inlineStr">
        <is>
          <t>cost_per_action_type_comment</t>
        </is>
      </c>
      <c r="B501" s="29" t="inlineStr">
        <is>
          <t>Cost per Post Comments · NUMERIC · Facebook Ads (Meta) Cost Per Action</t>
        </is>
      </c>
      <c r="C501" s="26" t="n"/>
      <c r="D501" s="27">
        <f>IF(AND($C501="x",$A501&lt;&gt;""),$A501,"")</f>
        <v/>
      </c>
    </row>
    <row r="502">
      <c r="A502" s="25" t="inlineStr">
        <is>
          <t>cost_per_action_type_complete_registration</t>
        </is>
      </c>
      <c r="B502" s="29" t="inlineStr">
        <is>
          <t>Cost per Registrations Completed · NUMERIC · Facebook Ads (Meta) Cost Per Action</t>
        </is>
      </c>
      <c r="C502" s="26" t="n"/>
      <c r="D502" s="27">
        <f>IF(AND($C502="x",$A502&lt;&gt;""),$A502,"")</f>
        <v/>
      </c>
    </row>
    <row r="503">
      <c r="A503" s="25" t="inlineStr">
        <is>
          <t>cost_per_action_type_initiate_checkout</t>
        </is>
      </c>
      <c r="B503" s="29" t="inlineStr">
        <is>
          <t>Cost per Checkouts Initiated · NUMERIC · Facebook Ads (Meta) Cost Per Action</t>
        </is>
      </c>
      <c r="C503" s="26" t="n"/>
      <c r="D503" s="27">
        <f>IF(AND($C503="x",$A503&lt;&gt;""),$A503,"")</f>
        <v/>
      </c>
    </row>
    <row r="504">
      <c r="A504" s="25" t="inlineStr">
        <is>
          <t>cost_per_action_type_landing_page_view</t>
        </is>
      </c>
      <c r="B504" s="29" t="inlineStr">
        <is>
          <t>Cost per Landing Page Views · NUMERIC · Facebook Ads (Meta) Cost Per Action</t>
        </is>
      </c>
      <c r="C504" s="26" t="n"/>
      <c r="D504" s="27">
        <f>IF(AND($C504="x",$A504&lt;&gt;""),$A504,"")</f>
        <v/>
      </c>
    </row>
    <row r="505">
      <c r="A505" s="25" t="inlineStr">
        <is>
          <t>cost_per_action_type_lead</t>
        </is>
      </c>
      <c r="B505" s="29" t="inlineStr">
        <is>
          <t>Cost per Leads · NUMERIC · Facebook Ads (Meta) Cost Per Action</t>
        </is>
      </c>
      <c r="C505" s="26" t="n"/>
      <c r="D505" s="27">
        <f>IF(AND($C505="x",$A505&lt;&gt;""),$A505,"")</f>
        <v/>
      </c>
    </row>
    <row r="506">
      <c r="A506" s="25" t="inlineStr">
        <is>
          <t>cost_per_action_type_leadgen_grouped</t>
        </is>
      </c>
      <c r="B506" s="29" t="inlineStr">
        <is>
          <t>Cost per Instant Form Leads · NUMERIC · Facebook Ads (Meta) Cost Per Action</t>
        </is>
      </c>
      <c r="C506" s="26" t="n"/>
      <c r="D506" s="27">
        <f>IF(AND($C506="x",$A506&lt;&gt;""),$A506,"")</f>
        <v/>
      </c>
    </row>
    <row r="507">
      <c r="A507" s="25" t="inlineStr">
        <is>
          <t>cost_per_action_type_like</t>
        </is>
      </c>
      <c r="B507" s="29" t="inlineStr">
        <is>
          <t>Cost per Page Likes · NUMERIC · Facebook Ads (Meta) Cost Per Action</t>
        </is>
      </c>
      <c r="C507" s="26" t="n"/>
      <c r="D507" s="27">
        <f>IF(AND($C507="x",$A507&lt;&gt;""),$A507,"")</f>
        <v/>
      </c>
    </row>
    <row r="508">
      <c r="A508" s="25" t="inlineStr">
        <is>
          <t>cost_per_action_type_link_click</t>
        </is>
      </c>
      <c r="B508" s="29" t="inlineStr">
        <is>
          <t>Cost per Link Clicks · NUMERIC · Facebook Ads (Meta) Cost Per Action</t>
        </is>
      </c>
      <c r="C508" s="26" t="n"/>
      <c r="D508" s="27">
        <f>IF(AND($C508="x",$A508&lt;&gt;""),$A508,"")</f>
        <v/>
      </c>
    </row>
    <row r="509">
      <c r="A509" s="25" t="inlineStr">
        <is>
          <t>cost_per_action_type_mobile_app_install</t>
        </is>
      </c>
      <c r="B509" s="29" t="inlineStr">
        <is>
          <t>Cost per Mobile App Installs · NUMERIC · Facebook Ads (Meta) Cost Per Action</t>
        </is>
      </c>
      <c r="C509" s="26" t="n"/>
      <c r="D509" s="27">
        <f>IF(AND($C509="x",$A509&lt;&gt;""),$A509,"")</f>
        <v/>
      </c>
    </row>
    <row r="510">
      <c r="A510" s="25" t="inlineStr">
        <is>
          <t>cost_per_action_type_offline_conversion</t>
        </is>
      </c>
      <c r="B510" s="29" t="inlineStr">
        <is>
          <t>Cost per Offline Conversions (All Events) · NUMERIC · Facebook Ads (Meta) Cost Per Action</t>
        </is>
      </c>
      <c r="C510" s="26" t="n"/>
      <c r="D510" s="27">
        <f>IF(AND($C510="x",$A510&lt;&gt;""),$A510,"")</f>
        <v/>
      </c>
    </row>
    <row r="511">
      <c r="A511" s="25" t="inlineStr">
        <is>
          <t>cost_per_action_type_offline_conversion_add_payment_info</t>
        </is>
      </c>
      <c r="B511" s="29" t="inlineStr">
        <is>
          <t>Cost per Offline Adds of Payment Info · NUMERIC · Facebook Ads (Meta) Cost Per Action</t>
        </is>
      </c>
      <c r="C511" s="26" t="n"/>
      <c r="D511" s="27">
        <f>IF(AND($C511="x",$A511&lt;&gt;""),$A511,"")</f>
        <v/>
      </c>
    </row>
    <row r="512">
      <c r="A512" s="25" t="inlineStr">
        <is>
          <t>cost_per_action_type_offline_conversion_add_to_cart</t>
        </is>
      </c>
      <c r="B512" s="29" t="inlineStr">
        <is>
          <t>Cost per Offline Adds to Cart · NUMERIC · Facebook Ads (Meta) Cost Per Action</t>
        </is>
      </c>
      <c r="C512" s="26" t="n"/>
      <c r="D512" s="27">
        <f>IF(AND($C512="x",$A512&lt;&gt;""),$A512,"")</f>
        <v/>
      </c>
    </row>
    <row r="513">
      <c r="A513" s="25" t="inlineStr">
        <is>
          <t>cost_per_action_type_offline_conversion_add_to_wishlist</t>
        </is>
      </c>
      <c r="B513" s="29" t="inlineStr">
        <is>
          <t>Cost per Offline Adds to Wishlist · NUMERIC · Facebook Ads (Meta) Cost Per Action</t>
        </is>
      </c>
      <c r="C513" s="26" t="n"/>
      <c r="D513" s="27">
        <f>IF(AND($C513="x",$A513&lt;&gt;""),$A513,"")</f>
        <v/>
      </c>
    </row>
    <row r="514">
      <c r="A514" s="25" t="inlineStr">
        <is>
          <t>cost_per_action_type_offline_conversion_complete_registration</t>
        </is>
      </c>
      <c r="B514" s="29" t="inlineStr">
        <is>
          <t>Cost per Offline Registrations Completed · NUMERIC · Facebook Ads (Meta) Cost Per Action</t>
        </is>
      </c>
      <c r="C514" s="26" t="n"/>
      <c r="D514" s="27">
        <f>IF(AND($C514="x",$A514&lt;&gt;""),$A514,"")</f>
        <v/>
      </c>
    </row>
    <row r="515">
      <c r="A515" s="25" t="inlineStr">
        <is>
          <t>cost_per_action_type_offline_conversion_initiate_checkout</t>
        </is>
      </c>
      <c r="B515" s="29" t="inlineStr">
        <is>
          <t>Cost per Offline Checkouts Initiated · NUMERIC · Facebook Ads (Meta) Cost Per Action</t>
        </is>
      </c>
      <c r="C515" s="26" t="n"/>
      <c r="D515" s="27">
        <f>IF(AND($C515="x",$A515&lt;&gt;""),$A515,"")</f>
        <v/>
      </c>
    </row>
    <row r="516">
      <c r="A516" s="25" t="inlineStr">
        <is>
          <t>cost_per_action_type_offline_conversion_lead</t>
        </is>
      </c>
      <c r="B516" s="29" t="inlineStr">
        <is>
          <t>Cost per Offline Leads · NUMERIC · Facebook Ads (Meta) Cost Per Action</t>
        </is>
      </c>
      <c r="C516" s="26" t="n"/>
      <c r="D516" s="27">
        <f>IF(AND($C516="x",$A516&lt;&gt;""),$A516,"")</f>
        <v/>
      </c>
    </row>
    <row r="517">
      <c r="A517" s="25" t="inlineStr">
        <is>
          <t>cost_per_action_type_offline_conversion_other</t>
        </is>
      </c>
      <c r="B517" s="29" t="inlineStr">
        <is>
          <t>Cost per Offline Other Conversions · NUMERIC · Facebook Ads (Meta) Cost Per Action</t>
        </is>
      </c>
      <c r="C517" s="26" t="n"/>
      <c r="D517" s="27">
        <f>IF(AND($C517="x",$A517&lt;&gt;""),$A517,"")</f>
        <v/>
      </c>
    </row>
    <row r="518">
      <c r="A518" s="25" t="inlineStr">
        <is>
          <t>cost_per_action_type_offline_conversion_purchase</t>
        </is>
      </c>
      <c r="B518" s="29" t="inlineStr">
        <is>
          <t>Cost per Offline Purchases · NUMERIC · Facebook Ads (Meta) Cost Per Action</t>
        </is>
      </c>
      <c r="C518" s="26" t="n"/>
      <c r="D518" s="27">
        <f>IF(AND($C518="x",$A518&lt;&gt;""),$A518,"")</f>
        <v/>
      </c>
    </row>
    <row r="519">
      <c r="A519" s="25" t="inlineStr">
        <is>
          <t>cost_per_action_type_offline_conversion_search</t>
        </is>
      </c>
      <c r="B519" s="29" t="inlineStr">
        <is>
          <t>Cost per Offline Searches · NUMERIC · Facebook Ads (Meta) Cost Per Action</t>
        </is>
      </c>
      <c r="C519" s="26" t="n"/>
      <c r="D519" s="27">
        <f>IF(AND($C519="x",$A519&lt;&gt;""),$A519,"")</f>
        <v/>
      </c>
    </row>
    <row r="520">
      <c r="A520" s="25" t="inlineStr">
        <is>
          <t>cost_per_action_type_offline_conversion_view_content</t>
        </is>
      </c>
      <c r="B520" s="29" t="inlineStr">
        <is>
          <t>Cost per Offline Content Views · NUMERIC · Facebook Ads (Meta) Cost Per Action</t>
        </is>
      </c>
      <c r="C520" s="26" t="n"/>
      <c r="D520" s="27">
        <f>IF(AND($C520="x",$A520&lt;&gt;""),$A520,"")</f>
        <v/>
      </c>
    </row>
    <row r="521">
      <c r="A521" s="25" t="inlineStr">
        <is>
          <t>cost_per_action_type_offsite_conversion_fb_pixel_add_payment_info</t>
        </is>
      </c>
      <c r="B521" s="29" t="inlineStr">
        <is>
          <t>Cost per Website Adds of Payment Info · NUMERIC · Facebook Ads (Meta) Cost Per Action</t>
        </is>
      </c>
      <c r="C521" s="26" t="n"/>
      <c r="D521" s="27">
        <f>IF(AND($C521="x",$A521&lt;&gt;""),$A521,"")</f>
        <v/>
      </c>
    </row>
    <row r="522">
      <c r="A522" s="25" t="inlineStr">
        <is>
          <t>cost_per_action_type_offsite_conversion_fb_pixel_add_to_cart</t>
        </is>
      </c>
      <c r="B522" s="29" t="inlineStr">
        <is>
          <t>Cost per Website Adds to Cart · NUMERIC · Facebook Ads (Meta) Cost Per Action</t>
        </is>
      </c>
      <c r="C522" s="26" t="n"/>
      <c r="D522" s="27">
        <f>IF(AND($C522="x",$A522&lt;&gt;""),$A522,"")</f>
        <v/>
      </c>
    </row>
    <row r="523">
      <c r="A523" s="25" t="inlineStr">
        <is>
          <t>cost_per_action_type_offsite_conversion_fb_pixel_add_to_wishlist</t>
        </is>
      </c>
      <c r="B523" s="29" t="inlineStr">
        <is>
          <t>Cost per Website Adds to Wishlist · NUMERIC · Facebook Ads (Meta) Cost Per Action</t>
        </is>
      </c>
      <c r="C523" s="26" t="n"/>
      <c r="D523" s="27">
        <f>IF(AND($C523="x",$A523&lt;&gt;""),$A523,"")</f>
        <v/>
      </c>
    </row>
    <row r="524">
      <c r="A524" s="25" t="inlineStr">
        <is>
          <t>cost_per_action_type_offsite_conversion_fb_pixel_complete_registration</t>
        </is>
      </c>
      <c r="B524" s="29" t="inlineStr">
        <is>
          <t>Cost per Website Registrations Completed · NUMERIC · Facebook Ads (Meta) Cost Per Action</t>
        </is>
      </c>
      <c r="C524" s="26" t="n"/>
      <c r="D524" s="27">
        <f>IF(AND($C524="x",$A524&lt;&gt;""),$A524,"")</f>
        <v/>
      </c>
    </row>
    <row r="525">
      <c r="A525" s="25" t="inlineStr">
        <is>
          <t>cost_per_action_type_offsite_conversion_fb_pixel_custom</t>
        </is>
      </c>
      <c r="B525" s="29" t="inlineStr">
        <is>
          <t>Cost per Custom Events · NUMERIC · Facebook Ads (Meta) Cost Per Action</t>
        </is>
      </c>
      <c r="C525" s="26" t="n"/>
      <c r="D525" s="27">
        <f>IF(AND($C525="x",$A525&lt;&gt;""),$A525,"")</f>
        <v/>
      </c>
    </row>
    <row r="526">
      <c r="A526" s="25" t="inlineStr">
        <is>
          <t>cost_per_action_type_offsite_conversion_fb_pixel_initiate_checkout</t>
        </is>
      </c>
      <c r="B526" s="29" t="inlineStr">
        <is>
          <t>Cost per Website Checkouts Initiated · NUMERIC · Facebook Ads (Meta) Cost Per Action</t>
        </is>
      </c>
      <c r="C526" s="26" t="n"/>
      <c r="D526" s="27">
        <f>IF(AND($C526="x",$A526&lt;&gt;""),$A526,"")</f>
        <v/>
      </c>
    </row>
    <row r="527">
      <c r="A527" s="25" t="inlineStr">
        <is>
          <t>cost_per_action_type_offsite_conversion_fb_pixel_lead</t>
        </is>
      </c>
      <c r="B527" s="29" t="inlineStr">
        <is>
          <t>Cost per Website Leads · NUMERIC · Facebook Ads (Meta) Cost Per Action</t>
        </is>
      </c>
      <c r="C527" s="26" t="n"/>
      <c r="D527" s="27">
        <f>IF(AND($C527="x",$A527&lt;&gt;""),$A527,"")</f>
        <v/>
      </c>
    </row>
    <row r="528">
      <c r="A528" s="25" t="inlineStr">
        <is>
          <t>cost_per_action_type_offsite_conversion_fb_pixel_purchase</t>
        </is>
      </c>
      <c r="B528" s="29" t="inlineStr">
        <is>
          <t>Cost per Website Purchases · NUMERIC · Facebook Ads (Meta) Cost Per Action</t>
        </is>
      </c>
      <c r="C528" s="26" t="n"/>
      <c r="D528" s="27">
        <f>IF(AND($C528="x",$A528&lt;&gt;""),$A528,"")</f>
        <v/>
      </c>
    </row>
    <row r="529">
      <c r="A529" s="25" t="inlineStr">
        <is>
          <t>cost_per_action_type_offsite_conversion_fb_pixel_search</t>
        </is>
      </c>
      <c r="B529" s="29" t="inlineStr">
        <is>
          <t>Cost per Website Searches · NUMERIC · Facebook Ads (Meta) Cost Per Action</t>
        </is>
      </c>
      <c r="C529" s="26" t="n"/>
      <c r="D529" s="27">
        <f>IF(AND($C529="x",$A529&lt;&gt;""),$A529,"")</f>
        <v/>
      </c>
    </row>
    <row r="530">
      <c r="A530" s="25" t="inlineStr">
        <is>
          <t>cost_per_action_type_offsite_conversion_fb_pixel_view_content</t>
        </is>
      </c>
      <c r="B530" s="29" t="inlineStr">
        <is>
          <t>Cost per Website Content Views · NUMERIC · Facebook Ads (Meta) Cost Per Action</t>
        </is>
      </c>
      <c r="C530" s="26" t="n"/>
      <c r="D530" s="27">
        <f>IF(AND($C530="x",$A530&lt;&gt;""),$A530,"")</f>
        <v/>
      </c>
    </row>
    <row r="531">
      <c r="A531" s="25" t="inlineStr">
        <is>
          <t>cost_per_action_type_omni_achievement_unlocked</t>
        </is>
      </c>
      <c r="B531" s="29" t="inlineStr">
        <is>
          <t>Cost per Achievements Unlocked · NUMERIC · Facebook Ads (Meta) Cost Per Action</t>
        </is>
      </c>
      <c r="C531" s="26" t="n"/>
      <c r="D531" s="27">
        <f>IF(AND($C531="x",$A531&lt;&gt;""),$A531,"")</f>
        <v/>
      </c>
    </row>
    <row r="532">
      <c r="A532" s="25" t="inlineStr">
        <is>
          <t>cost_per_action_type_omni_activate_app</t>
        </is>
      </c>
      <c r="B532" s="29" t="inlineStr">
        <is>
          <t>Cost per App Activations · NUMERIC · Facebook Ads (Meta) Cost Per Action</t>
        </is>
      </c>
      <c r="C532" s="26" t="n"/>
      <c r="D532" s="27">
        <f>IF(AND($C532="x",$A532&lt;&gt;""),$A532,"")</f>
        <v/>
      </c>
    </row>
    <row r="533">
      <c r="A533" s="25" t="inlineStr">
        <is>
          <t>cost_per_action_type_omni_add_to_cart</t>
        </is>
      </c>
      <c r="B533" s="29" t="inlineStr">
        <is>
          <t>Omni Cost per Adds to Cart · NUMERIC · Facebook Ads (Meta) Cost Per Action</t>
        </is>
      </c>
      <c r="C533" s="26" t="n"/>
      <c r="D533" s="27">
        <f>IF(AND($C533="x",$A533&lt;&gt;""),$A533,"")</f>
        <v/>
      </c>
    </row>
    <row r="534">
      <c r="A534" s="25" t="inlineStr">
        <is>
          <t>cost_per_action_type_omni_app_install</t>
        </is>
      </c>
      <c r="B534" s="29" t="inlineStr">
        <is>
          <t>Cost per App Installs · NUMERIC · Facebook Ads (Meta) Cost Per Action</t>
        </is>
      </c>
      <c r="C534" s="26" t="n"/>
      <c r="D534" s="27">
        <f>IF(AND($C534="x",$A534&lt;&gt;""),$A534,"")</f>
        <v/>
      </c>
    </row>
    <row r="535">
      <c r="A535" s="25" t="inlineStr">
        <is>
          <t>cost_per_action_type_omni_complete_registration</t>
        </is>
      </c>
      <c r="B535" s="29" t="inlineStr">
        <is>
          <t>Omni Cost per Registrations Completed · NUMERIC · Facebook Ads (Meta) Cost Per Action</t>
        </is>
      </c>
      <c r="C535" s="26" t="n"/>
      <c r="D535" s="27">
        <f>IF(AND($C535="x",$A535&lt;&gt;""),$A535,"")</f>
        <v/>
      </c>
    </row>
    <row r="536">
      <c r="A536" s="25" t="inlineStr">
        <is>
          <t>cost_per_action_type_omni_custom</t>
        </is>
      </c>
      <c r="B536" s="29" t="inlineStr">
        <is>
          <t>Cost per Actions Omni Custom · NUMERIC · Facebook Ads (Meta) Cost Per Action</t>
        </is>
      </c>
      <c r="C536" s="26" t="n"/>
      <c r="D536" s="27">
        <f>IF(AND($C536="x",$A536&lt;&gt;""),$A536,"")</f>
        <v/>
      </c>
    </row>
    <row r="537">
      <c r="A537" s="25" t="inlineStr">
        <is>
          <t>cost_per_action_type_omni_initiated_checkout</t>
        </is>
      </c>
      <c r="B537" s="29" t="inlineStr">
        <is>
          <t>Omni Cost per Checkouts Initiated · NUMERIC · Facebook Ads (Meta) Cost Per Action</t>
        </is>
      </c>
      <c r="C537" s="26" t="n"/>
      <c r="D537" s="27">
        <f>IF(AND($C537="x",$A537&lt;&gt;""),$A537,"")</f>
        <v/>
      </c>
    </row>
    <row r="538">
      <c r="A538" s="25" t="inlineStr">
        <is>
          <t>cost_per_action_type_omni_level_achieved</t>
        </is>
      </c>
      <c r="B538" s="29" t="inlineStr">
        <is>
          <t>Cost per Levels Achieved · NUMERIC · Facebook Ads (Meta) Cost Per Action</t>
        </is>
      </c>
      <c r="C538" s="26" t="n"/>
      <c r="D538" s="27">
        <f>IF(AND($C538="x",$A538&lt;&gt;""),$A538,"")</f>
        <v/>
      </c>
    </row>
    <row r="539">
      <c r="A539" s="25" t="inlineStr">
        <is>
          <t>cost_per_action_type_omni_purchase</t>
        </is>
      </c>
      <c r="B539" s="29" t="inlineStr">
        <is>
          <t>Cost per Purchases · NUMERIC · Facebook Ads (Meta) Cost Per Action</t>
        </is>
      </c>
      <c r="C539" s="26" t="n"/>
      <c r="D539" s="27">
        <f>IF(AND($C539="x",$A539&lt;&gt;""),$A539,"")</f>
        <v/>
      </c>
    </row>
    <row r="540">
      <c r="A540" s="25" t="inlineStr">
        <is>
          <t>cost_per_action_type_omni_rate</t>
        </is>
      </c>
      <c r="B540" s="29" t="inlineStr">
        <is>
          <t>Cost per Ratings Submitted · NUMERIC · Facebook Ads (Meta) Cost Per Action</t>
        </is>
      </c>
      <c r="C540" s="26" t="n"/>
      <c r="D540" s="27">
        <f>IF(AND($C540="x",$A540&lt;&gt;""),$A540,"")</f>
        <v/>
      </c>
    </row>
    <row r="541">
      <c r="A541" s="25" t="inlineStr">
        <is>
          <t>cost_per_action_type_omni_search</t>
        </is>
      </c>
      <c r="B541" s="29" t="inlineStr">
        <is>
          <t>Omni Cost per Searches · NUMERIC · Facebook Ads (Meta) Cost Per Action</t>
        </is>
      </c>
      <c r="C541" s="26" t="n"/>
      <c r="D541" s="27">
        <f>IF(AND($C541="x",$A541&lt;&gt;""),$A541,"")</f>
        <v/>
      </c>
    </row>
    <row r="542">
      <c r="A542" s="25" t="inlineStr">
        <is>
          <t>cost_per_action_type_omni_spend_credits</t>
        </is>
      </c>
      <c r="B542" s="29" t="inlineStr">
        <is>
          <t>Cost per Credit Spends · NUMERIC · Facebook Ads (Meta) Cost Per Action</t>
        </is>
      </c>
      <c r="C542" s="26" t="n"/>
      <c r="D542" s="27">
        <f>IF(AND($C542="x",$A542&lt;&gt;""),$A542,"")</f>
        <v/>
      </c>
    </row>
    <row r="543">
      <c r="A543" s="25" t="inlineStr">
        <is>
          <t>cost_per_action_type_omni_tutorial_completion</t>
        </is>
      </c>
      <c r="B543" s="29" t="inlineStr">
        <is>
          <t>Cost per Tutorials Completed · NUMERIC · Facebook Ads (Meta) Cost Per Action</t>
        </is>
      </c>
      <c r="C543" s="26" t="n"/>
      <c r="D543" s="27">
        <f>IF(AND($C543="x",$A543&lt;&gt;""),$A543,"")</f>
        <v/>
      </c>
    </row>
    <row r="544">
      <c r="A544" s="25" t="inlineStr">
        <is>
          <t>cost_per_action_type_omni_view_content</t>
        </is>
      </c>
      <c r="B544" s="29" t="inlineStr">
        <is>
          <t>Omni Cost per Content Views · NUMERIC · Facebook Ads (Meta) Cost Per Action</t>
        </is>
      </c>
      <c r="C544" s="26" t="n"/>
      <c r="D544" s="27">
        <f>IF(AND($C544="x",$A544&lt;&gt;""),$A544,"")</f>
        <v/>
      </c>
    </row>
    <row r="545">
      <c r="A545" s="25" t="inlineStr">
        <is>
          <t>cost_per_action_type_onsite_conversion_flow_complete</t>
        </is>
      </c>
      <c r="B545" s="29" t="inlineStr">
        <is>
          <t>Cost per On-Facebook Workflow Completions · NUMERIC · Facebook Ads (Meta) Cost Per Action</t>
        </is>
      </c>
      <c r="C545" s="26" t="n"/>
      <c r="D545" s="27">
        <f>IF(AND($C545="x",$A545&lt;&gt;""),$A545,"")</f>
        <v/>
      </c>
    </row>
    <row r="546">
      <c r="A546" s="25" t="inlineStr">
        <is>
          <t>cost_per_action_type_onsite_conversion_lead_grouped</t>
        </is>
      </c>
      <c r="B546" s="29" t="inlineStr">
        <is>
          <t>Cost per On-Facebook Leads · NUMERIC · Facebook Ads (Meta) Cost Per Action</t>
        </is>
      </c>
      <c r="C546" s="26" t="n"/>
      <c r="D546" s="27">
        <f>IF(AND($C546="x",$A546&lt;&gt;""),$A546,"")</f>
        <v/>
      </c>
    </row>
    <row r="547">
      <c r="A547" s="25" t="inlineStr">
        <is>
          <t>cost_per_action_type_onsite_conversion_messaging_block</t>
        </is>
      </c>
      <c r="B547" s="29" t="inlineStr">
        <is>
          <t>Cost per Blocked Messaging Connections · NUMERIC · Facebook Ads (Meta) Cost Per Action</t>
        </is>
      </c>
      <c r="C547" s="26" t="n"/>
      <c r="D547" s="27">
        <f>IF(AND($C547="x",$A547&lt;&gt;""),$A547,"")</f>
        <v/>
      </c>
    </row>
    <row r="548">
      <c r="A548" s="25" t="inlineStr">
        <is>
          <t>cost_per_action_type_onsite_conversion_messaging_conversation_started_7d</t>
        </is>
      </c>
      <c r="B548" s="29" t="inlineStr">
        <is>
          <t>Cost per New Messaging Connections · NUMERIC · Facebook Ads (Meta) Cost Per Action</t>
        </is>
      </c>
      <c r="C548" s="26" t="n"/>
      <c r="D548" s="27">
        <f>IF(AND($C548="x",$A548&lt;&gt;""),$A548,"")</f>
        <v/>
      </c>
    </row>
    <row r="549">
      <c r="A549" s="25" t="inlineStr">
        <is>
          <t>cost_per_action_type_onsite_conversion_post_save</t>
        </is>
      </c>
      <c r="B549" s="29" t="inlineStr">
        <is>
          <t>Cost per Post Saves · NUMERIC · Facebook Ads (Meta) Cost Per Action</t>
        </is>
      </c>
      <c r="C549" s="26" t="n"/>
      <c r="D549" s="27">
        <f>IF(AND($C549="x",$A549&lt;&gt;""),$A549,"")</f>
        <v/>
      </c>
    </row>
    <row r="550">
      <c r="A550" s="25" t="inlineStr">
        <is>
          <t>cost_per_action_type_onsite_conversion_purchase</t>
        </is>
      </c>
      <c r="B550" s="29" t="inlineStr">
        <is>
          <t>Cost per On-Facebook Purchases · NUMERIC · Facebook Ads (Meta) Cost Per Action</t>
        </is>
      </c>
      <c r="C550" s="26" t="n"/>
      <c r="D550" s="27">
        <f>IF(AND($C550="x",$A550&lt;&gt;""),$A550,"")</f>
        <v/>
      </c>
    </row>
    <row r="551">
      <c r="A551" s="25" t="inlineStr">
        <is>
          <t>cost_per_action_type_onsite_web_add_to_cart</t>
        </is>
      </c>
      <c r="B551" s="29" t="inlineStr">
        <is>
          <t>Cost per Actions Onsite Web Add To Cart · NUMERIC · Facebook Ads (Meta) Cost Per Action</t>
        </is>
      </c>
      <c r="C551" s="26" t="n"/>
      <c r="D551" s="27">
        <f>IF(AND($C551="x",$A551&lt;&gt;""),$A551,"")</f>
        <v/>
      </c>
    </row>
    <row r="552">
      <c r="A552" s="25" t="inlineStr">
        <is>
          <t>cost_per_action_type_onsite_web_app_add_to_cart</t>
        </is>
      </c>
      <c r="B552" s="29" t="inlineStr">
        <is>
          <t>Cost per Actions Onsite Web App Add To Cart · NUMERIC · Facebook Ads (Meta) Cost Per Action</t>
        </is>
      </c>
      <c r="C552" s="26" t="n"/>
      <c r="D552" s="27">
        <f>IF(AND($C552="x",$A552&lt;&gt;""),$A552,"")</f>
        <v/>
      </c>
    </row>
    <row r="553">
      <c r="A553" s="25" t="inlineStr">
        <is>
          <t>cost_per_action_type_onsite_web_app_purchase</t>
        </is>
      </c>
      <c r="B553" s="29" t="inlineStr">
        <is>
          <t>Cost per Actions Onsite Web App Purchase · NUMERIC · Facebook Ads (Meta) Cost Per Action</t>
        </is>
      </c>
      <c r="C553" s="26" t="n"/>
      <c r="D553" s="27">
        <f>IF(AND($C553="x",$A553&lt;&gt;""),$A553,"")</f>
        <v/>
      </c>
    </row>
    <row r="554">
      <c r="A554" s="25" t="inlineStr">
        <is>
          <t>cost_per_action_type_onsite_web_purchase</t>
        </is>
      </c>
      <c r="B554" s="29" t="inlineStr">
        <is>
          <t>Cost per Actions Onsite Web Purchase · NUMERIC · Facebook Ads (Meta) Cost Per Action</t>
        </is>
      </c>
      <c r="C554" s="26" t="n"/>
      <c r="D554" s="27">
        <f>IF(AND($C554="x",$A554&lt;&gt;""),$A554,"")</f>
        <v/>
      </c>
    </row>
    <row r="555">
      <c r="A555" s="25" t="inlineStr">
        <is>
          <t>cost_per_action_type_page_engagement</t>
        </is>
      </c>
      <c r="B555" s="29" t="inlineStr">
        <is>
          <t>Cost per Page Engagement · NUMERIC · Facebook Ads (Meta) Cost Per Action</t>
        </is>
      </c>
      <c r="C555" s="26" t="n"/>
      <c r="D555" s="27">
        <f>IF(AND($C555="x",$A555&lt;&gt;""),$A555,"")</f>
        <v/>
      </c>
    </row>
    <row r="556">
      <c r="A556" s="25" t="inlineStr">
        <is>
          <t>cost_per_action_type_photo_view</t>
        </is>
      </c>
      <c r="B556" s="29" t="inlineStr">
        <is>
          <t>Cost per Photo Views · NUMERIC · Facebook Ads (Meta) Cost Per Action</t>
        </is>
      </c>
      <c r="C556" s="26" t="n"/>
      <c r="D556" s="27">
        <f>IF(AND($C556="x",$A556&lt;&gt;""),$A556,"")</f>
        <v/>
      </c>
    </row>
    <row r="557">
      <c r="A557" s="25" t="inlineStr">
        <is>
          <t>cost_per_action_type_post</t>
        </is>
      </c>
      <c r="B557" s="29" t="inlineStr">
        <is>
          <t>Cost per Post Shares · NUMERIC · Facebook Ads (Meta) Cost Per Action</t>
        </is>
      </c>
      <c r="C557" s="26" t="n"/>
      <c r="D557" s="27">
        <f>IF(AND($C557="x",$A557&lt;&gt;""),$A557,"")</f>
        <v/>
      </c>
    </row>
    <row r="558">
      <c r="A558" s="25" t="inlineStr">
        <is>
          <t>cost_per_action_type_post_engagement</t>
        </is>
      </c>
      <c r="B558" s="29" t="inlineStr">
        <is>
          <t>Cost per Post Engagement · NUMERIC · Facebook Ads (Meta) Cost Per Action</t>
        </is>
      </c>
      <c r="C558" s="26" t="n"/>
      <c r="D558" s="27">
        <f>IF(AND($C558="x",$A558&lt;&gt;""),$A558,"")</f>
        <v/>
      </c>
    </row>
    <row r="559">
      <c r="A559" s="25" t="inlineStr">
        <is>
          <t>cost_per_action_type_post_reaction</t>
        </is>
      </c>
      <c r="B559" s="29" t="inlineStr">
        <is>
          <t>Cost per Post Reactions · NUMERIC · Facebook Ads (Meta) Cost Per Action</t>
        </is>
      </c>
      <c r="C559" s="26" t="n"/>
      <c r="D559" s="27">
        <f>IF(AND($C559="x",$A559&lt;&gt;""),$A559,"")</f>
        <v/>
      </c>
    </row>
    <row r="560">
      <c r="A560" s="25" t="inlineStr">
        <is>
          <t>cost_per_action_type_rsvp</t>
        </is>
      </c>
      <c r="B560" s="29" t="inlineStr">
        <is>
          <t>Cost per Event Responses · NUMERIC · Facebook Ads (Meta) Cost Per Action</t>
        </is>
      </c>
      <c r="C560" s="26" t="n"/>
      <c r="D560" s="27">
        <f>IF(AND($C560="x",$A560&lt;&gt;""),$A560,"")</f>
        <v/>
      </c>
    </row>
    <row r="561">
      <c r="A561" s="25" t="inlineStr">
        <is>
          <t>cost_per_action_type_search</t>
        </is>
      </c>
      <c r="B561" s="29" t="inlineStr">
        <is>
          <t>Cost per Searches · NUMERIC · Facebook Ads (Meta) Cost Per Action</t>
        </is>
      </c>
      <c r="C561" s="26" t="n"/>
      <c r="D561" s="27">
        <f>IF(AND($C561="x",$A561&lt;&gt;""),$A561,"")</f>
        <v/>
      </c>
    </row>
    <row r="562">
      <c r="A562" s="25" t="inlineStr">
        <is>
          <t>cost_per_action_type_video_view</t>
        </is>
      </c>
      <c r="B562" s="29" t="inlineStr">
        <is>
          <t>Cost per 3-Second Video Plays · NUMERIC · Facebook Ads (Meta) Cost Per Action</t>
        </is>
      </c>
      <c r="C562" s="26" t="n"/>
      <c r="D562" s="27">
        <f>IF(AND($C562="x",$A562&lt;&gt;""),$A562,"")</f>
        <v/>
      </c>
    </row>
    <row r="563">
      <c r="A563" s="25" t="inlineStr">
        <is>
          <t>cost_per_action_type_view_content</t>
        </is>
      </c>
      <c r="B563" s="29" t="inlineStr">
        <is>
          <t>Cost per Content Views · NUMERIC · Facebook Ads (Meta) Cost Per Action</t>
        </is>
      </c>
      <c r="C563" s="26" t="n"/>
      <c r="D563" s="27">
        <f>IF(AND($C563="x",$A563&lt;&gt;""),$A563,"")</f>
        <v/>
      </c>
    </row>
    <row r="564">
      <c r="A564" s="25" t="inlineStr">
        <is>
          <t>cost_per_estimated_ad_recallers</t>
        </is>
      </c>
      <c r="B564" s="29" t="inlineStr">
        <is>
          <t>Cost per Estimated Ad Recall Lift · NUMERIC · Facebook Ads (Meta) Cost Per Action</t>
        </is>
      </c>
      <c r="C564" s="26" t="n"/>
      <c r="D564" s="27">
        <f>IF(AND($C564="x",$A564&lt;&gt;""),$A564,"")</f>
        <v/>
      </c>
    </row>
    <row r="565">
      <c r="A565" s="25" t="inlineStr">
        <is>
          <t>cost_per_unique_action_click_to_call_call_confirm</t>
        </is>
      </c>
      <c r="B565" s="29" t="inlineStr">
        <is>
          <t>Cost per Unique Call Confirmation Clicks · NUMERIC · Facebook Ads (Meta) Cost Per Unique Action</t>
        </is>
      </c>
      <c r="C565" s="26" t="n"/>
      <c r="D565" s="27">
        <f>IF(AND($C565="x",$A565&lt;&gt;""),$A565,"")</f>
        <v/>
      </c>
    </row>
    <row r="566">
      <c r="A566" s="25" t="inlineStr">
        <is>
          <t>cost_per_unique_action_type_add_payment_info</t>
        </is>
      </c>
      <c r="B566" s="29" t="inlineStr">
        <is>
          <t>Cost per Unique Adds of Payment Info · NUMERIC · Facebook Ads (Meta) Cost Per Unique Action</t>
        </is>
      </c>
      <c r="C566" s="26" t="n"/>
      <c r="D566" s="27">
        <f>IF(AND($C566="x",$A566&lt;&gt;""),$A566,"")</f>
        <v/>
      </c>
    </row>
    <row r="567">
      <c r="A567" s="25" t="inlineStr">
        <is>
          <t>cost_per_unique_action_type_add_to_cart</t>
        </is>
      </c>
      <c r="B567" s="29" t="inlineStr">
        <is>
          <t>Cost per Unique Actions Add To Cart · NUMERIC · Facebook Ads (Meta) Cost Per Unique Action</t>
        </is>
      </c>
      <c r="C567" s="26" t="n"/>
      <c r="D567" s="27">
        <f>IF(AND($C567="x",$A567&lt;&gt;""),$A567,"")</f>
        <v/>
      </c>
    </row>
    <row r="568">
      <c r="A568" s="25" t="inlineStr">
        <is>
          <t>cost_per_unique_action_type_add_to_wishlist</t>
        </is>
      </c>
      <c r="B568" s="29" t="inlineStr">
        <is>
          <t>Cost per Unique Adds to Wishlist · NUMERIC · Facebook Ads (Meta) Cost Per Unique Action</t>
        </is>
      </c>
      <c r="C568" s="26" t="n"/>
      <c r="D568" s="27">
        <f>IF(AND($C568="x",$A568&lt;&gt;""),$A568,"")</f>
        <v/>
      </c>
    </row>
    <row r="569">
      <c r="A569" s="25" t="inlineStr">
        <is>
          <t>cost_per_unique_action_type_app_custom_event</t>
        </is>
      </c>
      <c r="B569" s="29" t="inlineStr">
        <is>
          <t>Cost per Unique Actions App Custom Event · NUMERIC · Facebook Ads (Meta) Cost Per Unique Action</t>
        </is>
      </c>
      <c r="C569" s="26" t="n"/>
      <c r="D569" s="27">
        <f>IF(AND($C569="x",$A569&lt;&gt;""),$A569,"")</f>
        <v/>
      </c>
    </row>
    <row r="570">
      <c r="A570" s="25" t="inlineStr">
        <is>
          <t>cost_per_unique_action_type_app_custom_event_fb_mobile_activate_app</t>
        </is>
      </c>
      <c r="B570" s="29" t="inlineStr">
        <is>
          <t>Cost per Unique Actions App Custom Event.Fb Mobile Activate App · NUMERIC · Facebook Ads (Meta) Cost Per Unique Action</t>
        </is>
      </c>
      <c r="C570" s="26" t="n"/>
      <c r="D570" s="27">
        <f>IF(AND($C570="x",$A570&lt;&gt;""),$A570,"")</f>
        <v/>
      </c>
    </row>
    <row r="571">
      <c r="A571" s="25" t="inlineStr">
        <is>
          <t>cost_per_unique_action_type_app_custom_event_fb_mobile_add_payment_info</t>
        </is>
      </c>
      <c r="B571" s="29" t="inlineStr">
        <is>
          <t>Cost per Unique Actions App Custom Event.Fb Mobile Add Payment Info · NUMERIC · Facebook Ads (Meta) Cost Per Unique Action</t>
        </is>
      </c>
      <c r="C571" s="26" t="n"/>
      <c r="D571" s="27">
        <f>IF(AND($C571="x",$A571&lt;&gt;""),$A571,"")</f>
        <v/>
      </c>
    </row>
    <row r="572">
      <c r="A572" s="25" t="inlineStr">
        <is>
          <t>cost_per_unique_action_type_app_custom_event_fb_mobile_add_to_cart</t>
        </is>
      </c>
      <c r="B572" s="29" t="inlineStr">
        <is>
          <t>Cost per Unique Actions App Custom Event.Fb Mobile Add To Cart · NUMERIC · Facebook Ads (Meta) Cost Per Unique Action</t>
        </is>
      </c>
      <c r="C572" s="26" t="n"/>
      <c r="D572" s="27">
        <f>IF(AND($C572="x",$A572&lt;&gt;""),$A572,"")</f>
        <v/>
      </c>
    </row>
    <row r="573">
      <c r="A573" s="25" t="inlineStr">
        <is>
          <t>cost_per_unique_action_type_app_custom_event_fb_mobile_add_to_wishlist</t>
        </is>
      </c>
      <c r="B573" s="29" t="inlineStr">
        <is>
          <t>Cost per Unique Actions App Custom Event.Fb Mobile Add To Wishlist · NUMERIC · Facebook Ads (Meta) Cost Per Unique Action</t>
        </is>
      </c>
      <c r="C573" s="26" t="n"/>
      <c r="D573" s="27">
        <f>IF(AND($C573="x",$A573&lt;&gt;""),$A573,"")</f>
        <v/>
      </c>
    </row>
    <row r="574">
      <c r="A574" s="25" t="inlineStr">
        <is>
          <t>cost_per_unique_action_type_app_custom_event_fb_mobile_complete_registration</t>
        </is>
      </c>
      <c r="B574" s="29" t="inlineStr">
        <is>
          <t>Cost per Unique Actions App Custom Event.Fb Mobile Complete Registration · NUMERIC · Facebook Ads (Meta) Cost Per Unique Action</t>
        </is>
      </c>
      <c r="C574" s="26" t="n"/>
      <c r="D574" s="27">
        <f>IF(AND($C574="x",$A574&lt;&gt;""),$A574,"")</f>
        <v/>
      </c>
    </row>
    <row r="575">
      <c r="A575" s="25" t="inlineStr">
        <is>
          <t>cost_per_unique_action_type_app_custom_event_fb_mobile_content_view</t>
        </is>
      </c>
      <c r="B575" s="29" t="inlineStr">
        <is>
          <t>Cost per Unique Actions App Custom Event.Fb Mobile Content View · NUMERIC · Facebook Ads (Meta) Cost Per Unique Action</t>
        </is>
      </c>
      <c r="C575" s="26" t="n"/>
      <c r="D575" s="27">
        <f>IF(AND($C575="x",$A575&lt;&gt;""),$A575,"")</f>
        <v/>
      </c>
    </row>
    <row r="576">
      <c r="A576" s="25" t="inlineStr">
        <is>
          <t>cost_per_unique_action_type_app_custom_event_fb_mobile_initiated_checkout</t>
        </is>
      </c>
      <c r="B576" s="29" t="inlineStr">
        <is>
          <t>Cost per Unique Actions App Custom Event.Fb Mobile Initiated Checkout · NUMERIC · Facebook Ads (Meta) Cost Per Unique Action</t>
        </is>
      </c>
      <c r="C576" s="26" t="n"/>
      <c r="D576" s="27">
        <f>IF(AND($C576="x",$A576&lt;&gt;""),$A576,"")</f>
        <v/>
      </c>
    </row>
    <row r="577">
      <c r="A577" s="25" t="inlineStr">
        <is>
          <t>cost_per_unique_action_type_app_custom_event_fb_mobile_level_achieved</t>
        </is>
      </c>
      <c r="B577" s="29" t="inlineStr">
        <is>
          <t>Cost per Unique Actions App Custom Event.Fb Mobile Level Achieved · NUMERIC · Facebook Ads (Meta) Cost Per Unique Action</t>
        </is>
      </c>
      <c r="C577" s="26" t="n"/>
      <c r="D577" s="27">
        <f>IF(AND($C577="x",$A577&lt;&gt;""),$A577,"")</f>
        <v/>
      </c>
    </row>
    <row r="578">
      <c r="A578" s="25" t="inlineStr">
        <is>
          <t>cost_per_unique_action_type_app_custom_event_fb_mobile_purchase</t>
        </is>
      </c>
      <c r="B578" s="29" t="inlineStr">
        <is>
          <t>Cost per Unique Actions App Custom Event.Fb Mobile Purchase · NUMERIC · Facebook Ads (Meta) Cost Per Unique Action</t>
        </is>
      </c>
      <c r="C578" s="26" t="n"/>
      <c r="D578" s="27">
        <f>IF(AND($C578="x",$A578&lt;&gt;""),$A578,"")</f>
        <v/>
      </c>
    </row>
    <row r="579">
      <c r="A579" s="25" t="inlineStr">
        <is>
          <t>cost_per_unique_action_type_app_custom_event_fb_mobile_search</t>
        </is>
      </c>
      <c r="B579" s="29" t="inlineStr">
        <is>
          <t>Cost per Unique Actions App Custom Event.Fb Mobile Search · NUMERIC · Facebook Ads (Meta) Cost Per Unique Action</t>
        </is>
      </c>
      <c r="C579" s="26" t="n"/>
      <c r="D579" s="27">
        <f>IF(AND($C579="x",$A579&lt;&gt;""),$A579,"")</f>
        <v/>
      </c>
    </row>
    <row r="580">
      <c r="A580" s="25" t="inlineStr">
        <is>
          <t>cost_per_unique_action_type_app_custom_event_fb_mobile_tutorial_completion</t>
        </is>
      </c>
      <c r="B580" s="29" t="inlineStr">
        <is>
          <t>Cost per Unique Actions App Custom Event.Fb Mobile Tutorial Completion · NUMERIC · Facebook Ads (Meta) Cost Per Unique Action</t>
        </is>
      </c>
      <c r="C580" s="26" t="n"/>
      <c r="D580" s="27">
        <f>IF(AND($C580="x",$A580&lt;&gt;""),$A580,"")</f>
        <v/>
      </c>
    </row>
    <row r="581">
      <c r="A581" s="25" t="inlineStr">
        <is>
          <t>cost_per_unique_action_type_app_custom_event_other</t>
        </is>
      </c>
      <c r="B581" s="29" t="inlineStr">
        <is>
          <t>Cost per Unique Actions App Custom Event.Other · NUMERIC · Facebook Ads (Meta) Cost Per Unique Action</t>
        </is>
      </c>
      <c r="C581" s="26" t="n"/>
      <c r="D581" s="27">
        <f>IF(AND($C581="x",$A581&lt;&gt;""),$A581,"")</f>
        <v/>
      </c>
    </row>
    <row r="582">
      <c r="A582" s="25" t="inlineStr">
        <is>
          <t>cost_per_unique_action_type_checkin</t>
        </is>
      </c>
      <c r="B582" s="29" t="inlineStr">
        <is>
          <t>Cost per Unique Check-Ins · NUMERIC · Facebook Ads (Meta) Cost Per Unique Action</t>
        </is>
      </c>
      <c r="C582" s="26" t="n"/>
      <c r="D582" s="27">
        <f>IF(AND($C582="x",$A582&lt;&gt;""),$A582,"")</f>
        <v/>
      </c>
    </row>
    <row r="583">
      <c r="A583" s="25" t="inlineStr">
        <is>
          <t>cost_per_unique_action_type_comment</t>
        </is>
      </c>
      <c r="B583" s="29" t="inlineStr">
        <is>
          <t>Cost per Unique Post Comments · NUMERIC · Facebook Ads (Meta) Cost Per Unique Action</t>
        </is>
      </c>
      <c r="C583" s="26" t="n"/>
      <c r="D583" s="27">
        <f>IF(AND($C583="x",$A583&lt;&gt;""),$A583,"")</f>
        <v/>
      </c>
    </row>
    <row r="584">
      <c r="A584" s="25" t="inlineStr">
        <is>
          <t>cost_per_unique_action_type_complete_registration</t>
        </is>
      </c>
      <c r="B584" s="29" t="inlineStr">
        <is>
          <t>Cost per Unique Registrations Completed · NUMERIC · Facebook Ads (Meta) Cost Per Unique Action</t>
        </is>
      </c>
      <c r="C584" s="26" t="n"/>
      <c r="D584" s="27">
        <f>IF(AND($C584="x",$A584&lt;&gt;""),$A584,"")</f>
        <v/>
      </c>
    </row>
    <row r="585">
      <c r="A585" s="25" t="inlineStr">
        <is>
          <t>cost_per_unique_action_type_initiate_checkout</t>
        </is>
      </c>
      <c r="B585" s="29" t="inlineStr">
        <is>
          <t>Cost per Unique Checkouts Initiated · NUMERIC · Facebook Ads (Meta) Cost Per Unique Action</t>
        </is>
      </c>
      <c r="C585" s="26" t="n"/>
      <c r="D585" s="27">
        <f>IF(AND($C585="x",$A585&lt;&gt;""),$A585,"")</f>
        <v/>
      </c>
    </row>
    <row r="586">
      <c r="A586" s="25" t="inlineStr">
        <is>
          <t>cost_per_unique_action_type_landing_page_view</t>
        </is>
      </c>
      <c r="B586" s="29" t="inlineStr">
        <is>
          <t>Cost per Unique Landing Page Views · NUMERIC · Facebook Ads (Meta) Cost Per Unique Action</t>
        </is>
      </c>
      <c r="C586" s="26" t="n"/>
      <c r="D586" s="27">
        <f>IF(AND($C586="x",$A586&lt;&gt;""),$A586,"")</f>
        <v/>
      </c>
    </row>
    <row r="587">
      <c r="A587" s="25" t="inlineStr">
        <is>
          <t>cost_per_unique_action_type_lead</t>
        </is>
      </c>
      <c r="B587" s="29" t="inlineStr">
        <is>
          <t>Cost per Unique Leads · NUMERIC · Facebook Ads (Meta) Cost Per Unique Action</t>
        </is>
      </c>
      <c r="C587" s="26" t="n"/>
      <c r="D587" s="27">
        <f>IF(AND($C587="x",$A587&lt;&gt;""),$A587,"")</f>
        <v/>
      </c>
    </row>
    <row r="588">
      <c r="A588" s="25" t="inlineStr">
        <is>
          <t>cost_per_unique_action_type_leadgen_grouped</t>
        </is>
      </c>
      <c r="B588" s="29" t="inlineStr">
        <is>
          <t>Cost per Unique Instant Form Leads · NUMERIC · Facebook Ads (Meta) Cost Per Unique Action</t>
        </is>
      </c>
      <c r="C588" s="26" t="n"/>
      <c r="D588" s="27">
        <f>IF(AND($C588="x",$A588&lt;&gt;""),$A588,"")</f>
        <v/>
      </c>
    </row>
    <row r="589">
      <c r="A589" s="25" t="inlineStr">
        <is>
          <t>cost_per_unique_action_type_like</t>
        </is>
      </c>
      <c r="B589" s="29" t="inlineStr">
        <is>
          <t>Cost per Unique Page Likes · NUMERIC · Facebook Ads (Meta) Cost Per Unique Action</t>
        </is>
      </c>
      <c r="C589" s="26" t="n"/>
      <c r="D589" s="27">
        <f>IF(AND($C589="x",$A589&lt;&gt;""),$A589,"")</f>
        <v/>
      </c>
    </row>
    <row r="590">
      <c r="A590" s="25" t="inlineStr">
        <is>
          <t>cost_per_unique_action_type_link_click</t>
        </is>
      </c>
      <c r="B590" s="29" t="inlineStr">
        <is>
          <t>Cost per Unique Link Clicks · NUMERIC · Facebook Ads (Meta) Cost Per Unique Action</t>
        </is>
      </c>
      <c r="C590" s="26" t="n"/>
      <c r="D590" s="27">
        <f>IF(AND($C590="x",$A590&lt;&gt;""),$A590,"")</f>
        <v/>
      </c>
    </row>
    <row r="591">
      <c r="A591" s="25" t="inlineStr">
        <is>
          <t>cost_per_unique_action_type_mobile_app_install</t>
        </is>
      </c>
      <c r="B591" s="29" t="inlineStr">
        <is>
          <t>Cost per Unique Mobile App Installs · NUMERIC · Facebook Ads (Meta) Cost Per Unique Action</t>
        </is>
      </c>
      <c r="C591" s="26" t="n"/>
      <c r="D591" s="27">
        <f>IF(AND($C591="x",$A591&lt;&gt;""),$A591,"")</f>
        <v/>
      </c>
    </row>
    <row r="592">
      <c r="A592" s="25" t="inlineStr">
        <is>
          <t>cost_per_unique_action_type_offline_conversion</t>
        </is>
      </c>
      <c r="B592" s="29" t="inlineStr">
        <is>
          <t>Cost per Unique Offline Conversions (All Events) · NUMERIC · Facebook Ads (Meta) Cost Per Unique Action</t>
        </is>
      </c>
      <c r="C592" s="26" t="n"/>
      <c r="D592" s="27">
        <f>IF(AND($C592="x",$A592&lt;&gt;""),$A592,"")</f>
        <v/>
      </c>
    </row>
    <row r="593">
      <c r="A593" s="25" t="inlineStr">
        <is>
          <t>cost_per_unique_action_type_offline_conversion_add_payment_info</t>
        </is>
      </c>
      <c r="B593" s="29" t="inlineStr">
        <is>
          <t>Cost per Unique Offline Adds of Payment Info · NUMERIC · Facebook Ads (Meta) Cost Per Unique Action</t>
        </is>
      </c>
      <c r="C593" s="26" t="n"/>
      <c r="D593" s="27">
        <f>IF(AND($C593="x",$A593&lt;&gt;""),$A593,"")</f>
        <v/>
      </c>
    </row>
    <row r="594">
      <c r="A594" s="25" t="inlineStr">
        <is>
          <t>cost_per_unique_action_type_offline_conversion_add_to_cart</t>
        </is>
      </c>
      <c r="B594" s="29" t="inlineStr">
        <is>
          <t>Cost per Unique Offline Adds to Cart · NUMERIC · Facebook Ads (Meta) Cost Per Unique Action</t>
        </is>
      </c>
      <c r="C594" s="26" t="n"/>
      <c r="D594" s="27">
        <f>IF(AND($C594="x",$A594&lt;&gt;""),$A594,"")</f>
        <v/>
      </c>
    </row>
    <row r="595">
      <c r="A595" s="25" t="inlineStr">
        <is>
          <t>cost_per_unique_action_type_offline_conversion_add_to_wishlist</t>
        </is>
      </c>
      <c r="B595" s="29" t="inlineStr">
        <is>
          <t>Cost per Unique Offline Adds to Wishlist · NUMERIC · Facebook Ads (Meta) Cost Per Unique Action</t>
        </is>
      </c>
      <c r="C595" s="26" t="n"/>
      <c r="D595" s="27">
        <f>IF(AND($C595="x",$A595&lt;&gt;""),$A595,"")</f>
        <v/>
      </c>
    </row>
    <row r="596">
      <c r="A596" s="25" t="inlineStr">
        <is>
          <t>cost_per_unique_action_type_offline_conversion_complete_registration</t>
        </is>
      </c>
      <c r="B596" s="29" t="inlineStr">
        <is>
          <t>Cost per Unique Offline Registrations Completed · NUMERIC · Facebook Ads (Meta) Cost Per Unique Action</t>
        </is>
      </c>
      <c r="C596" s="26" t="n"/>
      <c r="D596" s="27">
        <f>IF(AND($C596="x",$A596&lt;&gt;""),$A596,"")</f>
        <v/>
      </c>
    </row>
    <row r="597">
      <c r="A597" s="25" t="inlineStr">
        <is>
          <t>cost_per_unique_action_type_offline_conversion_initiate_checkout</t>
        </is>
      </c>
      <c r="B597" s="29" t="inlineStr">
        <is>
          <t>Cost per Unique Offline Checkouts Initiated · NUMERIC · Facebook Ads (Meta) Cost Per Unique Action</t>
        </is>
      </c>
      <c r="C597" s="26" t="n"/>
      <c r="D597" s="27">
        <f>IF(AND($C597="x",$A597&lt;&gt;""),$A597,"")</f>
        <v/>
      </c>
    </row>
    <row r="598">
      <c r="A598" s="25" t="inlineStr">
        <is>
          <t>cost_per_unique_action_type_offline_conversion_lead</t>
        </is>
      </c>
      <c r="B598" s="29" t="inlineStr">
        <is>
          <t>Cost per Unique Offline Leads · NUMERIC · Facebook Ads (Meta) Cost Per Unique Action</t>
        </is>
      </c>
      <c r="C598" s="26" t="n"/>
      <c r="D598" s="27">
        <f>IF(AND($C598="x",$A598&lt;&gt;""),$A598,"")</f>
        <v/>
      </c>
    </row>
    <row r="599">
      <c r="A599" s="25" t="inlineStr">
        <is>
          <t>cost_per_unique_action_type_offline_conversion_other</t>
        </is>
      </c>
      <c r="B599" s="29" t="inlineStr">
        <is>
          <t>Cost per Unique Offline Other Conversions · NUMERIC · Facebook Ads (Meta) Cost Per Unique Action</t>
        </is>
      </c>
      <c r="C599" s="26" t="n"/>
      <c r="D599" s="27">
        <f>IF(AND($C599="x",$A599&lt;&gt;""),$A599,"")</f>
        <v/>
      </c>
    </row>
    <row r="600">
      <c r="A600" s="25" t="inlineStr">
        <is>
          <t>cost_per_unique_action_type_offline_conversion_purchase</t>
        </is>
      </c>
      <c r="B600" s="29" t="inlineStr">
        <is>
          <t>Cost per Unique Offline Purchases · NUMERIC · Facebook Ads (Meta) Cost Per Unique Action</t>
        </is>
      </c>
      <c r="C600" s="26" t="n"/>
      <c r="D600" s="27">
        <f>IF(AND($C600="x",$A600&lt;&gt;""),$A600,"")</f>
        <v/>
      </c>
    </row>
    <row r="601">
      <c r="A601" s="25" t="inlineStr">
        <is>
          <t>cost_per_unique_action_type_offline_conversion_search</t>
        </is>
      </c>
      <c r="B601" s="29" t="inlineStr">
        <is>
          <t>Cost per Unique Offline Searches · NUMERIC · Facebook Ads (Meta) Cost Per Unique Action</t>
        </is>
      </c>
      <c r="C601" s="26" t="n"/>
      <c r="D601" s="27">
        <f>IF(AND($C601="x",$A601&lt;&gt;""),$A601,"")</f>
        <v/>
      </c>
    </row>
    <row r="602">
      <c r="A602" s="25" t="inlineStr">
        <is>
          <t>cost_per_unique_action_type_offline_conversion_view_content</t>
        </is>
      </c>
      <c r="B602" s="29" t="inlineStr">
        <is>
          <t>Cost per Unique Offline Content Views · NUMERIC · Facebook Ads (Meta) Cost Per Unique Action</t>
        </is>
      </c>
      <c r="C602" s="26" t="n"/>
      <c r="D602" s="27">
        <f>IF(AND($C602="x",$A602&lt;&gt;""),$A602,"")</f>
        <v/>
      </c>
    </row>
    <row r="603">
      <c r="A603" s="25" t="inlineStr">
        <is>
          <t>cost_per_unique_action_type_offsite_conversion</t>
        </is>
      </c>
      <c r="B603" s="29" t="inlineStr">
        <is>
          <t>(Deprecated) Cost per Unique Website Conversions · NUMERIC · Facebook Ads (Meta) Cost Per Unique Action</t>
        </is>
      </c>
      <c r="C603" s="26" t="n"/>
      <c r="D603" s="27">
        <f>IF(AND($C603="x",$A603&lt;&gt;""),$A603,"")</f>
        <v/>
      </c>
    </row>
    <row r="604">
      <c r="A604" s="25" t="inlineStr">
        <is>
          <t>cost_per_unique_action_type_offsite_conversion_fb_pixel_add_payment_info</t>
        </is>
      </c>
      <c r="B604" s="29" t="inlineStr">
        <is>
          <t>Cost per Unique Website Adds of Payment Info · NUMERIC · Facebook Ads (Meta) Cost Per Unique Action</t>
        </is>
      </c>
      <c r="C604" s="26" t="n"/>
      <c r="D604" s="27">
        <f>IF(AND($C604="x",$A604&lt;&gt;""),$A604,"")</f>
        <v/>
      </c>
    </row>
    <row r="605">
      <c r="A605" s="25" t="inlineStr">
        <is>
          <t>cost_per_unique_action_type_offsite_conversion_fb_pixel_add_to_cart</t>
        </is>
      </c>
      <c r="B605" s="29" t="inlineStr">
        <is>
          <t>Cost per Unique Website Adds to Cart · NUMERIC · Facebook Ads (Meta) Cost Per Unique Action</t>
        </is>
      </c>
      <c r="C605" s="26" t="n"/>
      <c r="D605" s="27">
        <f>IF(AND($C605="x",$A605&lt;&gt;""),$A605,"")</f>
        <v/>
      </c>
    </row>
    <row r="606">
      <c r="A606" s="25" t="inlineStr">
        <is>
          <t>cost_per_unique_action_type_offsite_conversion_fb_pixel_add_to_wishlist</t>
        </is>
      </c>
      <c r="B606" s="29" t="inlineStr">
        <is>
          <t>Cost per Unique Website Adds to Wishlist · NUMERIC · Facebook Ads (Meta) Cost Per Unique Action</t>
        </is>
      </c>
      <c r="C606" s="26" t="n"/>
      <c r="D606" s="27">
        <f>IF(AND($C606="x",$A606&lt;&gt;""),$A606,"")</f>
        <v/>
      </c>
    </row>
    <row r="607">
      <c r="A607" s="25" t="inlineStr">
        <is>
          <t>cost_per_unique_action_type_offsite_conversion_fb_pixel_complete_registration</t>
        </is>
      </c>
      <c r="B607" s="29" t="inlineStr">
        <is>
          <t>Cost per Unique Website Registrations Completed · NUMERIC · Facebook Ads (Meta) Cost Per Unique Action</t>
        </is>
      </c>
      <c r="C607" s="26" t="n"/>
      <c r="D607" s="27">
        <f>IF(AND($C607="x",$A607&lt;&gt;""),$A607,"")</f>
        <v/>
      </c>
    </row>
    <row r="608">
      <c r="A608" s="25" t="inlineStr">
        <is>
          <t>cost_per_unique_action_type_offsite_conversion_fb_pixel_initiate_checkout</t>
        </is>
      </c>
      <c r="B608" s="29" t="inlineStr">
        <is>
          <t>Cost per Unique Website Checkouts Initiated · NUMERIC · Facebook Ads (Meta) Cost Per Unique Action</t>
        </is>
      </c>
      <c r="C608" s="26" t="n"/>
      <c r="D608" s="27">
        <f>IF(AND($C608="x",$A608&lt;&gt;""),$A608,"")</f>
        <v/>
      </c>
    </row>
    <row r="609">
      <c r="A609" s="25" t="inlineStr">
        <is>
          <t>cost_per_unique_action_type_offsite_conversion_fb_pixel_lead</t>
        </is>
      </c>
      <c r="B609" s="29" t="inlineStr">
        <is>
          <t>Cost per Unique Website Leads · NUMERIC · Facebook Ads (Meta) Cost Per Unique Action</t>
        </is>
      </c>
      <c r="C609" s="26" t="n"/>
      <c r="D609" s="27">
        <f>IF(AND($C609="x",$A609&lt;&gt;""),$A609,"")</f>
        <v/>
      </c>
    </row>
    <row r="610">
      <c r="A610" s="25" t="inlineStr">
        <is>
          <t>cost_per_unique_action_type_offsite_conversion_fb_pixel_purchase</t>
        </is>
      </c>
      <c r="B610" s="29" t="inlineStr">
        <is>
          <t>Cost per Unique Website Purchases · NUMERIC · Facebook Ads (Meta) Cost Per Unique Action</t>
        </is>
      </c>
      <c r="C610" s="26" t="n"/>
      <c r="D610" s="27">
        <f>IF(AND($C610="x",$A610&lt;&gt;""),$A610,"")</f>
        <v/>
      </c>
    </row>
    <row r="611">
      <c r="A611" s="25" t="inlineStr">
        <is>
          <t>cost_per_unique_action_type_offsite_conversion_fb_pixel_search</t>
        </is>
      </c>
      <c r="B611" s="29" t="inlineStr">
        <is>
          <t>Cost per Unique Website Searches · NUMERIC · Facebook Ads (Meta) Cost Per Unique Action</t>
        </is>
      </c>
      <c r="C611" s="26" t="n"/>
      <c r="D611" s="27">
        <f>IF(AND($C611="x",$A611&lt;&gt;""),$A611,"")</f>
        <v/>
      </c>
    </row>
    <row r="612">
      <c r="A612" s="25" t="inlineStr">
        <is>
          <t>cost_per_unique_action_type_offsite_conversion_fb_pixel_view_content</t>
        </is>
      </c>
      <c r="B612" s="29" t="inlineStr">
        <is>
          <t>Cost per Unique Website Content Views · NUMERIC · Facebook Ads (Meta) Cost Per Unique Action</t>
        </is>
      </c>
      <c r="C612" s="26" t="n"/>
      <c r="D612" s="27">
        <f>IF(AND($C612="x",$A612&lt;&gt;""),$A612,"")</f>
        <v/>
      </c>
    </row>
    <row r="613">
      <c r="A613" s="25" t="inlineStr">
        <is>
          <t>cost_per_unique_action_type_omni_achievement_unlocked</t>
        </is>
      </c>
      <c r="B613" s="29" t="inlineStr">
        <is>
          <t>Cost per Unique Achievements Unlocked · NUMERIC · Facebook Ads (Meta) Cost Per Unique Action</t>
        </is>
      </c>
      <c r="C613" s="26" t="n"/>
      <c r="D613" s="27">
        <f>IF(AND($C613="x",$A613&lt;&gt;""),$A613,"")</f>
        <v/>
      </c>
    </row>
    <row r="614">
      <c r="A614" s="25" t="inlineStr">
        <is>
          <t>cost_per_unique_action_type_omni_activate_app</t>
        </is>
      </c>
      <c r="B614" s="29" t="inlineStr">
        <is>
          <t>Cost per Unique App Activations · NUMERIC · Facebook Ads (Meta) Cost Per Unique Action</t>
        </is>
      </c>
      <c r="C614" s="26" t="n"/>
      <c r="D614" s="27">
        <f>IF(AND($C614="x",$A614&lt;&gt;""),$A614,"")</f>
        <v/>
      </c>
    </row>
    <row r="615">
      <c r="A615" s="25" t="inlineStr">
        <is>
          <t>cost_per_unique_action_type_omni_add_to_cart</t>
        </is>
      </c>
      <c r="B615" s="29" t="inlineStr">
        <is>
          <t>Cost per Unique Adds to Cart · NUMERIC · Facebook Ads (Meta) Cost Per Unique Action</t>
        </is>
      </c>
      <c r="C615" s="26" t="n"/>
      <c r="D615" s="27">
        <f>IF(AND($C615="x",$A615&lt;&gt;""),$A615,"")</f>
        <v/>
      </c>
    </row>
    <row r="616">
      <c r="A616" s="25" t="inlineStr">
        <is>
          <t>cost_per_unique_action_type_omni_app_install</t>
        </is>
      </c>
      <c r="B616" s="29" t="inlineStr">
        <is>
          <t>Cost per Unique App Installs · NUMERIC · Facebook Ads (Meta) Cost Per Unique Action</t>
        </is>
      </c>
      <c r="C616" s="26" t="n"/>
      <c r="D616" s="27">
        <f>IF(AND($C616="x",$A616&lt;&gt;""),$A616,"")</f>
        <v/>
      </c>
    </row>
    <row r="617">
      <c r="A617" s="25" t="inlineStr">
        <is>
          <t>cost_per_unique_action_type_omni_complete_registration</t>
        </is>
      </c>
      <c r="B617" s="29" t="inlineStr">
        <is>
          <t>Omni Cost per Unique Registrations Completed · NUMERIC · Facebook Ads (Meta) Cost Per Unique Action</t>
        </is>
      </c>
      <c r="C617" s="26" t="n"/>
      <c r="D617" s="27">
        <f>IF(AND($C617="x",$A617&lt;&gt;""),$A617,"")</f>
        <v/>
      </c>
    </row>
    <row r="618">
      <c r="A618" s="25" t="inlineStr">
        <is>
          <t>cost_per_unique_action_type_omni_custom</t>
        </is>
      </c>
      <c r="B618" s="29" t="inlineStr">
        <is>
          <t>Cost per Unique Actions Omni Custom · NUMERIC · Facebook Ads (Meta) Cost Per Unique Action</t>
        </is>
      </c>
      <c r="C618" s="26" t="n"/>
      <c r="D618" s="27">
        <f>IF(AND($C618="x",$A618&lt;&gt;""),$A618,"")</f>
        <v/>
      </c>
    </row>
    <row r="619">
      <c r="A619" s="25" t="inlineStr">
        <is>
          <t>cost_per_unique_action_type_omni_initiated_checkout</t>
        </is>
      </c>
      <c r="B619" s="29" t="inlineStr">
        <is>
          <t>Omni Cost per Unique Checkouts Initiated · NUMERIC · Facebook Ads (Meta) Cost Per Unique Action</t>
        </is>
      </c>
      <c r="C619" s="26" t="n"/>
      <c r="D619" s="27">
        <f>IF(AND($C619="x",$A619&lt;&gt;""),$A619,"")</f>
        <v/>
      </c>
    </row>
    <row r="620">
      <c r="A620" s="25" t="inlineStr">
        <is>
          <t>cost_per_unique_action_type_omni_level_achieved</t>
        </is>
      </c>
      <c r="B620" s="29" t="inlineStr">
        <is>
          <t>Cost per Unique Levels Completed · NUMERIC · Facebook Ads (Meta) Cost Per Unique Action</t>
        </is>
      </c>
      <c r="C620" s="26" t="n"/>
      <c r="D620" s="27">
        <f>IF(AND($C620="x",$A620&lt;&gt;""),$A620,"")</f>
        <v/>
      </c>
    </row>
    <row r="621">
      <c r="A621" s="25" t="inlineStr">
        <is>
          <t>cost_per_unique_action_type_omni_purchase</t>
        </is>
      </c>
      <c r="B621" s="29" t="inlineStr">
        <is>
          <t>Cost per Unique Purchases · NUMERIC · Facebook Ads (Meta) Cost Per Unique Action</t>
        </is>
      </c>
      <c r="C621" s="26" t="n"/>
      <c r="D621" s="27">
        <f>IF(AND($C621="x",$A621&lt;&gt;""),$A621,"")</f>
        <v/>
      </c>
    </row>
    <row r="622">
      <c r="A622" s="25" t="inlineStr">
        <is>
          <t>cost_per_unique_action_type_omni_rate</t>
        </is>
      </c>
      <c r="B622" s="29" t="inlineStr">
        <is>
          <t>Cost per Unique Ratings Submitted · NUMERIC · Facebook Ads (Meta) Cost Per Unique Action</t>
        </is>
      </c>
      <c r="C622" s="26" t="n"/>
      <c r="D622" s="27">
        <f>IF(AND($C622="x",$A622&lt;&gt;""),$A622,"")</f>
        <v/>
      </c>
    </row>
    <row r="623">
      <c r="A623" s="25" t="inlineStr">
        <is>
          <t>cost_per_unique_action_type_omni_search</t>
        </is>
      </c>
      <c r="B623" s="29" t="inlineStr">
        <is>
          <t>Cost per Unique Searches · NUMERIC · Facebook Ads (Meta) Cost Per Unique Action</t>
        </is>
      </c>
      <c r="C623" s="26" t="n"/>
      <c r="D623" s="27">
        <f>IF(AND($C623="x",$A623&lt;&gt;""),$A623,"")</f>
        <v/>
      </c>
    </row>
    <row r="624">
      <c r="A624" s="25" t="inlineStr">
        <is>
          <t>cost_per_unique_action_type_omni_spend_credits</t>
        </is>
      </c>
      <c r="B624" s="29" t="inlineStr">
        <is>
          <t>Cost per Unique Credit Spends · NUMERIC · Facebook Ads (Meta) Cost Per Unique Action</t>
        </is>
      </c>
      <c r="C624" s="26" t="n"/>
      <c r="D624" s="27">
        <f>IF(AND($C624="x",$A624&lt;&gt;""),$A624,"")</f>
        <v/>
      </c>
    </row>
    <row r="625">
      <c r="A625" s="25" t="inlineStr">
        <is>
          <t>cost_per_unique_action_type_omni_tutorial_completion</t>
        </is>
      </c>
      <c r="B625" s="29" t="inlineStr">
        <is>
          <t>Cost per Unique Tutorials Completed · NUMERIC · Facebook Ads (Meta) Cost Per Unique Action</t>
        </is>
      </c>
      <c r="C625" s="26" t="n"/>
      <c r="D625" s="27">
        <f>IF(AND($C625="x",$A625&lt;&gt;""),$A625,"")</f>
        <v/>
      </c>
    </row>
    <row r="626">
      <c r="A626" s="25" t="inlineStr">
        <is>
          <t>cost_per_unique_action_type_omni_view_content</t>
        </is>
      </c>
      <c r="B626" s="29" t="inlineStr">
        <is>
          <t>Omni Cost per Unique Content Views · NUMERIC · Facebook Ads (Meta) Cost Per Unique Action</t>
        </is>
      </c>
      <c r="C626" s="26" t="n"/>
      <c r="D626" s="27">
        <f>IF(AND($C626="x",$A626&lt;&gt;""),$A626,"")</f>
        <v/>
      </c>
    </row>
    <row r="627">
      <c r="A627" s="25" t="inlineStr">
        <is>
          <t>cost_per_unique_action_type_onsite_conversion_flow_complete</t>
        </is>
      </c>
      <c r="B627" s="29" t="inlineStr">
        <is>
          <t>Cost per Unique On-Facebook Workflow Completions · NUMERIC · Facebook Ads (Meta) Cost Per Unique Action</t>
        </is>
      </c>
      <c r="C627" s="26" t="n"/>
      <c r="D627" s="27">
        <f>IF(AND($C627="x",$A627&lt;&gt;""),$A627,"")</f>
        <v/>
      </c>
    </row>
    <row r="628">
      <c r="A628" s="25" t="inlineStr">
        <is>
          <t>cost_per_unique_action_type_onsite_conversion_lead_grouped</t>
        </is>
      </c>
      <c r="B628" s="29" t="inlineStr">
        <is>
          <t>Cost per Unique On-Facebook Leads · NUMERIC · Facebook Ads (Meta) Cost Per Unique Action</t>
        </is>
      </c>
      <c r="C628" s="26" t="n"/>
      <c r="D628" s="27">
        <f>IF(AND($C628="x",$A628&lt;&gt;""),$A628,"")</f>
        <v/>
      </c>
    </row>
    <row r="629">
      <c r="A629" s="25" t="inlineStr">
        <is>
          <t>cost_per_unique_action_type_onsite_conversion_messaging_block</t>
        </is>
      </c>
      <c r="B629" s="29" t="inlineStr">
        <is>
          <t>Cost per Unique Blocked Messaging Connections · NUMERIC · Facebook Ads (Meta) Cost Per Unique Action</t>
        </is>
      </c>
      <c r="C629" s="26" t="n"/>
      <c r="D629" s="27">
        <f>IF(AND($C629="x",$A629&lt;&gt;""),$A629,"")</f>
        <v/>
      </c>
    </row>
    <row r="630">
      <c r="A630" s="25" t="inlineStr">
        <is>
          <t>cost_per_unique_action_type_onsite_conversion_purchase</t>
        </is>
      </c>
      <c r="B630" s="29" t="inlineStr">
        <is>
          <t>Cost per Unique On-Facebook Purchases · NUMERIC · Facebook Ads (Meta) Cost Per Unique Action</t>
        </is>
      </c>
      <c r="C630" s="26" t="n"/>
      <c r="D630" s="27">
        <f>IF(AND($C630="x",$A630&lt;&gt;""),$A630,"")</f>
        <v/>
      </c>
    </row>
    <row r="631">
      <c r="A631" s="25" t="inlineStr">
        <is>
          <t>cost_per_unique_action_type_onsite_web_add_to_cart</t>
        </is>
      </c>
      <c r="B631" s="29" t="inlineStr">
        <is>
          <t>Cost per Unique Actions Onsite Web Add To Cart · NUMERIC · Facebook Ads (Meta) Cost Per Unique Action</t>
        </is>
      </c>
      <c r="C631" s="26" t="n"/>
      <c r="D631" s="27">
        <f>IF(AND($C631="x",$A631&lt;&gt;""),$A631,"")</f>
        <v/>
      </c>
    </row>
    <row r="632">
      <c r="A632" s="25" t="inlineStr">
        <is>
          <t>cost_per_unique_action_type_onsite_web_app_add_to_cart</t>
        </is>
      </c>
      <c r="B632" s="29" t="inlineStr">
        <is>
          <t>Cost per Unique Actions Onsite Web App Add To Cart · NUMERIC · Facebook Ads (Meta) Cost Per Unique Action</t>
        </is>
      </c>
      <c r="C632" s="26" t="n"/>
      <c r="D632" s="27">
        <f>IF(AND($C632="x",$A632&lt;&gt;""),$A632,"")</f>
        <v/>
      </c>
    </row>
    <row r="633">
      <c r="A633" s="25" t="inlineStr">
        <is>
          <t>cost_per_unique_action_type_onsite_web_app_purchase</t>
        </is>
      </c>
      <c r="B633" s="29" t="inlineStr">
        <is>
          <t>Cost per Unique Actions Onsite Web App Purchase · NUMERIC · Facebook Ads (Meta) Cost Per Unique Action</t>
        </is>
      </c>
      <c r="C633" s="26" t="n"/>
      <c r="D633" s="27">
        <f>IF(AND($C633="x",$A633&lt;&gt;""),$A633,"")</f>
        <v/>
      </c>
    </row>
    <row r="634">
      <c r="A634" s="25" t="inlineStr">
        <is>
          <t>cost_per_unique_action_type_onsite_web_purchase</t>
        </is>
      </c>
      <c r="B634" s="29" t="inlineStr">
        <is>
          <t>Cost per Unique Actions Onsite Web Purchase · NUMERIC · Facebook Ads (Meta) Cost Per Unique Action</t>
        </is>
      </c>
      <c r="C634" s="26" t="n"/>
      <c r="D634" s="27">
        <f>IF(AND($C634="x",$A634&lt;&gt;""),$A634,"")</f>
        <v/>
      </c>
    </row>
    <row r="635">
      <c r="A635" s="25" t="inlineStr">
        <is>
          <t>cost_per_unique_action_type_page_engagement</t>
        </is>
      </c>
      <c r="B635" s="29" t="inlineStr">
        <is>
          <t>Cost per Unique Page Engagement · NUMERIC · Facebook Ads (Meta) Cost Per Unique Action</t>
        </is>
      </c>
      <c r="C635" s="26" t="n"/>
      <c r="D635" s="27">
        <f>IF(AND($C635="x",$A635&lt;&gt;""),$A635,"")</f>
        <v/>
      </c>
    </row>
    <row r="636">
      <c r="A636" s="25" t="inlineStr">
        <is>
          <t>cost_per_unique_action_type_photo_view</t>
        </is>
      </c>
      <c r="B636" s="29" t="inlineStr">
        <is>
          <t>Cost per Unique Photo Views · NUMERIC · Facebook Ads (Meta) Cost Per Unique Action</t>
        </is>
      </c>
      <c r="C636" s="26" t="n"/>
      <c r="D636" s="27">
        <f>IF(AND($C636="x",$A636&lt;&gt;""),$A636,"")</f>
        <v/>
      </c>
    </row>
    <row r="637">
      <c r="A637" s="25" t="inlineStr">
        <is>
          <t>cost_per_unique_action_type_post_engagement</t>
        </is>
      </c>
      <c r="B637" s="29" t="inlineStr">
        <is>
          <t>Cost per Unique Post Engagement · NUMERIC · Facebook Ads (Meta) Cost Per Unique Action</t>
        </is>
      </c>
      <c r="C637" s="26" t="n"/>
      <c r="D637" s="27">
        <f>IF(AND($C637="x",$A637&lt;&gt;""),$A637,"")</f>
        <v/>
      </c>
    </row>
    <row r="638">
      <c r="A638" s="25" t="inlineStr">
        <is>
          <t>cost_per_unique_action_type_post_reaction</t>
        </is>
      </c>
      <c r="B638" s="29" t="inlineStr">
        <is>
          <t>Cost per Unique Post Reactions · NUMERIC · Facebook Ads (Meta) Cost Per Unique Action</t>
        </is>
      </c>
      <c r="C638" s="26" t="n"/>
      <c r="D638" s="27">
        <f>IF(AND($C638="x",$A638&lt;&gt;""),$A638,"")</f>
        <v/>
      </c>
    </row>
    <row r="639">
      <c r="A639" s="25" t="inlineStr">
        <is>
          <t>cost_per_unique_action_type_purchase</t>
        </is>
      </c>
      <c r="B639" s="29" t="inlineStr">
        <is>
          <t>Cost per Unique Actions Purchase · NUMERIC · Facebook Ads (Meta) Cost Per Unique Action</t>
        </is>
      </c>
      <c r="C639" s="26" t="n"/>
      <c r="D639" s="27">
        <f>IF(AND($C639="x",$A639&lt;&gt;""),$A639,"")</f>
        <v/>
      </c>
    </row>
    <row r="640">
      <c r="A640" s="25" t="inlineStr">
        <is>
          <t>cost_per_unique_action_type_rsvp</t>
        </is>
      </c>
      <c r="B640" s="29" t="inlineStr">
        <is>
          <t>Cost per Unique Event Responses · NUMERIC · Facebook Ads (Meta) Cost Per Unique Action</t>
        </is>
      </c>
      <c r="C640" s="26" t="n"/>
      <c r="D640" s="27">
        <f>IF(AND($C640="x",$A640&lt;&gt;""),$A640,"")</f>
        <v/>
      </c>
    </row>
    <row r="641">
      <c r="A641" s="25" t="inlineStr">
        <is>
          <t>cost_per_unique_action_type_search</t>
        </is>
      </c>
      <c r="B641" s="29" t="inlineStr">
        <is>
          <t>Cost per Unique Actions Search · NUMERIC · Facebook Ads (Meta) Cost Per Unique Action</t>
        </is>
      </c>
      <c r="C641" s="26" t="n"/>
      <c r="D641" s="27">
        <f>IF(AND($C641="x",$A641&lt;&gt;""),$A641,"")</f>
        <v/>
      </c>
    </row>
    <row r="642">
      <c r="A642" s="25" t="inlineStr">
        <is>
          <t>cost_per_unique_action_type_video_view</t>
        </is>
      </c>
      <c r="B642" s="29" t="inlineStr">
        <is>
          <t>Cost per Unique 3-Second Continuous Video Plays · NUMERIC · Facebook Ads (Meta) Cost Per Unique Action</t>
        </is>
      </c>
      <c r="C642" s="26" t="n"/>
      <c r="D642" s="27">
        <f>IF(AND($C642="x",$A642&lt;&gt;""),$A642,"")</f>
        <v/>
      </c>
    </row>
    <row r="643">
      <c r="A643" s="25" t="inlineStr">
        <is>
          <t>cost_per_unique_action_type_view_content</t>
        </is>
      </c>
      <c r="B643" s="29" t="inlineStr">
        <is>
          <t>Cost per Unique Content Views · NUMERIC · Facebook Ads (Meta) Cost Per Unique Action</t>
        </is>
      </c>
      <c r="C643" s="26" t="n"/>
      <c r="D643" s="27">
        <f>IF(AND($C643="x",$A643&lt;&gt;""),$A643,"")</f>
        <v/>
      </c>
    </row>
    <row r="644">
      <c r="A644" s="25" t="inlineStr">
        <is>
          <t>cost_per_unique_click</t>
        </is>
      </c>
      <c r="B644" s="29" t="inlineStr">
        <is>
          <t>Cost per Unique Clicks · NUMERIC · Facebook Ads (Meta) Cost Per Unique Action</t>
        </is>
      </c>
      <c r="C644" s="26" t="n"/>
      <c r="D644" s="27">
        <f>IF(AND($C644="x",$A644&lt;&gt;""),$A644,"")</f>
        <v/>
      </c>
    </row>
    <row r="645">
      <c r="A645" s="25" t="inlineStr">
        <is>
          <t>cost_per_unique_outbound_click_outbound_click</t>
        </is>
      </c>
      <c r="B645" s="29" t="inlineStr">
        <is>
          <t>Cost per Unique Outbound Clicks · NUMERIC · Facebook Ads (Meta) Cost Per Unique Action</t>
        </is>
      </c>
      <c r="C645" s="26" t="n"/>
      <c r="D645" s="27">
        <f>IF(AND($C645="x",$A645&lt;&gt;""),$A645,"")</f>
        <v/>
      </c>
    </row>
    <row r="646">
      <c r="A646" s="25" t="inlineStr">
        <is>
          <t>custom_conversion_business_id</t>
        </is>
      </c>
      <c r="B646" s="29" t="inlineStr">
        <is>
          <t>Custom Conversion Business ID · TEXT · Facebook Ads (Meta) Custom Conversion Definition</t>
        </is>
      </c>
      <c r="C646" s="26" t="n"/>
      <c r="D646" s="27">
        <f>IF(AND($C646="x",$A646&lt;&gt;""),$A646,"")</f>
        <v/>
      </c>
    </row>
    <row r="647">
      <c r="A647" s="25" t="inlineStr">
        <is>
          <t>custom_conversion_business_name</t>
        </is>
      </c>
      <c r="B647" s="29" t="inlineStr">
        <is>
          <t>Custom Conversion Business Name · TEXT · Facebook Ads (Meta) Custom Conversion Definition</t>
        </is>
      </c>
      <c r="C647" s="26" t="n"/>
      <c r="D647" s="27">
        <f>IF(AND($C647="x",$A647&lt;&gt;""),$A647,"")</f>
        <v/>
      </c>
    </row>
    <row r="648">
      <c r="A648" s="25" t="inlineStr">
        <is>
          <t>custom_conversion_creation_time</t>
        </is>
      </c>
      <c r="B648" s="29" t="inlineStr">
        <is>
          <t>Custom Conversion Creation Time · TIMESTAMP · Facebook Ads (Meta) Custom Conversion Definition</t>
        </is>
      </c>
      <c r="C648" s="26" t="n"/>
      <c r="D648" s="27">
        <f>IF(AND($C648="x",$A648&lt;&gt;""),$A648,"")</f>
        <v/>
      </c>
    </row>
    <row r="649">
      <c r="A649" s="25" t="inlineStr">
        <is>
          <t>custom_conversion_custom_event_type</t>
        </is>
      </c>
      <c r="B649" s="29" t="inlineStr">
        <is>
          <t>Custom Conversion Custom Event Type · TEXT · Facebook Ads (Meta) Custom Conversion Definition</t>
        </is>
      </c>
      <c r="C649" s="26" t="n"/>
      <c r="D649" s="27">
        <f>IF(AND($C649="x",$A649&lt;&gt;""),$A649,"")</f>
        <v/>
      </c>
    </row>
    <row r="650">
      <c r="A650" s="25" t="inlineStr">
        <is>
          <t>custom_conversion_data_sources</t>
        </is>
      </c>
      <c r="B650" s="29" t="inlineStr">
        <is>
          <t>Custom Conversion Data Sources · TEXT · Facebook Ads (Meta) Custom Conversion Definition</t>
        </is>
      </c>
      <c r="C650" s="26" t="n"/>
      <c r="D650" s="27">
        <f>IF(AND($C650="x",$A650&lt;&gt;""),$A650,"")</f>
        <v/>
      </c>
    </row>
    <row r="651">
      <c r="A651" s="25" t="inlineStr">
        <is>
          <t>custom_conversion_default_conversion_value</t>
        </is>
      </c>
      <c r="B651" s="29" t="inlineStr">
        <is>
          <t>Custom Conversion Default Conversion Value · NUMERIC · Facebook Ads (Meta) Custom Conversion Definition</t>
        </is>
      </c>
      <c r="C651" s="26" t="n"/>
      <c r="D651" s="27">
        <f>IF(AND($C651="x",$A651&lt;&gt;""),$A651,"")</f>
        <v/>
      </c>
    </row>
    <row r="652">
      <c r="A652" s="25" t="inlineStr">
        <is>
          <t>custom_conversion_description</t>
        </is>
      </c>
      <c r="B652" s="29" t="inlineStr">
        <is>
          <t>Custom Conversion Description · TEXT · Facebook Ads (Meta) Custom Conversion Definition</t>
        </is>
      </c>
      <c r="C652" s="26" t="n"/>
      <c r="D652" s="27">
        <f>IF(AND($C652="x",$A652&lt;&gt;""),$A652,"")</f>
        <v/>
      </c>
    </row>
    <row r="653">
      <c r="A653" s="25" t="inlineStr">
        <is>
          <t>custom_conversion_event_source_type</t>
        </is>
      </c>
      <c r="B653" s="29" t="inlineStr">
        <is>
          <t>Custom Conversion Event Source Type · TEXT · Facebook Ads (Meta) Custom Conversion Definition</t>
        </is>
      </c>
      <c r="C653" s="26" t="n"/>
      <c r="D653" s="27">
        <f>IF(AND($C653="x",$A653&lt;&gt;""),$A653,"")</f>
        <v/>
      </c>
    </row>
    <row r="654">
      <c r="A654" s="25" t="inlineStr">
        <is>
          <t>custom_conversion_first_fired_time</t>
        </is>
      </c>
      <c r="B654" s="29" t="inlineStr">
        <is>
          <t>Custom Conversion First Fired Time · TIMESTAMP · Facebook Ads (Meta) Custom Conversion Definition</t>
        </is>
      </c>
      <c r="C654" s="26" t="n"/>
      <c r="D654" s="27">
        <f>IF(AND($C654="x",$A654&lt;&gt;""),$A654,"")</f>
        <v/>
      </c>
    </row>
    <row r="655">
      <c r="A655" s="25" t="inlineStr">
        <is>
          <t>custom_conversion_id</t>
        </is>
      </c>
      <c r="B655" s="29" t="inlineStr">
        <is>
          <t>Custom Conversion ID · TEXT · Facebook Ads (Meta) Custom Conversion Definition</t>
        </is>
      </c>
      <c r="C655" s="26" t="n"/>
      <c r="D655" s="27">
        <f>IF(AND($C655="x",$A655&lt;&gt;""),$A655,"")</f>
        <v/>
      </c>
    </row>
    <row r="656">
      <c r="A656" s="25" t="inlineStr">
        <is>
          <t>custom_conversion_is_archived</t>
        </is>
      </c>
      <c r="B656" s="29" t="inlineStr">
        <is>
          <t>Custom Conversion Is Archived · BOOLEAN · Facebook Ads (Meta) Custom Conversion Definition</t>
        </is>
      </c>
      <c r="C656" s="26" t="n"/>
      <c r="D656" s="27">
        <f>IF(AND($C656="x",$A656&lt;&gt;""),$A656,"")</f>
        <v/>
      </c>
    </row>
    <row r="657">
      <c r="A657" s="25" t="inlineStr">
        <is>
          <t>custom_conversion_is_unavailable</t>
        </is>
      </c>
      <c r="B657" s="29" t="inlineStr">
        <is>
          <t>Custom Conversion Is Unavailable · BOOLEAN · Facebook Ads (Meta) Custom Conversion Definition</t>
        </is>
      </c>
      <c r="C657" s="26" t="n"/>
      <c r="D657" s="27">
        <f>IF(AND($C657="x",$A657&lt;&gt;""),$A657,"")</f>
        <v/>
      </c>
    </row>
    <row r="658">
      <c r="A658" s="25" t="inlineStr">
        <is>
          <t>custom_conversion_last_fired_time</t>
        </is>
      </c>
      <c r="B658" s="29" t="inlineStr">
        <is>
          <t>Custom Conversion Last Fired Time · TIMESTAMP · Facebook Ads (Meta) Custom Conversion Definition</t>
        </is>
      </c>
      <c r="C658" s="26" t="n"/>
      <c r="D658" s="27">
        <f>IF(AND($C658="x",$A658&lt;&gt;""),$A658,"")</f>
        <v/>
      </c>
    </row>
    <row r="659">
      <c r="A659" s="25" t="inlineStr">
        <is>
          <t>custom_conversion_name</t>
        </is>
      </c>
      <c r="B659" s="29" t="inlineStr">
        <is>
          <t>Custom Conversion Name · TEXT · Facebook Ads (Meta) Custom Conversion Definition</t>
        </is>
      </c>
      <c r="C659" s="26" t="n"/>
      <c r="D659" s="27">
        <f>IF(AND($C659="x",$A659&lt;&gt;""),$A659,"")</f>
        <v/>
      </c>
    </row>
    <row r="660">
      <c r="A660" s="25" t="inlineStr">
        <is>
          <t>custom_conversion_pixel_id</t>
        </is>
      </c>
      <c r="B660" s="29" t="inlineStr">
        <is>
          <t>Custom Conversion Pixel ID · TEXT · Facebook Ads (Meta) Custom Conversion Definition</t>
        </is>
      </c>
      <c r="C660" s="26" t="n"/>
      <c r="D660" s="27">
        <f>IF(AND($C660="x",$A660&lt;&gt;""),$A660,"")</f>
        <v/>
      </c>
    </row>
    <row r="661">
      <c r="A661" s="25" t="inlineStr">
        <is>
          <t>custom_conversion_retention_days</t>
        </is>
      </c>
      <c r="B661" s="29" t="inlineStr">
        <is>
          <t>Custom Conversion Pixel Retention Days · NUMERIC · Facebook Ads (Meta) Custom Conversion Definition</t>
        </is>
      </c>
      <c r="C661" s="26" t="n"/>
      <c r="D661" s="27">
        <f>IF(AND($C661="x",$A661&lt;&gt;""),$A661,"")</f>
        <v/>
      </c>
    </row>
    <row r="662">
      <c r="A662" s="25" t="inlineStr">
        <is>
          <t>custom_conversion_rule</t>
        </is>
      </c>
      <c r="B662" s="29" t="inlineStr">
        <is>
          <t>Custom Conversion Rule · TEXT · Facebook Ads (Meta) Custom Conversion Definition</t>
        </is>
      </c>
      <c r="C662" s="26" t="n"/>
      <c r="D662" s="27">
        <f>IF(AND($C662="x",$A662&lt;&gt;""),$A662,"")</f>
        <v/>
      </c>
    </row>
    <row r="663">
      <c r="A663" s="25" t="inlineStr">
        <is>
          <t>custom_conversion_action_count</t>
        </is>
      </c>
      <c r="B663" s="29" t="inlineStr">
        <is>
          <t>Custom conversion action count · NUMERIC · Facebook Ads (Meta) Custom Conversions</t>
        </is>
      </c>
      <c r="C663" s="26" t="n"/>
      <c r="D663" s="27">
        <f>IF(AND($C663="x",$A663&lt;&gt;""),$A663,"")</f>
        <v/>
      </c>
    </row>
    <row r="664">
      <c r="A664" s="25" t="inlineStr">
        <is>
          <t>custom_conversion_action_name</t>
        </is>
      </c>
      <c r="B664" s="29" t="inlineStr">
        <is>
          <t>Custom conversion action name · TEXT · Facebook Ads (Meta) Custom Conversions</t>
        </is>
      </c>
      <c r="C664" s="26" t="n"/>
      <c r="D664" s="27">
        <f>IF(AND($C664="x",$A664&lt;&gt;""),$A664,"")</f>
        <v/>
      </c>
    </row>
    <row r="665">
      <c r="A665" s="25" t="inlineStr">
        <is>
          <t>custom_conversion_action_value</t>
        </is>
      </c>
      <c r="B665" s="29" t="inlineStr">
        <is>
          <t>Custom conversion action value · NUMERIC · Facebook Ads (Meta) Custom Conversions</t>
        </is>
      </c>
      <c r="C665" s="26" t="n"/>
      <c r="D665" s="27">
        <f>IF(AND($C665="x",$A665&lt;&gt;""),$A665,"")</f>
        <v/>
      </c>
    </row>
    <row r="666">
      <c r="A666" s="25" t="inlineStr">
        <is>
          <t>buying_type</t>
        </is>
      </c>
      <c r="B666" s="29" t="inlineStr">
        <is>
          <t>Buying Type · TEXT · Facebook Ads (Meta) Dynamic Creative Ads</t>
        </is>
      </c>
      <c r="C666" s="26" t="n"/>
      <c r="D666" s="27">
        <f>IF(AND($C666="x",$A666&lt;&gt;""),$A666,"")</f>
        <v/>
      </c>
    </row>
    <row r="667">
      <c r="A667" s="25" t="inlineStr">
        <is>
          <t>image_url</t>
        </is>
      </c>
      <c r="B667" s="29" t="inlineStr">
        <is>
          <t>Ad Image URL · IMAGE_URL · Facebook Ads (Meta) Dynamic Creative Ads</t>
        </is>
      </c>
      <c r="C667" s="26" t="n"/>
      <c r="D667" s="27">
        <f>IF(AND($C667="x",$A667&lt;&gt;""),$A667,"")</f>
        <v/>
      </c>
    </row>
    <row r="668">
      <c r="A668" s="25" t="inlineStr">
        <is>
          <t>link_clicks</t>
        </is>
      </c>
      <c r="B668" s="29" t="inlineStr">
        <is>
          <t>Link Clicks · NUMERIC · Facebook Ads (Meta) Dynamic Creative Ads</t>
        </is>
      </c>
      <c r="C668" s="26" t="n"/>
      <c r="D668" s="27">
        <f>IF(AND($C668="x",$A668&lt;&gt;""),$A668,"")</f>
        <v/>
      </c>
    </row>
    <row r="669">
      <c r="A669" s="25" t="inlineStr">
        <is>
          <t>link_url_asset_website_url</t>
        </is>
      </c>
      <c r="B669" s="29" t="inlineStr">
        <is>
          <t>Website URL of the URL asset · TEXT · Facebook Ads (Meta) Dynamic Creative Ads</t>
        </is>
      </c>
      <c r="C669" s="26" t="n"/>
      <c r="D669" s="27">
        <f>IF(AND($C669="x",$A669&lt;&gt;""),$A669,"")</f>
        <v/>
      </c>
    </row>
    <row r="670">
      <c r="A670" s="25" t="inlineStr">
        <is>
          <t>promoted_post_full_picture</t>
        </is>
      </c>
      <c r="B670" s="29" t="inlineStr">
        <is>
          <t>Promoted Post Full Picture · IMAGE_URL · Facebook Ads (Meta) Dynamic Creative Ads</t>
        </is>
      </c>
      <c r="C670" s="26" t="n"/>
      <c r="D670" s="27">
        <f>IF(AND($C670="x",$A670&lt;&gt;""),$A670,"")</f>
        <v/>
      </c>
    </row>
    <row r="671">
      <c r="A671" s="25" t="inlineStr">
        <is>
          <t>effective_instagram_media_id</t>
        </is>
      </c>
      <c r="B671" s="29" t="inlineStr">
        <is>
          <t>Instagram Post ID · TEXT · Facebook Ads (Meta) Effective</t>
        </is>
      </c>
      <c r="C671" s="26" t="n"/>
      <c r="D671" s="27">
        <f>IF(AND($C671="x",$A671&lt;&gt;""),$A671,"")</f>
        <v/>
      </c>
    </row>
    <row r="672">
      <c r="A672" s="25" t="inlineStr">
        <is>
          <t>effective_instagram_story_id</t>
        </is>
      </c>
      <c r="B672" s="29" t="inlineStr">
        <is>
          <t>Instagram Story ID · TEXT · Facebook Ads (Meta) Effective</t>
        </is>
      </c>
      <c r="C672" s="26" t="n"/>
      <c r="D672" s="27">
        <f>IF(AND($C672="x",$A672&lt;&gt;""),$A672,"")</f>
        <v/>
      </c>
    </row>
    <row r="673">
      <c r="A673" s="25" t="inlineStr">
        <is>
          <t>effective_object_story_id</t>
        </is>
      </c>
      <c r="B673" s="29" t="inlineStr">
        <is>
          <t>Facebook Post ID · TEXT · Facebook Ads (Meta) Effective</t>
        </is>
      </c>
      <c r="C673" s="26" t="n"/>
      <c r="D673" s="27">
        <f>IF(AND($C673="x",$A673&lt;&gt;""),$A673,"")</f>
        <v/>
      </c>
    </row>
    <row r="674">
      <c r="A674" s="25" t="inlineStr">
        <is>
          <t>effective_status</t>
        </is>
      </c>
      <c r="B674" s="29" t="inlineStr">
        <is>
          <t>Effective Status · TEXT · Facebook Ads (Meta) Effective</t>
        </is>
      </c>
      <c r="C674" s="26" t="n"/>
      <c r="D674" s="27">
        <f>IF(AND($C674="x",$A674&lt;&gt;""),$A674,"")</f>
        <v/>
      </c>
    </row>
    <row r="675">
      <c r="A675" s="25" t="inlineStr">
        <is>
          <t>effective_instagram_media__alt_text</t>
        </is>
      </c>
      <c r="B675" s="29" t="inlineStr">
        <is>
          <t>Instagram Post Media Image Text · TEXT · Facebook Ads (Meta) Effective Media</t>
        </is>
      </c>
      <c r="C675" s="26" t="n"/>
      <c r="D675" s="27">
        <f>IF(AND($C675="x",$A675&lt;&gt;""),$A675,"")</f>
        <v/>
      </c>
    </row>
    <row r="676">
      <c r="A676" s="25" t="inlineStr">
        <is>
          <t>effective_instagram_media__boost_ads_list</t>
        </is>
      </c>
      <c r="B676" s="29" t="inlineStr">
        <is>
          <t>Instagram Post Media Boost Ads List · TEXT · Facebook Ads (Meta) Effective Media</t>
        </is>
      </c>
      <c r="C676" s="26" t="n"/>
      <c r="D676" s="27">
        <f>IF(AND($C676="x",$A676&lt;&gt;""),$A676,"")</f>
        <v/>
      </c>
    </row>
    <row r="677">
      <c r="A677" s="25" t="inlineStr">
        <is>
          <t>effective_instagram_media__boost_eligibility_info</t>
        </is>
      </c>
      <c r="B677" s="29" t="inlineStr">
        <is>
          <t>Instagram Post Media Boost Eligibility Info · TEXT · Facebook Ads (Meta) Effective Media</t>
        </is>
      </c>
      <c r="C677" s="26" t="n"/>
      <c r="D677" s="27">
        <f>IF(AND($C677="x",$A677&lt;&gt;""),$A677,"")</f>
        <v/>
      </c>
    </row>
    <row r="678">
      <c r="A678" s="25" t="inlineStr">
        <is>
          <t>effective_instagram_media__caption</t>
        </is>
      </c>
      <c r="B678" s="29" t="inlineStr">
        <is>
          <t>Instagram Post Media Caption · TEXT · Facebook Ads (Meta) Effective Media</t>
        </is>
      </c>
      <c r="C678" s="26" t="n"/>
      <c r="D678" s="27">
        <f>IF(AND($C678="x",$A678&lt;&gt;""),$A678,"")</f>
        <v/>
      </c>
    </row>
    <row r="679">
      <c r="A679" s="25" t="inlineStr">
        <is>
          <t>effective_instagram_media__comments_count</t>
        </is>
      </c>
      <c r="B679" s="29" t="inlineStr">
        <is>
          <t>Instagram Post Media Comments Count · NUMERIC · Facebook Ads (Meta) Effective Media</t>
        </is>
      </c>
      <c r="C679" s="26" t="n"/>
      <c r="D679" s="27">
        <f>IF(AND($C679="x",$A679&lt;&gt;""),$A679,"")</f>
        <v/>
      </c>
    </row>
    <row r="680">
      <c r="A680" s="25" t="inlineStr">
        <is>
          <t>effective_instagram_media__id</t>
        </is>
      </c>
      <c r="B680" s="29" t="inlineStr">
        <is>
          <t>Instagram Post Media Image Id · TEXT · Facebook Ads (Meta) Effective Media</t>
        </is>
      </c>
      <c r="C680" s="26" t="n"/>
      <c r="D680" s="27">
        <f>IF(AND($C680="x",$A680&lt;&gt;""),$A680,"")</f>
        <v/>
      </c>
    </row>
    <row r="681">
      <c r="A681" s="25" t="inlineStr">
        <is>
          <t>effective_instagram_media__is_comment_enabled</t>
        </is>
      </c>
      <c r="B681" s="29" t="inlineStr">
        <is>
          <t>Instagram Post Media Is Comment Enabled · TEXT · Facebook Ads (Meta) Effective Media</t>
        </is>
      </c>
      <c r="C681" s="26" t="n"/>
      <c r="D681" s="27">
        <f>IF(AND($C681="x",$A681&lt;&gt;""),$A681,"")</f>
        <v/>
      </c>
    </row>
    <row r="682">
      <c r="A682" s="25" t="inlineStr">
        <is>
          <t>effective_instagram_media__is_shared_to_feed</t>
        </is>
      </c>
      <c r="B682" s="29" t="inlineStr">
        <is>
          <t>Instagram Post Media Is Shared To Feed · TEXT · Facebook Ads (Meta) Effective Media</t>
        </is>
      </c>
      <c r="C682" s="26" t="n"/>
      <c r="D682" s="27">
        <f>IF(AND($C682="x",$A682&lt;&gt;""),$A682,"")</f>
        <v/>
      </c>
    </row>
    <row r="683">
      <c r="A683" s="25" t="inlineStr">
        <is>
          <t>effective_instagram_media__legacy_instagram_media_id</t>
        </is>
      </c>
      <c r="B683" s="29" t="inlineStr">
        <is>
          <t>Instagram Post Media Legacy Instagram Media Id · TEXT · Facebook Ads (Meta) Effective Media</t>
        </is>
      </c>
      <c r="C683" s="26" t="n"/>
      <c r="D683" s="27">
        <f>IF(AND($C683="x",$A683&lt;&gt;""),$A683,"")</f>
        <v/>
      </c>
    </row>
    <row r="684">
      <c r="A684" s="25" t="inlineStr">
        <is>
          <t>effective_instagram_media__like_count</t>
        </is>
      </c>
      <c r="B684" s="29" t="inlineStr">
        <is>
          <t>Instagram Post Media Like Count · NUMERIC · Facebook Ads (Meta) Effective Media</t>
        </is>
      </c>
      <c r="C684" s="26" t="n"/>
      <c r="D684" s="27">
        <f>IF(AND($C684="x",$A684&lt;&gt;""),$A684,"")</f>
        <v/>
      </c>
    </row>
    <row r="685">
      <c r="A685" s="25" t="inlineStr">
        <is>
          <t>effective_instagram_media__media_product_type</t>
        </is>
      </c>
      <c r="B685" s="29" t="inlineStr">
        <is>
          <t>Instagram Post Media Product Type · TEXT · Facebook Ads (Meta) Effective Media</t>
        </is>
      </c>
      <c r="C685" s="26" t="n"/>
      <c r="D685" s="27">
        <f>IF(AND($C685="x",$A685&lt;&gt;""),$A685,"")</f>
        <v/>
      </c>
    </row>
    <row r="686">
      <c r="A686" s="25" t="inlineStr">
        <is>
          <t>effective_instagram_media__media_type</t>
        </is>
      </c>
      <c r="B686" s="29" t="inlineStr">
        <is>
          <t>Instagram Post Media Type · TEXT · Facebook Ads (Meta) Effective Media</t>
        </is>
      </c>
      <c r="C686" s="26" t="n"/>
      <c r="D686" s="27">
        <f>IF(AND($C686="x",$A686&lt;&gt;""),$A686,"")</f>
        <v/>
      </c>
    </row>
    <row r="687">
      <c r="A687" s="25" t="inlineStr">
        <is>
          <t>effective_instagram_media__media_url</t>
        </is>
      </c>
      <c r="B687" s="29" t="inlineStr">
        <is>
          <t>Instagram Post Media URL · TEXT · Facebook Ads (Meta) Effective Media</t>
        </is>
      </c>
      <c r="C687" s="26" t="n"/>
      <c r="D687" s="27">
        <f>IF(AND($C687="x",$A687&lt;&gt;""),$A687,"")</f>
        <v/>
      </c>
    </row>
    <row r="688">
      <c r="A688" s="25" t="inlineStr">
        <is>
          <t>effective_instagram_media__owner</t>
        </is>
      </c>
      <c r="B688" s="29" t="inlineStr">
        <is>
          <t>Instagram Post Media Owner · TEXT · Facebook Ads (Meta) Effective Media</t>
        </is>
      </c>
      <c r="C688" s="26" t="n"/>
      <c r="D688" s="27">
        <f>IF(AND($C688="x",$A688&lt;&gt;""),$A688,"")</f>
        <v/>
      </c>
    </row>
    <row r="689">
      <c r="A689" s="25" t="inlineStr">
        <is>
          <t>effective_instagram_media__permalink</t>
        </is>
      </c>
      <c r="B689" s="29" t="inlineStr">
        <is>
          <t>Instagram Post Media Permalink · TEXT · Facebook Ads (Meta) Effective Media</t>
        </is>
      </c>
      <c r="C689" s="26" t="n"/>
      <c r="D689" s="27">
        <f>IF(AND($C689="x",$A689&lt;&gt;""),$A689,"")</f>
        <v/>
      </c>
    </row>
    <row r="690">
      <c r="A690" s="25" t="inlineStr">
        <is>
          <t>effective_instagram_media__shortcode</t>
        </is>
      </c>
      <c r="B690" s="29" t="inlineStr">
        <is>
          <t>Instagram Post Media Shortcode · TEXT · Facebook Ads (Meta) Effective Media</t>
        </is>
      </c>
      <c r="C690" s="26" t="n"/>
      <c r="D690" s="27">
        <f>IF(AND($C690="x",$A690&lt;&gt;""),$A690,"")</f>
        <v/>
      </c>
    </row>
    <row r="691">
      <c r="A691" s="25" t="inlineStr">
        <is>
          <t>effective_instagram_media__thumbnail_url</t>
        </is>
      </c>
      <c r="B691" s="29" t="inlineStr">
        <is>
          <t>Instagram Post Media Thumbnail Url · IMAGE_URL · Facebook Ads (Meta) Effective Media</t>
        </is>
      </c>
      <c r="C691" s="26" t="n"/>
      <c r="D691" s="27">
        <f>IF(AND($C691="x",$A691&lt;&gt;""),$A691,"")</f>
        <v/>
      </c>
    </row>
    <row r="692">
      <c r="A692" s="25" t="inlineStr">
        <is>
          <t>effective_instagram_media__timestamp</t>
        </is>
      </c>
      <c r="B692" s="29" t="inlineStr">
        <is>
          <t>Instagram Post Media Creation Date · TIMESTAMP · Facebook Ads (Meta) Effective Media</t>
        </is>
      </c>
      <c r="C692" s="26" t="n"/>
      <c r="D692" s="27">
        <f>IF(AND($C692="x",$A692&lt;&gt;""),$A692,"")</f>
        <v/>
      </c>
    </row>
    <row r="693">
      <c r="A693" s="25" t="inlineStr">
        <is>
          <t>effective_instagram_media__username</t>
        </is>
      </c>
      <c r="B693" s="29" t="inlineStr">
        <is>
          <t>Instagram Post Media Creator Username · TEXT · Facebook Ads (Meta) Effective Media</t>
        </is>
      </c>
      <c r="C693" s="26" t="n"/>
      <c r="D693" s="27">
        <f>IF(AND($C693="x",$A693&lt;&gt;""),$A693,"")</f>
        <v/>
      </c>
    </row>
    <row r="694">
      <c r="A694" s="25" t="inlineStr">
        <is>
          <t>image_asset</t>
        </is>
      </c>
      <c r="B694" s="29" t="inlineStr">
        <is>
          <t>ID of image asset · TEXT · Facebook Ads (Meta) Image Asset</t>
        </is>
      </c>
      <c r="C694" s="26" t="n"/>
      <c r="D694" s="27">
        <f>IF(AND($C694="x",$A694&lt;&gt;""),$A694,"")</f>
        <v/>
      </c>
    </row>
    <row r="695">
      <c r="A695" s="25" t="inlineStr">
        <is>
          <t>image_asset_hash</t>
        </is>
      </c>
      <c r="B695" s="29" t="inlineStr">
        <is>
          <t>Hash of the image asset · TEXT · Facebook Ads (Meta) Image Asset</t>
        </is>
      </c>
      <c r="C695" s="26" t="n"/>
      <c r="D695" s="27">
        <f>IF(AND($C695="x",$A695&lt;&gt;""),$A695,"")</f>
        <v/>
      </c>
    </row>
    <row r="696">
      <c r="A696" s="25" t="inlineStr">
        <is>
          <t>image_asset_name</t>
        </is>
      </c>
      <c r="B696" s="29" t="inlineStr">
        <is>
          <t>Name of the image asset · TEXT · Facebook Ads (Meta) Image Asset</t>
        </is>
      </c>
      <c r="C696" s="26" t="n"/>
      <c r="D696" s="27">
        <f>IF(AND($C696="x",$A696&lt;&gt;""),$A696,"")</f>
        <v/>
      </c>
    </row>
    <row r="697">
      <c r="A697" s="25" t="inlineStr">
        <is>
          <t>image_asset_url</t>
        </is>
      </c>
      <c r="B697" s="29" t="inlineStr">
        <is>
          <t>URL of the image asset · IMAGE_URL · Facebook Ads (Meta) Image Asset</t>
        </is>
      </c>
      <c r="C697" s="26" t="n"/>
      <c r="D697" s="27">
        <f>IF(AND($C697="x",$A697&lt;&gt;""),$A697,"")</f>
        <v/>
      </c>
    </row>
    <row r="698">
      <c r="A698" s="25" t="inlineStr">
        <is>
          <t>device_platform</t>
        </is>
      </c>
      <c r="B698" s="29" t="inlineStr">
        <is>
          <t>Device platform · TEXT · Facebook Ads (Meta) Impressions</t>
        </is>
      </c>
      <c r="C698" s="26" t="n"/>
      <c r="D698" s="27">
        <f>IF(AND($C698="x",$A698&lt;&gt;""),$A698,"")</f>
        <v/>
      </c>
    </row>
    <row r="699">
      <c r="A699" s="25" t="inlineStr">
        <is>
          <t>impression_device</t>
        </is>
      </c>
      <c r="B699" s="29" t="inlineStr">
        <is>
          <t>Device (Impression) · TEXT · Facebook Ads (Meta) Impressions</t>
        </is>
      </c>
      <c r="C699" s="26" t="n"/>
      <c r="D699" s="27">
        <f>IF(AND($C699="x",$A699&lt;&gt;""),$A699,"")</f>
        <v/>
      </c>
    </row>
    <row r="700">
      <c r="A700" s="25" t="inlineStr">
        <is>
          <t>place_page_id</t>
        </is>
      </c>
      <c r="B700" s="29" t="inlineStr">
        <is>
          <t>The ID of the place page · TEXT · Facebook Ads (Meta) Impressions</t>
        </is>
      </c>
      <c r="C700" s="26" t="n"/>
      <c r="D700" s="27">
        <f>IF(AND($C700="x",$A700&lt;&gt;""),$A700,"")</f>
        <v/>
      </c>
    </row>
    <row r="701">
      <c r="A701" s="25" t="inlineStr">
        <is>
          <t>platform_position</t>
        </is>
      </c>
      <c r="B701" s="29" t="inlineStr">
        <is>
          <t>Ad Placement · TEXT · Facebook Ads (Meta) Impressions</t>
        </is>
      </c>
      <c r="C701" s="26" t="n"/>
      <c r="D701" s="27">
        <f>IF(AND($C701="x",$A701&lt;&gt;""),$A701,"")</f>
        <v/>
      </c>
    </row>
    <row r="702">
      <c r="A702" s="25" t="inlineStr">
        <is>
          <t>publisher_platform</t>
        </is>
      </c>
      <c r="B702" s="29" t="inlineStr">
        <is>
          <t>Ad Platform · TEXT · Facebook Ads (Meta) Impressions</t>
        </is>
      </c>
      <c r="C702" s="26" t="n"/>
      <c r="D702" s="27">
        <f>IF(AND($C702="x",$A702&lt;&gt;""),$A702,"")</f>
        <v/>
      </c>
    </row>
    <row r="703">
      <c r="A703" s="25" t="inlineStr">
        <is>
          <t>mobile_app_purchase_roas_app_custom_event_fb_mobile_purchase</t>
        </is>
      </c>
      <c r="B703" s="29" t="inlineStr">
        <is>
          <t>Mobile App Purchase ROAS App Custom Event.Fb Mobile Purchase · NUMERIC · Facebook Ads (Meta) Mobile App</t>
        </is>
      </c>
      <c r="C703" s="26" t="n"/>
      <c r="D703" s="27">
        <f>IF(AND($C703="x",$A703&lt;&gt;""),$A703,"")</f>
        <v/>
      </c>
    </row>
    <row r="704">
      <c r="A704" s="25" t="inlineStr">
        <is>
          <t>mobile_feed_basic_preview_url</t>
        </is>
      </c>
      <c r="B704" s="29" t="inlineStr">
        <is>
          <t>Mobile Feed Basic Preview URL · TEXT · Facebook Ads (Meta) Mobile App</t>
        </is>
      </c>
      <c r="C704" s="26" t="n"/>
      <c r="D704" s="27">
        <f>IF(AND($C704="x",$A704&lt;&gt;""),$A704,"")</f>
        <v/>
      </c>
    </row>
    <row r="705">
      <c r="A705" s="25" t="inlineStr">
        <is>
          <t>mobile_feed_standard_preview_url</t>
        </is>
      </c>
      <c r="B705" s="29" t="inlineStr">
        <is>
          <t>Mobile Feed Standard Preview URL · TEXT · Facebook Ads (Meta) Mobile App</t>
        </is>
      </c>
      <c r="C705" s="26" t="n"/>
      <c r="D705" s="27">
        <f>IF(AND($C705="x",$A705&lt;&gt;""),$A705,"")</f>
        <v/>
      </c>
    </row>
    <row r="706">
      <c r="A706" s="25" t="inlineStr">
        <is>
          <t>conversion_rate_ranking</t>
        </is>
      </c>
      <c r="B706" s="29" t="inlineStr">
        <is>
          <t>Conversion Rate Ranking · TEXT · Facebook Ads (Meta) Performance</t>
        </is>
      </c>
      <c r="C706" s="26" t="n"/>
      <c r="D706" s="27">
        <f>IF(AND($C706="x",$A706&lt;&gt;""),$A706,"")</f>
        <v/>
      </c>
    </row>
    <row r="707">
      <c r="A707" s="25" t="inlineStr">
        <is>
          <t>cost_per_facebook_page_visit</t>
        </is>
      </c>
      <c r="B707" s="29" t="inlineStr">
        <is>
          <t>Cost per Facebook Page Visit · NUMERIC · Facebook Ads (Meta) Performance</t>
        </is>
      </c>
      <c r="C707" s="26" t="n"/>
      <c r="D707" s="27">
        <f>IF(AND($C707="x",$A707&lt;&gt;""),$A707,"")</f>
        <v/>
      </c>
    </row>
    <row r="708">
      <c r="A708" s="25" t="inlineStr">
        <is>
          <t>cost_per_reminder_on</t>
        </is>
      </c>
      <c r="B708" s="29" t="inlineStr">
        <is>
          <t>Cost per Reminder On · NUMERIC · Facebook Ads (Meta) Performance</t>
        </is>
      </c>
      <c r="C708" s="26" t="n"/>
      <c r="D708" s="27">
        <f>IF(AND($C708="x",$A708&lt;&gt;""),$A708,"")</f>
        <v/>
      </c>
    </row>
    <row r="709">
      <c r="A709" s="25" t="inlineStr">
        <is>
          <t>engagement_rate_ranking</t>
        </is>
      </c>
      <c r="B709" s="29" t="inlineStr">
        <is>
          <t>Engagement Rate Ranking · TEXT · Facebook Ads (Meta) Performance</t>
        </is>
      </c>
      <c r="C709" s="26" t="n"/>
      <c r="D709" s="27">
        <f>IF(AND($C709="x",$A709&lt;&gt;""),$A709,"")</f>
        <v/>
      </c>
    </row>
    <row r="710">
      <c r="A710" s="25" t="inlineStr">
        <is>
          <t>facebook_page_visits</t>
        </is>
      </c>
      <c r="B710" s="29" t="inlineStr">
        <is>
          <t>Facebook Page Visits · NUMERIC · Facebook Ads (Meta) Performance</t>
        </is>
      </c>
      <c r="C710" s="26" t="n"/>
      <c r="D710" s="27">
        <f>IF(AND($C710="x",$A710&lt;&gt;""),$A710,"")</f>
        <v/>
      </c>
    </row>
    <row r="711">
      <c r="A711" s="25" t="inlineStr">
        <is>
          <t>frequency</t>
        </is>
      </c>
      <c r="B711" s="29" t="inlineStr">
        <is>
          <t>Frequency · NUMERIC · Facebook Ads (Meta) Performance</t>
        </is>
      </c>
      <c r="C711" s="26" t="n"/>
      <c r="D711" s="27">
        <f>IF(AND($C711="x",$A711&lt;&gt;""),$A711,"")</f>
        <v/>
      </c>
    </row>
    <row r="712">
      <c r="A712" s="25" t="inlineStr">
        <is>
          <t>instagram_profile_follow</t>
        </is>
      </c>
      <c r="B712" s="29" t="inlineStr">
        <is>
          <t>Instagram Follows · NUMERIC · Facebook Ads (Meta) Performance</t>
        </is>
      </c>
      <c r="C712" s="26" t="n"/>
      <c r="D712" s="27">
        <f>IF(AND($C712="x",$A712&lt;&gt;""),$A712,"")</f>
        <v/>
      </c>
    </row>
    <row r="713">
      <c r="A713" s="25" t="inlineStr">
        <is>
          <t>instagram_profile_visits</t>
        </is>
      </c>
      <c r="B713" s="29" t="inlineStr">
        <is>
          <t>Instagram Profile Visits · NUMERIC · Facebook Ads (Meta) Performance</t>
        </is>
      </c>
      <c r="C713" s="26" t="n"/>
      <c r="D713" s="27">
        <f>IF(AND($C713="x",$A713&lt;&gt;""),$A713,"")</f>
        <v/>
      </c>
    </row>
    <row r="714">
      <c r="A714" s="25" t="inlineStr">
        <is>
          <t>quality_ranking</t>
        </is>
      </c>
      <c r="B714" s="29" t="inlineStr">
        <is>
          <t>Quality Ranking · TEXT · Facebook Ads (Meta) Performance</t>
        </is>
      </c>
      <c r="C714" s="26" t="n"/>
      <c r="D714" s="27">
        <f>IF(AND($C714="x",$A714&lt;&gt;""),$A714,"")</f>
        <v/>
      </c>
    </row>
    <row r="715">
      <c r="A715" s="25" t="inlineStr">
        <is>
          <t>reach</t>
        </is>
      </c>
      <c r="B715" s="29" t="inlineStr">
        <is>
          <t>Reach · NUMERIC · Facebook Ads (Meta) Performance</t>
        </is>
      </c>
      <c r="C715" s="26" t="n"/>
      <c r="D715" s="27">
        <f>IF(AND($C715="x",$A715&lt;&gt;""),$A715,"")</f>
        <v/>
      </c>
    </row>
    <row r="716">
      <c r="A716" s="25" t="inlineStr">
        <is>
          <t>reminders_on</t>
        </is>
      </c>
      <c r="B716" s="29" t="inlineStr">
        <is>
          <t>Reminders On · NUMERIC · Facebook Ads (Meta) Performance</t>
        </is>
      </c>
      <c r="C716" s="26" t="n"/>
      <c r="D716" s="27">
        <f>IF(AND($C716="x",$A716&lt;&gt;""),$A716,"")</f>
        <v/>
      </c>
    </row>
    <row r="717">
      <c r="A717" s="25" t="inlineStr">
        <is>
          <t>date_start</t>
        </is>
      </c>
      <c r="B717" s="29" t="inlineStr">
        <is>
          <t>Reporting Starts · DATE · Facebook Ads (Meta) Time</t>
        </is>
      </c>
      <c r="C717" s="26" t="n"/>
      <c r="D717" s="27">
        <f>IF(AND($C717="x",$A717&lt;&gt;""),$A717,"")</f>
        <v/>
      </c>
    </row>
    <row r="718">
      <c r="A718" s="25" t="inlineStr">
        <is>
          <t>date_stop</t>
        </is>
      </c>
      <c r="B718" s="29" t="inlineStr">
        <is>
          <t>Reporting Ends · DATE · Facebook Ads (Meta) Time</t>
        </is>
      </c>
      <c r="C718" s="26" t="n"/>
      <c r="D718" s="27">
        <f>IF(AND($C718="x",$A718&lt;&gt;""),$A718,"")</f>
        <v/>
      </c>
    </row>
    <row r="719">
      <c r="A719" s="25" t="inlineStr">
        <is>
          <t>unique_actions_add_payment_info</t>
        </is>
      </c>
      <c r="B719" s="29" t="inlineStr">
        <is>
          <t>Unique Adds of Payment Info · NUMERIC · Facebook Ads (Meta) Unique Actions</t>
        </is>
      </c>
      <c r="C719" s="26" t="n"/>
      <c r="D719" s="27">
        <f>IF(AND($C719="x",$A719&lt;&gt;""),$A719,"")</f>
        <v/>
      </c>
    </row>
    <row r="720">
      <c r="A720" s="25" t="inlineStr">
        <is>
          <t>unique_actions_add_to_cart</t>
        </is>
      </c>
      <c r="B720" s="29" t="inlineStr">
        <is>
          <t>Unique Actions Add To Cart · NUMERIC · Facebook Ads (Meta) Unique Actions</t>
        </is>
      </c>
      <c r="C720" s="26" t="n"/>
      <c r="D720" s="27">
        <f>IF(AND($C720="x",$A720&lt;&gt;""),$A720,"")</f>
        <v/>
      </c>
    </row>
    <row r="721">
      <c r="A721" s="25" t="inlineStr">
        <is>
          <t>unique_actions_add_to_wishlist</t>
        </is>
      </c>
      <c r="B721" s="29" t="inlineStr">
        <is>
          <t>Unique Adds to Wishlist · NUMERIC · Facebook Ads (Meta) Unique Actions</t>
        </is>
      </c>
      <c r="C721" s="26" t="n"/>
      <c r="D721" s="27">
        <f>IF(AND($C721="x",$A721&lt;&gt;""),$A721,"")</f>
        <v/>
      </c>
    </row>
    <row r="722">
      <c r="A722" s="25" t="inlineStr">
        <is>
          <t>unique_actions_app_custom_event</t>
        </is>
      </c>
      <c r="B722" s="29" t="inlineStr">
        <is>
          <t>Unique Actions App Custom Event · NUMERIC · Facebook Ads (Meta) Unique Actions</t>
        </is>
      </c>
      <c r="C722" s="26" t="n"/>
      <c r="D722" s="27">
        <f>IF(AND($C722="x",$A722&lt;&gt;""),$A722,"")</f>
        <v/>
      </c>
    </row>
    <row r="723">
      <c r="A723" s="25" t="inlineStr">
        <is>
          <t>unique_actions_app_custom_event_fb_mobile_activate_app</t>
        </is>
      </c>
      <c r="B723" s="29" t="inlineStr">
        <is>
          <t>Unique Actions App Custom Event.Fb Mobile Activate App · NUMERIC · Facebook Ads (Meta) Unique Actions</t>
        </is>
      </c>
      <c r="C723" s="26" t="n"/>
      <c r="D723" s="27">
        <f>IF(AND($C723="x",$A723&lt;&gt;""),$A723,"")</f>
        <v/>
      </c>
    </row>
    <row r="724">
      <c r="A724" s="25" t="inlineStr">
        <is>
          <t>unique_actions_app_custom_event_fb_mobile_add_payment_info</t>
        </is>
      </c>
      <c r="B724" s="29" t="inlineStr">
        <is>
          <t>Unique Actions App Custom Event.Fb Mobile Add Payment Info · NUMERIC · Facebook Ads (Meta) Unique Actions</t>
        </is>
      </c>
      <c r="C724" s="26" t="n"/>
      <c r="D724" s="27">
        <f>IF(AND($C724="x",$A724&lt;&gt;""),$A724,"")</f>
        <v/>
      </c>
    </row>
    <row r="725">
      <c r="A725" s="25" t="inlineStr">
        <is>
          <t>unique_actions_app_custom_event_fb_mobile_add_to_cart</t>
        </is>
      </c>
      <c r="B725" s="29" t="inlineStr">
        <is>
          <t>Unique Actions App Custom Event.Fb Mobile Add To Cart · NUMERIC · Facebook Ads (Meta) Unique Actions</t>
        </is>
      </c>
      <c r="C725" s="26" t="n"/>
      <c r="D725" s="27">
        <f>IF(AND($C725="x",$A725&lt;&gt;""),$A725,"")</f>
        <v/>
      </c>
    </row>
    <row r="726">
      <c r="A726" s="25" t="inlineStr">
        <is>
          <t>unique_actions_app_custom_event_fb_mobile_add_to_wishlist</t>
        </is>
      </c>
      <c r="B726" s="29" t="inlineStr">
        <is>
          <t>Unique Actions App Custom Event.Fb Mobile Add To Wishlist · NUMERIC · Facebook Ads (Meta) Unique Actions</t>
        </is>
      </c>
      <c r="C726" s="26" t="n"/>
      <c r="D726" s="27">
        <f>IF(AND($C726="x",$A726&lt;&gt;""),$A726,"")</f>
        <v/>
      </c>
    </row>
    <row r="727">
      <c r="A727" s="25" t="inlineStr">
        <is>
          <t>unique_actions_app_custom_event_fb_mobile_complete_registration</t>
        </is>
      </c>
      <c r="B727" s="29" t="inlineStr">
        <is>
          <t>Unique Actions App Custom Event.Fb Mobile Complete Registration · NUMERIC · Facebook Ads (Meta) Unique Actions</t>
        </is>
      </c>
      <c r="C727" s="26" t="n"/>
      <c r="D727" s="27">
        <f>IF(AND($C727="x",$A727&lt;&gt;""),$A727,"")</f>
        <v/>
      </c>
    </row>
    <row r="728">
      <c r="A728" s="25" t="inlineStr">
        <is>
          <t>unique_actions_app_custom_event_fb_mobile_content_view</t>
        </is>
      </c>
      <c r="B728" s="29" t="inlineStr">
        <is>
          <t>Unique Actions App Custom Event.Fb Mobile Content View · NUMERIC · Facebook Ads (Meta) Unique Actions</t>
        </is>
      </c>
      <c r="C728" s="26" t="n"/>
      <c r="D728" s="27">
        <f>IF(AND($C728="x",$A728&lt;&gt;""),$A728,"")</f>
        <v/>
      </c>
    </row>
    <row r="729">
      <c r="A729" s="25" t="inlineStr">
        <is>
          <t>unique_actions_app_custom_event_fb_mobile_initiated_checkout</t>
        </is>
      </c>
      <c r="B729" s="29" t="inlineStr">
        <is>
          <t>Unique Actions App Custom Event.Fb Mobile Initiated Checkout · NUMERIC · Facebook Ads (Meta) Unique Actions</t>
        </is>
      </c>
      <c r="C729" s="26" t="n"/>
      <c r="D729" s="27">
        <f>IF(AND($C729="x",$A729&lt;&gt;""),$A729,"")</f>
        <v/>
      </c>
    </row>
    <row r="730">
      <c r="A730" s="25" t="inlineStr">
        <is>
          <t>unique_actions_app_custom_event_fb_mobile_level_achieved</t>
        </is>
      </c>
      <c r="B730" s="29" t="inlineStr">
        <is>
          <t>Unique Actions App Custom Event.Fb Mobile Level Achieved · NUMERIC · Facebook Ads (Meta) Unique Actions</t>
        </is>
      </c>
      <c r="C730" s="26" t="n"/>
      <c r="D730" s="27">
        <f>IF(AND($C730="x",$A730&lt;&gt;""),$A730,"")</f>
        <v/>
      </c>
    </row>
    <row r="731">
      <c r="A731" s="25" t="inlineStr">
        <is>
          <t>unique_actions_app_custom_event_fb_mobile_purchase</t>
        </is>
      </c>
      <c r="B731" s="29" t="inlineStr">
        <is>
          <t>Unique Actions App Custom Event.Fb Mobile Purchase · NUMERIC · Facebook Ads (Meta) Unique Actions</t>
        </is>
      </c>
      <c r="C731" s="26" t="n"/>
      <c r="D731" s="27">
        <f>IF(AND($C731="x",$A731&lt;&gt;""),$A731,"")</f>
        <v/>
      </c>
    </row>
    <row r="732">
      <c r="A732" s="25" t="inlineStr">
        <is>
          <t>unique_actions_app_custom_event_fb_mobile_search</t>
        </is>
      </c>
      <c r="B732" s="29" t="inlineStr">
        <is>
          <t>Unique Actions App Custom Event.Fb Mobile Search · NUMERIC · Facebook Ads (Meta) Unique Actions</t>
        </is>
      </c>
      <c r="C732" s="26" t="n"/>
      <c r="D732" s="27">
        <f>IF(AND($C732="x",$A732&lt;&gt;""),$A732,"")</f>
        <v/>
      </c>
    </row>
    <row r="733">
      <c r="A733" s="25" t="inlineStr">
        <is>
          <t>unique_actions_app_custom_event_fb_mobile_tutorial_completion</t>
        </is>
      </c>
      <c r="B733" s="29" t="inlineStr">
        <is>
          <t>Unique Actions App Custom Event.Fb Mobile Tutorial Completion · NUMERIC · Facebook Ads (Meta) Unique Actions</t>
        </is>
      </c>
      <c r="C733" s="26" t="n"/>
      <c r="D733" s="27">
        <f>IF(AND($C733="x",$A733&lt;&gt;""),$A733,"")</f>
        <v/>
      </c>
    </row>
    <row r="734">
      <c r="A734" s="25" t="inlineStr">
        <is>
          <t>unique_actions_app_custom_event_other</t>
        </is>
      </c>
      <c r="B734" s="29" t="inlineStr">
        <is>
          <t>Unique Actions App Custom Event.Other · NUMERIC · Facebook Ads (Meta) Unique Actions</t>
        </is>
      </c>
      <c r="C734" s="26" t="n"/>
      <c r="D734" s="27">
        <f>IF(AND($C734="x",$A734&lt;&gt;""),$A734,"")</f>
        <v/>
      </c>
    </row>
    <row r="735">
      <c r="A735" s="25" t="inlineStr">
        <is>
          <t>unique_actions_checkin</t>
        </is>
      </c>
      <c r="B735" s="29" t="inlineStr">
        <is>
          <t>Unique Check-Ins · NUMERIC · Facebook Ads (Meta) Unique Actions</t>
        </is>
      </c>
      <c r="C735" s="26" t="n"/>
      <c r="D735" s="27">
        <f>IF(AND($C735="x",$A735&lt;&gt;""),$A735,"")</f>
        <v/>
      </c>
    </row>
    <row r="736">
      <c r="A736" s="25" t="inlineStr">
        <is>
          <t>unique_actions_click_to_call_call_confirm</t>
        </is>
      </c>
      <c r="B736" s="29" t="inlineStr">
        <is>
          <t>Unique Call Confirmation Clicks · NUMERIC · Facebook Ads (Meta) Unique Actions</t>
        </is>
      </c>
      <c r="C736" s="26" t="n"/>
      <c r="D736" s="27">
        <f>IF(AND($C736="x",$A736&lt;&gt;""),$A736,"")</f>
        <v/>
      </c>
    </row>
    <row r="737">
      <c r="A737" s="25" t="inlineStr">
        <is>
          <t>unique_actions_comment</t>
        </is>
      </c>
      <c r="B737" s="29" t="inlineStr">
        <is>
          <t>Unique Post Comments · NUMERIC · Facebook Ads (Meta) Unique Actions</t>
        </is>
      </c>
      <c r="C737" s="26" t="n"/>
      <c r="D737" s="27">
        <f>IF(AND($C737="x",$A737&lt;&gt;""),$A737,"")</f>
        <v/>
      </c>
    </row>
    <row r="738">
      <c r="A738" s="25" t="inlineStr">
        <is>
          <t>unique_actions_complete_registration</t>
        </is>
      </c>
      <c r="B738" s="29" t="inlineStr">
        <is>
          <t>Unique Registrations Completed · NUMERIC · Facebook Ads (Meta) Unique Actions</t>
        </is>
      </c>
      <c r="C738" s="26" t="n"/>
      <c r="D738" s="27">
        <f>IF(AND($C738="x",$A738&lt;&gt;""),$A738,"")</f>
        <v/>
      </c>
    </row>
    <row r="739">
      <c r="A739" s="25" t="inlineStr">
        <is>
          <t>unique_actions_initiate_checkout</t>
        </is>
      </c>
      <c r="B739" s="29" t="inlineStr">
        <is>
          <t>Unique Checkouts Initiated · NUMERIC · Facebook Ads (Meta) Unique Actions</t>
        </is>
      </c>
      <c r="C739" s="26" t="n"/>
      <c r="D739" s="27">
        <f>IF(AND($C739="x",$A739&lt;&gt;""),$A739,"")</f>
        <v/>
      </c>
    </row>
    <row r="740">
      <c r="A740" s="25" t="inlineStr">
        <is>
          <t>unique_actions_landing_page_view</t>
        </is>
      </c>
      <c r="B740" s="29" t="inlineStr">
        <is>
          <t>Unique Landing Page Views · NUMERIC · Facebook Ads (Meta) Unique Actions</t>
        </is>
      </c>
      <c r="C740" s="26" t="n"/>
      <c r="D740" s="27">
        <f>IF(AND($C740="x",$A740&lt;&gt;""),$A740,"")</f>
        <v/>
      </c>
    </row>
    <row r="741">
      <c r="A741" s="25" t="inlineStr">
        <is>
          <t>unique_actions_lead</t>
        </is>
      </c>
      <c r="B741" s="29" t="inlineStr">
        <is>
          <t>Unique Leads · NUMERIC · Facebook Ads (Meta) Unique Actions</t>
        </is>
      </c>
      <c r="C741" s="26" t="n"/>
      <c r="D741" s="27">
        <f>IF(AND($C741="x",$A741&lt;&gt;""),$A741,"")</f>
        <v/>
      </c>
    </row>
    <row r="742">
      <c r="A742" s="25" t="inlineStr">
        <is>
          <t>unique_actions_leadgen_grouped</t>
        </is>
      </c>
      <c r="B742" s="29" t="inlineStr">
        <is>
          <t>Unique Instant Form Leads · NUMERIC · Facebook Ads (Meta) Unique Actions</t>
        </is>
      </c>
      <c r="C742" s="26" t="n"/>
      <c r="D742" s="27">
        <f>IF(AND($C742="x",$A742&lt;&gt;""),$A742,"")</f>
        <v/>
      </c>
    </row>
    <row r="743">
      <c r="A743" s="25" t="inlineStr">
        <is>
          <t>unique_actions_like</t>
        </is>
      </c>
      <c r="B743" s="29" t="inlineStr">
        <is>
          <t>Unique Page Likes · NUMERIC · Facebook Ads (Meta) Unique Actions</t>
        </is>
      </c>
      <c r="C743" s="26" t="n"/>
      <c r="D743" s="27">
        <f>IF(AND($C743="x",$A743&lt;&gt;""),$A743,"")</f>
        <v/>
      </c>
    </row>
    <row r="744">
      <c r="A744" s="25" t="inlineStr">
        <is>
          <t>unique_actions_link_click</t>
        </is>
      </c>
      <c r="B744" s="29" t="inlineStr">
        <is>
          <t>Unique Link Clicks · NUMERIC · Facebook Ads (Meta) Unique Actions</t>
        </is>
      </c>
      <c r="C744" s="26" t="n"/>
      <c r="D744" s="27">
        <f>IF(AND($C744="x",$A744&lt;&gt;""),$A744,"")</f>
        <v/>
      </c>
    </row>
    <row r="745">
      <c r="A745" s="25" t="inlineStr">
        <is>
          <t>unique_actions_mobile_app_install</t>
        </is>
      </c>
      <c r="B745" s="29" t="inlineStr">
        <is>
          <t>Unique Mobile App Installs · NUMERIC · Facebook Ads (Meta) Unique Actions</t>
        </is>
      </c>
      <c r="C745" s="26" t="n"/>
      <c r="D745" s="27">
        <f>IF(AND($C745="x",$A745&lt;&gt;""),$A745,"")</f>
        <v/>
      </c>
    </row>
    <row r="746">
      <c r="A746" s="25" t="inlineStr">
        <is>
          <t>unique_actions_offline_conversion</t>
        </is>
      </c>
      <c r="B746" s="29" t="inlineStr">
        <is>
          <t>Unique Offline Conversions (All Events) · NUMERIC · Facebook Ads (Meta) Unique Actions</t>
        </is>
      </c>
      <c r="C746" s="26" t="n"/>
      <c r="D746" s="27">
        <f>IF(AND($C746="x",$A746&lt;&gt;""),$A746,"")</f>
        <v/>
      </c>
    </row>
    <row r="747">
      <c r="A747" s="25" t="inlineStr">
        <is>
          <t>unique_actions_offline_conversion_add_payment_info</t>
        </is>
      </c>
      <c r="B747" s="29" t="inlineStr">
        <is>
          <t>Unique Offline Adds of Payment Info · NUMERIC · Facebook Ads (Meta) Unique Actions</t>
        </is>
      </c>
      <c r="C747" s="26" t="n"/>
      <c r="D747" s="27">
        <f>IF(AND($C747="x",$A747&lt;&gt;""),$A747,"")</f>
        <v/>
      </c>
    </row>
    <row r="748">
      <c r="A748" s="25" t="inlineStr">
        <is>
          <t>unique_actions_offline_conversion_add_to_cart</t>
        </is>
      </c>
      <c r="B748" s="29" t="inlineStr">
        <is>
          <t>Unique Offline Adds to Cart · NUMERIC · Facebook Ads (Meta) Unique Actions</t>
        </is>
      </c>
      <c r="C748" s="26" t="n"/>
      <c r="D748" s="27">
        <f>IF(AND($C748="x",$A748&lt;&gt;""),$A748,"")</f>
        <v/>
      </c>
    </row>
    <row r="749">
      <c r="A749" s="25" t="inlineStr">
        <is>
          <t>unique_actions_offline_conversion_add_to_wishlist</t>
        </is>
      </c>
      <c r="B749" s="29" t="inlineStr">
        <is>
          <t>Unique Offline Adds to Wishlist · NUMERIC · Facebook Ads (Meta) Unique Actions</t>
        </is>
      </c>
      <c r="C749" s="26" t="n"/>
      <c r="D749" s="27">
        <f>IF(AND($C749="x",$A749&lt;&gt;""),$A749,"")</f>
        <v/>
      </c>
    </row>
    <row r="750">
      <c r="A750" s="25" t="inlineStr">
        <is>
          <t>unique_actions_offline_conversion_complete_registration</t>
        </is>
      </c>
      <c r="B750" s="29" t="inlineStr">
        <is>
          <t>Unique Offline Registrations Completed · NUMERIC · Facebook Ads (Meta) Unique Actions</t>
        </is>
      </c>
      <c r="C750" s="26" t="n"/>
      <c r="D750" s="27">
        <f>IF(AND($C750="x",$A750&lt;&gt;""),$A750,"")</f>
        <v/>
      </c>
    </row>
    <row r="751">
      <c r="A751" s="25" t="inlineStr">
        <is>
          <t>unique_actions_offline_conversion_initiate_checkout</t>
        </is>
      </c>
      <c r="B751" s="29" t="inlineStr">
        <is>
          <t>Unique Offline Checkouts Initiated · NUMERIC · Facebook Ads (Meta) Unique Actions</t>
        </is>
      </c>
      <c r="C751" s="26" t="n"/>
      <c r="D751" s="27">
        <f>IF(AND($C751="x",$A751&lt;&gt;""),$A751,"")</f>
        <v/>
      </c>
    </row>
    <row r="752">
      <c r="A752" s="25" t="inlineStr">
        <is>
          <t>unique_actions_offline_conversion_lead</t>
        </is>
      </c>
      <c r="B752" s="29" t="inlineStr">
        <is>
          <t>Unique Offline Leads · NUMERIC · Facebook Ads (Meta) Unique Actions</t>
        </is>
      </c>
      <c r="C752" s="26" t="n"/>
      <c r="D752" s="27">
        <f>IF(AND($C752="x",$A752&lt;&gt;""),$A752,"")</f>
        <v/>
      </c>
    </row>
    <row r="753">
      <c r="A753" s="25" t="inlineStr">
        <is>
          <t>unique_actions_offline_conversion_other</t>
        </is>
      </c>
      <c r="B753" s="29" t="inlineStr">
        <is>
          <t>Unique Offline Other Conversions · NUMERIC · Facebook Ads (Meta) Unique Actions</t>
        </is>
      </c>
      <c r="C753" s="26" t="n"/>
      <c r="D753" s="27">
        <f>IF(AND($C753="x",$A753&lt;&gt;""),$A753,"")</f>
        <v/>
      </c>
    </row>
    <row r="754">
      <c r="A754" s="25" t="inlineStr">
        <is>
          <t>unique_actions_offline_conversion_purchase</t>
        </is>
      </c>
      <c r="B754" s="29" t="inlineStr">
        <is>
          <t>Unique Offline Purchases · NUMERIC · Facebook Ads (Meta) Unique Actions</t>
        </is>
      </c>
      <c r="C754" s="26" t="n"/>
      <c r="D754" s="27">
        <f>IF(AND($C754="x",$A754&lt;&gt;""),$A754,"")</f>
        <v/>
      </c>
    </row>
    <row r="755">
      <c r="A755" s="25" t="inlineStr">
        <is>
          <t>unique_actions_offline_conversion_search</t>
        </is>
      </c>
      <c r="B755" s="29" t="inlineStr">
        <is>
          <t>Unique Offline Searches · NUMERIC · Facebook Ads (Meta) Unique Actions</t>
        </is>
      </c>
      <c r="C755" s="26" t="n"/>
      <c r="D755" s="27">
        <f>IF(AND($C755="x",$A755&lt;&gt;""),$A755,"")</f>
        <v/>
      </c>
    </row>
    <row r="756">
      <c r="A756" s="25" t="inlineStr">
        <is>
          <t>unique_actions_offline_conversion_view_content</t>
        </is>
      </c>
      <c r="B756" s="29" t="inlineStr">
        <is>
          <t>Unique Offline Content Views · NUMERIC · Facebook Ads (Meta) Unique Actions</t>
        </is>
      </c>
      <c r="C756" s="26" t="n"/>
      <c r="D756" s="27">
        <f>IF(AND($C756="x",$A756&lt;&gt;""),$A756,"")</f>
        <v/>
      </c>
    </row>
    <row r="757">
      <c r="A757" s="25" t="inlineStr">
        <is>
          <t>unique_actions_offsite_conversion</t>
        </is>
      </c>
      <c r="B757" s="29" t="inlineStr">
        <is>
          <t>(Deprecated) Unique Website Conversions · NUMERIC · Facebook Ads (Meta) Unique Actions</t>
        </is>
      </c>
      <c r="C757" s="26" t="n"/>
      <c r="D757" s="27">
        <f>IF(AND($C757="x",$A757&lt;&gt;""),$A757,"")</f>
        <v/>
      </c>
    </row>
    <row r="758">
      <c r="A758" s="25" t="inlineStr">
        <is>
          <t>unique_actions_offsite_conversion_fb_pixel_add_payment_info</t>
        </is>
      </c>
      <c r="B758" s="29" t="inlineStr">
        <is>
          <t>Unique Website Adds of Payment Info · NUMERIC · Facebook Ads (Meta) Unique Actions</t>
        </is>
      </c>
      <c r="C758" s="26" t="n"/>
      <c r="D758" s="27">
        <f>IF(AND($C758="x",$A758&lt;&gt;""),$A758,"")</f>
        <v/>
      </c>
    </row>
    <row r="759">
      <c r="A759" s="25" t="inlineStr">
        <is>
          <t>unique_actions_offsite_conversion_fb_pixel_add_to_cart</t>
        </is>
      </c>
      <c r="B759" s="29" t="inlineStr">
        <is>
          <t>Unique Website Adds to Cart · NUMERIC · Facebook Ads (Meta) Unique Actions</t>
        </is>
      </c>
      <c r="C759" s="26" t="n"/>
      <c r="D759" s="27">
        <f>IF(AND($C759="x",$A759&lt;&gt;""),$A759,"")</f>
        <v/>
      </c>
    </row>
    <row r="760">
      <c r="A760" s="25" t="inlineStr">
        <is>
          <t>unique_actions_offsite_conversion_fb_pixel_add_to_wishlist</t>
        </is>
      </c>
      <c r="B760" s="29" t="inlineStr">
        <is>
          <t>Unique Website Adds to Wishlist · NUMERIC · Facebook Ads (Meta) Unique Actions</t>
        </is>
      </c>
      <c r="C760" s="26" t="n"/>
      <c r="D760" s="27">
        <f>IF(AND($C760="x",$A760&lt;&gt;""),$A760,"")</f>
        <v/>
      </c>
    </row>
    <row r="761">
      <c r="A761" s="25" t="inlineStr">
        <is>
          <t>unique_actions_offsite_conversion_fb_pixel_complete_registration</t>
        </is>
      </c>
      <c r="B761" s="29" t="inlineStr">
        <is>
          <t>Unique Website Registrations Completed · NUMERIC · Facebook Ads (Meta) Unique Actions</t>
        </is>
      </c>
      <c r="C761" s="26" t="n"/>
      <c r="D761" s="27">
        <f>IF(AND($C761="x",$A761&lt;&gt;""),$A761,"")</f>
        <v/>
      </c>
    </row>
    <row r="762">
      <c r="A762" s="25" t="inlineStr">
        <is>
          <t>unique_actions_offsite_conversion_fb_pixel_initiate_checkout</t>
        </is>
      </c>
      <c r="B762" s="29" t="inlineStr">
        <is>
          <t>Unique Website Checkouts Initiated · NUMERIC · Facebook Ads (Meta) Unique Actions</t>
        </is>
      </c>
      <c r="C762" s="26" t="n"/>
      <c r="D762" s="27">
        <f>IF(AND($C762="x",$A762&lt;&gt;""),$A762,"")</f>
        <v/>
      </c>
    </row>
    <row r="763">
      <c r="A763" s="25" t="inlineStr">
        <is>
          <t>unique_actions_offsite_conversion_fb_pixel_lead</t>
        </is>
      </c>
      <c r="B763" s="29" t="inlineStr">
        <is>
          <t>Unique Website Leads · NUMERIC · Facebook Ads (Meta) Unique Actions</t>
        </is>
      </c>
      <c r="C763" s="26" t="n"/>
      <c r="D763" s="27">
        <f>IF(AND($C763="x",$A763&lt;&gt;""),$A763,"")</f>
        <v/>
      </c>
    </row>
    <row r="764">
      <c r="A764" s="25" t="inlineStr">
        <is>
          <t>unique_actions_offsite_conversion_fb_pixel_purchase</t>
        </is>
      </c>
      <c r="B764" s="29" t="inlineStr">
        <is>
          <t>Unique Website Purchases · NUMERIC · Facebook Ads (Meta) Unique Actions</t>
        </is>
      </c>
      <c r="C764" s="26" t="n"/>
      <c r="D764" s="27">
        <f>IF(AND($C764="x",$A764&lt;&gt;""),$A764,"")</f>
        <v/>
      </c>
    </row>
    <row r="765">
      <c r="A765" s="25" t="inlineStr">
        <is>
          <t>unique_actions_offsite_conversion_fb_pixel_search</t>
        </is>
      </c>
      <c r="B765" s="29" t="inlineStr">
        <is>
          <t>Unique Website Searches · NUMERIC · Facebook Ads (Meta) Unique Actions</t>
        </is>
      </c>
      <c r="C765" s="26" t="n"/>
      <c r="D765" s="27">
        <f>IF(AND($C765="x",$A765&lt;&gt;""),$A765,"")</f>
        <v/>
      </c>
    </row>
    <row r="766">
      <c r="A766" s="25" t="inlineStr">
        <is>
          <t>unique_actions_offsite_conversion_fb_pixel_view_content</t>
        </is>
      </c>
      <c r="B766" s="29" t="inlineStr">
        <is>
          <t>Unique Website Content Views · NUMERIC · Facebook Ads (Meta) Unique Actions</t>
        </is>
      </c>
      <c r="C766" s="26" t="n"/>
      <c r="D766" s="27">
        <f>IF(AND($C766="x",$A766&lt;&gt;""),$A766,"")</f>
        <v/>
      </c>
    </row>
    <row r="767">
      <c r="A767" s="25" t="inlineStr">
        <is>
          <t>unique_actions_omni_achievement_unlocked</t>
        </is>
      </c>
      <c r="B767" s="29" t="inlineStr">
        <is>
          <t>Unique Achievements Unlocked · NUMERIC · Facebook Ads (Meta) Unique Actions</t>
        </is>
      </c>
      <c r="C767" s="26" t="n"/>
      <c r="D767" s="27">
        <f>IF(AND($C767="x",$A767&lt;&gt;""),$A767,"")</f>
        <v/>
      </c>
    </row>
    <row r="768">
      <c r="A768" s="25" t="inlineStr">
        <is>
          <t>unique_actions_omni_activate_app</t>
        </is>
      </c>
      <c r="B768" s="29" t="inlineStr">
        <is>
          <t>Unique App Activations · NUMERIC · Facebook Ads (Meta) Unique Actions</t>
        </is>
      </c>
      <c r="C768" s="26" t="n"/>
      <c r="D768" s="27">
        <f>IF(AND($C768="x",$A768&lt;&gt;""),$A768,"")</f>
        <v/>
      </c>
    </row>
    <row r="769">
      <c r="A769" s="25" t="inlineStr">
        <is>
          <t>unique_actions_omni_add_to_cart</t>
        </is>
      </c>
      <c r="B769" s="29" t="inlineStr">
        <is>
          <t>Unique Adds to Cart · NUMERIC · Facebook Ads (Meta) Unique Actions</t>
        </is>
      </c>
      <c r="C769" s="26" t="n"/>
      <c r="D769" s="27">
        <f>IF(AND($C769="x",$A769&lt;&gt;""),$A769,"")</f>
        <v/>
      </c>
    </row>
    <row r="770">
      <c r="A770" s="25" t="inlineStr">
        <is>
          <t>unique_actions_omni_app_install</t>
        </is>
      </c>
      <c r="B770" s="29" t="inlineStr">
        <is>
          <t>Unique App Installs · NUMERIC · Facebook Ads (Meta) Unique Actions</t>
        </is>
      </c>
      <c r="C770" s="26" t="n"/>
      <c r="D770" s="27">
        <f>IF(AND($C770="x",$A770&lt;&gt;""),$A770,"")</f>
        <v/>
      </c>
    </row>
    <row r="771">
      <c r="A771" s="25" t="inlineStr">
        <is>
          <t>unique_actions_omni_complete_registration</t>
        </is>
      </c>
      <c r="B771" s="29" t="inlineStr">
        <is>
          <t>Omni Unique Registrations Completed · NUMERIC · Facebook Ads (Meta) Unique Actions</t>
        </is>
      </c>
      <c r="C771" s="26" t="n"/>
      <c r="D771" s="27">
        <f>IF(AND($C771="x",$A771&lt;&gt;""),$A771,"")</f>
        <v/>
      </c>
    </row>
    <row r="772">
      <c r="A772" s="25" t="inlineStr">
        <is>
          <t>unique_actions_omni_custom</t>
        </is>
      </c>
      <c r="B772" s="29" t="inlineStr">
        <is>
          <t>Unique Actions Omni Custom · NUMERIC · Facebook Ads (Meta) Unique Actions</t>
        </is>
      </c>
      <c r="C772" s="26" t="n"/>
      <c r="D772" s="27">
        <f>IF(AND($C772="x",$A772&lt;&gt;""),$A772,"")</f>
        <v/>
      </c>
    </row>
    <row r="773">
      <c r="A773" s="25" t="inlineStr">
        <is>
          <t>unique_actions_omni_initiated_checkout</t>
        </is>
      </c>
      <c r="B773" s="29" t="inlineStr">
        <is>
          <t>Unique Omni Checkouts Initiated · NUMERIC · Facebook Ads (Meta) Unique Actions</t>
        </is>
      </c>
      <c r="C773" s="26" t="n"/>
      <c r="D773" s="27">
        <f>IF(AND($C773="x",$A773&lt;&gt;""),$A773,"")</f>
        <v/>
      </c>
    </row>
    <row r="774">
      <c r="A774" s="25" t="inlineStr">
        <is>
          <t>unique_actions_omni_level_achieved</t>
        </is>
      </c>
      <c r="B774" s="29" t="inlineStr">
        <is>
          <t>Unique Levels Completed · NUMERIC · Facebook Ads (Meta) Unique Actions</t>
        </is>
      </c>
      <c r="C774" s="26" t="n"/>
      <c r="D774" s="27">
        <f>IF(AND($C774="x",$A774&lt;&gt;""),$A774,"")</f>
        <v/>
      </c>
    </row>
    <row r="775">
      <c r="A775" s="25" t="inlineStr">
        <is>
          <t>unique_actions_omni_purchase</t>
        </is>
      </c>
      <c r="B775" s="29" t="inlineStr">
        <is>
          <t>Omni Unique Purchases · NUMERIC · Facebook Ads (Meta) Unique Actions</t>
        </is>
      </c>
      <c r="C775" s="26" t="n"/>
      <c r="D775" s="27">
        <f>IF(AND($C775="x",$A775&lt;&gt;""),$A775,"")</f>
        <v/>
      </c>
    </row>
    <row r="776">
      <c r="A776" s="25" t="inlineStr">
        <is>
          <t>unique_actions_omni_rate</t>
        </is>
      </c>
      <c r="B776" s="29" t="inlineStr">
        <is>
          <t>Unique Ratings Submitted · NUMERIC · Facebook Ads (Meta) Unique Actions</t>
        </is>
      </c>
      <c r="C776" s="26" t="n"/>
      <c r="D776" s="27">
        <f>IF(AND($C776="x",$A776&lt;&gt;""),$A776,"")</f>
        <v/>
      </c>
    </row>
    <row r="777">
      <c r="A777" s="25" t="inlineStr">
        <is>
          <t>unique_actions_omni_search</t>
        </is>
      </c>
      <c r="B777" s="29" t="inlineStr">
        <is>
          <t>Unique Searches · NUMERIC · Facebook Ads (Meta) Unique Actions</t>
        </is>
      </c>
      <c r="C777" s="26" t="n"/>
      <c r="D777" s="27">
        <f>IF(AND($C777="x",$A777&lt;&gt;""),$A777,"")</f>
        <v/>
      </c>
    </row>
    <row r="778">
      <c r="A778" s="25" t="inlineStr">
        <is>
          <t>unique_actions_omni_spend_credits</t>
        </is>
      </c>
      <c r="B778" s="29" t="inlineStr">
        <is>
          <t>Unique Credit Spends · NUMERIC · Facebook Ads (Meta) Unique Actions</t>
        </is>
      </c>
      <c r="C778" s="26" t="n"/>
      <c r="D778" s="27">
        <f>IF(AND($C778="x",$A778&lt;&gt;""),$A778,"")</f>
        <v/>
      </c>
    </row>
    <row r="779">
      <c r="A779" s="25" t="inlineStr">
        <is>
          <t>unique_actions_omni_tutorial_completion</t>
        </is>
      </c>
      <c r="B779" s="29" t="inlineStr">
        <is>
          <t>Unique Tutorials Completed · NUMERIC · Facebook Ads (Meta) Unique Actions</t>
        </is>
      </c>
      <c r="C779" s="26" t="n"/>
      <c r="D779" s="27">
        <f>IF(AND($C779="x",$A779&lt;&gt;""),$A779,"")</f>
        <v/>
      </c>
    </row>
    <row r="780">
      <c r="A780" s="25" t="inlineStr">
        <is>
          <t>unique_actions_omni_view_content</t>
        </is>
      </c>
      <c r="B780" s="29" t="inlineStr">
        <is>
          <t>Unique Omni Content Views · NUMERIC · Facebook Ads (Meta) Unique Actions</t>
        </is>
      </c>
      <c r="C780" s="26" t="n"/>
      <c r="D780" s="27">
        <f>IF(AND($C780="x",$A780&lt;&gt;""),$A780,"")</f>
        <v/>
      </c>
    </row>
    <row r="781">
      <c r="A781" s="25" t="inlineStr">
        <is>
          <t>unique_actions_onsite_conversion_flow_complete</t>
        </is>
      </c>
      <c r="B781" s="29" t="inlineStr">
        <is>
          <t>Unique On-Facebook Workflow Completions · NUMERIC · Facebook Ads (Meta) Unique Actions</t>
        </is>
      </c>
      <c r="C781" s="26" t="n"/>
      <c r="D781" s="27">
        <f>IF(AND($C781="x",$A781&lt;&gt;""),$A781,"")</f>
        <v/>
      </c>
    </row>
    <row r="782">
      <c r="A782" s="25" t="inlineStr">
        <is>
          <t>unique_actions_onsite_conversion_lead_grouped</t>
        </is>
      </c>
      <c r="B782" s="29" t="inlineStr">
        <is>
          <t>Unique On-Facebook Leads · NUMERIC · Facebook Ads (Meta) Unique Actions</t>
        </is>
      </c>
      <c r="C782" s="26" t="n"/>
      <c r="D782" s="27">
        <f>IF(AND($C782="x",$A782&lt;&gt;""),$A782,"")</f>
        <v/>
      </c>
    </row>
    <row r="783">
      <c r="A783" s="25" t="inlineStr">
        <is>
          <t>unique_actions_onsite_conversion_messaging_block</t>
        </is>
      </c>
      <c r="B783" s="29" t="inlineStr">
        <is>
          <t>Unique Blocked Messaging Connections · NUMERIC · Facebook Ads (Meta) Unique Actions</t>
        </is>
      </c>
      <c r="C783" s="26" t="n"/>
      <c r="D783" s="27">
        <f>IF(AND($C783="x",$A783&lt;&gt;""),$A783,"")</f>
        <v/>
      </c>
    </row>
    <row r="784">
      <c r="A784" s="25" t="inlineStr">
        <is>
          <t>unique_actions_onsite_conversion_purchase</t>
        </is>
      </c>
      <c r="B784" s="29" t="inlineStr">
        <is>
          <t>Unique On-Facebook Purchases · NUMERIC · Facebook Ads (Meta) Unique Actions</t>
        </is>
      </c>
      <c r="C784" s="26" t="n"/>
      <c r="D784" s="27">
        <f>IF(AND($C784="x",$A784&lt;&gt;""),$A784,"")</f>
        <v/>
      </c>
    </row>
    <row r="785">
      <c r="A785" s="25" t="inlineStr">
        <is>
          <t>unique_actions_onsite_web_add_to_cart</t>
        </is>
      </c>
      <c r="B785" s="29" t="inlineStr">
        <is>
          <t>Unique Actions Onsite Web Add To Cart · NUMERIC · Facebook Ads (Meta) Unique Actions</t>
        </is>
      </c>
      <c r="C785" s="26" t="n"/>
      <c r="D785" s="27">
        <f>IF(AND($C785="x",$A785&lt;&gt;""),$A785,"")</f>
        <v/>
      </c>
    </row>
    <row r="786">
      <c r="A786" s="25" t="inlineStr">
        <is>
          <t>unique_actions_onsite_web_app_add_to_cart</t>
        </is>
      </c>
      <c r="B786" s="29" t="inlineStr">
        <is>
          <t>Unique Actions Onsite Web App Add To Cart · NUMERIC · Facebook Ads (Meta) Unique Actions</t>
        </is>
      </c>
      <c r="C786" s="26" t="n"/>
      <c r="D786" s="27">
        <f>IF(AND($C786="x",$A786&lt;&gt;""),$A786,"")</f>
        <v/>
      </c>
    </row>
    <row r="787">
      <c r="A787" s="25" t="inlineStr">
        <is>
          <t>unique_actions_onsite_web_app_purchase</t>
        </is>
      </c>
      <c r="B787" s="29" t="inlineStr">
        <is>
          <t>Unique Actions Onsite Web App Purchase · NUMERIC · Facebook Ads (Meta) Unique Actions</t>
        </is>
      </c>
      <c r="C787" s="26" t="n"/>
      <c r="D787" s="27">
        <f>IF(AND($C787="x",$A787&lt;&gt;""),$A787,"")</f>
        <v/>
      </c>
    </row>
    <row r="788">
      <c r="A788" s="25" t="inlineStr">
        <is>
          <t>unique_actions_onsite_web_purchase</t>
        </is>
      </c>
      <c r="B788" s="29" t="inlineStr">
        <is>
          <t>Unique Actions Onsite Web Purchase · NUMERIC · Facebook Ads (Meta) Unique Actions</t>
        </is>
      </c>
      <c r="C788" s="26" t="n"/>
      <c r="D788" s="27">
        <f>IF(AND($C788="x",$A788&lt;&gt;""),$A788,"")</f>
        <v/>
      </c>
    </row>
    <row r="789">
      <c r="A789" s="25" t="inlineStr">
        <is>
          <t>unique_actions_page_engagement</t>
        </is>
      </c>
      <c r="B789" s="29" t="inlineStr">
        <is>
          <t>Unique Page Engagement · NUMERIC · Facebook Ads (Meta) Unique Actions</t>
        </is>
      </c>
      <c r="C789" s="26" t="n"/>
      <c r="D789" s="27">
        <f>IF(AND($C789="x",$A789&lt;&gt;""),$A789,"")</f>
        <v/>
      </c>
    </row>
    <row r="790">
      <c r="A790" s="25" t="inlineStr">
        <is>
          <t>unique_actions_photo_view</t>
        </is>
      </c>
      <c r="B790" s="29" t="inlineStr">
        <is>
          <t>Unique Photo Views · NUMERIC · Facebook Ads (Meta) Unique Actions</t>
        </is>
      </c>
      <c r="C790" s="26" t="n"/>
      <c r="D790" s="27">
        <f>IF(AND($C790="x",$A790&lt;&gt;""),$A790,"")</f>
        <v/>
      </c>
    </row>
    <row r="791">
      <c r="A791" s="25" t="inlineStr">
        <is>
          <t>unique_actions_post_engagement</t>
        </is>
      </c>
      <c r="B791" s="29" t="inlineStr">
        <is>
          <t>Unique Post Engagement · NUMERIC · Facebook Ads (Meta) Unique Actions</t>
        </is>
      </c>
      <c r="C791" s="26" t="n"/>
      <c r="D791" s="27">
        <f>IF(AND($C791="x",$A791&lt;&gt;""),$A791,"")</f>
        <v/>
      </c>
    </row>
    <row r="792">
      <c r="A792" s="25" t="inlineStr">
        <is>
          <t>unique_actions_post_reaction</t>
        </is>
      </c>
      <c r="B792" s="29" t="inlineStr">
        <is>
          <t>Unique Post Reactions · NUMERIC · Facebook Ads (Meta) Unique Actions</t>
        </is>
      </c>
      <c r="C792" s="26" t="n"/>
      <c r="D792" s="27">
        <f>IF(AND($C792="x",$A792&lt;&gt;""),$A792,"")</f>
        <v/>
      </c>
    </row>
    <row r="793">
      <c r="A793" s="25" t="inlineStr">
        <is>
          <t>unique_actions_purchase</t>
        </is>
      </c>
      <c r="B793" s="29" t="inlineStr">
        <is>
          <t>Unique Actions Purchase · NUMERIC · Facebook Ads (Meta) Unique Actions</t>
        </is>
      </c>
      <c r="C793" s="26" t="n"/>
      <c r="D793" s="27">
        <f>IF(AND($C793="x",$A793&lt;&gt;""),$A793,"")</f>
        <v/>
      </c>
    </row>
    <row r="794">
      <c r="A794" s="25" t="inlineStr">
        <is>
          <t>unique_actions_rsvp</t>
        </is>
      </c>
      <c r="B794" s="29" t="inlineStr">
        <is>
          <t>Unique Event Responses · NUMERIC · Facebook Ads (Meta) Unique Actions</t>
        </is>
      </c>
      <c r="C794" s="26" t="n"/>
      <c r="D794" s="27">
        <f>IF(AND($C794="x",$A794&lt;&gt;""),$A794,"")</f>
        <v/>
      </c>
    </row>
    <row r="795">
      <c r="A795" s="25" t="inlineStr">
        <is>
          <t>unique_actions_search</t>
        </is>
      </c>
      <c r="B795" s="29" t="inlineStr">
        <is>
          <t>Unique Actions Search · NUMERIC · Facebook Ads (Meta) Unique Actions</t>
        </is>
      </c>
      <c r="C795" s="26" t="n"/>
      <c r="D795" s="27">
        <f>IF(AND($C795="x",$A795&lt;&gt;""),$A795,"")</f>
        <v/>
      </c>
    </row>
    <row r="796">
      <c r="A796" s="25" t="inlineStr">
        <is>
          <t>unique_actions_video_view</t>
        </is>
      </c>
      <c r="B796" s="29" t="inlineStr">
        <is>
          <t>Unique 3-Second Continuous Video Plays · NUMERIC · Facebook Ads (Meta) Unique Actions</t>
        </is>
      </c>
      <c r="C796" s="26" t="n"/>
      <c r="D796" s="27">
        <f>IF(AND($C796="x",$A796&lt;&gt;""),$A796,"")</f>
        <v/>
      </c>
    </row>
    <row r="797">
      <c r="A797" s="25" t="inlineStr">
        <is>
          <t>unique_actions_view_content</t>
        </is>
      </c>
      <c r="B797" s="29" t="inlineStr">
        <is>
          <t>Unique Content Views · NUMERIC · Facebook Ads (Meta) Unique Actions</t>
        </is>
      </c>
      <c r="C797" s="26" t="n"/>
      <c r="D797" s="27">
        <f>IF(AND($C797="x",$A797&lt;&gt;""),$A797,"")</f>
        <v/>
      </c>
    </row>
    <row r="798">
      <c r="A798" s="25" t="inlineStr">
        <is>
          <t>simple_video_time_watched_actions_video_view</t>
        </is>
      </c>
      <c r="B798" s="29" t="inlineStr">
        <is>
          <t>(Internal) Video Play Time (Duplicate) · NUMERIC · Facebook Ads (Meta) Video</t>
        </is>
      </c>
      <c r="C798" s="26" t="n"/>
      <c r="D798" s="27">
        <f>IF(AND($C798="x",$A798&lt;&gt;""),$A798,"")</f>
        <v/>
      </c>
    </row>
    <row r="799">
      <c r="A799" s="25" t="inlineStr">
        <is>
          <t>video_30_sec_watched_actions_video_view</t>
        </is>
      </c>
      <c r="B799" s="29" t="inlineStr">
        <is>
          <t>Video 30 Sec Watched Actions · NUMERIC · Facebook Ads (Meta) Video</t>
        </is>
      </c>
      <c r="C799" s="26" t="n"/>
      <c r="D799" s="27">
        <f>IF(AND($C799="x",$A799&lt;&gt;""),$A799,"")</f>
        <v/>
      </c>
    </row>
    <row r="800">
      <c r="A800" s="25" t="inlineStr">
        <is>
          <t>video_avg_time_watched_actions_video_view</t>
        </is>
      </c>
      <c r="B800" s="29" t="inlineStr">
        <is>
          <t>Video Average Play Time · NUMERIC · Facebook Ads (Meta) Video</t>
        </is>
      </c>
      <c r="C800" s="26" t="n"/>
      <c r="D800" s="27">
        <f>IF(AND($C800="x",$A800&lt;&gt;""),$A800,"")</f>
        <v/>
      </c>
    </row>
    <row r="801">
      <c r="A801" s="25" t="inlineStr">
        <is>
          <t>video_completion_rate</t>
        </is>
      </c>
      <c r="B801" s="29" t="inlineStr">
        <is>
          <t>Video Completion Rate · NUMERIC · Facebook Ads (Meta) Video</t>
        </is>
      </c>
      <c r="C801" s="26" t="n"/>
      <c r="D801" s="27">
        <f>IF(AND($C801="x",$A801&lt;&gt;""),$A801,"")</f>
        <v/>
      </c>
    </row>
    <row r="802">
      <c r="A802" s="25" t="inlineStr">
        <is>
          <t>video_continuous_2_sec_watched_actions_video_view</t>
        </is>
      </c>
      <c r="B802" s="29" t="inlineStr">
        <is>
          <t>Video Watched for 2 seconds · NUMERIC · Facebook Ads (Meta) Video</t>
        </is>
      </c>
      <c r="C802" s="26" t="n"/>
      <c r="D802" s="27">
        <f>IF(AND($C802="x",$A802&lt;&gt;""),$A802,"")</f>
        <v/>
      </c>
    </row>
    <row r="803">
      <c r="A803" s="25" t="inlineStr">
        <is>
          <t>video_p100_watched_actions_video_view</t>
        </is>
      </c>
      <c r="B803" s="29" t="inlineStr">
        <is>
          <t>Video Watched at 100 percent · NUMERIC · Facebook Ads (Meta) Video</t>
        </is>
      </c>
      <c r="C803" s="26" t="n"/>
      <c r="D803" s="27">
        <f>IF(AND($C803="x",$A803&lt;&gt;""),$A803,"")</f>
        <v/>
      </c>
    </row>
    <row r="804">
      <c r="A804" s="25" t="inlineStr">
        <is>
          <t>video_p25_watched_actions_video_view</t>
        </is>
      </c>
      <c r="B804" s="29" t="inlineStr">
        <is>
          <t>Video Watched at 25 percent · NUMERIC · Facebook Ads (Meta) Video</t>
        </is>
      </c>
      <c r="C804" s="26" t="n"/>
      <c r="D804" s="27">
        <f>IF(AND($C804="x",$A804&lt;&gt;""),$A804,"")</f>
        <v/>
      </c>
    </row>
    <row r="805">
      <c r="A805" s="25" t="inlineStr">
        <is>
          <t>video_p50_watched_actions_video_view</t>
        </is>
      </c>
      <c r="B805" s="29" t="inlineStr">
        <is>
          <t>Video Watched at 50 percent · NUMERIC · Facebook Ads (Meta) Video</t>
        </is>
      </c>
      <c r="C805" s="26" t="n"/>
      <c r="D805" s="27">
        <f>IF(AND($C805="x",$A805&lt;&gt;""),$A805,"")</f>
        <v/>
      </c>
    </row>
    <row r="806">
      <c r="A806" s="25" t="inlineStr">
        <is>
          <t>video_p75_watched_actions_video_view</t>
        </is>
      </c>
      <c r="B806" s="29" t="inlineStr">
        <is>
          <t>Video Watched at 75 percent · NUMERIC · Facebook Ads (Meta) Video</t>
        </is>
      </c>
      <c r="C806" s="26" t="n"/>
      <c r="D806" s="27">
        <f>IF(AND($C806="x",$A806&lt;&gt;""),$A806,"")</f>
        <v/>
      </c>
    </row>
    <row r="807">
      <c r="A807" s="25" t="inlineStr">
        <is>
          <t>video_p95_watched_actions_video_view</t>
        </is>
      </c>
      <c r="B807" s="29" t="inlineStr">
        <is>
          <t>Video Plays at 95 percent · NUMERIC · Facebook Ads (Meta) Video</t>
        </is>
      </c>
      <c r="C807" s="26" t="n"/>
      <c r="D807" s="27">
        <f>IF(AND($C807="x",$A807&lt;&gt;""),$A807,"")</f>
        <v/>
      </c>
    </row>
    <row r="808">
      <c r="A808" s="25" t="inlineStr">
        <is>
          <t>video_play_actions_video_view</t>
        </is>
      </c>
      <c r="B808" s="29" t="inlineStr">
        <is>
          <t>Video Plays · NUMERIC · Facebook Ads (Meta) Video</t>
        </is>
      </c>
      <c r="C808" s="26" t="n"/>
      <c r="D808" s="27">
        <f>IF(AND($C808="x",$A808&lt;&gt;""),$A808,"")</f>
        <v/>
      </c>
    </row>
    <row r="809">
      <c r="A809" s="25" t="inlineStr">
        <is>
          <t>video_play_curve_actions_s0</t>
        </is>
      </c>
      <c r="B809" s="29" t="inlineStr">
        <is>
          <t>Video Play Curve Actions Second 0 · PERCENT · Facebook Ads (Meta) Video</t>
        </is>
      </c>
      <c r="C809" s="26" t="n"/>
      <c r="D809" s="27">
        <f>IF(AND($C809="x",$A809&lt;&gt;""),$A809,"")</f>
        <v/>
      </c>
    </row>
    <row r="810">
      <c r="A810" s="25" t="inlineStr">
        <is>
          <t>video_play_curve_actions_s1</t>
        </is>
      </c>
      <c r="B810" s="29" t="inlineStr">
        <is>
          <t>Video Play Curve Actions Second 1 · PERCENT · Facebook Ads (Meta) Video</t>
        </is>
      </c>
      <c r="C810" s="26" t="n"/>
      <c r="D810" s="27">
        <f>IF(AND($C810="x",$A810&lt;&gt;""),$A810,"")</f>
        <v/>
      </c>
    </row>
    <row r="811">
      <c r="A811" s="25" t="inlineStr">
        <is>
          <t>video_play_curve_actions_s10</t>
        </is>
      </c>
      <c r="B811" s="29" t="inlineStr">
        <is>
          <t>Video Play Curve Actions Second 10 · PERCENT · Facebook Ads (Meta) Video</t>
        </is>
      </c>
      <c r="C811" s="26" t="n"/>
      <c r="D811" s="27">
        <f>IF(AND($C811="x",$A811&lt;&gt;""),$A811,"")</f>
        <v/>
      </c>
    </row>
    <row r="812">
      <c r="A812" s="25" t="inlineStr">
        <is>
          <t>video_play_curve_actions_s11</t>
        </is>
      </c>
      <c r="B812" s="29" t="inlineStr">
        <is>
          <t>Video Play Curve Actions Second 11 · PERCENT · Facebook Ads (Meta) Video</t>
        </is>
      </c>
      <c r="C812" s="26" t="n"/>
      <c r="D812" s="27">
        <f>IF(AND($C812="x",$A812&lt;&gt;""),$A812,"")</f>
        <v/>
      </c>
    </row>
    <row r="813">
      <c r="A813" s="25" t="inlineStr">
        <is>
          <t>video_play_curve_actions_s12</t>
        </is>
      </c>
      <c r="B813" s="29" t="inlineStr">
        <is>
          <t>Video Play Curve Actions Second 12 · PERCENT · Facebook Ads (Meta) Video</t>
        </is>
      </c>
      <c r="C813" s="26" t="n"/>
      <c r="D813" s="27">
        <f>IF(AND($C813="x",$A813&lt;&gt;""),$A813,"")</f>
        <v/>
      </c>
    </row>
    <row r="814">
      <c r="A814" s="25" t="inlineStr">
        <is>
          <t>video_play_curve_actions_s13</t>
        </is>
      </c>
      <c r="B814" s="29" t="inlineStr">
        <is>
          <t>Video Play Curve Actions Second 13 · PERCENT · Facebook Ads (Meta) Video</t>
        </is>
      </c>
      <c r="C814" s="26" t="n"/>
      <c r="D814" s="27">
        <f>IF(AND($C814="x",$A814&lt;&gt;""),$A814,"")</f>
        <v/>
      </c>
    </row>
    <row r="815">
      <c r="A815" s="25" t="inlineStr">
        <is>
          <t>video_play_curve_actions_s14</t>
        </is>
      </c>
      <c r="B815" s="29" t="inlineStr">
        <is>
          <t>Video Play Curve Actions Second 14 · PERCENT · Facebook Ads (Meta) Video</t>
        </is>
      </c>
      <c r="C815" s="26" t="n"/>
      <c r="D815" s="27">
        <f>IF(AND($C815="x",$A815&lt;&gt;""),$A815,"")</f>
        <v/>
      </c>
    </row>
    <row r="816">
      <c r="A816" s="25" t="inlineStr">
        <is>
          <t>video_play_curve_actions_s2</t>
        </is>
      </c>
      <c r="B816" s="29" t="inlineStr">
        <is>
          <t>Video Play Curve Actions Second 2 · PERCENT · Facebook Ads (Meta) Video</t>
        </is>
      </c>
      <c r="C816" s="26" t="n"/>
      <c r="D816" s="27">
        <f>IF(AND($C816="x",$A816&lt;&gt;""),$A816,"")</f>
        <v/>
      </c>
    </row>
    <row r="817">
      <c r="A817" s="25" t="inlineStr">
        <is>
          <t>video_play_curve_actions_s3</t>
        </is>
      </c>
      <c r="B817" s="29" t="inlineStr">
        <is>
          <t>Video Play Curve Actions Second 3 · PERCENT · Facebook Ads (Meta) Video</t>
        </is>
      </c>
      <c r="C817" s="26" t="n"/>
      <c r="D817" s="27">
        <f>IF(AND($C817="x",$A817&lt;&gt;""),$A817,"")</f>
        <v/>
      </c>
    </row>
    <row r="818">
      <c r="A818" s="25" t="inlineStr">
        <is>
          <t>video_play_curve_actions_s4</t>
        </is>
      </c>
      <c r="B818" s="29" t="inlineStr">
        <is>
          <t>Video Play Curve Actions Second 4 · PERCENT · Facebook Ads (Meta) Video</t>
        </is>
      </c>
      <c r="C818" s="26" t="n"/>
      <c r="D818" s="27">
        <f>IF(AND($C818="x",$A818&lt;&gt;""),$A818,"")</f>
        <v/>
      </c>
    </row>
    <row r="819">
      <c r="A819" s="25" t="inlineStr">
        <is>
          <t>video_play_curve_actions_s5</t>
        </is>
      </c>
      <c r="B819" s="29" t="inlineStr">
        <is>
          <t>Video Play Curve Actions Second 5 · PERCENT · Facebook Ads (Meta) Video</t>
        </is>
      </c>
      <c r="C819" s="26" t="n"/>
      <c r="D819" s="27">
        <f>IF(AND($C819="x",$A819&lt;&gt;""),$A819,"")</f>
        <v/>
      </c>
    </row>
    <row r="820">
      <c r="A820" s="25" t="inlineStr">
        <is>
          <t>video_play_curve_actions_s6</t>
        </is>
      </c>
      <c r="B820" s="29" t="inlineStr">
        <is>
          <t>Video Play Curve Actions Second 6 · PERCENT · Facebook Ads (Meta) Video</t>
        </is>
      </c>
      <c r="C820" s="26" t="n"/>
      <c r="D820" s="27">
        <f>IF(AND($C820="x",$A820&lt;&gt;""),$A820,"")</f>
        <v/>
      </c>
    </row>
    <row r="821">
      <c r="A821" s="25" t="inlineStr">
        <is>
          <t>video_play_curve_actions_s7</t>
        </is>
      </c>
      <c r="B821" s="29" t="inlineStr">
        <is>
          <t>Video Play Curve Actions Second 7 · PERCENT · Facebook Ads (Meta) Video</t>
        </is>
      </c>
      <c r="C821" s="26" t="n"/>
      <c r="D821" s="27">
        <f>IF(AND($C821="x",$A821&lt;&gt;""),$A821,"")</f>
        <v/>
      </c>
    </row>
    <row r="822">
      <c r="A822" s="25" t="inlineStr">
        <is>
          <t>video_play_curve_actions_s8</t>
        </is>
      </c>
      <c r="B822" s="29" t="inlineStr">
        <is>
          <t>Video Play Curve Actions Second 8 · PERCENT · Facebook Ads (Meta) Video</t>
        </is>
      </c>
      <c r="C822" s="26" t="n"/>
      <c r="D822" s="27">
        <f>IF(AND($C822="x",$A822&lt;&gt;""),$A822,"")</f>
        <v/>
      </c>
    </row>
    <row r="823">
      <c r="A823" s="25" t="inlineStr">
        <is>
          <t>video_play_curve_actions_s9</t>
        </is>
      </c>
      <c r="B823" s="29" t="inlineStr">
        <is>
          <t>Video Play Curve Actions Second 9 · PERCENT · Facebook Ads (Meta) Video</t>
        </is>
      </c>
      <c r="C823" s="26" t="n"/>
      <c r="D823" s="27">
        <f>IF(AND($C823="x",$A823&lt;&gt;""),$A823,"")</f>
        <v/>
      </c>
    </row>
    <row r="824">
      <c r="A824" s="25" t="inlineStr">
        <is>
          <t>video_thruplay_watched_actions_video_view</t>
        </is>
      </c>
      <c r="B824" s="29" t="inlineStr">
        <is>
          <t>ThruPlay actions · NUMERIC · Facebook Ads (Meta) Video</t>
        </is>
      </c>
      <c r="C824" s="26" t="n"/>
      <c r="D824" s="27">
        <f>IF(AND($C824="x",$A824&lt;&gt;""),$A824,"")</f>
        <v/>
      </c>
    </row>
    <row r="825">
      <c r="A825" s="25" t="inlineStr">
        <is>
          <t>video_asset</t>
        </is>
      </c>
      <c r="B825" s="29" t="inlineStr">
        <is>
          <t>ID of video asset · TEXT · Facebook Ads (Meta) Video Asset</t>
        </is>
      </c>
      <c r="C825" s="26" t="n"/>
      <c r="D825" s="27">
        <f>IF(AND($C825="x",$A825&lt;&gt;""),$A825,"")</f>
        <v/>
      </c>
    </row>
    <row r="826">
      <c r="A826" s="25" t="inlineStr">
        <is>
          <t>video_asset_video_id</t>
        </is>
      </c>
      <c r="B826" s="29" t="inlineStr">
        <is>
          <t>Video ID of the video asset · TEXT · Facebook Ads (Meta) Video Asset</t>
        </is>
      </c>
      <c r="C826" s="26" t="n"/>
      <c r="D826" s="27">
        <f>IF(AND($C826="x",$A826&lt;&gt;""),$A826,"")</f>
        <v/>
      </c>
    </row>
    <row r="827">
      <c r="A827" s="25" t="inlineStr">
        <is>
          <t>ad_format_asset</t>
        </is>
      </c>
      <c r="B827" s="29" t="inlineStr">
        <is>
          <t>ID of ad format asset · TEXT · Facebook Ads (Meta) other</t>
        </is>
      </c>
      <c r="C827" s="26" t="n"/>
      <c r="D827" s="27">
        <f>IF(AND($C827="x",$A827&lt;&gt;""),$A827,"")</f>
        <v/>
      </c>
    </row>
    <row r="828">
      <c r="A828" s="25" t="inlineStr">
        <is>
          <t>age</t>
        </is>
      </c>
      <c r="B828" s="29" t="inlineStr">
        <is>
          <t>Age Range · TEXT · Facebook Ads (Meta) other</t>
        </is>
      </c>
      <c r="C828" s="26" t="n"/>
      <c r="D828" s="27">
        <f>IF(AND($C828="x",$A828&lt;&gt;""),$A828,"")</f>
        <v/>
      </c>
    </row>
    <row r="829">
      <c r="A829" s="25" t="inlineStr">
        <is>
          <t>body_asset</t>
        </is>
      </c>
      <c r="B829" s="29" t="inlineStr">
        <is>
          <t>ID of body asset · TEXT · Facebook Ads (Meta) other</t>
        </is>
      </c>
      <c r="C829" s="26" t="n"/>
      <c r="D829" s="27">
        <f>IF(AND($C829="x",$A829&lt;&gt;""),$A829,"")</f>
        <v/>
      </c>
    </row>
    <row r="830">
      <c r="A830" s="25" t="inlineStr">
        <is>
          <t>body_asset_text</t>
        </is>
      </c>
      <c r="B830" s="29" t="inlineStr">
        <is>
          <t>Text of body asset · TEXT · Facebook Ads (Meta) other</t>
        </is>
      </c>
      <c r="C830" s="26" t="n"/>
      <c r="D830" s="27">
        <f>IF(AND($C830="x",$A830&lt;&gt;""),$A830,"")</f>
        <v/>
      </c>
    </row>
    <row r="831">
      <c r="A831" s="25" t="inlineStr">
        <is>
          <t>call_to_action_asset</t>
        </is>
      </c>
      <c r="B831" s="29" t="inlineStr">
        <is>
          <t>ID of call to action asset · TEXT · Facebook Ads (Meta) other</t>
        </is>
      </c>
      <c r="C831" s="26" t="n"/>
      <c r="D831" s="27">
        <f>IF(AND($C831="x",$A831&lt;&gt;""),$A831,"")</f>
        <v/>
      </c>
    </row>
    <row r="832">
      <c r="A832" s="25" t="inlineStr">
        <is>
          <t>call_to_action_asset_name</t>
        </is>
      </c>
      <c r="B832" s="29" t="inlineStr">
        <is>
          <t>Name of call to action asset · TEXT · Facebook Ads (Meta) other</t>
        </is>
      </c>
      <c r="C832" s="26" t="n"/>
      <c r="D832" s="27">
        <f>IF(AND($C832="x",$A832&lt;&gt;""),$A832,"")</f>
        <v/>
      </c>
    </row>
    <row r="833">
      <c r="A833" s="25" t="inlineStr">
        <is>
          <t>canvas_avg_view_percent</t>
        </is>
      </c>
      <c r="B833" s="29" t="inlineStr">
        <is>
          <t>Instant Experience View Percentage · PERCENT · Facebook Ads (Meta) other</t>
        </is>
      </c>
      <c r="C833" s="26" t="n"/>
      <c r="D833" s="27">
        <f>IF(AND($C833="x",$A833&lt;&gt;""),$A833,"")</f>
        <v/>
      </c>
    </row>
    <row r="834">
      <c r="A834" s="25" t="inlineStr">
        <is>
          <t>canvas_avg_view_time</t>
        </is>
      </c>
      <c r="B834" s="29" t="inlineStr">
        <is>
          <t>Instant Experience View Time · NUMERIC · Facebook Ads (Meta) other</t>
        </is>
      </c>
      <c r="C834" s="26" t="n"/>
      <c r="D834" s="27">
        <f>IF(AND($C834="x",$A834&lt;&gt;""),$A834,"")</f>
        <v/>
      </c>
    </row>
    <row r="835">
      <c r="A835" s="25" t="inlineStr">
        <is>
          <t>comscore_market</t>
        </is>
      </c>
      <c r="B835" s="29" t="inlineStr">
        <is>
          <t>Comscore Market · TEXT · Facebook Ads (Meta) other</t>
        </is>
      </c>
      <c r="C835" s="26" t="n"/>
      <c r="D835" s="27">
        <f>IF(AND($C835="x",$A835&lt;&gt;""),$A835,"")</f>
        <v/>
      </c>
    </row>
    <row r="836">
      <c r="A836" s="25" t="inlineStr">
        <is>
          <t>cost_per_outbound_click_outbound_click</t>
        </is>
      </c>
      <c r="B836" s="29" t="inlineStr">
        <is>
          <t>Cost per Outbound Clicks · NUMERIC · Facebook Ads (Meta) other</t>
        </is>
      </c>
      <c r="C836" s="26" t="n"/>
      <c r="D836" s="27">
        <f>IF(AND($C836="x",$A836&lt;&gt;""),$A836,"")</f>
        <v/>
      </c>
    </row>
    <row r="837">
      <c r="A837" s="25" t="inlineStr">
        <is>
          <t>cost_per_thruplay_video_view</t>
        </is>
      </c>
      <c r="B837" s="29" t="inlineStr">
        <is>
          <t>Cost per ThruPlays · NUMERIC · Facebook Ads (Meta) other</t>
        </is>
      </c>
      <c r="C837" s="26" t="n"/>
      <c r="D837" s="27">
        <f>IF(AND($C837="x",$A837&lt;&gt;""),$A837,"")</f>
        <v/>
      </c>
    </row>
    <row r="838">
      <c r="A838" s="25" t="inlineStr">
        <is>
          <t>country</t>
        </is>
      </c>
      <c r="B838" s="29" t="inlineStr">
        <is>
          <t>Country · COUNTRY · Facebook Ads (Meta) other</t>
        </is>
      </c>
      <c r="C838" s="26" t="n"/>
      <c r="D838" s="27">
        <f>IF(AND($C838="x",$A838&lt;&gt;""),$A838,"")</f>
        <v/>
      </c>
    </row>
    <row r="839">
      <c r="A839" s="25" t="inlineStr">
        <is>
          <t>data_fetched_at</t>
        </is>
      </c>
      <c r="B839" s="29" t="inlineStr">
        <is>
          <t>Data fetched at · TIMESTAMP · Facebook Ads (Meta) other</t>
        </is>
      </c>
      <c r="C839" s="26" t="n"/>
      <c r="D839" s="27">
        <f>IF(AND($C839="x",$A839&lt;&gt;""),$A839,"")</f>
        <v/>
      </c>
    </row>
    <row r="840">
      <c r="A840" s="25" t="inlineStr">
        <is>
          <t>datasource</t>
        </is>
      </c>
      <c r="B840" s="29" t="inlineStr">
        <is>
          <t>Data Source · TEXT · Facebook Ads (Meta) other</t>
        </is>
      </c>
      <c r="C840" s="26" t="n"/>
      <c r="D840" s="27">
        <f>IF(AND($C840="x",$A840&lt;&gt;""),$A840,"")</f>
        <v/>
      </c>
    </row>
    <row r="841">
      <c r="A841" s="25" t="inlineStr">
        <is>
          <t>day_of_month</t>
        </is>
      </c>
      <c r="B841" s="29" t="inlineStr">
        <is>
          <t>Day of month · TEXT · Facebook Ads (Meta) other</t>
        </is>
      </c>
      <c r="C841" s="26" t="n"/>
      <c r="D841" s="27">
        <f>IF(AND($C841="x",$A841&lt;&gt;""),$A841,"")</f>
        <v/>
      </c>
    </row>
    <row r="842">
      <c r="A842" s="25" t="inlineStr">
        <is>
          <t>description_asset</t>
        </is>
      </c>
      <c r="B842" s="29" t="inlineStr">
        <is>
          <t>ID of description asset · TEXT · Facebook Ads (Meta) other</t>
        </is>
      </c>
      <c r="C842" s="26" t="n"/>
      <c r="D842" s="27">
        <f>IF(AND($C842="x",$A842&lt;&gt;""),$A842,"")</f>
        <v/>
      </c>
    </row>
    <row r="843">
      <c r="A843" s="25" t="inlineStr">
        <is>
          <t>description_asset_text</t>
        </is>
      </c>
      <c r="B843" s="29" t="inlineStr">
        <is>
          <t>Text of description asset · TEXT · Facebook Ads (Meta) other</t>
        </is>
      </c>
      <c r="C843" s="26" t="n"/>
      <c r="D843" s="27">
        <f>IF(AND($C843="x",$A843&lt;&gt;""),$A843,"")</f>
        <v/>
      </c>
    </row>
    <row r="844">
      <c r="A844" s="25" t="inlineStr">
        <is>
          <t>dma</t>
        </is>
      </c>
      <c r="B844" s="29" t="inlineStr">
        <is>
          <t>(Deprecated) Designated Market Area · TEXT · Facebook Ads (Meta) other</t>
        </is>
      </c>
      <c r="C844" s="26" t="n"/>
      <c r="D844" s="27">
        <f>IF(AND($C844="x",$A844&lt;&gt;""),$A844,"")</f>
        <v/>
      </c>
    </row>
    <row r="845">
      <c r="A845" s="25" t="inlineStr">
        <is>
          <t>frequency_value</t>
        </is>
      </c>
      <c r="B845" s="29" t="inlineStr">
        <is>
          <t>Number of frequency · TEXT · Facebook Ads (Meta) other</t>
        </is>
      </c>
      <c r="C845" s="26" t="n"/>
      <c r="D845" s="27">
        <f>IF(AND($C845="x",$A845&lt;&gt;""),$A845,"")</f>
        <v/>
      </c>
    </row>
    <row r="846">
      <c r="A846" s="25" t="inlineStr">
        <is>
          <t>gender</t>
        </is>
      </c>
      <c r="B846" s="29" t="inlineStr">
        <is>
          <t>Gender · TEXT · Facebook Ads (Meta) other</t>
        </is>
      </c>
      <c r="C846" s="26" t="n"/>
      <c r="D846" s="27">
        <f>IF(AND($C846="x",$A846&lt;&gt;""),$A846,"")</f>
        <v/>
      </c>
    </row>
    <row r="847">
      <c r="A847" s="25" t="inlineStr">
        <is>
          <t>hourly_stats_aggregated_by_advertiser_time_zone</t>
        </is>
      </c>
      <c r="B847" s="29" t="inlineStr">
        <is>
          <t>Hourly delivery stats (advertiser time zone) · TEXT · Facebook Ads (Meta) other</t>
        </is>
      </c>
      <c r="C847" s="26" t="n"/>
      <c r="D847" s="27">
        <f>IF(AND($C847="x",$A847&lt;&gt;""),$A847,"")</f>
        <v/>
      </c>
    </row>
    <row r="848">
      <c r="A848" s="25" t="inlineStr">
        <is>
          <t>hourly_stats_aggregated_by_audience_time_zone</t>
        </is>
      </c>
      <c r="B848" s="29" t="inlineStr">
        <is>
          <t>Hourly delivery stats (audience time zone) · TEXT · Facebook Ads (Meta) other</t>
        </is>
      </c>
      <c r="C848" s="26" t="n"/>
      <c r="D848" s="27">
        <f>IF(AND($C848="x",$A848&lt;&gt;""),$A848,"")</f>
        <v/>
      </c>
    </row>
    <row r="849">
      <c r="A849" s="25" t="inlineStr">
        <is>
          <t>link_url_asset</t>
        </is>
      </c>
      <c r="B849" s="29" t="inlineStr">
        <is>
          <t>ID of the URL asset · TEXT · Facebook Ads (Meta) other</t>
        </is>
      </c>
      <c r="C849" s="26" t="n"/>
      <c r="D849" s="27">
        <f>IF(AND($C849="x",$A849&lt;&gt;""),$A849,"")</f>
        <v/>
      </c>
    </row>
    <row r="850">
      <c r="A850" s="25" t="inlineStr">
        <is>
          <t>month</t>
        </is>
      </c>
      <c r="B850" s="29" t="inlineStr">
        <is>
          <t>Month · TEXT · Facebook Ads (Meta) other</t>
        </is>
      </c>
      <c r="C850" s="26" t="n"/>
      <c r="D850" s="27">
        <f>IF(AND($C850="x",$A850&lt;&gt;""),$A850,"")</f>
        <v/>
      </c>
    </row>
    <row r="851">
      <c r="A851" s="25" t="inlineStr">
        <is>
          <t>now</t>
        </is>
      </c>
      <c r="B851" s="29" t="inlineStr">
        <is>
          <t>Now · TIMESTAMP · Facebook Ads (Meta) other</t>
        </is>
      </c>
      <c r="C851" s="26" t="n"/>
      <c r="D851" s="27">
        <f>IF(AND($C851="x",$A851&lt;&gt;""),$A851,"")</f>
        <v/>
      </c>
    </row>
    <row r="852">
      <c r="A852" s="25" t="inlineStr">
        <is>
          <t>product_id</t>
        </is>
      </c>
      <c r="B852" s="29" t="inlineStr">
        <is>
          <t>The ID and name of the product · TEXT · Facebook Ads (Meta) other</t>
        </is>
      </c>
      <c r="C852" s="26" t="n"/>
      <c r="D852" s="27">
        <f>IF(AND($C852="x",$A852&lt;&gt;""),$A852,"")</f>
        <v/>
      </c>
    </row>
    <row r="853">
      <c r="A853" s="25" t="inlineStr">
        <is>
          <t>product_url</t>
        </is>
      </c>
      <c r="B853" s="29" t="inlineStr">
        <is>
          <t>Catalog Product Website Link · TEXT · Facebook Ads (Meta) other</t>
        </is>
      </c>
      <c r="C853" s="26" t="n"/>
      <c r="D853" s="27">
        <f>IF(AND($C853="x",$A853&lt;&gt;""),$A853,"")</f>
        <v/>
      </c>
    </row>
    <row r="854">
      <c r="A854" s="25" t="inlineStr">
        <is>
          <t>region</t>
        </is>
      </c>
      <c r="B854" s="29" t="inlineStr">
        <is>
          <t>Region · REGION · Facebook Ads (Meta) other</t>
        </is>
      </c>
      <c r="C854" s="26" t="n"/>
      <c r="D854" s="27">
        <f>IF(AND($C854="x",$A854&lt;&gt;""),$A854,"")</f>
        <v/>
      </c>
    </row>
    <row r="855">
      <c r="A855" s="25" t="inlineStr">
        <is>
          <t>source</t>
        </is>
      </c>
      <c r="B855" s="29" t="inlineStr">
        <is>
          <t>Source · TEXT · Facebook Ads (Meta) other</t>
        </is>
      </c>
      <c r="C855" s="26" t="n"/>
      <c r="D855" s="27">
        <f>IF(AND($C855="x",$A855&lt;&gt;""),$A855,"")</f>
        <v/>
      </c>
    </row>
    <row r="856">
      <c r="A856" s="25" t="inlineStr">
        <is>
          <t>title_asset</t>
        </is>
      </c>
      <c r="B856" s="29" t="inlineStr">
        <is>
          <t>ID of the title asset · TEXT · Facebook Ads (Meta) other</t>
        </is>
      </c>
      <c r="C856" s="26" t="n"/>
      <c r="D856" s="27">
        <f>IF(AND($C856="x",$A856&lt;&gt;""),$A856,"")</f>
        <v/>
      </c>
    </row>
    <row r="857">
      <c r="A857" s="25" t="inlineStr">
        <is>
          <t>title_asset_text</t>
        </is>
      </c>
      <c r="B857" s="29" t="inlineStr">
        <is>
          <t>Text of the title asset · TEXT · Facebook Ads (Meta) other</t>
        </is>
      </c>
      <c r="C857" s="26" t="n"/>
      <c r="D857" s="27">
        <f>IF(AND($C857="x",$A857&lt;&gt;""),$A857,"")</f>
        <v/>
      </c>
    </row>
    <row r="858">
      <c r="A858" s="25" t="inlineStr">
        <is>
          <t>today</t>
        </is>
      </c>
      <c r="B858" s="29" t="inlineStr">
        <is>
          <t>Today · DATE · Facebook Ads (Meta) other</t>
        </is>
      </c>
      <c r="C858" s="26" t="n"/>
      <c r="D858" s="27">
        <f>IF(AND($C858="x",$A858&lt;&gt;""),$A858,"")</f>
        <v/>
      </c>
    </row>
    <row r="859">
      <c r="A859" s="25" t="inlineStr">
        <is>
          <t>user_segment</t>
        </is>
      </c>
      <c r="B859" s="29" t="inlineStr">
        <is>
          <t>User Segment · TEXT · Facebook Ads (Meta) other</t>
        </is>
      </c>
      <c r="C859" s="26" t="n"/>
      <c r="D859" s="27">
        <f>IF(AND($C859="x",$A859&lt;&gt;""),$A859,"")</f>
        <v/>
      </c>
    </row>
    <row r="860">
      <c r="A860" s="25" t="inlineStr">
        <is>
          <t>week</t>
        </is>
      </c>
      <c r="B860" s="29" t="inlineStr">
        <is>
          <t>Week · TEXT · Facebook Ads (Meta) other</t>
        </is>
      </c>
      <c r="C860" s="26" t="n"/>
      <c r="D860" s="27">
        <f>IF(AND($C860="x",$A860&lt;&gt;""),$A860,"")</f>
        <v/>
      </c>
    </row>
    <row r="861">
      <c r="A861" s="25" t="inlineStr">
        <is>
          <t>week_day</t>
        </is>
      </c>
      <c r="B861" s="29" t="inlineStr">
        <is>
          <t>Day of week and day number · TEXT · Facebook Ads (Meta) other</t>
        </is>
      </c>
      <c r="C861" s="26" t="n"/>
      <c r="D861" s="27">
        <f>IF(AND($C861="x",$A861&lt;&gt;""),$A861,"")</f>
        <v/>
      </c>
    </row>
    <row r="862">
      <c r="A862" s="25" t="inlineStr">
        <is>
          <t>week_day_iso</t>
        </is>
      </c>
      <c r="B862" s="29" t="inlineStr">
        <is>
          <t>Day of week and day number, ISO · TEXT · Facebook Ads (Meta) other</t>
        </is>
      </c>
      <c r="C862" s="26" t="n"/>
      <c r="D862" s="27">
        <f>IF(AND($C862="x",$A862&lt;&gt;""),$A862,"")</f>
        <v/>
      </c>
    </row>
    <row r="863">
      <c r="A863" s="25" t="inlineStr">
        <is>
          <t>week_iso</t>
        </is>
      </c>
      <c r="B863" s="29" t="inlineStr">
        <is>
          <t>Week ISO · TEXT · Facebook Ads (Meta) other</t>
        </is>
      </c>
      <c r="C863" s="26" t="n"/>
      <c r="D863" s="27">
        <f>IF(AND($C863="x",$A863&lt;&gt;""),$A863,"")</f>
        <v/>
      </c>
    </row>
    <row r="864">
      <c r="A864" s="25" t="inlineStr">
        <is>
          <t>year</t>
        </is>
      </c>
      <c r="B864" s="29" t="inlineStr">
        <is>
          <t>Year · TEXT · Facebook Ads (Meta) other</t>
        </is>
      </c>
      <c r="C864" s="26" t="n"/>
      <c r="D864" s="27">
        <f>IF(AND($C864="x",$A864&lt;&gt;""),$A864,"")</f>
        <v/>
      </c>
    </row>
    <row r="865">
      <c r="A865" s="25" t="inlineStr">
        <is>
          <t>year_month</t>
        </is>
      </c>
      <c r="B865" s="29" t="inlineStr">
        <is>
          <t>Yearmonth · TEXT · Facebook Ads (Meta) other</t>
        </is>
      </c>
      <c r="C865" s="26" t="n"/>
      <c r="D865" s="27">
        <f>IF(AND($C865="x",$A865&lt;&gt;""),$A865,"")</f>
        <v/>
      </c>
    </row>
    <row r="866">
      <c r="A866" s="25" t="inlineStr">
        <is>
          <t>year_month_name</t>
        </is>
      </c>
      <c r="B866" s="29" t="inlineStr">
        <is>
          <t>Year month name · TEXT · Facebook Ads (Meta) other</t>
        </is>
      </c>
      <c r="C866" s="26" t="n"/>
      <c r="D866" s="27">
        <f>IF(AND($C866="x",$A866&lt;&gt;""),$A866,"")</f>
        <v/>
      </c>
    </row>
    <row r="867">
      <c r="A867" s="25" t="inlineStr">
        <is>
          <t>year_of_week</t>
        </is>
      </c>
      <c r="B867" s="29" t="inlineStr">
        <is>
          <t>Year of week · TEXT · Facebook Ads (Meta) other</t>
        </is>
      </c>
      <c r="C867" s="26" t="n"/>
      <c r="D867" s="27">
        <f>IF(AND($C867="x",$A867&lt;&gt;""),$A867,"")</f>
        <v/>
      </c>
    </row>
    <row r="868">
      <c r="A868" s="25" t="inlineStr">
        <is>
          <t>year_of_week_iso</t>
        </is>
      </c>
      <c r="B868" s="29" t="inlineStr">
        <is>
          <t>Year of week, ISO · TEXT · Facebook Ads (Meta) other</t>
        </is>
      </c>
      <c r="C868" s="26" t="n"/>
      <c r="D868" s="27">
        <f>IF(AND($C868="x",$A868&lt;&gt;""),$A868,"")</f>
        <v/>
      </c>
    </row>
    <row r="869">
      <c r="A869" s="25" t="inlineStr">
        <is>
          <t>year_week</t>
        </is>
      </c>
      <c r="B869" s="29" t="inlineStr">
        <is>
          <t>Year week · TEXT · Facebook Ads (Meta) other</t>
        </is>
      </c>
      <c r="C869" s="26" t="n"/>
      <c r="D869" s="27">
        <f>IF(AND($C869="x",$A869&lt;&gt;""),$A869,"")</f>
        <v/>
      </c>
    </row>
    <row r="870">
      <c r="A870" s="25" t="inlineStr">
        <is>
          <t>year_week_iso</t>
        </is>
      </c>
      <c r="B870" s="29" t="inlineStr">
        <is>
          <t>Year week ISO · TEXT · Facebook Ads (Meta) other</t>
        </is>
      </c>
      <c r="C870" s="26" t="n"/>
      <c r="D870" s="27">
        <f>IF(AND($C870="x",$A870&lt;&gt;""),$A870,"")</f>
        <v/>
      </c>
    </row>
    <row r="871">
      <c r="A871" s="22" t="inlineStr">
        <is>
          <t>Eigen veld toevoegen: zet hieronder het Windsor-veld-id in kolom A en een x in kolom C (tot rij 881).</t>
        </is>
      </c>
    </row>
    <row r="872">
      <c r="A872" s="30" t="n"/>
      <c r="C872" s="30" t="n"/>
      <c r="D872" s="27">
        <f>IF(AND($C872="x",$A872&lt;&gt;""),$A872,"")</f>
        <v/>
      </c>
    </row>
    <row r="873">
      <c r="A873" s="30" t="n"/>
      <c r="C873" s="30" t="n"/>
      <c r="D873" s="27">
        <f>IF(AND($C873="x",$A873&lt;&gt;""),$A873,"")</f>
        <v/>
      </c>
    </row>
    <row r="874">
      <c r="A874" s="30" t="n"/>
      <c r="C874" s="30" t="n"/>
      <c r="D874" s="27">
        <f>IF(AND($C874="x",$A874&lt;&gt;""),$A874,"")</f>
        <v/>
      </c>
    </row>
    <row r="875">
      <c r="A875" s="30" t="n"/>
      <c r="C875" s="30" t="n"/>
      <c r="D875" s="27">
        <f>IF(AND($C875="x",$A875&lt;&gt;""),$A875,"")</f>
        <v/>
      </c>
    </row>
    <row r="876">
      <c r="A876" s="30" t="n"/>
      <c r="C876" s="30" t="n"/>
      <c r="D876" s="27">
        <f>IF(AND($C876="x",$A876&lt;&gt;""),$A876,"")</f>
        <v/>
      </c>
    </row>
    <row r="877">
      <c r="A877" s="30" t="n"/>
      <c r="C877" s="30" t="n"/>
      <c r="D877" s="27">
        <f>IF(AND($C877="x",$A877&lt;&gt;""),$A877,"")</f>
        <v/>
      </c>
    </row>
    <row r="878">
      <c r="A878" s="30" t="n"/>
      <c r="C878" s="30" t="n"/>
      <c r="D878" s="27">
        <f>IF(AND($C878="x",$A878&lt;&gt;""),$A878,"")</f>
        <v/>
      </c>
    </row>
    <row r="879">
      <c r="A879" s="30" t="n"/>
      <c r="C879" s="30" t="n"/>
      <c r="D879" s="27">
        <f>IF(AND($C879="x",$A879&lt;&gt;""),$A879,"")</f>
        <v/>
      </c>
    </row>
    <row r="880">
      <c r="A880" s="30" t="n"/>
      <c r="C880" s="30" t="n"/>
      <c r="D880" s="27">
        <f>IF(AND($C880="x",$A880&lt;&gt;""),$A880,"")</f>
        <v/>
      </c>
    </row>
    <row r="881">
      <c r="A881" s="30" t="n"/>
      <c r="C881" s="30" t="n"/>
      <c r="D881" s="27">
        <f>IF(AND($C881="x",$A881&lt;&gt;""),$A881,"")</f>
        <v/>
      </c>
    </row>
  </sheetData>
  <mergeCells count="3">
    <mergeCell ref="A871:C871"/>
    <mergeCell ref="B8:D8"/>
    <mergeCell ref="A22:C22"/>
  </mergeCells>
  <dataValidations count="1">
    <dataValidation sqref="C12 C13 C14 C15 C16 C17 C18 C19 C20 C21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2 C873 C874 C875 C876 C877 C878 C879 C880 C8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0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GA4 dag</t>
        </is>
      </c>
      <c r="C1" s="22" t="inlineStr">
        <is>
          <t>Status: Aanbevolen · Website (totalen, dagreeks) + ROAS (GA4-omzet) + Doelen</t>
        </is>
      </c>
    </row>
    <row r="2">
      <c r="A2" s="3" t="inlineStr">
        <is>
          <t>Connector</t>
        </is>
      </c>
      <c r="B2" s="6" t="inlineStr">
        <is>
          <t>googleanalytics4</t>
        </is>
      </c>
    </row>
    <row r="3">
      <c r="A3" s="3" t="inlineStr">
        <is>
          <t>Account-id (uit Instellingen)</t>
        </is>
      </c>
      <c r="B3" s="23">
        <f>IF(Instellingen!$B$12="","",Instellingen!$B$12)</f>
        <v/>
      </c>
      <c r="C3" s="8" t="inlineStr">
        <is>
          <t>Leeg = geen select_accounts in de URL</t>
        </is>
      </c>
    </row>
    <row r="4">
      <c r="A4" s="3" t="inlineStr">
        <is>
          <t>Taaknaam (Task name)</t>
        </is>
      </c>
      <c r="B4" s="23">
        <f>"Windsor - Sheets - GA4 dag - "&amp;Instellingen!$B$3</f>
        <v/>
      </c>
    </row>
    <row r="5">
      <c r="A5" s="3" t="inlineStr">
        <is>
          <t>Tabnaam (Sheet Name)</t>
        </is>
      </c>
      <c r="B5" s="23">
        <f>"Google Analytics 4 - dag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$506)&amp;IF($B$3&lt;&gt;"","&amp;select_accounts="&amp;$B$3,"")&amp;IF(Instellingen!$B$5&lt;&gt;"","&amp;_field_headers="&amp;Instellingen!$B$5,"")</f>
        <v/>
      </c>
    </row>
    <row r="9">
      <c r="A9" s="3" t="inlineStr">
        <is>
          <t>Aantal velden in de query</t>
        </is>
      </c>
      <c r="B9" s="6">
        <f>COUNTIF($C$12:$C$506,"x")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sessions</t>
        </is>
      </c>
      <c r="B15" s="25" t="inlineStr">
        <is>
          <t>Sessies · Windsor: Sessions · NUMERIC</t>
        </is>
      </c>
      <c r="C15" s="26" t="inlineStr">
        <is>
          <t>x</t>
        </is>
      </c>
      <c r="D15" s="27">
        <f>IF(AND($C15="x",$A15&lt;&gt;""),$A15,"")</f>
        <v/>
      </c>
    </row>
    <row r="16">
      <c r="A16" s="16" t="inlineStr">
        <is>
          <t>totalusers</t>
        </is>
      </c>
      <c r="B16" s="25" t="inlineStr">
        <is>
          <t>Gebruikers (kop 'Total users'; niet optelbaar over dagen → UI toont nieuwe gebruikers) · Windsor: Total users · NUMERIC</t>
        </is>
      </c>
      <c r="C16" s="26" t="inlineStr">
        <is>
          <t>x</t>
        </is>
      </c>
      <c r="D16" s="27">
        <f>IF(AND($C16="x",$A16&lt;&gt;""),$A16,"")</f>
        <v/>
      </c>
    </row>
    <row r="17">
      <c r="A17" s="16" t="inlineStr">
        <is>
          <t>newusers</t>
        </is>
      </c>
      <c r="B17" s="25" t="inlineStr">
        <is>
          <t>Nieuwe gebruikers · Windsor: New users · NUMERIC</t>
        </is>
      </c>
      <c r="C17" s="26" t="inlineStr">
        <is>
          <t>x</t>
        </is>
      </c>
      <c r="D17" s="27">
        <f>IF(AND($C17="x",$A17&lt;&gt;""),$A17,"")</f>
        <v/>
      </c>
    </row>
    <row r="18">
      <c r="A18" s="16" t="inlineStr">
        <is>
          <t>engaged_sessions</t>
        </is>
      </c>
      <c r="B18" s="25" t="inlineStr">
        <is>
          <t>Betrokken sessies · Windsor: Engaged sessions · NUMERIC</t>
        </is>
      </c>
      <c r="C18" s="26" t="inlineStr">
        <is>
          <t>x</t>
        </is>
      </c>
      <c r="D18" s="27">
        <f>IF(AND($C18="x",$A18&lt;&gt;""),$A18,"")</f>
        <v/>
      </c>
    </row>
    <row r="19">
      <c r="A19" s="16" t="inlineStr">
        <is>
          <t>screen_page_views</t>
        </is>
      </c>
      <c r="B19" s="25" t="inlineStr">
        <is>
          <t>Weergaven (kop 'Views') · Windsor: Views · NUMERIC</t>
        </is>
      </c>
      <c r="C19" s="26" t="inlineStr">
        <is>
          <t>x</t>
        </is>
      </c>
      <c r="D19" s="27">
        <f>IF(AND($C19="x",$A19&lt;&gt;""),$A19,"")</f>
        <v/>
      </c>
    </row>
    <row r="20">
      <c r="A20" s="16" t="inlineStr">
        <is>
          <t>user_engagement_duration</t>
        </is>
      </c>
      <c r="B20" s="25" t="inlineStr">
        <is>
          <t>Betrokkenheidsduur · Windsor: User engagement · NUMERIC</t>
        </is>
      </c>
      <c r="C20" s="26" t="inlineStr">
        <is>
          <t>x</t>
        </is>
      </c>
      <c r="D20" s="27">
        <f>IF(AND($C20="x",$A20&lt;&gt;""),$A20,"")</f>
        <v/>
      </c>
    </row>
    <row r="21">
      <c r="A21" s="16" t="inlineStr">
        <is>
          <t>conversions</t>
        </is>
      </c>
      <c r="B21" s="25" t="inlineStr">
        <is>
          <t>Key events, alle samen · Windsor: Key events · NUMERIC</t>
        </is>
      </c>
      <c r="C21" s="26" t="inlineStr">
        <is>
          <t>x</t>
        </is>
      </c>
      <c r="D21" s="27">
        <f>IF(AND($C21="x",$A21&lt;&gt;""),$A21,"")</f>
        <v/>
      </c>
    </row>
    <row r="22">
      <c r="A22" s="16" t="inlineStr">
        <is>
          <t>purchase_revenue</t>
        </is>
      </c>
      <c r="B22" s="25" t="inlineStr">
        <is>
          <t>Omzet (ook ROAS-tab) · Windsor: Purchase revenue · NUMERIC</t>
        </is>
      </c>
      <c r="C22" s="26" t="inlineStr">
        <is>
          <t>x</t>
        </is>
      </c>
      <c r="D22" s="27">
        <f>IF(AND($C22="x",$A22&lt;&gt;""),$A22,"")</f>
        <v/>
      </c>
    </row>
    <row r="23">
      <c r="A23" s="16" t="inlineStr">
        <is>
          <t>transactions</t>
        </is>
      </c>
      <c r="B23" s="25" t="inlineStr">
        <is>
          <t>Transacties · Windsor: Transactions · NUMERIC</t>
        </is>
      </c>
      <c r="C23" s="26" t="inlineStr">
        <is>
          <t>x</t>
        </is>
      </c>
      <c r="D23" s="27">
        <f>IF(AND($C23="x",$A23&lt;&gt;""),$A23,"")</f>
        <v/>
      </c>
    </row>
    <row r="24">
      <c r="A24" s="16">
        <f>IF(Instellingen!$B$6&lt;&gt;"","conversions_"&amp;Instellingen!$B$6,"")</f>
        <v/>
      </c>
      <c r="B24" s="25" t="inlineStr">
        <is>
          <t>Hoofddoel per klant (Config 'Conversiedoel'); kop wordt 'Key event count for &lt;event&gt;'</t>
        </is>
      </c>
      <c r="C24" s="26" t="inlineStr">
        <is>
          <t>x</t>
        </is>
      </c>
      <c r="D24" s="27">
        <f>IF(AND($C24="x",$A24&lt;&gt;""),$A24,"")</f>
        <v/>
      </c>
    </row>
    <row r="25">
      <c r="A25" s="28" t="inlineStr">
        <is>
          <t>— Overige Windsor-velden van connector 'googleanalytics4' (470; weergavenaam · type · rapport). Zet een x om ze op te nemen. —</t>
        </is>
      </c>
      <c r="D25" s="27" t="inlineStr"/>
    </row>
    <row r="26">
      <c r="A26" s="25" t="inlineStr">
        <is>
          <t>hostname</t>
        </is>
      </c>
      <c r="B26" s="29" t="inlineStr">
        <is>
          <t>Hostname · TEXT · Google Analytics 4 Account</t>
        </is>
      </c>
      <c r="C26" s="26" t="n"/>
      <c r="D26" s="27">
        <f>IF(AND($C26="x",$A26&lt;&gt;""),$A26,"")</f>
        <v/>
      </c>
    </row>
    <row r="27">
      <c r="A27" s="25" t="inlineStr">
        <is>
          <t>measurement_id</t>
        </is>
      </c>
      <c r="B27" s="29" t="inlineStr">
        <is>
          <t>Measurement ID · TEXT · Google Analytics 4 Account</t>
        </is>
      </c>
      <c r="C27" s="26" t="n"/>
      <c r="D27" s="27">
        <f>IF(AND($C27="x",$A27&lt;&gt;""),$A27,"")</f>
        <v/>
      </c>
    </row>
    <row r="28">
      <c r="A28" s="25" t="inlineStr">
        <is>
          <t>property_currency</t>
        </is>
      </c>
      <c r="B28" s="29" t="inlineStr">
        <is>
          <t>Property currency · TEXT · Google Analytics 4 Account</t>
        </is>
      </c>
      <c r="C28" s="26" t="n"/>
      <c r="D28" s="27">
        <f>IF(AND($C28="x",$A28&lt;&gt;""),$A28,"")</f>
        <v/>
      </c>
    </row>
    <row r="29">
      <c r="A29" s="25" t="inlineStr">
        <is>
          <t>property_timezone</t>
        </is>
      </c>
      <c r="B29" s="29" t="inlineStr">
        <is>
          <t>Property timezone · TEXT · Google Analytics 4 Account</t>
        </is>
      </c>
      <c r="C29" s="26" t="n"/>
      <c r="D29" s="27">
        <f>IF(AND($C29="x",$A29&lt;&gt;""),$A29,"")</f>
        <v/>
      </c>
    </row>
    <row r="30">
      <c r="A30" s="25" t="inlineStr">
        <is>
          <t>campaign_id</t>
        </is>
      </c>
      <c r="B30" s="29" t="inlineStr">
        <is>
          <t>Campaign ID · TEXT · Google Analytics 4 Attribution</t>
        </is>
      </c>
      <c r="C30" s="26" t="n"/>
      <c r="D30" s="27">
        <f>IF(AND($C30="x",$A30&lt;&gt;""),$A30,"")</f>
        <v/>
      </c>
    </row>
    <row r="31">
      <c r="A31" s="25" t="inlineStr">
        <is>
          <t>cm360_account_id</t>
        </is>
      </c>
      <c r="B31" s="29" t="inlineStr">
        <is>
          <t>CM360 account ID · TEXT · Google Analytics 4 Attribution</t>
        </is>
      </c>
      <c r="C31" s="26" t="n"/>
      <c r="D31" s="27">
        <f>IF(AND($C31="x",$A31&lt;&gt;""),$A31,"")</f>
        <v/>
      </c>
    </row>
    <row r="32">
      <c r="A32" s="25" t="inlineStr">
        <is>
          <t>cm360_account_name</t>
        </is>
      </c>
      <c r="B32" s="29" t="inlineStr">
        <is>
          <t>CM360 account name · TEXT · Google Analytics 4 Attribution</t>
        </is>
      </c>
      <c r="C32" s="26" t="n"/>
      <c r="D32" s="27">
        <f>IF(AND($C32="x",$A32&lt;&gt;""),$A32,"")</f>
        <v/>
      </c>
    </row>
    <row r="33">
      <c r="A33" s="25" t="inlineStr">
        <is>
          <t>cm360_advertiser_id</t>
        </is>
      </c>
      <c r="B33" s="29" t="inlineStr">
        <is>
          <t>CM360 advertiser ID · TEXT · Google Analytics 4 Attribution</t>
        </is>
      </c>
      <c r="C33" s="26" t="n"/>
      <c r="D33" s="27">
        <f>IF(AND($C33="x",$A33&lt;&gt;""),$A33,"")</f>
        <v/>
      </c>
    </row>
    <row r="34">
      <c r="A34" s="25" t="inlineStr">
        <is>
          <t>cm360_advertiser_name</t>
        </is>
      </c>
      <c r="B34" s="29" t="inlineStr">
        <is>
          <t>CM360 advertiser name · TEXT · Google Analytics 4 Attribution</t>
        </is>
      </c>
      <c r="C34" s="26" t="n"/>
      <c r="D34" s="27">
        <f>IF(AND($C34="x",$A34&lt;&gt;""),$A34,"")</f>
        <v/>
      </c>
    </row>
    <row r="35">
      <c r="A35" s="25" t="inlineStr">
        <is>
          <t>cm360_campaign_id</t>
        </is>
      </c>
      <c r="B35" s="29" t="inlineStr">
        <is>
          <t>CM360 campaign ID · TEXT · Google Analytics 4 Attribution</t>
        </is>
      </c>
      <c r="C35" s="26" t="n"/>
      <c r="D35" s="27">
        <f>IF(AND($C35="x",$A35&lt;&gt;""),$A35,"")</f>
        <v/>
      </c>
    </row>
    <row r="36">
      <c r="A36" s="25" t="inlineStr">
        <is>
          <t>cm360_campaign_name</t>
        </is>
      </c>
      <c r="B36" s="29" t="inlineStr">
        <is>
          <t>CM360 campaign name · TEXT · Google Analytics 4 Attribution</t>
        </is>
      </c>
      <c r="C36" s="26" t="n"/>
      <c r="D36" s="27">
        <f>IF(AND($C36="x",$A36&lt;&gt;""),$A36,"")</f>
        <v/>
      </c>
    </row>
    <row r="37">
      <c r="A37" s="25" t="inlineStr">
        <is>
          <t>cm360_creative_format</t>
        </is>
      </c>
      <c r="B37" s="29" t="inlineStr">
        <is>
          <t>CM360 creative format · TEXT · Google Analytics 4 Attribution</t>
        </is>
      </c>
      <c r="C37" s="26" t="n"/>
      <c r="D37" s="27">
        <f>IF(AND($C37="x",$A37&lt;&gt;""),$A37,"")</f>
        <v/>
      </c>
    </row>
    <row r="38">
      <c r="A38" s="25" t="inlineStr">
        <is>
          <t>cm360_creative_id</t>
        </is>
      </c>
      <c r="B38" s="29" t="inlineStr">
        <is>
          <t>CM360 creative ID · TEXT · Google Analytics 4 Attribution</t>
        </is>
      </c>
      <c r="C38" s="26" t="n"/>
      <c r="D38" s="27">
        <f>IF(AND($C38="x",$A38&lt;&gt;""),$A38,"")</f>
        <v/>
      </c>
    </row>
    <row r="39">
      <c r="A39" s="25" t="inlineStr">
        <is>
          <t>cm360_creative_name</t>
        </is>
      </c>
      <c r="B39" s="29" t="inlineStr">
        <is>
          <t>CM360 creative name · TEXT · Google Analytics 4 Attribution</t>
        </is>
      </c>
      <c r="C39" s="26" t="n"/>
      <c r="D39" s="27">
        <f>IF(AND($C39="x",$A39&lt;&gt;""),$A39,"")</f>
        <v/>
      </c>
    </row>
    <row r="40">
      <c r="A40" s="25" t="inlineStr">
        <is>
          <t>cm360_creative_type</t>
        </is>
      </c>
      <c r="B40" s="29" t="inlineStr">
        <is>
          <t>CM360 creative type · TEXT · Google Analytics 4 Attribution</t>
        </is>
      </c>
      <c r="C40" s="26" t="n"/>
      <c r="D40" s="27">
        <f>IF(AND($C40="x",$A40&lt;&gt;""),$A40,"")</f>
        <v/>
      </c>
    </row>
    <row r="41">
      <c r="A41" s="25" t="inlineStr">
        <is>
          <t>cm360_creative_type_id</t>
        </is>
      </c>
      <c r="B41" s="29" t="inlineStr">
        <is>
          <t>CM360 creative type ID · TEXT · Google Analytics 4 Attribution</t>
        </is>
      </c>
      <c r="C41" s="26" t="n"/>
      <c r="D41" s="27">
        <f>IF(AND($C41="x",$A41&lt;&gt;""),$A41,"")</f>
        <v/>
      </c>
    </row>
    <row r="42">
      <c r="A42" s="25" t="inlineStr">
        <is>
          <t>cm360_creative_version</t>
        </is>
      </c>
      <c r="B42" s="29" t="inlineStr">
        <is>
          <t>CM360 creative version · TEXT · Google Analytics 4 Attribution</t>
        </is>
      </c>
      <c r="C42" s="26" t="n"/>
      <c r="D42" s="27">
        <f>IF(AND($C42="x",$A42&lt;&gt;""),$A42,"")</f>
        <v/>
      </c>
    </row>
    <row r="43">
      <c r="A43" s="25" t="inlineStr">
        <is>
          <t>cm360_medium</t>
        </is>
      </c>
      <c r="B43" s="29" t="inlineStr">
        <is>
          <t>CM360 medium · TEXT · Google Analytics 4 Attribution</t>
        </is>
      </c>
      <c r="C43" s="26" t="n"/>
      <c r="D43" s="27">
        <f>IF(AND($C43="x",$A43&lt;&gt;""),$A43,"")</f>
        <v/>
      </c>
    </row>
    <row r="44">
      <c r="A44" s="25" t="inlineStr">
        <is>
          <t>cm360_placement_cost_structure</t>
        </is>
      </c>
      <c r="B44" s="29" t="inlineStr">
        <is>
          <t>CM360 placement cost structure · TEXT · Google Analytics 4 Attribution</t>
        </is>
      </c>
      <c r="C44" s="26" t="n"/>
      <c r="D44" s="27">
        <f>IF(AND($C44="x",$A44&lt;&gt;""),$A44,"")</f>
        <v/>
      </c>
    </row>
    <row r="45">
      <c r="A45" s="25" t="inlineStr">
        <is>
          <t>cm360_placement_id</t>
        </is>
      </c>
      <c r="B45" s="29" t="inlineStr">
        <is>
          <t>CM360 placement ID · TEXT · Google Analytics 4 Attribution</t>
        </is>
      </c>
      <c r="C45" s="26" t="n"/>
      <c r="D45" s="27">
        <f>IF(AND($C45="x",$A45&lt;&gt;""),$A45,"")</f>
        <v/>
      </c>
    </row>
    <row r="46">
      <c r="A46" s="25" t="inlineStr">
        <is>
          <t>cm360_placement_name</t>
        </is>
      </c>
      <c r="B46" s="29" t="inlineStr">
        <is>
          <t>CM360 placement name · TEXT · Google Analytics 4 Attribution</t>
        </is>
      </c>
      <c r="C46" s="26" t="n"/>
      <c r="D46" s="27">
        <f>IF(AND($C46="x",$A46&lt;&gt;""),$A46,"")</f>
        <v/>
      </c>
    </row>
    <row r="47">
      <c r="A47" s="25" t="inlineStr">
        <is>
          <t>cm360_rendering_id</t>
        </is>
      </c>
      <c r="B47" s="29" t="inlineStr">
        <is>
          <t>CM360 rendering ID · TEXT · Google Analytics 4 Attribution</t>
        </is>
      </c>
      <c r="C47" s="26" t="n"/>
      <c r="D47" s="27">
        <f>IF(AND($C47="x",$A47&lt;&gt;""),$A47,"")</f>
        <v/>
      </c>
    </row>
    <row r="48">
      <c r="A48" s="25" t="inlineStr">
        <is>
          <t>cm360_site_id</t>
        </is>
      </c>
      <c r="B48" s="29" t="inlineStr">
        <is>
          <t>CM360 site ID · TEXT · Google Analytics 4 Attribution</t>
        </is>
      </c>
      <c r="C48" s="26" t="n"/>
      <c r="D48" s="27">
        <f>IF(AND($C48="x",$A48&lt;&gt;""),$A48,"")</f>
        <v/>
      </c>
    </row>
    <row r="49">
      <c r="A49" s="25" t="inlineStr">
        <is>
          <t>cm360_site_name</t>
        </is>
      </c>
      <c r="B49" s="29" t="inlineStr">
        <is>
          <t>CM360 site name · TEXT · Google Analytics 4 Attribution</t>
        </is>
      </c>
      <c r="C49" s="26" t="n"/>
      <c r="D49" s="27">
        <f>IF(AND($C49="x",$A49&lt;&gt;""),$A49,"")</f>
        <v/>
      </c>
    </row>
    <row r="50">
      <c r="A50" s="25" t="inlineStr">
        <is>
          <t>cm360_source</t>
        </is>
      </c>
      <c r="B50" s="29" t="inlineStr">
        <is>
          <t>CM360 source · TEXT · Google Analytics 4 Attribution</t>
        </is>
      </c>
      <c r="C50" s="26" t="n"/>
      <c r="D50" s="27">
        <f>IF(AND($C50="x",$A50&lt;&gt;""),$A50,"")</f>
        <v/>
      </c>
    </row>
    <row r="51">
      <c r="A51" s="25" t="inlineStr">
        <is>
          <t>cm360_source_medium</t>
        </is>
      </c>
      <c r="B51" s="29" t="inlineStr">
        <is>
          <t>CM360 source / medium · TEXT · Google Analytics 4 Attribution</t>
        </is>
      </c>
      <c r="C51" s="26" t="n"/>
      <c r="D51" s="27">
        <f>IF(AND($C51="x",$A51&lt;&gt;""),$A51,"")</f>
        <v/>
      </c>
    </row>
    <row r="52">
      <c r="A52" s="25" t="inlineStr">
        <is>
          <t>default_channel_group</t>
        </is>
      </c>
      <c r="B52" s="29" t="inlineStr">
        <is>
          <t>Default channel group · TEXT · Google Analytics 4 Attribution</t>
        </is>
      </c>
      <c r="C52" s="26" t="n"/>
      <c r="D52" s="27">
        <f>IF(AND($C52="x",$A52&lt;&gt;""),$A52,"")</f>
        <v/>
      </c>
    </row>
    <row r="53">
      <c r="A53" s="25" t="inlineStr">
        <is>
          <t>dv360_advertiser_id</t>
        </is>
      </c>
      <c r="B53" s="29" t="inlineStr">
        <is>
          <t>DV360 advertiser ID · TEXT · Google Analytics 4 Attribution</t>
        </is>
      </c>
      <c r="C53" s="26" t="n"/>
      <c r="D53" s="27">
        <f>IF(AND($C53="x",$A53&lt;&gt;""),$A53,"")</f>
        <v/>
      </c>
    </row>
    <row r="54">
      <c r="A54" s="25" t="inlineStr">
        <is>
          <t>dv360_advertiser_name</t>
        </is>
      </c>
      <c r="B54" s="29" t="inlineStr">
        <is>
          <t>DV360 advertiser name · TEXT · Google Analytics 4 Attribution</t>
        </is>
      </c>
      <c r="C54" s="26" t="n"/>
      <c r="D54" s="27">
        <f>IF(AND($C54="x",$A54&lt;&gt;""),$A54,"")</f>
        <v/>
      </c>
    </row>
    <row r="55">
      <c r="A55" s="25" t="inlineStr">
        <is>
          <t>dv360_campaign_id</t>
        </is>
      </c>
      <c r="B55" s="29" t="inlineStr">
        <is>
          <t>DV360 campaign ID · TEXT · Google Analytics 4 Attribution</t>
        </is>
      </c>
      <c r="C55" s="26" t="n"/>
      <c r="D55" s="27">
        <f>IF(AND($C55="x",$A55&lt;&gt;""),$A55,"")</f>
        <v/>
      </c>
    </row>
    <row r="56">
      <c r="A56" s="25" t="inlineStr">
        <is>
          <t>dv360_campaign_name</t>
        </is>
      </c>
      <c r="B56" s="29" t="inlineStr">
        <is>
          <t>DV360 campaign name · TEXT · Google Analytics 4 Attribution</t>
        </is>
      </c>
      <c r="C56" s="26" t="n"/>
      <c r="D56" s="27">
        <f>IF(AND($C56="x",$A56&lt;&gt;""),$A56,"")</f>
        <v/>
      </c>
    </row>
    <row r="57">
      <c r="A57" s="25" t="inlineStr">
        <is>
          <t>dv360_creative_format</t>
        </is>
      </c>
      <c r="B57" s="29" t="inlineStr">
        <is>
          <t>DV360 creative format · TEXT · Google Analytics 4 Attribution</t>
        </is>
      </c>
      <c r="C57" s="26" t="n"/>
      <c r="D57" s="27">
        <f>IF(AND($C57="x",$A57&lt;&gt;""),$A57,"")</f>
        <v/>
      </c>
    </row>
    <row r="58">
      <c r="A58" s="25" t="inlineStr">
        <is>
          <t>dv360_creative_id</t>
        </is>
      </c>
      <c r="B58" s="29" t="inlineStr">
        <is>
          <t>DV360 creative ID · TEXT · Google Analytics 4 Attribution</t>
        </is>
      </c>
      <c r="C58" s="26" t="n"/>
      <c r="D58" s="27">
        <f>IF(AND($C58="x",$A58&lt;&gt;""),$A58,"")</f>
        <v/>
      </c>
    </row>
    <row r="59">
      <c r="A59" s="25" t="inlineStr">
        <is>
          <t>dv360_creative_name</t>
        </is>
      </c>
      <c r="B59" s="29" t="inlineStr">
        <is>
          <t>DV360 creative name · TEXT · Google Analytics 4 Attribution</t>
        </is>
      </c>
      <c r="C59" s="26" t="n"/>
      <c r="D59" s="27">
        <f>IF(AND($C59="x",$A59&lt;&gt;""),$A59,"")</f>
        <v/>
      </c>
    </row>
    <row r="60">
      <c r="A60" s="25" t="inlineStr">
        <is>
          <t>dv360_exchange_id</t>
        </is>
      </c>
      <c r="B60" s="29" t="inlineStr">
        <is>
          <t>DV360 exchange ID · TEXT · Google Analytics 4 Attribution</t>
        </is>
      </c>
      <c r="C60" s="26" t="n"/>
      <c r="D60" s="27">
        <f>IF(AND($C60="x",$A60&lt;&gt;""),$A60,"")</f>
        <v/>
      </c>
    </row>
    <row r="61">
      <c r="A61" s="25" t="inlineStr">
        <is>
          <t>dv360_exchange_name</t>
        </is>
      </c>
      <c r="B61" s="29" t="inlineStr">
        <is>
          <t>DV360 exchange name · TEXT · Google Analytics 4 Attribution</t>
        </is>
      </c>
      <c r="C61" s="26" t="n"/>
      <c r="D61" s="27">
        <f>IF(AND($C61="x",$A61&lt;&gt;""),$A61,"")</f>
        <v/>
      </c>
    </row>
    <row r="62">
      <c r="A62" s="25" t="inlineStr">
        <is>
          <t>dv360_insertion_order_id</t>
        </is>
      </c>
      <c r="B62" s="29" t="inlineStr">
        <is>
          <t>DV360 insertion order ID · TEXT · Google Analytics 4 Attribution</t>
        </is>
      </c>
      <c r="C62" s="26" t="n"/>
      <c r="D62" s="27">
        <f>IF(AND($C62="x",$A62&lt;&gt;""),$A62,"")</f>
        <v/>
      </c>
    </row>
    <row r="63">
      <c r="A63" s="25" t="inlineStr">
        <is>
          <t>dv360_insertion_order_name</t>
        </is>
      </c>
      <c r="B63" s="29" t="inlineStr">
        <is>
          <t>DV360 insertion order name · TEXT · Google Analytics 4 Attribution</t>
        </is>
      </c>
      <c r="C63" s="26" t="n"/>
      <c r="D63" s="27">
        <f>IF(AND($C63="x",$A63&lt;&gt;""),$A63,"")</f>
        <v/>
      </c>
    </row>
    <row r="64">
      <c r="A64" s="25" t="inlineStr">
        <is>
          <t>dv360_line_item_id</t>
        </is>
      </c>
      <c r="B64" s="29" t="inlineStr">
        <is>
          <t>DV360 line item ID · TEXT · Google Analytics 4 Attribution</t>
        </is>
      </c>
      <c r="C64" s="26" t="n"/>
      <c r="D64" s="27">
        <f>IF(AND($C64="x",$A64&lt;&gt;""),$A64,"")</f>
        <v/>
      </c>
    </row>
    <row r="65">
      <c r="A65" s="25" t="inlineStr">
        <is>
          <t>dv360_line_item_name</t>
        </is>
      </c>
      <c r="B65" s="29" t="inlineStr">
        <is>
          <t>DV360 line item name · TEXT · Google Analytics 4 Attribution</t>
        </is>
      </c>
      <c r="C65" s="26" t="n"/>
      <c r="D65" s="27">
        <f>IF(AND($C65="x",$A65&lt;&gt;""),$A65,"")</f>
        <v/>
      </c>
    </row>
    <row r="66">
      <c r="A66" s="25" t="inlineStr">
        <is>
          <t>dv360_medium</t>
        </is>
      </c>
      <c r="B66" s="29" t="inlineStr">
        <is>
          <t>DV360 medium · TEXT · Google Analytics 4 Attribution</t>
        </is>
      </c>
      <c r="C66" s="26" t="n"/>
      <c r="D66" s="27">
        <f>IF(AND($C66="x",$A66&lt;&gt;""),$A66,"")</f>
        <v/>
      </c>
    </row>
    <row r="67">
      <c r="A67" s="25" t="inlineStr">
        <is>
          <t>dv360_partner_id</t>
        </is>
      </c>
      <c r="B67" s="29" t="inlineStr">
        <is>
          <t>DV360 partner ID · TEXT · Google Analytics 4 Attribution</t>
        </is>
      </c>
      <c r="C67" s="26" t="n"/>
      <c r="D67" s="27">
        <f>IF(AND($C67="x",$A67&lt;&gt;""),$A67,"")</f>
        <v/>
      </c>
    </row>
    <row r="68">
      <c r="A68" s="25" t="inlineStr">
        <is>
          <t>dv360_partner_name</t>
        </is>
      </c>
      <c r="B68" s="29" t="inlineStr">
        <is>
          <t>DV360 partner name · TEXT · Google Analytics 4 Attribution</t>
        </is>
      </c>
      <c r="C68" s="26" t="n"/>
      <c r="D68" s="27">
        <f>IF(AND($C68="x",$A68&lt;&gt;""),$A68,"")</f>
        <v/>
      </c>
    </row>
    <row r="69">
      <c r="A69" s="25" t="inlineStr">
        <is>
          <t>dv360_source</t>
        </is>
      </c>
      <c r="B69" s="29" t="inlineStr">
        <is>
          <t>DV360 source · TEXT · Google Analytics 4 Attribution</t>
        </is>
      </c>
      <c r="C69" s="26" t="n"/>
      <c r="D69" s="27">
        <f>IF(AND($C69="x",$A69&lt;&gt;""),$A69,"")</f>
        <v/>
      </c>
    </row>
    <row r="70">
      <c r="A70" s="25" t="inlineStr">
        <is>
          <t>dv360_source_medium</t>
        </is>
      </c>
      <c r="B70" s="29" t="inlineStr">
        <is>
          <t>DV360 source / medium · TEXT · Google Analytics 4 Attribution</t>
        </is>
      </c>
      <c r="C70" s="26" t="n"/>
      <c r="D70" s="27">
        <f>IF(AND($C70="x",$A70&lt;&gt;""),$A70,"")</f>
        <v/>
      </c>
    </row>
    <row r="71">
      <c r="A71" s="25" t="inlineStr">
        <is>
          <t>google_ads_account_name</t>
        </is>
      </c>
      <c r="B71" s="29" t="inlineStr">
        <is>
          <t>Google Ads account name · TEXT · Google Analytics 4 Attribution</t>
        </is>
      </c>
      <c r="C71" s="26" t="n"/>
      <c r="D71" s="27">
        <f>IF(AND($C71="x",$A71&lt;&gt;""),$A71,"")</f>
        <v/>
      </c>
    </row>
    <row r="72">
      <c r="A72" s="25" t="inlineStr">
        <is>
          <t>google_ads_ad_group_id</t>
        </is>
      </c>
      <c r="B72" s="29" t="inlineStr">
        <is>
          <t>Google Ads ad group ID · TEXT · Google Analytics 4 Attribution</t>
        </is>
      </c>
      <c r="C72" s="26" t="n"/>
      <c r="D72" s="27">
        <f>IF(AND($C72="x",$A72&lt;&gt;""),$A72,"")</f>
        <v/>
      </c>
    </row>
    <row r="73">
      <c r="A73" s="25" t="inlineStr">
        <is>
          <t>google_ads_ad_group_name</t>
        </is>
      </c>
      <c r="B73" s="29" t="inlineStr">
        <is>
          <t>Google Ads ad group name · TEXT · Google Analytics 4 Attribution</t>
        </is>
      </c>
      <c r="C73" s="26" t="n"/>
      <c r="D73" s="27">
        <f>IF(AND($C73="x",$A73&lt;&gt;""),$A73,"")</f>
        <v/>
      </c>
    </row>
    <row r="74">
      <c r="A74" s="25" t="inlineStr">
        <is>
          <t>google_ads_ad_network_type</t>
        </is>
      </c>
      <c r="B74" s="29" t="inlineStr">
        <is>
          <t>Google Ads ad network type · TEXT · Google Analytics 4 Attribution</t>
        </is>
      </c>
      <c r="C74" s="26" t="n"/>
      <c r="D74" s="27">
        <f>IF(AND($C74="x",$A74&lt;&gt;""),$A74,"")</f>
        <v/>
      </c>
    </row>
    <row r="75">
      <c r="A75" s="25" t="inlineStr">
        <is>
          <t>google_ads_campaign_id</t>
        </is>
      </c>
      <c r="B75" s="29" t="inlineStr">
        <is>
          <t>Google Ads campaign ID · TEXT · Google Analytics 4 Attribution</t>
        </is>
      </c>
      <c r="C75" s="26" t="n"/>
      <c r="D75" s="27">
        <f>IF(AND($C75="x",$A75&lt;&gt;""),$A75,"")</f>
        <v/>
      </c>
    </row>
    <row r="76">
      <c r="A76" s="25" t="inlineStr">
        <is>
          <t>google_ads_campaign_name</t>
        </is>
      </c>
      <c r="B76" s="29" t="inlineStr">
        <is>
          <t>Google Ads campaign · TEXT · Google Analytics 4 Attribution</t>
        </is>
      </c>
      <c r="C76" s="26" t="n"/>
      <c r="D76" s="27">
        <f>IF(AND($C76="x",$A76&lt;&gt;""),$A76,"")</f>
        <v/>
      </c>
    </row>
    <row r="77">
      <c r="A77" s="25" t="inlineStr">
        <is>
          <t>google_ads_campaign_type</t>
        </is>
      </c>
      <c r="B77" s="29" t="inlineStr">
        <is>
          <t>Google Ads campaign type · TEXT · Google Analytics 4 Attribution</t>
        </is>
      </c>
      <c r="C77" s="26" t="n"/>
      <c r="D77" s="27">
        <f>IF(AND($C77="x",$A77&lt;&gt;""),$A77,"")</f>
        <v/>
      </c>
    </row>
    <row r="78">
      <c r="A78" s="25" t="inlineStr">
        <is>
          <t>google_ads_creative_id</t>
        </is>
      </c>
      <c r="B78" s="29" t="inlineStr">
        <is>
          <t>Google Ads creative ID · TEXT · Google Analytics 4 Attribution</t>
        </is>
      </c>
      <c r="C78" s="26" t="n"/>
      <c r="D78" s="27">
        <f>IF(AND($C78="x",$A78&lt;&gt;""),$A78,"")</f>
        <v/>
      </c>
    </row>
    <row r="79">
      <c r="A79" s="25" t="inlineStr">
        <is>
          <t>google_ads_customer_id</t>
        </is>
      </c>
      <c r="B79" s="29" t="inlineStr">
        <is>
          <t>Google Ads customer ID · TEXT · Google Analytics 4 Attribution</t>
        </is>
      </c>
      <c r="C79" s="26" t="n"/>
      <c r="D79" s="27">
        <f>IF(AND($C79="x",$A79&lt;&gt;""),$A79,"")</f>
        <v/>
      </c>
    </row>
    <row r="80">
      <c r="A80" s="25" t="inlineStr">
        <is>
          <t>google_ads_keyword</t>
        </is>
      </c>
      <c r="B80" s="29" t="inlineStr">
        <is>
          <t>Google Ads keyword text · TEXT · Google Analytics 4 Attribution</t>
        </is>
      </c>
      <c r="C80" s="26" t="n"/>
      <c r="D80" s="27">
        <f>IF(AND($C80="x",$A80&lt;&gt;""),$A80,"")</f>
        <v/>
      </c>
    </row>
    <row r="81">
      <c r="A81" s="25" t="inlineStr">
        <is>
          <t>google_ads_query</t>
        </is>
      </c>
      <c r="B81" s="29" t="inlineStr">
        <is>
          <t>Google Ads query · TEXT · Google Analytics 4 Attribution</t>
        </is>
      </c>
      <c r="C81" s="26" t="n"/>
      <c r="D81" s="27">
        <f>IF(AND($C81="x",$A81&lt;&gt;""),$A81,"")</f>
        <v/>
      </c>
    </row>
    <row r="82">
      <c r="A82" s="25" t="inlineStr">
        <is>
          <t>manual_ad_content</t>
        </is>
      </c>
      <c r="B82" s="29" t="inlineStr">
        <is>
          <t>Manual ad content · TEXT · Google Analytics 4 Attribution</t>
        </is>
      </c>
      <c r="C82" s="26" t="n"/>
      <c r="D82" s="27">
        <f>IF(AND($C82="x",$A82&lt;&gt;""),$A82,"")</f>
        <v/>
      </c>
    </row>
    <row r="83">
      <c r="A83" s="25" t="inlineStr">
        <is>
          <t>manual_campaign_id</t>
        </is>
      </c>
      <c r="B83" s="29" t="inlineStr">
        <is>
          <t>Manual campaign ID · TEXT · Google Analytics 4 Attribution</t>
        </is>
      </c>
      <c r="C83" s="26" t="n"/>
      <c r="D83" s="27">
        <f>IF(AND($C83="x",$A83&lt;&gt;""),$A83,"")</f>
        <v/>
      </c>
    </row>
    <row r="84">
      <c r="A84" s="25" t="inlineStr">
        <is>
          <t>manual_campaign_name</t>
        </is>
      </c>
      <c r="B84" s="29" t="inlineStr">
        <is>
          <t>Manual campaign name · TEXT · Google Analytics 4 Attribution</t>
        </is>
      </c>
      <c r="C84" s="26" t="n"/>
      <c r="D84" s="27">
        <f>IF(AND($C84="x",$A84&lt;&gt;""),$A84,"")</f>
        <v/>
      </c>
    </row>
    <row r="85">
      <c r="A85" s="25" t="inlineStr">
        <is>
          <t>manual_creative_format</t>
        </is>
      </c>
      <c r="B85" s="29" t="inlineStr">
        <is>
          <t>Manual creative format · TEXT · Google Analytics 4 Attribution</t>
        </is>
      </c>
      <c r="C85" s="26" t="n"/>
      <c r="D85" s="27">
        <f>IF(AND($C85="x",$A85&lt;&gt;""),$A85,"")</f>
        <v/>
      </c>
    </row>
    <row r="86">
      <c r="A86" s="25" t="inlineStr">
        <is>
          <t>manual_marketing_tactic</t>
        </is>
      </c>
      <c r="B86" s="29" t="inlineStr">
        <is>
          <t>Manual marketing tactic · TEXT · Google Analytics 4 Attribution</t>
        </is>
      </c>
      <c r="C86" s="26" t="n"/>
      <c r="D86" s="27">
        <f>IF(AND($C86="x",$A86&lt;&gt;""),$A86,"")</f>
        <v/>
      </c>
    </row>
    <row r="87">
      <c r="A87" s="25" t="inlineStr">
        <is>
          <t>manual_medium</t>
        </is>
      </c>
      <c r="B87" s="29" t="inlineStr">
        <is>
          <t>Manual medium · TEXT · Google Analytics 4 Attribution</t>
        </is>
      </c>
      <c r="C87" s="26" t="n"/>
      <c r="D87" s="27">
        <f>IF(AND($C87="x",$A87&lt;&gt;""),$A87,"")</f>
        <v/>
      </c>
    </row>
    <row r="88">
      <c r="A88" s="25" t="inlineStr">
        <is>
          <t>manual_source</t>
        </is>
      </c>
      <c r="B88" s="29" t="inlineStr">
        <is>
          <t>Manual source · TEXT · Google Analytics 4 Attribution</t>
        </is>
      </c>
      <c r="C88" s="26" t="n"/>
      <c r="D88" s="27">
        <f>IF(AND($C88="x",$A88&lt;&gt;""),$A88,"")</f>
        <v/>
      </c>
    </row>
    <row r="89">
      <c r="A89" s="25" t="inlineStr">
        <is>
          <t>manual_source_medium</t>
        </is>
      </c>
      <c r="B89" s="29" t="inlineStr">
        <is>
          <t>Manual source / medium · TEXT · Google Analytics 4 Attribution</t>
        </is>
      </c>
      <c r="C89" s="26" t="n"/>
      <c r="D89" s="27">
        <f>IF(AND($C89="x",$A89&lt;&gt;""),$A89,"")</f>
        <v/>
      </c>
    </row>
    <row r="90">
      <c r="A90" s="25" t="inlineStr">
        <is>
          <t>manual_source_platform</t>
        </is>
      </c>
      <c r="B90" s="29" t="inlineStr">
        <is>
          <t>Manual source platform · TEXT · Google Analytics 4 Attribution</t>
        </is>
      </c>
      <c r="C90" s="26" t="n"/>
      <c r="D90" s="27">
        <f>IF(AND($C90="x",$A90&lt;&gt;""),$A90,"")</f>
        <v/>
      </c>
    </row>
    <row r="91">
      <c r="A91" s="25" t="inlineStr">
        <is>
          <t>manual_term</t>
        </is>
      </c>
      <c r="B91" s="29" t="inlineStr">
        <is>
          <t>Manual term · TEXT · Google Analytics 4 Attribution</t>
        </is>
      </c>
      <c r="C91" s="26" t="n"/>
      <c r="D91" s="27">
        <f>IF(AND($C91="x",$A91&lt;&gt;""),$A91,"")</f>
        <v/>
      </c>
    </row>
    <row r="92">
      <c r="A92" s="25" t="inlineStr">
        <is>
          <t>primary_channel_group</t>
        </is>
      </c>
      <c r="B92" s="29" t="inlineStr">
        <is>
          <t>Primary channel group · TEXT · Google Analytics 4 Attribution</t>
        </is>
      </c>
      <c r="C92" s="26" t="n"/>
      <c r="D92" s="27">
        <f>IF(AND($C92="x",$A92&lt;&gt;""),$A92,"")</f>
        <v/>
      </c>
    </row>
    <row r="93">
      <c r="A93" s="25" t="inlineStr">
        <is>
          <t>sa360_ad_group_id</t>
        </is>
      </c>
      <c r="B93" s="29" t="inlineStr">
        <is>
          <t>SA360 ad group ID · TEXT · Google Analytics 4 Attribution</t>
        </is>
      </c>
      <c r="C93" s="26" t="n"/>
      <c r="D93" s="27">
        <f>IF(AND($C93="x",$A93&lt;&gt;""),$A93,"")</f>
        <v/>
      </c>
    </row>
    <row r="94">
      <c r="A94" s="25" t="inlineStr">
        <is>
          <t>sa360_ad_group_name</t>
        </is>
      </c>
      <c r="B94" s="29" t="inlineStr">
        <is>
          <t>SA360 ad group name · TEXT · Google Analytics 4 Attribution</t>
        </is>
      </c>
      <c r="C94" s="26" t="n"/>
      <c r="D94" s="27">
        <f>IF(AND($C94="x",$A94&lt;&gt;""),$A94,"")</f>
        <v/>
      </c>
    </row>
    <row r="95">
      <c r="A95" s="25" t="inlineStr">
        <is>
          <t>sa360_campaign_id</t>
        </is>
      </c>
      <c r="B95" s="29" t="inlineStr">
        <is>
          <t>SA360 campaign ID · TEXT · Google Analytics 4 Attribution</t>
        </is>
      </c>
      <c r="C95" s="26" t="n"/>
      <c r="D95" s="27">
        <f>IF(AND($C95="x",$A95&lt;&gt;""),$A95,"")</f>
        <v/>
      </c>
    </row>
    <row r="96">
      <c r="A96" s="25" t="inlineStr">
        <is>
          <t>sa360_campaign_name</t>
        </is>
      </c>
      <c r="B96" s="29" t="inlineStr">
        <is>
          <t>SA360 campaign · TEXT · Google Analytics 4 Attribution</t>
        </is>
      </c>
      <c r="C96" s="26" t="n"/>
      <c r="D96" s="27">
        <f>IF(AND($C96="x",$A96&lt;&gt;""),$A96,"")</f>
        <v/>
      </c>
    </row>
    <row r="97">
      <c r="A97" s="25" t="inlineStr">
        <is>
          <t>sa360_creative_format</t>
        </is>
      </c>
      <c r="B97" s="29" t="inlineStr">
        <is>
          <t>SA360 creative format · TEXT · Google Analytics 4 Attribution</t>
        </is>
      </c>
      <c r="C97" s="26" t="n"/>
      <c r="D97" s="27">
        <f>IF(AND($C97="x",$A97&lt;&gt;""),$A97,"")</f>
        <v/>
      </c>
    </row>
    <row r="98">
      <c r="A98" s="25" t="inlineStr">
        <is>
          <t>sa360_engine_account_id</t>
        </is>
      </c>
      <c r="B98" s="29" t="inlineStr">
        <is>
          <t>SA360 engine account ID · TEXT · Google Analytics 4 Attribution</t>
        </is>
      </c>
      <c r="C98" s="26" t="n"/>
      <c r="D98" s="27">
        <f>IF(AND($C98="x",$A98&lt;&gt;""),$A98,"")</f>
        <v/>
      </c>
    </row>
    <row r="99">
      <c r="A99" s="25" t="inlineStr">
        <is>
          <t>sa360_engine_account_name</t>
        </is>
      </c>
      <c r="B99" s="29" t="inlineStr">
        <is>
          <t>SA360 engine account name · TEXT · Google Analytics 4 Attribution</t>
        </is>
      </c>
      <c r="C99" s="26" t="n"/>
      <c r="D99" s="27">
        <f>IF(AND($C99="x",$A99&lt;&gt;""),$A99,"")</f>
        <v/>
      </c>
    </row>
    <row r="100">
      <c r="A100" s="25" t="inlineStr">
        <is>
          <t>sa360_engine_account_type</t>
        </is>
      </c>
      <c r="B100" s="29" t="inlineStr">
        <is>
          <t>SA360 engine account type · TEXT · Google Analytics 4 Attribution</t>
        </is>
      </c>
      <c r="C100" s="26" t="n"/>
      <c r="D100" s="27">
        <f>IF(AND($C100="x",$A100&lt;&gt;""),$A100,"")</f>
        <v/>
      </c>
    </row>
    <row r="101">
      <c r="A101" s="25" t="inlineStr">
        <is>
          <t>sa360_keyword_text</t>
        </is>
      </c>
      <c r="B101" s="29" t="inlineStr">
        <is>
          <t>SA360 keyword text · TEXT · Google Analytics 4 Attribution</t>
        </is>
      </c>
      <c r="C101" s="26" t="n"/>
      <c r="D101" s="27">
        <f>IF(AND($C101="x",$A101&lt;&gt;""),$A101,"")</f>
        <v/>
      </c>
    </row>
    <row r="102">
      <c r="A102" s="25" t="inlineStr">
        <is>
          <t>sa360_manager_account_id</t>
        </is>
      </c>
      <c r="B102" s="29" t="inlineStr">
        <is>
          <t>SA360 manager account ID · TEXT · Google Analytics 4 Attribution</t>
        </is>
      </c>
      <c r="C102" s="26" t="n"/>
      <c r="D102" s="27">
        <f>IF(AND($C102="x",$A102&lt;&gt;""),$A102,"")</f>
        <v/>
      </c>
    </row>
    <row r="103">
      <c r="A103" s="25" t="inlineStr">
        <is>
          <t>sa360_manager_account_name</t>
        </is>
      </c>
      <c r="B103" s="29" t="inlineStr">
        <is>
          <t>SA360 manager account name · TEXT · Google Analytics 4 Attribution</t>
        </is>
      </c>
      <c r="C103" s="26" t="n"/>
      <c r="D103" s="27">
        <f>IF(AND($C103="x",$A103&lt;&gt;""),$A103,"")</f>
        <v/>
      </c>
    </row>
    <row r="104">
      <c r="A104" s="25" t="inlineStr">
        <is>
          <t>sa360_medium</t>
        </is>
      </c>
      <c r="B104" s="29" t="inlineStr">
        <is>
          <t>SA360 medium · TEXT · Google Analytics 4 Attribution</t>
        </is>
      </c>
      <c r="C104" s="26" t="n"/>
      <c r="D104" s="27">
        <f>IF(AND($C104="x",$A104&lt;&gt;""),$A104,"")</f>
        <v/>
      </c>
    </row>
    <row r="105">
      <c r="A105" s="25" t="inlineStr">
        <is>
          <t>sa360_query</t>
        </is>
      </c>
      <c r="B105" s="29" t="inlineStr">
        <is>
          <t>SA360 query · TEXT · Google Analytics 4 Attribution</t>
        </is>
      </c>
      <c r="C105" s="26" t="n"/>
      <c r="D105" s="27">
        <f>IF(AND($C105="x",$A105&lt;&gt;""),$A105,"")</f>
        <v/>
      </c>
    </row>
    <row r="106">
      <c r="A106" s="25" t="inlineStr">
        <is>
          <t>sa360_source</t>
        </is>
      </c>
      <c r="B106" s="29" t="inlineStr">
        <is>
          <t>SA360 source · TEXT · Google Analytics 4 Attribution</t>
        </is>
      </c>
      <c r="C106" s="26" t="n"/>
      <c r="D106" s="27">
        <f>IF(AND($C106="x",$A106&lt;&gt;""),$A106,"")</f>
        <v/>
      </c>
    </row>
    <row r="107">
      <c r="A107" s="25" t="inlineStr">
        <is>
          <t>sa360_source_medium</t>
        </is>
      </c>
      <c r="B107" s="29" t="inlineStr">
        <is>
          <t>SA360 source / medium · TEXT · Google Analytics 4 Attribution</t>
        </is>
      </c>
      <c r="C107" s="26" t="n"/>
      <c r="D107" s="27">
        <f>IF(AND($C107="x",$A107&lt;&gt;""),$A107,"")</f>
        <v/>
      </c>
    </row>
    <row r="108">
      <c r="A108" s="25" t="inlineStr">
        <is>
          <t>source_medium</t>
        </is>
      </c>
      <c r="B108" s="29" t="inlineStr">
        <is>
          <t>Source / medium · TEXT · Google Analytics 4 Attribution</t>
        </is>
      </c>
      <c r="C108" s="26" t="n"/>
      <c r="D108" s="27">
        <f>IF(AND($C108="x",$A108&lt;&gt;""),$A108,"")</f>
        <v/>
      </c>
    </row>
    <row r="109">
      <c r="A109" s="25" t="inlineStr">
        <is>
          <t>source_platform</t>
        </is>
      </c>
      <c r="B109" s="29" t="inlineStr">
        <is>
          <t>Source platform · TEXT · Google Analytics 4 Attribution</t>
        </is>
      </c>
      <c r="C109" s="26" t="n"/>
      <c r="D109" s="27">
        <f>IF(AND($C109="x",$A109&lt;&gt;""),$A109,"")</f>
        <v/>
      </c>
    </row>
    <row r="110">
      <c r="A110" s="25" t="inlineStr">
        <is>
          <t>cohort</t>
        </is>
      </c>
      <c r="B110" s="29" t="inlineStr">
        <is>
          <t>Cohort · TEXT · Google Analytics 4 Cohort</t>
        </is>
      </c>
      <c r="C110" s="26" t="n"/>
      <c r="D110" s="27">
        <f>IF(AND($C110="x",$A110&lt;&gt;""),$A110,"")</f>
        <v/>
      </c>
    </row>
    <row r="111">
      <c r="A111" s="25" t="inlineStr">
        <is>
          <t>cohort_active_users</t>
        </is>
      </c>
      <c r="B111" s="29" t="inlineStr">
        <is>
          <t>Cohort active users · NUMERIC · Google Analytics 4 Cohort</t>
        </is>
      </c>
      <c r="C111" s="26" t="n"/>
      <c r="D111" s="27">
        <f>IF(AND($C111="x",$A111&lt;&gt;""),$A111,"")</f>
        <v/>
      </c>
    </row>
    <row r="112">
      <c r="A112" s="25" t="inlineStr">
        <is>
          <t>cohort_nth_day</t>
        </is>
      </c>
      <c r="B112" s="29" t="inlineStr">
        <is>
          <t>Daily cohort · TEXT · Google Analytics 4 Cohort</t>
        </is>
      </c>
      <c r="C112" s="26" t="n"/>
      <c r="D112" s="27">
        <f>IF(AND($C112="x",$A112&lt;&gt;""),$A112,"")</f>
        <v/>
      </c>
    </row>
    <row r="113">
      <c r="A113" s="25" t="inlineStr">
        <is>
          <t>cohort_nth_month</t>
        </is>
      </c>
      <c r="B113" s="29" t="inlineStr">
        <is>
          <t>Monthly cohort · TEXT · Google Analytics 4 Cohort</t>
        </is>
      </c>
      <c r="C113" s="26" t="n"/>
      <c r="D113" s="27">
        <f>IF(AND($C113="x",$A113&lt;&gt;""),$A113,"")</f>
        <v/>
      </c>
    </row>
    <row r="114">
      <c r="A114" s="25" t="inlineStr">
        <is>
          <t>cohort_nth_week</t>
        </is>
      </c>
      <c r="B114" s="29" t="inlineStr">
        <is>
          <t>Weekly cohort · TEXT · Google Analytics 4 Cohort</t>
        </is>
      </c>
      <c r="C114" s="26" t="n"/>
      <c r="D114" s="27">
        <f>IF(AND($C114="x",$A114&lt;&gt;""),$A114,"")</f>
        <v/>
      </c>
    </row>
    <row r="115">
      <c r="A115" s="25" t="inlineStr">
        <is>
          <t>cohort_total_users</t>
        </is>
      </c>
      <c r="B115" s="29" t="inlineStr">
        <is>
          <t>Cohort total users · NUMERIC · Google Analytics 4 Cohort</t>
        </is>
      </c>
      <c r="C115" s="26" t="n"/>
      <c r="D115" s="27">
        <f>IF(AND($C115="x",$A115&lt;&gt;""),$A115,"")</f>
        <v/>
      </c>
    </row>
    <row r="116">
      <c r="A116" s="25" t="inlineStr">
        <is>
          <t>add_to_carts</t>
        </is>
      </c>
      <c r="B116" s="29" t="inlineStr">
        <is>
          <t>Add to carts · NUMERIC · Google Analytics 4 Ecommerce</t>
        </is>
      </c>
      <c r="C116" s="26" t="n"/>
      <c r="D116" s="27">
        <f>IF(AND($C116="x",$A116&lt;&gt;""),$A116,"")</f>
        <v/>
      </c>
    </row>
    <row r="117">
      <c r="A117" s="25" t="inlineStr">
        <is>
          <t>checkouts</t>
        </is>
      </c>
      <c r="B117" s="29" t="inlineStr">
        <is>
          <t>Checkouts · NUMERIC · Google Analytics 4 Ecommerce</t>
        </is>
      </c>
      <c r="C117" s="26" t="n"/>
      <c r="D117" s="27">
        <f>IF(AND($C117="x",$A117&lt;&gt;""),$A117,"")</f>
        <v/>
      </c>
    </row>
    <row r="118">
      <c r="A118" s="25" t="inlineStr">
        <is>
          <t>currency_code</t>
        </is>
      </c>
      <c r="B118" s="29" t="inlineStr">
        <is>
          <t>Currency code · TEXT · Google Analytics 4 Ecommerce</t>
        </is>
      </c>
      <c r="C118" s="26" t="n"/>
      <c r="D118" s="27">
        <f>IF(AND($C118="x",$A118&lt;&gt;""),$A118,"")</f>
        <v/>
      </c>
    </row>
    <row r="119">
      <c r="A119" s="25" t="inlineStr">
        <is>
          <t>ecommerce_purchases</t>
        </is>
      </c>
      <c r="B119" s="29" t="inlineStr">
        <is>
          <t>Ecommerce purchases · NUMERIC · Google Analytics 4 Ecommerce</t>
        </is>
      </c>
      <c r="C119" s="26" t="n"/>
      <c r="D119" s="27">
        <f>IF(AND($C119="x",$A119&lt;&gt;""),$A119,"")</f>
        <v/>
      </c>
    </row>
    <row r="120">
      <c r="A120" s="25" t="inlineStr">
        <is>
          <t>gross_item_revenue</t>
        </is>
      </c>
      <c r="B120" s="29" t="inlineStr">
        <is>
          <t>Gross item revenue · NUMERIC · Google Analytics 4 Ecommerce</t>
        </is>
      </c>
      <c r="C120" s="26" t="n"/>
      <c r="D120" s="27">
        <f>IF(AND($C120="x",$A120&lt;&gt;""),$A120,"")</f>
        <v/>
      </c>
    </row>
    <row r="121">
      <c r="A121" s="25" t="inlineStr">
        <is>
          <t>gross_purchase_revenue</t>
        </is>
      </c>
      <c r="B121" s="29" t="inlineStr">
        <is>
          <t>Gross purchase revenue · NUMERIC · Google Analytics 4 Ecommerce</t>
        </is>
      </c>
      <c r="C121" s="26" t="n"/>
      <c r="D121" s="27">
        <f>IF(AND($C121="x",$A121&lt;&gt;""),$A121,"")</f>
        <v/>
      </c>
    </row>
    <row r="122">
      <c r="A122" s="25" t="inlineStr">
        <is>
          <t>item_affiliation</t>
        </is>
      </c>
      <c r="B122" s="29" t="inlineStr">
        <is>
          <t>Item affiliation · TEXT · Google Analytics 4 Ecommerce</t>
        </is>
      </c>
      <c r="C122" s="26" t="n"/>
      <c r="D122" s="27">
        <f>IF(AND($C122="x",$A122&lt;&gt;""),$A122,"")</f>
        <v/>
      </c>
    </row>
    <row r="123">
      <c r="A123" s="25" t="inlineStr">
        <is>
          <t>item_brand</t>
        </is>
      </c>
      <c r="B123" s="29" t="inlineStr">
        <is>
          <t>Item brand · TEXT · Google Analytics 4 Ecommerce</t>
        </is>
      </c>
      <c r="C123" s="26" t="n"/>
      <c r="D123" s="27">
        <f>IF(AND($C123="x",$A123&lt;&gt;""),$A123,"")</f>
        <v/>
      </c>
    </row>
    <row r="124">
      <c r="A124" s="25" t="inlineStr">
        <is>
          <t>item_category</t>
        </is>
      </c>
      <c r="B124" s="29" t="inlineStr">
        <is>
          <t>Item category · TEXT · Google Analytics 4 Ecommerce</t>
        </is>
      </c>
      <c r="C124" s="26" t="n"/>
      <c r="D124" s="27">
        <f>IF(AND($C124="x",$A124&lt;&gt;""),$A124,"")</f>
        <v/>
      </c>
    </row>
    <row r="125">
      <c r="A125" s="25" t="inlineStr">
        <is>
          <t>item_category2</t>
        </is>
      </c>
      <c r="B125" s="29" t="inlineStr">
        <is>
          <t>Item category 2 · TEXT · Google Analytics 4 Ecommerce</t>
        </is>
      </c>
      <c r="C125" s="26" t="n"/>
      <c r="D125" s="27">
        <f>IF(AND($C125="x",$A125&lt;&gt;""),$A125,"")</f>
        <v/>
      </c>
    </row>
    <row r="126">
      <c r="A126" s="25" t="inlineStr">
        <is>
          <t>item_category3</t>
        </is>
      </c>
      <c r="B126" s="29" t="inlineStr">
        <is>
          <t>Item category 3 · TEXT · Google Analytics 4 Ecommerce</t>
        </is>
      </c>
      <c r="C126" s="26" t="n"/>
      <c r="D126" s="27">
        <f>IF(AND($C126="x",$A126&lt;&gt;""),$A126,"")</f>
        <v/>
      </c>
    </row>
    <row r="127">
      <c r="A127" s="25" t="inlineStr">
        <is>
          <t>item_category4</t>
        </is>
      </c>
      <c r="B127" s="29" t="inlineStr">
        <is>
          <t>Item category 4 · TEXT · Google Analytics 4 Ecommerce</t>
        </is>
      </c>
      <c r="C127" s="26" t="n"/>
      <c r="D127" s="27">
        <f>IF(AND($C127="x",$A127&lt;&gt;""),$A127,"")</f>
        <v/>
      </c>
    </row>
    <row r="128">
      <c r="A128" s="25" t="inlineStr">
        <is>
          <t>item_category5</t>
        </is>
      </c>
      <c r="B128" s="29" t="inlineStr">
        <is>
          <t>Item category 5 · TEXT · Google Analytics 4 Ecommerce</t>
        </is>
      </c>
      <c r="C128" s="26" t="n"/>
      <c r="D128" s="27">
        <f>IF(AND($C128="x",$A128&lt;&gt;""),$A128,"")</f>
        <v/>
      </c>
    </row>
    <row r="129">
      <c r="A129" s="25" t="inlineStr">
        <is>
          <t>item_discount_amount</t>
        </is>
      </c>
      <c r="B129" s="29" t="inlineStr">
        <is>
          <t>Item discount amount · NUMERIC · Google Analytics 4 Ecommerce</t>
        </is>
      </c>
      <c r="C129" s="26" t="n"/>
      <c r="D129" s="27">
        <f>IF(AND($C129="x",$A129&lt;&gt;""),$A129,"")</f>
        <v/>
      </c>
    </row>
    <row r="130">
      <c r="A130" s="25" t="inlineStr">
        <is>
          <t>item_id</t>
        </is>
      </c>
      <c r="B130" s="29" t="inlineStr">
        <is>
          <t>Item ID · TEXT · Google Analytics 4 Ecommerce</t>
        </is>
      </c>
      <c r="C130" s="26" t="n"/>
      <c r="D130" s="27">
        <f>IF(AND($C130="x",$A130&lt;&gt;""),$A130,"")</f>
        <v/>
      </c>
    </row>
    <row r="131">
      <c r="A131" s="25" t="inlineStr">
        <is>
          <t>item_list_click_events</t>
        </is>
      </c>
      <c r="B131" s="29" t="inlineStr">
        <is>
          <t>Item-list click events · NUMERIC · Google Analytics 4 Ecommerce</t>
        </is>
      </c>
      <c r="C131" s="26" t="n"/>
      <c r="D131" s="27">
        <f>IF(AND($C131="x",$A131&lt;&gt;""),$A131,"")</f>
        <v/>
      </c>
    </row>
    <row r="132">
      <c r="A132" s="25" t="inlineStr">
        <is>
          <t>item_list_click_through_rate</t>
        </is>
      </c>
      <c r="B132" s="29" t="inlineStr">
        <is>
          <t>Item list click through rate · NUMERIC · Google Analytics 4 Ecommerce</t>
        </is>
      </c>
      <c r="C132" s="26" t="n"/>
      <c r="D132" s="27">
        <f>IF(AND($C132="x",$A132&lt;&gt;""),$A132,"")</f>
        <v/>
      </c>
    </row>
    <row r="133">
      <c r="A133" s="25" t="inlineStr">
        <is>
          <t>item_list_id</t>
        </is>
      </c>
      <c r="B133" s="29" t="inlineStr">
        <is>
          <t>Item list ID · TEXT · Google Analytics 4 Ecommerce</t>
        </is>
      </c>
      <c r="C133" s="26" t="n"/>
      <c r="D133" s="27">
        <f>IF(AND($C133="x",$A133&lt;&gt;""),$A133,"")</f>
        <v/>
      </c>
    </row>
    <row r="134">
      <c r="A134" s="25" t="inlineStr">
        <is>
          <t>item_list_name</t>
        </is>
      </c>
      <c r="B134" s="29" t="inlineStr">
        <is>
          <t>Item list name · TEXT · Google Analytics 4 Ecommerce</t>
        </is>
      </c>
      <c r="C134" s="26" t="n"/>
      <c r="D134" s="27">
        <f>IF(AND($C134="x",$A134&lt;&gt;""),$A134,"")</f>
        <v/>
      </c>
    </row>
    <row r="135">
      <c r="A135" s="25" t="inlineStr">
        <is>
          <t>item_list_position</t>
        </is>
      </c>
      <c r="B135" s="29" t="inlineStr">
        <is>
          <t>Item list position · TEXT · Google Analytics 4 Ecommerce</t>
        </is>
      </c>
      <c r="C135" s="26" t="n"/>
      <c r="D135" s="27">
        <f>IF(AND($C135="x",$A135&lt;&gt;""),$A135,"")</f>
        <v/>
      </c>
    </row>
    <row r="136">
      <c r="A136" s="25" t="inlineStr">
        <is>
          <t>item_list_view_events</t>
        </is>
      </c>
      <c r="B136" s="29" t="inlineStr">
        <is>
          <t>Item-list view events · NUMERIC · Google Analytics 4 Ecommerce</t>
        </is>
      </c>
      <c r="C136" s="26" t="n"/>
      <c r="D136" s="27">
        <f>IF(AND($C136="x",$A136&lt;&gt;""),$A136,"")</f>
        <v/>
      </c>
    </row>
    <row r="137">
      <c r="A137" s="25" t="inlineStr">
        <is>
          <t>item_location_i_d</t>
        </is>
      </c>
      <c r="B137" s="29" t="inlineStr">
        <is>
          <t>Item location ID · TEXT · Google Analytics 4 Ecommerce</t>
        </is>
      </c>
      <c r="C137" s="26" t="n"/>
      <c r="D137" s="27">
        <f>IF(AND($C137="x",$A137&lt;&gt;""),$A137,"")</f>
        <v/>
      </c>
    </row>
    <row r="138">
      <c r="A138" s="25" t="inlineStr">
        <is>
          <t>item_name</t>
        </is>
      </c>
      <c r="B138" s="29" t="inlineStr">
        <is>
          <t>Item name · TEXT · Google Analytics 4 Ecommerce</t>
        </is>
      </c>
      <c r="C138" s="26" t="n"/>
      <c r="D138" s="27">
        <f>IF(AND($C138="x",$A138&lt;&gt;""),$A138,"")</f>
        <v/>
      </c>
    </row>
    <row r="139">
      <c r="A139" s="25" t="inlineStr">
        <is>
          <t>item_promotion_click_through_rate</t>
        </is>
      </c>
      <c r="B139" s="29" t="inlineStr">
        <is>
          <t>Item promotion click through rate · NUMERIC · Google Analytics 4 Ecommerce</t>
        </is>
      </c>
      <c r="C139" s="26" t="n"/>
      <c r="D139" s="27">
        <f>IF(AND($C139="x",$A139&lt;&gt;""),$A139,"")</f>
        <v/>
      </c>
    </row>
    <row r="140">
      <c r="A140" s="25" t="inlineStr">
        <is>
          <t>item_promotion_creative_name</t>
        </is>
      </c>
      <c r="B140" s="29" t="inlineStr">
        <is>
          <t>Item promotion creative name · TEXT · Google Analytics 4 Ecommerce</t>
        </is>
      </c>
      <c r="C140" s="26" t="n"/>
      <c r="D140" s="27">
        <f>IF(AND($C140="x",$A140&lt;&gt;""),$A140,"")</f>
        <v/>
      </c>
    </row>
    <row r="141">
      <c r="A141" s="25" t="inlineStr">
        <is>
          <t>item_promotion_creative_slot</t>
        </is>
      </c>
      <c r="B141" s="29" t="inlineStr">
        <is>
          <t>Item promotion creative slot · TEXT · Google Analytics 4 Ecommerce</t>
        </is>
      </c>
      <c r="C141" s="26" t="n"/>
      <c r="D141" s="27">
        <f>IF(AND($C141="x",$A141&lt;&gt;""),$A141,"")</f>
        <v/>
      </c>
    </row>
    <row r="142">
      <c r="A142" s="25" t="inlineStr">
        <is>
          <t>item_promotion_id</t>
        </is>
      </c>
      <c r="B142" s="29" t="inlineStr">
        <is>
          <t>Item promotion ID · TEXT · Google Analytics 4 Ecommerce</t>
        </is>
      </c>
      <c r="C142" s="26" t="n"/>
      <c r="D142" s="27">
        <f>IF(AND($C142="x",$A142&lt;&gt;""),$A142,"")</f>
        <v/>
      </c>
    </row>
    <row r="143">
      <c r="A143" s="25" t="inlineStr">
        <is>
          <t>item_promotion_name</t>
        </is>
      </c>
      <c r="B143" s="29" t="inlineStr">
        <is>
          <t>Item promotion name · TEXT · Google Analytics 4 Ecommerce</t>
        </is>
      </c>
      <c r="C143" s="26" t="n"/>
      <c r="D143" s="27">
        <f>IF(AND($C143="x",$A143&lt;&gt;""),$A143,"")</f>
        <v/>
      </c>
    </row>
    <row r="144">
      <c r="A144" s="25" t="inlineStr">
        <is>
          <t>item_refund_amount</t>
        </is>
      </c>
      <c r="B144" s="29" t="inlineStr">
        <is>
          <t>Item refund amount · NUMERIC · Google Analytics 4 Ecommerce</t>
        </is>
      </c>
      <c r="C144" s="26" t="n"/>
      <c r="D144" s="27">
        <f>IF(AND($C144="x",$A144&lt;&gt;""),$A144,"")</f>
        <v/>
      </c>
    </row>
    <row r="145">
      <c r="A145" s="25" t="inlineStr">
        <is>
          <t>item_revenue</t>
        </is>
      </c>
      <c r="B145" s="29" t="inlineStr">
        <is>
          <t>Item revenue · NUMERIC · Google Analytics 4 Ecommerce</t>
        </is>
      </c>
      <c r="C145" s="26" t="n"/>
      <c r="D145" s="27">
        <f>IF(AND($C145="x",$A145&lt;&gt;""),$A145,"")</f>
        <v/>
      </c>
    </row>
    <row r="146">
      <c r="A146" s="25" t="inlineStr">
        <is>
          <t>item_variant</t>
        </is>
      </c>
      <c r="B146" s="29" t="inlineStr">
        <is>
          <t>Item variant · TEXT · Google Analytics 4 Ecommerce</t>
        </is>
      </c>
      <c r="C146" s="26" t="n"/>
      <c r="D146" s="27">
        <f>IF(AND($C146="x",$A146&lt;&gt;""),$A146,"")</f>
        <v/>
      </c>
    </row>
    <row r="147">
      <c r="A147" s="25" t="inlineStr">
        <is>
          <t>item_view_events</t>
        </is>
      </c>
      <c r="B147" s="29" t="inlineStr">
        <is>
          <t>Item view events · NUMERIC · Google Analytics 4 Ecommerce</t>
        </is>
      </c>
      <c r="C147" s="26" t="n"/>
      <c r="D147" s="27">
        <f>IF(AND($C147="x",$A147&lt;&gt;""),$A147,"")</f>
        <v/>
      </c>
    </row>
    <row r="148">
      <c r="A148" s="25" t="inlineStr">
        <is>
          <t>items_added_to_cart</t>
        </is>
      </c>
      <c r="B148" s="29" t="inlineStr">
        <is>
          <t>Items added to cart · NUMERIC · Google Analytics 4 Ecommerce</t>
        </is>
      </c>
      <c r="C148" s="26" t="n"/>
      <c r="D148" s="27">
        <f>IF(AND($C148="x",$A148&lt;&gt;""),$A148,"")</f>
        <v/>
      </c>
    </row>
    <row r="149">
      <c r="A149" s="25" t="inlineStr">
        <is>
          <t>items_checked_out</t>
        </is>
      </c>
      <c r="B149" s="29" t="inlineStr">
        <is>
          <t>Items checked out · NUMERIC · Google Analytics 4 Ecommerce</t>
        </is>
      </c>
      <c r="C149" s="26" t="n"/>
      <c r="D149" s="27">
        <f>IF(AND($C149="x",$A149&lt;&gt;""),$A149,"")</f>
        <v/>
      </c>
    </row>
    <row r="150">
      <c r="A150" s="25" t="inlineStr">
        <is>
          <t>items_clicked_in_list</t>
        </is>
      </c>
      <c r="B150" s="29" t="inlineStr">
        <is>
          <t>Items clicked in list · NUMERIC · Google Analytics 4 Ecommerce</t>
        </is>
      </c>
      <c r="C150" s="26" t="n"/>
      <c r="D150" s="27">
        <f>IF(AND($C150="x",$A150&lt;&gt;""),$A150,"")</f>
        <v/>
      </c>
    </row>
    <row r="151">
      <c r="A151" s="25" t="inlineStr">
        <is>
          <t>items_clicked_in_promotion</t>
        </is>
      </c>
      <c r="B151" s="29" t="inlineStr">
        <is>
          <t>Items clicked in promotion · NUMERIC · Google Analytics 4 Ecommerce</t>
        </is>
      </c>
      <c r="C151" s="26" t="n"/>
      <c r="D151" s="27">
        <f>IF(AND($C151="x",$A151&lt;&gt;""),$A151,"")</f>
        <v/>
      </c>
    </row>
    <row r="152">
      <c r="A152" s="25" t="inlineStr">
        <is>
          <t>items_purchased</t>
        </is>
      </c>
      <c r="B152" s="29" t="inlineStr">
        <is>
          <t>Items purchased · NUMERIC · Google Analytics 4 Ecommerce</t>
        </is>
      </c>
      <c r="C152" s="26" t="n"/>
      <c r="D152" s="27">
        <f>IF(AND($C152="x",$A152&lt;&gt;""),$A152,"")</f>
        <v/>
      </c>
    </row>
    <row r="153">
      <c r="A153" s="25" t="inlineStr">
        <is>
          <t>items_viewed</t>
        </is>
      </c>
      <c r="B153" s="29" t="inlineStr">
        <is>
          <t>Items viewed · NUMERIC · Google Analytics 4 Ecommerce</t>
        </is>
      </c>
      <c r="C153" s="26" t="n"/>
      <c r="D153" s="27">
        <f>IF(AND($C153="x",$A153&lt;&gt;""),$A153,"")</f>
        <v/>
      </c>
    </row>
    <row r="154">
      <c r="A154" s="25" t="inlineStr">
        <is>
          <t>items_viewed_in_list</t>
        </is>
      </c>
      <c r="B154" s="29" t="inlineStr">
        <is>
          <t>Items viewed in list · NUMERIC · Google Analytics 4 Ecommerce</t>
        </is>
      </c>
      <c r="C154" s="26" t="n"/>
      <c r="D154" s="27">
        <f>IF(AND($C154="x",$A154&lt;&gt;""),$A154,"")</f>
        <v/>
      </c>
    </row>
    <row r="155">
      <c r="A155" s="25" t="inlineStr">
        <is>
          <t>items_viewed_in_promotion</t>
        </is>
      </c>
      <c r="B155" s="29" t="inlineStr">
        <is>
          <t>Items viewed in promotion · NUMERIC · Google Analytics 4 Ecommerce</t>
        </is>
      </c>
      <c r="C155" s="26" t="n"/>
      <c r="D155" s="27">
        <f>IF(AND($C155="x",$A155&lt;&gt;""),$A155,"")</f>
        <v/>
      </c>
    </row>
    <row r="156">
      <c r="A156" s="25" t="inlineStr">
        <is>
          <t>order_coupon</t>
        </is>
      </c>
      <c r="B156" s="29" t="inlineStr">
        <is>
          <t>Order coupon · TEXT · Google Analytics 4 Ecommerce</t>
        </is>
      </c>
      <c r="C156" s="26" t="n"/>
      <c r="D156" s="27">
        <f>IF(AND($C156="x",$A156&lt;&gt;""),$A156,"")</f>
        <v/>
      </c>
    </row>
    <row r="157">
      <c r="A157" s="25" t="inlineStr">
        <is>
          <t>promotion_clicks</t>
        </is>
      </c>
      <c r="B157" s="29" t="inlineStr">
        <is>
          <t>Promotion clicks · NUMERIC · Google Analytics 4 Ecommerce</t>
        </is>
      </c>
      <c r="C157" s="26" t="n"/>
      <c r="D157" s="27">
        <f>IF(AND($C157="x",$A157&lt;&gt;""),$A157,"")</f>
        <v/>
      </c>
    </row>
    <row r="158">
      <c r="A158" s="25" t="inlineStr">
        <is>
          <t>promotion_views</t>
        </is>
      </c>
      <c r="B158" s="29" t="inlineStr">
        <is>
          <t>Promotion views · NUMERIC · Google Analytics 4 Ecommerce</t>
        </is>
      </c>
      <c r="C158" s="26" t="n"/>
      <c r="D158" s="27">
        <f>IF(AND($C158="x",$A158&lt;&gt;""),$A158,"")</f>
        <v/>
      </c>
    </row>
    <row r="159">
      <c r="A159" s="25" t="inlineStr">
        <is>
          <t>refund_amount</t>
        </is>
      </c>
      <c r="B159" s="29" t="inlineStr">
        <is>
          <t>Total refund amount · NUMERIC · Google Analytics 4 Ecommerce</t>
        </is>
      </c>
      <c r="C159" s="26" t="n"/>
      <c r="D159" s="27">
        <f>IF(AND($C159="x",$A159&lt;&gt;""),$A159,"")</f>
        <v/>
      </c>
    </row>
    <row r="160">
      <c r="A160" s="25" t="inlineStr">
        <is>
          <t>shipping_amount</t>
        </is>
      </c>
      <c r="B160" s="29" t="inlineStr">
        <is>
          <t>Shipping amount · NUMERIC · Google Analytics 4 Ecommerce</t>
        </is>
      </c>
      <c r="C160" s="26" t="n"/>
      <c r="D160" s="27">
        <f>IF(AND($C160="x",$A160&lt;&gt;""),$A160,"")</f>
        <v/>
      </c>
    </row>
    <row r="161">
      <c r="A161" s="25" t="inlineStr">
        <is>
          <t>shipping_tier</t>
        </is>
      </c>
      <c r="B161" s="29" t="inlineStr">
        <is>
          <t>Shipping tier · TEXT · Google Analytics 4 Ecommerce</t>
        </is>
      </c>
      <c r="C161" s="26" t="n"/>
      <c r="D161" s="27">
        <f>IF(AND($C161="x",$A161&lt;&gt;""),$A161,"")</f>
        <v/>
      </c>
    </row>
    <row r="162">
      <c r="A162" s="25" t="inlineStr">
        <is>
          <t>tax_amount</t>
        </is>
      </c>
      <c r="B162" s="29" t="inlineStr">
        <is>
          <t>Tax amount · NUMERIC · Google Analytics 4 Ecommerce</t>
        </is>
      </c>
      <c r="C162" s="26" t="n"/>
      <c r="D162" s="27">
        <f>IF(AND($C162="x",$A162&lt;&gt;""),$A162,"")</f>
        <v/>
      </c>
    </row>
    <row r="163">
      <c r="A163" s="25" t="inlineStr">
        <is>
          <t>transactions_per_purchaser</t>
        </is>
      </c>
      <c r="B163" s="29" t="inlineStr">
        <is>
          <t>Transactions per purchaser · NUMERIC · Google Analytics 4 Ecommerce</t>
        </is>
      </c>
      <c r="C163" s="26" t="n"/>
      <c r="D163" s="27">
        <f>IF(AND($C163="x",$A163&lt;&gt;""),$A163,"")</f>
        <v/>
      </c>
    </row>
    <row r="164">
      <c r="A164" s="25" t="inlineStr">
        <is>
          <t>event_count</t>
        </is>
      </c>
      <c r="B164" s="29" t="inlineStr">
        <is>
          <t>Event count · NUMERIC · Google Analytics 4 Event</t>
        </is>
      </c>
      <c r="C164" s="26" t="n"/>
      <c r="D164" s="27">
        <f>IF(AND($C164="x",$A164&lt;&gt;""),$A164,"")</f>
        <v/>
      </c>
    </row>
    <row r="165">
      <c r="A165" s="25" t="inlineStr">
        <is>
          <t>event_count_per_user</t>
        </is>
      </c>
      <c r="B165" s="29" t="inlineStr">
        <is>
          <t>Event count per user · NUMERIC · Google Analytics 4 Event</t>
        </is>
      </c>
      <c r="C165" s="26" t="n"/>
      <c r="D165" s="27">
        <f>IF(AND($C165="x",$A165&lt;&gt;""),$A165,"")</f>
        <v/>
      </c>
    </row>
    <row r="166">
      <c r="A166" s="25" t="inlineStr">
        <is>
          <t>event_name</t>
        </is>
      </c>
      <c r="B166" s="29" t="inlineStr">
        <is>
          <t>Event name · TEXT · Google Analytics 4 Event</t>
        </is>
      </c>
      <c r="C166" s="26" t="n"/>
      <c r="D166" s="27">
        <f>IF(AND($C166="x",$A166&lt;&gt;""),$A166,"")</f>
        <v/>
      </c>
    </row>
    <row r="167">
      <c r="A167" s="25" t="inlineStr">
        <is>
          <t>event_value</t>
        </is>
      </c>
      <c r="B167" s="29" t="inlineStr">
        <is>
          <t>Event value · NUMERIC · Google Analytics 4 Event</t>
        </is>
      </c>
      <c r="C167" s="26" t="n"/>
      <c r="D167" s="27">
        <f>IF(AND($C167="x",$A167&lt;&gt;""),$A167,"")</f>
        <v/>
      </c>
    </row>
    <row r="168">
      <c r="A168" s="25" t="inlineStr">
        <is>
          <t>events_per_session</t>
        </is>
      </c>
      <c r="B168" s="29" t="inlineStr">
        <is>
          <t>Events per session · NUMERIC · Google Analytics 4 Event</t>
        </is>
      </c>
      <c r="C168" s="26" t="n"/>
      <c r="D168" s="27">
        <f>IF(AND($C168="x",$A168&lt;&gt;""),$A168,"")</f>
        <v/>
      </c>
    </row>
    <row r="169">
      <c r="A169" s="25" t="inlineStr">
        <is>
          <t>is_conversion_event</t>
        </is>
      </c>
      <c r="B169" s="29" t="inlineStr">
        <is>
          <t>Is key event · TEXT · Google Analytics 4 Event</t>
        </is>
      </c>
      <c r="C169" s="26" t="n"/>
      <c r="D169" s="27">
        <f>IF(AND($C169="x",$A169&lt;&gt;""),$A169,"")</f>
        <v/>
      </c>
    </row>
    <row r="170">
      <c r="A170" s="25" t="inlineStr">
        <is>
          <t>city</t>
        </is>
      </c>
      <c r="B170" s="29" t="inlineStr">
        <is>
          <t>City · CITY · Google Analytics 4 Geography</t>
        </is>
      </c>
      <c r="C170" s="26" t="n"/>
      <c r="D170" s="27">
        <f>IF(AND($C170="x",$A170&lt;&gt;""),$A170,"")</f>
        <v/>
      </c>
    </row>
    <row r="171">
      <c r="A171" s="25" t="inlineStr">
        <is>
          <t>continent</t>
        </is>
      </c>
      <c r="B171" s="29" t="inlineStr">
        <is>
          <t>Continent · TEXT · Google Analytics 4 Geography</t>
        </is>
      </c>
      <c r="C171" s="26" t="n"/>
      <c r="D171" s="27">
        <f>IF(AND($C171="x",$A171&lt;&gt;""),$A171,"")</f>
        <v/>
      </c>
    </row>
    <row r="172">
      <c r="A172" s="25" t="inlineStr">
        <is>
          <t>continentid</t>
        </is>
      </c>
      <c r="B172" s="29" t="inlineStr">
        <is>
          <t>Continent ID · TEXT · Google Analytics 4 Geography</t>
        </is>
      </c>
      <c r="C172" s="26" t="n"/>
      <c r="D172" s="27">
        <f>IF(AND($C172="x",$A172&lt;&gt;""),$A172,"")</f>
        <v/>
      </c>
    </row>
    <row r="173">
      <c r="A173" s="25" t="inlineStr">
        <is>
          <t>country</t>
        </is>
      </c>
      <c r="B173" s="29" t="inlineStr">
        <is>
          <t>Country · COUNTRY · Google Analytics 4 Geography</t>
        </is>
      </c>
      <c r="C173" s="26" t="n"/>
      <c r="D173" s="27">
        <f>IF(AND($C173="x",$A173&lt;&gt;""),$A173,"")</f>
        <v/>
      </c>
    </row>
    <row r="174">
      <c r="A174" s="25" t="inlineStr">
        <is>
          <t>country_id</t>
        </is>
      </c>
      <c r="B174" s="29" t="inlineStr">
        <is>
          <t>Country ID · COUNTRY · Google Analytics 4 Geography</t>
        </is>
      </c>
      <c r="C174" s="26" t="n"/>
      <c r="D174" s="27">
        <f>IF(AND($C174="x",$A174&lt;&gt;""),$A174,"")</f>
        <v/>
      </c>
    </row>
    <row r="175">
      <c r="A175" s="25" t="inlineStr">
        <is>
          <t>region</t>
        </is>
      </c>
      <c r="B175" s="29" t="inlineStr">
        <is>
          <t>Region · REGION · Google Analytics 4 Geography</t>
        </is>
      </c>
      <c r="C175" s="26" t="n"/>
      <c r="D175" s="27">
        <f>IF(AND($C175="x",$A175&lt;&gt;""),$A175,"")</f>
        <v/>
      </c>
    </row>
    <row r="176">
      <c r="A176" s="25" t="inlineStr">
        <is>
          <t>achievement_id</t>
        </is>
      </c>
      <c r="B176" s="29" t="inlineStr">
        <is>
          <t>Achievement ID · TEXT · Google Analytics 4 Other</t>
        </is>
      </c>
      <c r="C176" s="26" t="n"/>
      <c r="D176" s="27">
        <f>IF(AND($C176="x",$A176&lt;&gt;""),$A176,"")</f>
        <v/>
      </c>
    </row>
    <row r="177">
      <c r="A177" s="25" t="inlineStr">
        <is>
          <t>advertiser_ad_clicks</t>
        </is>
      </c>
      <c r="B177" s="29" t="inlineStr">
        <is>
          <t>Ads clicks · NUMERIC · Google Analytics 4 Other</t>
        </is>
      </c>
      <c r="C177" s="26" t="n"/>
      <c r="D177" s="27">
        <f>IF(AND($C177="x",$A177&lt;&gt;""),$A177,"")</f>
        <v/>
      </c>
    </row>
    <row r="178">
      <c r="A178" s="25" t="inlineStr">
        <is>
          <t>advertiser_ad_cost</t>
        </is>
      </c>
      <c r="B178" s="29" t="inlineStr">
        <is>
          <t>Ads cost · NUMERIC · Google Analytics 4 Other</t>
        </is>
      </c>
      <c r="C178" s="26" t="n"/>
      <c r="D178" s="27">
        <f>IF(AND($C178="x",$A178&lt;&gt;""),$A178,"")</f>
        <v/>
      </c>
    </row>
    <row r="179">
      <c r="A179" s="25" t="inlineStr">
        <is>
          <t>advertiser_ad_cost_per_click</t>
        </is>
      </c>
      <c r="B179" s="29" t="inlineStr">
        <is>
          <t>Ads cost per click · NUMERIC · Google Analytics 4 Other</t>
        </is>
      </c>
      <c r="C179" s="26" t="n"/>
      <c r="D179" s="27">
        <f>IF(AND($C179="x",$A179&lt;&gt;""),$A179,"")</f>
        <v/>
      </c>
    </row>
    <row r="180">
      <c r="A180" s="25" t="inlineStr">
        <is>
          <t>advertiser_ad_cost_per_key_event</t>
        </is>
      </c>
      <c r="B180" s="29" t="inlineStr">
        <is>
          <t>Cost per key event · NUMERIC · Google Analytics 4 Other</t>
        </is>
      </c>
      <c r="C180" s="26" t="n"/>
      <c r="D180" s="27">
        <f>IF(AND($C180="x",$A180&lt;&gt;""),$A180,"")</f>
        <v/>
      </c>
    </row>
    <row r="181">
      <c r="A181" s="25" t="inlineStr">
        <is>
          <t>advertiser_ad_impressions</t>
        </is>
      </c>
      <c r="B181" s="29" t="inlineStr">
        <is>
          <t>Ads impressions · NUMERIC · Google Analytics 4 Other</t>
        </is>
      </c>
      <c r="C181" s="26" t="n"/>
      <c r="D181" s="27">
        <f>IF(AND($C181="x",$A181&lt;&gt;""),$A181,"")</f>
        <v/>
      </c>
    </row>
    <row r="182">
      <c r="A182" s="25" t="inlineStr">
        <is>
          <t>cart_to_view_rate</t>
        </is>
      </c>
      <c r="B182" s="29" t="inlineStr">
        <is>
          <t>Cart-to-view rate · NUMERIC · Google Analytics 4 Other</t>
        </is>
      </c>
      <c r="C182" s="26" t="n"/>
      <c r="D182" s="27">
        <f>IF(AND($C182="x",$A182&lt;&gt;""),$A182,"")</f>
        <v/>
      </c>
    </row>
    <row r="183">
      <c r="A183" s="25" t="inlineStr">
        <is>
          <t>character</t>
        </is>
      </c>
      <c r="B183" s="29" t="inlineStr">
        <is>
          <t>Character · TEXT · Google Analytics 4 Other</t>
        </is>
      </c>
      <c r="C183" s="26" t="n"/>
      <c r="D183" s="27">
        <f>IF(AND($C183="x",$A183&lt;&gt;""),$A183,"")</f>
        <v/>
      </c>
    </row>
    <row r="184">
      <c r="A184" s="25" t="inlineStr">
        <is>
          <t>comparison</t>
        </is>
      </c>
      <c r="B184" s="29" t="inlineStr">
        <is>
          <t>Comparison · TEXT · Google Analytics 4 Other</t>
        </is>
      </c>
      <c r="C184" s="26" t="n"/>
      <c r="D184" s="27">
        <f>IF(AND($C184="x",$A184&lt;&gt;""),$A184,"")</f>
        <v/>
      </c>
    </row>
    <row r="185">
      <c r="A185" s="25" t="inlineStr">
        <is>
          <t>crash_affected_users</t>
        </is>
      </c>
      <c r="B185" s="29" t="inlineStr">
        <is>
          <t>Crash-affected users · NUMERIC · Google Analytics 4 Other</t>
        </is>
      </c>
      <c r="C185" s="26" t="n"/>
      <c r="D185" s="27">
        <f>IF(AND($C185="x",$A185&lt;&gt;""),$A185,"")</f>
        <v/>
      </c>
    </row>
    <row r="186">
      <c r="A186" s="25" t="inlineStr">
        <is>
          <t>crash_free_users_rate</t>
        </is>
      </c>
      <c r="B186" s="29" t="inlineStr">
        <is>
          <t>Crash-free users rate · NUMERIC · Google Analytics 4 Other</t>
        </is>
      </c>
      <c r="C186" s="26" t="n"/>
      <c r="D186" s="27">
        <f>IF(AND($C186="x",$A186&lt;&gt;""),$A186,"")</f>
        <v/>
      </c>
    </row>
    <row r="187">
      <c r="A187" s="25" t="inlineStr">
        <is>
          <t>file_extension</t>
        </is>
      </c>
      <c r="B187" s="29" t="inlineStr">
        <is>
          <t>File extension · TEXT · Google Analytics 4 Other</t>
        </is>
      </c>
      <c r="C187" s="26" t="n"/>
      <c r="D187" s="27">
        <f>IF(AND($C187="x",$A187&lt;&gt;""),$A187,"")</f>
        <v/>
      </c>
    </row>
    <row r="188">
      <c r="A188" s="25" t="inlineStr">
        <is>
          <t>file_name</t>
        </is>
      </c>
      <c r="B188" s="29" t="inlineStr">
        <is>
          <t>File name · TEXT · Google Analytics 4 Other</t>
        </is>
      </c>
      <c r="C188" s="26" t="n"/>
      <c r="D188" s="27">
        <f>IF(AND($C188="x",$A188&lt;&gt;""),$A188,"")</f>
        <v/>
      </c>
    </row>
    <row r="189">
      <c r="A189" s="25" t="inlineStr">
        <is>
          <t>group_id</t>
        </is>
      </c>
      <c r="B189" s="29" t="inlineStr">
        <is>
          <t>Group ID · TEXT · Google Analytics 4 Other</t>
        </is>
      </c>
      <c r="C189" s="26" t="n"/>
      <c r="D189" s="27">
        <f>IF(AND($C189="x",$A189&lt;&gt;""),$A189,"")</f>
        <v/>
      </c>
    </row>
    <row r="190">
      <c r="A190" s="25" t="inlineStr">
        <is>
          <t>level</t>
        </is>
      </c>
      <c r="B190" s="29" t="inlineStr">
        <is>
          <t>Level · TEXT · Google Analytics 4 Other</t>
        </is>
      </c>
      <c r="C190" s="26" t="n"/>
      <c r="D190" s="27">
        <f>IF(AND($C190="x",$A190&lt;&gt;""),$A190,"")</f>
        <v/>
      </c>
    </row>
    <row r="191">
      <c r="A191" s="25" t="inlineStr">
        <is>
          <t>link_classes</t>
        </is>
      </c>
      <c r="B191" s="29" t="inlineStr">
        <is>
          <t>Link classes · TEXT · Google Analytics 4 Other</t>
        </is>
      </c>
      <c r="C191" s="26" t="n"/>
      <c r="D191" s="27">
        <f>IF(AND($C191="x",$A191&lt;&gt;""),$A191,"")</f>
        <v/>
      </c>
    </row>
    <row r="192">
      <c r="A192" s="25" t="inlineStr">
        <is>
          <t>link_domain</t>
        </is>
      </c>
      <c r="B192" s="29" t="inlineStr">
        <is>
          <t>Link domain · TEXT · Google Analytics 4 Other</t>
        </is>
      </c>
      <c r="C192" s="26" t="n"/>
      <c r="D192" s="27">
        <f>IF(AND($C192="x",$A192&lt;&gt;""),$A192,"")</f>
        <v/>
      </c>
    </row>
    <row r="193">
      <c r="A193" s="25" t="inlineStr">
        <is>
          <t>link_id</t>
        </is>
      </c>
      <c r="B193" s="29" t="inlineStr">
        <is>
          <t>Link ID · TEXT · Google Analytics 4 Other</t>
        </is>
      </c>
      <c r="C193" s="26" t="n"/>
      <c r="D193" s="27">
        <f>IF(AND($C193="x",$A193&lt;&gt;""),$A193,"")</f>
        <v/>
      </c>
    </row>
    <row r="194">
      <c r="A194" s="25" t="inlineStr">
        <is>
          <t>link_text</t>
        </is>
      </c>
      <c r="B194" s="29" t="inlineStr">
        <is>
          <t>Link text · TEXT · Google Analytics 4 Other</t>
        </is>
      </c>
      <c r="C194" s="26" t="n"/>
      <c r="D194" s="27">
        <f>IF(AND($C194="x",$A194&lt;&gt;""),$A194,"")</f>
        <v/>
      </c>
    </row>
    <row r="195">
      <c r="A195" s="25" t="inlineStr">
        <is>
          <t>link_url</t>
        </is>
      </c>
      <c r="B195" s="29" t="inlineStr">
        <is>
          <t>Link URL · TEXT · Google Analytics 4 Other</t>
        </is>
      </c>
      <c r="C195" s="26" t="n"/>
      <c r="D195" s="27">
        <f>IF(AND($C195="x",$A195&lt;&gt;""),$A195,"")</f>
        <v/>
      </c>
    </row>
    <row r="196">
      <c r="A196" s="25" t="inlineStr">
        <is>
          <t>method</t>
        </is>
      </c>
      <c r="B196" s="29" t="inlineStr">
        <is>
          <t>Method · TEXT · Google Analytics 4 Other</t>
        </is>
      </c>
      <c r="C196" s="26" t="n"/>
      <c r="D196" s="27">
        <f>IF(AND($C196="x",$A196&lt;&gt;""),$A196,"")</f>
        <v/>
      </c>
    </row>
    <row r="197">
      <c r="A197" s="25" t="inlineStr">
        <is>
          <t>organic_google_search_average_position</t>
        </is>
      </c>
      <c r="B197" s="29" t="inlineStr">
        <is>
          <t>Organic Google Search average position · NUMERIC · Google Analytics 4 Other</t>
        </is>
      </c>
      <c r="C197" s="26" t="n"/>
      <c r="D197" s="27">
        <f>IF(AND($C197="x",$A197&lt;&gt;""),$A197,"")</f>
        <v/>
      </c>
    </row>
    <row r="198">
      <c r="A198" s="25" t="inlineStr">
        <is>
          <t>organic_google_search_click_through_rate</t>
        </is>
      </c>
      <c r="B198" s="29" t="inlineStr">
        <is>
          <t>Organic Google Search click through rate · NUMERIC · Google Analytics 4 Other</t>
        </is>
      </c>
      <c r="C198" s="26" t="n"/>
      <c r="D198" s="27">
        <f>IF(AND($C198="x",$A198&lt;&gt;""),$A198,"")</f>
        <v/>
      </c>
    </row>
    <row r="199">
      <c r="A199" s="25" t="inlineStr">
        <is>
          <t>organic_google_search_clicks</t>
        </is>
      </c>
      <c r="B199" s="29" t="inlineStr">
        <is>
          <t>Organic Google Search clicks · NUMERIC · Google Analytics 4 Other</t>
        </is>
      </c>
      <c r="C199" s="26" t="n"/>
      <c r="D199" s="27">
        <f>IF(AND($C199="x",$A199&lt;&gt;""),$A199,"")</f>
        <v/>
      </c>
    </row>
    <row r="200">
      <c r="A200" s="25" t="inlineStr">
        <is>
          <t>organic_google_search_impressions</t>
        </is>
      </c>
      <c r="B200" s="29" t="inlineStr">
        <is>
          <t>Organic Google Search impressions · NUMERIC · Google Analytics 4 Other</t>
        </is>
      </c>
      <c r="C200" s="26" t="n"/>
      <c r="D200" s="27">
        <f>IF(AND($C200="x",$A200&lt;&gt;""),$A200,"")</f>
        <v/>
      </c>
    </row>
    <row r="201">
      <c r="A201" s="25" t="inlineStr">
        <is>
          <t>outbound</t>
        </is>
      </c>
      <c r="B201" s="29" t="inlineStr">
        <is>
          <t>Outbound · TEXT · Google Analytics 4 Other</t>
        </is>
      </c>
      <c r="C201" s="26" t="n"/>
      <c r="D201" s="27">
        <f>IF(AND($C201="x",$A201&lt;&gt;""),$A201,"")</f>
        <v/>
      </c>
    </row>
    <row r="202">
      <c r="A202" s="25" t="inlineStr">
        <is>
          <t>percent_scrolled</t>
        </is>
      </c>
      <c r="B202" s="29" t="inlineStr">
        <is>
          <t>Percent scrolled · TEXT · Google Analytics 4 Other</t>
        </is>
      </c>
      <c r="C202" s="26" t="n"/>
      <c r="D202" s="27">
        <f>IF(AND($C202="x",$A202&lt;&gt;""),$A202,"")</f>
        <v/>
      </c>
    </row>
    <row r="203">
      <c r="A203" s="25" t="inlineStr">
        <is>
          <t>publisher_ad_clicks</t>
        </is>
      </c>
      <c r="B203" s="29" t="inlineStr">
        <is>
          <t>Publisher ad clicks · NUMERIC · Google Analytics 4 Other</t>
        </is>
      </c>
      <c r="C203" s="26" t="n"/>
      <c r="D203" s="27">
        <f>IF(AND($C203="x",$A203&lt;&gt;""),$A203,"")</f>
        <v/>
      </c>
    </row>
    <row r="204">
      <c r="A204" s="25" t="inlineStr">
        <is>
          <t>publisher_ad_impressions</t>
        </is>
      </c>
      <c r="B204" s="29" t="inlineStr">
        <is>
          <t>Publisher ad impressions · NUMERIC · Google Analytics 4 Other</t>
        </is>
      </c>
      <c r="C204" s="26" t="n"/>
      <c r="D204" s="27">
        <f>IF(AND($C204="x",$A204&lt;&gt;""),$A204,"")</f>
        <v/>
      </c>
    </row>
    <row r="205">
      <c r="A205" s="25" t="inlineStr">
        <is>
          <t>purchase_to_view_rate</t>
        </is>
      </c>
      <c r="B205" s="29" t="inlineStr">
        <is>
          <t>Purchase-to-view rate · NUMERIC · Google Analytics 4 Other</t>
        </is>
      </c>
      <c r="C205" s="26" t="n"/>
      <c r="D205" s="27">
        <f>IF(AND($C205="x",$A205&lt;&gt;""),$A205,"")</f>
        <v/>
      </c>
    </row>
    <row r="206">
      <c r="A206" s="25" t="inlineStr">
        <is>
          <t>purchaser_conversion_rate</t>
        </is>
      </c>
      <c r="B206" s="29" t="inlineStr">
        <is>
          <t>Purchaser rate · NUMERIC · Google Analytics 4 Other</t>
        </is>
      </c>
      <c r="C206" s="26" t="n"/>
      <c r="D206" s="27">
        <f>IF(AND($C206="x",$A206&lt;&gt;""),$A206,"")</f>
        <v/>
      </c>
    </row>
    <row r="207">
      <c r="A207" s="25" t="inlineStr">
        <is>
          <t>return_on_ad_spend</t>
        </is>
      </c>
      <c r="B207" s="29" t="inlineStr">
        <is>
          <t>Return on ad spend · NUMERIC · Google Analytics 4 Other</t>
        </is>
      </c>
      <c r="C207" s="26" t="n"/>
      <c r="D207" s="27">
        <f>IF(AND($C207="x",$A207&lt;&gt;""),$A207,"")</f>
        <v/>
      </c>
    </row>
    <row r="208">
      <c r="A208" s="25" t="inlineStr">
        <is>
          <t>scrolled_users</t>
        </is>
      </c>
      <c r="B208" s="29" t="inlineStr">
        <is>
          <t>Scrolled users · NUMERIC · Google Analytics 4 Other</t>
        </is>
      </c>
      <c r="C208" s="26" t="n"/>
      <c r="D208" s="27">
        <f>IF(AND($C208="x",$A208&lt;&gt;""),$A208,"")</f>
        <v/>
      </c>
    </row>
    <row r="209">
      <c r="A209" s="25" t="inlineStr">
        <is>
          <t>search_term</t>
        </is>
      </c>
      <c r="B209" s="29" t="inlineStr">
        <is>
          <t>Search term · TEXT · Google Analytics 4 Other</t>
        </is>
      </c>
      <c r="C209" s="26" t="n"/>
      <c r="D209" s="27">
        <f>IF(AND($C209="x",$A209&lt;&gt;""),$A209,"")</f>
        <v/>
      </c>
    </row>
    <row r="210">
      <c r="A210" s="25" t="inlineStr">
        <is>
          <t>test_data_filter_id</t>
        </is>
      </c>
      <c r="B210" s="29" t="inlineStr">
        <is>
          <t>Test data filter ID · TEXT · Google Analytics 4 Other</t>
        </is>
      </c>
      <c r="C210" s="26" t="n"/>
      <c r="D210" s="27">
        <f>IF(AND($C210="x",$A210&lt;&gt;""),$A210,"")</f>
        <v/>
      </c>
    </row>
    <row r="211">
      <c r="A211" s="25" t="inlineStr">
        <is>
          <t>test_data_filter_name</t>
        </is>
      </c>
      <c r="B211" s="29" t="inlineStr">
        <is>
          <t>Test data filter name · TEXT · Google Analytics 4 Other</t>
        </is>
      </c>
      <c r="C211" s="26" t="n"/>
      <c r="D211" s="27">
        <f>IF(AND($C211="x",$A211&lt;&gt;""),$A211,"")</f>
        <v/>
      </c>
    </row>
    <row r="212">
      <c r="A212" s="25" t="inlineStr">
        <is>
          <t>total_ad_revenue</t>
        </is>
      </c>
      <c r="B212" s="29" t="inlineStr">
        <is>
          <t>Total ad revenue · NUMERIC · Google Analytics 4 Other</t>
        </is>
      </c>
      <c r="C212" s="26" t="n"/>
      <c r="D212" s="27">
        <f>IF(AND($C212="x",$A212&lt;&gt;""),$A212,"")</f>
        <v/>
      </c>
    </row>
    <row r="213">
      <c r="A213" s="25" t="inlineStr">
        <is>
          <t>video_provider</t>
        </is>
      </c>
      <c r="B213" s="29" t="inlineStr">
        <is>
          <t>Video provider · TEXT · Google Analytics 4 Other</t>
        </is>
      </c>
      <c r="C213" s="26" t="n"/>
      <c r="D213" s="27">
        <f>IF(AND($C213="x",$A213&lt;&gt;""),$A213,"")</f>
        <v/>
      </c>
    </row>
    <row r="214">
      <c r="A214" s="25" t="inlineStr">
        <is>
          <t>video_title</t>
        </is>
      </c>
      <c r="B214" s="29" t="inlineStr">
        <is>
          <t>Video title · TEXT · Google Analytics 4 Other</t>
        </is>
      </c>
      <c r="C214" s="26" t="n"/>
      <c r="D214" s="27">
        <f>IF(AND($C214="x",$A214&lt;&gt;""),$A214,"")</f>
        <v/>
      </c>
    </row>
    <row r="215">
      <c r="A215" s="25" t="inlineStr">
        <is>
          <t>video_url</t>
        </is>
      </c>
      <c r="B215" s="29" t="inlineStr">
        <is>
          <t>Video URL · TEXT · Google Analytics 4 Other</t>
        </is>
      </c>
      <c r="C215" s="26" t="n"/>
      <c r="D215" s="27">
        <f>IF(AND($C215="x",$A215&lt;&gt;""),$A215,"")</f>
        <v/>
      </c>
    </row>
    <row r="216">
      <c r="A216" s="25" t="inlineStr">
        <is>
          <t>virtual_currency_name</t>
        </is>
      </c>
      <c r="B216" s="29" t="inlineStr">
        <is>
          <t>Virtual currency name · TEXT · Google Analytics 4 Other</t>
        </is>
      </c>
      <c r="C216" s="26" t="n"/>
      <c r="D216" s="27">
        <f>IF(AND($C216="x",$A216&lt;&gt;""),$A216,"")</f>
        <v/>
      </c>
    </row>
    <row r="217">
      <c r="A217" s="25" t="inlineStr">
        <is>
          <t>visible</t>
        </is>
      </c>
      <c r="B217" s="29" t="inlineStr">
        <is>
          <t>Visible · TEXT · Google Analytics 4 Other</t>
        </is>
      </c>
      <c r="C217" s="26" t="n"/>
      <c r="D217" s="27">
        <f>IF(AND($C217="x",$A217&lt;&gt;""),$A217,"")</f>
        <v/>
      </c>
    </row>
    <row r="218">
      <c r="A218" s="25" t="inlineStr">
        <is>
          <t>content_group</t>
        </is>
      </c>
      <c r="B218" s="29" t="inlineStr">
        <is>
          <t>Content group · TEXT · Google Analytics 4 Page / Screen</t>
        </is>
      </c>
      <c r="C218" s="26" t="n"/>
      <c r="D218" s="27">
        <f>IF(AND($C218="x",$A218&lt;&gt;""),$A218,"")</f>
        <v/>
      </c>
    </row>
    <row r="219">
      <c r="A219" s="25" t="inlineStr">
        <is>
          <t>content_id</t>
        </is>
      </c>
      <c r="B219" s="29" t="inlineStr">
        <is>
          <t>Content ID · TEXT · Google Analytics 4 Page / Screen</t>
        </is>
      </c>
      <c r="C219" s="26" t="n"/>
      <c r="D219" s="27">
        <f>IF(AND($C219="x",$A219&lt;&gt;""),$A219,"")</f>
        <v/>
      </c>
    </row>
    <row r="220">
      <c r="A220" s="25" t="inlineStr">
        <is>
          <t>content_type</t>
        </is>
      </c>
      <c r="B220" s="29" t="inlineStr">
        <is>
          <t>Content type · TEXT · Google Analytics 4 Page / Screen</t>
        </is>
      </c>
      <c r="C220" s="26" t="n"/>
      <c r="D220" s="27">
        <f>IF(AND($C220="x",$A220&lt;&gt;""),$A220,"")</f>
        <v/>
      </c>
    </row>
    <row r="221">
      <c r="A221" s="25" t="inlineStr">
        <is>
          <t>full_page_url</t>
        </is>
      </c>
      <c r="B221" s="29" t="inlineStr">
        <is>
          <t>Full page URL · TEXT · Google Analytics 4 Page / Screen</t>
        </is>
      </c>
      <c r="C221" s="26" t="n"/>
      <c r="D221" s="27">
        <f>IF(AND($C221="x",$A221&lt;&gt;""),$A221,"")</f>
        <v/>
      </c>
    </row>
    <row r="222">
      <c r="A222" s="25" t="inlineStr">
        <is>
          <t>landing_page</t>
        </is>
      </c>
      <c r="B222" s="29" t="inlineStr">
        <is>
          <t>Landing page · TEXT · Google Analytics 4 Page / Screen</t>
        </is>
      </c>
      <c r="C222" s="26" t="n"/>
      <c r="D222" s="27">
        <f>IF(AND($C222="x",$A222&lt;&gt;""),$A222,"")</f>
        <v/>
      </c>
    </row>
    <row r="223">
      <c r="A223" s="25" t="inlineStr">
        <is>
          <t>landing_page_plus_query_string</t>
        </is>
      </c>
      <c r="B223" s="29" t="inlineStr">
        <is>
          <t>Landing page + query string · TEXT · Google Analytics 4 Page / Screen</t>
        </is>
      </c>
      <c r="C223" s="26" t="n"/>
      <c r="D223" s="27">
        <f>IF(AND($C223="x",$A223&lt;&gt;""),$A223,"")</f>
        <v/>
      </c>
    </row>
    <row r="224">
      <c r="A224" s="25" t="inlineStr">
        <is>
          <t>page_location</t>
        </is>
      </c>
      <c r="B224" s="29" t="inlineStr">
        <is>
          <t>Page location · TEXT · Google Analytics 4 Page / Screen</t>
        </is>
      </c>
      <c r="C224" s="26" t="n"/>
      <c r="D224" s="27">
        <f>IF(AND($C224="x",$A224&lt;&gt;""),$A224,"")</f>
        <v/>
      </c>
    </row>
    <row r="225">
      <c r="A225" s="25" t="inlineStr">
        <is>
          <t>page_path</t>
        </is>
      </c>
      <c r="B225" s="29" t="inlineStr">
        <is>
          <t>Page path · TEXT · Google Analytics 4 Page / Screen</t>
        </is>
      </c>
      <c r="C225" s="26" t="n"/>
      <c r="D225" s="27">
        <f>IF(AND($C225="x",$A225&lt;&gt;""),$A225,"")</f>
        <v/>
      </c>
    </row>
    <row r="226">
      <c r="A226" s="25" t="inlineStr">
        <is>
          <t>page_path_plus_query_string</t>
        </is>
      </c>
      <c r="B226" s="29" t="inlineStr">
        <is>
          <t>Page path + query string · TEXT · Google Analytics 4 Page / Screen</t>
        </is>
      </c>
      <c r="C226" s="26" t="n"/>
      <c r="D226" s="27">
        <f>IF(AND($C226="x",$A226&lt;&gt;""),$A226,"")</f>
        <v/>
      </c>
    </row>
    <row r="227">
      <c r="A227" s="25" t="inlineStr">
        <is>
          <t>page_referrer</t>
        </is>
      </c>
      <c r="B227" s="29" t="inlineStr">
        <is>
          <t>Page referrer · TEXT · Google Analytics 4 Page / Screen</t>
        </is>
      </c>
      <c r="C227" s="26" t="n"/>
      <c r="D227" s="27">
        <f>IF(AND($C227="x",$A227&lt;&gt;""),$A227,"")</f>
        <v/>
      </c>
    </row>
    <row r="228">
      <c r="A228" s="25" t="inlineStr">
        <is>
          <t>pagetitle</t>
        </is>
      </c>
      <c r="B228" s="29" t="inlineStr">
        <is>
          <t>Page title · TEXT · Google Analytics 4 Page / Screen</t>
        </is>
      </c>
      <c r="C228" s="26" t="n"/>
      <c r="D228" s="27">
        <f>IF(AND($C228="x",$A228&lt;&gt;""),$A228,"")</f>
        <v/>
      </c>
    </row>
    <row r="229">
      <c r="A229" s="25" t="inlineStr">
        <is>
          <t>screen_page_views_per_session</t>
        </is>
      </c>
      <c r="B229" s="29" t="inlineStr">
        <is>
          <t>Views per session · NUMERIC · Google Analytics 4 Page / Screen</t>
        </is>
      </c>
      <c r="C229" s="26" t="n"/>
      <c r="D229" s="27">
        <f>IF(AND($C229="x",$A229&lt;&gt;""),$A229,"")</f>
        <v/>
      </c>
    </row>
    <row r="230">
      <c r="A230" s="25" t="inlineStr">
        <is>
          <t>screen_page_views_per_user</t>
        </is>
      </c>
      <c r="B230" s="29" t="inlineStr">
        <is>
          <t>Views per user · NUMERIC · Google Analytics 4 Page / Screen</t>
        </is>
      </c>
      <c r="C230" s="26" t="n"/>
      <c r="D230" s="27">
        <f>IF(AND($C230="x",$A230&lt;&gt;""),$A230,"")</f>
        <v/>
      </c>
    </row>
    <row r="231">
      <c r="A231" s="25" t="inlineStr">
        <is>
          <t>unified_page_path_screen</t>
        </is>
      </c>
      <c r="B231" s="29" t="inlineStr">
        <is>
          <t>Page path and screen class · TEXT · Google Analytics 4 Page / Screen</t>
        </is>
      </c>
      <c r="C231" s="26" t="n"/>
      <c r="D231" s="27">
        <f>IF(AND($C231="x",$A231&lt;&gt;""),$A231,"")</f>
        <v/>
      </c>
    </row>
    <row r="232">
      <c r="A232" s="25" t="inlineStr">
        <is>
          <t>unified_page_screen</t>
        </is>
      </c>
      <c r="B232" s="29" t="inlineStr">
        <is>
          <t>Page path + query string and screen class · TEXT · Google Analytics 4 Page / Screen</t>
        </is>
      </c>
      <c r="C232" s="26" t="n"/>
      <c r="D232" s="27">
        <f>IF(AND($C232="x",$A232&lt;&gt;""),$A232,"")</f>
        <v/>
      </c>
    </row>
    <row r="233">
      <c r="A233" s="25" t="inlineStr">
        <is>
          <t>unified_screen_class</t>
        </is>
      </c>
      <c r="B233" s="29" t="inlineStr">
        <is>
          <t>Page title and screen class · TEXT · Google Analytics 4 Page / Screen</t>
        </is>
      </c>
      <c r="C233" s="26" t="n"/>
      <c r="D233" s="27">
        <f>IF(AND($C233="x",$A233&lt;&gt;""),$A233,"")</f>
        <v/>
      </c>
    </row>
    <row r="234">
      <c r="A234" s="25" t="inlineStr">
        <is>
          <t>unified_screen_name</t>
        </is>
      </c>
      <c r="B234" s="29" t="inlineStr">
        <is>
          <t>Page title and screen name · TEXT · Google Analytics 4 Page / Screen</t>
        </is>
      </c>
      <c r="C234" s="26" t="n"/>
      <c r="D234" s="27">
        <f>IF(AND($C234="x",$A234&lt;&gt;""),$A234,"")</f>
        <v/>
      </c>
    </row>
    <row r="235">
      <c r="A235" s="25" t="inlineStr">
        <is>
          <t>app_version</t>
        </is>
      </c>
      <c r="B235" s="29" t="inlineStr">
        <is>
          <t>App version · TEXT · Google Analytics 4 Platform / Device</t>
        </is>
      </c>
      <c r="C235" s="26" t="n"/>
      <c r="D235" s="27">
        <f>IF(AND($C235="x",$A235&lt;&gt;""),$A235,"")</f>
        <v/>
      </c>
    </row>
    <row r="236">
      <c r="A236" s="25" t="inlineStr">
        <is>
          <t>browser</t>
        </is>
      </c>
      <c r="B236" s="29" t="inlineStr">
        <is>
          <t>Browser · TEXT · Google Analytics 4 Platform / Device</t>
        </is>
      </c>
      <c r="C236" s="26" t="n"/>
      <c r="D236" s="27">
        <f>IF(AND($C236="x",$A236&lt;&gt;""),$A236,"")</f>
        <v/>
      </c>
    </row>
    <row r="237">
      <c r="A237" s="25" t="inlineStr">
        <is>
          <t>device</t>
        </is>
      </c>
      <c r="B237" s="29" t="inlineStr">
        <is>
          <t>Device · TEXT · Google Analytics 4 Platform / Device</t>
        </is>
      </c>
      <c r="C237" s="26" t="n"/>
      <c r="D237" s="27">
        <f>IF(AND($C237="x",$A237&lt;&gt;""),$A237,"")</f>
        <v/>
      </c>
    </row>
    <row r="238">
      <c r="A238" s="25" t="inlineStr">
        <is>
          <t>device_model</t>
        </is>
      </c>
      <c r="B238" s="29" t="inlineStr">
        <is>
          <t>Device model · TEXT · Google Analytics 4 Platform / Device</t>
        </is>
      </c>
      <c r="C238" s="26" t="n"/>
      <c r="D238" s="27">
        <f>IF(AND($C238="x",$A238&lt;&gt;""),$A238,"")</f>
        <v/>
      </c>
    </row>
    <row r="239">
      <c r="A239" s="25" t="inlineStr">
        <is>
          <t>devicecategory</t>
        </is>
      </c>
      <c r="B239" s="29" t="inlineStr">
        <is>
          <t>Device category · TEXT · Google Analytics 4 Platform / Device</t>
        </is>
      </c>
      <c r="C239" s="26" t="n"/>
      <c r="D239" s="27">
        <f>IF(AND($C239="x",$A239&lt;&gt;""),$A239,"")</f>
        <v/>
      </c>
    </row>
    <row r="240">
      <c r="A240" s="25" t="inlineStr">
        <is>
          <t>language</t>
        </is>
      </c>
      <c r="B240" s="29" t="inlineStr">
        <is>
          <t>Language · TEXT · Google Analytics 4 Platform / Device</t>
        </is>
      </c>
      <c r="C240" s="26" t="n"/>
      <c r="D240" s="27">
        <f>IF(AND($C240="x",$A240&lt;&gt;""),$A240,"")</f>
        <v/>
      </c>
    </row>
    <row r="241">
      <c r="A241" s="25" t="inlineStr">
        <is>
          <t>language_code</t>
        </is>
      </c>
      <c r="B241" s="29" t="inlineStr">
        <is>
          <t>Language code · TEXT · Google Analytics 4 Platform / Device</t>
        </is>
      </c>
      <c r="C241" s="26" t="n"/>
      <c r="D241" s="27">
        <f>IF(AND($C241="x",$A241&lt;&gt;""),$A241,"")</f>
        <v/>
      </c>
    </row>
    <row r="242">
      <c r="A242" s="25" t="inlineStr">
        <is>
          <t>mobile_device_branding</t>
        </is>
      </c>
      <c r="B242" s="29" t="inlineStr">
        <is>
          <t>Device brand · TEXT · Google Analytics 4 Platform / Device</t>
        </is>
      </c>
      <c r="C242" s="26" t="n"/>
      <c r="D242" s="27">
        <f>IF(AND($C242="x",$A242&lt;&gt;""),$A242,"")</f>
        <v/>
      </c>
    </row>
    <row r="243">
      <c r="A243" s="25" t="inlineStr">
        <is>
          <t>mobile_device_model</t>
        </is>
      </c>
      <c r="B243" s="29" t="inlineStr">
        <is>
          <t>Mobile model · TEXT · Google Analytics 4 Platform / Device</t>
        </is>
      </c>
      <c r="C243" s="26" t="n"/>
      <c r="D243" s="27">
        <f>IF(AND($C243="x",$A243&lt;&gt;""),$A243,"")</f>
        <v/>
      </c>
    </row>
    <row r="244">
      <c r="A244" s="25" t="inlineStr">
        <is>
          <t>operating_system</t>
        </is>
      </c>
      <c r="B244" s="29" t="inlineStr">
        <is>
          <t>Operating system · TEXT · Google Analytics 4 Platform / Device</t>
        </is>
      </c>
      <c r="C244" s="26" t="n"/>
      <c r="D244" s="27">
        <f>IF(AND($C244="x",$A244&lt;&gt;""),$A244,"")</f>
        <v/>
      </c>
    </row>
    <row r="245">
      <c r="A245" s="25" t="inlineStr">
        <is>
          <t>operating_system_version</t>
        </is>
      </c>
      <c r="B245" s="29" t="inlineStr">
        <is>
          <t>OS version · TEXT · Google Analytics 4 Platform / Device</t>
        </is>
      </c>
      <c r="C245" s="26" t="n"/>
      <c r="D245" s="27">
        <f>IF(AND($C245="x",$A245&lt;&gt;""),$A245,"")</f>
        <v/>
      </c>
    </row>
    <row r="246">
      <c r="A246" s="25" t="inlineStr">
        <is>
          <t>operating_system_with_version</t>
        </is>
      </c>
      <c r="B246" s="29" t="inlineStr">
        <is>
          <t>Operating system with version · TEXT · Google Analytics 4 Platform / Device</t>
        </is>
      </c>
      <c r="C246" s="26" t="n"/>
      <c r="D246" s="27">
        <f>IF(AND($C246="x",$A246&lt;&gt;""),$A246,"")</f>
        <v/>
      </c>
    </row>
    <row r="247">
      <c r="A247" s="25" t="inlineStr">
        <is>
          <t>platform</t>
        </is>
      </c>
      <c r="B247" s="29" t="inlineStr">
        <is>
          <t>Platform · TEXT · Google Analytics 4 Platform / Device</t>
        </is>
      </c>
      <c r="C247" s="26" t="n"/>
      <c r="D247" s="27">
        <f>IF(AND($C247="x",$A247&lt;&gt;""),$A247,"")</f>
        <v/>
      </c>
    </row>
    <row r="248">
      <c r="A248" s="25" t="inlineStr">
        <is>
          <t>platform_device_category</t>
        </is>
      </c>
      <c r="B248" s="29" t="inlineStr">
        <is>
          <t>Platform / device category · TEXT · Google Analytics 4 Platform / Device</t>
        </is>
      </c>
      <c r="C248" s="26" t="n"/>
      <c r="D248" s="27">
        <f>IF(AND($C248="x",$A248&lt;&gt;""),$A248,"")</f>
        <v/>
      </c>
    </row>
    <row r="249">
      <c r="A249" s="25" t="inlineStr">
        <is>
          <t>screen_resolution</t>
        </is>
      </c>
      <c r="B249" s="29" t="inlineStr">
        <is>
          <t>Screen resolution · TEXT · Google Analytics 4 Platform / Device</t>
        </is>
      </c>
      <c r="C249" s="26" t="n"/>
      <c r="D249" s="27">
        <f>IF(AND($C249="x",$A249&lt;&gt;""),$A249,"")</f>
        <v/>
      </c>
    </row>
    <row r="250">
      <c r="A250" s="25" t="inlineStr">
        <is>
          <t>stream_id</t>
        </is>
      </c>
      <c r="B250" s="29" t="inlineStr">
        <is>
          <t>Stream ID · TEXT · Google Analytics 4 Platform / Device</t>
        </is>
      </c>
      <c r="C250" s="26" t="n"/>
      <c r="D250" s="27">
        <f>IF(AND($C250="x",$A250&lt;&gt;""),$A250,"")</f>
        <v/>
      </c>
    </row>
    <row r="251">
      <c r="A251" s="25" t="inlineStr">
        <is>
          <t>stream_name</t>
        </is>
      </c>
      <c r="B251" s="29" t="inlineStr">
        <is>
          <t>Stream name · TEXT · Google Analytics 4 Platform / Device</t>
        </is>
      </c>
      <c r="C251" s="26" t="n"/>
      <c r="D251" s="27">
        <f>IF(AND($C251="x",$A251&lt;&gt;""),$A251,"")</f>
        <v/>
      </c>
    </row>
    <row r="252">
      <c r="A252" s="25" t="inlineStr">
        <is>
          <t>ad_format</t>
        </is>
      </c>
      <c r="B252" s="29" t="inlineStr">
        <is>
          <t>Ad format · TEXT · Google Analytics 4 Publisher</t>
        </is>
      </c>
      <c r="C252" s="26" t="n"/>
      <c r="D252" s="27">
        <f>IF(AND($C252="x",$A252&lt;&gt;""),$A252,"")</f>
        <v/>
      </c>
    </row>
    <row r="253">
      <c r="A253" s="25" t="inlineStr">
        <is>
          <t>ad_source_name</t>
        </is>
      </c>
      <c r="B253" s="29" t="inlineStr">
        <is>
          <t>Ad source · TEXT · Google Analytics 4 Publisher</t>
        </is>
      </c>
      <c r="C253" s="26" t="n"/>
      <c r="D253" s="27">
        <f>IF(AND($C253="x",$A253&lt;&gt;""),$A253,"")</f>
        <v/>
      </c>
    </row>
    <row r="254">
      <c r="A254" s="25" t="inlineStr">
        <is>
          <t>ad_unit_exposure</t>
        </is>
      </c>
      <c r="B254" s="29" t="inlineStr">
        <is>
          <t>Ad unit exposure · NUMERIC · Google Analytics 4 Publisher</t>
        </is>
      </c>
      <c r="C254" s="26" t="n"/>
      <c r="D254" s="27">
        <f>IF(AND($C254="x",$A254&lt;&gt;""),$A254,"")</f>
        <v/>
      </c>
    </row>
    <row r="255">
      <c r="A255" s="25" t="inlineStr">
        <is>
          <t>ad_unit_name</t>
        </is>
      </c>
      <c r="B255" s="29" t="inlineStr">
        <is>
          <t>Ad unit · TEXT · Google Analytics 4 Publisher</t>
        </is>
      </c>
      <c r="C255" s="26" t="n"/>
      <c r="D255" s="27">
        <f>IF(AND($C255="x",$A255&lt;&gt;""),$A255,"")</f>
        <v/>
      </c>
    </row>
    <row r="256">
      <c r="A256" s="25" t="inlineStr">
        <is>
          <t>average_purchase_revenue</t>
        </is>
      </c>
      <c r="B256" s="29" t="inlineStr">
        <is>
          <t>Average purchase revenue · NUMERIC · Google Analytics 4 Revenue</t>
        </is>
      </c>
      <c r="C256" s="26" t="n"/>
      <c r="D256" s="27">
        <f>IF(AND($C256="x",$A256&lt;&gt;""),$A256,"")</f>
        <v/>
      </c>
    </row>
    <row r="257">
      <c r="A257" s="25" t="inlineStr">
        <is>
          <t>average_purchase_revenue_per_paying_user</t>
        </is>
      </c>
      <c r="B257" s="29" t="inlineStr">
        <is>
          <t>ARPPU · NUMERIC · Google Analytics 4 Revenue</t>
        </is>
      </c>
      <c r="C257" s="26" t="n"/>
      <c r="D257" s="27">
        <f>IF(AND($C257="x",$A257&lt;&gt;""),$A257,"")</f>
        <v/>
      </c>
    </row>
    <row r="258">
      <c r="A258" s="25" t="inlineStr">
        <is>
          <t>average_purchase_revenue_per_user</t>
        </is>
      </c>
      <c r="B258" s="29" t="inlineStr">
        <is>
          <t>Average purchase revenue per user · NUMERIC · Google Analytics 4 Revenue</t>
        </is>
      </c>
      <c r="C258" s="26" t="n"/>
      <c r="D258" s="27">
        <f>IF(AND($C258="x",$A258&lt;&gt;""),$A258,"")</f>
        <v/>
      </c>
    </row>
    <row r="259">
      <c r="A259" s="25" t="inlineStr">
        <is>
          <t>average_revenue_per_user</t>
        </is>
      </c>
      <c r="B259" s="29" t="inlineStr">
        <is>
          <t>ARPU · NUMERIC · Google Analytics 4 Revenue</t>
        </is>
      </c>
      <c r="C259" s="26" t="n"/>
      <c r="D259" s="27">
        <f>IF(AND($C259="x",$A259&lt;&gt;""),$A259,"")</f>
        <v/>
      </c>
    </row>
    <row r="260">
      <c r="A260" s="25" t="inlineStr">
        <is>
          <t>totalrevenue</t>
        </is>
      </c>
      <c r="B260" s="29" t="inlineStr">
        <is>
          <t>Total revenue · NUMERIC · Google Analytics 4 Revenue</t>
        </is>
      </c>
      <c r="C260" s="26" t="n"/>
      <c r="D260" s="27">
        <f>IF(AND($C260="x",$A260&lt;&gt;""),$A260,"")</f>
        <v/>
      </c>
    </row>
    <row r="261">
      <c r="A261" s="25" t="inlineStr">
        <is>
          <t>transactionrevenue</t>
        </is>
      </c>
      <c r="B261" s="29" t="inlineStr">
        <is>
          <t>Transaction revenue (alias for Total revenue) · NUMERIC · Google Analytics 4 Revenue</t>
        </is>
      </c>
      <c r="C261" s="26" t="n"/>
      <c r="D261" s="27">
        <f>IF(AND($C261="x",$A261&lt;&gt;""),$A261,"")</f>
        <v/>
      </c>
    </row>
    <row r="262">
      <c r="A262" s="25" t="inlineStr">
        <is>
          <t>average_engagement_time</t>
        </is>
      </c>
      <c r="B262" s="29" t="inlineStr">
        <is>
          <t>Average engagement time · NUMERIC · Google Analytics 4 Session</t>
        </is>
      </c>
      <c r="C262" s="26" t="n"/>
      <c r="D262" s="27">
        <f>IF(AND($C262="x",$A262&lt;&gt;""),$A262,"")</f>
        <v/>
      </c>
    </row>
    <row r="263">
      <c r="A263" s="25" t="inlineStr">
        <is>
          <t>average_engagement_time_per_session</t>
        </is>
      </c>
      <c r="B263" s="29" t="inlineStr">
        <is>
          <t>Average engagement time per session · NUMERIC · Google Analytics 4 Session</t>
        </is>
      </c>
      <c r="C263" s="26" t="n"/>
      <c r="D263" s="27">
        <f>IF(AND($C263="x",$A263&lt;&gt;""),$A263,"")</f>
        <v/>
      </c>
    </row>
    <row r="264">
      <c r="A264" s="25" t="inlineStr">
        <is>
          <t>average_interaction_time_per_session</t>
        </is>
      </c>
      <c r="B264" s="29" t="inlineStr">
        <is>
          <t>Average interaction time per sessions duration · NUMERIC · Google Analytics 4 Session</t>
        </is>
      </c>
      <c r="C264" s="26" t="n"/>
      <c r="D264" s="27">
        <f>IF(AND($C264="x",$A264&lt;&gt;""),$A264,"")</f>
        <v/>
      </c>
    </row>
    <row r="265">
      <c r="A265" s="25" t="inlineStr">
        <is>
          <t>average_session_duration</t>
        </is>
      </c>
      <c r="B265" s="29" t="inlineStr">
        <is>
          <t>Average session duration · NUMERIC · Google Analytics 4 Session</t>
        </is>
      </c>
      <c r="C265" s="26" t="n"/>
      <c r="D265" s="27">
        <f>IF(AND($C265="x",$A265&lt;&gt;""),$A265,"")</f>
        <v/>
      </c>
    </row>
    <row r="266">
      <c r="A266" s="25" t="inlineStr">
        <is>
          <t>bounce_rate</t>
        </is>
      </c>
      <c r="B266" s="29" t="inlineStr">
        <is>
          <t>Bounce rate · PERCENT · Google Analytics 4 Session</t>
        </is>
      </c>
      <c r="C266" s="26" t="n"/>
      <c r="D266" s="27">
        <f>IF(AND($C266="x",$A266&lt;&gt;""),$A266,"")</f>
        <v/>
      </c>
    </row>
    <row r="267">
      <c r="A267" s="25" t="inlineStr">
        <is>
          <t>engagement_rate</t>
        </is>
      </c>
      <c r="B267" s="29" t="inlineStr">
        <is>
          <t>Engagement rate · PERCENT · Google Analytics 4 Session</t>
        </is>
      </c>
      <c r="C267" s="26" t="n"/>
      <c r="D267" s="27">
        <f>IF(AND($C267="x",$A267&lt;&gt;""),$A267,"")</f>
        <v/>
      </c>
    </row>
    <row r="268">
      <c r="A268" s="25" t="inlineStr">
        <is>
          <t>session_conversion_rate</t>
        </is>
      </c>
      <c r="B268" s="29" t="inlineStr">
        <is>
          <t>Session key event rate · NUMERIC · Google Analytics 4 Session</t>
        </is>
      </c>
      <c r="C268" s="26" t="n"/>
      <c r="D268" s="27">
        <f>IF(AND($C268="x",$A268&lt;&gt;""),$A268,"")</f>
        <v/>
      </c>
    </row>
    <row r="269">
      <c r="A269" s="25" t="inlineStr">
        <is>
          <t>sessions_per_user</t>
        </is>
      </c>
      <c r="B269" s="29" t="inlineStr">
        <is>
          <t>Sessions per user · NUMERIC · Google Analytics 4 Session</t>
        </is>
      </c>
      <c r="C269" s="26" t="n"/>
      <c r="D269" s="27">
        <f>IF(AND($C269="x",$A269&lt;&gt;""),$A269,"")</f>
        <v/>
      </c>
    </row>
    <row r="270">
      <c r="A270" s="25" t="inlineStr">
        <is>
          <t>date_hour</t>
        </is>
      </c>
      <c r="B270" s="29" t="inlineStr">
        <is>
          <t>Date + hour (YYYYMMDDHH) · TEXT · Google Analytics 4 Time</t>
        </is>
      </c>
      <c r="C270" s="26" t="n"/>
      <c r="D270" s="27">
        <f>IF(AND($C270="x",$A270&lt;&gt;""),$A270,"")</f>
        <v/>
      </c>
    </row>
    <row r="271">
      <c r="A271" s="25" t="inlineStr">
        <is>
          <t>date_hour_minute</t>
        </is>
      </c>
      <c r="B271" s="29" t="inlineStr">
        <is>
          <t>Date hour and minute · TEXT · Google Analytics 4 Time</t>
        </is>
      </c>
      <c r="C271" s="26" t="n"/>
      <c r="D271" s="27">
        <f>IF(AND($C271="x",$A271&lt;&gt;""),$A271,"")</f>
        <v/>
      </c>
    </row>
    <row r="272">
      <c r="A272" s="25" t="inlineStr">
        <is>
          <t>day</t>
        </is>
      </c>
      <c r="B272" s="29" t="inlineStr">
        <is>
          <t>Day · TEXT · Google Analytics 4 Time</t>
        </is>
      </c>
      <c r="C272" s="26" t="n"/>
      <c r="D272" s="27">
        <f>IF(AND($C272="x",$A272&lt;&gt;""),$A272,"")</f>
        <v/>
      </c>
    </row>
    <row r="273">
      <c r="A273" s="25" t="inlineStr">
        <is>
          <t>day_of_week</t>
        </is>
      </c>
      <c r="B273" s="29" t="inlineStr">
        <is>
          <t>Day of week · TEXT · Google Analytics 4 Time</t>
        </is>
      </c>
      <c r="C273" s="26" t="n"/>
      <c r="D273" s="27">
        <f>IF(AND($C273="x",$A273&lt;&gt;""),$A273,"")</f>
        <v/>
      </c>
    </row>
    <row r="274">
      <c r="A274" s="25" t="inlineStr">
        <is>
          <t>day_of_week_name</t>
        </is>
      </c>
      <c r="B274" s="29" t="inlineStr">
        <is>
          <t>Day of week name · TEXT · Google Analytics 4 Time</t>
        </is>
      </c>
      <c r="C274" s="26" t="n"/>
      <c r="D274" s="27">
        <f>IF(AND($C274="x",$A274&lt;&gt;""),$A274,"")</f>
        <v/>
      </c>
    </row>
    <row r="275">
      <c r="A275" s="25" t="inlineStr">
        <is>
          <t>hour</t>
        </is>
      </c>
      <c r="B275" s="29" t="inlineStr">
        <is>
          <t>Hour · TEXT · Google Analytics 4 Time</t>
        </is>
      </c>
      <c r="C275" s="26" t="n"/>
      <c r="D275" s="27">
        <f>IF(AND($C275="x",$A275&lt;&gt;""),$A275,"")</f>
        <v/>
      </c>
    </row>
    <row r="276">
      <c r="A276" s="25" t="inlineStr">
        <is>
          <t>iso_week</t>
        </is>
      </c>
      <c r="B276" s="29" t="inlineStr">
        <is>
          <t>ISO week of the year · TEXT · Google Analytics 4 Time</t>
        </is>
      </c>
      <c r="C276" s="26" t="n"/>
      <c r="D276" s="27">
        <f>IF(AND($C276="x",$A276&lt;&gt;""),$A276,"")</f>
        <v/>
      </c>
    </row>
    <row r="277">
      <c r="A277" s="25" t="inlineStr">
        <is>
          <t>iso_year</t>
        </is>
      </c>
      <c r="B277" s="29" t="inlineStr">
        <is>
          <t>ISO year · TEXT · Google Analytics 4 Time</t>
        </is>
      </c>
      <c r="C277" s="26" t="n"/>
      <c r="D277" s="27">
        <f>IF(AND($C277="x",$A277&lt;&gt;""),$A277,"")</f>
        <v/>
      </c>
    </row>
    <row r="278">
      <c r="A278" s="25" t="inlineStr">
        <is>
          <t>iso_year_iso_week</t>
        </is>
      </c>
      <c r="B278" s="29" t="inlineStr">
        <is>
          <t>ISO week of ISO year · TEXT · Google Analytics 4 Time</t>
        </is>
      </c>
      <c r="C278" s="26" t="n"/>
      <c r="D278" s="27">
        <f>IF(AND($C278="x",$A278&lt;&gt;""),$A278,"")</f>
        <v/>
      </c>
    </row>
    <row r="279">
      <c r="A279" s="25" t="inlineStr">
        <is>
          <t>minute</t>
        </is>
      </c>
      <c r="B279" s="29" t="inlineStr">
        <is>
          <t>Minute · TEXT · Google Analytics 4 Time</t>
        </is>
      </c>
      <c r="C279" s="26" t="n"/>
      <c r="D279" s="27">
        <f>IF(AND($C279="x",$A279&lt;&gt;""),$A279,"")</f>
        <v/>
      </c>
    </row>
    <row r="280">
      <c r="A280" s="25" t="inlineStr">
        <is>
          <t>month</t>
        </is>
      </c>
      <c r="B280" s="29" t="inlineStr">
        <is>
          <t>Month · TEXT · Google Analytics 4 Time</t>
        </is>
      </c>
      <c r="C280" s="26" t="n"/>
      <c r="D280" s="27">
        <f>IF(AND($C280="x",$A280&lt;&gt;""),$A280,"")</f>
        <v/>
      </c>
    </row>
    <row r="281">
      <c r="A281" s="25" t="inlineStr">
        <is>
          <t>nth_day</t>
        </is>
      </c>
      <c r="B281" s="29" t="inlineStr">
        <is>
          <t>Nth day · TEXT · Google Analytics 4 Time</t>
        </is>
      </c>
      <c r="C281" s="26" t="n"/>
      <c r="D281" s="27">
        <f>IF(AND($C281="x",$A281&lt;&gt;""),$A281,"")</f>
        <v/>
      </c>
    </row>
    <row r="282">
      <c r="A282" s="25" t="inlineStr">
        <is>
          <t>nth_hour</t>
        </is>
      </c>
      <c r="B282" s="29" t="inlineStr">
        <is>
          <t>Nth hour · TEXT · Google Analytics 4 Time</t>
        </is>
      </c>
      <c r="C282" s="26" t="n"/>
      <c r="D282" s="27">
        <f>IF(AND($C282="x",$A282&lt;&gt;""),$A282,"")</f>
        <v/>
      </c>
    </row>
    <row r="283">
      <c r="A283" s="25" t="inlineStr">
        <is>
          <t>nth_minute</t>
        </is>
      </c>
      <c r="B283" s="29" t="inlineStr">
        <is>
          <t>Nth minute · TEXT · Google Analytics 4 Time</t>
        </is>
      </c>
      <c r="C283" s="26" t="n"/>
      <c r="D283" s="27">
        <f>IF(AND($C283="x",$A283&lt;&gt;""),$A283,"")</f>
        <v/>
      </c>
    </row>
    <row r="284">
      <c r="A284" s="25" t="inlineStr">
        <is>
          <t>nth_month</t>
        </is>
      </c>
      <c r="B284" s="29" t="inlineStr">
        <is>
          <t>Nth month · TEXT · Google Analytics 4 Time</t>
        </is>
      </c>
      <c r="C284" s="26" t="n"/>
      <c r="D284" s="27">
        <f>IF(AND($C284="x",$A284&lt;&gt;""),$A284,"")</f>
        <v/>
      </c>
    </row>
    <row r="285">
      <c r="A285" s="25" t="inlineStr">
        <is>
          <t>nth_week</t>
        </is>
      </c>
      <c r="B285" s="29" t="inlineStr">
        <is>
          <t>Nth week · TEXT · Google Analytics 4 Time</t>
        </is>
      </c>
      <c r="C285" s="26" t="n"/>
      <c r="D285" s="27">
        <f>IF(AND($C285="x",$A285&lt;&gt;""),$A285,"")</f>
        <v/>
      </c>
    </row>
    <row r="286">
      <c r="A286" s="25" t="inlineStr">
        <is>
          <t>nth_year</t>
        </is>
      </c>
      <c r="B286" s="29" t="inlineStr">
        <is>
          <t>Nth year · TEXT · Google Analytics 4 Time</t>
        </is>
      </c>
      <c r="C286" s="26" t="n"/>
      <c r="D286" s="27">
        <f>IF(AND($C286="x",$A286&lt;&gt;""),$A286,"")</f>
        <v/>
      </c>
    </row>
    <row r="287">
      <c r="A287" s="25" t="inlineStr">
        <is>
          <t>week</t>
        </is>
      </c>
      <c r="B287" s="29" t="inlineStr">
        <is>
          <t>Week · TEXT · Google Analytics 4 Time</t>
        </is>
      </c>
      <c r="C287" s="26" t="n"/>
      <c r="D287" s="27">
        <f>IF(AND($C287="x",$A287&lt;&gt;""),$A287,"")</f>
        <v/>
      </c>
    </row>
    <row r="288">
      <c r="A288" s="25" t="inlineStr">
        <is>
          <t>year</t>
        </is>
      </c>
      <c r="B288" s="29" t="inlineStr">
        <is>
          <t>Year · TEXT · Google Analytics 4 Time</t>
        </is>
      </c>
      <c r="C288" s="26" t="n"/>
      <c r="D288" s="27">
        <f>IF(AND($C288="x",$A288&lt;&gt;""),$A288,"")</f>
        <v/>
      </c>
    </row>
    <row r="289">
      <c r="A289" s="25" t="inlineStr">
        <is>
          <t>year_month</t>
        </is>
      </c>
      <c r="B289" s="29" t="inlineStr">
        <is>
          <t>Year month · TEXT · Google Analytics 4 Time</t>
        </is>
      </c>
      <c r="C289" s="26" t="n"/>
      <c r="D289" s="27">
        <f>IF(AND($C289="x",$A289&lt;&gt;""),$A289,"")</f>
        <v/>
      </c>
    </row>
    <row r="290">
      <c r="A290" s="25" t="inlineStr">
        <is>
          <t>year_week</t>
        </is>
      </c>
      <c r="B290" s="29" t="inlineStr">
        <is>
          <t>Year week · TEXT · Google Analytics 4 Time</t>
        </is>
      </c>
      <c r="C290" s="26" t="n"/>
      <c r="D290" s="27">
        <f>IF(AND($C290="x",$A290&lt;&gt;""),$A290,"")</f>
        <v/>
      </c>
    </row>
    <row r="291">
      <c r="A291" s="25" t="inlineStr">
        <is>
          <t>campaign</t>
        </is>
      </c>
      <c r="B291" s="29" t="inlineStr">
        <is>
          <t>Campaign (alias for Campaign name) · TEXT · Google Analytics 4 Traffic Source</t>
        </is>
      </c>
      <c r="C291" s="26" t="n"/>
      <c r="D291" s="27">
        <f>IF(AND($C291="x",$A291&lt;&gt;""),$A291,"")</f>
        <v/>
      </c>
    </row>
    <row r="292">
      <c r="A292" s="25" t="inlineStr">
        <is>
          <t>first_user_campaign_id</t>
        </is>
      </c>
      <c r="B292" s="29" t="inlineStr">
        <is>
          <t>First user campaign ID · TEXT · Google Analytics 4 Traffic Source</t>
        </is>
      </c>
      <c r="C292" s="26" t="n"/>
      <c r="D292" s="27">
        <f>IF(AND($C292="x",$A292&lt;&gt;""),$A292,"")</f>
        <v/>
      </c>
    </row>
    <row r="293">
      <c r="A293" s="25" t="inlineStr">
        <is>
          <t>first_user_campaign_name</t>
        </is>
      </c>
      <c r="B293" s="29" t="inlineStr">
        <is>
          <t>First user campaign · TEXT · Google Analytics 4 Traffic Source</t>
        </is>
      </c>
      <c r="C293" s="26" t="n"/>
      <c r="D293" s="27">
        <f>IF(AND($C293="x",$A293&lt;&gt;""),$A293,"")</f>
        <v/>
      </c>
    </row>
    <row r="294">
      <c r="A294" s="25" t="inlineStr">
        <is>
          <t>first_user_cm360_account_id</t>
        </is>
      </c>
      <c r="B294" s="29" t="inlineStr">
        <is>
          <t>First user CM360 account ID · TEXT · Google Analytics 4 Traffic Source</t>
        </is>
      </c>
      <c r="C294" s="26" t="n"/>
      <c r="D294" s="27">
        <f>IF(AND($C294="x",$A294&lt;&gt;""),$A294,"")</f>
        <v/>
      </c>
    </row>
    <row r="295">
      <c r="A295" s="25" t="inlineStr">
        <is>
          <t>first_user_cm360_account_name</t>
        </is>
      </c>
      <c r="B295" s="29" t="inlineStr">
        <is>
          <t>First user CM360 account name · TEXT · Google Analytics 4 Traffic Source</t>
        </is>
      </c>
      <c r="C295" s="26" t="n"/>
      <c r="D295" s="27">
        <f>IF(AND($C295="x",$A295&lt;&gt;""),$A295,"")</f>
        <v/>
      </c>
    </row>
    <row r="296">
      <c r="A296" s="25" t="inlineStr">
        <is>
          <t>first_user_cm360_advertiser_id</t>
        </is>
      </c>
      <c r="B296" s="29" t="inlineStr">
        <is>
          <t>First user CM360 advertiser ID · TEXT · Google Analytics 4 Traffic Source</t>
        </is>
      </c>
      <c r="C296" s="26" t="n"/>
      <c r="D296" s="27">
        <f>IF(AND($C296="x",$A296&lt;&gt;""),$A296,"")</f>
        <v/>
      </c>
    </row>
    <row r="297">
      <c r="A297" s="25" t="inlineStr">
        <is>
          <t>first_user_cm360_advertiser_name</t>
        </is>
      </c>
      <c r="B297" s="29" t="inlineStr">
        <is>
          <t>First user CM360 advertiser name · TEXT · Google Analytics 4 Traffic Source</t>
        </is>
      </c>
      <c r="C297" s="26" t="n"/>
      <c r="D297" s="27">
        <f>IF(AND($C297="x",$A297&lt;&gt;""),$A297,"")</f>
        <v/>
      </c>
    </row>
    <row r="298">
      <c r="A298" s="25" t="inlineStr">
        <is>
          <t>first_user_cm360_campaign_id</t>
        </is>
      </c>
      <c r="B298" s="29" t="inlineStr">
        <is>
          <t>First user CM360 campaign ID · TEXT · Google Analytics 4 Traffic Source</t>
        </is>
      </c>
      <c r="C298" s="26" t="n"/>
      <c r="D298" s="27">
        <f>IF(AND($C298="x",$A298&lt;&gt;""),$A298,"")</f>
        <v/>
      </c>
    </row>
    <row r="299">
      <c r="A299" s="25" t="inlineStr">
        <is>
          <t>first_user_cm360_campaign_name</t>
        </is>
      </c>
      <c r="B299" s="29" t="inlineStr">
        <is>
          <t>First user CM360 campaign name · TEXT · Google Analytics 4 Traffic Source</t>
        </is>
      </c>
      <c r="C299" s="26" t="n"/>
      <c r="D299" s="27">
        <f>IF(AND($C299="x",$A299&lt;&gt;""),$A299,"")</f>
        <v/>
      </c>
    </row>
    <row r="300">
      <c r="A300" s="25" t="inlineStr">
        <is>
          <t>first_user_cm360_creative_format</t>
        </is>
      </c>
      <c r="B300" s="29" t="inlineStr">
        <is>
          <t>First user CM360 creative format · TEXT · Google Analytics 4 Traffic Source</t>
        </is>
      </c>
      <c r="C300" s="26" t="n"/>
      <c r="D300" s="27">
        <f>IF(AND($C300="x",$A300&lt;&gt;""),$A300,"")</f>
        <v/>
      </c>
    </row>
    <row r="301">
      <c r="A301" s="25" t="inlineStr">
        <is>
          <t>first_user_cm360_creative_id</t>
        </is>
      </c>
      <c r="B301" s="29" t="inlineStr">
        <is>
          <t>First user CM360 creative ID · TEXT · Google Analytics 4 Traffic Source</t>
        </is>
      </c>
      <c r="C301" s="26" t="n"/>
      <c r="D301" s="27">
        <f>IF(AND($C301="x",$A301&lt;&gt;""),$A301,"")</f>
        <v/>
      </c>
    </row>
    <row r="302">
      <c r="A302" s="25" t="inlineStr">
        <is>
          <t>first_user_cm360_creative_name</t>
        </is>
      </c>
      <c r="B302" s="29" t="inlineStr">
        <is>
          <t>First user CM360 creative name · TEXT · Google Analytics 4 Traffic Source</t>
        </is>
      </c>
      <c r="C302" s="26" t="n"/>
      <c r="D302" s="27">
        <f>IF(AND($C302="x",$A302&lt;&gt;""),$A302,"")</f>
        <v/>
      </c>
    </row>
    <row r="303">
      <c r="A303" s="25" t="inlineStr">
        <is>
          <t>first_user_cm360_creative_type</t>
        </is>
      </c>
      <c r="B303" s="29" t="inlineStr">
        <is>
          <t>First user CM360 creative type · TEXT · Google Analytics 4 Traffic Source</t>
        </is>
      </c>
      <c r="C303" s="26" t="n"/>
      <c r="D303" s="27">
        <f>IF(AND($C303="x",$A303&lt;&gt;""),$A303,"")</f>
        <v/>
      </c>
    </row>
    <row r="304">
      <c r="A304" s="25" t="inlineStr">
        <is>
          <t>first_user_cm360_creative_type_id</t>
        </is>
      </c>
      <c r="B304" s="29" t="inlineStr">
        <is>
          <t>First user CM360 creative type ID · TEXT · Google Analytics 4 Traffic Source</t>
        </is>
      </c>
      <c r="C304" s="26" t="n"/>
      <c r="D304" s="27">
        <f>IF(AND($C304="x",$A304&lt;&gt;""),$A304,"")</f>
        <v/>
      </c>
    </row>
    <row r="305">
      <c r="A305" s="25" t="inlineStr">
        <is>
          <t>first_user_cm360_creative_version</t>
        </is>
      </c>
      <c r="B305" s="29" t="inlineStr">
        <is>
          <t>First user CM360 creative version · TEXT · Google Analytics 4 Traffic Source</t>
        </is>
      </c>
      <c r="C305" s="26" t="n"/>
      <c r="D305" s="27">
        <f>IF(AND($C305="x",$A305&lt;&gt;""),$A305,"")</f>
        <v/>
      </c>
    </row>
    <row r="306">
      <c r="A306" s="25" t="inlineStr">
        <is>
          <t>first_user_cm360_medium</t>
        </is>
      </c>
      <c r="B306" s="29" t="inlineStr">
        <is>
          <t>First user CM360 medium · TEXT · Google Analytics 4 Traffic Source</t>
        </is>
      </c>
      <c r="C306" s="26" t="n"/>
      <c r="D306" s="27">
        <f>IF(AND($C306="x",$A306&lt;&gt;""),$A306,"")</f>
        <v/>
      </c>
    </row>
    <row r="307">
      <c r="A307" s="25" t="inlineStr">
        <is>
          <t>first_user_cm360_placement_cost_structure</t>
        </is>
      </c>
      <c r="B307" s="29" t="inlineStr">
        <is>
          <t>First user CM360 placement cost structure · TEXT · Google Analytics 4 Traffic Source</t>
        </is>
      </c>
      <c r="C307" s="26" t="n"/>
      <c r="D307" s="27">
        <f>IF(AND($C307="x",$A307&lt;&gt;""),$A307,"")</f>
        <v/>
      </c>
    </row>
    <row r="308">
      <c r="A308" s="25" t="inlineStr">
        <is>
          <t>first_user_cm360_placement_id</t>
        </is>
      </c>
      <c r="B308" s="29" t="inlineStr">
        <is>
          <t>First user CM360 placement ID · TEXT · Google Analytics 4 Traffic Source</t>
        </is>
      </c>
      <c r="C308" s="26" t="n"/>
      <c r="D308" s="27">
        <f>IF(AND($C308="x",$A308&lt;&gt;""),$A308,"")</f>
        <v/>
      </c>
    </row>
    <row r="309">
      <c r="A309" s="25" t="inlineStr">
        <is>
          <t>first_user_cm360_placement_name</t>
        </is>
      </c>
      <c r="B309" s="29" t="inlineStr">
        <is>
          <t>First user CM360 placement name · TEXT · Google Analytics 4 Traffic Source</t>
        </is>
      </c>
      <c r="C309" s="26" t="n"/>
      <c r="D309" s="27">
        <f>IF(AND($C309="x",$A309&lt;&gt;""),$A309,"")</f>
        <v/>
      </c>
    </row>
    <row r="310">
      <c r="A310" s="25" t="inlineStr">
        <is>
          <t>first_user_cm360_rendering_id</t>
        </is>
      </c>
      <c r="B310" s="29" t="inlineStr">
        <is>
          <t>First user CM360 rendering ID · TEXT · Google Analytics 4 Traffic Source</t>
        </is>
      </c>
      <c r="C310" s="26" t="n"/>
      <c r="D310" s="27">
        <f>IF(AND($C310="x",$A310&lt;&gt;""),$A310,"")</f>
        <v/>
      </c>
    </row>
    <row r="311">
      <c r="A311" s="25" t="inlineStr">
        <is>
          <t>first_user_cm360_site_id</t>
        </is>
      </c>
      <c r="B311" s="29" t="inlineStr">
        <is>
          <t>First user CM360 site ID · TEXT · Google Analytics 4 Traffic Source</t>
        </is>
      </c>
      <c r="C311" s="26" t="n"/>
      <c r="D311" s="27">
        <f>IF(AND($C311="x",$A311&lt;&gt;""),$A311,"")</f>
        <v/>
      </c>
    </row>
    <row r="312">
      <c r="A312" s="25" t="inlineStr">
        <is>
          <t>first_user_cm360_site_name</t>
        </is>
      </c>
      <c r="B312" s="29" t="inlineStr">
        <is>
          <t>First user CM360 site name · TEXT · Google Analytics 4 Traffic Source</t>
        </is>
      </c>
      <c r="C312" s="26" t="n"/>
      <c r="D312" s="27">
        <f>IF(AND($C312="x",$A312&lt;&gt;""),$A312,"")</f>
        <v/>
      </c>
    </row>
    <row r="313">
      <c r="A313" s="25" t="inlineStr">
        <is>
          <t>first_user_cm360_source</t>
        </is>
      </c>
      <c r="B313" s="29" t="inlineStr">
        <is>
          <t>First user CM360 source · TEXT · Google Analytics 4 Traffic Source</t>
        </is>
      </c>
      <c r="C313" s="26" t="n"/>
      <c r="D313" s="27">
        <f>IF(AND($C313="x",$A313&lt;&gt;""),$A313,"")</f>
        <v/>
      </c>
    </row>
    <row r="314">
      <c r="A314" s="25" t="inlineStr">
        <is>
          <t>first_user_cm360_source_medium</t>
        </is>
      </c>
      <c r="B314" s="29" t="inlineStr">
        <is>
          <t>First user CM360 source / medium · TEXT · Google Analytics 4 Traffic Source</t>
        </is>
      </c>
      <c r="C314" s="26" t="n"/>
      <c r="D314" s="27">
        <f>IF(AND($C314="x",$A314&lt;&gt;""),$A314,"")</f>
        <v/>
      </c>
    </row>
    <row r="315">
      <c r="A315" s="25" t="inlineStr">
        <is>
          <t>first_user_default_channel_group</t>
        </is>
      </c>
      <c r="B315" s="29" t="inlineStr">
        <is>
          <t>First user default channel group · TEXT · Google Analytics 4 Traffic Source</t>
        </is>
      </c>
      <c r="C315" s="26" t="n"/>
      <c r="D315" s="27">
        <f>IF(AND($C315="x",$A315&lt;&gt;""),$A315,"")</f>
        <v/>
      </c>
    </row>
    <row r="316">
      <c r="A316" s="25" t="inlineStr">
        <is>
          <t>first_user_dv360_advertiser_id</t>
        </is>
      </c>
      <c r="B316" s="29" t="inlineStr">
        <is>
          <t>First user DV360 advertiser ID · TEXT · Google Analytics 4 Traffic Source</t>
        </is>
      </c>
      <c r="C316" s="26" t="n"/>
      <c r="D316" s="27">
        <f>IF(AND($C316="x",$A316&lt;&gt;""),$A316,"")</f>
        <v/>
      </c>
    </row>
    <row r="317">
      <c r="A317" s="25" t="inlineStr">
        <is>
          <t>first_user_dv360_advertiser_name</t>
        </is>
      </c>
      <c r="B317" s="29" t="inlineStr">
        <is>
          <t>First user DV360 advertiser name · TEXT · Google Analytics 4 Traffic Source</t>
        </is>
      </c>
      <c r="C317" s="26" t="n"/>
      <c r="D317" s="27">
        <f>IF(AND($C317="x",$A317&lt;&gt;""),$A317,"")</f>
        <v/>
      </c>
    </row>
    <row r="318">
      <c r="A318" s="25" t="inlineStr">
        <is>
          <t>first_user_dv360_campaign_id</t>
        </is>
      </c>
      <c r="B318" s="29" t="inlineStr">
        <is>
          <t>First user DV360 campaign ID · TEXT · Google Analytics 4 Traffic Source</t>
        </is>
      </c>
      <c r="C318" s="26" t="n"/>
      <c r="D318" s="27">
        <f>IF(AND($C318="x",$A318&lt;&gt;""),$A318,"")</f>
        <v/>
      </c>
    </row>
    <row r="319">
      <c r="A319" s="25" t="inlineStr">
        <is>
          <t>first_user_dv360_campaign_name</t>
        </is>
      </c>
      <c r="B319" s="29" t="inlineStr">
        <is>
          <t>First user DV360 campaign name · TEXT · Google Analytics 4 Traffic Source</t>
        </is>
      </c>
      <c r="C319" s="26" t="n"/>
      <c r="D319" s="27">
        <f>IF(AND($C319="x",$A319&lt;&gt;""),$A319,"")</f>
        <v/>
      </c>
    </row>
    <row r="320">
      <c r="A320" s="25" t="inlineStr">
        <is>
          <t>first_user_dv360_creative_format</t>
        </is>
      </c>
      <c r="B320" s="29" t="inlineStr">
        <is>
          <t>First user DV360 creative format · TEXT · Google Analytics 4 Traffic Source</t>
        </is>
      </c>
      <c r="C320" s="26" t="n"/>
      <c r="D320" s="27">
        <f>IF(AND($C320="x",$A320&lt;&gt;""),$A320,"")</f>
        <v/>
      </c>
    </row>
    <row r="321">
      <c r="A321" s="25" t="inlineStr">
        <is>
          <t>first_user_dv360_creative_id</t>
        </is>
      </c>
      <c r="B321" s="29" t="inlineStr">
        <is>
          <t>First user DV360 creative ID · TEXT · Google Analytics 4 Traffic Source</t>
        </is>
      </c>
      <c r="C321" s="26" t="n"/>
      <c r="D321" s="27">
        <f>IF(AND($C321="x",$A321&lt;&gt;""),$A321,"")</f>
        <v/>
      </c>
    </row>
    <row r="322">
      <c r="A322" s="25" t="inlineStr">
        <is>
          <t>first_user_dv360_creative_name</t>
        </is>
      </c>
      <c r="B322" s="29" t="inlineStr">
        <is>
          <t>First user DV360 creative name · TEXT · Google Analytics 4 Traffic Source</t>
        </is>
      </c>
      <c r="C322" s="26" t="n"/>
      <c r="D322" s="27">
        <f>IF(AND($C322="x",$A322&lt;&gt;""),$A322,"")</f>
        <v/>
      </c>
    </row>
    <row r="323">
      <c r="A323" s="25" t="inlineStr">
        <is>
          <t>first_user_dv360_exchange_id</t>
        </is>
      </c>
      <c r="B323" s="29" t="inlineStr">
        <is>
          <t>First user DV360 exchange ID · TEXT · Google Analytics 4 Traffic Source</t>
        </is>
      </c>
      <c r="C323" s="26" t="n"/>
      <c r="D323" s="27">
        <f>IF(AND($C323="x",$A323&lt;&gt;""),$A323,"")</f>
        <v/>
      </c>
    </row>
    <row r="324">
      <c r="A324" s="25" t="inlineStr">
        <is>
          <t>first_user_dv360_exchange_name</t>
        </is>
      </c>
      <c r="B324" s="29" t="inlineStr">
        <is>
          <t>First user DV360 exchange name · TEXT · Google Analytics 4 Traffic Source</t>
        </is>
      </c>
      <c r="C324" s="26" t="n"/>
      <c r="D324" s="27">
        <f>IF(AND($C324="x",$A324&lt;&gt;""),$A324,"")</f>
        <v/>
      </c>
    </row>
    <row r="325">
      <c r="A325" s="25" t="inlineStr">
        <is>
          <t>first_user_dv360_insertion_order_id</t>
        </is>
      </c>
      <c r="B325" s="29" t="inlineStr">
        <is>
          <t>First user DV360 insertion order ID · TEXT · Google Analytics 4 Traffic Source</t>
        </is>
      </c>
      <c r="C325" s="26" t="n"/>
      <c r="D325" s="27">
        <f>IF(AND($C325="x",$A325&lt;&gt;""),$A325,"")</f>
        <v/>
      </c>
    </row>
    <row r="326">
      <c r="A326" s="25" t="inlineStr">
        <is>
          <t>first_user_dv360_insertion_order_name</t>
        </is>
      </c>
      <c r="B326" s="29" t="inlineStr">
        <is>
          <t>First user DV360 insertion order name · TEXT · Google Analytics 4 Traffic Source</t>
        </is>
      </c>
      <c r="C326" s="26" t="n"/>
      <c r="D326" s="27">
        <f>IF(AND($C326="x",$A326&lt;&gt;""),$A326,"")</f>
        <v/>
      </c>
    </row>
    <row r="327">
      <c r="A327" s="25" t="inlineStr">
        <is>
          <t>first_user_dv360_line_item_id</t>
        </is>
      </c>
      <c r="B327" s="29" t="inlineStr">
        <is>
          <t>First user DV360 line item ID · TEXT · Google Analytics 4 Traffic Source</t>
        </is>
      </c>
      <c r="C327" s="26" t="n"/>
      <c r="D327" s="27">
        <f>IF(AND($C327="x",$A327&lt;&gt;""),$A327,"")</f>
        <v/>
      </c>
    </row>
    <row r="328">
      <c r="A328" s="25" t="inlineStr">
        <is>
          <t>first_user_dv360_line_item_name</t>
        </is>
      </c>
      <c r="B328" s="29" t="inlineStr">
        <is>
          <t>First user DV360 line item name · TEXT · Google Analytics 4 Traffic Source</t>
        </is>
      </c>
      <c r="C328" s="26" t="n"/>
      <c r="D328" s="27">
        <f>IF(AND($C328="x",$A328&lt;&gt;""),$A328,"")</f>
        <v/>
      </c>
    </row>
    <row r="329">
      <c r="A329" s="25" t="inlineStr">
        <is>
          <t>first_user_dv360_medium</t>
        </is>
      </c>
      <c r="B329" s="29" t="inlineStr">
        <is>
          <t>First user DV360 medium · TEXT · Google Analytics 4 Traffic Source</t>
        </is>
      </c>
      <c r="C329" s="26" t="n"/>
      <c r="D329" s="27">
        <f>IF(AND($C329="x",$A329&lt;&gt;""),$A329,"")</f>
        <v/>
      </c>
    </row>
    <row r="330">
      <c r="A330" s="25" t="inlineStr">
        <is>
          <t>first_user_dv360_partner_id</t>
        </is>
      </c>
      <c r="B330" s="29" t="inlineStr">
        <is>
          <t>First user DV360 partner ID · TEXT · Google Analytics 4 Traffic Source</t>
        </is>
      </c>
      <c r="C330" s="26" t="n"/>
      <c r="D330" s="27">
        <f>IF(AND($C330="x",$A330&lt;&gt;""),$A330,"")</f>
        <v/>
      </c>
    </row>
    <row r="331">
      <c r="A331" s="25" t="inlineStr">
        <is>
          <t>first_user_dv360_partner_name</t>
        </is>
      </c>
      <c r="B331" s="29" t="inlineStr">
        <is>
          <t>First user DV360 partner name · TEXT · Google Analytics 4 Traffic Source</t>
        </is>
      </c>
      <c r="C331" s="26" t="n"/>
      <c r="D331" s="27">
        <f>IF(AND($C331="x",$A331&lt;&gt;""),$A331,"")</f>
        <v/>
      </c>
    </row>
    <row r="332">
      <c r="A332" s="25" t="inlineStr">
        <is>
          <t>first_user_dv360_source</t>
        </is>
      </c>
      <c r="B332" s="29" t="inlineStr">
        <is>
          <t>First user DV360 source · TEXT · Google Analytics 4 Traffic Source</t>
        </is>
      </c>
      <c r="C332" s="26" t="n"/>
      <c r="D332" s="27">
        <f>IF(AND($C332="x",$A332&lt;&gt;""),$A332,"")</f>
        <v/>
      </c>
    </row>
    <row r="333">
      <c r="A333" s="25" t="inlineStr">
        <is>
          <t>first_user_dv360_source_medium</t>
        </is>
      </c>
      <c r="B333" s="29" t="inlineStr">
        <is>
          <t>First user DV360 source / medium · TEXT · Google Analytics 4 Traffic Source</t>
        </is>
      </c>
      <c r="C333" s="26" t="n"/>
      <c r="D333" s="27">
        <f>IF(AND($C333="x",$A333&lt;&gt;""),$A333,"")</f>
        <v/>
      </c>
    </row>
    <row r="334">
      <c r="A334" s="25" t="inlineStr">
        <is>
          <t>first_user_google_ads_account_name</t>
        </is>
      </c>
      <c r="B334" s="29" t="inlineStr">
        <is>
          <t>First user Google Ads account name · TEXT · Google Analytics 4 Traffic Source</t>
        </is>
      </c>
      <c r="C334" s="26" t="n"/>
      <c r="D334" s="27">
        <f>IF(AND($C334="x",$A334&lt;&gt;""),$A334,"")</f>
        <v/>
      </c>
    </row>
    <row r="335">
      <c r="A335" s="25" t="inlineStr">
        <is>
          <t>first_user_google_ads_ad_group_id</t>
        </is>
      </c>
      <c r="B335" s="29" t="inlineStr">
        <is>
          <t>First user Google Ads ad group ID · TEXT · Google Analytics 4 Traffic Source</t>
        </is>
      </c>
      <c r="C335" s="26" t="n"/>
      <c r="D335" s="27">
        <f>IF(AND($C335="x",$A335&lt;&gt;""),$A335,"")</f>
        <v/>
      </c>
    </row>
    <row r="336">
      <c r="A336" s="25" t="inlineStr">
        <is>
          <t>first_user_google_ads_ad_group_name</t>
        </is>
      </c>
      <c r="B336" s="29" t="inlineStr">
        <is>
          <t>First user Google Ads ad group name · TEXT · Google Analytics 4 Traffic Source</t>
        </is>
      </c>
      <c r="C336" s="26" t="n"/>
      <c r="D336" s="27">
        <f>IF(AND($C336="x",$A336&lt;&gt;""),$A336,"")</f>
        <v/>
      </c>
    </row>
    <row r="337">
      <c r="A337" s="25" t="inlineStr">
        <is>
          <t>first_user_google_ads_ad_network_type</t>
        </is>
      </c>
      <c r="B337" s="29" t="inlineStr">
        <is>
          <t>First user Google Ads ad network type · TEXT · Google Analytics 4 Traffic Source</t>
        </is>
      </c>
      <c r="C337" s="26" t="n"/>
      <c r="D337" s="27">
        <f>IF(AND($C337="x",$A337&lt;&gt;""),$A337,"")</f>
        <v/>
      </c>
    </row>
    <row r="338">
      <c r="A338" s="25" t="inlineStr">
        <is>
          <t>first_user_google_ads_campaign_id</t>
        </is>
      </c>
      <c r="B338" s="29" t="inlineStr">
        <is>
          <t>First user Google Ads campaign ID · TEXT · Google Analytics 4 Traffic Source</t>
        </is>
      </c>
      <c r="C338" s="26" t="n"/>
      <c r="D338" s="27">
        <f>IF(AND($C338="x",$A338&lt;&gt;""),$A338,"")</f>
        <v/>
      </c>
    </row>
    <row r="339">
      <c r="A339" s="25" t="inlineStr">
        <is>
          <t>first_user_google_ads_campaign_name</t>
        </is>
      </c>
      <c r="B339" s="29" t="inlineStr">
        <is>
          <t>First user Google Ads campaign · TEXT · Google Analytics 4 Traffic Source</t>
        </is>
      </c>
      <c r="C339" s="26" t="n"/>
      <c r="D339" s="27">
        <f>IF(AND($C339="x",$A339&lt;&gt;""),$A339,"")</f>
        <v/>
      </c>
    </row>
    <row r="340">
      <c r="A340" s="25" t="inlineStr">
        <is>
          <t>first_user_google_ads_campaign_type</t>
        </is>
      </c>
      <c r="B340" s="29" t="inlineStr">
        <is>
          <t>First user Google Ads campaign type · TEXT · Google Analytics 4 Traffic Source</t>
        </is>
      </c>
      <c r="C340" s="26" t="n"/>
      <c r="D340" s="27">
        <f>IF(AND($C340="x",$A340&lt;&gt;""),$A340,"")</f>
        <v/>
      </c>
    </row>
    <row r="341">
      <c r="A341" s="25" t="inlineStr">
        <is>
          <t>first_user_google_ads_creative_id</t>
        </is>
      </c>
      <c r="B341" s="29" t="inlineStr">
        <is>
          <t>First user Google Ads creative ID · TEXT · Google Analytics 4 Traffic Source</t>
        </is>
      </c>
      <c r="C341" s="26" t="n"/>
      <c r="D341" s="27">
        <f>IF(AND($C341="x",$A341&lt;&gt;""),$A341,"")</f>
        <v/>
      </c>
    </row>
    <row r="342">
      <c r="A342" s="25" t="inlineStr">
        <is>
          <t>first_user_google_ads_customer_id</t>
        </is>
      </c>
      <c r="B342" s="29" t="inlineStr">
        <is>
          <t>First user Google Ads customer ID · TEXT · Google Analytics 4 Traffic Source</t>
        </is>
      </c>
      <c r="C342" s="26" t="n"/>
      <c r="D342" s="27">
        <f>IF(AND($C342="x",$A342&lt;&gt;""),$A342,"")</f>
        <v/>
      </c>
    </row>
    <row r="343">
      <c r="A343" s="25" t="inlineStr">
        <is>
          <t>first_user_google_ads_keyword</t>
        </is>
      </c>
      <c r="B343" s="29" t="inlineStr">
        <is>
          <t>First user Google Ads keyword text · TEXT · Google Analytics 4 Traffic Source</t>
        </is>
      </c>
      <c r="C343" s="26" t="n"/>
      <c r="D343" s="27">
        <f>IF(AND($C343="x",$A343&lt;&gt;""),$A343,"")</f>
        <v/>
      </c>
    </row>
    <row r="344">
      <c r="A344" s="25" t="inlineStr">
        <is>
          <t>first_user_google_ads_query</t>
        </is>
      </c>
      <c r="B344" s="29" t="inlineStr">
        <is>
          <t>First user Google Ads query · TEXT · Google Analytics 4 Traffic Source</t>
        </is>
      </c>
      <c r="C344" s="26" t="n"/>
      <c r="D344" s="27">
        <f>IF(AND($C344="x",$A344&lt;&gt;""),$A344,"")</f>
        <v/>
      </c>
    </row>
    <row r="345">
      <c r="A345" s="25" t="inlineStr">
        <is>
          <t>first_user_manual_ad_content</t>
        </is>
      </c>
      <c r="B345" s="29" t="inlineStr">
        <is>
          <t>First user manual ad content · TEXT · Google Analytics 4 Traffic Source</t>
        </is>
      </c>
      <c r="C345" s="26" t="n"/>
      <c r="D345" s="27">
        <f>IF(AND($C345="x",$A345&lt;&gt;""),$A345,"")</f>
        <v/>
      </c>
    </row>
    <row r="346">
      <c r="A346" s="25" t="inlineStr">
        <is>
          <t>first_user_manual_campaign_id</t>
        </is>
      </c>
      <c r="B346" s="29" t="inlineStr">
        <is>
          <t>First user manual campaign ID · TEXT · Google Analytics 4 Traffic Source</t>
        </is>
      </c>
      <c r="C346" s="26" t="n"/>
      <c r="D346" s="27">
        <f>IF(AND($C346="x",$A346&lt;&gt;""),$A346,"")</f>
        <v/>
      </c>
    </row>
    <row r="347">
      <c r="A347" s="25" t="inlineStr">
        <is>
          <t>first_user_manual_campaign_name</t>
        </is>
      </c>
      <c r="B347" s="29" t="inlineStr">
        <is>
          <t>First user manual campaign name · TEXT · Google Analytics 4 Traffic Source</t>
        </is>
      </c>
      <c r="C347" s="26" t="n"/>
      <c r="D347" s="27">
        <f>IF(AND($C347="x",$A347&lt;&gt;""),$A347,"")</f>
        <v/>
      </c>
    </row>
    <row r="348">
      <c r="A348" s="25" t="inlineStr">
        <is>
          <t>first_user_manual_creative_format</t>
        </is>
      </c>
      <c r="B348" s="29" t="inlineStr">
        <is>
          <t>First user manual creative format · TEXT · Google Analytics 4 Traffic Source</t>
        </is>
      </c>
      <c r="C348" s="26" t="n"/>
      <c r="D348" s="27">
        <f>IF(AND($C348="x",$A348&lt;&gt;""),$A348,"")</f>
        <v/>
      </c>
    </row>
    <row r="349">
      <c r="A349" s="25" t="inlineStr">
        <is>
          <t>first_user_manual_marketing_tactic</t>
        </is>
      </c>
      <c r="B349" s="29" t="inlineStr">
        <is>
          <t>First user manual marketing tactic · TEXT · Google Analytics 4 Traffic Source</t>
        </is>
      </c>
      <c r="C349" s="26" t="n"/>
      <c r="D349" s="27">
        <f>IF(AND($C349="x",$A349&lt;&gt;""),$A349,"")</f>
        <v/>
      </c>
    </row>
    <row r="350">
      <c r="A350" s="25" t="inlineStr">
        <is>
          <t>first_user_manual_medium</t>
        </is>
      </c>
      <c r="B350" s="29" t="inlineStr">
        <is>
          <t>First user manual medium · TEXT · Google Analytics 4 Traffic Source</t>
        </is>
      </c>
      <c r="C350" s="26" t="n"/>
      <c r="D350" s="27">
        <f>IF(AND($C350="x",$A350&lt;&gt;""),$A350,"")</f>
        <v/>
      </c>
    </row>
    <row r="351">
      <c r="A351" s="25" t="inlineStr">
        <is>
          <t>first_user_manual_source</t>
        </is>
      </c>
      <c r="B351" s="29" t="inlineStr">
        <is>
          <t>First user manual source · TEXT · Google Analytics 4 Traffic Source</t>
        </is>
      </c>
      <c r="C351" s="26" t="n"/>
      <c r="D351" s="27">
        <f>IF(AND($C351="x",$A351&lt;&gt;""),$A351,"")</f>
        <v/>
      </c>
    </row>
    <row r="352">
      <c r="A352" s="25" t="inlineStr">
        <is>
          <t>first_user_manual_source_medium</t>
        </is>
      </c>
      <c r="B352" s="29" t="inlineStr">
        <is>
          <t>First user manual source / medium · TEXT · Google Analytics 4 Traffic Source</t>
        </is>
      </c>
      <c r="C352" s="26" t="n"/>
      <c r="D352" s="27">
        <f>IF(AND($C352="x",$A352&lt;&gt;""),$A352,"")</f>
        <v/>
      </c>
    </row>
    <row r="353">
      <c r="A353" s="25" t="inlineStr">
        <is>
          <t>first_user_manual_source_platform</t>
        </is>
      </c>
      <c r="B353" s="29" t="inlineStr">
        <is>
          <t>First user manual source platform · TEXT · Google Analytics 4 Traffic Source</t>
        </is>
      </c>
      <c r="C353" s="26" t="n"/>
      <c r="D353" s="27">
        <f>IF(AND($C353="x",$A353&lt;&gt;""),$A353,"")</f>
        <v/>
      </c>
    </row>
    <row r="354">
      <c r="A354" s="25" t="inlineStr">
        <is>
          <t>first_user_manual_term</t>
        </is>
      </c>
      <c r="B354" s="29" t="inlineStr">
        <is>
          <t>First user manual term · TEXT · Google Analytics 4 Traffic Source</t>
        </is>
      </c>
      <c r="C354" s="26" t="n"/>
      <c r="D354" s="27">
        <f>IF(AND($C354="x",$A354&lt;&gt;""),$A354,"")</f>
        <v/>
      </c>
    </row>
    <row r="355">
      <c r="A355" s="25" t="inlineStr">
        <is>
          <t>first_user_medium</t>
        </is>
      </c>
      <c r="B355" s="29" t="inlineStr">
        <is>
          <t>First user medium · TEXT · Google Analytics 4 Traffic Source</t>
        </is>
      </c>
      <c r="C355" s="26" t="n"/>
      <c r="D355" s="27">
        <f>IF(AND($C355="x",$A355&lt;&gt;""),$A355,"")</f>
        <v/>
      </c>
    </row>
    <row r="356">
      <c r="A356" s="25" t="inlineStr">
        <is>
          <t>first_user_primary_channel_group</t>
        </is>
      </c>
      <c r="B356" s="29" t="inlineStr">
        <is>
          <t>First user primary channel group · TEXT · Google Analytics 4 Traffic Source</t>
        </is>
      </c>
      <c r="C356" s="26" t="n"/>
      <c r="D356" s="27">
        <f>IF(AND($C356="x",$A356&lt;&gt;""),$A356,"")</f>
        <v/>
      </c>
    </row>
    <row r="357">
      <c r="A357" s="25" t="inlineStr">
        <is>
          <t>first_user_sa360_ad_group_id</t>
        </is>
      </c>
      <c r="B357" s="29" t="inlineStr">
        <is>
          <t>First user SA360 ad group ID · TEXT · Google Analytics 4 Traffic Source</t>
        </is>
      </c>
      <c r="C357" s="26" t="n"/>
      <c r="D357" s="27">
        <f>IF(AND($C357="x",$A357&lt;&gt;""),$A357,"")</f>
        <v/>
      </c>
    </row>
    <row r="358">
      <c r="A358" s="25" t="inlineStr">
        <is>
          <t>first_user_sa360_ad_group_name</t>
        </is>
      </c>
      <c r="B358" s="29" t="inlineStr">
        <is>
          <t>First user SA360 ad group name · TEXT · Google Analytics 4 Traffic Source</t>
        </is>
      </c>
      <c r="C358" s="26" t="n"/>
      <c r="D358" s="27">
        <f>IF(AND($C358="x",$A358&lt;&gt;""),$A358,"")</f>
        <v/>
      </c>
    </row>
    <row r="359">
      <c r="A359" s="25" t="inlineStr">
        <is>
          <t>first_user_sa360_campaign_id</t>
        </is>
      </c>
      <c r="B359" s="29" t="inlineStr">
        <is>
          <t>First user SA360 campaign ID · TEXT · Google Analytics 4 Traffic Source</t>
        </is>
      </c>
      <c r="C359" s="26" t="n"/>
      <c r="D359" s="27">
        <f>IF(AND($C359="x",$A359&lt;&gt;""),$A359,"")</f>
        <v/>
      </c>
    </row>
    <row r="360">
      <c r="A360" s="25" t="inlineStr">
        <is>
          <t>first_user_sa360_campaign_name</t>
        </is>
      </c>
      <c r="B360" s="29" t="inlineStr">
        <is>
          <t>First user SA360 campaign · TEXT · Google Analytics 4 Traffic Source</t>
        </is>
      </c>
      <c r="C360" s="26" t="n"/>
      <c r="D360" s="27">
        <f>IF(AND($C360="x",$A360&lt;&gt;""),$A360,"")</f>
        <v/>
      </c>
    </row>
    <row r="361">
      <c r="A361" s="25" t="inlineStr">
        <is>
          <t>first_user_sa360_creative_format</t>
        </is>
      </c>
      <c r="B361" s="29" t="inlineStr">
        <is>
          <t>First user SA360 creative format · TEXT · Google Analytics 4 Traffic Source</t>
        </is>
      </c>
      <c r="C361" s="26" t="n"/>
      <c r="D361" s="27">
        <f>IF(AND($C361="x",$A361&lt;&gt;""),$A361,"")</f>
        <v/>
      </c>
    </row>
    <row r="362">
      <c r="A362" s="25" t="inlineStr">
        <is>
          <t>first_user_sa360_engine_account_id</t>
        </is>
      </c>
      <c r="B362" s="29" t="inlineStr">
        <is>
          <t>First user SA360 engine account ID · TEXT · Google Analytics 4 Traffic Source</t>
        </is>
      </c>
      <c r="C362" s="26" t="n"/>
      <c r="D362" s="27">
        <f>IF(AND($C362="x",$A362&lt;&gt;""),$A362,"")</f>
        <v/>
      </c>
    </row>
    <row r="363">
      <c r="A363" s="25" t="inlineStr">
        <is>
          <t>first_user_sa360_engine_account_name</t>
        </is>
      </c>
      <c r="B363" s="29" t="inlineStr">
        <is>
          <t>First user SA360 engine account name · TEXT · Google Analytics 4 Traffic Source</t>
        </is>
      </c>
      <c r="C363" s="26" t="n"/>
      <c r="D363" s="27">
        <f>IF(AND($C363="x",$A363&lt;&gt;""),$A363,"")</f>
        <v/>
      </c>
    </row>
    <row r="364">
      <c r="A364" s="25" t="inlineStr">
        <is>
          <t>first_user_sa360_engine_account_type</t>
        </is>
      </c>
      <c r="B364" s="29" t="inlineStr">
        <is>
          <t>First user SA360 engine account type · TEXT · Google Analytics 4 Traffic Source</t>
        </is>
      </c>
      <c r="C364" s="26" t="n"/>
      <c r="D364" s="27">
        <f>IF(AND($C364="x",$A364&lt;&gt;""),$A364,"")</f>
        <v/>
      </c>
    </row>
    <row r="365">
      <c r="A365" s="25" t="inlineStr">
        <is>
          <t>first_user_sa360_keyword_text</t>
        </is>
      </c>
      <c r="B365" s="29" t="inlineStr">
        <is>
          <t>First user SA360 keyword text · TEXT · Google Analytics 4 Traffic Source</t>
        </is>
      </c>
      <c r="C365" s="26" t="n"/>
      <c r="D365" s="27">
        <f>IF(AND($C365="x",$A365&lt;&gt;""),$A365,"")</f>
        <v/>
      </c>
    </row>
    <row r="366">
      <c r="A366" s="25" t="inlineStr">
        <is>
          <t>first_user_sa360_manager_account_id</t>
        </is>
      </c>
      <c r="B366" s="29" t="inlineStr">
        <is>
          <t>First user SA360 manager account ID · TEXT · Google Analytics 4 Traffic Source</t>
        </is>
      </c>
      <c r="C366" s="26" t="n"/>
      <c r="D366" s="27">
        <f>IF(AND($C366="x",$A366&lt;&gt;""),$A366,"")</f>
        <v/>
      </c>
    </row>
    <row r="367">
      <c r="A367" s="25" t="inlineStr">
        <is>
          <t>first_user_sa360_manager_account_name</t>
        </is>
      </c>
      <c r="B367" s="29" t="inlineStr">
        <is>
          <t>First user SA360 manager account name · TEXT · Google Analytics 4 Traffic Source</t>
        </is>
      </c>
      <c r="C367" s="26" t="n"/>
      <c r="D367" s="27">
        <f>IF(AND($C367="x",$A367&lt;&gt;""),$A367,"")</f>
        <v/>
      </c>
    </row>
    <row r="368">
      <c r="A368" s="25" t="inlineStr">
        <is>
          <t>first_user_sa360_medium</t>
        </is>
      </c>
      <c r="B368" s="29" t="inlineStr">
        <is>
          <t>First user SA360 medium · TEXT · Google Analytics 4 Traffic Source</t>
        </is>
      </c>
      <c r="C368" s="26" t="n"/>
      <c r="D368" s="27">
        <f>IF(AND($C368="x",$A368&lt;&gt;""),$A368,"")</f>
        <v/>
      </c>
    </row>
    <row r="369">
      <c r="A369" s="25" t="inlineStr">
        <is>
          <t>first_user_sa360_query</t>
        </is>
      </c>
      <c r="B369" s="29" t="inlineStr">
        <is>
          <t>First user SA360 query · TEXT · Google Analytics 4 Traffic Source</t>
        </is>
      </c>
      <c r="C369" s="26" t="n"/>
      <c r="D369" s="27">
        <f>IF(AND($C369="x",$A369&lt;&gt;""),$A369,"")</f>
        <v/>
      </c>
    </row>
    <row r="370">
      <c r="A370" s="25" t="inlineStr">
        <is>
          <t>first_user_sa360_source</t>
        </is>
      </c>
      <c r="B370" s="29" t="inlineStr">
        <is>
          <t>First user SA360 source · TEXT · Google Analytics 4 Traffic Source</t>
        </is>
      </c>
      <c r="C370" s="26" t="n"/>
      <c r="D370" s="27">
        <f>IF(AND($C370="x",$A370&lt;&gt;""),$A370,"")</f>
        <v/>
      </c>
    </row>
    <row r="371">
      <c r="A371" s="25" t="inlineStr">
        <is>
          <t>first_user_sa360_source_medium</t>
        </is>
      </c>
      <c r="B371" s="29" t="inlineStr">
        <is>
          <t>First user SA360 source / medium · TEXT · Google Analytics 4 Traffic Source</t>
        </is>
      </c>
      <c r="C371" s="26" t="n"/>
      <c r="D371" s="27">
        <f>IF(AND($C371="x",$A371&lt;&gt;""),$A371,"")</f>
        <v/>
      </c>
    </row>
    <row r="372">
      <c r="A372" s="25" t="inlineStr">
        <is>
          <t>first_user_source</t>
        </is>
      </c>
      <c r="B372" s="29" t="inlineStr">
        <is>
          <t>First user source · TEXT · Google Analytics 4 Traffic Source</t>
        </is>
      </c>
      <c r="C372" s="26" t="n"/>
      <c r="D372" s="27">
        <f>IF(AND($C372="x",$A372&lt;&gt;""),$A372,"")</f>
        <v/>
      </c>
    </row>
    <row r="373">
      <c r="A373" s="25" t="inlineStr">
        <is>
          <t>first_user_source_medium</t>
        </is>
      </c>
      <c r="B373" s="29" t="inlineStr">
        <is>
          <t>First user source / medium · TEXT · Google Analytics 4 Traffic Source</t>
        </is>
      </c>
      <c r="C373" s="26" t="n"/>
      <c r="D373" s="27">
        <f>IF(AND($C373="x",$A373&lt;&gt;""),$A373,"")</f>
        <v/>
      </c>
    </row>
    <row r="374">
      <c r="A374" s="25" t="inlineStr">
        <is>
          <t>first_user_source_platform</t>
        </is>
      </c>
      <c r="B374" s="29" t="inlineStr">
        <is>
          <t>First user source platform · TEXT · Google Analytics 4 Traffic Source</t>
        </is>
      </c>
      <c r="C374" s="26" t="n"/>
      <c r="D374" s="27">
        <f>IF(AND($C374="x",$A374&lt;&gt;""),$A374,"")</f>
        <v/>
      </c>
    </row>
    <row r="375">
      <c r="A375" s="25" t="inlineStr">
        <is>
          <t>session_campaign_id</t>
        </is>
      </c>
      <c r="B375" s="29" t="inlineStr">
        <is>
          <t>Session campaign ID · TEXT · Google Analytics 4 Traffic Source</t>
        </is>
      </c>
      <c r="C375" s="26" t="n"/>
      <c r="D375" s="27">
        <f>IF(AND($C375="x",$A375&lt;&gt;""),$A375,"")</f>
        <v/>
      </c>
    </row>
    <row r="376">
      <c r="A376" s="25" t="inlineStr">
        <is>
          <t>session_cm360_account_id</t>
        </is>
      </c>
      <c r="B376" s="29" t="inlineStr">
        <is>
          <t>Session CM360 account ID · TEXT · Google Analytics 4 Traffic Source</t>
        </is>
      </c>
      <c r="C376" s="26" t="n"/>
      <c r="D376" s="27">
        <f>IF(AND($C376="x",$A376&lt;&gt;""),$A376,"")</f>
        <v/>
      </c>
    </row>
    <row r="377">
      <c r="A377" s="25" t="inlineStr">
        <is>
          <t>session_cm360_account_name</t>
        </is>
      </c>
      <c r="B377" s="29" t="inlineStr">
        <is>
          <t>Session CM360 account name · TEXT · Google Analytics 4 Traffic Source</t>
        </is>
      </c>
      <c r="C377" s="26" t="n"/>
      <c r="D377" s="27">
        <f>IF(AND($C377="x",$A377&lt;&gt;""),$A377,"")</f>
        <v/>
      </c>
    </row>
    <row r="378">
      <c r="A378" s="25" t="inlineStr">
        <is>
          <t>session_cm360_advertiser_id</t>
        </is>
      </c>
      <c r="B378" s="29" t="inlineStr">
        <is>
          <t>Session CM360 advertiser ID · TEXT · Google Analytics 4 Traffic Source</t>
        </is>
      </c>
      <c r="C378" s="26" t="n"/>
      <c r="D378" s="27">
        <f>IF(AND($C378="x",$A378&lt;&gt;""),$A378,"")</f>
        <v/>
      </c>
    </row>
    <row r="379">
      <c r="A379" s="25" t="inlineStr">
        <is>
          <t>session_cm360_advertiser_name</t>
        </is>
      </c>
      <c r="B379" s="29" t="inlineStr">
        <is>
          <t>Session CM360 advertiser name · TEXT · Google Analytics 4 Traffic Source</t>
        </is>
      </c>
      <c r="C379" s="26" t="n"/>
      <c r="D379" s="27">
        <f>IF(AND($C379="x",$A379&lt;&gt;""),$A379,"")</f>
        <v/>
      </c>
    </row>
    <row r="380">
      <c r="A380" s="25" t="inlineStr">
        <is>
          <t>session_cm360_campaign_id</t>
        </is>
      </c>
      <c r="B380" s="29" t="inlineStr">
        <is>
          <t>Session CM360 campaign ID · TEXT · Google Analytics 4 Traffic Source</t>
        </is>
      </c>
      <c r="C380" s="26" t="n"/>
      <c r="D380" s="27">
        <f>IF(AND($C380="x",$A380&lt;&gt;""),$A380,"")</f>
        <v/>
      </c>
    </row>
    <row r="381">
      <c r="A381" s="25" t="inlineStr">
        <is>
          <t>session_cm360_campaign_name</t>
        </is>
      </c>
      <c r="B381" s="29" t="inlineStr">
        <is>
          <t>Session CM360 campaign name · TEXT · Google Analytics 4 Traffic Source</t>
        </is>
      </c>
      <c r="C381" s="26" t="n"/>
      <c r="D381" s="27">
        <f>IF(AND($C381="x",$A381&lt;&gt;""),$A381,"")</f>
        <v/>
      </c>
    </row>
    <row r="382">
      <c r="A382" s="25" t="inlineStr">
        <is>
          <t>session_cm360_creative_format</t>
        </is>
      </c>
      <c r="B382" s="29" t="inlineStr">
        <is>
          <t>Session CM360 creative format · TEXT · Google Analytics 4 Traffic Source</t>
        </is>
      </c>
      <c r="C382" s="26" t="n"/>
      <c r="D382" s="27">
        <f>IF(AND($C382="x",$A382&lt;&gt;""),$A382,"")</f>
        <v/>
      </c>
    </row>
    <row r="383">
      <c r="A383" s="25" t="inlineStr">
        <is>
          <t>session_cm360_creative_id</t>
        </is>
      </c>
      <c r="B383" s="29" t="inlineStr">
        <is>
          <t>Session CM360 creative ID · TEXT · Google Analytics 4 Traffic Source</t>
        </is>
      </c>
      <c r="C383" s="26" t="n"/>
      <c r="D383" s="27">
        <f>IF(AND($C383="x",$A383&lt;&gt;""),$A383,"")</f>
        <v/>
      </c>
    </row>
    <row r="384">
      <c r="A384" s="25" t="inlineStr">
        <is>
          <t>session_cm360_creative_name</t>
        </is>
      </c>
      <c r="B384" s="29" t="inlineStr">
        <is>
          <t>Session CM360 creative name · TEXT · Google Analytics 4 Traffic Source</t>
        </is>
      </c>
      <c r="C384" s="26" t="n"/>
      <c r="D384" s="27">
        <f>IF(AND($C384="x",$A384&lt;&gt;""),$A384,"")</f>
        <v/>
      </c>
    </row>
    <row r="385">
      <c r="A385" s="25" t="inlineStr">
        <is>
          <t>session_cm360_creative_type</t>
        </is>
      </c>
      <c r="B385" s="29" t="inlineStr">
        <is>
          <t>Session CM360 creative type · TEXT · Google Analytics 4 Traffic Source</t>
        </is>
      </c>
      <c r="C385" s="26" t="n"/>
      <c r="D385" s="27">
        <f>IF(AND($C385="x",$A385&lt;&gt;""),$A385,"")</f>
        <v/>
      </c>
    </row>
    <row r="386">
      <c r="A386" s="25" t="inlineStr">
        <is>
          <t>session_cm360_creative_type_id</t>
        </is>
      </c>
      <c r="B386" s="29" t="inlineStr">
        <is>
          <t>Session CM360 creative type ID · TEXT · Google Analytics 4 Traffic Source</t>
        </is>
      </c>
      <c r="C386" s="26" t="n"/>
      <c r="D386" s="27">
        <f>IF(AND($C386="x",$A386&lt;&gt;""),$A386,"")</f>
        <v/>
      </c>
    </row>
    <row r="387">
      <c r="A387" s="25" t="inlineStr">
        <is>
          <t>session_cm360_creative_version</t>
        </is>
      </c>
      <c r="B387" s="29" t="inlineStr">
        <is>
          <t>Session CM360 creative version · TEXT · Google Analytics 4 Traffic Source</t>
        </is>
      </c>
      <c r="C387" s="26" t="n"/>
      <c r="D387" s="27">
        <f>IF(AND($C387="x",$A387&lt;&gt;""),$A387,"")</f>
        <v/>
      </c>
    </row>
    <row r="388">
      <c r="A388" s="25" t="inlineStr">
        <is>
          <t>session_cm360_medium</t>
        </is>
      </c>
      <c r="B388" s="29" t="inlineStr">
        <is>
          <t>Session CM360 medium · TEXT · Google Analytics 4 Traffic Source</t>
        </is>
      </c>
      <c r="C388" s="26" t="n"/>
      <c r="D388" s="27">
        <f>IF(AND($C388="x",$A388&lt;&gt;""),$A388,"")</f>
        <v/>
      </c>
    </row>
    <row r="389">
      <c r="A389" s="25" t="inlineStr">
        <is>
          <t>session_cm360_placement_cost_structure</t>
        </is>
      </c>
      <c r="B389" s="29" t="inlineStr">
        <is>
          <t>Session CM360 placement cost structure · TEXT · Google Analytics 4 Traffic Source</t>
        </is>
      </c>
      <c r="C389" s="26" t="n"/>
      <c r="D389" s="27">
        <f>IF(AND($C389="x",$A389&lt;&gt;""),$A389,"")</f>
        <v/>
      </c>
    </row>
    <row r="390">
      <c r="A390" s="25" t="inlineStr">
        <is>
          <t>session_cm360_placement_id</t>
        </is>
      </c>
      <c r="B390" s="29" t="inlineStr">
        <is>
          <t>Session CM360 placement ID · TEXT · Google Analytics 4 Traffic Source</t>
        </is>
      </c>
      <c r="C390" s="26" t="n"/>
      <c r="D390" s="27">
        <f>IF(AND($C390="x",$A390&lt;&gt;""),$A390,"")</f>
        <v/>
      </c>
    </row>
    <row r="391">
      <c r="A391" s="25" t="inlineStr">
        <is>
          <t>session_cm360_placement_name</t>
        </is>
      </c>
      <c r="B391" s="29" t="inlineStr">
        <is>
          <t>Session CM360 placement name · TEXT · Google Analytics 4 Traffic Source</t>
        </is>
      </c>
      <c r="C391" s="26" t="n"/>
      <c r="D391" s="27">
        <f>IF(AND($C391="x",$A391&lt;&gt;""),$A391,"")</f>
        <v/>
      </c>
    </row>
    <row r="392">
      <c r="A392" s="25" t="inlineStr">
        <is>
          <t>session_cm360_rendering_id</t>
        </is>
      </c>
      <c r="B392" s="29" t="inlineStr">
        <is>
          <t>Session CM360 rendering ID · TEXT · Google Analytics 4 Traffic Source</t>
        </is>
      </c>
      <c r="C392" s="26" t="n"/>
      <c r="D392" s="27">
        <f>IF(AND($C392="x",$A392&lt;&gt;""),$A392,"")</f>
        <v/>
      </c>
    </row>
    <row r="393">
      <c r="A393" s="25" t="inlineStr">
        <is>
          <t>session_cm360_site_id</t>
        </is>
      </c>
      <c r="B393" s="29" t="inlineStr">
        <is>
          <t>Session CM360 site ID · TEXT · Google Analytics 4 Traffic Source</t>
        </is>
      </c>
      <c r="C393" s="26" t="n"/>
      <c r="D393" s="27">
        <f>IF(AND($C393="x",$A393&lt;&gt;""),$A393,"")</f>
        <v/>
      </c>
    </row>
    <row r="394">
      <c r="A394" s="25" t="inlineStr">
        <is>
          <t>session_cm360_site_name</t>
        </is>
      </c>
      <c r="B394" s="29" t="inlineStr">
        <is>
          <t>Session CM360 site name · TEXT · Google Analytics 4 Traffic Source</t>
        </is>
      </c>
      <c r="C394" s="26" t="n"/>
      <c r="D394" s="27">
        <f>IF(AND($C394="x",$A394&lt;&gt;""),$A394,"")</f>
        <v/>
      </c>
    </row>
    <row r="395">
      <c r="A395" s="25" t="inlineStr">
        <is>
          <t>session_cm360_source</t>
        </is>
      </c>
      <c r="B395" s="29" t="inlineStr">
        <is>
          <t>Session CM360 source · TEXT · Google Analytics 4 Traffic Source</t>
        </is>
      </c>
      <c r="C395" s="26" t="n"/>
      <c r="D395" s="27">
        <f>IF(AND($C395="x",$A395&lt;&gt;""),$A395,"")</f>
        <v/>
      </c>
    </row>
    <row r="396">
      <c r="A396" s="25" t="inlineStr">
        <is>
          <t>session_cm360_source_medium</t>
        </is>
      </c>
      <c r="B396" s="29" t="inlineStr">
        <is>
          <t>Session CM360 source / medium · TEXT · Google Analytics 4 Traffic Source</t>
        </is>
      </c>
      <c r="C396" s="26" t="n"/>
      <c r="D396" s="27">
        <f>IF(AND($C396="x",$A396&lt;&gt;""),$A396,"")</f>
        <v/>
      </c>
    </row>
    <row r="397">
      <c r="A397" s="25" t="inlineStr">
        <is>
          <t>session_default_channel_group</t>
        </is>
      </c>
      <c r="B397" s="29" t="inlineStr">
        <is>
          <t>Session default channel group · TEXT · Google Analytics 4 Traffic Source</t>
        </is>
      </c>
      <c r="C397" s="26" t="n"/>
      <c r="D397" s="27">
        <f>IF(AND($C397="x",$A397&lt;&gt;""),$A397,"")</f>
        <v/>
      </c>
    </row>
    <row r="398">
      <c r="A398" s="25" t="inlineStr">
        <is>
          <t>session_dv360_advertiser_id</t>
        </is>
      </c>
      <c r="B398" s="29" t="inlineStr">
        <is>
          <t>Session DV360 advertiser ID · TEXT · Google Analytics 4 Traffic Source</t>
        </is>
      </c>
      <c r="C398" s="26" t="n"/>
      <c r="D398" s="27">
        <f>IF(AND($C398="x",$A398&lt;&gt;""),$A398,"")</f>
        <v/>
      </c>
    </row>
    <row r="399">
      <c r="A399" s="25" t="inlineStr">
        <is>
          <t>session_dv360_advertiser_name</t>
        </is>
      </c>
      <c r="B399" s="29" t="inlineStr">
        <is>
          <t>Session DV360 advertiser name · TEXT · Google Analytics 4 Traffic Source</t>
        </is>
      </c>
      <c r="C399" s="26" t="n"/>
      <c r="D399" s="27">
        <f>IF(AND($C399="x",$A399&lt;&gt;""),$A399,"")</f>
        <v/>
      </c>
    </row>
    <row r="400">
      <c r="A400" s="25" t="inlineStr">
        <is>
          <t>session_dv360_campaign_id</t>
        </is>
      </c>
      <c r="B400" s="29" t="inlineStr">
        <is>
          <t>Session DV360 campaign ID · TEXT · Google Analytics 4 Traffic Source</t>
        </is>
      </c>
      <c r="C400" s="26" t="n"/>
      <c r="D400" s="27">
        <f>IF(AND($C400="x",$A400&lt;&gt;""),$A400,"")</f>
        <v/>
      </c>
    </row>
    <row r="401">
      <c r="A401" s="25" t="inlineStr">
        <is>
          <t>session_dv360_campaign_name</t>
        </is>
      </c>
      <c r="B401" s="29" t="inlineStr">
        <is>
          <t>Session DV360 campaign name · TEXT · Google Analytics 4 Traffic Source</t>
        </is>
      </c>
      <c r="C401" s="26" t="n"/>
      <c r="D401" s="27">
        <f>IF(AND($C401="x",$A401&lt;&gt;""),$A401,"")</f>
        <v/>
      </c>
    </row>
    <row r="402">
      <c r="A402" s="25" t="inlineStr">
        <is>
          <t>session_dv360_creative_format</t>
        </is>
      </c>
      <c r="B402" s="29" t="inlineStr">
        <is>
          <t>Session DV360 creative format · TEXT · Google Analytics 4 Traffic Source</t>
        </is>
      </c>
      <c r="C402" s="26" t="n"/>
      <c r="D402" s="27">
        <f>IF(AND($C402="x",$A402&lt;&gt;""),$A402,"")</f>
        <v/>
      </c>
    </row>
    <row r="403">
      <c r="A403" s="25" t="inlineStr">
        <is>
          <t>session_dv360_creative_id</t>
        </is>
      </c>
      <c r="B403" s="29" t="inlineStr">
        <is>
          <t>Session DV360 creative ID · TEXT · Google Analytics 4 Traffic Source</t>
        </is>
      </c>
      <c r="C403" s="26" t="n"/>
      <c r="D403" s="27">
        <f>IF(AND($C403="x",$A403&lt;&gt;""),$A403,"")</f>
        <v/>
      </c>
    </row>
    <row r="404">
      <c r="A404" s="25" t="inlineStr">
        <is>
          <t>session_dv360_creative_name</t>
        </is>
      </c>
      <c r="B404" s="29" t="inlineStr">
        <is>
          <t>Session DV360 creative name · TEXT · Google Analytics 4 Traffic Source</t>
        </is>
      </c>
      <c r="C404" s="26" t="n"/>
      <c r="D404" s="27">
        <f>IF(AND($C404="x",$A404&lt;&gt;""),$A404,"")</f>
        <v/>
      </c>
    </row>
    <row r="405">
      <c r="A405" s="25" t="inlineStr">
        <is>
          <t>session_dv360_exchange_id</t>
        </is>
      </c>
      <c r="B405" s="29" t="inlineStr">
        <is>
          <t>Session DV360 exchange ID · TEXT · Google Analytics 4 Traffic Source</t>
        </is>
      </c>
      <c r="C405" s="26" t="n"/>
      <c r="D405" s="27">
        <f>IF(AND($C405="x",$A405&lt;&gt;""),$A405,"")</f>
        <v/>
      </c>
    </row>
    <row r="406">
      <c r="A406" s="25" t="inlineStr">
        <is>
          <t>session_dv360_exchange_name</t>
        </is>
      </c>
      <c r="B406" s="29" t="inlineStr">
        <is>
          <t>Session DV360 exchange name · TEXT · Google Analytics 4 Traffic Source</t>
        </is>
      </c>
      <c r="C406" s="26" t="n"/>
      <c r="D406" s="27">
        <f>IF(AND($C406="x",$A406&lt;&gt;""),$A406,"")</f>
        <v/>
      </c>
    </row>
    <row r="407">
      <c r="A407" s="25" t="inlineStr">
        <is>
          <t>session_dv360_insertion_order_id</t>
        </is>
      </c>
      <c r="B407" s="29" t="inlineStr">
        <is>
          <t>Session DV360 insertion order ID · TEXT · Google Analytics 4 Traffic Source</t>
        </is>
      </c>
      <c r="C407" s="26" t="n"/>
      <c r="D407" s="27">
        <f>IF(AND($C407="x",$A407&lt;&gt;""),$A407,"")</f>
        <v/>
      </c>
    </row>
    <row r="408">
      <c r="A408" s="25" t="inlineStr">
        <is>
          <t>session_dv360_insertion_order_name</t>
        </is>
      </c>
      <c r="B408" s="29" t="inlineStr">
        <is>
          <t>Session DV360 insertion order name · TEXT · Google Analytics 4 Traffic Source</t>
        </is>
      </c>
      <c r="C408" s="26" t="n"/>
      <c r="D408" s="27">
        <f>IF(AND($C408="x",$A408&lt;&gt;""),$A408,"")</f>
        <v/>
      </c>
    </row>
    <row r="409">
      <c r="A409" s="25" t="inlineStr">
        <is>
          <t>session_dv360_line_item_id</t>
        </is>
      </c>
      <c r="B409" s="29" t="inlineStr">
        <is>
          <t>Session DV360 line item ID · TEXT · Google Analytics 4 Traffic Source</t>
        </is>
      </c>
      <c r="C409" s="26" t="n"/>
      <c r="D409" s="27">
        <f>IF(AND($C409="x",$A409&lt;&gt;""),$A409,"")</f>
        <v/>
      </c>
    </row>
    <row r="410">
      <c r="A410" s="25" t="inlineStr">
        <is>
          <t>session_dv360_line_item_name</t>
        </is>
      </c>
      <c r="B410" s="29" t="inlineStr">
        <is>
          <t>Session DV360 line item name · TEXT · Google Analytics 4 Traffic Source</t>
        </is>
      </c>
      <c r="C410" s="26" t="n"/>
      <c r="D410" s="27">
        <f>IF(AND($C410="x",$A410&lt;&gt;""),$A410,"")</f>
        <v/>
      </c>
    </row>
    <row r="411">
      <c r="A411" s="25" t="inlineStr">
        <is>
          <t>session_dv360_medium</t>
        </is>
      </c>
      <c r="B411" s="29" t="inlineStr">
        <is>
          <t>Session DV360 medium · TEXT · Google Analytics 4 Traffic Source</t>
        </is>
      </c>
      <c r="C411" s="26" t="n"/>
      <c r="D411" s="27">
        <f>IF(AND($C411="x",$A411&lt;&gt;""),$A411,"")</f>
        <v/>
      </c>
    </row>
    <row r="412">
      <c r="A412" s="25" t="inlineStr">
        <is>
          <t>session_dv360_partner_id</t>
        </is>
      </c>
      <c r="B412" s="29" t="inlineStr">
        <is>
          <t>Session DV360 partner ID · TEXT · Google Analytics 4 Traffic Source</t>
        </is>
      </c>
      <c r="C412" s="26" t="n"/>
      <c r="D412" s="27">
        <f>IF(AND($C412="x",$A412&lt;&gt;""),$A412,"")</f>
        <v/>
      </c>
    </row>
    <row r="413">
      <c r="A413" s="25" t="inlineStr">
        <is>
          <t>session_dv360_partner_name</t>
        </is>
      </c>
      <c r="B413" s="29" t="inlineStr">
        <is>
          <t>Session DV360 partner name · TEXT · Google Analytics 4 Traffic Source</t>
        </is>
      </c>
      <c r="C413" s="26" t="n"/>
      <c r="D413" s="27">
        <f>IF(AND($C413="x",$A413&lt;&gt;""),$A413,"")</f>
        <v/>
      </c>
    </row>
    <row r="414">
      <c r="A414" s="25" t="inlineStr">
        <is>
          <t>session_dv360_source</t>
        </is>
      </c>
      <c r="B414" s="29" t="inlineStr">
        <is>
          <t>Session DV360 source · TEXT · Google Analytics 4 Traffic Source</t>
        </is>
      </c>
      <c r="C414" s="26" t="n"/>
      <c r="D414" s="27">
        <f>IF(AND($C414="x",$A414&lt;&gt;""),$A414,"")</f>
        <v/>
      </c>
    </row>
    <row r="415">
      <c r="A415" s="25" t="inlineStr">
        <is>
          <t>session_dv360_source_medium</t>
        </is>
      </c>
      <c r="B415" s="29" t="inlineStr">
        <is>
          <t>Session DV360 source / medium · TEXT · Google Analytics 4 Traffic Source</t>
        </is>
      </c>
      <c r="C415" s="26" t="n"/>
      <c r="D415" s="27">
        <f>IF(AND($C415="x",$A415&lt;&gt;""),$A415,"")</f>
        <v/>
      </c>
    </row>
    <row r="416">
      <c r="A416" s="25" t="inlineStr">
        <is>
          <t>session_google_ads_account_name</t>
        </is>
      </c>
      <c r="B416" s="29" t="inlineStr">
        <is>
          <t>Session Google Ads account name · TEXT · Google Analytics 4 Traffic Source</t>
        </is>
      </c>
      <c r="C416" s="26" t="n"/>
      <c r="D416" s="27">
        <f>IF(AND($C416="x",$A416&lt;&gt;""),$A416,"")</f>
        <v/>
      </c>
    </row>
    <row r="417">
      <c r="A417" s="25" t="inlineStr">
        <is>
          <t>session_google_ads_ad_group_id</t>
        </is>
      </c>
      <c r="B417" s="29" t="inlineStr">
        <is>
          <t>Session Google Ads ad group ID · TEXT · Google Analytics 4 Traffic Source</t>
        </is>
      </c>
      <c r="C417" s="26" t="n"/>
      <c r="D417" s="27">
        <f>IF(AND($C417="x",$A417&lt;&gt;""),$A417,"")</f>
        <v/>
      </c>
    </row>
    <row r="418">
      <c r="A418" s="25" t="inlineStr">
        <is>
          <t>session_google_ads_ad_group_name</t>
        </is>
      </c>
      <c r="B418" s="29" t="inlineStr">
        <is>
          <t>Session Google Ads ad group name · TEXT · Google Analytics 4 Traffic Source</t>
        </is>
      </c>
      <c r="C418" s="26" t="n"/>
      <c r="D418" s="27">
        <f>IF(AND($C418="x",$A418&lt;&gt;""),$A418,"")</f>
        <v/>
      </c>
    </row>
    <row r="419">
      <c r="A419" s="25" t="inlineStr">
        <is>
          <t>session_google_ads_ad_network_type</t>
        </is>
      </c>
      <c r="B419" s="29" t="inlineStr">
        <is>
          <t>Session Google Ads ad network type · TEXT · Google Analytics 4 Traffic Source</t>
        </is>
      </c>
      <c r="C419" s="26" t="n"/>
      <c r="D419" s="27">
        <f>IF(AND($C419="x",$A419&lt;&gt;""),$A419,"")</f>
        <v/>
      </c>
    </row>
    <row r="420">
      <c r="A420" s="25" t="inlineStr">
        <is>
          <t>session_google_ads_campaign_id</t>
        </is>
      </c>
      <c r="B420" s="29" t="inlineStr">
        <is>
          <t>Session Google Ads campaign ID · TEXT · Google Analytics 4 Traffic Source</t>
        </is>
      </c>
      <c r="C420" s="26" t="n"/>
      <c r="D420" s="27">
        <f>IF(AND($C420="x",$A420&lt;&gt;""),$A420,"")</f>
        <v/>
      </c>
    </row>
    <row r="421">
      <c r="A421" s="25" t="inlineStr">
        <is>
          <t>session_google_ads_campaign_name</t>
        </is>
      </c>
      <c r="B421" s="29" t="inlineStr">
        <is>
          <t>Session Google Ads campaign · TEXT · Google Analytics 4 Traffic Source</t>
        </is>
      </c>
      <c r="C421" s="26" t="n"/>
      <c r="D421" s="27">
        <f>IF(AND($C421="x",$A421&lt;&gt;""),$A421,"")</f>
        <v/>
      </c>
    </row>
    <row r="422">
      <c r="A422" s="25" t="inlineStr">
        <is>
          <t>session_google_ads_campaign_type</t>
        </is>
      </c>
      <c r="B422" s="29" t="inlineStr">
        <is>
          <t>Session Google Ads campaign type · TEXT · Google Analytics 4 Traffic Source</t>
        </is>
      </c>
      <c r="C422" s="26" t="n"/>
      <c r="D422" s="27">
        <f>IF(AND($C422="x",$A422&lt;&gt;""),$A422,"")</f>
        <v/>
      </c>
    </row>
    <row r="423">
      <c r="A423" s="25" t="inlineStr">
        <is>
          <t>session_google_ads_creative_id</t>
        </is>
      </c>
      <c r="B423" s="29" t="inlineStr">
        <is>
          <t>Session Google Ads creative ID · TEXT · Google Analytics 4 Traffic Source</t>
        </is>
      </c>
      <c r="C423" s="26" t="n"/>
      <c r="D423" s="27">
        <f>IF(AND($C423="x",$A423&lt;&gt;""),$A423,"")</f>
        <v/>
      </c>
    </row>
    <row r="424">
      <c r="A424" s="25" t="inlineStr">
        <is>
          <t>session_google_ads_customer_id</t>
        </is>
      </c>
      <c r="B424" s="29" t="inlineStr">
        <is>
          <t>Session Google Ads customer ID · TEXT · Google Analytics 4 Traffic Source</t>
        </is>
      </c>
      <c r="C424" s="26" t="n"/>
      <c r="D424" s="27">
        <f>IF(AND($C424="x",$A424&lt;&gt;""),$A424,"")</f>
        <v/>
      </c>
    </row>
    <row r="425">
      <c r="A425" s="25" t="inlineStr">
        <is>
          <t>session_google_ads_keyword</t>
        </is>
      </c>
      <c r="B425" s="29" t="inlineStr">
        <is>
          <t>Session Google Ads keyword text · TEXT · Google Analytics 4 Traffic Source</t>
        </is>
      </c>
      <c r="C425" s="26" t="n"/>
      <c r="D425" s="27">
        <f>IF(AND($C425="x",$A425&lt;&gt;""),$A425,"")</f>
        <v/>
      </c>
    </row>
    <row r="426">
      <c r="A426" s="25" t="inlineStr">
        <is>
          <t>session_google_ads_query</t>
        </is>
      </c>
      <c r="B426" s="29" t="inlineStr">
        <is>
          <t>Session Google Ads query · TEXT · Google Analytics 4 Traffic Source</t>
        </is>
      </c>
      <c r="C426" s="26" t="n"/>
      <c r="D426" s="27">
        <f>IF(AND($C426="x",$A426&lt;&gt;""),$A426,"")</f>
        <v/>
      </c>
    </row>
    <row r="427">
      <c r="A427" s="25" t="inlineStr">
        <is>
          <t>session_manual_ad_content</t>
        </is>
      </c>
      <c r="B427" s="29" t="inlineStr">
        <is>
          <t>Session manual ad content · TEXT · Google Analytics 4 Traffic Source</t>
        </is>
      </c>
      <c r="C427" s="26" t="n"/>
      <c r="D427" s="27">
        <f>IF(AND($C427="x",$A427&lt;&gt;""),$A427,"")</f>
        <v/>
      </c>
    </row>
    <row r="428">
      <c r="A428" s="25" t="inlineStr">
        <is>
          <t>session_manual_campaign_id</t>
        </is>
      </c>
      <c r="B428" s="29" t="inlineStr">
        <is>
          <t>Session manual campaign ID · TEXT · Google Analytics 4 Traffic Source</t>
        </is>
      </c>
      <c r="C428" s="26" t="n"/>
      <c r="D428" s="27">
        <f>IF(AND($C428="x",$A428&lt;&gt;""),$A428,"")</f>
        <v/>
      </c>
    </row>
    <row r="429">
      <c r="A429" s="25" t="inlineStr">
        <is>
          <t>session_manual_campaign_name</t>
        </is>
      </c>
      <c r="B429" s="29" t="inlineStr">
        <is>
          <t>Session manual campaign name · TEXT · Google Analytics 4 Traffic Source</t>
        </is>
      </c>
      <c r="C429" s="26" t="n"/>
      <c r="D429" s="27">
        <f>IF(AND($C429="x",$A429&lt;&gt;""),$A429,"")</f>
        <v/>
      </c>
    </row>
    <row r="430">
      <c r="A430" s="25" t="inlineStr">
        <is>
          <t>session_manual_creative_format</t>
        </is>
      </c>
      <c r="B430" s="29" t="inlineStr">
        <is>
          <t>Session manual creative format · TEXT · Google Analytics 4 Traffic Source</t>
        </is>
      </c>
      <c r="C430" s="26" t="n"/>
      <c r="D430" s="27">
        <f>IF(AND($C430="x",$A430&lt;&gt;""),$A430,"")</f>
        <v/>
      </c>
    </row>
    <row r="431">
      <c r="A431" s="25" t="inlineStr">
        <is>
          <t>session_manual_marketing_tactic</t>
        </is>
      </c>
      <c r="B431" s="29" t="inlineStr">
        <is>
          <t>Session manual marketing tactic · TEXT · Google Analytics 4 Traffic Source</t>
        </is>
      </c>
      <c r="C431" s="26" t="n"/>
      <c r="D431" s="27">
        <f>IF(AND($C431="x",$A431&lt;&gt;""),$A431,"")</f>
        <v/>
      </c>
    </row>
    <row r="432">
      <c r="A432" s="25" t="inlineStr">
        <is>
          <t>session_manual_medium</t>
        </is>
      </c>
      <c r="B432" s="29" t="inlineStr">
        <is>
          <t>Session manual medium · TEXT · Google Analytics 4 Traffic Source</t>
        </is>
      </c>
      <c r="C432" s="26" t="n"/>
      <c r="D432" s="27">
        <f>IF(AND($C432="x",$A432&lt;&gt;""),$A432,"")</f>
        <v/>
      </c>
    </row>
    <row r="433">
      <c r="A433" s="25" t="inlineStr">
        <is>
          <t>session_manual_source</t>
        </is>
      </c>
      <c r="B433" s="29" t="inlineStr">
        <is>
          <t>Session manual source · TEXT · Google Analytics 4 Traffic Source</t>
        </is>
      </c>
      <c r="C433" s="26" t="n"/>
      <c r="D433" s="27">
        <f>IF(AND($C433="x",$A433&lt;&gt;""),$A433,"")</f>
        <v/>
      </c>
    </row>
    <row r="434">
      <c r="A434" s="25" t="inlineStr">
        <is>
          <t>session_manual_source_medium</t>
        </is>
      </c>
      <c r="B434" s="29" t="inlineStr">
        <is>
          <t>Session manual source / medium · TEXT · Google Analytics 4 Traffic Source</t>
        </is>
      </c>
      <c r="C434" s="26" t="n"/>
      <c r="D434" s="27">
        <f>IF(AND($C434="x",$A434&lt;&gt;""),$A434,"")</f>
        <v/>
      </c>
    </row>
    <row r="435">
      <c r="A435" s="25" t="inlineStr">
        <is>
          <t>session_manual_source_platform</t>
        </is>
      </c>
      <c r="B435" s="29" t="inlineStr">
        <is>
          <t>Session manual source platform · TEXT · Google Analytics 4 Traffic Source</t>
        </is>
      </c>
      <c r="C435" s="26" t="n"/>
      <c r="D435" s="27">
        <f>IF(AND($C435="x",$A435&lt;&gt;""),$A435,"")</f>
        <v/>
      </c>
    </row>
    <row r="436">
      <c r="A436" s="25" t="inlineStr">
        <is>
          <t>session_manual_term</t>
        </is>
      </c>
      <c r="B436" s="29" t="inlineStr">
        <is>
          <t>Session manual term · TEXT · Google Analytics 4 Traffic Source</t>
        </is>
      </c>
      <c r="C436" s="26" t="n"/>
      <c r="D436" s="27">
        <f>IF(AND($C436="x",$A436&lt;&gt;""),$A436,"")</f>
        <v/>
      </c>
    </row>
    <row r="437">
      <c r="A437" s="25" t="inlineStr">
        <is>
          <t>session_primary_channel_group</t>
        </is>
      </c>
      <c r="B437" s="29" t="inlineStr">
        <is>
          <t>Session primary channel group · TEXT · Google Analytics 4 Traffic Source</t>
        </is>
      </c>
      <c r="C437" s="26" t="n"/>
      <c r="D437" s="27">
        <f>IF(AND($C437="x",$A437&lt;&gt;""),$A437,"")</f>
        <v/>
      </c>
    </row>
    <row r="438">
      <c r="A438" s="25" t="inlineStr">
        <is>
          <t>session_sa360_ad_group_id</t>
        </is>
      </c>
      <c r="B438" s="29" t="inlineStr">
        <is>
          <t>Session SA360 ad group ID · TEXT · Google Analytics 4 Traffic Source</t>
        </is>
      </c>
      <c r="C438" s="26" t="n"/>
      <c r="D438" s="27">
        <f>IF(AND($C438="x",$A438&lt;&gt;""),$A438,"")</f>
        <v/>
      </c>
    </row>
    <row r="439">
      <c r="A439" s="25" t="inlineStr">
        <is>
          <t>session_sa360_ad_group_name</t>
        </is>
      </c>
      <c r="B439" s="29" t="inlineStr">
        <is>
          <t>Session SA360 ad group name · TEXT · Google Analytics 4 Traffic Source</t>
        </is>
      </c>
      <c r="C439" s="26" t="n"/>
      <c r="D439" s="27">
        <f>IF(AND($C439="x",$A439&lt;&gt;""),$A439,"")</f>
        <v/>
      </c>
    </row>
    <row r="440">
      <c r="A440" s="25" t="inlineStr">
        <is>
          <t>session_sa360_campaign_id</t>
        </is>
      </c>
      <c r="B440" s="29" t="inlineStr">
        <is>
          <t>Session SA360 campaign ID · TEXT · Google Analytics 4 Traffic Source</t>
        </is>
      </c>
      <c r="C440" s="26" t="n"/>
      <c r="D440" s="27">
        <f>IF(AND($C440="x",$A440&lt;&gt;""),$A440,"")</f>
        <v/>
      </c>
    </row>
    <row r="441">
      <c r="A441" s="25" t="inlineStr">
        <is>
          <t>session_sa360_campaign_name</t>
        </is>
      </c>
      <c r="B441" s="29" t="inlineStr">
        <is>
          <t>Session SA360 campaign · TEXT · Google Analytics 4 Traffic Source</t>
        </is>
      </c>
      <c r="C441" s="26" t="n"/>
      <c r="D441" s="27">
        <f>IF(AND($C441="x",$A441&lt;&gt;""),$A441,"")</f>
        <v/>
      </c>
    </row>
    <row r="442">
      <c r="A442" s="25" t="inlineStr">
        <is>
          <t>session_sa360_creative_format</t>
        </is>
      </c>
      <c r="B442" s="29" t="inlineStr">
        <is>
          <t>Session SA360 creative format · TEXT · Google Analytics 4 Traffic Source</t>
        </is>
      </c>
      <c r="C442" s="26" t="n"/>
      <c r="D442" s="27">
        <f>IF(AND($C442="x",$A442&lt;&gt;""),$A442,"")</f>
        <v/>
      </c>
    </row>
    <row r="443">
      <c r="A443" s="25" t="inlineStr">
        <is>
          <t>session_sa360_engine_account_id</t>
        </is>
      </c>
      <c r="B443" s="29" t="inlineStr">
        <is>
          <t>Session SA360 engine account ID · TEXT · Google Analytics 4 Traffic Source</t>
        </is>
      </c>
      <c r="C443" s="26" t="n"/>
      <c r="D443" s="27">
        <f>IF(AND($C443="x",$A443&lt;&gt;""),$A443,"")</f>
        <v/>
      </c>
    </row>
    <row r="444">
      <c r="A444" s="25" t="inlineStr">
        <is>
          <t>session_sa360_engine_account_name</t>
        </is>
      </c>
      <c r="B444" s="29" t="inlineStr">
        <is>
          <t>Session SA360 engine account name · TEXT · Google Analytics 4 Traffic Source</t>
        </is>
      </c>
      <c r="C444" s="26" t="n"/>
      <c r="D444" s="27">
        <f>IF(AND($C444="x",$A444&lt;&gt;""),$A444,"")</f>
        <v/>
      </c>
    </row>
    <row r="445">
      <c r="A445" s="25" t="inlineStr">
        <is>
          <t>session_sa360_engine_account_type</t>
        </is>
      </c>
      <c r="B445" s="29" t="inlineStr">
        <is>
          <t>Session SA360 engine account type · TEXT · Google Analytics 4 Traffic Source</t>
        </is>
      </c>
      <c r="C445" s="26" t="n"/>
      <c r="D445" s="27">
        <f>IF(AND($C445="x",$A445&lt;&gt;""),$A445,"")</f>
        <v/>
      </c>
    </row>
    <row r="446">
      <c r="A446" s="25" t="inlineStr">
        <is>
          <t>session_sa360_keyword</t>
        </is>
      </c>
      <c r="B446" s="29" t="inlineStr">
        <is>
          <t>Session SA360 keyword text · TEXT · Google Analytics 4 Traffic Source</t>
        </is>
      </c>
      <c r="C446" s="26" t="n"/>
      <c r="D446" s="27">
        <f>IF(AND($C446="x",$A446&lt;&gt;""),$A446,"")</f>
        <v/>
      </c>
    </row>
    <row r="447">
      <c r="A447" s="25" t="inlineStr">
        <is>
          <t>session_sa360_manager_account_id</t>
        </is>
      </c>
      <c r="B447" s="29" t="inlineStr">
        <is>
          <t>Session SA360 manager account ID · TEXT · Google Analytics 4 Traffic Source</t>
        </is>
      </c>
      <c r="C447" s="26" t="n"/>
      <c r="D447" s="27">
        <f>IF(AND($C447="x",$A447&lt;&gt;""),$A447,"")</f>
        <v/>
      </c>
    </row>
    <row r="448">
      <c r="A448" s="25" t="inlineStr">
        <is>
          <t>session_sa360_manager_account_name</t>
        </is>
      </c>
      <c r="B448" s="29" t="inlineStr">
        <is>
          <t>Session SA360 manager account name · TEXT · Google Analytics 4 Traffic Source</t>
        </is>
      </c>
      <c r="C448" s="26" t="n"/>
      <c r="D448" s="27">
        <f>IF(AND($C448="x",$A448&lt;&gt;""),$A448,"")</f>
        <v/>
      </c>
    </row>
    <row r="449">
      <c r="A449" s="25" t="inlineStr">
        <is>
          <t>session_sa360_medium</t>
        </is>
      </c>
      <c r="B449" s="29" t="inlineStr">
        <is>
          <t>Session SA360 medium · TEXT · Google Analytics 4 Traffic Source</t>
        </is>
      </c>
      <c r="C449" s="26" t="n"/>
      <c r="D449" s="27">
        <f>IF(AND($C449="x",$A449&lt;&gt;""),$A449,"")</f>
        <v/>
      </c>
    </row>
    <row r="450">
      <c r="A450" s="25" t="inlineStr">
        <is>
          <t>session_sa360_query</t>
        </is>
      </c>
      <c r="B450" s="29" t="inlineStr">
        <is>
          <t>Session SA360 query · TEXT · Google Analytics 4 Traffic Source</t>
        </is>
      </c>
      <c r="C450" s="26" t="n"/>
      <c r="D450" s="27">
        <f>IF(AND($C450="x",$A450&lt;&gt;""),$A450,"")</f>
        <v/>
      </c>
    </row>
    <row r="451">
      <c r="A451" s="25" t="inlineStr">
        <is>
          <t>session_sa360_source</t>
        </is>
      </c>
      <c r="B451" s="29" t="inlineStr">
        <is>
          <t>Session SA360 source · TEXT · Google Analytics 4 Traffic Source</t>
        </is>
      </c>
      <c r="C451" s="26" t="n"/>
      <c r="D451" s="27">
        <f>IF(AND($C451="x",$A451&lt;&gt;""),$A451,"")</f>
        <v/>
      </c>
    </row>
    <row r="452">
      <c r="A452" s="25" t="inlineStr">
        <is>
          <t>session_sa360_source_medium</t>
        </is>
      </c>
      <c r="B452" s="29" t="inlineStr">
        <is>
          <t>Session SA360 source / medium · TEXT · Google Analytics 4 Traffic Source</t>
        </is>
      </c>
      <c r="C452" s="26" t="n"/>
      <c r="D452" s="27">
        <f>IF(AND($C452="x",$A452&lt;&gt;""),$A452,"")</f>
        <v/>
      </c>
    </row>
    <row r="453">
      <c r="A453" s="25" t="inlineStr">
        <is>
          <t>session_source_medium</t>
        </is>
      </c>
      <c r="B453" s="29" t="inlineStr">
        <is>
          <t>Session source / medium · TEXT · Google Analytics 4 Traffic Source</t>
        </is>
      </c>
      <c r="C453" s="26" t="n"/>
      <c r="D453" s="27">
        <f>IF(AND($C453="x",$A453&lt;&gt;""),$A453,"")</f>
        <v/>
      </c>
    </row>
    <row r="454">
      <c r="A454" s="25" t="inlineStr">
        <is>
          <t>session_source_platform</t>
        </is>
      </c>
      <c r="B454" s="29" t="inlineStr">
        <is>
          <t>Session source platform · TEXT · Google Analytics 4 Traffic Source</t>
        </is>
      </c>
      <c r="C454" s="26" t="n"/>
      <c r="D454" s="27">
        <f>IF(AND($C454="x",$A454&lt;&gt;""),$A454,"")</f>
        <v/>
      </c>
    </row>
    <row r="455">
      <c r="A455" s="25" t="inlineStr">
        <is>
          <t>source</t>
        </is>
      </c>
      <c r="B455" s="29" t="inlineStr">
        <is>
          <t>Source · TEXT · Google Analytics 4 Traffic Source</t>
        </is>
      </c>
      <c r="C455" s="26" t="n"/>
      <c r="D455" s="27">
        <f>IF(AND($C455="x",$A455&lt;&gt;""),$A455,"")</f>
        <v/>
      </c>
    </row>
    <row r="456">
      <c r="A456" s="25" t="inlineStr">
        <is>
          <t>active1_day_users</t>
        </is>
      </c>
      <c r="B456" s="29" t="inlineStr">
        <is>
          <t>1-day active users · NUMERIC · Google Analytics 4 User</t>
        </is>
      </c>
      <c r="C456" s="26" t="n"/>
      <c r="D456" s="27">
        <f>IF(AND($C456="x",$A456&lt;&gt;""),$A456,"")</f>
        <v/>
      </c>
    </row>
    <row r="457">
      <c r="A457" s="25" t="inlineStr">
        <is>
          <t>active28_day_users</t>
        </is>
      </c>
      <c r="B457" s="29" t="inlineStr">
        <is>
          <t>28-day active users · NUMERIC · Google Analytics 4 User</t>
        </is>
      </c>
      <c r="C457" s="26" t="n"/>
      <c r="D457" s="27">
        <f>IF(AND($C457="x",$A457&lt;&gt;""),$A457,"")</f>
        <v/>
      </c>
    </row>
    <row r="458">
      <c r="A458" s="25" t="inlineStr">
        <is>
          <t>active7_day_users</t>
        </is>
      </c>
      <c r="B458" s="29" t="inlineStr">
        <is>
          <t>7-day active users · NUMERIC · Google Analytics 4 User</t>
        </is>
      </c>
      <c r="C458" s="26" t="n"/>
      <c r="D458" s="27">
        <f>IF(AND($C458="x",$A458&lt;&gt;""),$A458,"")</f>
        <v/>
      </c>
    </row>
    <row r="459">
      <c r="A459" s="25" t="inlineStr">
        <is>
          <t>audience_id</t>
        </is>
      </c>
      <c r="B459" s="29" t="inlineStr">
        <is>
          <t>Audience id · TEXT · Google Analytics 4 User</t>
        </is>
      </c>
      <c r="C459" s="26" t="n"/>
      <c r="D459" s="27">
        <f>IF(AND($C459="x",$A459&lt;&gt;""),$A459,"")</f>
        <v/>
      </c>
    </row>
    <row r="460">
      <c r="A460" s="25" t="inlineStr">
        <is>
          <t>audience_name</t>
        </is>
      </c>
      <c r="B460" s="29" t="inlineStr">
        <is>
          <t>Audience name · TEXT · Google Analytics 4 User</t>
        </is>
      </c>
      <c r="C460" s="26" t="n"/>
      <c r="D460" s="27">
        <f>IF(AND($C460="x",$A460&lt;&gt;""),$A460,"")</f>
        <v/>
      </c>
    </row>
    <row r="461">
      <c r="A461" s="25" t="inlineStr">
        <is>
          <t>audience_resource_name</t>
        </is>
      </c>
      <c r="B461" s="29" t="inlineStr">
        <is>
          <t>Audience resource name · TEXT · Google Analytics 4 User</t>
        </is>
      </c>
      <c r="C461" s="26" t="n"/>
      <c r="D461" s="27">
        <f>IF(AND($C461="x",$A461&lt;&gt;""),$A461,"")</f>
        <v/>
      </c>
    </row>
    <row r="462">
      <c r="A462" s="25" t="inlineStr">
        <is>
          <t>dau_per_mau</t>
        </is>
      </c>
      <c r="B462" s="29" t="inlineStr">
        <is>
          <t>DAU / MAU · NUMERIC · Google Analytics 4 User</t>
        </is>
      </c>
      <c r="C462" s="26" t="n"/>
      <c r="D462" s="27">
        <f>IF(AND($C462="x",$A462&lt;&gt;""),$A462,"")</f>
        <v/>
      </c>
    </row>
    <row r="463">
      <c r="A463" s="25" t="inlineStr">
        <is>
          <t>dau_per_wau</t>
        </is>
      </c>
      <c r="B463" s="29" t="inlineStr">
        <is>
          <t>DAU / WAU · NUMERIC · Google Analytics 4 User</t>
        </is>
      </c>
      <c r="C463" s="26" t="n"/>
      <c r="D463" s="27">
        <f>IF(AND($C463="x",$A463&lt;&gt;""),$A463,"")</f>
        <v/>
      </c>
    </row>
    <row r="464">
      <c r="A464" s="25" t="inlineStr">
        <is>
          <t>first_time_purchaser_conversion_rate</t>
        </is>
      </c>
      <c r="B464" s="29" t="inlineStr">
        <is>
          <t>First-time purchaser rate · NUMERIC · Google Analytics 4 User</t>
        </is>
      </c>
      <c r="C464" s="26" t="n"/>
      <c r="D464" s="27">
        <f>IF(AND($C464="x",$A464&lt;&gt;""),$A464,"")</f>
        <v/>
      </c>
    </row>
    <row r="465">
      <c r="A465" s="25" t="inlineStr">
        <is>
          <t>first_time_purchasers</t>
        </is>
      </c>
      <c r="B465" s="29" t="inlineStr">
        <is>
          <t>First time purchasers · NUMERIC · Google Analytics 4 User</t>
        </is>
      </c>
      <c r="C465" s="26" t="n"/>
      <c r="D465" s="27">
        <f>IF(AND($C465="x",$A465&lt;&gt;""),$A465,"")</f>
        <v/>
      </c>
    </row>
    <row r="466">
      <c r="A466" s="25" t="inlineStr">
        <is>
          <t>first_time_purchasers_per_new_user</t>
        </is>
      </c>
      <c r="B466" s="29" t="inlineStr">
        <is>
          <t>First-time purchasers per new user · NUMERIC · Google Analytics 4 User</t>
        </is>
      </c>
      <c r="C466" s="26" t="n"/>
      <c r="D466" s="27">
        <f>IF(AND($C466="x",$A466&lt;&gt;""),$A466,"")</f>
        <v/>
      </c>
    </row>
    <row r="467">
      <c r="A467" s="25" t="inlineStr">
        <is>
          <t>gender</t>
        </is>
      </c>
      <c r="B467" s="29" t="inlineStr">
        <is>
          <t>Gender · TEXT · Google Analytics 4 User</t>
        </is>
      </c>
      <c r="C467" s="26" t="n"/>
      <c r="D467" s="27">
        <f>IF(AND($C467="x",$A467&lt;&gt;""),$A467,"")</f>
        <v/>
      </c>
    </row>
    <row r="468">
      <c r="A468" s="25" t="inlineStr">
        <is>
          <t>new_vs_returning</t>
        </is>
      </c>
      <c r="B468" s="29" t="inlineStr">
        <is>
          <t>New / returning · TEXT · Google Analytics 4 User</t>
        </is>
      </c>
      <c r="C468" s="26" t="n"/>
      <c r="D468" s="27">
        <f>IF(AND($C468="x",$A468&lt;&gt;""),$A468,"")</f>
        <v/>
      </c>
    </row>
    <row r="469">
      <c r="A469" s="25" t="inlineStr">
        <is>
          <t>signed_in_with_user_id</t>
        </is>
      </c>
      <c r="B469" s="29" t="inlineStr">
        <is>
          <t>Signed in with user ID · TEXT · Google Analytics 4 User</t>
        </is>
      </c>
      <c r="C469" s="26" t="n"/>
      <c r="D469" s="27">
        <f>IF(AND($C469="x",$A469&lt;&gt;""),$A469,"")</f>
        <v/>
      </c>
    </row>
    <row r="470">
      <c r="A470" s="25" t="inlineStr">
        <is>
          <t>total_purchasers</t>
        </is>
      </c>
      <c r="B470" s="29" t="inlineStr">
        <is>
          <t>Total purchasers · NUMERIC · Google Analytics 4 User</t>
        </is>
      </c>
      <c r="C470" s="26" t="n"/>
      <c r="D470" s="27">
        <f>IF(AND($C470="x",$A470&lt;&gt;""),$A470,"")</f>
        <v/>
      </c>
    </row>
    <row r="471">
      <c r="A471" s="25" t="inlineStr">
        <is>
          <t>user_conversion_rate</t>
        </is>
      </c>
      <c r="B471" s="29" t="inlineStr">
        <is>
          <t>User key event rate · NUMERIC · Google Analytics 4 User</t>
        </is>
      </c>
      <c r="C471" s="26" t="n"/>
      <c r="D471" s="27">
        <f>IF(AND($C471="x",$A471&lt;&gt;""),$A471,"")</f>
        <v/>
      </c>
    </row>
    <row r="472">
      <c r="A472" s="25" t="inlineStr">
        <is>
          <t>users</t>
        </is>
      </c>
      <c r="B472" s="29" t="inlineStr">
        <is>
          <t>Users · NUMERIC · Google Analytics 4 User</t>
        </is>
      </c>
      <c r="C472" s="26" t="n"/>
      <c r="D472" s="27">
        <f>IF(AND($C472="x",$A472&lt;&gt;""),$A472,"")</f>
        <v/>
      </c>
    </row>
    <row r="473">
      <c r="A473" s="25" t="inlineStr">
        <is>
          <t>wau_per_mau</t>
        </is>
      </c>
      <c r="B473" s="29" t="inlineStr">
        <is>
          <t>WAU / MAU · NUMERIC · Google Analytics 4 User</t>
        </is>
      </c>
      <c r="C473" s="26" t="n"/>
      <c r="D473" s="27">
        <f>IF(AND($C473="x",$A473&lt;&gt;""),$A473,"")</f>
        <v/>
      </c>
    </row>
    <row r="474">
      <c r="A474" s="25" t="inlineStr">
        <is>
          <t>active_users</t>
        </is>
      </c>
      <c r="B474" s="29" t="inlineStr">
        <is>
          <t>Active Users · NUMERIC · Google Analytics 4 other</t>
        </is>
      </c>
      <c r="C474" s="26" t="n"/>
      <c r="D474" s="27">
        <f>IF(AND($C474="x",$A474&lt;&gt;""),$A474,"")</f>
        <v/>
      </c>
    </row>
    <row r="475">
      <c r="A475" s="25" t="inlineStr">
        <is>
          <t>age</t>
        </is>
      </c>
      <c r="B475" s="29" t="inlineStr">
        <is>
          <t>Age · TEXT · Google Analytics 4 other</t>
        </is>
      </c>
      <c r="C475" s="26" t="n"/>
      <c r="D475" s="27">
        <f>IF(AND($C475="x",$A475&lt;&gt;""),$A475,"")</f>
        <v/>
      </c>
    </row>
    <row r="476">
      <c r="A476" s="25" t="inlineStr">
        <is>
          <t>branding_interest</t>
        </is>
      </c>
      <c r="B476" s="29" t="inlineStr">
        <is>
          <t>Interests · TEXT · Google Analytics 4 other</t>
        </is>
      </c>
      <c r="C476" s="26" t="n"/>
      <c r="D476" s="27">
        <f>IF(AND($C476="x",$A476&lt;&gt;""),$A476,"")</f>
        <v/>
      </c>
    </row>
    <row r="477">
      <c r="A477" s="25" t="inlineStr">
        <is>
          <t>campaign_name</t>
        </is>
      </c>
      <c r="B477" s="29" t="inlineStr">
        <is>
          <t>Campaign name · TEXT · Google Analytics 4 other</t>
        </is>
      </c>
      <c r="C477" s="26" t="n"/>
      <c r="D477" s="27">
        <f>IF(AND($C477="x",$A477&lt;&gt;""),$A477,"")</f>
        <v/>
      </c>
    </row>
    <row r="478">
      <c r="A478" s="25" t="inlineStr">
        <is>
          <t>cityid</t>
        </is>
      </c>
      <c r="B478" s="29" t="inlineStr">
        <is>
          <t>City ID · TEXT · Google Analytics 4 other</t>
        </is>
      </c>
      <c r="C478" s="26" t="n"/>
      <c r="D478" s="27">
        <f>IF(AND($C478="x",$A478&lt;&gt;""),$A478,"")</f>
        <v/>
      </c>
    </row>
    <row r="479">
      <c r="A479" s="25" t="inlineStr">
        <is>
          <t>cost_per_conversion</t>
        </is>
      </c>
      <c r="B479" s="29" t="inlineStr">
        <is>
          <t>Cost per conversion · NUMERIC · Google Analytics 4 other</t>
        </is>
      </c>
      <c r="C479" s="26" t="n"/>
      <c r="D479" s="27">
        <f>IF(AND($C479="x",$A479&lt;&gt;""),$A479,"")</f>
        <v/>
      </c>
    </row>
    <row r="480">
      <c r="A480" s="25" t="inlineStr">
        <is>
          <t>data_fetched_at</t>
        </is>
      </c>
      <c r="B480" s="29" t="inlineStr">
        <is>
          <t>Data fetched at · TIMESTAMP · Google Analytics 4 other</t>
        </is>
      </c>
      <c r="C480" s="26" t="n"/>
      <c r="D480" s="27">
        <f>IF(AND($C480="x",$A480&lt;&gt;""),$A480,"")</f>
        <v/>
      </c>
    </row>
    <row r="481">
      <c r="A481" s="25" t="inlineStr">
        <is>
          <t>datasource</t>
        </is>
      </c>
      <c r="B481" s="29" t="inlineStr">
        <is>
          <t>Data Source · TEXT · Google Analytics 4 other</t>
        </is>
      </c>
      <c r="C481" s="26" t="n"/>
      <c r="D481" s="27">
        <f>IF(AND($C481="x",$A481&lt;&gt;""),$A481,"")</f>
        <v/>
      </c>
    </row>
    <row r="482">
      <c r="A482" s="25" t="inlineStr">
        <is>
          <t>day_of_month</t>
        </is>
      </c>
      <c r="B482" s="29" t="inlineStr">
        <is>
          <t>Day of month · TEXT · Google Analytics 4 other</t>
        </is>
      </c>
      <c r="C482" s="26" t="n"/>
      <c r="D482" s="27">
        <f>IF(AND($C482="x",$A482&lt;&gt;""),$A482,"")</f>
        <v/>
      </c>
    </row>
    <row r="483">
      <c r="A483" s="25" t="inlineStr">
        <is>
          <t>event_campaign</t>
        </is>
      </c>
      <c r="B483" s="29" t="inlineStr">
        <is>
          <t>Campaign (Conversion event scope) · TEXT · Google Analytics 4 other</t>
        </is>
      </c>
      <c r="C483" s="26" t="n"/>
      <c r="D483" s="27">
        <f>IF(AND($C483="x",$A483&lt;&gt;""),$A483,"")</f>
        <v/>
      </c>
    </row>
    <row r="484">
      <c r="A484" s="25" t="inlineStr">
        <is>
          <t>first_session_date</t>
        </is>
      </c>
      <c r="B484" s="29" t="inlineStr">
        <is>
          <t>First session date · DATE · Google Analytics 4 other</t>
        </is>
      </c>
      <c r="C484" s="26" t="n"/>
      <c r="D484" s="27">
        <f>IF(AND($C484="x",$A484&lt;&gt;""),$A484,"")</f>
        <v/>
      </c>
    </row>
    <row r="485">
      <c r="A485" s="25" t="inlineStr">
        <is>
          <t>medium</t>
        </is>
      </c>
      <c r="B485" s="29" t="inlineStr">
        <is>
          <t>Medium · TEXT · Google Analytics 4 other</t>
        </is>
      </c>
      <c r="C485" s="26" t="n"/>
      <c r="D485" s="27">
        <f>IF(AND($C485="x",$A485&lt;&gt;""),$A485,"")</f>
        <v/>
      </c>
    </row>
    <row r="486">
      <c r="A486" s="25" t="inlineStr">
        <is>
          <t>now</t>
        </is>
      </c>
      <c r="B486" s="29" t="inlineStr">
        <is>
          <t>Now · TIMESTAMP · Google Analytics 4 other</t>
        </is>
      </c>
      <c r="C486" s="26" t="n"/>
      <c r="D486" s="27">
        <f>IF(AND($C486="x",$A486&lt;&gt;""),$A486,"")</f>
        <v/>
      </c>
    </row>
    <row r="487">
      <c r="A487" s="25" t="inlineStr">
        <is>
          <t>today</t>
        </is>
      </c>
      <c r="B487" s="29" t="inlineStr">
        <is>
          <t>Today · DATE · Google Analytics 4 other</t>
        </is>
      </c>
      <c r="C487" s="26" t="n"/>
      <c r="D487" s="27">
        <f>IF(AND($C487="x",$A487&lt;&gt;""),$A487,"")</f>
        <v/>
      </c>
    </row>
    <row r="488">
      <c r="A488" s="25" t="inlineStr">
        <is>
          <t>transactionid</t>
        </is>
      </c>
      <c r="B488" s="29" t="inlineStr">
        <is>
          <t>Transaction ID · TEXT · Google Analytics 4 other</t>
        </is>
      </c>
      <c r="C488" s="26" t="n"/>
      <c r="D488" s="27">
        <f>IF(AND($C488="x",$A488&lt;&gt;""),$A488,"")</f>
        <v/>
      </c>
    </row>
    <row r="489">
      <c r="A489" s="25" t="inlineStr">
        <is>
          <t>week_day</t>
        </is>
      </c>
      <c r="B489" s="29" t="inlineStr">
        <is>
          <t>Day of week and day number · TEXT · Google Analytics 4 other</t>
        </is>
      </c>
      <c r="C489" s="26" t="n"/>
      <c r="D489" s="27">
        <f>IF(AND($C489="x",$A489&lt;&gt;""),$A489,"")</f>
        <v/>
      </c>
    </row>
    <row r="490">
      <c r="A490" s="25" t="inlineStr">
        <is>
          <t>week_day_iso</t>
        </is>
      </c>
      <c r="B490" s="29" t="inlineStr">
        <is>
          <t>Day of week and day number, ISO · TEXT · Google Analytics 4 other</t>
        </is>
      </c>
      <c r="C490" s="26" t="n"/>
      <c r="D490" s="27">
        <f>IF(AND($C490="x",$A490&lt;&gt;""),$A490,"")</f>
        <v/>
      </c>
    </row>
    <row r="491">
      <c r="A491" s="25" t="inlineStr">
        <is>
          <t>week_iso</t>
        </is>
      </c>
      <c r="B491" s="29" t="inlineStr">
        <is>
          <t>Week ISO · TEXT · Google Analytics 4 other</t>
        </is>
      </c>
      <c r="C491" s="26" t="n"/>
      <c r="D491" s="27">
        <f>IF(AND($C491="x",$A491&lt;&gt;""),$A491,"")</f>
        <v/>
      </c>
    </row>
    <row r="492">
      <c r="A492" s="25" t="inlineStr">
        <is>
          <t>year_month_name</t>
        </is>
      </c>
      <c r="B492" s="29" t="inlineStr">
        <is>
          <t>Year month name · TEXT · Google Analytics 4 other</t>
        </is>
      </c>
      <c r="C492" s="26" t="n"/>
      <c r="D492" s="27">
        <f>IF(AND($C492="x",$A492&lt;&gt;""),$A492,"")</f>
        <v/>
      </c>
    </row>
    <row r="493">
      <c r="A493" s="25" t="inlineStr">
        <is>
          <t>year_of_week</t>
        </is>
      </c>
      <c r="B493" s="29" t="inlineStr">
        <is>
          <t>Year of week · TEXT · Google Analytics 4 other</t>
        </is>
      </c>
      <c r="C493" s="26" t="n"/>
      <c r="D493" s="27">
        <f>IF(AND($C493="x",$A493&lt;&gt;""),$A493,"")</f>
        <v/>
      </c>
    </row>
    <row r="494">
      <c r="A494" s="25" t="inlineStr">
        <is>
          <t>year_of_week_iso</t>
        </is>
      </c>
      <c r="B494" s="29" t="inlineStr">
        <is>
          <t>Year of week, ISO · TEXT · Google Analytics 4 other</t>
        </is>
      </c>
      <c r="C494" s="26" t="n"/>
      <c r="D494" s="27">
        <f>IF(AND($C494="x",$A494&lt;&gt;""),$A494,"")</f>
        <v/>
      </c>
    </row>
    <row r="495">
      <c r="A495" s="25" t="inlineStr">
        <is>
          <t>year_week_iso</t>
        </is>
      </c>
      <c r="B495" s="29" t="inlineStr">
        <is>
          <t>Year week ISO · TEXT · Google Analytics 4 other</t>
        </is>
      </c>
      <c r="C495" s="26" t="n"/>
      <c r="D495" s="27">
        <f>IF(AND($C495="x",$A495&lt;&gt;""),$A495,"")</f>
        <v/>
      </c>
    </row>
    <row r="496">
      <c r="A496" s="22" t="inlineStr">
        <is>
          <t>Eigen veld toevoegen: zet hieronder het Windsor-veld-id in kolom A en een x in kolom C (tot rij 506).</t>
        </is>
      </c>
    </row>
    <row r="497">
      <c r="A497" s="30" t="n"/>
      <c r="C497" s="30" t="n"/>
      <c r="D497" s="27">
        <f>IF(AND($C497="x",$A497&lt;&gt;""),$A497,"")</f>
        <v/>
      </c>
    </row>
    <row r="498">
      <c r="A498" s="30" t="n"/>
      <c r="C498" s="30" t="n"/>
      <c r="D498" s="27">
        <f>IF(AND($C498="x",$A498&lt;&gt;""),$A498,"")</f>
        <v/>
      </c>
    </row>
    <row r="499">
      <c r="A499" s="30" t="n"/>
      <c r="C499" s="30" t="n"/>
      <c r="D499" s="27">
        <f>IF(AND($C499="x",$A499&lt;&gt;""),$A499,"")</f>
        <v/>
      </c>
    </row>
    <row r="500">
      <c r="A500" s="30" t="n"/>
      <c r="C500" s="30" t="n"/>
      <c r="D500" s="27">
        <f>IF(AND($C500="x",$A500&lt;&gt;""),$A500,"")</f>
        <v/>
      </c>
    </row>
    <row r="501">
      <c r="A501" s="30" t="n"/>
      <c r="C501" s="30" t="n"/>
      <c r="D501" s="27">
        <f>IF(AND($C501="x",$A501&lt;&gt;""),$A501,"")</f>
        <v/>
      </c>
    </row>
    <row r="502">
      <c r="A502" s="30" t="n"/>
      <c r="C502" s="30" t="n"/>
      <c r="D502" s="27">
        <f>IF(AND($C502="x",$A502&lt;&gt;""),$A502,"")</f>
        <v/>
      </c>
    </row>
    <row r="503">
      <c r="A503" s="30" t="n"/>
      <c r="C503" s="30" t="n"/>
      <c r="D503" s="27">
        <f>IF(AND($C503="x",$A503&lt;&gt;""),$A503,"")</f>
        <v/>
      </c>
    </row>
    <row r="504">
      <c r="A504" s="30" t="n"/>
      <c r="C504" s="30" t="n"/>
      <c r="D504" s="27">
        <f>IF(AND($C504="x",$A504&lt;&gt;""),$A504,"")</f>
        <v/>
      </c>
    </row>
    <row r="505">
      <c r="A505" s="30" t="n"/>
      <c r="C505" s="30" t="n"/>
      <c r="D505" s="27">
        <f>IF(AND($C505="x",$A505&lt;&gt;""),$A505,"")</f>
        <v/>
      </c>
    </row>
    <row r="506">
      <c r="A506" s="30" t="n"/>
      <c r="C506" s="30" t="n"/>
      <c r="D506" s="27">
        <f>IF(AND($C506="x",$A506&lt;&gt;""),$A506,"")</f>
        <v/>
      </c>
    </row>
  </sheetData>
  <mergeCells count="3">
    <mergeCell ref="A25:C25"/>
    <mergeCell ref="A496:C496"/>
    <mergeCell ref="B8:D8"/>
  </mergeCells>
  <dataValidations count="1">
    <dataValidation sqref="C12 C13 C14 C15 C16 C17 C18 C19 C20 C21 C22 C23 C24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7 C498 C499 C500 C501 C502 C503 C504 C505 C50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0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GA4 kanaal</t>
        </is>
      </c>
      <c r="C1" s="22" t="inlineStr">
        <is>
          <t>Status: Aanbevolen · Website (donut, bronnen) + ROAS-kanaalsplitsing + AI-verkeer</t>
        </is>
      </c>
    </row>
    <row r="2">
      <c r="A2" s="3" t="inlineStr">
        <is>
          <t>Connector</t>
        </is>
      </c>
      <c r="B2" s="6" t="inlineStr">
        <is>
          <t>googleanalytics4</t>
        </is>
      </c>
    </row>
    <row r="3">
      <c r="A3" s="3" t="inlineStr">
        <is>
          <t>Account-id (uit Instellingen)</t>
        </is>
      </c>
      <c r="B3" s="23">
        <f>IF(Instellingen!$B$12="","",Instellingen!$B$12)</f>
        <v/>
      </c>
      <c r="C3" s="8" t="inlineStr">
        <is>
          <t>Leeg = geen select_accounts in de URL</t>
        </is>
      </c>
    </row>
    <row r="4">
      <c r="A4" s="3" t="inlineStr">
        <is>
          <t>Taaknaam (Task name)</t>
        </is>
      </c>
      <c r="B4" s="23">
        <f>"Windsor - Sheets - GA4 kanaal - "&amp;Instellingen!$B$3</f>
        <v/>
      </c>
    </row>
    <row r="5">
      <c r="A5" s="3" t="inlineStr">
        <is>
          <t>Tabnaam (Sheet Name)</t>
        </is>
      </c>
      <c r="B5" s="23">
        <f>"Google Analytics 4 - kanaal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$506)&amp;IF($B$3&lt;&gt;"","&amp;select_accounts="&amp;$B$3,"")&amp;IF(Instellingen!$B$5&lt;&gt;"","&amp;_field_headers="&amp;Instellingen!$B$5,"")</f>
        <v/>
      </c>
    </row>
    <row r="9">
      <c r="A9" s="3" t="inlineStr">
        <is>
          <t>Aantal velden in de query</t>
        </is>
      </c>
      <c r="B9" s="6">
        <f>COUNTIF($C$12:$C$506,"x")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session_default_channel_group</t>
        </is>
      </c>
      <c r="B15" s="25" t="inlineStr">
        <is>
          <t>Kanaalgroep (donut) · Windsor: Session default channel group · TEXT</t>
        </is>
      </c>
      <c r="C15" s="26" t="inlineStr">
        <is>
          <t>x</t>
        </is>
      </c>
      <c r="D15" s="27">
        <f>IF(AND($C15="x",$A15&lt;&gt;""),$A15,"")</f>
        <v/>
      </c>
    </row>
    <row r="16">
      <c r="A16" s="16" t="inlineStr">
        <is>
          <t>session_source_medium</t>
        </is>
      </c>
      <c r="B16" s="25" t="inlineStr">
        <is>
          <t>Bron/medium (Bronnen-tabel én ROAS-kanaalsplitsing én AI-verkeer) · Windsor: Session source / medium · TEXT</t>
        </is>
      </c>
      <c r="C16" s="26" t="inlineStr">
        <is>
          <t>x</t>
        </is>
      </c>
      <c r="D16" s="27">
        <f>IF(AND($C16="x",$A16&lt;&gt;""),$A16,"")</f>
        <v/>
      </c>
    </row>
    <row r="17">
      <c r="A17" s="16" t="inlineStr">
        <is>
          <t>sessions</t>
        </is>
      </c>
      <c r="B17" s="25" t="inlineStr">
        <is>
          <t>Sessies · Windsor: Sessions · NUMERIC</t>
        </is>
      </c>
      <c r="C17" s="26" t="inlineStr">
        <is>
          <t>x</t>
        </is>
      </c>
      <c r="D17" s="27">
        <f>IF(AND($C17="x",$A17&lt;&gt;""),$A17,"")</f>
        <v/>
      </c>
    </row>
    <row r="18">
      <c r="A18" s="16" t="inlineStr">
        <is>
          <t>engaged_sessions</t>
        </is>
      </c>
      <c r="B18" s="25" t="inlineStr">
        <is>
          <t>Betrokken sessies · Windsor: Engaged sessions · NUMERIC</t>
        </is>
      </c>
      <c r="C18" s="26" t="inlineStr">
        <is>
          <t>x</t>
        </is>
      </c>
      <c r="D18" s="27">
        <f>IF(AND($C18="x",$A18&lt;&gt;""),$A18,"")</f>
        <v/>
      </c>
    </row>
    <row r="19">
      <c r="A19" s="16" t="inlineStr">
        <is>
          <t>newusers</t>
        </is>
      </c>
      <c r="B19" s="25" t="inlineStr">
        <is>
          <t>Nieuwe gebruikers · Windsor: New users · NUMERIC</t>
        </is>
      </c>
      <c r="C19" s="26" t="inlineStr">
        <is>
          <t>x</t>
        </is>
      </c>
      <c r="D19" s="27">
        <f>IF(AND($C19="x",$A19&lt;&gt;""),$A19,"")</f>
        <v/>
      </c>
    </row>
    <row r="20">
      <c r="A20" s="16" t="inlineStr">
        <is>
          <t>conversions</t>
        </is>
      </c>
      <c r="B20" s="25" t="inlineStr">
        <is>
          <t>Key events · Windsor: Key events · NUMERIC</t>
        </is>
      </c>
      <c r="C20" s="26" t="inlineStr">
        <is>
          <t>x</t>
        </is>
      </c>
      <c r="D20" s="27">
        <f>IF(AND($C20="x",$A20&lt;&gt;""),$A20,"")</f>
        <v/>
      </c>
    </row>
    <row r="21">
      <c r="A21" s="16" t="inlineStr">
        <is>
          <t>purchase_revenue</t>
        </is>
      </c>
      <c r="B21" s="25" t="inlineStr">
        <is>
          <t>Omzet · Windsor: Purchase revenue · NUMERIC</t>
        </is>
      </c>
      <c r="C21" s="26" t="inlineStr">
        <is>
          <t>x</t>
        </is>
      </c>
      <c r="D21" s="27">
        <f>IF(AND($C21="x",$A21&lt;&gt;""),$A21,"")</f>
        <v/>
      </c>
    </row>
    <row r="22">
      <c r="A22" s="16" t="inlineStr">
        <is>
          <t>transactions</t>
        </is>
      </c>
      <c r="B22" s="25" t="inlineStr">
        <is>
          <t>Transacties · Windsor: Transactions · NUMERIC</t>
        </is>
      </c>
      <c r="C22" s="26" t="inlineStr">
        <is>
          <t>x</t>
        </is>
      </c>
      <c r="D22" s="27">
        <f>IF(AND($C22="x",$A22&lt;&gt;""),$A22,"")</f>
        <v/>
      </c>
    </row>
    <row r="23">
      <c r="A23" s="16">
        <f>IF(Instellingen!$B$6&lt;&gt;"","conversions_"&amp;Instellingen!$B$6,"")</f>
        <v/>
      </c>
      <c r="B23" s="25" t="inlineStr">
        <is>
          <t>Hoofddoel per klant (Config 'Conversiedoel'); kop wordt 'Key event count for &lt;event&gt;'</t>
        </is>
      </c>
      <c r="C23" s="26" t="inlineStr">
        <is>
          <t>x</t>
        </is>
      </c>
      <c r="D23" s="27">
        <f>IF(AND($C23="x",$A23&lt;&gt;""),$A23,"")</f>
        <v/>
      </c>
    </row>
    <row r="24">
      <c r="A24" s="28" t="inlineStr">
        <is>
          <t>— Overige Windsor-velden van connector 'googleanalytics4' (471; weergavenaam · type · rapport). Zet een x om ze op te nemen. —</t>
        </is>
      </c>
      <c r="D24" s="27" t="inlineStr"/>
    </row>
    <row r="25">
      <c r="A25" s="25" t="inlineStr">
        <is>
          <t>hostname</t>
        </is>
      </c>
      <c r="B25" s="29" t="inlineStr">
        <is>
          <t>Hostname · TEXT · Google Analytics 4 Account</t>
        </is>
      </c>
      <c r="C25" s="26" t="n"/>
      <c r="D25" s="27">
        <f>IF(AND($C25="x",$A25&lt;&gt;""),$A25,"")</f>
        <v/>
      </c>
    </row>
    <row r="26">
      <c r="A26" s="25" t="inlineStr">
        <is>
          <t>measurement_id</t>
        </is>
      </c>
      <c r="B26" s="29" t="inlineStr">
        <is>
          <t>Measurement ID · TEXT · Google Analytics 4 Account</t>
        </is>
      </c>
      <c r="C26" s="26" t="n"/>
      <c r="D26" s="27">
        <f>IF(AND($C26="x",$A26&lt;&gt;""),$A26,"")</f>
        <v/>
      </c>
    </row>
    <row r="27">
      <c r="A27" s="25" t="inlineStr">
        <is>
          <t>property_currency</t>
        </is>
      </c>
      <c r="B27" s="29" t="inlineStr">
        <is>
          <t>Property currency · TEXT · Google Analytics 4 Account</t>
        </is>
      </c>
      <c r="C27" s="26" t="n"/>
      <c r="D27" s="27">
        <f>IF(AND($C27="x",$A27&lt;&gt;""),$A27,"")</f>
        <v/>
      </c>
    </row>
    <row r="28">
      <c r="A28" s="25" t="inlineStr">
        <is>
          <t>property_timezone</t>
        </is>
      </c>
      <c r="B28" s="29" t="inlineStr">
        <is>
          <t>Property timezone · TEXT · Google Analytics 4 Account</t>
        </is>
      </c>
      <c r="C28" s="26" t="n"/>
      <c r="D28" s="27">
        <f>IF(AND($C28="x",$A28&lt;&gt;""),$A28,"")</f>
        <v/>
      </c>
    </row>
    <row r="29">
      <c r="A29" s="25" t="inlineStr">
        <is>
          <t>campaign_id</t>
        </is>
      </c>
      <c r="B29" s="29" t="inlineStr">
        <is>
          <t>Campaign ID · TEXT · Google Analytics 4 Attribution</t>
        </is>
      </c>
      <c r="C29" s="26" t="n"/>
      <c r="D29" s="27">
        <f>IF(AND($C29="x",$A29&lt;&gt;""),$A29,"")</f>
        <v/>
      </c>
    </row>
    <row r="30">
      <c r="A30" s="25" t="inlineStr">
        <is>
          <t>cm360_account_id</t>
        </is>
      </c>
      <c r="B30" s="29" t="inlineStr">
        <is>
          <t>CM360 account ID · TEXT · Google Analytics 4 Attribution</t>
        </is>
      </c>
      <c r="C30" s="26" t="n"/>
      <c r="D30" s="27">
        <f>IF(AND($C30="x",$A30&lt;&gt;""),$A30,"")</f>
        <v/>
      </c>
    </row>
    <row r="31">
      <c r="A31" s="25" t="inlineStr">
        <is>
          <t>cm360_account_name</t>
        </is>
      </c>
      <c r="B31" s="29" t="inlineStr">
        <is>
          <t>CM360 account name · TEXT · Google Analytics 4 Attribution</t>
        </is>
      </c>
      <c r="C31" s="26" t="n"/>
      <c r="D31" s="27">
        <f>IF(AND($C31="x",$A31&lt;&gt;""),$A31,"")</f>
        <v/>
      </c>
    </row>
    <row r="32">
      <c r="A32" s="25" t="inlineStr">
        <is>
          <t>cm360_advertiser_id</t>
        </is>
      </c>
      <c r="B32" s="29" t="inlineStr">
        <is>
          <t>CM360 advertiser ID · TEXT · Google Analytics 4 Attribution</t>
        </is>
      </c>
      <c r="C32" s="26" t="n"/>
      <c r="D32" s="27">
        <f>IF(AND($C32="x",$A32&lt;&gt;""),$A32,"")</f>
        <v/>
      </c>
    </row>
    <row r="33">
      <c r="A33" s="25" t="inlineStr">
        <is>
          <t>cm360_advertiser_name</t>
        </is>
      </c>
      <c r="B33" s="29" t="inlineStr">
        <is>
          <t>CM360 advertiser name · TEXT · Google Analytics 4 Attribution</t>
        </is>
      </c>
      <c r="C33" s="26" t="n"/>
      <c r="D33" s="27">
        <f>IF(AND($C33="x",$A33&lt;&gt;""),$A33,"")</f>
        <v/>
      </c>
    </row>
    <row r="34">
      <c r="A34" s="25" t="inlineStr">
        <is>
          <t>cm360_campaign_id</t>
        </is>
      </c>
      <c r="B34" s="29" t="inlineStr">
        <is>
          <t>CM360 campaign ID · TEXT · Google Analytics 4 Attribution</t>
        </is>
      </c>
      <c r="C34" s="26" t="n"/>
      <c r="D34" s="27">
        <f>IF(AND($C34="x",$A34&lt;&gt;""),$A34,"")</f>
        <v/>
      </c>
    </row>
    <row r="35">
      <c r="A35" s="25" t="inlineStr">
        <is>
          <t>cm360_campaign_name</t>
        </is>
      </c>
      <c r="B35" s="29" t="inlineStr">
        <is>
          <t>CM360 campaign name · TEXT · Google Analytics 4 Attribution</t>
        </is>
      </c>
      <c r="C35" s="26" t="n"/>
      <c r="D35" s="27">
        <f>IF(AND($C35="x",$A35&lt;&gt;""),$A35,"")</f>
        <v/>
      </c>
    </row>
    <row r="36">
      <c r="A36" s="25" t="inlineStr">
        <is>
          <t>cm360_creative_format</t>
        </is>
      </c>
      <c r="B36" s="29" t="inlineStr">
        <is>
          <t>CM360 creative format · TEXT · Google Analytics 4 Attribution</t>
        </is>
      </c>
      <c r="C36" s="26" t="n"/>
      <c r="D36" s="27">
        <f>IF(AND($C36="x",$A36&lt;&gt;""),$A36,"")</f>
        <v/>
      </c>
    </row>
    <row r="37">
      <c r="A37" s="25" t="inlineStr">
        <is>
          <t>cm360_creative_id</t>
        </is>
      </c>
      <c r="B37" s="29" t="inlineStr">
        <is>
          <t>CM360 creative ID · TEXT · Google Analytics 4 Attribution</t>
        </is>
      </c>
      <c r="C37" s="26" t="n"/>
      <c r="D37" s="27">
        <f>IF(AND($C37="x",$A37&lt;&gt;""),$A37,"")</f>
        <v/>
      </c>
    </row>
    <row r="38">
      <c r="A38" s="25" t="inlineStr">
        <is>
          <t>cm360_creative_name</t>
        </is>
      </c>
      <c r="B38" s="29" t="inlineStr">
        <is>
          <t>CM360 creative name · TEXT · Google Analytics 4 Attribution</t>
        </is>
      </c>
      <c r="C38" s="26" t="n"/>
      <c r="D38" s="27">
        <f>IF(AND($C38="x",$A38&lt;&gt;""),$A38,"")</f>
        <v/>
      </c>
    </row>
    <row r="39">
      <c r="A39" s="25" t="inlineStr">
        <is>
          <t>cm360_creative_type</t>
        </is>
      </c>
      <c r="B39" s="29" t="inlineStr">
        <is>
          <t>CM360 creative type · TEXT · Google Analytics 4 Attribution</t>
        </is>
      </c>
      <c r="C39" s="26" t="n"/>
      <c r="D39" s="27">
        <f>IF(AND($C39="x",$A39&lt;&gt;""),$A39,"")</f>
        <v/>
      </c>
    </row>
    <row r="40">
      <c r="A40" s="25" t="inlineStr">
        <is>
          <t>cm360_creative_type_id</t>
        </is>
      </c>
      <c r="B40" s="29" t="inlineStr">
        <is>
          <t>CM360 creative type ID · TEXT · Google Analytics 4 Attribution</t>
        </is>
      </c>
      <c r="C40" s="26" t="n"/>
      <c r="D40" s="27">
        <f>IF(AND($C40="x",$A40&lt;&gt;""),$A40,"")</f>
        <v/>
      </c>
    </row>
    <row r="41">
      <c r="A41" s="25" t="inlineStr">
        <is>
          <t>cm360_creative_version</t>
        </is>
      </c>
      <c r="B41" s="29" t="inlineStr">
        <is>
          <t>CM360 creative version · TEXT · Google Analytics 4 Attribution</t>
        </is>
      </c>
      <c r="C41" s="26" t="n"/>
      <c r="D41" s="27">
        <f>IF(AND($C41="x",$A41&lt;&gt;""),$A41,"")</f>
        <v/>
      </c>
    </row>
    <row r="42">
      <c r="A42" s="25" t="inlineStr">
        <is>
          <t>cm360_medium</t>
        </is>
      </c>
      <c r="B42" s="29" t="inlineStr">
        <is>
          <t>CM360 medium · TEXT · Google Analytics 4 Attribution</t>
        </is>
      </c>
      <c r="C42" s="26" t="n"/>
      <c r="D42" s="27">
        <f>IF(AND($C42="x",$A42&lt;&gt;""),$A42,"")</f>
        <v/>
      </c>
    </row>
    <row r="43">
      <c r="A43" s="25" t="inlineStr">
        <is>
          <t>cm360_placement_cost_structure</t>
        </is>
      </c>
      <c r="B43" s="29" t="inlineStr">
        <is>
          <t>CM360 placement cost structure · TEXT · Google Analytics 4 Attribution</t>
        </is>
      </c>
      <c r="C43" s="26" t="n"/>
      <c r="D43" s="27">
        <f>IF(AND($C43="x",$A43&lt;&gt;""),$A43,"")</f>
        <v/>
      </c>
    </row>
    <row r="44">
      <c r="A44" s="25" t="inlineStr">
        <is>
          <t>cm360_placement_id</t>
        </is>
      </c>
      <c r="B44" s="29" t="inlineStr">
        <is>
          <t>CM360 placement ID · TEXT · Google Analytics 4 Attribution</t>
        </is>
      </c>
      <c r="C44" s="26" t="n"/>
      <c r="D44" s="27">
        <f>IF(AND($C44="x",$A44&lt;&gt;""),$A44,"")</f>
        <v/>
      </c>
    </row>
    <row r="45">
      <c r="A45" s="25" t="inlineStr">
        <is>
          <t>cm360_placement_name</t>
        </is>
      </c>
      <c r="B45" s="29" t="inlineStr">
        <is>
          <t>CM360 placement name · TEXT · Google Analytics 4 Attribution</t>
        </is>
      </c>
      <c r="C45" s="26" t="n"/>
      <c r="D45" s="27">
        <f>IF(AND($C45="x",$A45&lt;&gt;""),$A45,"")</f>
        <v/>
      </c>
    </row>
    <row r="46">
      <c r="A46" s="25" t="inlineStr">
        <is>
          <t>cm360_rendering_id</t>
        </is>
      </c>
      <c r="B46" s="29" t="inlineStr">
        <is>
          <t>CM360 rendering ID · TEXT · Google Analytics 4 Attribution</t>
        </is>
      </c>
      <c r="C46" s="26" t="n"/>
      <c r="D46" s="27">
        <f>IF(AND($C46="x",$A46&lt;&gt;""),$A46,"")</f>
        <v/>
      </c>
    </row>
    <row r="47">
      <c r="A47" s="25" t="inlineStr">
        <is>
          <t>cm360_site_id</t>
        </is>
      </c>
      <c r="B47" s="29" t="inlineStr">
        <is>
          <t>CM360 site ID · TEXT · Google Analytics 4 Attribution</t>
        </is>
      </c>
      <c r="C47" s="26" t="n"/>
      <c r="D47" s="27">
        <f>IF(AND($C47="x",$A47&lt;&gt;""),$A47,"")</f>
        <v/>
      </c>
    </row>
    <row r="48">
      <c r="A48" s="25" t="inlineStr">
        <is>
          <t>cm360_site_name</t>
        </is>
      </c>
      <c r="B48" s="29" t="inlineStr">
        <is>
          <t>CM360 site name · TEXT · Google Analytics 4 Attribution</t>
        </is>
      </c>
      <c r="C48" s="26" t="n"/>
      <c r="D48" s="27">
        <f>IF(AND($C48="x",$A48&lt;&gt;""),$A48,"")</f>
        <v/>
      </c>
    </row>
    <row r="49">
      <c r="A49" s="25" t="inlineStr">
        <is>
          <t>cm360_source</t>
        </is>
      </c>
      <c r="B49" s="29" t="inlineStr">
        <is>
          <t>CM360 source · TEXT · Google Analytics 4 Attribution</t>
        </is>
      </c>
      <c r="C49" s="26" t="n"/>
      <c r="D49" s="27">
        <f>IF(AND($C49="x",$A49&lt;&gt;""),$A49,"")</f>
        <v/>
      </c>
    </row>
    <row r="50">
      <c r="A50" s="25" t="inlineStr">
        <is>
          <t>cm360_source_medium</t>
        </is>
      </c>
      <c r="B50" s="29" t="inlineStr">
        <is>
          <t>CM360 source / medium · TEXT · Google Analytics 4 Attribution</t>
        </is>
      </c>
      <c r="C50" s="26" t="n"/>
      <c r="D50" s="27">
        <f>IF(AND($C50="x",$A50&lt;&gt;""),$A50,"")</f>
        <v/>
      </c>
    </row>
    <row r="51">
      <c r="A51" s="25" t="inlineStr">
        <is>
          <t>default_channel_group</t>
        </is>
      </c>
      <c r="B51" s="29" t="inlineStr">
        <is>
          <t>Default channel group · TEXT · Google Analytics 4 Attribution</t>
        </is>
      </c>
      <c r="C51" s="26" t="n"/>
      <c r="D51" s="27">
        <f>IF(AND($C51="x",$A51&lt;&gt;""),$A51,"")</f>
        <v/>
      </c>
    </row>
    <row r="52">
      <c r="A52" s="25" t="inlineStr">
        <is>
          <t>dv360_advertiser_id</t>
        </is>
      </c>
      <c r="B52" s="29" t="inlineStr">
        <is>
          <t>DV360 advertiser ID · TEXT · Google Analytics 4 Attribution</t>
        </is>
      </c>
      <c r="C52" s="26" t="n"/>
      <c r="D52" s="27">
        <f>IF(AND($C52="x",$A52&lt;&gt;""),$A52,"")</f>
        <v/>
      </c>
    </row>
    <row r="53">
      <c r="A53" s="25" t="inlineStr">
        <is>
          <t>dv360_advertiser_name</t>
        </is>
      </c>
      <c r="B53" s="29" t="inlineStr">
        <is>
          <t>DV360 advertiser name · TEXT · Google Analytics 4 Attribution</t>
        </is>
      </c>
      <c r="C53" s="26" t="n"/>
      <c r="D53" s="27">
        <f>IF(AND($C53="x",$A53&lt;&gt;""),$A53,"")</f>
        <v/>
      </c>
    </row>
    <row r="54">
      <c r="A54" s="25" t="inlineStr">
        <is>
          <t>dv360_campaign_id</t>
        </is>
      </c>
      <c r="B54" s="29" t="inlineStr">
        <is>
          <t>DV360 campaign ID · TEXT · Google Analytics 4 Attribution</t>
        </is>
      </c>
      <c r="C54" s="26" t="n"/>
      <c r="D54" s="27">
        <f>IF(AND($C54="x",$A54&lt;&gt;""),$A54,"")</f>
        <v/>
      </c>
    </row>
    <row r="55">
      <c r="A55" s="25" t="inlineStr">
        <is>
          <t>dv360_campaign_name</t>
        </is>
      </c>
      <c r="B55" s="29" t="inlineStr">
        <is>
          <t>DV360 campaign name · TEXT · Google Analytics 4 Attribution</t>
        </is>
      </c>
      <c r="C55" s="26" t="n"/>
      <c r="D55" s="27">
        <f>IF(AND($C55="x",$A55&lt;&gt;""),$A55,"")</f>
        <v/>
      </c>
    </row>
    <row r="56">
      <c r="A56" s="25" t="inlineStr">
        <is>
          <t>dv360_creative_format</t>
        </is>
      </c>
      <c r="B56" s="29" t="inlineStr">
        <is>
          <t>DV360 creative format · TEXT · Google Analytics 4 Attribution</t>
        </is>
      </c>
      <c r="C56" s="26" t="n"/>
      <c r="D56" s="27">
        <f>IF(AND($C56="x",$A56&lt;&gt;""),$A56,"")</f>
        <v/>
      </c>
    </row>
    <row r="57">
      <c r="A57" s="25" t="inlineStr">
        <is>
          <t>dv360_creative_id</t>
        </is>
      </c>
      <c r="B57" s="29" t="inlineStr">
        <is>
          <t>DV360 creative ID · TEXT · Google Analytics 4 Attribution</t>
        </is>
      </c>
      <c r="C57" s="26" t="n"/>
      <c r="D57" s="27">
        <f>IF(AND($C57="x",$A57&lt;&gt;""),$A57,"")</f>
        <v/>
      </c>
    </row>
    <row r="58">
      <c r="A58" s="25" t="inlineStr">
        <is>
          <t>dv360_creative_name</t>
        </is>
      </c>
      <c r="B58" s="29" t="inlineStr">
        <is>
          <t>DV360 creative name · TEXT · Google Analytics 4 Attribution</t>
        </is>
      </c>
      <c r="C58" s="26" t="n"/>
      <c r="D58" s="27">
        <f>IF(AND($C58="x",$A58&lt;&gt;""),$A58,"")</f>
        <v/>
      </c>
    </row>
    <row r="59">
      <c r="A59" s="25" t="inlineStr">
        <is>
          <t>dv360_exchange_id</t>
        </is>
      </c>
      <c r="B59" s="29" t="inlineStr">
        <is>
          <t>DV360 exchange ID · TEXT · Google Analytics 4 Attribution</t>
        </is>
      </c>
      <c r="C59" s="26" t="n"/>
      <c r="D59" s="27">
        <f>IF(AND($C59="x",$A59&lt;&gt;""),$A59,"")</f>
        <v/>
      </c>
    </row>
    <row r="60">
      <c r="A60" s="25" t="inlineStr">
        <is>
          <t>dv360_exchange_name</t>
        </is>
      </c>
      <c r="B60" s="29" t="inlineStr">
        <is>
          <t>DV360 exchange name · TEXT · Google Analytics 4 Attribution</t>
        </is>
      </c>
      <c r="C60" s="26" t="n"/>
      <c r="D60" s="27">
        <f>IF(AND($C60="x",$A60&lt;&gt;""),$A60,"")</f>
        <v/>
      </c>
    </row>
    <row r="61">
      <c r="A61" s="25" t="inlineStr">
        <is>
          <t>dv360_insertion_order_id</t>
        </is>
      </c>
      <c r="B61" s="29" t="inlineStr">
        <is>
          <t>DV360 insertion order ID · TEXT · Google Analytics 4 Attribution</t>
        </is>
      </c>
      <c r="C61" s="26" t="n"/>
      <c r="D61" s="27">
        <f>IF(AND($C61="x",$A61&lt;&gt;""),$A61,"")</f>
        <v/>
      </c>
    </row>
    <row r="62">
      <c r="A62" s="25" t="inlineStr">
        <is>
          <t>dv360_insertion_order_name</t>
        </is>
      </c>
      <c r="B62" s="29" t="inlineStr">
        <is>
          <t>DV360 insertion order name · TEXT · Google Analytics 4 Attribution</t>
        </is>
      </c>
      <c r="C62" s="26" t="n"/>
      <c r="D62" s="27">
        <f>IF(AND($C62="x",$A62&lt;&gt;""),$A62,"")</f>
        <v/>
      </c>
    </row>
    <row r="63">
      <c r="A63" s="25" t="inlineStr">
        <is>
          <t>dv360_line_item_id</t>
        </is>
      </c>
      <c r="B63" s="29" t="inlineStr">
        <is>
          <t>DV360 line item ID · TEXT · Google Analytics 4 Attribution</t>
        </is>
      </c>
      <c r="C63" s="26" t="n"/>
      <c r="D63" s="27">
        <f>IF(AND($C63="x",$A63&lt;&gt;""),$A63,"")</f>
        <v/>
      </c>
    </row>
    <row r="64">
      <c r="A64" s="25" t="inlineStr">
        <is>
          <t>dv360_line_item_name</t>
        </is>
      </c>
      <c r="B64" s="29" t="inlineStr">
        <is>
          <t>DV360 line item name · TEXT · Google Analytics 4 Attribution</t>
        </is>
      </c>
      <c r="C64" s="26" t="n"/>
      <c r="D64" s="27">
        <f>IF(AND($C64="x",$A64&lt;&gt;""),$A64,"")</f>
        <v/>
      </c>
    </row>
    <row r="65">
      <c r="A65" s="25" t="inlineStr">
        <is>
          <t>dv360_medium</t>
        </is>
      </c>
      <c r="B65" s="29" t="inlineStr">
        <is>
          <t>DV360 medium · TEXT · Google Analytics 4 Attribution</t>
        </is>
      </c>
      <c r="C65" s="26" t="n"/>
      <c r="D65" s="27">
        <f>IF(AND($C65="x",$A65&lt;&gt;""),$A65,"")</f>
        <v/>
      </c>
    </row>
    <row r="66">
      <c r="A66" s="25" t="inlineStr">
        <is>
          <t>dv360_partner_id</t>
        </is>
      </c>
      <c r="B66" s="29" t="inlineStr">
        <is>
          <t>DV360 partner ID · TEXT · Google Analytics 4 Attribution</t>
        </is>
      </c>
      <c r="C66" s="26" t="n"/>
      <c r="D66" s="27">
        <f>IF(AND($C66="x",$A66&lt;&gt;""),$A66,"")</f>
        <v/>
      </c>
    </row>
    <row r="67">
      <c r="A67" s="25" t="inlineStr">
        <is>
          <t>dv360_partner_name</t>
        </is>
      </c>
      <c r="B67" s="29" t="inlineStr">
        <is>
          <t>DV360 partner name · TEXT · Google Analytics 4 Attribution</t>
        </is>
      </c>
      <c r="C67" s="26" t="n"/>
      <c r="D67" s="27">
        <f>IF(AND($C67="x",$A67&lt;&gt;""),$A67,"")</f>
        <v/>
      </c>
    </row>
    <row r="68">
      <c r="A68" s="25" t="inlineStr">
        <is>
          <t>dv360_source</t>
        </is>
      </c>
      <c r="B68" s="29" t="inlineStr">
        <is>
          <t>DV360 source · TEXT · Google Analytics 4 Attribution</t>
        </is>
      </c>
      <c r="C68" s="26" t="n"/>
      <c r="D68" s="27">
        <f>IF(AND($C68="x",$A68&lt;&gt;""),$A68,"")</f>
        <v/>
      </c>
    </row>
    <row r="69">
      <c r="A69" s="25" t="inlineStr">
        <is>
          <t>dv360_source_medium</t>
        </is>
      </c>
      <c r="B69" s="29" t="inlineStr">
        <is>
          <t>DV360 source / medium · TEXT · Google Analytics 4 Attribution</t>
        </is>
      </c>
      <c r="C69" s="26" t="n"/>
      <c r="D69" s="27">
        <f>IF(AND($C69="x",$A69&lt;&gt;""),$A69,"")</f>
        <v/>
      </c>
    </row>
    <row r="70">
      <c r="A70" s="25" t="inlineStr">
        <is>
          <t>google_ads_account_name</t>
        </is>
      </c>
      <c r="B70" s="29" t="inlineStr">
        <is>
          <t>Google Ads account name · TEXT · Google Analytics 4 Attribution</t>
        </is>
      </c>
      <c r="C70" s="26" t="n"/>
      <c r="D70" s="27">
        <f>IF(AND($C70="x",$A70&lt;&gt;""),$A70,"")</f>
        <v/>
      </c>
    </row>
    <row r="71">
      <c r="A71" s="25" t="inlineStr">
        <is>
          <t>google_ads_ad_group_id</t>
        </is>
      </c>
      <c r="B71" s="29" t="inlineStr">
        <is>
          <t>Google Ads ad group ID · TEXT · Google Analytics 4 Attribution</t>
        </is>
      </c>
      <c r="C71" s="26" t="n"/>
      <c r="D71" s="27">
        <f>IF(AND($C71="x",$A71&lt;&gt;""),$A71,"")</f>
        <v/>
      </c>
    </row>
    <row r="72">
      <c r="A72" s="25" t="inlineStr">
        <is>
          <t>google_ads_ad_group_name</t>
        </is>
      </c>
      <c r="B72" s="29" t="inlineStr">
        <is>
          <t>Google Ads ad group name · TEXT · Google Analytics 4 Attribution</t>
        </is>
      </c>
      <c r="C72" s="26" t="n"/>
      <c r="D72" s="27">
        <f>IF(AND($C72="x",$A72&lt;&gt;""),$A72,"")</f>
        <v/>
      </c>
    </row>
    <row r="73">
      <c r="A73" s="25" t="inlineStr">
        <is>
          <t>google_ads_ad_network_type</t>
        </is>
      </c>
      <c r="B73" s="29" t="inlineStr">
        <is>
          <t>Google Ads ad network type · TEXT · Google Analytics 4 Attribution</t>
        </is>
      </c>
      <c r="C73" s="26" t="n"/>
      <c r="D73" s="27">
        <f>IF(AND($C73="x",$A73&lt;&gt;""),$A73,"")</f>
        <v/>
      </c>
    </row>
    <row r="74">
      <c r="A74" s="25" t="inlineStr">
        <is>
          <t>google_ads_campaign_id</t>
        </is>
      </c>
      <c r="B74" s="29" t="inlineStr">
        <is>
          <t>Google Ads campaign ID · TEXT · Google Analytics 4 Attribution</t>
        </is>
      </c>
      <c r="C74" s="26" t="n"/>
      <c r="D74" s="27">
        <f>IF(AND($C74="x",$A74&lt;&gt;""),$A74,"")</f>
        <v/>
      </c>
    </row>
    <row r="75">
      <c r="A75" s="25" t="inlineStr">
        <is>
          <t>google_ads_campaign_name</t>
        </is>
      </c>
      <c r="B75" s="29" t="inlineStr">
        <is>
          <t>Google Ads campaign · TEXT · Google Analytics 4 Attribution</t>
        </is>
      </c>
      <c r="C75" s="26" t="n"/>
      <c r="D75" s="27">
        <f>IF(AND($C75="x",$A75&lt;&gt;""),$A75,"")</f>
        <v/>
      </c>
    </row>
    <row r="76">
      <c r="A76" s="25" t="inlineStr">
        <is>
          <t>google_ads_campaign_type</t>
        </is>
      </c>
      <c r="B76" s="29" t="inlineStr">
        <is>
          <t>Google Ads campaign type · TEXT · Google Analytics 4 Attribution</t>
        </is>
      </c>
      <c r="C76" s="26" t="n"/>
      <c r="D76" s="27">
        <f>IF(AND($C76="x",$A76&lt;&gt;""),$A76,"")</f>
        <v/>
      </c>
    </row>
    <row r="77">
      <c r="A77" s="25" t="inlineStr">
        <is>
          <t>google_ads_creative_id</t>
        </is>
      </c>
      <c r="B77" s="29" t="inlineStr">
        <is>
          <t>Google Ads creative ID · TEXT · Google Analytics 4 Attribution</t>
        </is>
      </c>
      <c r="C77" s="26" t="n"/>
      <c r="D77" s="27">
        <f>IF(AND($C77="x",$A77&lt;&gt;""),$A77,"")</f>
        <v/>
      </c>
    </row>
    <row r="78">
      <c r="A78" s="25" t="inlineStr">
        <is>
          <t>google_ads_customer_id</t>
        </is>
      </c>
      <c r="B78" s="29" t="inlineStr">
        <is>
          <t>Google Ads customer ID · TEXT · Google Analytics 4 Attribution</t>
        </is>
      </c>
      <c r="C78" s="26" t="n"/>
      <c r="D78" s="27">
        <f>IF(AND($C78="x",$A78&lt;&gt;""),$A78,"")</f>
        <v/>
      </c>
    </row>
    <row r="79">
      <c r="A79" s="25" t="inlineStr">
        <is>
          <t>google_ads_keyword</t>
        </is>
      </c>
      <c r="B79" s="29" t="inlineStr">
        <is>
          <t>Google Ads keyword text · TEXT · Google Analytics 4 Attribution</t>
        </is>
      </c>
      <c r="C79" s="26" t="n"/>
      <c r="D79" s="27">
        <f>IF(AND($C79="x",$A79&lt;&gt;""),$A79,"")</f>
        <v/>
      </c>
    </row>
    <row r="80">
      <c r="A80" s="25" t="inlineStr">
        <is>
          <t>google_ads_query</t>
        </is>
      </c>
      <c r="B80" s="29" t="inlineStr">
        <is>
          <t>Google Ads query · TEXT · Google Analytics 4 Attribution</t>
        </is>
      </c>
      <c r="C80" s="26" t="n"/>
      <c r="D80" s="27">
        <f>IF(AND($C80="x",$A80&lt;&gt;""),$A80,"")</f>
        <v/>
      </c>
    </row>
    <row r="81">
      <c r="A81" s="25" t="inlineStr">
        <is>
          <t>manual_ad_content</t>
        </is>
      </c>
      <c r="B81" s="29" t="inlineStr">
        <is>
          <t>Manual ad content · TEXT · Google Analytics 4 Attribution</t>
        </is>
      </c>
      <c r="C81" s="26" t="n"/>
      <c r="D81" s="27">
        <f>IF(AND($C81="x",$A81&lt;&gt;""),$A81,"")</f>
        <v/>
      </c>
    </row>
    <row r="82">
      <c r="A82" s="25" t="inlineStr">
        <is>
          <t>manual_campaign_id</t>
        </is>
      </c>
      <c r="B82" s="29" t="inlineStr">
        <is>
          <t>Manual campaign ID · TEXT · Google Analytics 4 Attribution</t>
        </is>
      </c>
      <c r="C82" s="26" t="n"/>
      <c r="D82" s="27">
        <f>IF(AND($C82="x",$A82&lt;&gt;""),$A82,"")</f>
        <v/>
      </c>
    </row>
    <row r="83">
      <c r="A83" s="25" t="inlineStr">
        <is>
          <t>manual_campaign_name</t>
        </is>
      </c>
      <c r="B83" s="29" t="inlineStr">
        <is>
          <t>Manual campaign name · TEXT · Google Analytics 4 Attribution</t>
        </is>
      </c>
      <c r="C83" s="26" t="n"/>
      <c r="D83" s="27">
        <f>IF(AND($C83="x",$A83&lt;&gt;""),$A83,"")</f>
        <v/>
      </c>
    </row>
    <row r="84">
      <c r="A84" s="25" t="inlineStr">
        <is>
          <t>manual_creative_format</t>
        </is>
      </c>
      <c r="B84" s="29" t="inlineStr">
        <is>
          <t>Manual creative format · TEXT · Google Analytics 4 Attribution</t>
        </is>
      </c>
      <c r="C84" s="26" t="n"/>
      <c r="D84" s="27">
        <f>IF(AND($C84="x",$A84&lt;&gt;""),$A84,"")</f>
        <v/>
      </c>
    </row>
    <row r="85">
      <c r="A85" s="25" t="inlineStr">
        <is>
          <t>manual_marketing_tactic</t>
        </is>
      </c>
      <c r="B85" s="29" t="inlineStr">
        <is>
          <t>Manual marketing tactic · TEXT · Google Analytics 4 Attribution</t>
        </is>
      </c>
      <c r="C85" s="26" t="n"/>
      <c r="D85" s="27">
        <f>IF(AND($C85="x",$A85&lt;&gt;""),$A85,"")</f>
        <v/>
      </c>
    </row>
    <row r="86">
      <c r="A86" s="25" t="inlineStr">
        <is>
          <t>manual_medium</t>
        </is>
      </c>
      <c r="B86" s="29" t="inlineStr">
        <is>
          <t>Manual medium · TEXT · Google Analytics 4 Attribution</t>
        </is>
      </c>
      <c r="C86" s="26" t="n"/>
      <c r="D86" s="27">
        <f>IF(AND($C86="x",$A86&lt;&gt;""),$A86,"")</f>
        <v/>
      </c>
    </row>
    <row r="87">
      <c r="A87" s="25" t="inlineStr">
        <is>
          <t>manual_source</t>
        </is>
      </c>
      <c r="B87" s="29" t="inlineStr">
        <is>
          <t>Manual source · TEXT · Google Analytics 4 Attribution</t>
        </is>
      </c>
      <c r="C87" s="26" t="n"/>
      <c r="D87" s="27">
        <f>IF(AND($C87="x",$A87&lt;&gt;""),$A87,"")</f>
        <v/>
      </c>
    </row>
    <row r="88">
      <c r="A88" s="25" t="inlineStr">
        <is>
          <t>manual_source_medium</t>
        </is>
      </c>
      <c r="B88" s="29" t="inlineStr">
        <is>
          <t>Manual source / medium · TEXT · Google Analytics 4 Attribution</t>
        </is>
      </c>
      <c r="C88" s="26" t="n"/>
      <c r="D88" s="27">
        <f>IF(AND($C88="x",$A88&lt;&gt;""),$A88,"")</f>
        <v/>
      </c>
    </row>
    <row r="89">
      <c r="A89" s="25" t="inlineStr">
        <is>
          <t>manual_source_platform</t>
        </is>
      </c>
      <c r="B89" s="29" t="inlineStr">
        <is>
          <t>Manual source platform · TEXT · Google Analytics 4 Attribution</t>
        </is>
      </c>
      <c r="C89" s="26" t="n"/>
      <c r="D89" s="27">
        <f>IF(AND($C89="x",$A89&lt;&gt;""),$A89,"")</f>
        <v/>
      </c>
    </row>
    <row r="90">
      <c r="A90" s="25" t="inlineStr">
        <is>
          <t>manual_term</t>
        </is>
      </c>
      <c r="B90" s="29" t="inlineStr">
        <is>
          <t>Manual term · TEXT · Google Analytics 4 Attribution</t>
        </is>
      </c>
      <c r="C90" s="26" t="n"/>
      <c r="D90" s="27">
        <f>IF(AND($C90="x",$A90&lt;&gt;""),$A90,"")</f>
        <v/>
      </c>
    </row>
    <row r="91">
      <c r="A91" s="25" t="inlineStr">
        <is>
          <t>primary_channel_group</t>
        </is>
      </c>
      <c r="B91" s="29" t="inlineStr">
        <is>
          <t>Primary channel group · TEXT · Google Analytics 4 Attribution</t>
        </is>
      </c>
      <c r="C91" s="26" t="n"/>
      <c r="D91" s="27">
        <f>IF(AND($C91="x",$A91&lt;&gt;""),$A91,"")</f>
        <v/>
      </c>
    </row>
    <row r="92">
      <c r="A92" s="25" t="inlineStr">
        <is>
          <t>sa360_ad_group_id</t>
        </is>
      </c>
      <c r="B92" s="29" t="inlineStr">
        <is>
          <t>SA360 ad group ID · TEXT · Google Analytics 4 Attribution</t>
        </is>
      </c>
      <c r="C92" s="26" t="n"/>
      <c r="D92" s="27">
        <f>IF(AND($C92="x",$A92&lt;&gt;""),$A92,"")</f>
        <v/>
      </c>
    </row>
    <row r="93">
      <c r="A93" s="25" t="inlineStr">
        <is>
          <t>sa360_ad_group_name</t>
        </is>
      </c>
      <c r="B93" s="29" t="inlineStr">
        <is>
          <t>SA360 ad group name · TEXT · Google Analytics 4 Attribution</t>
        </is>
      </c>
      <c r="C93" s="26" t="n"/>
      <c r="D93" s="27">
        <f>IF(AND($C93="x",$A93&lt;&gt;""),$A93,"")</f>
        <v/>
      </c>
    </row>
    <row r="94">
      <c r="A94" s="25" t="inlineStr">
        <is>
          <t>sa360_campaign_id</t>
        </is>
      </c>
      <c r="B94" s="29" t="inlineStr">
        <is>
          <t>SA360 campaign ID · TEXT · Google Analytics 4 Attribution</t>
        </is>
      </c>
      <c r="C94" s="26" t="n"/>
      <c r="D94" s="27">
        <f>IF(AND($C94="x",$A94&lt;&gt;""),$A94,"")</f>
        <v/>
      </c>
    </row>
    <row r="95">
      <c r="A95" s="25" t="inlineStr">
        <is>
          <t>sa360_campaign_name</t>
        </is>
      </c>
      <c r="B95" s="29" t="inlineStr">
        <is>
          <t>SA360 campaign · TEXT · Google Analytics 4 Attribution</t>
        </is>
      </c>
      <c r="C95" s="26" t="n"/>
      <c r="D95" s="27">
        <f>IF(AND($C95="x",$A95&lt;&gt;""),$A95,"")</f>
        <v/>
      </c>
    </row>
    <row r="96">
      <c r="A96" s="25" t="inlineStr">
        <is>
          <t>sa360_creative_format</t>
        </is>
      </c>
      <c r="B96" s="29" t="inlineStr">
        <is>
          <t>SA360 creative format · TEXT · Google Analytics 4 Attribution</t>
        </is>
      </c>
      <c r="C96" s="26" t="n"/>
      <c r="D96" s="27">
        <f>IF(AND($C96="x",$A96&lt;&gt;""),$A96,"")</f>
        <v/>
      </c>
    </row>
    <row r="97">
      <c r="A97" s="25" t="inlineStr">
        <is>
          <t>sa360_engine_account_id</t>
        </is>
      </c>
      <c r="B97" s="29" t="inlineStr">
        <is>
          <t>SA360 engine account ID · TEXT · Google Analytics 4 Attribution</t>
        </is>
      </c>
      <c r="C97" s="26" t="n"/>
      <c r="D97" s="27">
        <f>IF(AND($C97="x",$A97&lt;&gt;""),$A97,"")</f>
        <v/>
      </c>
    </row>
    <row r="98">
      <c r="A98" s="25" t="inlineStr">
        <is>
          <t>sa360_engine_account_name</t>
        </is>
      </c>
      <c r="B98" s="29" t="inlineStr">
        <is>
          <t>SA360 engine account name · TEXT · Google Analytics 4 Attribution</t>
        </is>
      </c>
      <c r="C98" s="26" t="n"/>
      <c r="D98" s="27">
        <f>IF(AND($C98="x",$A98&lt;&gt;""),$A98,"")</f>
        <v/>
      </c>
    </row>
    <row r="99">
      <c r="A99" s="25" t="inlineStr">
        <is>
          <t>sa360_engine_account_type</t>
        </is>
      </c>
      <c r="B99" s="29" t="inlineStr">
        <is>
          <t>SA360 engine account type · TEXT · Google Analytics 4 Attribution</t>
        </is>
      </c>
      <c r="C99" s="26" t="n"/>
      <c r="D99" s="27">
        <f>IF(AND($C99="x",$A99&lt;&gt;""),$A99,"")</f>
        <v/>
      </c>
    </row>
    <row r="100">
      <c r="A100" s="25" t="inlineStr">
        <is>
          <t>sa360_keyword_text</t>
        </is>
      </c>
      <c r="B100" s="29" t="inlineStr">
        <is>
          <t>SA360 keyword text · TEXT · Google Analytics 4 Attribution</t>
        </is>
      </c>
      <c r="C100" s="26" t="n"/>
      <c r="D100" s="27">
        <f>IF(AND($C100="x",$A100&lt;&gt;""),$A100,"")</f>
        <v/>
      </c>
    </row>
    <row r="101">
      <c r="A101" s="25" t="inlineStr">
        <is>
          <t>sa360_manager_account_id</t>
        </is>
      </c>
      <c r="B101" s="29" t="inlineStr">
        <is>
          <t>SA360 manager account ID · TEXT · Google Analytics 4 Attribution</t>
        </is>
      </c>
      <c r="C101" s="26" t="n"/>
      <c r="D101" s="27">
        <f>IF(AND($C101="x",$A101&lt;&gt;""),$A101,"")</f>
        <v/>
      </c>
    </row>
    <row r="102">
      <c r="A102" s="25" t="inlineStr">
        <is>
          <t>sa360_manager_account_name</t>
        </is>
      </c>
      <c r="B102" s="29" t="inlineStr">
        <is>
          <t>SA360 manager account name · TEXT · Google Analytics 4 Attribution</t>
        </is>
      </c>
      <c r="C102" s="26" t="n"/>
      <c r="D102" s="27">
        <f>IF(AND($C102="x",$A102&lt;&gt;""),$A102,"")</f>
        <v/>
      </c>
    </row>
    <row r="103">
      <c r="A103" s="25" t="inlineStr">
        <is>
          <t>sa360_medium</t>
        </is>
      </c>
      <c r="B103" s="29" t="inlineStr">
        <is>
          <t>SA360 medium · TEXT · Google Analytics 4 Attribution</t>
        </is>
      </c>
      <c r="C103" s="26" t="n"/>
      <c r="D103" s="27">
        <f>IF(AND($C103="x",$A103&lt;&gt;""),$A103,"")</f>
        <v/>
      </c>
    </row>
    <row r="104">
      <c r="A104" s="25" t="inlineStr">
        <is>
          <t>sa360_query</t>
        </is>
      </c>
      <c r="B104" s="29" t="inlineStr">
        <is>
          <t>SA360 query · TEXT · Google Analytics 4 Attribution</t>
        </is>
      </c>
      <c r="C104" s="26" t="n"/>
      <c r="D104" s="27">
        <f>IF(AND($C104="x",$A104&lt;&gt;""),$A104,"")</f>
        <v/>
      </c>
    </row>
    <row r="105">
      <c r="A105" s="25" t="inlineStr">
        <is>
          <t>sa360_source</t>
        </is>
      </c>
      <c r="B105" s="29" t="inlineStr">
        <is>
          <t>SA360 source · TEXT · Google Analytics 4 Attribution</t>
        </is>
      </c>
      <c r="C105" s="26" t="n"/>
      <c r="D105" s="27">
        <f>IF(AND($C105="x",$A105&lt;&gt;""),$A105,"")</f>
        <v/>
      </c>
    </row>
    <row r="106">
      <c r="A106" s="25" t="inlineStr">
        <is>
          <t>sa360_source_medium</t>
        </is>
      </c>
      <c r="B106" s="29" t="inlineStr">
        <is>
          <t>SA360 source / medium · TEXT · Google Analytics 4 Attribution</t>
        </is>
      </c>
      <c r="C106" s="26" t="n"/>
      <c r="D106" s="27">
        <f>IF(AND($C106="x",$A106&lt;&gt;""),$A106,"")</f>
        <v/>
      </c>
    </row>
    <row r="107">
      <c r="A107" s="25" t="inlineStr">
        <is>
          <t>source_medium</t>
        </is>
      </c>
      <c r="B107" s="29" t="inlineStr">
        <is>
          <t>Source / medium · TEXT · Google Analytics 4 Attribution</t>
        </is>
      </c>
      <c r="C107" s="26" t="n"/>
      <c r="D107" s="27">
        <f>IF(AND($C107="x",$A107&lt;&gt;""),$A107,"")</f>
        <v/>
      </c>
    </row>
    <row r="108">
      <c r="A108" s="25" t="inlineStr">
        <is>
          <t>source_platform</t>
        </is>
      </c>
      <c r="B108" s="29" t="inlineStr">
        <is>
          <t>Source platform · TEXT · Google Analytics 4 Attribution</t>
        </is>
      </c>
      <c r="C108" s="26" t="n"/>
      <c r="D108" s="27">
        <f>IF(AND($C108="x",$A108&lt;&gt;""),$A108,"")</f>
        <v/>
      </c>
    </row>
    <row r="109">
      <c r="A109" s="25" t="inlineStr">
        <is>
          <t>cohort</t>
        </is>
      </c>
      <c r="B109" s="29" t="inlineStr">
        <is>
          <t>Cohort · TEXT · Google Analytics 4 Cohort</t>
        </is>
      </c>
      <c r="C109" s="26" t="n"/>
      <c r="D109" s="27">
        <f>IF(AND($C109="x",$A109&lt;&gt;""),$A109,"")</f>
        <v/>
      </c>
    </row>
    <row r="110">
      <c r="A110" s="25" t="inlineStr">
        <is>
          <t>cohort_active_users</t>
        </is>
      </c>
      <c r="B110" s="29" t="inlineStr">
        <is>
          <t>Cohort active users · NUMERIC · Google Analytics 4 Cohort</t>
        </is>
      </c>
      <c r="C110" s="26" t="n"/>
      <c r="D110" s="27">
        <f>IF(AND($C110="x",$A110&lt;&gt;""),$A110,"")</f>
        <v/>
      </c>
    </row>
    <row r="111">
      <c r="A111" s="25" t="inlineStr">
        <is>
          <t>cohort_nth_day</t>
        </is>
      </c>
      <c r="B111" s="29" t="inlineStr">
        <is>
          <t>Daily cohort · TEXT · Google Analytics 4 Cohort</t>
        </is>
      </c>
      <c r="C111" s="26" t="n"/>
      <c r="D111" s="27">
        <f>IF(AND($C111="x",$A111&lt;&gt;""),$A111,"")</f>
        <v/>
      </c>
    </row>
    <row r="112">
      <c r="A112" s="25" t="inlineStr">
        <is>
          <t>cohort_nth_month</t>
        </is>
      </c>
      <c r="B112" s="29" t="inlineStr">
        <is>
          <t>Monthly cohort · TEXT · Google Analytics 4 Cohort</t>
        </is>
      </c>
      <c r="C112" s="26" t="n"/>
      <c r="D112" s="27">
        <f>IF(AND($C112="x",$A112&lt;&gt;""),$A112,"")</f>
        <v/>
      </c>
    </row>
    <row r="113">
      <c r="A113" s="25" t="inlineStr">
        <is>
          <t>cohort_nth_week</t>
        </is>
      </c>
      <c r="B113" s="29" t="inlineStr">
        <is>
          <t>Weekly cohort · TEXT · Google Analytics 4 Cohort</t>
        </is>
      </c>
      <c r="C113" s="26" t="n"/>
      <c r="D113" s="27">
        <f>IF(AND($C113="x",$A113&lt;&gt;""),$A113,"")</f>
        <v/>
      </c>
    </row>
    <row r="114">
      <c r="A114" s="25" t="inlineStr">
        <is>
          <t>cohort_total_users</t>
        </is>
      </c>
      <c r="B114" s="29" t="inlineStr">
        <is>
          <t>Cohort total users · NUMERIC · Google Analytics 4 Cohort</t>
        </is>
      </c>
      <c r="C114" s="26" t="n"/>
      <c r="D114" s="27">
        <f>IF(AND($C114="x",$A114&lt;&gt;""),$A114,"")</f>
        <v/>
      </c>
    </row>
    <row r="115">
      <c r="A115" s="25" t="inlineStr">
        <is>
          <t>add_to_carts</t>
        </is>
      </c>
      <c r="B115" s="29" t="inlineStr">
        <is>
          <t>Add to carts · NUMERIC · Google Analytics 4 Ecommerce</t>
        </is>
      </c>
      <c r="C115" s="26" t="n"/>
      <c r="D115" s="27">
        <f>IF(AND($C115="x",$A115&lt;&gt;""),$A115,"")</f>
        <v/>
      </c>
    </row>
    <row r="116">
      <c r="A116" s="25" t="inlineStr">
        <is>
          <t>checkouts</t>
        </is>
      </c>
      <c r="B116" s="29" t="inlineStr">
        <is>
          <t>Checkouts · NUMERIC · Google Analytics 4 Ecommerce</t>
        </is>
      </c>
      <c r="C116" s="26" t="n"/>
      <c r="D116" s="27">
        <f>IF(AND($C116="x",$A116&lt;&gt;""),$A116,"")</f>
        <v/>
      </c>
    </row>
    <row r="117">
      <c r="A117" s="25" t="inlineStr">
        <is>
          <t>currency_code</t>
        </is>
      </c>
      <c r="B117" s="29" t="inlineStr">
        <is>
          <t>Currency code · TEXT · Google Analytics 4 Ecommerce</t>
        </is>
      </c>
      <c r="C117" s="26" t="n"/>
      <c r="D117" s="27">
        <f>IF(AND($C117="x",$A117&lt;&gt;""),$A117,"")</f>
        <v/>
      </c>
    </row>
    <row r="118">
      <c r="A118" s="25" t="inlineStr">
        <is>
          <t>ecommerce_purchases</t>
        </is>
      </c>
      <c r="B118" s="29" t="inlineStr">
        <is>
          <t>Ecommerce purchases · NUMERIC · Google Analytics 4 Ecommerce</t>
        </is>
      </c>
      <c r="C118" s="26" t="n"/>
      <c r="D118" s="27">
        <f>IF(AND($C118="x",$A118&lt;&gt;""),$A118,"")</f>
        <v/>
      </c>
    </row>
    <row r="119">
      <c r="A119" s="25" t="inlineStr">
        <is>
          <t>gross_item_revenue</t>
        </is>
      </c>
      <c r="B119" s="29" t="inlineStr">
        <is>
          <t>Gross item revenue · NUMERIC · Google Analytics 4 Ecommerce</t>
        </is>
      </c>
      <c r="C119" s="26" t="n"/>
      <c r="D119" s="27">
        <f>IF(AND($C119="x",$A119&lt;&gt;""),$A119,"")</f>
        <v/>
      </c>
    </row>
    <row r="120">
      <c r="A120" s="25" t="inlineStr">
        <is>
          <t>gross_purchase_revenue</t>
        </is>
      </c>
      <c r="B120" s="29" t="inlineStr">
        <is>
          <t>Gross purchase revenue · NUMERIC · Google Analytics 4 Ecommerce</t>
        </is>
      </c>
      <c r="C120" s="26" t="n"/>
      <c r="D120" s="27">
        <f>IF(AND($C120="x",$A120&lt;&gt;""),$A120,"")</f>
        <v/>
      </c>
    </row>
    <row r="121">
      <c r="A121" s="25" t="inlineStr">
        <is>
          <t>item_affiliation</t>
        </is>
      </c>
      <c r="B121" s="29" t="inlineStr">
        <is>
          <t>Item affiliation · TEXT · Google Analytics 4 Ecommerce</t>
        </is>
      </c>
      <c r="C121" s="26" t="n"/>
      <c r="D121" s="27">
        <f>IF(AND($C121="x",$A121&lt;&gt;""),$A121,"")</f>
        <v/>
      </c>
    </row>
    <row r="122">
      <c r="A122" s="25" t="inlineStr">
        <is>
          <t>item_brand</t>
        </is>
      </c>
      <c r="B122" s="29" t="inlineStr">
        <is>
          <t>Item brand · TEXT · Google Analytics 4 Ecommerce</t>
        </is>
      </c>
      <c r="C122" s="26" t="n"/>
      <c r="D122" s="27">
        <f>IF(AND($C122="x",$A122&lt;&gt;""),$A122,"")</f>
        <v/>
      </c>
    </row>
    <row r="123">
      <c r="A123" s="25" t="inlineStr">
        <is>
          <t>item_category</t>
        </is>
      </c>
      <c r="B123" s="29" t="inlineStr">
        <is>
          <t>Item category · TEXT · Google Analytics 4 Ecommerce</t>
        </is>
      </c>
      <c r="C123" s="26" t="n"/>
      <c r="D123" s="27">
        <f>IF(AND($C123="x",$A123&lt;&gt;""),$A123,"")</f>
        <v/>
      </c>
    </row>
    <row r="124">
      <c r="A124" s="25" t="inlineStr">
        <is>
          <t>item_category2</t>
        </is>
      </c>
      <c r="B124" s="29" t="inlineStr">
        <is>
          <t>Item category 2 · TEXT · Google Analytics 4 Ecommerce</t>
        </is>
      </c>
      <c r="C124" s="26" t="n"/>
      <c r="D124" s="27">
        <f>IF(AND($C124="x",$A124&lt;&gt;""),$A124,"")</f>
        <v/>
      </c>
    </row>
    <row r="125">
      <c r="A125" s="25" t="inlineStr">
        <is>
          <t>item_category3</t>
        </is>
      </c>
      <c r="B125" s="29" t="inlineStr">
        <is>
          <t>Item category 3 · TEXT · Google Analytics 4 Ecommerce</t>
        </is>
      </c>
      <c r="C125" s="26" t="n"/>
      <c r="D125" s="27">
        <f>IF(AND($C125="x",$A125&lt;&gt;""),$A125,"")</f>
        <v/>
      </c>
    </row>
    <row r="126">
      <c r="A126" s="25" t="inlineStr">
        <is>
          <t>item_category4</t>
        </is>
      </c>
      <c r="B126" s="29" t="inlineStr">
        <is>
          <t>Item category 4 · TEXT · Google Analytics 4 Ecommerce</t>
        </is>
      </c>
      <c r="C126" s="26" t="n"/>
      <c r="D126" s="27">
        <f>IF(AND($C126="x",$A126&lt;&gt;""),$A126,"")</f>
        <v/>
      </c>
    </row>
    <row r="127">
      <c r="A127" s="25" t="inlineStr">
        <is>
          <t>item_category5</t>
        </is>
      </c>
      <c r="B127" s="29" t="inlineStr">
        <is>
          <t>Item category 5 · TEXT · Google Analytics 4 Ecommerce</t>
        </is>
      </c>
      <c r="C127" s="26" t="n"/>
      <c r="D127" s="27">
        <f>IF(AND($C127="x",$A127&lt;&gt;""),$A127,"")</f>
        <v/>
      </c>
    </row>
    <row r="128">
      <c r="A128" s="25" t="inlineStr">
        <is>
          <t>item_discount_amount</t>
        </is>
      </c>
      <c r="B128" s="29" t="inlineStr">
        <is>
          <t>Item discount amount · NUMERIC · Google Analytics 4 Ecommerce</t>
        </is>
      </c>
      <c r="C128" s="26" t="n"/>
      <c r="D128" s="27">
        <f>IF(AND($C128="x",$A128&lt;&gt;""),$A128,"")</f>
        <v/>
      </c>
    </row>
    <row r="129">
      <c r="A129" s="25" t="inlineStr">
        <is>
          <t>item_id</t>
        </is>
      </c>
      <c r="B129" s="29" t="inlineStr">
        <is>
          <t>Item ID · TEXT · Google Analytics 4 Ecommerce</t>
        </is>
      </c>
      <c r="C129" s="26" t="n"/>
      <c r="D129" s="27">
        <f>IF(AND($C129="x",$A129&lt;&gt;""),$A129,"")</f>
        <v/>
      </c>
    </row>
    <row r="130">
      <c r="A130" s="25" t="inlineStr">
        <is>
          <t>item_list_click_events</t>
        </is>
      </c>
      <c r="B130" s="29" t="inlineStr">
        <is>
          <t>Item-list click events · NUMERIC · Google Analytics 4 Ecommerce</t>
        </is>
      </c>
      <c r="C130" s="26" t="n"/>
      <c r="D130" s="27">
        <f>IF(AND($C130="x",$A130&lt;&gt;""),$A130,"")</f>
        <v/>
      </c>
    </row>
    <row r="131">
      <c r="A131" s="25" t="inlineStr">
        <is>
          <t>item_list_click_through_rate</t>
        </is>
      </c>
      <c r="B131" s="29" t="inlineStr">
        <is>
          <t>Item list click through rate · NUMERIC · Google Analytics 4 Ecommerce</t>
        </is>
      </c>
      <c r="C131" s="26" t="n"/>
      <c r="D131" s="27">
        <f>IF(AND($C131="x",$A131&lt;&gt;""),$A131,"")</f>
        <v/>
      </c>
    </row>
    <row r="132">
      <c r="A132" s="25" t="inlineStr">
        <is>
          <t>item_list_id</t>
        </is>
      </c>
      <c r="B132" s="29" t="inlineStr">
        <is>
          <t>Item list ID · TEXT · Google Analytics 4 Ecommerce</t>
        </is>
      </c>
      <c r="C132" s="26" t="n"/>
      <c r="D132" s="27">
        <f>IF(AND($C132="x",$A132&lt;&gt;""),$A132,"")</f>
        <v/>
      </c>
    </row>
    <row r="133">
      <c r="A133" s="25" t="inlineStr">
        <is>
          <t>item_list_name</t>
        </is>
      </c>
      <c r="B133" s="29" t="inlineStr">
        <is>
          <t>Item list name · TEXT · Google Analytics 4 Ecommerce</t>
        </is>
      </c>
      <c r="C133" s="26" t="n"/>
      <c r="D133" s="27">
        <f>IF(AND($C133="x",$A133&lt;&gt;""),$A133,"")</f>
        <v/>
      </c>
    </row>
    <row r="134">
      <c r="A134" s="25" t="inlineStr">
        <is>
          <t>item_list_position</t>
        </is>
      </c>
      <c r="B134" s="29" t="inlineStr">
        <is>
          <t>Item list position · TEXT · Google Analytics 4 Ecommerce</t>
        </is>
      </c>
      <c r="C134" s="26" t="n"/>
      <c r="D134" s="27">
        <f>IF(AND($C134="x",$A134&lt;&gt;""),$A134,"")</f>
        <v/>
      </c>
    </row>
    <row r="135">
      <c r="A135" s="25" t="inlineStr">
        <is>
          <t>item_list_view_events</t>
        </is>
      </c>
      <c r="B135" s="29" t="inlineStr">
        <is>
          <t>Item-list view events · NUMERIC · Google Analytics 4 Ecommerce</t>
        </is>
      </c>
      <c r="C135" s="26" t="n"/>
      <c r="D135" s="27">
        <f>IF(AND($C135="x",$A135&lt;&gt;""),$A135,"")</f>
        <v/>
      </c>
    </row>
    <row r="136">
      <c r="A136" s="25" t="inlineStr">
        <is>
          <t>item_location_i_d</t>
        </is>
      </c>
      <c r="B136" s="29" t="inlineStr">
        <is>
          <t>Item location ID · TEXT · Google Analytics 4 Ecommerce</t>
        </is>
      </c>
      <c r="C136" s="26" t="n"/>
      <c r="D136" s="27">
        <f>IF(AND($C136="x",$A136&lt;&gt;""),$A136,"")</f>
        <v/>
      </c>
    </row>
    <row r="137">
      <c r="A137" s="25" t="inlineStr">
        <is>
          <t>item_name</t>
        </is>
      </c>
      <c r="B137" s="29" t="inlineStr">
        <is>
          <t>Item name · TEXT · Google Analytics 4 Ecommerce</t>
        </is>
      </c>
      <c r="C137" s="26" t="n"/>
      <c r="D137" s="27">
        <f>IF(AND($C137="x",$A137&lt;&gt;""),$A137,"")</f>
        <v/>
      </c>
    </row>
    <row r="138">
      <c r="A138" s="25" t="inlineStr">
        <is>
          <t>item_promotion_click_through_rate</t>
        </is>
      </c>
      <c r="B138" s="29" t="inlineStr">
        <is>
          <t>Item promotion click through rate · NUMERIC · Google Analytics 4 Ecommerce</t>
        </is>
      </c>
      <c r="C138" s="26" t="n"/>
      <c r="D138" s="27">
        <f>IF(AND($C138="x",$A138&lt;&gt;""),$A138,"")</f>
        <v/>
      </c>
    </row>
    <row r="139">
      <c r="A139" s="25" t="inlineStr">
        <is>
          <t>item_promotion_creative_name</t>
        </is>
      </c>
      <c r="B139" s="29" t="inlineStr">
        <is>
          <t>Item promotion creative name · TEXT · Google Analytics 4 Ecommerce</t>
        </is>
      </c>
      <c r="C139" s="26" t="n"/>
      <c r="D139" s="27">
        <f>IF(AND($C139="x",$A139&lt;&gt;""),$A139,"")</f>
        <v/>
      </c>
    </row>
    <row r="140">
      <c r="A140" s="25" t="inlineStr">
        <is>
          <t>item_promotion_creative_slot</t>
        </is>
      </c>
      <c r="B140" s="29" t="inlineStr">
        <is>
          <t>Item promotion creative slot · TEXT · Google Analytics 4 Ecommerce</t>
        </is>
      </c>
      <c r="C140" s="26" t="n"/>
      <c r="D140" s="27">
        <f>IF(AND($C140="x",$A140&lt;&gt;""),$A140,"")</f>
        <v/>
      </c>
    </row>
    <row r="141">
      <c r="A141" s="25" t="inlineStr">
        <is>
          <t>item_promotion_id</t>
        </is>
      </c>
      <c r="B141" s="29" t="inlineStr">
        <is>
          <t>Item promotion ID · TEXT · Google Analytics 4 Ecommerce</t>
        </is>
      </c>
      <c r="C141" s="26" t="n"/>
      <c r="D141" s="27">
        <f>IF(AND($C141="x",$A141&lt;&gt;""),$A141,"")</f>
        <v/>
      </c>
    </row>
    <row r="142">
      <c r="A142" s="25" t="inlineStr">
        <is>
          <t>item_promotion_name</t>
        </is>
      </c>
      <c r="B142" s="29" t="inlineStr">
        <is>
          <t>Item promotion name · TEXT · Google Analytics 4 Ecommerce</t>
        </is>
      </c>
      <c r="C142" s="26" t="n"/>
      <c r="D142" s="27">
        <f>IF(AND($C142="x",$A142&lt;&gt;""),$A142,"")</f>
        <v/>
      </c>
    </row>
    <row r="143">
      <c r="A143" s="25" t="inlineStr">
        <is>
          <t>item_refund_amount</t>
        </is>
      </c>
      <c r="B143" s="29" t="inlineStr">
        <is>
          <t>Item refund amount · NUMERIC · Google Analytics 4 Ecommerce</t>
        </is>
      </c>
      <c r="C143" s="26" t="n"/>
      <c r="D143" s="27">
        <f>IF(AND($C143="x",$A143&lt;&gt;""),$A143,"")</f>
        <v/>
      </c>
    </row>
    <row r="144">
      <c r="A144" s="25" t="inlineStr">
        <is>
          <t>item_revenue</t>
        </is>
      </c>
      <c r="B144" s="29" t="inlineStr">
        <is>
          <t>Item revenue · NUMERIC · Google Analytics 4 Ecommerce</t>
        </is>
      </c>
      <c r="C144" s="26" t="n"/>
      <c r="D144" s="27">
        <f>IF(AND($C144="x",$A144&lt;&gt;""),$A144,"")</f>
        <v/>
      </c>
    </row>
    <row r="145">
      <c r="A145" s="25" t="inlineStr">
        <is>
          <t>item_variant</t>
        </is>
      </c>
      <c r="B145" s="29" t="inlineStr">
        <is>
          <t>Item variant · TEXT · Google Analytics 4 Ecommerce</t>
        </is>
      </c>
      <c r="C145" s="26" t="n"/>
      <c r="D145" s="27">
        <f>IF(AND($C145="x",$A145&lt;&gt;""),$A145,"")</f>
        <v/>
      </c>
    </row>
    <row r="146">
      <c r="A146" s="25" t="inlineStr">
        <is>
          <t>item_view_events</t>
        </is>
      </c>
      <c r="B146" s="29" t="inlineStr">
        <is>
          <t>Item view events · NUMERIC · Google Analytics 4 Ecommerce</t>
        </is>
      </c>
      <c r="C146" s="26" t="n"/>
      <c r="D146" s="27">
        <f>IF(AND($C146="x",$A146&lt;&gt;""),$A146,"")</f>
        <v/>
      </c>
    </row>
    <row r="147">
      <c r="A147" s="25" t="inlineStr">
        <is>
          <t>items_added_to_cart</t>
        </is>
      </c>
      <c r="B147" s="29" t="inlineStr">
        <is>
          <t>Items added to cart · NUMERIC · Google Analytics 4 Ecommerce</t>
        </is>
      </c>
      <c r="C147" s="26" t="n"/>
      <c r="D147" s="27">
        <f>IF(AND($C147="x",$A147&lt;&gt;""),$A147,"")</f>
        <v/>
      </c>
    </row>
    <row r="148">
      <c r="A148" s="25" t="inlineStr">
        <is>
          <t>items_checked_out</t>
        </is>
      </c>
      <c r="B148" s="29" t="inlineStr">
        <is>
          <t>Items checked out · NUMERIC · Google Analytics 4 Ecommerce</t>
        </is>
      </c>
      <c r="C148" s="26" t="n"/>
      <c r="D148" s="27">
        <f>IF(AND($C148="x",$A148&lt;&gt;""),$A148,"")</f>
        <v/>
      </c>
    </row>
    <row r="149">
      <c r="A149" s="25" t="inlineStr">
        <is>
          <t>items_clicked_in_list</t>
        </is>
      </c>
      <c r="B149" s="29" t="inlineStr">
        <is>
          <t>Items clicked in list · NUMERIC · Google Analytics 4 Ecommerce</t>
        </is>
      </c>
      <c r="C149" s="26" t="n"/>
      <c r="D149" s="27">
        <f>IF(AND($C149="x",$A149&lt;&gt;""),$A149,"")</f>
        <v/>
      </c>
    </row>
    <row r="150">
      <c r="A150" s="25" t="inlineStr">
        <is>
          <t>items_clicked_in_promotion</t>
        </is>
      </c>
      <c r="B150" s="29" t="inlineStr">
        <is>
          <t>Items clicked in promotion · NUMERIC · Google Analytics 4 Ecommerce</t>
        </is>
      </c>
      <c r="C150" s="26" t="n"/>
      <c r="D150" s="27">
        <f>IF(AND($C150="x",$A150&lt;&gt;""),$A150,"")</f>
        <v/>
      </c>
    </row>
    <row r="151">
      <c r="A151" s="25" t="inlineStr">
        <is>
          <t>items_purchased</t>
        </is>
      </c>
      <c r="B151" s="29" t="inlineStr">
        <is>
          <t>Items purchased · NUMERIC · Google Analytics 4 Ecommerce</t>
        </is>
      </c>
      <c r="C151" s="26" t="n"/>
      <c r="D151" s="27">
        <f>IF(AND($C151="x",$A151&lt;&gt;""),$A151,"")</f>
        <v/>
      </c>
    </row>
    <row r="152">
      <c r="A152" s="25" t="inlineStr">
        <is>
          <t>items_viewed</t>
        </is>
      </c>
      <c r="B152" s="29" t="inlineStr">
        <is>
          <t>Items viewed · NUMERIC · Google Analytics 4 Ecommerce</t>
        </is>
      </c>
      <c r="C152" s="26" t="n"/>
      <c r="D152" s="27">
        <f>IF(AND($C152="x",$A152&lt;&gt;""),$A152,"")</f>
        <v/>
      </c>
    </row>
    <row r="153">
      <c r="A153" s="25" t="inlineStr">
        <is>
          <t>items_viewed_in_list</t>
        </is>
      </c>
      <c r="B153" s="29" t="inlineStr">
        <is>
          <t>Items viewed in list · NUMERIC · Google Analytics 4 Ecommerce</t>
        </is>
      </c>
      <c r="C153" s="26" t="n"/>
      <c r="D153" s="27">
        <f>IF(AND($C153="x",$A153&lt;&gt;""),$A153,"")</f>
        <v/>
      </c>
    </row>
    <row r="154">
      <c r="A154" s="25" t="inlineStr">
        <is>
          <t>items_viewed_in_promotion</t>
        </is>
      </c>
      <c r="B154" s="29" t="inlineStr">
        <is>
          <t>Items viewed in promotion · NUMERIC · Google Analytics 4 Ecommerce</t>
        </is>
      </c>
      <c r="C154" s="26" t="n"/>
      <c r="D154" s="27">
        <f>IF(AND($C154="x",$A154&lt;&gt;""),$A154,"")</f>
        <v/>
      </c>
    </row>
    <row r="155">
      <c r="A155" s="25" t="inlineStr">
        <is>
          <t>order_coupon</t>
        </is>
      </c>
      <c r="B155" s="29" t="inlineStr">
        <is>
          <t>Order coupon · TEXT · Google Analytics 4 Ecommerce</t>
        </is>
      </c>
      <c r="C155" s="26" t="n"/>
      <c r="D155" s="27">
        <f>IF(AND($C155="x",$A155&lt;&gt;""),$A155,"")</f>
        <v/>
      </c>
    </row>
    <row r="156">
      <c r="A156" s="25" t="inlineStr">
        <is>
          <t>promotion_clicks</t>
        </is>
      </c>
      <c r="B156" s="29" t="inlineStr">
        <is>
          <t>Promotion clicks · NUMERIC · Google Analytics 4 Ecommerce</t>
        </is>
      </c>
      <c r="C156" s="26" t="n"/>
      <c r="D156" s="27">
        <f>IF(AND($C156="x",$A156&lt;&gt;""),$A156,"")</f>
        <v/>
      </c>
    </row>
    <row r="157">
      <c r="A157" s="25" t="inlineStr">
        <is>
          <t>promotion_views</t>
        </is>
      </c>
      <c r="B157" s="29" t="inlineStr">
        <is>
          <t>Promotion views · NUMERIC · Google Analytics 4 Ecommerce</t>
        </is>
      </c>
      <c r="C157" s="26" t="n"/>
      <c r="D157" s="27">
        <f>IF(AND($C157="x",$A157&lt;&gt;""),$A157,"")</f>
        <v/>
      </c>
    </row>
    <row r="158">
      <c r="A158" s="25" t="inlineStr">
        <is>
          <t>refund_amount</t>
        </is>
      </c>
      <c r="B158" s="29" t="inlineStr">
        <is>
          <t>Total refund amount · NUMERIC · Google Analytics 4 Ecommerce</t>
        </is>
      </c>
      <c r="C158" s="26" t="n"/>
      <c r="D158" s="27">
        <f>IF(AND($C158="x",$A158&lt;&gt;""),$A158,"")</f>
        <v/>
      </c>
    </row>
    <row r="159">
      <c r="A159" s="25" t="inlineStr">
        <is>
          <t>shipping_amount</t>
        </is>
      </c>
      <c r="B159" s="29" t="inlineStr">
        <is>
          <t>Shipping amount · NUMERIC · Google Analytics 4 Ecommerce</t>
        </is>
      </c>
      <c r="C159" s="26" t="n"/>
      <c r="D159" s="27">
        <f>IF(AND($C159="x",$A159&lt;&gt;""),$A159,"")</f>
        <v/>
      </c>
    </row>
    <row r="160">
      <c r="A160" s="25" t="inlineStr">
        <is>
          <t>shipping_tier</t>
        </is>
      </c>
      <c r="B160" s="29" t="inlineStr">
        <is>
          <t>Shipping tier · TEXT · Google Analytics 4 Ecommerce</t>
        </is>
      </c>
      <c r="C160" s="26" t="n"/>
      <c r="D160" s="27">
        <f>IF(AND($C160="x",$A160&lt;&gt;""),$A160,"")</f>
        <v/>
      </c>
    </row>
    <row r="161">
      <c r="A161" s="25" t="inlineStr">
        <is>
          <t>tax_amount</t>
        </is>
      </c>
      <c r="B161" s="29" t="inlineStr">
        <is>
          <t>Tax amount · NUMERIC · Google Analytics 4 Ecommerce</t>
        </is>
      </c>
      <c r="C161" s="26" t="n"/>
      <c r="D161" s="27">
        <f>IF(AND($C161="x",$A161&lt;&gt;""),$A161,"")</f>
        <v/>
      </c>
    </row>
    <row r="162">
      <c r="A162" s="25" t="inlineStr">
        <is>
          <t>transactions_per_purchaser</t>
        </is>
      </c>
      <c r="B162" s="29" t="inlineStr">
        <is>
          <t>Transactions per purchaser · NUMERIC · Google Analytics 4 Ecommerce</t>
        </is>
      </c>
      <c r="C162" s="26" t="n"/>
      <c r="D162" s="27">
        <f>IF(AND($C162="x",$A162&lt;&gt;""),$A162,"")</f>
        <v/>
      </c>
    </row>
    <row r="163">
      <c r="A163" s="25" t="inlineStr">
        <is>
          <t>event_count</t>
        </is>
      </c>
      <c r="B163" s="29" t="inlineStr">
        <is>
          <t>Event count · NUMERIC · Google Analytics 4 Event</t>
        </is>
      </c>
      <c r="C163" s="26" t="n"/>
      <c r="D163" s="27">
        <f>IF(AND($C163="x",$A163&lt;&gt;""),$A163,"")</f>
        <v/>
      </c>
    </row>
    <row r="164">
      <c r="A164" s="25" t="inlineStr">
        <is>
          <t>event_count_per_user</t>
        </is>
      </c>
      <c r="B164" s="29" t="inlineStr">
        <is>
          <t>Event count per user · NUMERIC · Google Analytics 4 Event</t>
        </is>
      </c>
      <c r="C164" s="26" t="n"/>
      <c r="D164" s="27">
        <f>IF(AND($C164="x",$A164&lt;&gt;""),$A164,"")</f>
        <v/>
      </c>
    </row>
    <row r="165">
      <c r="A165" s="25" t="inlineStr">
        <is>
          <t>event_name</t>
        </is>
      </c>
      <c r="B165" s="29" t="inlineStr">
        <is>
          <t>Event name · TEXT · Google Analytics 4 Event</t>
        </is>
      </c>
      <c r="C165" s="26" t="n"/>
      <c r="D165" s="27">
        <f>IF(AND($C165="x",$A165&lt;&gt;""),$A165,"")</f>
        <v/>
      </c>
    </row>
    <row r="166">
      <c r="A166" s="25" t="inlineStr">
        <is>
          <t>event_value</t>
        </is>
      </c>
      <c r="B166" s="29" t="inlineStr">
        <is>
          <t>Event value · NUMERIC · Google Analytics 4 Event</t>
        </is>
      </c>
      <c r="C166" s="26" t="n"/>
      <c r="D166" s="27">
        <f>IF(AND($C166="x",$A166&lt;&gt;""),$A166,"")</f>
        <v/>
      </c>
    </row>
    <row r="167">
      <c r="A167" s="25" t="inlineStr">
        <is>
          <t>events_per_session</t>
        </is>
      </c>
      <c r="B167" s="29" t="inlineStr">
        <is>
          <t>Events per session · NUMERIC · Google Analytics 4 Event</t>
        </is>
      </c>
      <c r="C167" s="26" t="n"/>
      <c r="D167" s="27">
        <f>IF(AND($C167="x",$A167&lt;&gt;""),$A167,"")</f>
        <v/>
      </c>
    </row>
    <row r="168">
      <c r="A168" s="25" t="inlineStr">
        <is>
          <t>is_conversion_event</t>
        </is>
      </c>
      <c r="B168" s="29" t="inlineStr">
        <is>
          <t>Is key event · TEXT · Google Analytics 4 Event</t>
        </is>
      </c>
      <c r="C168" s="26" t="n"/>
      <c r="D168" s="27">
        <f>IF(AND($C168="x",$A168&lt;&gt;""),$A168,"")</f>
        <v/>
      </c>
    </row>
    <row r="169">
      <c r="A169" s="25" t="inlineStr">
        <is>
          <t>city</t>
        </is>
      </c>
      <c r="B169" s="29" t="inlineStr">
        <is>
          <t>City · CITY · Google Analytics 4 Geography</t>
        </is>
      </c>
      <c r="C169" s="26" t="n"/>
      <c r="D169" s="27">
        <f>IF(AND($C169="x",$A169&lt;&gt;""),$A169,"")</f>
        <v/>
      </c>
    </row>
    <row r="170">
      <c r="A170" s="25" t="inlineStr">
        <is>
          <t>continent</t>
        </is>
      </c>
      <c r="B170" s="29" t="inlineStr">
        <is>
          <t>Continent · TEXT · Google Analytics 4 Geography</t>
        </is>
      </c>
      <c r="C170" s="26" t="n"/>
      <c r="D170" s="27">
        <f>IF(AND($C170="x",$A170&lt;&gt;""),$A170,"")</f>
        <v/>
      </c>
    </row>
    <row r="171">
      <c r="A171" s="25" t="inlineStr">
        <is>
          <t>continentid</t>
        </is>
      </c>
      <c r="B171" s="29" t="inlineStr">
        <is>
          <t>Continent ID · TEXT · Google Analytics 4 Geography</t>
        </is>
      </c>
      <c r="C171" s="26" t="n"/>
      <c r="D171" s="27">
        <f>IF(AND($C171="x",$A171&lt;&gt;""),$A171,"")</f>
        <v/>
      </c>
    </row>
    <row r="172">
      <c r="A172" s="25" t="inlineStr">
        <is>
          <t>country</t>
        </is>
      </c>
      <c r="B172" s="29" t="inlineStr">
        <is>
          <t>Country · COUNTRY · Google Analytics 4 Geography</t>
        </is>
      </c>
      <c r="C172" s="26" t="n"/>
      <c r="D172" s="27">
        <f>IF(AND($C172="x",$A172&lt;&gt;""),$A172,"")</f>
        <v/>
      </c>
    </row>
    <row r="173">
      <c r="A173" s="25" t="inlineStr">
        <is>
          <t>country_id</t>
        </is>
      </c>
      <c r="B173" s="29" t="inlineStr">
        <is>
          <t>Country ID · COUNTRY · Google Analytics 4 Geography</t>
        </is>
      </c>
      <c r="C173" s="26" t="n"/>
      <c r="D173" s="27">
        <f>IF(AND($C173="x",$A173&lt;&gt;""),$A173,"")</f>
        <v/>
      </c>
    </row>
    <row r="174">
      <c r="A174" s="25" t="inlineStr">
        <is>
          <t>region</t>
        </is>
      </c>
      <c r="B174" s="29" t="inlineStr">
        <is>
          <t>Region · REGION · Google Analytics 4 Geography</t>
        </is>
      </c>
      <c r="C174" s="26" t="n"/>
      <c r="D174" s="27">
        <f>IF(AND($C174="x",$A174&lt;&gt;""),$A174,"")</f>
        <v/>
      </c>
    </row>
    <row r="175">
      <c r="A175" s="25" t="inlineStr">
        <is>
          <t>achievement_id</t>
        </is>
      </c>
      <c r="B175" s="29" t="inlineStr">
        <is>
          <t>Achievement ID · TEXT · Google Analytics 4 Other</t>
        </is>
      </c>
      <c r="C175" s="26" t="n"/>
      <c r="D175" s="27">
        <f>IF(AND($C175="x",$A175&lt;&gt;""),$A175,"")</f>
        <v/>
      </c>
    </row>
    <row r="176">
      <c r="A176" s="25" t="inlineStr">
        <is>
          <t>advertiser_ad_clicks</t>
        </is>
      </c>
      <c r="B176" s="29" t="inlineStr">
        <is>
          <t>Ads clicks · NUMERIC · Google Analytics 4 Other</t>
        </is>
      </c>
      <c r="C176" s="26" t="n"/>
      <c r="D176" s="27">
        <f>IF(AND($C176="x",$A176&lt;&gt;""),$A176,"")</f>
        <v/>
      </c>
    </row>
    <row r="177">
      <c r="A177" s="25" t="inlineStr">
        <is>
          <t>advertiser_ad_cost</t>
        </is>
      </c>
      <c r="B177" s="29" t="inlineStr">
        <is>
          <t>Ads cost · NUMERIC · Google Analytics 4 Other</t>
        </is>
      </c>
      <c r="C177" s="26" t="n"/>
      <c r="D177" s="27">
        <f>IF(AND($C177="x",$A177&lt;&gt;""),$A177,"")</f>
        <v/>
      </c>
    </row>
    <row r="178">
      <c r="A178" s="25" t="inlineStr">
        <is>
          <t>advertiser_ad_cost_per_click</t>
        </is>
      </c>
      <c r="B178" s="29" t="inlineStr">
        <is>
          <t>Ads cost per click · NUMERIC · Google Analytics 4 Other</t>
        </is>
      </c>
      <c r="C178" s="26" t="n"/>
      <c r="D178" s="27">
        <f>IF(AND($C178="x",$A178&lt;&gt;""),$A178,"")</f>
        <v/>
      </c>
    </row>
    <row r="179">
      <c r="A179" s="25" t="inlineStr">
        <is>
          <t>advertiser_ad_cost_per_key_event</t>
        </is>
      </c>
      <c r="B179" s="29" t="inlineStr">
        <is>
          <t>Cost per key event · NUMERIC · Google Analytics 4 Other</t>
        </is>
      </c>
      <c r="C179" s="26" t="n"/>
      <c r="D179" s="27">
        <f>IF(AND($C179="x",$A179&lt;&gt;""),$A179,"")</f>
        <v/>
      </c>
    </row>
    <row r="180">
      <c r="A180" s="25" t="inlineStr">
        <is>
          <t>advertiser_ad_impressions</t>
        </is>
      </c>
      <c r="B180" s="29" t="inlineStr">
        <is>
          <t>Ads impressions · NUMERIC · Google Analytics 4 Other</t>
        </is>
      </c>
      <c r="C180" s="26" t="n"/>
      <c r="D180" s="27">
        <f>IF(AND($C180="x",$A180&lt;&gt;""),$A180,"")</f>
        <v/>
      </c>
    </row>
    <row r="181">
      <c r="A181" s="25" t="inlineStr">
        <is>
          <t>cart_to_view_rate</t>
        </is>
      </c>
      <c r="B181" s="29" t="inlineStr">
        <is>
          <t>Cart-to-view rate · NUMERIC · Google Analytics 4 Other</t>
        </is>
      </c>
      <c r="C181" s="26" t="n"/>
      <c r="D181" s="27">
        <f>IF(AND($C181="x",$A181&lt;&gt;""),$A181,"")</f>
        <v/>
      </c>
    </row>
    <row r="182">
      <c r="A182" s="25" t="inlineStr">
        <is>
          <t>character</t>
        </is>
      </c>
      <c r="B182" s="29" t="inlineStr">
        <is>
          <t>Character · TEXT · Google Analytics 4 Other</t>
        </is>
      </c>
      <c r="C182" s="26" t="n"/>
      <c r="D182" s="27">
        <f>IF(AND($C182="x",$A182&lt;&gt;""),$A182,"")</f>
        <v/>
      </c>
    </row>
    <row r="183">
      <c r="A183" s="25" t="inlineStr">
        <is>
          <t>comparison</t>
        </is>
      </c>
      <c r="B183" s="29" t="inlineStr">
        <is>
          <t>Comparison · TEXT · Google Analytics 4 Other</t>
        </is>
      </c>
      <c r="C183" s="26" t="n"/>
      <c r="D183" s="27">
        <f>IF(AND($C183="x",$A183&lt;&gt;""),$A183,"")</f>
        <v/>
      </c>
    </row>
    <row r="184">
      <c r="A184" s="25" t="inlineStr">
        <is>
          <t>crash_affected_users</t>
        </is>
      </c>
      <c r="B184" s="29" t="inlineStr">
        <is>
          <t>Crash-affected users · NUMERIC · Google Analytics 4 Other</t>
        </is>
      </c>
      <c r="C184" s="26" t="n"/>
      <c r="D184" s="27">
        <f>IF(AND($C184="x",$A184&lt;&gt;""),$A184,"")</f>
        <v/>
      </c>
    </row>
    <row r="185">
      <c r="A185" s="25" t="inlineStr">
        <is>
          <t>crash_free_users_rate</t>
        </is>
      </c>
      <c r="B185" s="29" t="inlineStr">
        <is>
          <t>Crash-free users rate · NUMERIC · Google Analytics 4 Other</t>
        </is>
      </c>
      <c r="C185" s="26" t="n"/>
      <c r="D185" s="27">
        <f>IF(AND($C185="x",$A185&lt;&gt;""),$A185,"")</f>
        <v/>
      </c>
    </row>
    <row r="186">
      <c r="A186" s="25" t="inlineStr">
        <is>
          <t>file_extension</t>
        </is>
      </c>
      <c r="B186" s="29" t="inlineStr">
        <is>
          <t>File extension · TEXT · Google Analytics 4 Other</t>
        </is>
      </c>
      <c r="C186" s="26" t="n"/>
      <c r="D186" s="27">
        <f>IF(AND($C186="x",$A186&lt;&gt;""),$A186,"")</f>
        <v/>
      </c>
    </row>
    <row r="187">
      <c r="A187" s="25" t="inlineStr">
        <is>
          <t>file_name</t>
        </is>
      </c>
      <c r="B187" s="29" t="inlineStr">
        <is>
          <t>File name · TEXT · Google Analytics 4 Other</t>
        </is>
      </c>
      <c r="C187" s="26" t="n"/>
      <c r="D187" s="27">
        <f>IF(AND($C187="x",$A187&lt;&gt;""),$A187,"")</f>
        <v/>
      </c>
    </row>
    <row r="188">
      <c r="A188" s="25" t="inlineStr">
        <is>
          <t>group_id</t>
        </is>
      </c>
      <c r="B188" s="29" t="inlineStr">
        <is>
          <t>Group ID · TEXT · Google Analytics 4 Other</t>
        </is>
      </c>
      <c r="C188" s="26" t="n"/>
      <c r="D188" s="27">
        <f>IF(AND($C188="x",$A188&lt;&gt;""),$A188,"")</f>
        <v/>
      </c>
    </row>
    <row r="189">
      <c r="A189" s="25" t="inlineStr">
        <is>
          <t>level</t>
        </is>
      </c>
      <c r="B189" s="29" t="inlineStr">
        <is>
          <t>Level · TEXT · Google Analytics 4 Other</t>
        </is>
      </c>
      <c r="C189" s="26" t="n"/>
      <c r="D189" s="27">
        <f>IF(AND($C189="x",$A189&lt;&gt;""),$A189,"")</f>
        <v/>
      </c>
    </row>
    <row r="190">
      <c r="A190" s="25" t="inlineStr">
        <is>
          <t>link_classes</t>
        </is>
      </c>
      <c r="B190" s="29" t="inlineStr">
        <is>
          <t>Link classes · TEXT · Google Analytics 4 Other</t>
        </is>
      </c>
      <c r="C190" s="26" t="n"/>
      <c r="D190" s="27">
        <f>IF(AND($C190="x",$A190&lt;&gt;""),$A190,"")</f>
        <v/>
      </c>
    </row>
    <row r="191">
      <c r="A191" s="25" t="inlineStr">
        <is>
          <t>link_domain</t>
        </is>
      </c>
      <c r="B191" s="29" t="inlineStr">
        <is>
          <t>Link domain · TEXT · Google Analytics 4 Other</t>
        </is>
      </c>
      <c r="C191" s="26" t="n"/>
      <c r="D191" s="27">
        <f>IF(AND($C191="x",$A191&lt;&gt;""),$A191,"")</f>
        <v/>
      </c>
    </row>
    <row r="192">
      <c r="A192" s="25" t="inlineStr">
        <is>
          <t>link_id</t>
        </is>
      </c>
      <c r="B192" s="29" t="inlineStr">
        <is>
          <t>Link ID · TEXT · Google Analytics 4 Other</t>
        </is>
      </c>
      <c r="C192" s="26" t="n"/>
      <c r="D192" s="27">
        <f>IF(AND($C192="x",$A192&lt;&gt;""),$A192,"")</f>
        <v/>
      </c>
    </row>
    <row r="193">
      <c r="A193" s="25" t="inlineStr">
        <is>
          <t>link_text</t>
        </is>
      </c>
      <c r="B193" s="29" t="inlineStr">
        <is>
          <t>Link text · TEXT · Google Analytics 4 Other</t>
        </is>
      </c>
      <c r="C193" s="26" t="n"/>
      <c r="D193" s="27">
        <f>IF(AND($C193="x",$A193&lt;&gt;""),$A193,"")</f>
        <v/>
      </c>
    </row>
    <row r="194">
      <c r="A194" s="25" t="inlineStr">
        <is>
          <t>link_url</t>
        </is>
      </c>
      <c r="B194" s="29" t="inlineStr">
        <is>
          <t>Link URL · TEXT · Google Analytics 4 Other</t>
        </is>
      </c>
      <c r="C194" s="26" t="n"/>
      <c r="D194" s="27">
        <f>IF(AND($C194="x",$A194&lt;&gt;""),$A194,"")</f>
        <v/>
      </c>
    </row>
    <row r="195">
      <c r="A195" s="25" t="inlineStr">
        <is>
          <t>method</t>
        </is>
      </c>
      <c r="B195" s="29" t="inlineStr">
        <is>
          <t>Method · TEXT · Google Analytics 4 Other</t>
        </is>
      </c>
      <c r="C195" s="26" t="n"/>
      <c r="D195" s="27">
        <f>IF(AND($C195="x",$A195&lt;&gt;""),$A195,"")</f>
        <v/>
      </c>
    </row>
    <row r="196">
      <c r="A196" s="25" t="inlineStr">
        <is>
          <t>organic_google_search_average_position</t>
        </is>
      </c>
      <c r="B196" s="29" t="inlineStr">
        <is>
          <t>Organic Google Search average position · NUMERIC · Google Analytics 4 Other</t>
        </is>
      </c>
      <c r="C196" s="26" t="n"/>
      <c r="D196" s="27">
        <f>IF(AND($C196="x",$A196&lt;&gt;""),$A196,"")</f>
        <v/>
      </c>
    </row>
    <row r="197">
      <c r="A197" s="25" t="inlineStr">
        <is>
          <t>organic_google_search_click_through_rate</t>
        </is>
      </c>
      <c r="B197" s="29" t="inlineStr">
        <is>
          <t>Organic Google Search click through rate · NUMERIC · Google Analytics 4 Other</t>
        </is>
      </c>
      <c r="C197" s="26" t="n"/>
      <c r="D197" s="27">
        <f>IF(AND($C197="x",$A197&lt;&gt;""),$A197,"")</f>
        <v/>
      </c>
    </row>
    <row r="198">
      <c r="A198" s="25" t="inlineStr">
        <is>
          <t>organic_google_search_clicks</t>
        </is>
      </c>
      <c r="B198" s="29" t="inlineStr">
        <is>
          <t>Organic Google Search clicks · NUMERIC · Google Analytics 4 Other</t>
        </is>
      </c>
      <c r="C198" s="26" t="n"/>
      <c r="D198" s="27">
        <f>IF(AND($C198="x",$A198&lt;&gt;""),$A198,"")</f>
        <v/>
      </c>
    </row>
    <row r="199">
      <c r="A199" s="25" t="inlineStr">
        <is>
          <t>organic_google_search_impressions</t>
        </is>
      </c>
      <c r="B199" s="29" t="inlineStr">
        <is>
          <t>Organic Google Search impressions · NUMERIC · Google Analytics 4 Other</t>
        </is>
      </c>
      <c r="C199" s="26" t="n"/>
      <c r="D199" s="27">
        <f>IF(AND($C199="x",$A199&lt;&gt;""),$A199,"")</f>
        <v/>
      </c>
    </row>
    <row r="200">
      <c r="A200" s="25" t="inlineStr">
        <is>
          <t>outbound</t>
        </is>
      </c>
      <c r="B200" s="29" t="inlineStr">
        <is>
          <t>Outbound · TEXT · Google Analytics 4 Other</t>
        </is>
      </c>
      <c r="C200" s="26" t="n"/>
      <c r="D200" s="27">
        <f>IF(AND($C200="x",$A200&lt;&gt;""),$A200,"")</f>
        <v/>
      </c>
    </row>
    <row r="201">
      <c r="A201" s="25" t="inlineStr">
        <is>
          <t>percent_scrolled</t>
        </is>
      </c>
      <c r="B201" s="29" t="inlineStr">
        <is>
          <t>Percent scrolled · TEXT · Google Analytics 4 Other</t>
        </is>
      </c>
      <c r="C201" s="26" t="n"/>
      <c r="D201" s="27">
        <f>IF(AND($C201="x",$A201&lt;&gt;""),$A201,"")</f>
        <v/>
      </c>
    </row>
    <row r="202">
      <c r="A202" s="25" t="inlineStr">
        <is>
          <t>publisher_ad_clicks</t>
        </is>
      </c>
      <c r="B202" s="29" t="inlineStr">
        <is>
          <t>Publisher ad clicks · NUMERIC · Google Analytics 4 Other</t>
        </is>
      </c>
      <c r="C202" s="26" t="n"/>
      <c r="D202" s="27">
        <f>IF(AND($C202="x",$A202&lt;&gt;""),$A202,"")</f>
        <v/>
      </c>
    </row>
    <row r="203">
      <c r="A203" s="25" t="inlineStr">
        <is>
          <t>publisher_ad_impressions</t>
        </is>
      </c>
      <c r="B203" s="29" t="inlineStr">
        <is>
          <t>Publisher ad impressions · NUMERIC · Google Analytics 4 Other</t>
        </is>
      </c>
      <c r="C203" s="26" t="n"/>
      <c r="D203" s="27">
        <f>IF(AND($C203="x",$A203&lt;&gt;""),$A203,"")</f>
        <v/>
      </c>
    </row>
    <row r="204">
      <c r="A204" s="25" t="inlineStr">
        <is>
          <t>purchase_to_view_rate</t>
        </is>
      </c>
      <c r="B204" s="29" t="inlineStr">
        <is>
          <t>Purchase-to-view rate · NUMERIC · Google Analytics 4 Other</t>
        </is>
      </c>
      <c r="C204" s="26" t="n"/>
      <c r="D204" s="27">
        <f>IF(AND($C204="x",$A204&lt;&gt;""),$A204,"")</f>
        <v/>
      </c>
    </row>
    <row r="205">
      <c r="A205" s="25" t="inlineStr">
        <is>
          <t>purchaser_conversion_rate</t>
        </is>
      </c>
      <c r="B205" s="29" t="inlineStr">
        <is>
          <t>Purchaser rate · NUMERIC · Google Analytics 4 Other</t>
        </is>
      </c>
      <c r="C205" s="26" t="n"/>
      <c r="D205" s="27">
        <f>IF(AND($C205="x",$A205&lt;&gt;""),$A205,"")</f>
        <v/>
      </c>
    </row>
    <row r="206">
      <c r="A206" s="25" t="inlineStr">
        <is>
          <t>return_on_ad_spend</t>
        </is>
      </c>
      <c r="B206" s="29" t="inlineStr">
        <is>
          <t>Return on ad spend · NUMERIC · Google Analytics 4 Other</t>
        </is>
      </c>
      <c r="C206" s="26" t="n"/>
      <c r="D206" s="27">
        <f>IF(AND($C206="x",$A206&lt;&gt;""),$A206,"")</f>
        <v/>
      </c>
    </row>
    <row r="207">
      <c r="A207" s="25" t="inlineStr">
        <is>
          <t>scrolled_users</t>
        </is>
      </c>
      <c r="B207" s="29" t="inlineStr">
        <is>
          <t>Scrolled users · NUMERIC · Google Analytics 4 Other</t>
        </is>
      </c>
      <c r="C207" s="26" t="n"/>
      <c r="D207" s="27">
        <f>IF(AND($C207="x",$A207&lt;&gt;""),$A207,"")</f>
        <v/>
      </c>
    </row>
    <row r="208">
      <c r="A208" s="25" t="inlineStr">
        <is>
          <t>search_term</t>
        </is>
      </c>
      <c r="B208" s="29" t="inlineStr">
        <is>
          <t>Search term · TEXT · Google Analytics 4 Other</t>
        </is>
      </c>
      <c r="C208" s="26" t="n"/>
      <c r="D208" s="27">
        <f>IF(AND($C208="x",$A208&lt;&gt;""),$A208,"")</f>
        <v/>
      </c>
    </row>
    <row r="209">
      <c r="A209" s="25" t="inlineStr">
        <is>
          <t>test_data_filter_id</t>
        </is>
      </c>
      <c r="B209" s="29" t="inlineStr">
        <is>
          <t>Test data filter ID · TEXT · Google Analytics 4 Other</t>
        </is>
      </c>
      <c r="C209" s="26" t="n"/>
      <c r="D209" s="27">
        <f>IF(AND($C209="x",$A209&lt;&gt;""),$A209,"")</f>
        <v/>
      </c>
    </row>
    <row r="210">
      <c r="A210" s="25" t="inlineStr">
        <is>
          <t>test_data_filter_name</t>
        </is>
      </c>
      <c r="B210" s="29" t="inlineStr">
        <is>
          <t>Test data filter name · TEXT · Google Analytics 4 Other</t>
        </is>
      </c>
      <c r="C210" s="26" t="n"/>
      <c r="D210" s="27">
        <f>IF(AND($C210="x",$A210&lt;&gt;""),$A210,"")</f>
        <v/>
      </c>
    </row>
    <row r="211">
      <c r="A211" s="25" t="inlineStr">
        <is>
          <t>total_ad_revenue</t>
        </is>
      </c>
      <c r="B211" s="29" t="inlineStr">
        <is>
          <t>Total ad revenue · NUMERIC · Google Analytics 4 Other</t>
        </is>
      </c>
      <c r="C211" s="26" t="n"/>
      <c r="D211" s="27">
        <f>IF(AND($C211="x",$A211&lt;&gt;""),$A211,"")</f>
        <v/>
      </c>
    </row>
    <row r="212">
      <c r="A212" s="25" t="inlineStr">
        <is>
          <t>video_provider</t>
        </is>
      </c>
      <c r="B212" s="29" t="inlineStr">
        <is>
          <t>Video provider · TEXT · Google Analytics 4 Other</t>
        </is>
      </c>
      <c r="C212" s="26" t="n"/>
      <c r="D212" s="27">
        <f>IF(AND($C212="x",$A212&lt;&gt;""),$A212,"")</f>
        <v/>
      </c>
    </row>
    <row r="213">
      <c r="A213" s="25" t="inlineStr">
        <is>
          <t>video_title</t>
        </is>
      </c>
      <c r="B213" s="29" t="inlineStr">
        <is>
          <t>Video title · TEXT · Google Analytics 4 Other</t>
        </is>
      </c>
      <c r="C213" s="26" t="n"/>
      <c r="D213" s="27">
        <f>IF(AND($C213="x",$A213&lt;&gt;""),$A213,"")</f>
        <v/>
      </c>
    </row>
    <row r="214">
      <c r="A214" s="25" t="inlineStr">
        <is>
          <t>video_url</t>
        </is>
      </c>
      <c r="B214" s="29" t="inlineStr">
        <is>
          <t>Video URL · TEXT · Google Analytics 4 Other</t>
        </is>
      </c>
      <c r="C214" s="26" t="n"/>
      <c r="D214" s="27">
        <f>IF(AND($C214="x",$A214&lt;&gt;""),$A214,"")</f>
        <v/>
      </c>
    </row>
    <row r="215">
      <c r="A215" s="25" t="inlineStr">
        <is>
          <t>virtual_currency_name</t>
        </is>
      </c>
      <c r="B215" s="29" t="inlineStr">
        <is>
          <t>Virtual currency name · TEXT · Google Analytics 4 Other</t>
        </is>
      </c>
      <c r="C215" s="26" t="n"/>
      <c r="D215" s="27">
        <f>IF(AND($C215="x",$A215&lt;&gt;""),$A215,"")</f>
        <v/>
      </c>
    </row>
    <row r="216">
      <c r="A216" s="25" t="inlineStr">
        <is>
          <t>visible</t>
        </is>
      </c>
      <c r="B216" s="29" t="inlineStr">
        <is>
          <t>Visible · TEXT · Google Analytics 4 Other</t>
        </is>
      </c>
      <c r="C216" s="26" t="n"/>
      <c r="D216" s="27">
        <f>IF(AND($C216="x",$A216&lt;&gt;""),$A216,"")</f>
        <v/>
      </c>
    </row>
    <row r="217">
      <c r="A217" s="25" t="inlineStr">
        <is>
          <t>content_group</t>
        </is>
      </c>
      <c r="B217" s="29" t="inlineStr">
        <is>
          <t>Content group · TEXT · Google Analytics 4 Page / Screen</t>
        </is>
      </c>
      <c r="C217" s="26" t="n"/>
      <c r="D217" s="27">
        <f>IF(AND($C217="x",$A217&lt;&gt;""),$A217,"")</f>
        <v/>
      </c>
    </row>
    <row r="218">
      <c r="A218" s="25" t="inlineStr">
        <is>
          <t>content_id</t>
        </is>
      </c>
      <c r="B218" s="29" t="inlineStr">
        <is>
          <t>Content ID · TEXT · Google Analytics 4 Page / Screen</t>
        </is>
      </c>
      <c r="C218" s="26" t="n"/>
      <c r="D218" s="27">
        <f>IF(AND($C218="x",$A218&lt;&gt;""),$A218,"")</f>
        <v/>
      </c>
    </row>
    <row r="219">
      <c r="A219" s="25" t="inlineStr">
        <is>
          <t>content_type</t>
        </is>
      </c>
      <c r="B219" s="29" t="inlineStr">
        <is>
          <t>Content type · TEXT · Google Analytics 4 Page / Screen</t>
        </is>
      </c>
      <c r="C219" s="26" t="n"/>
      <c r="D219" s="27">
        <f>IF(AND($C219="x",$A219&lt;&gt;""),$A219,"")</f>
        <v/>
      </c>
    </row>
    <row r="220">
      <c r="A220" s="25" t="inlineStr">
        <is>
          <t>full_page_url</t>
        </is>
      </c>
      <c r="B220" s="29" t="inlineStr">
        <is>
          <t>Full page URL · TEXT · Google Analytics 4 Page / Screen</t>
        </is>
      </c>
      <c r="C220" s="26" t="n"/>
      <c r="D220" s="27">
        <f>IF(AND($C220="x",$A220&lt;&gt;""),$A220,"")</f>
        <v/>
      </c>
    </row>
    <row r="221">
      <c r="A221" s="25" t="inlineStr">
        <is>
          <t>landing_page</t>
        </is>
      </c>
      <c r="B221" s="29" t="inlineStr">
        <is>
          <t>Landing page · TEXT · Google Analytics 4 Page / Screen</t>
        </is>
      </c>
      <c r="C221" s="26" t="n"/>
      <c r="D221" s="27">
        <f>IF(AND($C221="x",$A221&lt;&gt;""),$A221,"")</f>
        <v/>
      </c>
    </row>
    <row r="222">
      <c r="A222" s="25" t="inlineStr">
        <is>
          <t>landing_page_plus_query_string</t>
        </is>
      </c>
      <c r="B222" s="29" t="inlineStr">
        <is>
          <t>Landing page + query string · TEXT · Google Analytics 4 Page / Screen</t>
        </is>
      </c>
      <c r="C222" s="26" t="n"/>
      <c r="D222" s="27">
        <f>IF(AND($C222="x",$A222&lt;&gt;""),$A222,"")</f>
        <v/>
      </c>
    </row>
    <row r="223">
      <c r="A223" s="25" t="inlineStr">
        <is>
          <t>page_location</t>
        </is>
      </c>
      <c r="B223" s="29" t="inlineStr">
        <is>
          <t>Page location · TEXT · Google Analytics 4 Page / Screen</t>
        </is>
      </c>
      <c r="C223" s="26" t="n"/>
      <c r="D223" s="27">
        <f>IF(AND($C223="x",$A223&lt;&gt;""),$A223,"")</f>
        <v/>
      </c>
    </row>
    <row r="224">
      <c r="A224" s="25" t="inlineStr">
        <is>
          <t>page_path</t>
        </is>
      </c>
      <c r="B224" s="29" t="inlineStr">
        <is>
          <t>Page path · TEXT · Google Analytics 4 Page / Screen</t>
        </is>
      </c>
      <c r="C224" s="26" t="n"/>
      <c r="D224" s="27">
        <f>IF(AND($C224="x",$A224&lt;&gt;""),$A224,"")</f>
        <v/>
      </c>
    </row>
    <row r="225">
      <c r="A225" s="25" t="inlineStr">
        <is>
          <t>page_path_plus_query_string</t>
        </is>
      </c>
      <c r="B225" s="29" t="inlineStr">
        <is>
          <t>Page path + query string · TEXT · Google Analytics 4 Page / Screen</t>
        </is>
      </c>
      <c r="C225" s="26" t="n"/>
      <c r="D225" s="27">
        <f>IF(AND($C225="x",$A225&lt;&gt;""),$A225,"")</f>
        <v/>
      </c>
    </row>
    <row r="226">
      <c r="A226" s="25" t="inlineStr">
        <is>
          <t>page_referrer</t>
        </is>
      </c>
      <c r="B226" s="29" t="inlineStr">
        <is>
          <t>Page referrer · TEXT · Google Analytics 4 Page / Screen</t>
        </is>
      </c>
      <c r="C226" s="26" t="n"/>
      <c r="D226" s="27">
        <f>IF(AND($C226="x",$A226&lt;&gt;""),$A226,"")</f>
        <v/>
      </c>
    </row>
    <row r="227">
      <c r="A227" s="25" t="inlineStr">
        <is>
          <t>pagetitle</t>
        </is>
      </c>
      <c r="B227" s="29" t="inlineStr">
        <is>
          <t>Page title · TEXT · Google Analytics 4 Page / Screen</t>
        </is>
      </c>
      <c r="C227" s="26" t="n"/>
      <c r="D227" s="27">
        <f>IF(AND($C227="x",$A227&lt;&gt;""),$A227,"")</f>
        <v/>
      </c>
    </row>
    <row r="228">
      <c r="A228" s="25" t="inlineStr">
        <is>
          <t>screen_page_views</t>
        </is>
      </c>
      <c r="B228" s="29" t="inlineStr">
        <is>
          <t>Views · NUMERIC · Google Analytics 4 Page / Screen</t>
        </is>
      </c>
      <c r="C228" s="26" t="n"/>
      <c r="D228" s="27">
        <f>IF(AND($C228="x",$A228&lt;&gt;""),$A228,"")</f>
        <v/>
      </c>
    </row>
    <row r="229">
      <c r="A229" s="25" t="inlineStr">
        <is>
          <t>screen_page_views_per_session</t>
        </is>
      </c>
      <c r="B229" s="29" t="inlineStr">
        <is>
          <t>Views per session · NUMERIC · Google Analytics 4 Page / Screen</t>
        </is>
      </c>
      <c r="C229" s="26" t="n"/>
      <c r="D229" s="27">
        <f>IF(AND($C229="x",$A229&lt;&gt;""),$A229,"")</f>
        <v/>
      </c>
    </row>
    <row r="230">
      <c r="A230" s="25" t="inlineStr">
        <is>
          <t>screen_page_views_per_user</t>
        </is>
      </c>
      <c r="B230" s="29" t="inlineStr">
        <is>
          <t>Views per user · NUMERIC · Google Analytics 4 Page / Screen</t>
        </is>
      </c>
      <c r="C230" s="26" t="n"/>
      <c r="D230" s="27">
        <f>IF(AND($C230="x",$A230&lt;&gt;""),$A230,"")</f>
        <v/>
      </c>
    </row>
    <row r="231">
      <c r="A231" s="25" t="inlineStr">
        <is>
          <t>unified_page_path_screen</t>
        </is>
      </c>
      <c r="B231" s="29" t="inlineStr">
        <is>
          <t>Page path and screen class · TEXT · Google Analytics 4 Page / Screen</t>
        </is>
      </c>
      <c r="C231" s="26" t="n"/>
      <c r="D231" s="27">
        <f>IF(AND($C231="x",$A231&lt;&gt;""),$A231,"")</f>
        <v/>
      </c>
    </row>
    <row r="232">
      <c r="A232" s="25" t="inlineStr">
        <is>
          <t>unified_page_screen</t>
        </is>
      </c>
      <c r="B232" s="29" t="inlineStr">
        <is>
          <t>Page path + query string and screen class · TEXT · Google Analytics 4 Page / Screen</t>
        </is>
      </c>
      <c r="C232" s="26" t="n"/>
      <c r="D232" s="27">
        <f>IF(AND($C232="x",$A232&lt;&gt;""),$A232,"")</f>
        <v/>
      </c>
    </row>
    <row r="233">
      <c r="A233" s="25" t="inlineStr">
        <is>
          <t>unified_screen_class</t>
        </is>
      </c>
      <c r="B233" s="29" t="inlineStr">
        <is>
          <t>Page title and screen class · TEXT · Google Analytics 4 Page / Screen</t>
        </is>
      </c>
      <c r="C233" s="26" t="n"/>
      <c r="D233" s="27">
        <f>IF(AND($C233="x",$A233&lt;&gt;""),$A233,"")</f>
        <v/>
      </c>
    </row>
    <row r="234">
      <c r="A234" s="25" t="inlineStr">
        <is>
          <t>unified_screen_name</t>
        </is>
      </c>
      <c r="B234" s="29" t="inlineStr">
        <is>
          <t>Page title and screen name · TEXT · Google Analytics 4 Page / Screen</t>
        </is>
      </c>
      <c r="C234" s="26" t="n"/>
      <c r="D234" s="27">
        <f>IF(AND($C234="x",$A234&lt;&gt;""),$A234,"")</f>
        <v/>
      </c>
    </row>
    <row r="235">
      <c r="A235" s="25" t="inlineStr">
        <is>
          <t>app_version</t>
        </is>
      </c>
      <c r="B235" s="29" t="inlineStr">
        <is>
          <t>App version · TEXT · Google Analytics 4 Platform / Device</t>
        </is>
      </c>
      <c r="C235" s="26" t="n"/>
      <c r="D235" s="27">
        <f>IF(AND($C235="x",$A235&lt;&gt;""),$A235,"")</f>
        <v/>
      </c>
    </row>
    <row r="236">
      <c r="A236" s="25" t="inlineStr">
        <is>
          <t>browser</t>
        </is>
      </c>
      <c r="B236" s="29" t="inlineStr">
        <is>
          <t>Browser · TEXT · Google Analytics 4 Platform / Device</t>
        </is>
      </c>
      <c r="C236" s="26" t="n"/>
      <c r="D236" s="27">
        <f>IF(AND($C236="x",$A236&lt;&gt;""),$A236,"")</f>
        <v/>
      </c>
    </row>
    <row r="237">
      <c r="A237" s="25" t="inlineStr">
        <is>
          <t>device</t>
        </is>
      </c>
      <c r="B237" s="29" t="inlineStr">
        <is>
          <t>Device · TEXT · Google Analytics 4 Platform / Device</t>
        </is>
      </c>
      <c r="C237" s="26" t="n"/>
      <c r="D237" s="27">
        <f>IF(AND($C237="x",$A237&lt;&gt;""),$A237,"")</f>
        <v/>
      </c>
    </row>
    <row r="238">
      <c r="A238" s="25" t="inlineStr">
        <is>
          <t>device_model</t>
        </is>
      </c>
      <c r="B238" s="29" t="inlineStr">
        <is>
          <t>Device model · TEXT · Google Analytics 4 Platform / Device</t>
        </is>
      </c>
      <c r="C238" s="26" t="n"/>
      <c r="D238" s="27">
        <f>IF(AND($C238="x",$A238&lt;&gt;""),$A238,"")</f>
        <v/>
      </c>
    </row>
    <row r="239">
      <c r="A239" s="25" t="inlineStr">
        <is>
          <t>devicecategory</t>
        </is>
      </c>
      <c r="B239" s="29" t="inlineStr">
        <is>
          <t>Device category · TEXT · Google Analytics 4 Platform / Device</t>
        </is>
      </c>
      <c r="C239" s="26" t="n"/>
      <c r="D239" s="27">
        <f>IF(AND($C239="x",$A239&lt;&gt;""),$A239,"")</f>
        <v/>
      </c>
    </row>
    <row r="240">
      <c r="A240" s="25" t="inlineStr">
        <is>
          <t>language</t>
        </is>
      </c>
      <c r="B240" s="29" t="inlineStr">
        <is>
          <t>Language · TEXT · Google Analytics 4 Platform / Device</t>
        </is>
      </c>
      <c r="C240" s="26" t="n"/>
      <c r="D240" s="27">
        <f>IF(AND($C240="x",$A240&lt;&gt;""),$A240,"")</f>
        <v/>
      </c>
    </row>
    <row r="241">
      <c r="A241" s="25" t="inlineStr">
        <is>
          <t>language_code</t>
        </is>
      </c>
      <c r="B241" s="29" t="inlineStr">
        <is>
          <t>Language code · TEXT · Google Analytics 4 Platform / Device</t>
        </is>
      </c>
      <c r="C241" s="26" t="n"/>
      <c r="D241" s="27">
        <f>IF(AND($C241="x",$A241&lt;&gt;""),$A241,"")</f>
        <v/>
      </c>
    </row>
    <row r="242">
      <c r="A242" s="25" t="inlineStr">
        <is>
          <t>mobile_device_branding</t>
        </is>
      </c>
      <c r="B242" s="29" t="inlineStr">
        <is>
          <t>Device brand · TEXT · Google Analytics 4 Platform / Device</t>
        </is>
      </c>
      <c r="C242" s="26" t="n"/>
      <c r="D242" s="27">
        <f>IF(AND($C242="x",$A242&lt;&gt;""),$A242,"")</f>
        <v/>
      </c>
    </row>
    <row r="243">
      <c r="A243" s="25" t="inlineStr">
        <is>
          <t>mobile_device_model</t>
        </is>
      </c>
      <c r="B243" s="29" t="inlineStr">
        <is>
          <t>Mobile model · TEXT · Google Analytics 4 Platform / Device</t>
        </is>
      </c>
      <c r="C243" s="26" t="n"/>
      <c r="D243" s="27">
        <f>IF(AND($C243="x",$A243&lt;&gt;""),$A243,"")</f>
        <v/>
      </c>
    </row>
    <row r="244">
      <c r="A244" s="25" t="inlineStr">
        <is>
          <t>operating_system</t>
        </is>
      </c>
      <c r="B244" s="29" t="inlineStr">
        <is>
          <t>Operating system · TEXT · Google Analytics 4 Platform / Device</t>
        </is>
      </c>
      <c r="C244" s="26" t="n"/>
      <c r="D244" s="27">
        <f>IF(AND($C244="x",$A244&lt;&gt;""),$A244,"")</f>
        <v/>
      </c>
    </row>
    <row r="245">
      <c r="A245" s="25" t="inlineStr">
        <is>
          <t>operating_system_version</t>
        </is>
      </c>
      <c r="B245" s="29" t="inlineStr">
        <is>
          <t>OS version · TEXT · Google Analytics 4 Platform / Device</t>
        </is>
      </c>
      <c r="C245" s="26" t="n"/>
      <c r="D245" s="27">
        <f>IF(AND($C245="x",$A245&lt;&gt;""),$A245,"")</f>
        <v/>
      </c>
    </row>
    <row r="246">
      <c r="A246" s="25" t="inlineStr">
        <is>
          <t>operating_system_with_version</t>
        </is>
      </c>
      <c r="B246" s="29" t="inlineStr">
        <is>
          <t>Operating system with version · TEXT · Google Analytics 4 Platform / Device</t>
        </is>
      </c>
      <c r="C246" s="26" t="n"/>
      <c r="D246" s="27">
        <f>IF(AND($C246="x",$A246&lt;&gt;""),$A246,"")</f>
        <v/>
      </c>
    </row>
    <row r="247">
      <c r="A247" s="25" t="inlineStr">
        <is>
          <t>platform</t>
        </is>
      </c>
      <c r="B247" s="29" t="inlineStr">
        <is>
          <t>Platform · TEXT · Google Analytics 4 Platform / Device</t>
        </is>
      </c>
      <c r="C247" s="26" t="n"/>
      <c r="D247" s="27">
        <f>IF(AND($C247="x",$A247&lt;&gt;""),$A247,"")</f>
        <v/>
      </c>
    </row>
    <row r="248">
      <c r="A248" s="25" t="inlineStr">
        <is>
          <t>platform_device_category</t>
        </is>
      </c>
      <c r="B248" s="29" t="inlineStr">
        <is>
          <t>Platform / device category · TEXT · Google Analytics 4 Platform / Device</t>
        </is>
      </c>
      <c r="C248" s="26" t="n"/>
      <c r="D248" s="27">
        <f>IF(AND($C248="x",$A248&lt;&gt;""),$A248,"")</f>
        <v/>
      </c>
    </row>
    <row r="249">
      <c r="A249" s="25" t="inlineStr">
        <is>
          <t>screen_resolution</t>
        </is>
      </c>
      <c r="B249" s="29" t="inlineStr">
        <is>
          <t>Screen resolution · TEXT · Google Analytics 4 Platform / Device</t>
        </is>
      </c>
      <c r="C249" s="26" t="n"/>
      <c r="D249" s="27">
        <f>IF(AND($C249="x",$A249&lt;&gt;""),$A249,"")</f>
        <v/>
      </c>
    </row>
    <row r="250">
      <c r="A250" s="25" t="inlineStr">
        <is>
          <t>stream_id</t>
        </is>
      </c>
      <c r="B250" s="29" t="inlineStr">
        <is>
          <t>Stream ID · TEXT · Google Analytics 4 Platform / Device</t>
        </is>
      </c>
      <c r="C250" s="26" t="n"/>
      <c r="D250" s="27">
        <f>IF(AND($C250="x",$A250&lt;&gt;""),$A250,"")</f>
        <v/>
      </c>
    </row>
    <row r="251">
      <c r="A251" s="25" t="inlineStr">
        <is>
          <t>stream_name</t>
        </is>
      </c>
      <c r="B251" s="29" t="inlineStr">
        <is>
          <t>Stream name · TEXT · Google Analytics 4 Platform / Device</t>
        </is>
      </c>
      <c r="C251" s="26" t="n"/>
      <c r="D251" s="27">
        <f>IF(AND($C251="x",$A251&lt;&gt;""),$A251,"")</f>
        <v/>
      </c>
    </row>
    <row r="252">
      <c r="A252" s="25" t="inlineStr">
        <is>
          <t>ad_format</t>
        </is>
      </c>
      <c r="B252" s="29" t="inlineStr">
        <is>
          <t>Ad format · TEXT · Google Analytics 4 Publisher</t>
        </is>
      </c>
      <c r="C252" s="26" t="n"/>
      <c r="D252" s="27">
        <f>IF(AND($C252="x",$A252&lt;&gt;""),$A252,"")</f>
        <v/>
      </c>
    </row>
    <row r="253">
      <c r="A253" s="25" t="inlineStr">
        <is>
          <t>ad_source_name</t>
        </is>
      </c>
      <c r="B253" s="29" t="inlineStr">
        <is>
          <t>Ad source · TEXT · Google Analytics 4 Publisher</t>
        </is>
      </c>
      <c r="C253" s="26" t="n"/>
      <c r="D253" s="27">
        <f>IF(AND($C253="x",$A253&lt;&gt;""),$A253,"")</f>
        <v/>
      </c>
    </row>
    <row r="254">
      <c r="A254" s="25" t="inlineStr">
        <is>
          <t>ad_unit_exposure</t>
        </is>
      </c>
      <c r="B254" s="29" t="inlineStr">
        <is>
          <t>Ad unit exposure · NUMERIC · Google Analytics 4 Publisher</t>
        </is>
      </c>
      <c r="C254" s="26" t="n"/>
      <c r="D254" s="27">
        <f>IF(AND($C254="x",$A254&lt;&gt;""),$A254,"")</f>
        <v/>
      </c>
    </row>
    <row r="255">
      <c r="A255" s="25" t="inlineStr">
        <is>
          <t>ad_unit_name</t>
        </is>
      </c>
      <c r="B255" s="29" t="inlineStr">
        <is>
          <t>Ad unit · TEXT · Google Analytics 4 Publisher</t>
        </is>
      </c>
      <c r="C255" s="26" t="n"/>
      <c r="D255" s="27">
        <f>IF(AND($C255="x",$A255&lt;&gt;""),$A255,"")</f>
        <v/>
      </c>
    </row>
    <row r="256">
      <c r="A256" s="25" t="inlineStr">
        <is>
          <t>average_purchase_revenue</t>
        </is>
      </c>
      <c r="B256" s="29" t="inlineStr">
        <is>
          <t>Average purchase revenue · NUMERIC · Google Analytics 4 Revenue</t>
        </is>
      </c>
      <c r="C256" s="26" t="n"/>
      <c r="D256" s="27">
        <f>IF(AND($C256="x",$A256&lt;&gt;""),$A256,"")</f>
        <v/>
      </c>
    </row>
    <row r="257">
      <c r="A257" s="25" t="inlineStr">
        <is>
          <t>average_purchase_revenue_per_paying_user</t>
        </is>
      </c>
      <c r="B257" s="29" t="inlineStr">
        <is>
          <t>ARPPU · NUMERIC · Google Analytics 4 Revenue</t>
        </is>
      </c>
      <c r="C257" s="26" t="n"/>
      <c r="D257" s="27">
        <f>IF(AND($C257="x",$A257&lt;&gt;""),$A257,"")</f>
        <v/>
      </c>
    </row>
    <row r="258">
      <c r="A258" s="25" t="inlineStr">
        <is>
          <t>average_purchase_revenue_per_user</t>
        </is>
      </c>
      <c r="B258" s="29" t="inlineStr">
        <is>
          <t>Average purchase revenue per user · NUMERIC · Google Analytics 4 Revenue</t>
        </is>
      </c>
      <c r="C258" s="26" t="n"/>
      <c r="D258" s="27">
        <f>IF(AND($C258="x",$A258&lt;&gt;""),$A258,"")</f>
        <v/>
      </c>
    </row>
    <row r="259">
      <c r="A259" s="25" t="inlineStr">
        <is>
          <t>average_revenue_per_user</t>
        </is>
      </c>
      <c r="B259" s="29" t="inlineStr">
        <is>
          <t>ARPU · NUMERIC · Google Analytics 4 Revenue</t>
        </is>
      </c>
      <c r="C259" s="26" t="n"/>
      <c r="D259" s="27">
        <f>IF(AND($C259="x",$A259&lt;&gt;""),$A259,"")</f>
        <v/>
      </c>
    </row>
    <row r="260">
      <c r="A260" s="25" t="inlineStr">
        <is>
          <t>totalrevenue</t>
        </is>
      </c>
      <c r="B260" s="29" t="inlineStr">
        <is>
          <t>Total revenue · NUMERIC · Google Analytics 4 Revenue</t>
        </is>
      </c>
      <c r="C260" s="26" t="n"/>
      <c r="D260" s="27">
        <f>IF(AND($C260="x",$A260&lt;&gt;""),$A260,"")</f>
        <v/>
      </c>
    </row>
    <row r="261">
      <c r="A261" s="25" t="inlineStr">
        <is>
          <t>transactionrevenue</t>
        </is>
      </c>
      <c r="B261" s="29" t="inlineStr">
        <is>
          <t>Transaction revenue (alias for Total revenue) · NUMERIC · Google Analytics 4 Revenue</t>
        </is>
      </c>
      <c r="C261" s="26" t="n"/>
      <c r="D261" s="27">
        <f>IF(AND($C261="x",$A261&lt;&gt;""),$A261,"")</f>
        <v/>
      </c>
    </row>
    <row r="262">
      <c r="A262" s="25" t="inlineStr">
        <is>
          <t>average_engagement_time</t>
        </is>
      </c>
      <c r="B262" s="29" t="inlineStr">
        <is>
          <t>Average engagement time · NUMERIC · Google Analytics 4 Session</t>
        </is>
      </c>
      <c r="C262" s="26" t="n"/>
      <c r="D262" s="27">
        <f>IF(AND($C262="x",$A262&lt;&gt;""),$A262,"")</f>
        <v/>
      </c>
    </row>
    <row r="263">
      <c r="A263" s="25" t="inlineStr">
        <is>
          <t>average_engagement_time_per_session</t>
        </is>
      </c>
      <c r="B263" s="29" t="inlineStr">
        <is>
          <t>Average engagement time per session · NUMERIC · Google Analytics 4 Session</t>
        </is>
      </c>
      <c r="C263" s="26" t="n"/>
      <c r="D263" s="27">
        <f>IF(AND($C263="x",$A263&lt;&gt;""),$A263,"")</f>
        <v/>
      </c>
    </row>
    <row r="264">
      <c r="A264" s="25" t="inlineStr">
        <is>
          <t>average_interaction_time_per_session</t>
        </is>
      </c>
      <c r="B264" s="29" t="inlineStr">
        <is>
          <t>Average interaction time per sessions duration · NUMERIC · Google Analytics 4 Session</t>
        </is>
      </c>
      <c r="C264" s="26" t="n"/>
      <c r="D264" s="27">
        <f>IF(AND($C264="x",$A264&lt;&gt;""),$A264,"")</f>
        <v/>
      </c>
    </row>
    <row r="265">
      <c r="A265" s="25" t="inlineStr">
        <is>
          <t>average_session_duration</t>
        </is>
      </c>
      <c r="B265" s="29" t="inlineStr">
        <is>
          <t>Average session duration · NUMERIC · Google Analytics 4 Session</t>
        </is>
      </c>
      <c r="C265" s="26" t="n"/>
      <c r="D265" s="27">
        <f>IF(AND($C265="x",$A265&lt;&gt;""),$A265,"")</f>
        <v/>
      </c>
    </row>
    <row r="266">
      <c r="A266" s="25" t="inlineStr">
        <is>
          <t>bounce_rate</t>
        </is>
      </c>
      <c r="B266" s="29" t="inlineStr">
        <is>
          <t>Bounce rate · PERCENT · Google Analytics 4 Session</t>
        </is>
      </c>
      <c r="C266" s="26" t="n"/>
      <c r="D266" s="27">
        <f>IF(AND($C266="x",$A266&lt;&gt;""),$A266,"")</f>
        <v/>
      </c>
    </row>
    <row r="267">
      <c r="A267" s="25" t="inlineStr">
        <is>
          <t>engagement_rate</t>
        </is>
      </c>
      <c r="B267" s="29" t="inlineStr">
        <is>
          <t>Engagement rate · PERCENT · Google Analytics 4 Session</t>
        </is>
      </c>
      <c r="C267" s="26" t="n"/>
      <c r="D267" s="27">
        <f>IF(AND($C267="x",$A267&lt;&gt;""),$A267,"")</f>
        <v/>
      </c>
    </row>
    <row r="268">
      <c r="A268" s="25" t="inlineStr">
        <is>
          <t>session_conversion_rate</t>
        </is>
      </c>
      <c r="B268" s="29" t="inlineStr">
        <is>
          <t>Session key event rate · NUMERIC · Google Analytics 4 Session</t>
        </is>
      </c>
      <c r="C268" s="26" t="n"/>
      <c r="D268" s="27">
        <f>IF(AND($C268="x",$A268&lt;&gt;""),$A268,"")</f>
        <v/>
      </c>
    </row>
    <row r="269">
      <c r="A269" s="25" t="inlineStr">
        <is>
          <t>sessions_per_user</t>
        </is>
      </c>
      <c r="B269" s="29" t="inlineStr">
        <is>
          <t>Sessions per user · NUMERIC · Google Analytics 4 Session</t>
        </is>
      </c>
      <c r="C269" s="26" t="n"/>
      <c r="D269" s="27">
        <f>IF(AND($C269="x",$A269&lt;&gt;""),$A269,"")</f>
        <v/>
      </c>
    </row>
    <row r="270">
      <c r="A270" s="25" t="inlineStr">
        <is>
          <t>date_hour</t>
        </is>
      </c>
      <c r="B270" s="29" t="inlineStr">
        <is>
          <t>Date + hour (YYYYMMDDHH) · TEXT · Google Analytics 4 Time</t>
        </is>
      </c>
      <c r="C270" s="26" t="n"/>
      <c r="D270" s="27">
        <f>IF(AND($C270="x",$A270&lt;&gt;""),$A270,"")</f>
        <v/>
      </c>
    </row>
    <row r="271">
      <c r="A271" s="25" t="inlineStr">
        <is>
          <t>date_hour_minute</t>
        </is>
      </c>
      <c r="B271" s="29" t="inlineStr">
        <is>
          <t>Date hour and minute · TEXT · Google Analytics 4 Time</t>
        </is>
      </c>
      <c r="C271" s="26" t="n"/>
      <c r="D271" s="27">
        <f>IF(AND($C271="x",$A271&lt;&gt;""),$A271,"")</f>
        <v/>
      </c>
    </row>
    <row r="272">
      <c r="A272" s="25" t="inlineStr">
        <is>
          <t>day</t>
        </is>
      </c>
      <c r="B272" s="29" t="inlineStr">
        <is>
          <t>Day · TEXT · Google Analytics 4 Time</t>
        </is>
      </c>
      <c r="C272" s="26" t="n"/>
      <c r="D272" s="27">
        <f>IF(AND($C272="x",$A272&lt;&gt;""),$A272,"")</f>
        <v/>
      </c>
    </row>
    <row r="273">
      <c r="A273" s="25" t="inlineStr">
        <is>
          <t>day_of_week</t>
        </is>
      </c>
      <c r="B273" s="29" t="inlineStr">
        <is>
          <t>Day of week · TEXT · Google Analytics 4 Time</t>
        </is>
      </c>
      <c r="C273" s="26" t="n"/>
      <c r="D273" s="27">
        <f>IF(AND($C273="x",$A273&lt;&gt;""),$A273,"")</f>
        <v/>
      </c>
    </row>
    <row r="274">
      <c r="A274" s="25" t="inlineStr">
        <is>
          <t>day_of_week_name</t>
        </is>
      </c>
      <c r="B274" s="29" t="inlineStr">
        <is>
          <t>Day of week name · TEXT · Google Analytics 4 Time</t>
        </is>
      </c>
      <c r="C274" s="26" t="n"/>
      <c r="D274" s="27">
        <f>IF(AND($C274="x",$A274&lt;&gt;""),$A274,"")</f>
        <v/>
      </c>
    </row>
    <row r="275">
      <c r="A275" s="25" t="inlineStr">
        <is>
          <t>hour</t>
        </is>
      </c>
      <c r="B275" s="29" t="inlineStr">
        <is>
          <t>Hour · TEXT · Google Analytics 4 Time</t>
        </is>
      </c>
      <c r="C275" s="26" t="n"/>
      <c r="D275" s="27">
        <f>IF(AND($C275="x",$A275&lt;&gt;""),$A275,"")</f>
        <v/>
      </c>
    </row>
    <row r="276">
      <c r="A276" s="25" t="inlineStr">
        <is>
          <t>iso_week</t>
        </is>
      </c>
      <c r="B276" s="29" t="inlineStr">
        <is>
          <t>ISO week of the year · TEXT · Google Analytics 4 Time</t>
        </is>
      </c>
      <c r="C276" s="26" t="n"/>
      <c r="D276" s="27">
        <f>IF(AND($C276="x",$A276&lt;&gt;""),$A276,"")</f>
        <v/>
      </c>
    </row>
    <row r="277">
      <c r="A277" s="25" t="inlineStr">
        <is>
          <t>iso_year</t>
        </is>
      </c>
      <c r="B277" s="29" t="inlineStr">
        <is>
          <t>ISO year · TEXT · Google Analytics 4 Time</t>
        </is>
      </c>
      <c r="C277" s="26" t="n"/>
      <c r="D277" s="27">
        <f>IF(AND($C277="x",$A277&lt;&gt;""),$A277,"")</f>
        <v/>
      </c>
    </row>
    <row r="278">
      <c r="A278" s="25" t="inlineStr">
        <is>
          <t>iso_year_iso_week</t>
        </is>
      </c>
      <c r="B278" s="29" t="inlineStr">
        <is>
          <t>ISO week of ISO year · TEXT · Google Analytics 4 Time</t>
        </is>
      </c>
      <c r="C278" s="26" t="n"/>
      <c r="D278" s="27">
        <f>IF(AND($C278="x",$A278&lt;&gt;""),$A278,"")</f>
        <v/>
      </c>
    </row>
    <row r="279">
      <c r="A279" s="25" t="inlineStr">
        <is>
          <t>minute</t>
        </is>
      </c>
      <c r="B279" s="29" t="inlineStr">
        <is>
          <t>Minute · TEXT · Google Analytics 4 Time</t>
        </is>
      </c>
      <c r="C279" s="26" t="n"/>
      <c r="D279" s="27">
        <f>IF(AND($C279="x",$A279&lt;&gt;""),$A279,"")</f>
        <v/>
      </c>
    </row>
    <row r="280">
      <c r="A280" s="25" t="inlineStr">
        <is>
          <t>month</t>
        </is>
      </c>
      <c r="B280" s="29" t="inlineStr">
        <is>
          <t>Month · TEXT · Google Analytics 4 Time</t>
        </is>
      </c>
      <c r="C280" s="26" t="n"/>
      <c r="D280" s="27">
        <f>IF(AND($C280="x",$A280&lt;&gt;""),$A280,"")</f>
        <v/>
      </c>
    </row>
    <row r="281">
      <c r="A281" s="25" t="inlineStr">
        <is>
          <t>nth_day</t>
        </is>
      </c>
      <c r="B281" s="29" t="inlineStr">
        <is>
          <t>Nth day · TEXT · Google Analytics 4 Time</t>
        </is>
      </c>
      <c r="C281" s="26" t="n"/>
      <c r="D281" s="27">
        <f>IF(AND($C281="x",$A281&lt;&gt;""),$A281,"")</f>
        <v/>
      </c>
    </row>
    <row r="282">
      <c r="A282" s="25" t="inlineStr">
        <is>
          <t>nth_hour</t>
        </is>
      </c>
      <c r="B282" s="29" t="inlineStr">
        <is>
          <t>Nth hour · TEXT · Google Analytics 4 Time</t>
        </is>
      </c>
      <c r="C282" s="26" t="n"/>
      <c r="D282" s="27">
        <f>IF(AND($C282="x",$A282&lt;&gt;""),$A282,"")</f>
        <v/>
      </c>
    </row>
    <row r="283">
      <c r="A283" s="25" t="inlineStr">
        <is>
          <t>nth_minute</t>
        </is>
      </c>
      <c r="B283" s="29" t="inlineStr">
        <is>
          <t>Nth minute · TEXT · Google Analytics 4 Time</t>
        </is>
      </c>
      <c r="C283" s="26" t="n"/>
      <c r="D283" s="27">
        <f>IF(AND($C283="x",$A283&lt;&gt;""),$A283,"")</f>
        <v/>
      </c>
    </row>
    <row r="284">
      <c r="A284" s="25" t="inlineStr">
        <is>
          <t>nth_month</t>
        </is>
      </c>
      <c r="B284" s="29" t="inlineStr">
        <is>
          <t>Nth month · TEXT · Google Analytics 4 Time</t>
        </is>
      </c>
      <c r="C284" s="26" t="n"/>
      <c r="D284" s="27">
        <f>IF(AND($C284="x",$A284&lt;&gt;""),$A284,"")</f>
        <v/>
      </c>
    </row>
    <row r="285">
      <c r="A285" s="25" t="inlineStr">
        <is>
          <t>nth_week</t>
        </is>
      </c>
      <c r="B285" s="29" t="inlineStr">
        <is>
          <t>Nth week · TEXT · Google Analytics 4 Time</t>
        </is>
      </c>
      <c r="C285" s="26" t="n"/>
      <c r="D285" s="27">
        <f>IF(AND($C285="x",$A285&lt;&gt;""),$A285,"")</f>
        <v/>
      </c>
    </row>
    <row r="286">
      <c r="A286" s="25" t="inlineStr">
        <is>
          <t>nth_year</t>
        </is>
      </c>
      <c r="B286" s="29" t="inlineStr">
        <is>
          <t>Nth year · TEXT · Google Analytics 4 Time</t>
        </is>
      </c>
      <c r="C286" s="26" t="n"/>
      <c r="D286" s="27">
        <f>IF(AND($C286="x",$A286&lt;&gt;""),$A286,"")</f>
        <v/>
      </c>
    </row>
    <row r="287">
      <c r="A287" s="25" t="inlineStr">
        <is>
          <t>week</t>
        </is>
      </c>
      <c r="B287" s="29" t="inlineStr">
        <is>
          <t>Week · TEXT · Google Analytics 4 Time</t>
        </is>
      </c>
      <c r="C287" s="26" t="n"/>
      <c r="D287" s="27">
        <f>IF(AND($C287="x",$A287&lt;&gt;""),$A287,"")</f>
        <v/>
      </c>
    </row>
    <row r="288">
      <c r="A288" s="25" t="inlineStr">
        <is>
          <t>year</t>
        </is>
      </c>
      <c r="B288" s="29" t="inlineStr">
        <is>
          <t>Year · TEXT · Google Analytics 4 Time</t>
        </is>
      </c>
      <c r="C288" s="26" t="n"/>
      <c r="D288" s="27">
        <f>IF(AND($C288="x",$A288&lt;&gt;""),$A288,"")</f>
        <v/>
      </c>
    </row>
    <row r="289">
      <c r="A289" s="25" t="inlineStr">
        <is>
          <t>year_month</t>
        </is>
      </c>
      <c r="B289" s="29" t="inlineStr">
        <is>
          <t>Year month · TEXT · Google Analytics 4 Time</t>
        </is>
      </c>
      <c r="C289" s="26" t="n"/>
      <c r="D289" s="27">
        <f>IF(AND($C289="x",$A289&lt;&gt;""),$A289,"")</f>
        <v/>
      </c>
    </row>
    <row r="290">
      <c r="A290" s="25" t="inlineStr">
        <is>
          <t>year_week</t>
        </is>
      </c>
      <c r="B290" s="29" t="inlineStr">
        <is>
          <t>Year week · TEXT · Google Analytics 4 Time</t>
        </is>
      </c>
      <c r="C290" s="26" t="n"/>
      <c r="D290" s="27">
        <f>IF(AND($C290="x",$A290&lt;&gt;""),$A290,"")</f>
        <v/>
      </c>
    </row>
    <row r="291">
      <c r="A291" s="25" t="inlineStr">
        <is>
          <t>campaign</t>
        </is>
      </c>
      <c r="B291" s="29" t="inlineStr">
        <is>
          <t>Campaign (alias for Campaign name) · TEXT · Google Analytics 4 Traffic Source</t>
        </is>
      </c>
      <c r="C291" s="26" t="n"/>
      <c r="D291" s="27">
        <f>IF(AND($C291="x",$A291&lt;&gt;""),$A291,"")</f>
        <v/>
      </c>
    </row>
    <row r="292">
      <c r="A292" s="25" t="inlineStr">
        <is>
          <t>first_user_campaign_id</t>
        </is>
      </c>
      <c r="B292" s="29" t="inlineStr">
        <is>
          <t>First user campaign ID · TEXT · Google Analytics 4 Traffic Source</t>
        </is>
      </c>
      <c r="C292" s="26" t="n"/>
      <c r="D292" s="27">
        <f>IF(AND($C292="x",$A292&lt;&gt;""),$A292,"")</f>
        <v/>
      </c>
    </row>
    <row r="293">
      <c r="A293" s="25" t="inlineStr">
        <is>
          <t>first_user_campaign_name</t>
        </is>
      </c>
      <c r="B293" s="29" t="inlineStr">
        <is>
          <t>First user campaign · TEXT · Google Analytics 4 Traffic Source</t>
        </is>
      </c>
      <c r="C293" s="26" t="n"/>
      <c r="D293" s="27">
        <f>IF(AND($C293="x",$A293&lt;&gt;""),$A293,"")</f>
        <v/>
      </c>
    </row>
    <row r="294">
      <c r="A294" s="25" t="inlineStr">
        <is>
          <t>first_user_cm360_account_id</t>
        </is>
      </c>
      <c r="B294" s="29" t="inlineStr">
        <is>
          <t>First user CM360 account ID · TEXT · Google Analytics 4 Traffic Source</t>
        </is>
      </c>
      <c r="C294" s="26" t="n"/>
      <c r="D294" s="27">
        <f>IF(AND($C294="x",$A294&lt;&gt;""),$A294,"")</f>
        <v/>
      </c>
    </row>
    <row r="295">
      <c r="A295" s="25" t="inlineStr">
        <is>
          <t>first_user_cm360_account_name</t>
        </is>
      </c>
      <c r="B295" s="29" t="inlineStr">
        <is>
          <t>First user CM360 account name · TEXT · Google Analytics 4 Traffic Source</t>
        </is>
      </c>
      <c r="C295" s="26" t="n"/>
      <c r="D295" s="27">
        <f>IF(AND($C295="x",$A295&lt;&gt;""),$A295,"")</f>
        <v/>
      </c>
    </row>
    <row r="296">
      <c r="A296" s="25" t="inlineStr">
        <is>
          <t>first_user_cm360_advertiser_id</t>
        </is>
      </c>
      <c r="B296" s="29" t="inlineStr">
        <is>
          <t>First user CM360 advertiser ID · TEXT · Google Analytics 4 Traffic Source</t>
        </is>
      </c>
      <c r="C296" s="26" t="n"/>
      <c r="D296" s="27">
        <f>IF(AND($C296="x",$A296&lt;&gt;""),$A296,"")</f>
        <v/>
      </c>
    </row>
    <row r="297">
      <c r="A297" s="25" t="inlineStr">
        <is>
          <t>first_user_cm360_advertiser_name</t>
        </is>
      </c>
      <c r="B297" s="29" t="inlineStr">
        <is>
          <t>First user CM360 advertiser name · TEXT · Google Analytics 4 Traffic Source</t>
        </is>
      </c>
      <c r="C297" s="26" t="n"/>
      <c r="D297" s="27">
        <f>IF(AND($C297="x",$A297&lt;&gt;""),$A297,"")</f>
        <v/>
      </c>
    </row>
    <row r="298">
      <c r="A298" s="25" t="inlineStr">
        <is>
          <t>first_user_cm360_campaign_id</t>
        </is>
      </c>
      <c r="B298" s="29" t="inlineStr">
        <is>
          <t>First user CM360 campaign ID · TEXT · Google Analytics 4 Traffic Source</t>
        </is>
      </c>
      <c r="C298" s="26" t="n"/>
      <c r="D298" s="27">
        <f>IF(AND($C298="x",$A298&lt;&gt;""),$A298,"")</f>
        <v/>
      </c>
    </row>
    <row r="299">
      <c r="A299" s="25" t="inlineStr">
        <is>
          <t>first_user_cm360_campaign_name</t>
        </is>
      </c>
      <c r="B299" s="29" t="inlineStr">
        <is>
          <t>First user CM360 campaign name · TEXT · Google Analytics 4 Traffic Source</t>
        </is>
      </c>
      <c r="C299" s="26" t="n"/>
      <c r="D299" s="27">
        <f>IF(AND($C299="x",$A299&lt;&gt;""),$A299,"")</f>
        <v/>
      </c>
    </row>
    <row r="300">
      <c r="A300" s="25" t="inlineStr">
        <is>
          <t>first_user_cm360_creative_format</t>
        </is>
      </c>
      <c r="B300" s="29" t="inlineStr">
        <is>
          <t>First user CM360 creative format · TEXT · Google Analytics 4 Traffic Source</t>
        </is>
      </c>
      <c r="C300" s="26" t="n"/>
      <c r="D300" s="27">
        <f>IF(AND($C300="x",$A300&lt;&gt;""),$A300,"")</f>
        <v/>
      </c>
    </row>
    <row r="301">
      <c r="A301" s="25" t="inlineStr">
        <is>
          <t>first_user_cm360_creative_id</t>
        </is>
      </c>
      <c r="B301" s="29" t="inlineStr">
        <is>
          <t>First user CM360 creative ID · TEXT · Google Analytics 4 Traffic Source</t>
        </is>
      </c>
      <c r="C301" s="26" t="n"/>
      <c r="D301" s="27">
        <f>IF(AND($C301="x",$A301&lt;&gt;""),$A301,"")</f>
        <v/>
      </c>
    </row>
    <row r="302">
      <c r="A302" s="25" t="inlineStr">
        <is>
          <t>first_user_cm360_creative_name</t>
        </is>
      </c>
      <c r="B302" s="29" t="inlineStr">
        <is>
          <t>First user CM360 creative name · TEXT · Google Analytics 4 Traffic Source</t>
        </is>
      </c>
      <c r="C302" s="26" t="n"/>
      <c r="D302" s="27">
        <f>IF(AND($C302="x",$A302&lt;&gt;""),$A302,"")</f>
        <v/>
      </c>
    </row>
    <row r="303">
      <c r="A303" s="25" t="inlineStr">
        <is>
          <t>first_user_cm360_creative_type</t>
        </is>
      </c>
      <c r="B303" s="29" t="inlineStr">
        <is>
          <t>First user CM360 creative type · TEXT · Google Analytics 4 Traffic Source</t>
        </is>
      </c>
      <c r="C303" s="26" t="n"/>
      <c r="D303" s="27">
        <f>IF(AND($C303="x",$A303&lt;&gt;""),$A303,"")</f>
        <v/>
      </c>
    </row>
    <row r="304">
      <c r="A304" s="25" t="inlineStr">
        <is>
          <t>first_user_cm360_creative_type_id</t>
        </is>
      </c>
      <c r="B304" s="29" t="inlineStr">
        <is>
          <t>First user CM360 creative type ID · TEXT · Google Analytics 4 Traffic Source</t>
        </is>
      </c>
      <c r="C304" s="26" t="n"/>
      <c r="D304" s="27">
        <f>IF(AND($C304="x",$A304&lt;&gt;""),$A304,"")</f>
        <v/>
      </c>
    </row>
    <row r="305">
      <c r="A305" s="25" t="inlineStr">
        <is>
          <t>first_user_cm360_creative_version</t>
        </is>
      </c>
      <c r="B305" s="29" t="inlineStr">
        <is>
          <t>First user CM360 creative version · TEXT · Google Analytics 4 Traffic Source</t>
        </is>
      </c>
      <c r="C305" s="26" t="n"/>
      <c r="D305" s="27">
        <f>IF(AND($C305="x",$A305&lt;&gt;""),$A305,"")</f>
        <v/>
      </c>
    </row>
    <row r="306">
      <c r="A306" s="25" t="inlineStr">
        <is>
          <t>first_user_cm360_medium</t>
        </is>
      </c>
      <c r="B306" s="29" t="inlineStr">
        <is>
          <t>First user CM360 medium · TEXT · Google Analytics 4 Traffic Source</t>
        </is>
      </c>
      <c r="C306" s="26" t="n"/>
      <c r="D306" s="27">
        <f>IF(AND($C306="x",$A306&lt;&gt;""),$A306,"")</f>
        <v/>
      </c>
    </row>
    <row r="307">
      <c r="A307" s="25" t="inlineStr">
        <is>
          <t>first_user_cm360_placement_cost_structure</t>
        </is>
      </c>
      <c r="B307" s="29" t="inlineStr">
        <is>
          <t>First user CM360 placement cost structure · TEXT · Google Analytics 4 Traffic Source</t>
        </is>
      </c>
      <c r="C307" s="26" t="n"/>
      <c r="D307" s="27">
        <f>IF(AND($C307="x",$A307&lt;&gt;""),$A307,"")</f>
        <v/>
      </c>
    </row>
    <row r="308">
      <c r="A308" s="25" t="inlineStr">
        <is>
          <t>first_user_cm360_placement_id</t>
        </is>
      </c>
      <c r="B308" s="29" t="inlineStr">
        <is>
          <t>First user CM360 placement ID · TEXT · Google Analytics 4 Traffic Source</t>
        </is>
      </c>
      <c r="C308" s="26" t="n"/>
      <c r="D308" s="27">
        <f>IF(AND($C308="x",$A308&lt;&gt;""),$A308,"")</f>
        <v/>
      </c>
    </row>
    <row r="309">
      <c r="A309" s="25" t="inlineStr">
        <is>
          <t>first_user_cm360_placement_name</t>
        </is>
      </c>
      <c r="B309" s="29" t="inlineStr">
        <is>
          <t>First user CM360 placement name · TEXT · Google Analytics 4 Traffic Source</t>
        </is>
      </c>
      <c r="C309" s="26" t="n"/>
      <c r="D309" s="27">
        <f>IF(AND($C309="x",$A309&lt;&gt;""),$A309,"")</f>
        <v/>
      </c>
    </row>
    <row r="310">
      <c r="A310" s="25" t="inlineStr">
        <is>
          <t>first_user_cm360_rendering_id</t>
        </is>
      </c>
      <c r="B310" s="29" t="inlineStr">
        <is>
          <t>First user CM360 rendering ID · TEXT · Google Analytics 4 Traffic Source</t>
        </is>
      </c>
      <c r="C310" s="26" t="n"/>
      <c r="D310" s="27">
        <f>IF(AND($C310="x",$A310&lt;&gt;""),$A310,"")</f>
        <v/>
      </c>
    </row>
    <row r="311">
      <c r="A311" s="25" t="inlineStr">
        <is>
          <t>first_user_cm360_site_id</t>
        </is>
      </c>
      <c r="B311" s="29" t="inlineStr">
        <is>
          <t>First user CM360 site ID · TEXT · Google Analytics 4 Traffic Source</t>
        </is>
      </c>
      <c r="C311" s="26" t="n"/>
      <c r="D311" s="27">
        <f>IF(AND($C311="x",$A311&lt;&gt;""),$A311,"")</f>
        <v/>
      </c>
    </row>
    <row r="312">
      <c r="A312" s="25" t="inlineStr">
        <is>
          <t>first_user_cm360_site_name</t>
        </is>
      </c>
      <c r="B312" s="29" t="inlineStr">
        <is>
          <t>First user CM360 site name · TEXT · Google Analytics 4 Traffic Source</t>
        </is>
      </c>
      <c r="C312" s="26" t="n"/>
      <c r="D312" s="27">
        <f>IF(AND($C312="x",$A312&lt;&gt;""),$A312,"")</f>
        <v/>
      </c>
    </row>
    <row r="313">
      <c r="A313" s="25" t="inlineStr">
        <is>
          <t>first_user_cm360_source</t>
        </is>
      </c>
      <c r="B313" s="29" t="inlineStr">
        <is>
          <t>First user CM360 source · TEXT · Google Analytics 4 Traffic Source</t>
        </is>
      </c>
      <c r="C313" s="26" t="n"/>
      <c r="D313" s="27">
        <f>IF(AND($C313="x",$A313&lt;&gt;""),$A313,"")</f>
        <v/>
      </c>
    </row>
    <row r="314">
      <c r="A314" s="25" t="inlineStr">
        <is>
          <t>first_user_cm360_source_medium</t>
        </is>
      </c>
      <c r="B314" s="29" t="inlineStr">
        <is>
          <t>First user CM360 source / medium · TEXT · Google Analytics 4 Traffic Source</t>
        </is>
      </c>
      <c r="C314" s="26" t="n"/>
      <c r="D314" s="27">
        <f>IF(AND($C314="x",$A314&lt;&gt;""),$A314,"")</f>
        <v/>
      </c>
    </row>
    <row r="315">
      <c r="A315" s="25" t="inlineStr">
        <is>
          <t>first_user_default_channel_group</t>
        </is>
      </c>
      <c r="B315" s="29" t="inlineStr">
        <is>
          <t>First user default channel group · TEXT · Google Analytics 4 Traffic Source</t>
        </is>
      </c>
      <c r="C315" s="26" t="n"/>
      <c r="D315" s="27">
        <f>IF(AND($C315="x",$A315&lt;&gt;""),$A315,"")</f>
        <v/>
      </c>
    </row>
    <row r="316">
      <c r="A316" s="25" t="inlineStr">
        <is>
          <t>first_user_dv360_advertiser_id</t>
        </is>
      </c>
      <c r="B316" s="29" t="inlineStr">
        <is>
          <t>First user DV360 advertiser ID · TEXT · Google Analytics 4 Traffic Source</t>
        </is>
      </c>
      <c r="C316" s="26" t="n"/>
      <c r="D316" s="27">
        <f>IF(AND($C316="x",$A316&lt;&gt;""),$A316,"")</f>
        <v/>
      </c>
    </row>
    <row r="317">
      <c r="A317" s="25" t="inlineStr">
        <is>
          <t>first_user_dv360_advertiser_name</t>
        </is>
      </c>
      <c r="B317" s="29" t="inlineStr">
        <is>
          <t>First user DV360 advertiser name · TEXT · Google Analytics 4 Traffic Source</t>
        </is>
      </c>
      <c r="C317" s="26" t="n"/>
      <c r="D317" s="27">
        <f>IF(AND($C317="x",$A317&lt;&gt;""),$A317,"")</f>
        <v/>
      </c>
    </row>
    <row r="318">
      <c r="A318" s="25" t="inlineStr">
        <is>
          <t>first_user_dv360_campaign_id</t>
        </is>
      </c>
      <c r="B318" s="29" t="inlineStr">
        <is>
          <t>First user DV360 campaign ID · TEXT · Google Analytics 4 Traffic Source</t>
        </is>
      </c>
      <c r="C318" s="26" t="n"/>
      <c r="D318" s="27">
        <f>IF(AND($C318="x",$A318&lt;&gt;""),$A318,"")</f>
        <v/>
      </c>
    </row>
    <row r="319">
      <c r="A319" s="25" t="inlineStr">
        <is>
          <t>first_user_dv360_campaign_name</t>
        </is>
      </c>
      <c r="B319" s="29" t="inlineStr">
        <is>
          <t>First user DV360 campaign name · TEXT · Google Analytics 4 Traffic Source</t>
        </is>
      </c>
      <c r="C319" s="26" t="n"/>
      <c r="D319" s="27">
        <f>IF(AND($C319="x",$A319&lt;&gt;""),$A319,"")</f>
        <v/>
      </c>
    </row>
    <row r="320">
      <c r="A320" s="25" t="inlineStr">
        <is>
          <t>first_user_dv360_creative_format</t>
        </is>
      </c>
      <c r="B320" s="29" t="inlineStr">
        <is>
          <t>First user DV360 creative format · TEXT · Google Analytics 4 Traffic Source</t>
        </is>
      </c>
      <c r="C320" s="26" t="n"/>
      <c r="D320" s="27">
        <f>IF(AND($C320="x",$A320&lt;&gt;""),$A320,"")</f>
        <v/>
      </c>
    </row>
    <row r="321">
      <c r="A321" s="25" t="inlineStr">
        <is>
          <t>first_user_dv360_creative_id</t>
        </is>
      </c>
      <c r="B321" s="29" t="inlineStr">
        <is>
          <t>First user DV360 creative ID · TEXT · Google Analytics 4 Traffic Source</t>
        </is>
      </c>
      <c r="C321" s="26" t="n"/>
      <c r="D321" s="27">
        <f>IF(AND($C321="x",$A321&lt;&gt;""),$A321,"")</f>
        <v/>
      </c>
    </row>
    <row r="322">
      <c r="A322" s="25" t="inlineStr">
        <is>
          <t>first_user_dv360_creative_name</t>
        </is>
      </c>
      <c r="B322" s="29" t="inlineStr">
        <is>
          <t>First user DV360 creative name · TEXT · Google Analytics 4 Traffic Source</t>
        </is>
      </c>
      <c r="C322" s="26" t="n"/>
      <c r="D322" s="27">
        <f>IF(AND($C322="x",$A322&lt;&gt;""),$A322,"")</f>
        <v/>
      </c>
    </row>
    <row r="323">
      <c r="A323" s="25" t="inlineStr">
        <is>
          <t>first_user_dv360_exchange_id</t>
        </is>
      </c>
      <c r="B323" s="29" t="inlineStr">
        <is>
          <t>First user DV360 exchange ID · TEXT · Google Analytics 4 Traffic Source</t>
        </is>
      </c>
      <c r="C323" s="26" t="n"/>
      <c r="D323" s="27">
        <f>IF(AND($C323="x",$A323&lt;&gt;""),$A323,"")</f>
        <v/>
      </c>
    </row>
    <row r="324">
      <c r="A324" s="25" t="inlineStr">
        <is>
          <t>first_user_dv360_exchange_name</t>
        </is>
      </c>
      <c r="B324" s="29" t="inlineStr">
        <is>
          <t>First user DV360 exchange name · TEXT · Google Analytics 4 Traffic Source</t>
        </is>
      </c>
      <c r="C324" s="26" t="n"/>
      <c r="D324" s="27">
        <f>IF(AND($C324="x",$A324&lt;&gt;""),$A324,"")</f>
        <v/>
      </c>
    </row>
    <row r="325">
      <c r="A325" s="25" t="inlineStr">
        <is>
          <t>first_user_dv360_insertion_order_id</t>
        </is>
      </c>
      <c r="B325" s="29" t="inlineStr">
        <is>
          <t>First user DV360 insertion order ID · TEXT · Google Analytics 4 Traffic Source</t>
        </is>
      </c>
      <c r="C325" s="26" t="n"/>
      <c r="D325" s="27">
        <f>IF(AND($C325="x",$A325&lt;&gt;""),$A325,"")</f>
        <v/>
      </c>
    </row>
    <row r="326">
      <c r="A326" s="25" t="inlineStr">
        <is>
          <t>first_user_dv360_insertion_order_name</t>
        </is>
      </c>
      <c r="B326" s="29" t="inlineStr">
        <is>
          <t>First user DV360 insertion order name · TEXT · Google Analytics 4 Traffic Source</t>
        </is>
      </c>
      <c r="C326" s="26" t="n"/>
      <c r="D326" s="27">
        <f>IF(AND($C326="x",$A326&lt;&gt;""),$A326,"")</f>
        <v/>
      </c>
    </row>
    <row r="327">
      <c r="A327" s="25" t="inlineStr">
        <is>
          <t>first_user_dv360_line_item_id</t>
        </is>
      </c>
      <c r="B327" s="29" t="inlineStr">
        <is>
          <t>First user DV360 line item ID · TEXT · Google Analytics 4 Traffic Source</t>
        </is>
      </c>
      <c r="C327" s="26" t="n"/>
      <c r="D327" s="27">
        <f>IF(AND($C327="x",$A327&lt;&gt;""),$A327,"")</f>
        <v/>
      </c>
    </row>
    <row r="328">
      <c r="A328" s="25" t="inlineStr">
        <is>
          <t>first_user_dv360_line_item_name</t>
        </is>
      </c>
      <c r="B328" s="29" t="inlineStr">
        <is>
          <t>First user DV360 line item name · TEXT · Google Analytics 4 Traffic Source</t>
        </is>
      </c>
      <c r="C328" s="26" t="n"/>
      <c r="D328" s="27">
        <f>IF(AND($C328="x",$A328&lt;&gt;""),$A328,"")</f>
        <v/>
      </c>
    </row>
    <row r="329">
      <c r="A329" s="25" t="inlineStr">
        <is>
          <t>first_user_dv360_medium</t>
        </is>
      </c>
      <c r="B329" s="29" t="inlineStr">
        <is>
          <t>First user DV360 medium · TEXT · Google Analytics 4 Traffic Source</t>
        </is>
      </c>
      <c r="C329" s="26" t="n"/>
      <c r="D329" s="27">
        <f>IF(AND($C329="x",$A329&lt;&gt;""),$A329,"")</f>
        <v/>
      </c>
    </row>
    <row r="330">
      <c r="A330" s="25" t="inlineStr">
        <is>
          <t>first_user_dv360_partner_id</t>
        </is>
      </c>
      <c r="B330" s="29" t="inlineStr">
        <is>
          <t>First user DV360 partner ID · TEXT · Google Analytics 4 Traffic Source</t>
        </is>
      </c>
      <c r="C330" s="26" t="n"/>
      <c r="D330" s="27">
        <f>IF(AND($C330="x",$A330&lt;&gt;""),$A330,"")</f>
        <v/>
      </c>
    </row>
    <row r="331">
      <c r="A331" s="25" t="inlineStr">
        <is>
          <t>first_user_dv360_partner_name</t>
        </is>
      </c>
      <c r="B331" s="29" t="inlineStr">
        <is>
          <t>First user DV360 partner name · TEXT · Google Analytics 4 Traffic Source</t>
        </is>
      </c>
      <c r="C331" s="26" t="n"/>
      <c r="D331" s="27">
        <f>IF(AND($C331="x",$A331&lt;&gt;""),$A331,"")</f>
        <v/>
      </c>
    </row>
    <row r="332">
      <c r="A332" s="25" t="inlineStr">
        <is>
          <t>first_user_dv360_source</t>
        </is>
      </c>
      <c r="B332" s="29" t="inlineStr">
        <is>
          <t>First user DV360 source · TEXT · Google Analytics 4 Traffic Source</t>
        </is>
      </c>
      <c r="C332" s="26" t="n"/>
      <c r="D332" s="27">
        <f>IF(AND($C332="x",$A332&lt;&gt;""),$A332,"")</f>
        <v/>
      </c>
    </row>
    <row r="333">
      <c r="A333" s="25" t="inlineStr">
        <is>
          <t>first_user_dv360_source_medium</t>
        </is>
      </c>
      <c r="B333" s="29" t="inlineStr">
        <is>
          <t>First user DV360 source / medium · TEXT · Google Analytics 4 Traffic Source</t>
        </is>
      </c>
      <c r="C333" s="26" t="n"/>
      <c r="D333" s="27">
        <f>IF(AND($C333="x",$A333&lt;&gt;""),$A333,"")</f>
        <v/>
      </c>
    </row>
    <row r="334">
      <c r="A334" s="25" t="inlineStr">
        <is>
          <t>first_user_google_ads_account_name</t>
        </is>
      </c>
      <c r="B334" s="29" t="inlineStr">
        <is>
          <t>First user Google Ads account name · TEXT · Google Analytics 4 Traffic Source</t>
        </is>
      </c>
      <c r="C334" s="26" t="n"/>
      <c r="D334" s="27">
        <f>IF(AND($C334="x",$A334&lt;&gt;""),$A334,"")</f>
        <v/>
      </c>
    </row>
    <row r="335">
      <c r="A335" s="25" t="inlineStr">
        <is>
          <t>first_user_google_ads_ad_group_id</t>
        </is>
      </c>
      <c r="B335" s="29" t="inlineStr">
        <is>
          <t>First user Google Ads ad group ID · TEXT · Google Analytics 4 Traffic Source</t>
        </is>
      </c>
      <c r="C335" s="26" t="n"/>
      <c r="D335" s="27">
        <f>IF(AND($C335="x",$A335&lt;&gt;""),$A335,"")</f>
        <v/>
      </c>
    </row>
    <row r="336">
      <c r="A336" s="25" t="inlineStr">
        <is>
          <t>first_user_google_ads_ad_group_name</t>
        </is>
      </c>
      <c r="B336" s="29" t="inlineStr">
        <is>
          <t>First user Google Ads ad group name · TEXT · Google Analytics 4 Traffic Source</t>
        </is>
      </c>
      <c r="C336" s="26" t="n"/>
      <c r="D336" s="27">
        <f>IF(AND($C336="x",$A336&lt;&gt;""),$A336,"")</f>
        <v/>
      </c>
    </row>
    <row r="337">
      <c r="A337" s="25" t="inlineStr">
        <is>
          <t>first_user_google_ads_ad_network_type</t>
        </is>
      </c>
      <c r="B337" s="29" t="inlineStr">
        <is>
          <t>First user Google Ads ad network type · TEXT · Google Analytics 4 Traffic Source</t>
        </is>
      </c>
      <c r="C337" s="26" t="n"/>
      <c r="D337" s="27">
        <f>IF(AND($C337="x",$A337&lt;&gt;""),$A337,"")</f>
        <v/>
      </c>
    </row>
    <row r="338">
      <c r="A338" s="25" t="inlineStr">
        <is>
          <t>first_user_google_ads_campaign_id</t>
        </is>
      </c>
      <c r="B338" s="29" t="inlineStr">
        <is>
          <t>First user Google Ads campaign ID · TEXT · Google Analytics 4 Traffic Source</t>
        </is>
      </c>
      <c r="C338" s="26" t="n"/>
      <c r="D338" s="27">
        <f>IF(AND($C338="x",$A338&lt;&gt;""),$A338,"")</f>
        <v/>
      </c>
    </row>
    <row r="339">
      <c r="A339" s="25" t="inlineStr">
        <is>
          <t>first_user_google_ads_campaign_name</t>
        </is>
      </c>
      <c r="B339" s="29" t="inlineStr">
        <is>
          <t>First user Google Ads campaign · TEXT · Google Analytics 4 Traffic Source</t>
        </is>
      </c>
      <c r="C339" s="26" t="n"/>
      <c r="D339" s="27">
        <f>IF(AND($C339="x",$A339&lt;&gt;""),$A339,"")</f>
        <v/>
      </c>
    </row>
    <row r="340">
      <c r="A340" s="25" t="inlineStr">
        <is>
          <t>first_user_google_ads_campaign_type</t>
        </is>
      </c>
      <c r="B340" s="29" t="inlineStr">
        <is>
          <t>First user Google Ads campaign type · TEXT · Google Analytics 4 Traffic Source</t>
        </is>
      </c>
      <c r="C340" s="26" t="n"/>
      <c r="D340" s="27">
        <f>IF(AND($C340="x",$A340&lt;&gt;""),$A340,"")</f>
        <v/>
      </c>
    </row>
    <row r="341">
      <c r="A341" s="25" t="inlineStr">
        <is>
          <t>first_user_google_ads_creative_id</t>
        </is>
      </c>
      <c r="B341" s="29" t="inlineStr">
        <is>
          <t>First user Google Ads creative ID · TEXT · Google Analytics 4 Traffic Source</t>
        </is>
      </c>
      <c r="C341" s="26" t="n"/>
      <c r="D341" s="27">
        <f>IF(AND($C341="x",$A341&lt;&gt;""),$A341,"")</f>
        <v/>
      </c>
    </row>
    <row r="342">
      <c r="A342" s="25" t="inlineStr">
        <is>
          <t>first_user_google_ads_customer_id</t>
        </is>
      </c>
      <c r="B342" s="29" t="inlineStr">
        <is>
          <t>First user Google Ads customer ID · TEXT · Google Analytics 4 Traffic Source</t>
        </is>
      </c>
      <c r="C342" s="26" t="n"/>
      <c r="D342" s="27">
        <f>IF(AND($C342="x",$A342&lt;&gt;""),$A342,"")</f>
        <v/>
      </c>
    </row>
    <row r="343">
      <c r="A343" s="25" t="inlineStr">
        <is>
          <t>first_user_google_ads_keyword</t>
        </is>
      </c>
      <c r="B343" s="29" t="inlineStr">
        <is>
          <t>First user Google Ads keyword text · TEXT · Google Analytics 4 Traffic Source</t>
        </is>
      </c>
      <c r="C343" s="26" t="n"/>
      <c r="D343" s="27">
        <f>IF(AND($C343="x",$A343&lt;&gt;""),$A343,"")</f>
        <v/>
      </c>
    </row>
    <row r="344">
      <c r="A344" s="25" t="inlineStr">
        <is>
          <t>first_user_google_ads_query</t>
        </is>
      </c>
      <c r="B344" s="29" t="inlineStr">
        <is>
          <t>First user Google Ads query · TEXT · Google Analytics 4 Traffic Source</t>
        </is>
      </c>
      <c r="C344" s="26" t="n"/>
      <c r="D344" s="27">
        <f>IF(AND($C344="x",$A344&lt;&gt;""),$A344,"")</f>
        <v/>
      </c>
    </row>
    <row r="345">
      <c r="A345" s="25" t="inlineStr">
        <is>
          <t>first_user_manual_ad_content</t>
        </is>
      </c>
      <c r="B345" s="29" t="inlineStr">
        <is>
          <t>First user manual ad content · TEXT · Google Analytics 4 Traffic Source</t>
        </is>
      </c>
      <c r="C345" s="26" t="n"/>
      <c r="D345" s="27">
        <f>IF(AND($C345="x",$A345&lt;&gt;""),$A345,"")</f>
        <v/>
      </c>
    </row>
    <row r="346">
      <c r="A346" s="25" t="inlineStr">
        <is>
          <t>first_user_manual_campaign_id</t>
        </is>
      </c>
      <c r="B346" s="29" t="inlineStr">
        <is>
          <t>First user manual campaign ID · TEXT · Google Analytics 4 Traffic Source</t>
        </is>
      </c>
      <c r="C346" s="26" t="n"/>
      <c r="D346" s="27">
        <f>IF(AND($C346="x",$A346&lt;&gt;""),$A346,"")</f>
        <v/>
      </c>
    </row>
    <row r="347">
      <c r="A347" s="25" t="inlineStr">
        <is>
          <t>first_user_manual_campaign_name</t>
        </is>
      </c>
      <c r="B347" s="29" t="inlineStr">
        <is>
          <t>First user manual campaign name · TEXT · Google Analytics 4 Traffic Source</t>
        </is>
      </c>
      <c r="C347" s="26" t="n"/>
      <c r="D347" s="27">
        <f>IF(AND($C347="x",$A347&lt;&gt;""),$A347,"")</f>
        <v/>
      </c>
    </row>
    <row r="348">
      <c r="A348" s="25" t="inlineStr">
        <is>
          <t>first_user_manual_creative_format</t>
        </is>
      </c>
      <c r="B348" s="29" t="inlineStr">
        <is>
          <t>First user manual creative format · TEXT · Google Analytics 4 Traffic Source</t>
        </is>
      </c>
      <c r="C348" s="26" t="n"/>
      <c r="D348" s="27">
        <f>IF(AND($C348="x",$A348&lt;&gt;""),$A348,"")</f>
        <v/>
      </c>
    </row>
    <row r="349">
      <c r="A349" s="25" t="inlineStr">
        <is>
          <t>first_user_manual_marketing_tactic</t>
        </is>
      </c>
      <c r="B349" s="29" t="inlineStr">
        <is>
          <t>First user manual marketing tactic · TEXT · Google Analytics 4 Traffic Source</t>
        </is>
      </c>
      <c r="C349" s="26" t="n"/>
      <c r="D349" s="27">
        <f>IF(AND($C349="x",$A349&lt;&gt;""),$A349,"")</f>
        <v/>
      </c>
    </row>
    <row r="350">
      <c r="A350" s="25" t="inlineStr">
        <is>
          <t>first_user_manual_medium</t>
        </is>
      </c>
      <c r="B350" s="29" t="inlineStr">
        <is>
          <t>First user manual medium · TEXT · Google Analytics 4 Traffic Source</t>
        </is>
      </c>
      <c r="C350" s="26" t="n"/>
      <c r="D350" s="27">
        <f>IF(AND($C350="x",$A350&lt;&gt;""),$A350,"")</f>
        <v/>
      </c>
    </row>
    <row r="351">
      <c r="A351" s="25" t="inlineStr">
        <is>
          <t>first_user_manual_source</t>
        </is>
      </c>
      <c r="B351" s="29" t="inlineStr">
        <is>
          <t>First user manual source · TEXT · Google Analytics 4 Traffic Source</t>
        </is>
      </c>
      <c r="C351" s="26" t="n"/>
      <c r="D351" s="27">
        <f>IF(AND($C351="x",$A351&lt;&gt;""),$A351,"")</f>
        <v/>
      </c>
    </row>
    <row r="352">
      <c r="A352" s="25" t="inlineStr">
        <is>
          <t>first_user_manual_source_medium</t>
        </is>
      </c>
      <c r="B352" s="29" t="inlineStr">
        <is>
          <t>First user manual source / medium · TEXT · Google Analytics 4 Traffic Source</t>
        </is>
      </c>
      <c r="C352" s="26" t="n"/>
      <c r="D352" s="27">
        <f>IF(AND($C352="x",$A352&lt;&gt;""),$A352,"")</f>
        <v/>
      </c>
    </row>
    <row r="353">
      <c r="A353" s="25" t="inlineStr">
        <is>
          <t>first_user_manual_source_platform</t>
        </is>
      </c>
      <c r="B353" s="29" t="inlineStr">
        <is>
          <t>First user manual source platform · TEXT · Google Analytics 4 Traffic Source</t>
        </is>
      </c>
      <c r="C353" s="26" t="n"/>
      <c r="D353" s="27">
        <f>IF(AND($C353="x",$A353&lt;&gt;""),$A353,"")</f>
        <v/>
      </c>
    </row>
    <row r="354">
      <c r="A354" s="25" t="inlineStr">
        <is>
          <t>first_user_manual_term</t>
        </is>
      </c>
      <c r="B354" s="29" t="inlineStr">
        <is>
          <t>First user manual term · TEXT · Google Analytics 4 Traffic Source</t>
        </is>
      </c>
      <c r="C354" s="26" t="n"/>
      <c r="D354" s="27">
        <f>IF(AND($C354="x",$A354&lt;&gt;""),$A354,"")</f>
        <v/>
      </c>
    </row>
    <row r="355">
      <c r="A355" s="25" t="inlineStr">
        <is>
          <t>first_user_medium</t>
        </is>
      </c>
      <c r="B355" s="29" t="inlineStr">
        <is>
          <t>First user medium · TEXT · Google Analytics 4 Traffic Source</t>
        </is>
      </c>
      <c r="C355" s="26" t="n"/>
      <c r="D355" s="27">
        <f>IF(AND($C355="x",$A355&lt;&gt;""),$A355,"")</f>
        <v/>
      </c>
    </row>
    <row r="356">
      <c r="A356" s="25" t="inlineStr">
        <is>
          <t>first_user_primary_channel_group</t>
        </is>
      </c>
      <c r="B356" s="29" t="inlineStr">
        <is>
          <t>First user primary channel group · TEXT · Google Analytics 4 Traffic Source</t>
        </is>
      </c>
      <c r="C356" s="26" t="n"/>
      <c r="D356" s="27">
        <f>IF(AND($C356="x",$A356&lt;&gt;""),$A356,"")</f>
        <v/>
      </c>
    </row>
    <row r="357">
      <c r="A357" s="25" t="inlineStr">
        <is>
          <t>first_user_sa360_ad_group_id</t>
        </is>
      </c>
      <c r="B357" s="29" t="inlineStr">
        <is>
          <t>First user SA360 ad group ID · TEXT · Google Analytics 4 Traffic Source</t>
        </is>
      </c>
      <c r="C357" s="26" t="n"/>
      <c r="D357" s="27">
        <f>IF(AND($C357="x",$A357&lt;&gt;""),$A357,"")</f>
        <v/>
      </c>
    </row>
    <row r="358">
      <c r="A358" s="25" t="inlineStr">
        <is>
          <t>first_user_sa360_ad_group_name</t>
        </is>
      </c>
      <c r="B358" s="29" t="inlineStr">
        <is>
          <t>First user SA360 ad group name · TEXT · Google Analytics 4 Traffic Source</t>
        </is>
      </c>
      <c r="C358" s="26" t="n"/>
      <c r="D358" s="27">
        <f>IF(AND($C358="x",$A358&lt;&gt;""),$A358,"")</f>
        <v/>
      </c>
    </row>
    <row r="359">
      <c r="A359" s="25" t="inlineStr">
        <is>
          <t>first_user_sa360_campaign_id</t>
        </is>
      </c>
      <c r="B359" s="29" t="inlineStr">
        <is>
          <t>First user SA360 campaign ID · TEXT · Google Analytics 4 Traffic Source</t>
        </is>
      </c>
      <c r="C359" s="26" t="n"/>
      <c r="D359" s="27">
        <f>IF(AND($C359="x",$A359&lt;&gt;""),$A359,"")</f>
        <v/>
      </c>
    </row>
    <row r="360">
      <c r="A360" s="25" t="inlineStr">
        <is>
          <t>first_user_sa360_campaign_name</t>
        </is>
      </c>
      <c r="B360" s="29" t="inlineStr">
        <is>
          <t>First user SA360 campaign · TEXT · Google Analytics 4 Traffic Source</t>
        </is>
      </c>
      <c r="C360" s="26" t="n"/>
      <c r="D360" s="27">
        <f>IF(AND($C360="x",$A360&lt;&gt;""),$A360,"")</f>
        <v/>
      </c>
    </row>
    <row r="361">
      <c r="A361" s="25" t="inlineStr">
        <is>
          <t>first_user_sa360_creative_format</t>
        </is>
      </c>
      <c r="B361" s="29" t="inlineStr">
        <is>
          <t>First user SA360 creative format · TEXT · Google Analytics 4 Traffic Source</t>
        </is>
      </c>
      <c r="C361" s="26" t="n"/>
      <c r="D361" s="27">
        <f>IF(AND($C361="x",$A361&lt;&gt;""),$A361,"")</f>
        <v/>
      </c>
    </row>
    <row r="362">
      <c r="A362" s="25" t="inlineStr">
        <is>
          <t>first_user_sa360_engine_account_id</t>
        </is>
      </c>
      <c r="B362" s="29" t="inlineStr">
        <is>
          <t>First user SA360 engine account ID · TEXT · Google Analytics 4 Traffic Source</t>
        </is>
      </c>
      <c r="C362" s="26" t="n"/>
      <c r="D362" s="27">
        <f>IF(AND($C362="x",$A362&lt;&gt;""),$A362,"")</f>
        <v/>
      </c>
    </row>
    <row r="363">
      <c r="A363" s="25" t="inlineStr">
        <is>
          <t>first_user_sa360_engine_account_name</t>
        </is>
      </c>
      <c r="B363" s="29" t="inlineStr">
        <is>
          <t>First user SA360 engine account name · TEXT · Google Analytics 4 Traffic Source</t>
        </is>
      </c>
      <c r="C363" s="26" t="n"/>
      <c r="D363" s="27">
        <f>IF(AND($C363="x",$A363&lt;&gt;""),$A363,"")</f>
        <v/>
      </c>
    </row>
    <row r="364">
      <c r="A364" s="25" t="inlineStr">
        <is>
          <t>first_user_sa360_engine_account_type</t>
        </is>
      </c>
      <c r="B364" s="29" t="inlineStr">
        <is>
          <t>First user SA360 engine account type · TEXT · Google Analytics 4 Traffic Source</t>
        </is>
      </c>
      <c r="C364" s="26" t="n"/>
      <c r="D364" s="27">
        <f>IF(AND($C364="x",$A364&lt;&gt;""),$A364,"")</f>
        <v/>
      </c>
    </row>
    <row r="365">
      <c r="A365" s="25" t="inlineStr">
        <is>
          <t>first_user_sa360_keyword_text</t>
        </is>
      </c>
      <c r="B365" s="29" t="inlineStr">
        <is>
          <t>First user SA360 keyword text · TEXT · Google Analytics 4 Traffic Source</t>
        </is>
      </c>
      <c r="C365" s="26" t="n"/>
      <c r="D365" s="27">
        <f>IF(AND($C365="x",$A365&lt;&gt;""),$A365,"")</f>
        <v/>
      </c>
    </row>
    <row r="366">
      <c r="A366" s="25" t="inlineStr">
        <is>
          <t>first_user_sa360_manager_account_id</t>
        </is>
      </c>
      <c r="B366" s="29" t="inlineStr">
        <is>
          <t>First user SA360 manager account ID · TEXT · Google Analytics 4 Traffic Source</t>
        </is>
      </c>
      <c r="C366" s="26" t="n"/>
      <c r="D366" s="27">
        <f>IF(AND($C366="x",$A366&lt;&gt;""),$A366,"")</f>
        <v/>
      </c>
    </row>
    <row r="367">
      <c r="A367" s="25" t="inlineStr">
        <is>
          <t>first_user_sa360_manager_account_name</t>
        </is>
      </c>
      <c r="B367" s="29" t="inlineStr">
        <is>
          <t>First user SA360 manager account name · TEXT · Google Analytics 4 Traffic Source</t>
        </is>
      </c>
      <c r="C367" s="26" t="n"/>
      <c r="D367" s="27">
        <f>IF(AND($C367="x",$A367&lt;&gt;""),$A367,"")</f>
        <v/>
      </c>
    </row>
    <row r="368">
      <c r="A368" s="25" t="inlineStr">
        <is>
          <t>first_user_sa360_medium</t>
        </is>
      </c>
      <c r="B368" s="29" t="inlineStr">
        <is>
          <t>First user SA360 medium · TEXT · Google Analytics 4 Traffic Source</t>
        </is>
      </c>
      <c r="C368" s="26" t="n"/>
      <c r="D368" s="27">
        <f>IF(AND($C368="x",$A368&lt;&gt;""),$A368,"")</f>
        <v/>
      </c>
    </row>
    <row r="369">
      <c r="A369" s="25" t="inlineStr">
        <is>
          <t>first_user_sa360_query</t>
        </is>
      </c>
      <c r="B369" s="29" t="inlineStr">
        <is>
          <t>First user SA360 query · TEXT · Google Analytics 4 Traffic Source</t>
        </is>
      </c>
      <c r="C369" s="26" t="n"/>
      <c r="D369" s="27">
        <f>IF(AND($C369="x",$A369&lt;&gt;""),$A369,"")</f>
        <v/>
      </c>
    </row>
    <row r="370">
      <c r="A370" s="25" t="inlineStr">
        <is>
          <t>first_user_sa360_source</t>
        </is>
      </c>
      <c r="B370" s="29" t="inlineStr">
        <is>
          <t>First user SA360 source · TEXT · Google Analytics 4 Traffic Source</t>
        </is>
      </c>
      <c r="C370" s="26" t="n"/>
      <c r="D370" s="27">
        <f>IF(AND($C370="x",$A370&lt;&gt;""),$A370,"")</f>
        <v/>
      </c>
    </row>
    <row r="371">
      <c r="A371" s="25" t="inlineStr">
        <is>
          <t>first_user_sa360_source_medium</t>
        </is>
      </c>
      <c r="B371" s="29" t="inlineStr">
        <is>
          <t>First user SA360 source / medium · TEXT · Google Analytics 4 Traffic Source</t>
        </is>
      </c>
      <c r="C371" s="26" t="n"/>
      <c r="D371" s="27">
        <f>IF(AND($C371="x",$A371&lt;&gt;""),$A371,"")</f>
        <v/>
      </c>
    </row>
    <row r="372">
      <c r="A372" s="25" t="inlineStr">
        <is>
          <t>first_user_source</t>
        </is>
      </c>
      <c r="B372" s="29" t="inlineStr">
        <is>
          <t>First user source · TEXT · Google Analytics 4 Traffic Source</t>
        </is>
      </c>
      <c r="C372" s="26" t="n"/>
      <c r="D372" s="27">
        <f>IF(AND($C372="x",$A372&lt;&gt;""),$A372,"")</f>
        <v/>
      </c>
    </row>
    <row r="373">
      <c r="A373" s="25" t="inlineStr">
        <is>
          <t>first_user_source_medium</t>
        </is>
      </c>
      <c r="B373" s="29" t="inlineStr">
        <is>
          <t>First user source / medium · TEXT · Google Analytics 4 Traffic Source</t>
        </is>
      </c>
      <c r="C373" s="26" t="n"/>
      <c r="D373" s="27">
        <f>IF(AND($C373="x",$A373&lt;&gt;""),$A373,"")</f>
        <v/>
      </c>
    </row>
    <row r="374">
      <c r="A374" s="25" t="inlineStr">
        <is>
          <t>first_user_source_platform</t>
        </is>
      </c>
      <c r="B374" s="29" t="inlineStr">
        <is>
          <t>First user source platform · TEXT · Google Analytics 4 Traffic Source</t>
        </is>
      </c>
      <c r="C374" s="26" t="n"/>
      <c r="D374" s="27">
        <f>IF(AND($C374="x",$A374&lt;&gt;""),$A374,"")</f>
        <v/>
      </c>
    </row>
    <row r="375">
      <c r="A375" s="25" t="inlineStr">
        <is>
          <t>session_campaign_id</t>
        </is>
      </c>
      <c r="B375" s="29" t="inlineStr">
        <is>
          <t>Session campaign ID · TEXT · Google Analytics 4 Traffic Source</t>
        </is>
      </c>
      <c r="C375" s="26" t="n"/>
      <c r="D375" s="27">
        <f>IF(AND($C375="x",$A375&lt;&gt;""),$A375,"")</f>
        <v/>
      </c>
    </row>
    <row r="376">
      <c r="A376" s="25" t="inlineStr">
        <is>
          <t>session_cm360_account_id</t>
        </is>
      </c>
      <c r="B376" s="29" t="inlineStr">
        <is>
          <t>Session CM360 account ID · TEXT · Google Analytics 4 Traffic Source</t>
        </is>
      </c>
      <c r="C376" s="26" t="n"/>
      <c r="D376" s="27">
        <f>IF(AND($C376="x",$A376&lt;&gt;""),$A376,"")</f>
        <v/>
      </c>
    </row>
    <row r="377">
      <c r="A377" s="25" t="inlineStr">
        <is>
          <t>session_cm360_account_name</t>
        </is>
      </c>
      <c r="B377" s="29" t="inlineStr">
        <is>
          <t>Session CM360 account name · TEXT · Google Analytics 4 Traffic Source</t>
        </is>
      </c>
      <c r="C377" s="26" t="n"/>
      <c r="D377" s="27">
        <f>IF(AND($C377="x",$A377&lt;&gt;""),$A377,"")</f>
        <v/>
      </c>
    </row>
    <row r="378">
      <c r="A378" s="25" t="inlineStr">
        <is>
          <t>session_cm360_advertiser_id</t>
        </is>
      </c>
      <c r="B378" s="29" t="inlineStr">
        <is>
          <t>Session CM360 advertiser ID · TEXT · Google Analytics 4 Traffic Source</t>
        </is>
      </c>
      <c r="C378" s="26" t="n"/>
      <c r="D378" s="27">
        <f>IF(AND($C378="x",$A378&lt;&gt;""),$A378,"")</f>
        <v/>
      </c>
    </row>
    <row r="379">
      <c r="A379" s="25" t="inlineStr">
        <is>
          <t>session_cm360_advertiser_name</t>
        </is>
      </c>
      <c r="B379" s="29" t="inlineStr">
        <is>
          <t>Session CM360 advertiser name · TEXT · Google Analytics 4 Traffic Source</t>
        </is>
      </c>
      <c r="C379" s="26" t="n"/>
      <c r="D379" s="27">
        <f>IF(AND($C379="x",$A379&lt;&gt;""),$A379,"")</f>
        <v/>
      </c>
    </row>
    <row r="380">
      <c r="A380" s="25" t="inlineStr">
        <is>
          <t>session_cm360_campaign_id</t>
        </is>
      </c>
      <c r="B380" s="29" t="inlineStr">
        <is>
          <t>Session CM360 campaign ID · TEXT · Google Analytics 4 Traffic Source</t>
        </is>
      </c>
      <c r="C380" s="26" t="n"/>
      <c r="D380" s="27">
        <f>IF(AND($C380="x",$A380&lt;&gt;""),$A380,"")</f>
        <v/>
      </c>
    </row>
    <row r="381">
      <c r="A381" s="25" t="inlineStr">
        <is>
          <t>session_cm360_campaign_name</t>
        </is>
      </c>
      <c r="B381" s="29" t="inlineStr">
        <is>
          <t>Session CM360 campaign name · TEXT · Google Analytics 4 Traffic Source</t>
        </is>
      </c>
      <c r="C381" s="26" t="n"/>
      <c r="D381" s="27">
        <f>IF(AND($C381="x",$A381&lt;&gt;""),$A381,"")</f>
        <v/>
      </c>
    </row>
    <row r="382">
      <c r="A382" s="25" t="inlineStr">
        <is>
          <t>session_cm360_creative_format</t>
        </is>
      </c>
      <c r="B382" s="29" t="inlineStr">
        <is>
          <t>Session CM360 creative format · TEXT · Google Analytics 4 Traffic Source</t>
        </is>
      </c>
      <c r="C382" s="26" t="n"/>
      <c r="D382" s="27">
        <f>IF(AND($C382="x",$A382&lt;&gt;""),$A382,"")</f>
        <v/>
      </c>
    </row>
    <row r="383">
      <c r="A383" s="25" t="inlineStr">
        <is>
          <t>session_cm360_creative_id</t>
        </is>
      </c>
      <c r="B383" s="29" t="inlineStr">
        <is>
          <t>Session CM360 creative ID · TEXT · Google Analytics 4 Traffic Source</t>
        </is>
      </c>
      <c r="C383" s="26" t="n"/>
      <c r="D383" s="27">
        <f>IF(AND($C383="x",$A383&lt;&gt;""),$A383,"")</f>
        <v/>
      </c>
    </row>
    <row r="384">
      <c r="A384" s="25" t="inlineStr">
        <is>
          <t>session_cm360_creative_name</t>
        </is>
      </c>
      <c r="B384" s="29" t="inlineStr">
        <is>
          <t>Session CM360 creative name · TEXT · Google Analytics 4 Traffic Source</t>
        </is>
      </c>
      <c r="C384" s="26" t="n"/>
      <c r="D384" s="27">
        <f>IF(AND($C384="x",$A384&lt;&gt;""),$A384,"")</f>
        <v/>
      </c>
    </row>
    <row r="385">
      <c r="A385" s="25" t="inlineStr">
        <is>
          <t>session_cm360_creative_type</t>
        </is>
      </c>
      <c r="B385" s="29" t="inlineStr">
        <is>
          <t>Session CM360 creative type · TEXT · Google Analytics 4 Traffic Source</t>
        </is>
      </c>
      <c r="C385" s="26" t="n"/>
      <c r="D385" s="27">
        <f>IF(AND($C385="x",$A385&lt;&gt;""),$A385,"")</f>
        <v/>
      </c>
    </row>
    <row r="386">
      <c r="A386" s="25" t="inlineStr">
        <is>
          <t>session_cm360_creative_type_id</t>
        </is>
      </c>
      <c r="B386" s="29" t="inlineStr">
        <is>
          <t>Session CM360 creative type ID · TEXT · Google Analytics 4 Traffic Source</t>
        </is>
      </c>
      <c r="C386" s="26" t="n"/>
      <c r="D386" s="27">
        <f>IF(AND($C386="x",$A386&lt;&gt;""),$A386,"")</f>
        <v/>
      </c>
    </row>
    <row r="387">
      <c r="A387" s="25" t="inlineStr">
        <is>
          <t>session_cm360_creative_version</t>
        </is>
      </c>
      <c r="B387" s="29" t="inlineStr">
        <is>
          <t>Session CM360 creative version · TEXT · Google Analytics 4 Traffic Source</t>
        </is>
      </c>
      <c r="C387" s="26" t="n"/>
      <c r="D387" s="27">
        <f>IF(AND($C387="x",$A387&lt;&gt;""),$A387,"")</f>
        <v/>
      </c>
    </row>
    <row r="388">
      <c r="A388" s="25" t="inlineStr">
        <is>
          <t>session_cm360_medium</t>
        </is>
      </c>
      <c r="B388" s="29" t="inlineStr">
        <is>
          <t>Session CM360 medium · TEXT · Google Analytics 4 Traffic Source</t>
        </is>
      </c>
      <c r="C388" s="26" t="n"/>
      <c r="D388" s="27">
        <f>IF(AND($C388="x",$A388&lt;&gt;""),$A388,"")</f>
        <v/>
      </c>
    </row>
    <row r="389">
      <c r="A389" s="25" t="inlineStr">
        <is>
          <t>session_cm360_placement_cost_structure</t>
        </is>
      </c>
      <c r="B389" s="29" t="inlineStr">
        <is>
          <t>Session CM360 placement cost structure · TEXT · Google Analytics 4 Traffic Source</t>
        </is>
      </c>
      <c r="C389" s="26" t="n"/>
      <c r="D389" s="27">
        <f>IF(AND($C389="x",$A389&lt;&gt;""),$A389,"")</f>
        <v/>
      </c>
    </row>
    <row r="390">
      <c r="A390" s="25" t="inlineStr">
        <is>
          <t>session_cm360_placement_id</t>
        </is>
      </c>
      <c r="B390" s="29" t="inlineStr">
        <is>
          <t>Session CM360 placement ID · TEXT · Google Analytics 4 Traffic Source</t>
        </is>
      </c>
      <c r="C390" s="26" t="n"/>
      <c r="D390" s="27">
        <f>IF(AND($C390="x",$A390&lt;&gt;""),$A390,"")</f>
        <v/>
      </c>
    </row>
    <row r="391">
      <c r="A391" s="25" t="inlineStr">
        <is>
          <t>session_cm360_placement_name</t>
        </is>
      </c>
      <c r="B391" s="29" t="inlineStr">
        <is>
          <t>Session CM360 placement name · TEXT · Google Analytics 4 Traffic Source</t>
        </is>
      </c>
      <c r="C391" s="26" t="n"/>
      <c r="D391" s="27">
        <f>IF(AND($C391="x",$A391&lt;&gt;""),$A391,"")</f>
        <v/>
      </c>
    </row>
    <row r="392">
      <c r="A392" s="25" t="inlineStr">
        <is>
          <t>session_cm360_rendering_id</t>
        </is>
      </c>
      <c r="B392" s="29" t="inlineStr">
        <is>
          <t>Session CM360 rendering ID · TEXT · Google Analytics 4 Traffic Source</t>
        </is>
      </c>
      <c r="C392" s="26" t="n"/>
      <c r="D392" s="27">
        <f>IF(AND($C392="x",$A392&lt;&gt;""),$A392,"")</f>
        <v/>
      </c>
    </row>
    <row r="393">
      <c r="A393" s="25" t="inlineStr">
        <is>
          <t>session_cm360_site_id</t>
        </is>
      </c>
      <c r="B393" s="29" t="inlineStr">
        <is>
          <t>Session CM360 site ID · TEXT · Google Analytics 4 Traffic Source</t>
        </is>
      </c>
      <c r="C393" s="26" t="n"/>
      <c r="D393" s="27">
        <f>IF(AND($C393="x",$A393&lt;&gt;""),$A393,"")</f>
        <v/>
      </c>
    </row>
    <row r="394">
      <c r="A394" s="25" t="inlineStr">
        <is>
          <t>session_cm360_site_name</t>
        </is>
      </c>
      <c r="B394" s="29" t="inlineStr">
        <is>
          <t>Session CM360 site name · TEXT · Google Analytics 4 Traffic Source</t>
        </is>
      </c>
      <c r="C394" s="26" t="n"/>
      <c r="D394" s="27">
        <f>IF(AND($C394="x",$A394&lt;&gt;""),$A394,"")</f>
        <v/>
      </c>
    </row>
    <row r="395">
      <c r="A395" s="25" t="inlineStr">
        <is>
          <t>session_cm360_source</t>
        </is>
      </c>
      <c r="B395" s="29" t="inlineStr">
        <is>
          <t>Session CM360 source · TEXT · Google Analytics 4 Traffic Source</t>
        </is>
      </c>
      <c r="C395" s="26" t="n"/>
      <c r="D395" s="27">
        <f>IF(AND($C395="x",$A395&lt;&gt;""),$A395,"")</f>
        <v/>
      </c>
    </row>
    <row r="396">
      <c r="A396" s="25" t="inlineStr">
        <is>
          <t>session_cm360_source_medium</t>
        </is>
      </c>
      <c r="B396" s="29" t="inlineStr">
        <is>
          <t>Session CM360 source / medium · TEXT · Google Analytics 4 Traffic Source</t>
        </is>
      </c>
      <c r="C396" s="26" t="n"/>
      <c r="D396" s="27">
        <f>IF(AND($C396="x",$A396&lt;&gt;""),$A396,"")</f>
        <v/>
      </c>
    </row>
    <row r="397">
      <c r="A397" s="25" t="inlineStr">
        <is>
          <t>session_dv360_advertiser_id</t>
        </is>
      </c>
      <c r="B397" s="29" t="inlineStr">
        <is>
          <t>Session DV360 advertiser ID · TEXT · Google Analytics 4 Traffic Source</t>
        </is>
      </c>
      <c r="C397" s="26" t="n"/>
      <c r="D397" s="27">
        <f>IF(AND($C397="x",$A397&lt;&gt;""),$A397,"")</f>
        <v/>
      </c>
    </row>
    <row r="398">
      <c r="A398" s="25" t="inlineStr">
        <is>
          <t>session_dv360_advertiser_name</t>
        </is>
      </c>
      <c r="B398" s="29" t="inlineStr">
        <is>
          <t>Session DV360 advertiser name · TEXT · Google Analytics 4 Traffic Source</t>
        </is>
      </c>
      <c r="C398" s="26" t="n"/>
      <c r="D398" s="27">
        <f>IF(AND($C398="x",$A398&lt;&gt;""),$A398,"")</f>
        <v/>
      </c>
    </row>
    <row r="399">
      <c r="A399" s="25" t="inlineStr">
        <is>
          <t>session_dv360_campaign_id</t>
        </is>
      </c>
      <c r="B399" s="29" t="inlineStr">
        <is>
          <t>Session DV360 campaign ID · TEXT · Google Analytics 4 Traffic Source</t>
        </is>
      </c>
      <c r="C399" s="26" t="n"/>
      <c r="D399" s="27">
        <f>IF(AND($C399="x",$A399&lt;&gt;""),$A399,"")</f>
        <v/>
      </c>
    </row>
    <row r="400">
      <c r="A400" s="25" t="inlineStr">
        <is>
          <t>session_dv360_campaign_name</t>
        </is>
      </c>
      <c r="B400" s="29" t="inlineStr">
        <is>
          <t>Session DV360 campaign name · TEXT · Google Analytics 4 Traffic Source</t>
        </is>
      </c>
      <c r="C400" s="26" t="n"/>
      <c r="D400" s="27">
        <f>IF(AND($C400="x",$A400&lt;&gt;""),$A400,"")</f>
        <v/>
      </c>
    </row>
    <row r="401">
      <c r="A401" s="25" t="inlineStr">
        <is>
          <t>session_dv360_creative_format</t>
        </is>
      </c>
      <c r="B401" s="29" t="inlineStr">
        <is>
          <t>Session DV360 creative format · TEXT · Google Analytics 4 Traffic Source</t>
        </is>
      </c>
      <c r="C401" s="26" t="n"/>
      <c r="D401" s="27">
        <f>IF(AND($C401="x",$A401&lt;&gt;""),$A401,"")</f>
        <v/>
      </c>
    </row>
    <row r="402">
      <c r="A402" s="25" t="inlineStr">
        <is>
          <t>session_dv360_creative_id</t>
        </is>
      </c>
      <c r="B402" s="29" t="inlineStr">
        <is>
          <t>Session DV360 creative ID · TEXT · Google Analytics 4 Traffic Source</t>
        </is>
      </c>
      <c r="C402" s="26" t="n"/>
      <c r="D402" s="27">
        <f>IF(AND($C402="x",$A402&lt;&gt;""),$A402,"")</f>
        <v/>
      </c>
    </row>
    <row r="403">
      <c r="A403" s="25" t="inlineStr">
        <is>
          <t>session_dv360_creative_name</t>
        </is>
      </c>
      <c r="B403" s="29" t="inlineStr">
        <is>
          <t>Session DV360 creative name · TEXT · Google Analytics 4 Traffic Source</t>
        </is>
      </c>
      <c r="C403" s="26" t="n"/>
      <c r="D403" s="27">
        <f>IF(AND($C403="x",$A403&lt;&gt;""),$A403,"")</f>
        <v/>
      </c>
    </row>
    <row r="404">
      <c r="A404" s="25" t="inlineStr">
        <is>
          <t>session_dv360_exchange_id</t>
        </is>
      </c>
      <c r="B404" s="29" t="inlineStr">
        <is>
          <t>Session DV360 exchange ID · TEXT · Google Analytics 4 Traffic Source</t>
        </is>
      </c>
      <c r="C404" s="26" t="n"/>
      <c r="D404" s="27">
        <f>IF(AND($C404="x",$A404&lt;&gt;""),$A404,"")</f>
        <v/>
      </c>
    </row>
    <row r="405">
      <c r="A405" s="25" t="inlineStr">
        <is>
          <t>session_dv360_exchange_name</t>
        </is>
      </c>
      <c r="B405" s="29" t="inlineStr">
        <is>
          <t>Session DV360 exchange name · TEXT · Google Analytics 4 Traffic Source</t>
        </is>
      </c>
      <c r="C405" s="26" t="n"/>
      <c r="D405" s="27">
        <f>IF(AND($C405="x",$A405&lt;&gt;""),$A405,"")</f>
        <v/>
      </c>
    </row>
    <row r="406">
      <c r="A406" s="25" t="inlineStr">
        <is>
          <t>session_dv360_insertion_order_id</t>
        </is>
      </c>
      <c r="B406" s="29" t="inlineStr">
        <is>
          <t>Session DV360 insertion order ID · TEXT · Google Analytics 4 Traffic Source</t>
        </is>
      </c>
      <c r="C406" s="26" t="n"/>
      <c r="D406" s="27">
        <f>IF(AND($C406="x",$A406&lt;&gt;""),$A406,"")</f>
        <v/>
      </c>
    </row>
    <row r="407">
      <c r="A407" s="25" t="inlineStr">
        <is>
          <t>session_dv360_insertion_order_name</t>
        </is>
      </c>
      <c r="B407" s="29" t="inlineStr">
        <is>
          <t>Session DV360 insertion order name · TEXT · Google Analytics 4 Traffic Source</t>
        </is>
      </c>
      <c r="C407" s="26" t="n"/>
      <c r="D407" s="27">
        <f>IF(AND($C407="x",$A407&lt;&gt;""),$A407,"")</f>
        <v/>
      </c>
    </row>
    <row r="408">
      <c r="A408" s="25" t="inlineStr">
        <is>
          <t>session_dv360_line_item_id</t>
        </is>
      </c>
      <c r="B408" s="29" t="inlineStr">
        <is>
          <t>Session DV360 line item ID · TEXT · Google Analytics 4 Traffic Source</t>
        </is>
      </c>
      <c r="C408" s="26" t="n"/>
      <c r="D408" s="27">
        <f>IF(AND($C408="x",$A408&lt;&gt;""),$A408,"")</f>
        <v/>
      </c>
    </row>
    <row r="409">
      <c r="A409" s="25" t="inlineStr">
        <is>
          <t>session_dv360_line_item_name</t>
        </is>
      </c>
      <c r="B409" s="29" t="inlineStr">
        <is>
          <t>Session DV360 line item name · TEXT · Google Analytics 4 Traffic Source</t>
        </is>
      </c>
      <c r="C409" s="26" t="n"/>
      <c r="D409" s="27">
        <f>IF(AND($C409="x",$A409&lt;&gt;""),$A409,"")</f>
        <v/>
      </c>
    </row>
    <row r="410">
      <c r="A410" s="25" t="inlineStr">
        <is>
          <t>session_dv360_medium</t>
        </is>
      </c>
      <c r="B410" s="29" t="inlineStr">
        <is>
          <t>Session DV360 medium · TEXT · Google Analytics 4 Traffic Source</t>
        </is>
      </c>
      <c r="C410" s="26" t="n"/>
      <c r="D410" s="27">
        <f>IF(AND($C410="x",$A410&lt;&gt;""),$A410,"")</f>
        <v/>
      </c>
    </row>
    <row r="411">
      <c r="A411" s="25" t="inlineStr">
        <is>
          <t>session_dv360_partner_id</t>
        </is>
      </c>
      <c r="B411" s="29" t="inlineStr">
        <is>
          <t>Session DV360 partner ID · TEXT · Google Analytics 4 Traffic Source</t>
        </is>
      </c>
      <c r="C411" s="26" t="n"/>
      <c r="D411" s="27">
        <f>IF(AND($C411="x",$A411&lt;&gt;""),$A411,"")</f>
        <v/>
      </c>
    </row>
    <row r="412">
      <c r="A412" s="25" t="inlineStr">
        <is>
          <t>session_dv360_partner_name</t>
        </is>
      </c>
      <c r="B412" s="29" t="inlineStr">
        <is>
          <t>Session DV360 partner name · TEXT · Google Analytics 4 Traffic Source</t>
        </is>
      </c>
      <c r="C412" s="26" t="n"/>
      <c r="D412" s="27">
        <f>IF(AND($C412="x",$A412&lt;&gt;""),$A412,"")</f>
        <v/>
      </c>
    </row>
    <row r="413">
      <c r="A413" s="25" t="inlineStr">
        <is>
          <t>session_dv360_source</t>
        </is>
      </c>
      <c r="B413" s="29" t="inlineStr">
        <is>
          <t>Session DV360 source · TEXT · Google Analytics 4 Traffic Source</t>
        </is>
      </c>
      <c r="C413" s="26" t="n"/>
      <c r="D413" s="27">
        <f>IF(AND($C413="x",$A413&lt;&gt;""),$A413,"")</f>
        <v/>
      </c>
    </row>
    <row r="414">
      <c r="A414" s="25" t="inlineStr">
        <is>
          <t>session_dv360_source_medium</t>
        </is>
      </c>
      <c r="B414" s="29" t="inlineStr">
        <is>
          <t>Session DV360 source / medium · TEXT · Google Analytics 4 Traffic Source</t>
        </is>
      </c>
      <c r="C414" s="26" t="n"/>
      <c r="D414" s="27">
        <f>IF(AND($C414="x",$A414&lt;&gt;""),$A414,"")</f>
        <v/>
      </c>
    </row>
    <row r="415">
      <c r="A415" s="25" t="inlineStr">
        <is>
          <t>session_google_ads_account_name</t>
        </is>
      </c>
      <c r="B415" s="29" t="inlineStr">
        <is>
          <t>Session Google Ads account name · TEXT · Google Analytics 4 Traffic Source</t>
        </is>
      </c>
      <c r="C415" s="26" t="n"/>
      <c r="D415" s="27">
        <f>IF(AND($C415="x",$A415&lt;&gt;""),$A415,"")</f>
        <v/>
      </c>
    </row>
    <row r="416">
      <c r="A416" s="25" t="inlineStr">
        <is>
          <t>session_google_ads_ad_group_id</t>
        </is>
      </c>
      <c r="B416" s="29" t="inlineStr">
        <is>
          <t>Session Google Ads ad group ID · TEXT · Google Analytics 4 Traffic Source</t>
        </is>
      </c>
      <c r="C416" s="26" t="n"/>
      <c r="D416" s="27">
        <f>IF(AND($C416="x",$A416&lt;&gt;""),$A416,"")</f>
        <v/>
      </c>
    </row>
    <row r="417">
      <c r="A417" s="25" t="inlineStr">
        <is>
          <t>session_google_ads_ad_group_name</t>
        </is>
      </c>
      <c r="B417" s="29" t="inlineStr">
        <is>
          <t>Session Google Ads ad group name · TEXT · Google Analytics 4 Traffic Source</t>
        </is>
      </c>
      <c r="C417" s="26" t="n"/>
      <c r="D417" s="27">
        <f>IF(AND($C417="x",$A417&lt;&gt;""),$A417,"")</f>
        <v/>
      </c>
    </row>
    <row r="418">
      <c r="A418" s="25" t="inlineStr">
        <is>
          <t>session_google_ads_ad_network_type</t>
        </is>
      </c>
      <c r="B418" s="29" t="inlineStr">
        <is>
          <t>Session Google Ads ad network type · TEXT · Google Analytics 4 Traffic Source</t>
        </is>
      </c>
      <c r="C418" s="26" t="n"/>
      <c r="D418" s="27">
        <f>IF(AND($C418="x",$A418&lt;&gt;""),$A418,"")</f>
        <v/>
      </c>
    </row>
    <row r="419">
      <c r="A419" s="25" t="inlineStr">
        <is>
          <t>session_google_ads_campaign_id</t>
        </is>
      </c>
      <c r="B419" s="29" t="inlineStr">
        <is>
          <t>Session Google Ads campaign ID · TEXT · Google Analytics 4 Traffic Source</t>
        </is>
      </c>
      <c r="C419" s="26" t="n"/>
      <c r="D419" s="27">
        <f>IF(AND($C419="x",$A419&lt;&gt;""),$A419,"")</f>
        <v/>
      </c>
    </row>
    <row r="420">
      <c r="A420" s="25" t="inlineStr">
        <is>
          <t>session_google_ads_campaign_name</t>
        </is>
      </c>
      <c r="B420" s="29" t="inlineStr">
        <is>
          <t>Session Google Ads campaign · TEXT · Google Analytics 4 Traffic Source</t>
        </is>
      </c>
      <c r="C420" s="26" t="n"/>
      <c r="D420" s="27">
        <f>IF(AND($C420="x",$A420&lt;&gt;""),$A420,"")</f>
        <v/>
      </c>
    </row>
    <row r="421">
      <c r="A421" s="25" t="inlineStr">
        <is>
          <t>session_google_ads_campaign_type</t>
        </is>
      </c>
      <c r="B421" s="29" t="inlineStr">
        <is>
          <t>Session Google Ads campaign type · TEXT · Google Analytics 4 Traffic Source</t>
        </is>
      </c>
      <c r="C421" s="26" t="n"/>
      <c r="D421" s="27">
        <f>IF(AND($C421="x",$A421&lt;&gt;""),$A421,"")</f>
        <v/>
      </c>
    </row>
    <row r="422">
      <c r="A422" s="25" t="inlineStr">
        <is>
          <t>session_google_ads_creative_id</t>
        </is>
      </c>
      <c r="B422" s="29" t="inlineStr">
        <is>
          <t>Session Google Ads creative ID · TEXT · Google Analytics 4 Traffic Source</t>
        </is>
      </c>
      <c r="C422" s="26" t="n"/>
      <c r="D422" s="27">
        <f>IF(AND($C422="x",$A422&lt;&gt;""),$A422,"")</f>
        <v/>
      </c>
    </row>
    <row r="423">
      <c r="A423" s="25" t="inlineStr">
        <is>
          <t>session_google_ads_customer_id</t>
        </is>
      </c>
      <c r="B423" s="29" t="inlineStr">
        <is>
          <t>Session Google Ads customer ID · TEXT · Google Analytics 4 Traffic Source</t>
        </is>
      </c>
      <c r="C423" s="26" t="n"/>
      <c r="D423" s="27">
        <f>IF(AND($C423="x",$A423&lt;&gt;""),$A423,"")</f>
        <v/>
      </c>
    </row>
    <row r="424">
      <c r="A424" s="25" t="inlineStr">
        <is>
          <t>session_google_ads_keyword</t>
        </is>
      </c>
      <c r="B424" s="29" t="inlineStr">
        <is>
          <t>Session Google Ads keyword text · TEXT · Google Analytics 4 Traffic Source</t>
        </is>
      </c>
      <c r="C424" s="26" t="n"/>
      <c r="D424" s="27">
        <f>IF(AND($C424="x",$A424&lt;&gt;""),$A424,"")</f>
        <v/>
      </c>
    </row>
    <row r="425">
      <c r="A425" s="25" t="inlineStr">
        <is>
          <t>session_google_ads_query</t>
        </is>
      </c>
      <c r="B425" s="29" t="inlineStr">
        <is>
          <t>Session Google Ads query · TEXT · Google Analytics 4 Traffic Source</t>
        </is>
      </c>
      <c r="C425" s="26" t="n"/>
      <c r="D425" s="27">
        <f>IF(AND($C425="x",$A425&lt;&gt;""),$A425,"")</f>
        <v/>
      </c>
    </row>
    <row r="426">
      <c r="A426" s="25" t="inlineStr">
        <is>
          <t>session_manual_ad_content</t>
        </is>
      </c>
      <c r="B426" s="29" t="inlineStr">
        <is>
          <t>Session manual ad content · TEXT · Google Analytics 4 Traffic Source</t>
        </is>
      </c>
      <c r="C426" s="26" t="n"/>
      <c r="D426" s="27">
        <f>IF(AND($C426="x",$A426&lt;&gt;""),$A426,"")</f>
        <v/>
      </c>
    </row>
    <row r="427">
      <c r="A427" s="25" t="inlineStr">
        <is>
          <t>session_manual_campaign_id</t>
        </is>
      </c>
      <c r="B427" s="29" t="inlineStr">
        <is>
          <t>Session manual campaign ID · TEXT · Google Analytics 4 Traffic Source</t>
        </is>
      </c>
      <c r="C427" s="26" t="n"/>
      <c r="D427" s="27">
        <f>IF(AND($C427="x",$A427&lt;&gt;""),$A427,"")</f>
        <v/>
      </c>
    </row>
    <row r="428">
      <c r="A428" s="25" t="inlineStr">
        <is>
          <t>session_manual_campaign_name</t>
        </is>
      </c>
      <c r="B428" s="29" t="inlineStr">
        <is>
          <t>Session manual campaign name · TEXT · Google Analytics 4 Traffic Source</t>
        </is>
      </c>
      <c r="C428" s="26" t="n"/>
      <c r="D428" s="27">
        <f>IF(AND($C428="x",$A428&lt;&gt;""),$A428,"")</f>
        <v/>
      </c>
    </row>
    <row r="429">
      <c r="A429" s="25" t="inlineStr">
        <is>
          <t>session_manual_creative_format</t>
        </is>
      </c>
      <c r="B429" s="29" t="inlineStr">
        <is>
          <t>Session manual creative format · TEXT · Google Analytics 4 Traffic Source</t>
        </is>
      </c>
      <c r="C429" s="26" t="n"/>
      <c r="D429" s="27">
        <f>IF(AND($C429="x",$A429&lt;&gt;""),$A429,"")</f>
        <v/>
      </c>
    </row>
    <row r="430">
      <c r="A430" s="25" t="inlineStr">
        <is>
          <t>session_manual_marketing_tactic</t>
        </is>
      </c>
      <c r="B430" s="29" t="inlineStr">
        <is>
          <t>Session manual marketing tactic · TEXT · Google Analytics 4 Traffic Source</t>
        </is>
      </c>
      <c r="C430" s="26" t="n"/>
      <c r="D430" s="27">
        <f>IF(AND($C430="x",$A430&lt;&gt;""),$A430,"")</f>
        <v/>
      </c>
    </row>
    <row r="431">
      <c r="A431" s="25" t="inlineStr">
        <is>
          <t>session_manual_medium</t>
        </is>
      </c>
      <c r="B431" s="29" t="inlineStr">
        <is>
          <t>Session manual medium · TEXT · Google Analytics 4 Traffic Source</t>
        </is>
      </c>
      <c r="C431" s="26" t="n"/>
      <c r="D431" s="27">
        <f>IF(AND($C431="x",$A431&lt;&gt;""),$A431,"")</f>
        <v/>
      </c>
    </row>
    <row r="432">
      <c r="A432" s="25" t="inlineStr">
        <is>
          <t>session_manual_source</t>
        </is>
      </c>
      <c r="B432" s="29" t="inlineStr">
        <is>
          <t>Session manual source · TEXT · Google Analytics 4 Traffic Source</t>
        </is>
      </c>
      <c r="C432" s="26" t="n"/>
      <c r="D432" s="27">
        <f>IF(AND($C432="x",$A432&lt;&gt;""),$A432,"")</f>
        <v/>
      </c>
    </row>
    <row r="433">
      <c r="A433" s="25" t="inlineStr">
        <is>
          <t>session_manual_source_medium</t>
        </is>
      </c>
      <c r="B433" s="29" t="inlineStr">
        <is>
          <t>Session manual source / medium · TEXT · Google Analytics 4 Traffic Source</t>
        </is>
      </c>
      <c r="C433" s="26" t="n"/>
      <c r="D433" s="27">
        <f>IF(AND($C433="x",$A433&lt;&gt;""),$A433,"")</f>
        <v/>
      </c>
    </row>
    <row r="434">
      <c r="A434" s="25" t="inlineStr">
        <is>
          <t>session_manual_source_platform</t>
        </is>
      </c>
      <c r="B434" s="29" t="inlineStr">
        <is>
          <t>Session manual source platform · TEXT · Google Analytics 4 Traffic Source</t>
        </is>
      </c>
      <c r="C434" s="26" t="n"/>
      <c r="D434" s="27">
        <f>IF(AND($C434="x",$A434&lt;&gt;""),$A434,"")</f>
        <v/>
      </c>
    </row>
    <row r="435">
      <c r="A435" s="25" t="inlineStr">
        <is>
          <t>session_manual_term</t>
        </is>
      </c>
      <c r="B435" s="29" t="inlineStr">
        <is>
          <t>Session manual term · TEXT · Google Analytics 4 Traffic Source</t>
        </is>
      </c>
      <c r="C435" s="26" t="n"/>
      <c r="D435" s="27">
        <f>IF(AND($C435="x",$A435&lt;&gt;""),$A435,"")</f>
        <v/>
      </c>
    </row>
    <row r="436">
      <c r="A436" s="25" t="inlineStr">
        <is>
          <t>session_primary_channel_group</t>
        </is>
      </c>
      <c r="B436" s="29" t="inlineStr">
        <is>
          <t>Session primary channel group · TEXT · Google Analytics 4 Traffic Source</t>
        </is>
      </c>
      <c r="C436" s="26" t="n"/>
      <c r="D436" s="27">
        <f>IF(AND($C436="x",$A436&lt;&gt;""),$A436,"")</f>
        <v/>
      </c>
    </row>
    <row r="437">
      <c r="A437" s="25" t="inlineStr">
        <is>
          <t>session_sa360_ad_group_id</t>
        </is>
      </c>
      <c r="B437" s="29" t="inlineStr">
        <is>
          <t>Session SA360 ad group ID · TEXT · Google Analytics 4 Traffic Source</t>
        </is>
      </c>
      <c r="C437" s="26" t="n"/>
      <c r="D437" s="27">
        <f>IF(AND($C437="x",$A437&lt;&gt;""),$A437,"")</f>
        <v/>
      </c>
    </row>
    <row r="438">
      <c r="A438" s="25" t="inlineStr">
        <is>
          <t>session_sa360_ad_group_name</t>
        </is>
      </c>
      <c r="B438" s="29" t="inlineStr">
        <is>
          <t>Session SA360 ad group name · TEXT · Google Analytics 4 Traffic Source</t>
        </is>
      </c>
      <c r="C438" s="26" t="n"/>
      <c r="D438" s="27">
        <f>IF(AND($C438="x",$A438&lt;&gt;""),$A438,"")</f>
        <v/>
      </c>
    </row>
    <row r="439">
      <c r="A439" s="25" t="inlineStr">
        <is>
          <t>session_sa360_campaign_id</t>
        </is>
      </c>
      <c r="B439" s="29" t="inlineStr">
        <is>
          <t>Session SA360 campaign ID · TEXT · Google Analytics 4 Traffic Source</t>
        </is>
      </c>
      <c r="C439" s="26" t="n"/>
      <c r="D439" s="27">
        <f>IF(AND($C439="x",$A439&lt;&gt;""),$A439,"")</f>
        <v/>
      </c>
    </row>
    <row r="440">
      <c r="A440" s="25" t="inlineStr">
        <is>
          <t>session_sa360_campaign_name</t>
        </is>
      </c>
      <c r="B440" s="29" t="inlineStr">
        <is>
          <t>Session SA360 campaign · TEXT · Google Analytics 4 Traffic Source</t>
        </is>
      </c>
      <c r="C440" s="26" t="n"/>
      <c r="D440" s="27">
        <f>IF(AND($C440="x",$A440&lt;&gt;""),$A440,"")</f>
        <v/>
      </c>
    </row>
    <row r="441">
      <c r="A441" s="25" t="inlineStr">
        <is>
          <t>session_sa360_creative_format</t>
        </is>
      </c>
      <c r="B441" s="29" t="inlineStr">
        <is>
          <t>Session SA360 creative format · TEXT · Google Analytics 4 Traffic Source</t>
        </is>
      </c>
      <c r="C441" s="26" t="n"/>
      <c r="D441" s="27">
        <f>IF(AND($C441="x",$A441&lt;&gt;""),$A441,"")</f>
        <v/>
      </c>
    </row>
    <row r="442">
      <c r="A442" s="25" t="inlineStr">
        <is>
          <t>session_sa360_engine_account_id</t>
        </is>
      </c>
      <c r="B442" s="29" t="inlineStr">
        <is>
          <t>Session SA360 engine account ID · TEXT · Google Analytics 4 Traffic Source</t>
        </is>
      </c>
      <c r="C442" s="26" t="n"/>
      <c r="D442" s="27">
        <f>IF(AND($C442="x",$A442&lt;&gt;""),$A442,"")</f>
        <v/>
      </c>
    </row>
    <row r="443">
      <c r="A443" s="25" t="inlineStr">
        <is>
          <t>session_sa360_engine_account_name</t>
        </is>
      </c>
      <c r="B443" s="29" t="inlineStr">
        <is>
          <t>Session SA360 engine account name · TEXT · Google Analytics 4 Traffic Source</t>
        </is>
      </c>
      <c r="C443" s="26" t="n"/>
      <c r="D443" s="27">
        <f>IF(AND($C443="x",$A443&lt;&gt;""),$A443,"")</f>
        <v/>
      </c>
    </row>
    <row r="444">
      <c r="A444" s="25" t="inlineStr">
        <is>
          <t>session_sa360_engine_account_type</t>
        </is>
      </c>
      <c r="B444" s="29" t="inlineStr">
        <is>
          <t>Session SA360 engine account type · TEXT · Google Analytics 4 Traffic Source</t>
        </is>
      </c>
      <c r="C444" s="26" t="n"/>
      <c r="D444" s="27">
        <f>IF(AND($C444="x",$A444&lt;&gt;""),$A444,"")</f>
        <v/>
      </c>
    </row>
    <row r="445">
      <c r="A445" s="25" t="inlineStr">
        <is>
          <t>session_sa360_keyword</t>
        </is>
      </c>
      <c r="B445" s="29" t="inlineStr">
        <is>
          <t>Session SA360 keyword text · TEXT · Google Analytics 4 Traffic Source</t>
        </is>
      </c>
      <c r="C445" s="26" t="n"/>
      <c r="D445" s="27">
        <f>IF(AND($C445="x",$A445&lt;&gt;""),$A445,"")</f>
        <v/>
      </c>
    </row>
    <row r="446">
      <c r="A446" s="25" t="inlineStr">
        <is>
          <t>session_sa360_manager_account_id</t>
        </is>
      </c>
      <c r="B446" s="29" t="inlineStr">
        <is>
          <t>Session SA360 manager account ID · TEXT · Google Analytics 4 Traffic Source</t>
        </is>
      </c>
      <c r="C446" s="26" t="n"/>
      <c r="D446" s="27">
        <f>IF(AND($C446="x",$A446&lt;&gt;""),$A446,"")</f>
        <v/>
      </c>
    </row>
    <row r="447">
      <c r="A447" s="25" t="inlineStr">
        <is>
          <t>session_sa360_manager_account_name</t>
        </is>
      </c>
      <c r="B447" s="29" t="inlineStr">
        <is>
          <t>Session SA360 manager account name · TEXT · Google Analytics 4 Traffic Source</t>
        </is>
      </c>
      <c r="C447" s="26" t="n"/>
      <c r="D447" s="27">
        <f>IF(AND($C447="x",$A447&lt;&gt;""),$A447,"")</f>
        <v/>
      </c>
    </row>
    <row r="448">
      <c r="A448" s="25" t="inlineStr">
        <is>
          <t>session_sa360_medium</t>
        </is>
      </c>
      <c r="B448" s="29" t="inlineStr">
        <is>
          <t>Session SA360 medium · TEXT · Google Analytics 4 Traffic Source</t>
        </is>
      </c>
      <c r="C448" s="26" t="n"/>
      <c r="D448" s="27">
        <f>IF(AND($C448="x",$A448&lt;&gt;""),$A448,"")</f>
        <v/>
      </c>
    </row>
    <row r="449">
      <c r="A449" s="25" t="inlineStr">
        <is>
          <t>session_sa360_query</t>
        </is>
      </c>
      <c r="B449" s="29" t="inlineStr">
        <is>
          <t>Session SA360 query · TEXT · Google Analytics 4 Traffic Source</t>
        </is>
      </c>
      <c r="C449" s="26" t="n"/>
      <c r="D449" s="27">
        <f>IF(AND($C449="x",$A449&lt;&gt;""),$A449,"")</f>
        <v/>
      </c>
    </row>
    <row r="450">
      <c r="A450" s="25" t="inlineStr">
        <is>
          <t>session_sa360_source</t>
        </is>
      </c>
      <c r="B450" s="29" t="inlineStr">
        <is>
          <t>Session SA360 source · TEXT · Google Analytics 4 Traffic Source</t>
        </is>
      </c>
      <c r="C450" s="26" t="n"/>
      <c r="D450" s="27">
        <f>IF(AND($C450="x",$A450&lt;&gt;""),$A450,"")</f>
        <v/>
      </c>
    </row>
    <row r="451">
      <c r="A451" s="25" t="inlineStr">
        <is>
          <t>session_sa360_source_medium</t>
        </is>
      </c>
      <c r="B451" s="29" t="inlineStr">
        <is>
          <t>Session SA360 source / medium · TEXT · Google Analytics 4 Traffic Source</t>
        </is>
      </c>
      <c r="C451" s="26" t="n"/>
      <c r="D451" s="27">
        <f>IF(AND($C451="x",$A451&lt;&gt;""),$A451,"")</f>
        <v/>
      </c>
    </row>
    <row r="452">
      <c r="A452" s="25" t="inlineStr">
        <is>
          <t>session_source_platform</t>
        </is>
      </c>
      <c r="B452" s="29" t="inlineStr">
        <is>
          <t>Session source platform · TEXT · Google Analytics 4 Traffic Source</t>
        </is>
      </c>
      <c r="C452" s="26" t="n"/>
      <c r="D452" s="27">
        <f>IF(AND($C452="x",$A452&lt;&gt;""),$A452,"")</f>
        <v/>
      </c>
    </row>
    <row r="453">
      <c r="A453" s="25" t="inlineStr">
        <is>
          <t>source</t>
        </is>
      </c>
      <c r="B453" s="29" t="inlineStr">
        <is>
          <t>Source · TEXT · Google Analytics 4 Traffic Source</t>
        </is>
      </c>
      <c r="C453" s="26" t="n"/>
      <c r="D453" s="27">
        <f>IF(AND($C453="x",$A453&lt;&gt;""),$A453,"")</f>
        <v/>
      </c>
    </row>
    <row r="454">
      <c r="A454" s="25" t="inlineStr">
        <is>
          <t>active1_day_users</t>
        </is>
      </c>
      <c r="B454" s="29" t="inlineStr">
        <is>
          <t>1-day active users · NUMERIC · Google Analytics 4 User</t>
        </is>
      </c>
      <c r="C454" s="26" t="n"/>
      <c r="D454" s="27">
        <f>IF(AND($C454="x",$A454&lt;&gt;""),$A454,"")</f>
        <v/>
      </c>
    </row>
    <row r="455">
      <c r="A455" s="25" t="inlineStr">
        <is>
          <t>active28_day_users</t>
        </is>
      </c>
      <c r="B455" s="29" t="inlineStr">
        <is>
          <t>28-day active users · NUMERIC · Google Analytics 4 User</t>
        </is>
      </c>
      <c r="C455" s="26" t="n"/>
      <c r="D455" s="27">
        <f>IF(AND($C455="x",$A455&lt;&gt;""),$A455,"")</f>
        <v/>
      </c>
    </row>
    <row r="456">
      <c r="A456" s="25" t="inlineStr">
        <is>
          <t>active7_day_users</t>
        </is>
      </c>
      <c r="B456" s="29" t="inlineStr">
        <is>
          <t>7-day active users · NUMERIC · Google Analytics 4 User</t>
        </is>
      </c>
      <c r="C456" s="26" t="n"/>
      <c r="D456" s="27">
        <f>IF(AND($C456="x",$A456&lt;&gt;""),$A456,"")</f>
        <v/>
      </c>
    </row>
    <row r="457">
      <c r="A457" s="25" t="inlineStr">
        <is>
          <t>audience_id</t>
        </is>
      </c>
      <c r="B457" s="29" t="inlineStr">
        <is>
          <t>Audience id · TEXT · Google Analytics 4 User</t>
        </is>
      </c>
      <c r="C457" s="26" t="n"/>
      <c r="D457" s="27">
        <f>IF(AND($C457="x",$A457&lt;&gt;""),$A457,"")</f>
        <v/>
      </c>
    </row>
    <row r="458">
      <c r="A458" s="25" t="inlineStr">
        <is>
          <t>audience_name</t>
        </is>
      </c>
      <c r="B458" s="29" t="inlineStr">
        <is>
          <t>Audience name · TEXT · Google Analytics 4 User</t>
        </is>
      </c>
      <c r="C458" s="26" t="n"/>
      <c r="D458" s="27">
        <f>IF(AND($C458="x",$A458&lt;&gt;""),$A458,"")</f>
        <v/>
      </c>
    </row>
    <row r="459">
      <c r="A459" s="25" t="inlineStr">
        <is>
          <t>audience_resource_name</t>
        </is>
      </c>
      <c r="B459" s="29" t="inlineStr">
        <is>
          <t>Audience resource name · TEXT · Google Analytics 4 User</t>
        </is>
      </c>
      <c r="C459" s="26" t="n"/>
      <c r="D459" s="27">
        <f>IF(AND($C459="x",$A459&lt;&gt;""),$A459,"")</f>
        <v/>
      </c>
    </row>
    <row r="460">
      <c r="A460" s="25" t="inlineStr">
        <is>
          <t>dau_per_mau</t>
        </is>
      </c>
      <c r="B460" s="29" t="inlineStr">
        <is>
          <t>DAU / MAU · NUMERIC · Google Analytics 4 User</t>
        </is>
      </c>
      <c r="C460" s="26" t="n"/>
      <c r="D460" s="27">
        <f>IF(AND($C460="x",$A460&lt;&gt;""),$A460,"")</f>
        <v/>
      </c>
    </row>
    <row r="461">
      <c r="A461" s="25" t="inlineStr">
        <is>
          <t>dau_per_wau</t>
        </is>
      </c>
      <c r="B461" s="29" t="inlineStr">
        <is>
          <t>DAU / WAU · NUMERIC · Google Analytics 4 User</t>
        </is>
      </c>
      <c r="C461" s="26" t="n"/>
      <c r="D461" s="27">
        <f>IF(AND($C461="x",$A461&lt;&gt;""),$A461,"")</f>
        <v/>
      </c>
    </row>
    <row r="462">
      <c r="A462" s="25" t="inlineStr">
        <is>
          <t>first_time_purchaser_conversion_rate</t>
        </is>
      </c>
      <c r="B462" s="29" t="inlineStr">
        <is>
          <t>First-time purchaser rate · NUMERIC · Google Analytics 4 User</t>
        </is>
      </c>
      <c r="C462" s="26" t="n"/>
      <c r="D462" s="27">
        <f>IF(AND($C462="x",$A462&lt;&gt;""),$A462,"")</f>
        <v/>
      </c>
    </row>
    <row r="463">
      <c r="A463" s="25" t="inlineStr">
        <is>
          <t>first_time_purchasers</t>
        </is>
      </c>
      <c r="B463" s="29" t="inlineStr">
        <is>
          <t>First time purchasers · NUMERIC · Google Analytics 4 User</t>
        </is>
      </c>
      <c r="C463" s="26" t="n"/>
      <c r="D463" s="27">
        <f>IF(AND($C463="x",$A463&lt;&gt;""),$A463,"")</f>
        <v/>
      </c>
    </row>
    <row r="464">
      <c r="A464" s="25" t="inlineStr">
        <is>
          <t>first_time_purchasers_per_new_user</t>
        </is>
      </c>
      <c r="B464" s="29" t="inlineStr">
        <is>
          <t>First-time purchasers per new user · NUMERIC · Google Analytics 4 User</t>
        </is>
      </c>
      <c r="C464" s="26" t="n"/>
      <c r="D464" s="27">
        <f>IF(AND($C464="x",$A464&lt;&gt;""),$A464,"")</f>
        <v/>
      </c>
    </row>
    <row r="465">
      <c r="A465" s="25" t="inlineStr">
        <is>
          <t>gender</t>
        </is>
      </c>
      <c r="B465" s="29" t="inlineStr">
        <is>
          <t>Gender · TEXT · Google Analytics 4 User</t>
        </is>
      </c>
      <c r="C465" s="26" t="n"/>
      <c r="D465" s="27">
        <f>IF(AND($C465="x",$A465&lt;&gt;""),$A465,"")</f>
        <v/>
      </c>
    </row>
    <row r="466">
      <c r="A466" s="25" t="inlineStr">
        <is>
          <t>new_vs_returning</t>
        </is>
      </c>
      <c r="B466" s="29" t="inlineStr">
        <is>
          <t>New / returning · TEXT · Google Analytics 4 User</t>
        </is>
      </c>
      <c r="C466" s="26" t="n"/>
      <c r="D466" s="27">
        <f>IF(AND($C466="x",$A466&lt;&gt;""),$A466,"")</f>
        <v/>
      </c>
    </row>
    <row r="467">
      <c r="A467" s="25" t="inlineStr">
        <is>
          <t>signed_in_with_user_id</t>
        </is>
      </c>
      <c r="B467" s="29" t="inlineStr">
        <is>
          <t>Signed in with user ID · TEXT · Google Analytics 4 User</t>
        </is>
      </c>
      <c r="C467" s="26" t="n"/>
      <c r="D467" s="27">
        <f>IF(AND($C467="x",$A467&lt;&gt;""),$A467,"")</f>
        <v/>
      </c>
    </row>
    <row r="468">
      <c r="A468" s="25" t="inlineStr">
        <is>
          <t>total_purchasers</t>
        </is>
      </c>
      <c r="B468" s="29" t="inlineStr">
        <is>
          <t>Total purchasers · NUMERIC · Google Analytics 4 User</t>
        </is>
      </c>
      <c r="C468" s="26" t="n"/>
      <c r="D468" s="27">
        <f>IF(AND($C468="x",$A468&lt;&gt;""),$A468,"")</f>
        <v/>
      </c>
    </row>
    <row r="469">
      <c r="A469" s="25" t="inlineStr">
        <is>
          <t>totalusers</t>
        </is>
      </c>
      <c r="B469" s="29" t="inlineStr">
        <is>
          <t>Total users · NUMERIC · Google Analytics 4 User</t>
        </is>
      </c>
      <c r="C469" s="26" t="n"/>
      <c r="D469" s="27">
        <f>IF(AND($C469="x",$A469&lt;&gt;""),$A469,"")</f>
        <v/>
      </c>
    </row>
    <row r="470">
      <c r="A470" s="25" t="inlineStr">
        <is>
          <t>user_conversion_rate</t>
        </is>
      </c>
      <c r="B470" s="29" t="inlineStr">
        <is>
          <t>User key event rate · NUMERIC · Google Analytics 4 User</t>
        </is>
      </c>
      <c r="C470" s="26" t="n"/>
      <c r="D470" s="27">
        <f>IF(AND($C470="x",$A470&lt;&gt;""),$A470,"")</f>
        <v/>
      </c>
    </row>
    <row r="471">
      <c r="A471" s="25" t="inlineStr">
        <is>
          <t>user_engagement_duration</t>
        </is>
      </c>
      <c r="B471" s="29" t="inlineStr">
        <is>
          <t>User engagement · NUMERIC · Google Analytics 4 User</t>
        </is>
      </c>
      <c r="C471" s="26" t="n"/>
      <c r="D471" s="27">
        <f>IF(AND($C471="x",$A471&lt;&gt;""),$A471,"")</f>
        <v/>
      </c>
    </row>
    <row r="472">
      <c r="A472" s="25" t="inlineStr">
        <is>
          <t>users</t>
        </is>
      </c>
      <c r="B472" s="29" t="inlineStr">
        <is>
          <t>Users · NUMERIC · Google Analytics 4 User</t>
        </is>
      </c>
      <c r="C472" s="26" t="n"/>
      <c r="D472" s="27">
        <f>IF(AND($C472="x",$A472&lt;&gt;""),$A472,"")</f>
        <v/>
      </c>
    </row>
    <row r="473">
      <c r="A473" s="25" t="inlineStr">
        <is>
          <t>wau_per_mau</t>
        </is>
      </c>
      <c r="B473" s="29" t="inlineStr">
        <is>
          <t>WAU / MAU · NUMERIC · Google Analytics 4 User</t>
        </is>
      </c>
      <c r="C473" s="26" t="n"/>
      <c r="D473" s="27">
        <f>IF(AND($C473="x",$A473&lt;&gt;""),$A473,"")</f>
        <v/>
      </c>
    </row>
    <row r="474">
      <c r="A474" s="25" t="inlineStr">
        <is>
          <t>active_users</t>
        </is>
      </c>
      <c r="B474" s="29" t="inlineStr">
        <is>
          <t>Active Users · NUMERIC · Google Analytics 4 other</t>
        </is>
      </c>
      <c r="C474" s="26" t="n"/>
      <c r="D474" s="27">
        <f>IF(AND($C474="x",$A474&lt;&gt;""),$A474,"")</f>
        <v/>
      </c>
    </row>
    <row r="475">
      <c r="A475" s="25" t="inlineStr">
        <is>
          <t>age</t>
        </is>
      </c>
      <c r="B475" s="29" t="inlineStr">
        <is>
          <t>Age · TEXT · Google Analytics 4 other</t>
        </is>
      </c>
      <c r="C475" s="26" t="n"/>
      <c r="D475" s="27">
        <f>IF(AND($C475="x",$A475&lt;&gt;""),$A475,"")</f>
        <v/>
      </c>
    </row>
    <row r="476">
      <c r="A476" s="25" t="inlineStr">
        <is>
          <t>branding_interest</t>
        </is>
      </c>
      <c r="B476" s="29" t="inlineStr">
        <is>
          <t>Interests · TEXT · Google Analytics 4 other</t>
        </is>
      </c>
      <c r="C476" s="26" t="n"/>
      <c r="D476" s="27">
        <f>IF(AND($C476="x",$A476&lt;&gt;""),$A476,"")</f>
        <v/>
      </c>
    </row>
    <row r="477">
      <c r="A477" s="25" t="inlineStr">
        <is>
          <t>campaign_name</t>
        </is>
      </c>
      <c r="B477" s="29" t="inlineStr">
        <is>
          <t>Campaign name · TEXT · Google Analytics 4 other</t>
        </is>
      </c>
      <c r="C477" s="26" t="n"/>
      <c r="D477" s="27">
        <f>IF(AND($C477="x",$A477&lt;&gt;""),$A477,"")</f>
        <v/>
      </c>
    </row>
    <row r="478">
      <c r="A478" s="25" t="inlineStr">
        <is>
          <t>cityid</t>
        </is>
      </c>
      <c r="B478" s="29" t="inlineStr">
        <is>
          <t>City ID · TEXT · Google Analytics 4 other</t>
        </is>
      </c>
      <c r="C478" s="26" t="n"/>
      <c r="D478" s="27">
        <f>IF(AND($C478="x",$A478&lt;&gt;""),$A478,"")</f>
        <v/>
      </c>
    </row>
    <row r="479">
      <c r="A479" s="25" t="inlineStr">
        <is>
          <t>cost_per_conversion</t>
        </is>
      </c>
      <c r="B479" s="29" t="inlineStr">
        <is>
          <t>Cost per conversion · NUMERIC · Google Analytics 4 other</t>
        </is>
      </c>
      <c r="C479" s="26" t="n"/>
      <c r="D479" s="27">
        <f>IF(AND($C479="x",$A479&lt;&gt;""),$A479,"")</f>
        <v/>
      </c>
    </row>
    <row r="480">
      <c r="A480" s="25" t="inlineStr">
        <is>
          <t>data_fetched_at</t>
        </is>
      </c>
      <c r="B480" s="29" t="inlineStr">
        <is>
          <t>Data fetched at · TIMESTAMP · Google Analytics 4 other</t>
        </is>
      </c>
      <c r="C480" s="26" t="n"/>
      <c r="D480" s="27">
        <f>IF(AND($C480="x",$A480&lt;&gt;""),$A480,"")</f>
        <v/>
      </c>
    </row>
    <row r="481">
      <c r="A481" s="25" t="inlineStr">
        <is>
          <t>datasource</t>
        </is>
      </c>
      <c r="B481" s="29" t="inlineStr">
        <is>
          <t>Data Source · TEXT · Google Analytics 4 other</t>
        </is>
      </c>
      <c r="C481" s="26" t="n"/>
      <c r="D481" s="27">
        <f>IF(AND($C481="x",$A481&lt;&gt;""),$A481,"")</f>
        <v/>
      </c>
    </row>
    <row r="482">
      <c r="A482" s="25" t="inlineStr">
        <is>
          <t>day_of_month</t>
        </is>
      </c>
      <c r="B482" s="29" t="inlineStr">
        <is>
          <t>Day of month · TEXT · Google Analytics 4 other</t>
        </is>
      </c>
      <c r="C482" s="26" t="n"/>
      <c r="D482" s="27">
        <f>IF(AND($C482="x",$A482&lt;&gt;""),$A482,"")</f>
        <v/>
      </c>
    </row>
    <row r="483">
      <c r="A483" s="25" t="inlineStr">
        <is>
          <t>event_campaign</t>
        </is>
      </c>
      <c r="B483" s="29" t="inlineStr">
        <is>
          <t>Campaign (Conversion event scope) · TEXT · Google Analytics 4 other</t>
        </is>
      </c>
      <c r="C483" s="26" t="n"/>
      <c r="D483" s="27">
        <f>IF(AND($C483="x",$A483&lt;&gt;""),$A483,"")</f>
        <v/>
      </c>
    </row>
    <row r="484">
      <c r="A484" s="25" t="inlineStr">
        <is>
          <t>first_session_date</t>
        </is>
      </c>
      <c r="B484" s="29" t="inlineStr">
        <is>
          <t>First session date · DATE · Google Analytics 4 other</t>
        </is>
      </c>
      <c r="C484" s="26" t="n"/>
      <c r="D484" s="27">
        <f>IF(AND($C484="x",$A484&lt;&gt;""),$A484,"")</f>
        <v/>
      </c>
    </row>
    <row r="485">
      <c r="A485" s="25" t="inlineStr">
        <is>
          <t>medium</t>
        </is>
      </c>
      <c r="B485" s="29" t="inlineStr">
        <is>
          <t>Medium · TEXT · Google Analytics 4 other</t>
        </is>
      </c>
      <c r="C485" s="26" t="n"/>
      <c r="D485" s="27">
        <f>IF(AND($C485="x",$A485&lt;&gt;""),$A485,"")</f>
        <v/>
      </c>
    </row>
    <row r="486">
      <c r="A486" s="25" t="inlineStr">
        <is>
          <t>now</t>
        </is>
      </c>
      <c r="B486" s="29" t="inlineStr">
        <is>
          <t>Now · TIMESTAMP · Google Analytics 4 other</t>
        </is>
      </c>
      <c r="C486" s="26" t="n"/>
      <c r="D486" s="27">
        <f>IF(AND($C486="x",$A486&lt;&gt;""),$A486,"")</f>
        <v/>
      </c>
    </row>
    <row r="487">
      <c r="A487" s="25" t="inlineStr">
        <is>
          <t>today</t>
        </is>
      </c>
      <c r="B487" s="29" t="inlineStr">
        <is>
          <t>Today · DATE · Google Analytics 4 other</t>
        </is>
      </c>
      <c r="C487" s="26" t="n"/>
      <c r="D487" s="27">
        <f>IF(AND($C487="x",$A487&lt;&gt;""),$A487,"")</f>
        <v/>
      </c>
    </row>
    <row r="488">
      <c r="A488" s="25" t="inlineStr">
        <is>
          <t>transactionid</t>
        </is>
      </c>
      <c r="B488" s="29" t="inlineStr">
        <is>
          <t>Transaction ID · TEXT · Google Analytics 4 other</t>
        </is>
      </c>
      <c r="C488" s="26" t="n"/>
      <c r="D488" s="27">
        <f>IF(AND($C488="x",$A488&lt;&gt;""),$A488,"")</f>
        <v/>
      </c>
    </row>
    <row r="489">
      <c r="A489" s="25" t="inlineStr">
        <is>
          <t>week_day</t>
        </is>
      </c>
      <c r="B489" s="29" t="inlineStr">
        <is>
          <t>Day of week and day number · TEXT · Google Analytics 4 other</t>
        </is>
      </c>
      <c r="C489" s="26" t="n"/>
      <c r="D489" s="27">
        <f>IF(AND($C489="x",$A489&lt;&gt;""),$A489,"")</f>
        <v/>
      </c>
    </row>
    <row r="490">
      <c r="A490" s="25" t="inlineStr">
        <is>
          <t>week_day_iso</t>
        </is>
      </c>
      <c r="B490" s="29" t="inlineStr">
        <is>
          <t>Day of week and day number, ISO · TEXT · Google Analytics 4 other</t>
        </is>
      </c>
      <c r="C490" s="26" t="n"/>
      <c r="D490" s="27">
        <f>IF(AND($C490="x",$A490&lt;&gt;""),$A490,"")</f>
        <v/>
      </c>
    </row>
    <row r="491">
      <c r="A491" s="25" t="inlineStr">
        <is>
          <t>week_iso</t>
        </is>
      </c>
      <c r="B491" s="29" t="inlineStr">
        <is>
          <t>Week ISO · TEXT · Google Analytics 4 other</t>
        </is>
      </c>
      <c r="C491" s="26" t="n"/>
      <c r="D491" s="27">
        <f>IF(AND($C491="x",$A491&lt;&gt;""),$A491,"")</f>
        <v/>
      </c>
    </row>
    <row r="492">
      <c r="A492" s="25" t="inlineStr">
        <is>
          <t>year_month_name</t>
        </is>
      </c>
      <c r="B492" s="29" t="inlineStr">
        <is>
          <t>Year month name · TEXT · Google Analytics 4 other</t>
        </is>
      </c>
      <c r="C492" s="26" t="n"/>
      <c r="D492" s="27">
        <f>IF(AND($C492="x",$A492&lt;&gt;""),$A492,"")</f>
        <v/>
      </c>
    </row>
    <row r="493">
      <c r="A493" s="25" t="inlineStr">
        <is>
          <t>year_of_week</t>
        </is>
      </c>
      <c r="B493" s="29" t="inlineStr">
        <is>
          <t>Year of week · TEXT · Google Analytics 4 other</t>
        </is>
      </c>
      <c r="C493" s="26" t="n"/>
      <c r="D493" s="27">
        <f>IF(AND($C493="x",$A493&lt;&gt;""),$A493,"")</f>
        <v/>
      </c>
    </row>
    <row r="494">
      <c r="A494" s="25" t="inlineStr">
        <is>
          <t>year_of_week_iso</t>
        </is>
      </c>
      <c r="B494" s="29" t="inlineStr">
        <is>
          <t>Year of week, ISO · TEXT · Google Analytics 4 other</t>
        </is>
      </c>
      <c r="C494" s="26" t="n"/>
      <c r="D494" s="27">
        <f>IF(AND($C494="x",$A494&lt;&gt;""),$A494,"")</f>
        <v/>
      </c>
    </row>
    <row r="495">
      <c r="A495" s="25" t="inlineStr">
        <is>
          <t>year_week_iso</t>
        </is>
      </c>
      <c r="B495" s="29" t="inlineStr">
        <is>
          <t>Year week ISO · TEXT · Google Analytics 4 other</t>
        </is>
      </c>
      <c r="C495" s="26" t="n"/>
      <c r="D495" s="27">
        <f>IF(AND($C495="x",$A495&lt;&gt;""),$A495,"")</f>
        <v/>
      </c>
    </row>
    <row r="496">
      <c r="A496" s="22" t="inlineStr">
        <is>
          <t>Eigen veld toevoegen: zet hieronder het Windsor-veld-id in kolom A en een x in kolom C (tot rij 506).</t>
        </is>
      </c>
    </row>
    <row r="497">
      <c r="A497" s="30" t="n"/>
      <c r="C497" s="30" t="n"/>
      <c r="D497" s="27">
        <f>IF(AND($C497="x",$A497&lt;&gt;""),$A497,"")</f>
        <v/>
      </c>
    </row>
    <row r="498">
      <c r="A498" s="30" t="n"/>
      <c r="C498" s="30" t="n"/>
      <c r="D498" s="27">
        <f>IF(AND($C498="x",$A498&lt;&gt;""),$A498,"")</f>
        <v/>
      </c>
    </row>
    <row r="499">
      <c r="A499" s="30" t="n"/>
      <c r="C499" s="30" t="n"/>
      <c r="D499" s="27">
        <f>IF(AND($C499="x",$A499&lt;&gt;""),$A499,"")</f>
        <v/>
      </c>
    </row>
    <row r="500">
      <c r="A500" s="30" t="n"/>
      <c r="C500" s="30" t="n"/>
      <c r="D500" s="27">
        <f>IF(AND($C500="x",$A500&lt;&gt;""),$A500,"")</f>
        <v/>
      </c>
    </row>
    <row r="501">
      <c r="A501" s="30" t="n"/>
      <c r="C501" s="30" t="n"/>
      <c r="D501" s="27">
        <f>IF(AND($C501="x",$A501&lt;&gt;""),$A501,"")</f>
        <v/>
      </c>
    </row>
    <row r="502">
      <c r="A502" s="30" t="n"/>
      <c r="C502" s="30" t="n"/>
      <c r="D502" s="27">
        <f>IF(AND($C502="x",$A502&lt;&gt;""),$A502,"")</f>
        <v/>
      </c>
    </row>
    <row r="503">
      <c r="A503" s="30" t="n"/>
      <c r="C503" s="30" t="n"/>
      <c r="D503" s="27">
        <f>IF(AND($C503="x",$A503&lt;&gt;""),$A503,"")</f>
        <v/>
      </c>
    </row>
    <row r="504">
      <c r="A504" s="30" t="n"/>
      <c r="C504" s="30" t="n"/>
      <c r="D504" s="27">
        <f>IF(AND($C504="x",$A504&lt;&gt;""),$A504,"")</f>
        <v/>
      </c>
    </row>
    <row r="505">
      <c r="A505" s="30" t="n"/>
      <c r="C505" s="30" t="n"/>
      <c r="D505" s="27">
        <f>IF(AND($C505="x",$A505&lt;&gt;""),$A505,"")</f>
        <v/>
      </c>
    </row>
    <row r="506">
      <c r="A506" s="30" t="n"/>
      <c r="C506" s="30" t="n"/>
      <c r="D506" s="27">
        <f>IF(AND($C506="x",$A506&lt;&gt;""),$A506,"")</f>
        <v/>
      </c>
    </row>
  </sheetData>
  <mergeCells count="3">
    <mergeCell ref="B8:D8"/>
    <mergeCell ref="A496:C496"/>
    <mergeCell ref="A24:C24"/>
  </mergeCells>
  <dataValidations count="1">
    <dataValidation sqref="C12 C13 C14 C15 C16 C17 C18 C19 C20 C21 C22 C23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7 C498 C499 C500 C501 C502 C503 C504 C505 C50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50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GA4 landing</t>
        </is>
      </c>
      <c r="C1" s="22" t="inlineStr">
        <is>
          <t>Status: Aanbevolen · Website → landingspagina's</t>
        </is>
      </c>
    </row>
    <row r="2">
      <c r="A2" s="3" t="inlineStr">
        <is>
          <t>Connector</t>
        </is>
      </c>
      <c r="B2" s="6" t="inlineStr">
        <is>
          <t>googleanalytics4</t>
        </is>
      </c>
    </row>
    <row r="3">
      <c r="A3" s="3" t="inlineStr">
        <is>
          <t>Account-id (uit Instellingen)</t>
        </is>
      </c>
      <c r="B3" s="23">
        <f>IF(Instellingen!$B$12="","",Instellingen!$B$12)</f>
        <v/>
      </c>
      <c r="C3" s="8" t="inlineStr">
        <is>
          <t>Leeg = geen select_accounts in de URL</t>
        </is>
      </c>
    </row>
    <row r="4">
      <c r="A4" s="3" t="inlineStr">
        <is>
          <t>Taaknaam (Task name)</t>
        </is>
      </c>
      <c r="B4" s="23">
        <f>"Windsor - Sheets - GA4 landing - "&amp;Instellingen!$B$3</f>
        <v/>
      </c>
    </row>
    <row r="5">
      <c r="A5" s="3" t="inlineStr">
        <is>
          <t>Tabnaam (Sheet Name)</t>
        </is>
      </c>
      <c r="B5" s="23">
        <f>"Google Analytics 4 - landing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$506)&amp;IF($B$3&lt;&gt;"","&amp;select_accounts="&amp;$B$3,"")&amp;IF(Instellingen!$B$5&lt;&gt;"","&amp;_field_headers="&amp;Instellingen!$B$5,"")</f>
        <v/>
      </c>
    </row>
    <row r="9">
      <c r="A9" s="3" t="inlineStr">
        <is>
          <t>Aantal velden in de query</t>
        </is>
      </c>
      <c r="B9" s="6">
        <f>COUNTIF($C$12:$C$506,"x")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landing_page</t>
        </is>
      </c>
      <c r="B15" s="25" t="inlineStr">
        <is>
          <t>Landingspagina · Windsor: Landing page · TEXT</t>
        </is>
      </c>
      <c r="C15" s="26" t="inlineStr">
        <is>
          <t>x</t>
        </is>
      </c>
      <c r="D15" s="27">
        <f>IF(AND($C15="x",$A15&lt;&gt;""),$A15,"")</f>
        <v/>
      </c>
    </row>
    <row r="16">
      <c r="A16" s="16" t="inlineStr">
        <is>
          <t>sessions</t>
        </is>
      </c>
      <c r="B16" s="25" t="inlineStr">
        <is>
          <t>Sessies · Windsor: Sessions · NUMERIC</t>
        </is>
      </c>
      <c r="C16" s="26" t="inlineStr">
        <is>
          <t>x</t>
        </is>
      </c>
      <c r="D16" s="27">
        <f>IF(AND($C16="x",$A16&lt;&gt;""),$A16,"")</f>
        <v/>
      </c>
    </row>
    <row r="17">
      <c r="A17" s="16" t="inlineStr">
        <is>
          <t>engaged_sessions</t>
        </is>
      </c>
      <c r="B17" s="25" t="inlineStr">
        <is>
          <t>Betrokken sessies · Windsor: Engaged sessions · NUMERIC</t>
        </is>
      </c>
      <c r="C17" s="26" t="inlineStr">
        <is>
          <t>x</t>
        </is>
      </c>
      <c r="D17" s="27">
        <f>IF(AND($C17="x",$A17&lt;&gt;""),$A17,"")</f>
        <v/>
      </c>
    </row>
    <row r="18">
      <c r="A18" s="16" t="inlineStr">
        <is>
          <t>conversions</t>
        </is>
      </c>
      <c r="B18" s="25" t="inlineStr">
        <is>
          <t>Key events (per sessie, kan &gt; 1) · Windsor: Key events · NUMERIC</t>
        </is>
      </c>
      <c r="C18" s="26" t="inlineStr">
        <is>
          <t>x</t>
        </is>
      </c>
      <c r="D18" s="27">
        <f>IF(AND($C18="x",$A18&lt;&gt;""),$A18,"")</f>
        <v/>
      </c>
    </row>
    <row r="19">
      <c r="A19" s="16" t="inlineStr">
        <is>
          <t>purchase_revenue</t>
        </is>
      </c>
      <c r="B19" s="25" t="inlineStr">
        <is>
          <t>Omzet · Windsor: Purchase revenue · NUMERIC</t>
        </is>
      </c>
      <c r="C19" s="26" t="inlineStr">
        <is>
          <t>x</t>
        </is>
      </c>
      <c r="D19" s="27">
        <f>IF(AND($C19="x",$A19&lt;&gt;""),$A19,"")</f>
        <v/>
      </c>
    </row>
    <row r="20">
      <c r="A20" s="16">
        <f>IF(Instellingen!$B$6&lt;&gt;"","conversions_"&amp;Instellingen!$B$6,"")</f>
        <v/>
      </c>
      <c r="B20" s="25" t="inlineStr">
        <is>
          <t>Hoofddoel per klant (Config 'Conversiedoel'); kop wordt 'Key event count for &lt;event&gt;'</t>
        </is>
      </c>
      <c r="C20" s="26" t="inlineStr">
        <is>
          <t>x</t>
        </is>
      </c>
      <c r="D20" s="27">
        <f>IF(AND($C20="x",$A20&lt;&gt;""),$A20,"")</f>
        <v/>
      </c>
    </row>
    <row r="21">
      <c r="A21" s="28" t="inlineStr">
        <is>
          <t>— Overige Windsor-velden van connector 'googleanalytics4' (474; weergavenaam · type · rapport). Zet een x om ze op te nemen. —</t>
        </is>
      </c>
      <c r="D21" s="27" t="inlineStr"/>
    </row>
    <row r="22">
      <c r="A22" s="25" t="inlineStr">
        <is>
          <t>hostname</t>
        </is>
      </c>
      <c r="B22" s="29" t="inlineStr">
        <is>
          <t>Hostname · TEXT · Google Analytics 4 Account</t>
        </is>
      </c>
      <c r="C22" s="26" t="n"/>
      <c r="D22" s="27">
        <f>IF(AND($C22="x",$A22&lt;&gt;""),$A22,"")</f>
        <v/>
      </c>
    </row>
    <row r="23">
      <c r="A23" s="25" t="inlineStr">
        <is>
          <t>measurement_id</t>
        </is>
      </c>
      <c r="B23" s="29" t="inlineStr">
        <is>
          <t>Measurement ID · TEXT · Google Analytics 4 Account</t>
        </is>
      </c>
      <c r="C23" s="26" t="n"/>
      <c r="D23" s="27">
        <f>IF(AND($C23="x",$A23&lt;&gt;""),$A23,"")</f>
        <v/>
      </c>
    </row>
    <row r="24">
      <c r="A24" s="25" t="inlineStr">
        <is>
          <t>property_currency</t>
        </is>
      </c>
      <c r="B24" s="29" t="inlineStr">
        <is>
          <t>Property currency · TEXT · Google Analytics 4 Account</t>
        </is>
      </c>
      <c r="C24" s="26" t="n"/>
      <c r="D24" s="27">
        <f>IF(AND($C24="x",$A24&lt;&gt;""),$A24,"")</f>
        <v/>
      </c>
    </row>
    <row r="25">
      <c r="A25" s="25" t="inlineStr">
        <is>
          <t>property_timezone</t>
        </is>
      </c>
      <c r="B25" s="29" t="inlineStr">
        <is>
          <t>Property timezone · TEXT · Google Analytics 4 Account</t>
        </is>
      </c>
      <c r="C25" s="26" t="n"/>
      <c r="D25" s="27">
        <f>IF(AND($C25="x",$A25&lt;&gt;""),$A25,"")</f>
        <v/>
      </c>
    </row>
    <row r="26">
      <c r="A26" s="25" t="inlineStr">
        <is>
          <t>campaign_id</t>
        </is>
      </c>
      <c r="B26" s="29" t="inlineStr">
        <is>
          <t>Campaign ID · TEXT · Google Analytics 4 Attribution</t>
        </is>
      </c>
      <c r="C26" s="26" t="n"/>
      <c r="D26" s="27">
        <f>IF(AND($C26="x",$A26&lt;&gt;""),$A26,"")</f>
        <v/>
      </c>
    </row>
    <row r="27">
      <c r="A27" s="25" t="inlineStr">
        <is>
          <t>cm360_account_id</t>
        </is>
      </c>
      <c r="B27" s="29" t="inlineStr">
        <is>
          <t>CM360 account ID · TEXT · Google Analytics 4 Attribution</t>
        </is>
      </c>
      <c r="C27" s="26" t="n"/>
      <c r="D27" s="27">
        <f>IF(AND($C27="x",$A27&lt;&gt;""),$A27,"")</f>
        <v/>
      </c>
    </row>
    <row r="28">
      <c r="A28" s="25" t="inlineStr">
        <is>
          <t>cm360_account_name</t>
        </is>
      </c>
      <c r="B28" s="29" t="inlineStr">
        <is>
          <t>CM360 account name · TEXT · Google Analytics 4 Attribution</t>
        </is>
      </c>
      <c r="C28" s="26" t="n"/>
      <c r="D28" s="27">
        <f>IF(AND($C28="x",$A28&lt;&gt;""),$A28,"")</f>
        <v/>
      </c>
    </row>
    <row r="29">
      <c r="A29" s="25" t="inlineStr">
        <is>
          <t>cm360_advertiser_id</t>
        </is>
      </c>
      <c r="B29" s="29" t="inlineStr">
        <is>
          <t>CM360 advertiser ID · TEXT · Google Analytics 4 Attribution</t>
        </is>
      </c>
      <c r="C29" s="26" t="n"/>
      <c r="D29" s="27">
        <f>IF(AND($C29="x",$A29&lt;&gt;""),$A29,"")</f>
        <v/>
      </c>
    </row>
    <row r="30">
      <c r="A30" s="25" t="inlineStr">
        <is>
          <t>cm360_advertiser_name</t>
        </is>
      </c>
      <c r="B30" s="29" t="inlineStr">
        <is>
          <t>CM360 advertiser name · TEXT · Google Analytics 4 Attribution</t>
        </is>
      </c>
      <c r="C30" s="26" t="n"/>
      <c r="D30" s="27">
        <f>IF(AND($C30="x",$A30&lt;&gt;""),$A30,"")</f>
        <v/>
      </c>
    </row>
    <row r="31">
      <c r="A31" s="25" t="inlineStr">
        <is>
          <t>cm360_campaign_id</t>
        </is>
      </c>
      <c r="B31" s="29" t="inlineStr">
        <is>
          <t>CM360 campaign ID · TEXT · Google Analytics 4 Attribution</t>
        </is>
      </c>
      <c r="C31" s="26" t="n"/>
      <c r="D31" s="27">
        <f>IF(AND($C31="x",$A31&lt;&gt;""),$A31,"")</f>
        <v/>
      </c>
    </row>
    <row r="32">
      <c r="A32" s="25" t="inlineStr">
        <is>
          <t>cm360_campaign_name</t>
        </is>
      </c>
      <c r="B32" s="29" t="inlineStr">
        <is>
          <t>CM360 campaign name · TEXT · Google Analytics 4 Attribution</t>
        </is>
      </c>
      <c r="C32" s="26" t="n"/>
      <c r="D32" s="27">
        <f>IF(AND($C32="x",$A32&lt;&gt;""),$A32,"")</f>
        <v/>
      </c>
    </row>
    <row r="33">
      <c r="A33" s="25" t="inlineStr">
        <is>
          <t>cm360_creative_format</t>
        </is>
      </c>
      <c r="B33" s="29" t="inlineStr">
        <is>
          <t>CM360 creative format · TEXT · Google Analytics 4 Attribution</t>
        </is>
      </c>
      <c r="C33" s="26" t="n"/>
      <c r="D33" s="27">
        <f>IF(AND($C33="x",$A33&lt;&gt;""),$A33,"")</f>
        <v/>
      </c>
    </row>
    <row r="34">
      <c r="A34" s="25" t="inlineStr">
        <is>
          <t>cm360_creative_id</t>
        </is>
      </c>
      <c r="B34" s="29" t="inlineStr">
        <is>
          <t>CM360 creative ID · TEXT · Google Analytics 4 Attribution</t>
        </is>
      </c>
      <c r="C34" s="26" t="n"/>
      <c r="D34" s="27">
        <f>IF(AND($C34="x",$A34&lt;&gt;""),$A34,"")</f>
        <v/>
      </c>
    </row>
    <row r="35">
      <c r="A35" s="25" t="inlineStr">
        <is>
          <t>cm360_creative_name</t>
        </is>
      </c>
      <c r="B35" s="29" t="inlineStr">
        <is>
          <t>CM360 creative name · TEXT · Google Analytics 4 Attribution</t>
        </is>
      </c>
      <c r="C35" s="26" t="n"/>
      <c r="D35" s="27">
        <f>IF(AND($C35="x",$A35&lt;&gt;""),$A35,"")</f>
        <v/>
      </c>
    </row>
    <row r="36">
      <c r="A36" s="25" t="inlineStr">
        <is>
          <t>cm360_creative_type</t>
        </is>
      </c>
      <c r="B36" s="29" t="inlineStr">
        <is>
          <t>CM360 creative type · TEXT · Google Analytics 4 Attribution</t>
        </is>
      </c>
      <c r="C36" s="26" t="n"/>
      <c r="D36" s="27">
        <f>IF(AND($C36="x",$A36&lt;&gt;""),$A36,"")</f>
        <v/>
      </c>
    </row>
    <row r="37">
      <c r="A37" s="25" t="inlineStr">
        <is>
          <t>cm360_creative_type_id</t>
        </is>
      </c>
      <c r="B37" s="29" t="inlineStr">
        <is>
          <t>CM360 creative type ID · TEXT · Google Analytics 4 Attribution</t>
        </is>
      </c>
      <c r="C37" s="26" t="n"/>
      <c r="D37" s="27">
        <f>IF(AND($C37="x",$A37&lt;&gt;""),$A37,"")</f>
        <v/>
      </c>
    </row>
    <row r="38">
      <c r="A38" s="25" t="inlineStr">
        <is>
          <t>cm360_creative_version</t>
        </is>
      </c>
      <c r="B38" s="29" t="inlineStr">
        <is>
          <t>CM360 creative version · TEXT · Google Analytics 4 Attribution</t>
        </is>
      </c>
      <c r="C38" s="26" t="n"/>
      <c r="D38" s="27">
        <f>IF(AND($C38="x",$A38&lt;&gt;""),$A38,"")</f>
        <v/>
      </c>
    </row>
    <row r="39">
      <c r="A39" s="25" t="inlineStr">
        <is>
          <t>cm360_medium</t>
        </is>
      </c>
      <c r="B39" s="29" t="inlineStr">
        <is>
          <t>CM360 medium · TEXT · Google Analytics 4 Attribution</t>
        </is>
      </c>
      <c r="C39" s="26" t="n"/>
      <c r="D39" s="27">
        <f>IF(AND($C39="x",$A39&lt;&gt;""),$A39,"")</f>
        <v/>
      </c>
    </row>
    <row r="40">
      <c r="A40" s="25" t="inlineStr">
        <is>
          <t>cm360_placement_cost_structure</t>
        </is>
      </c>
      <c r="B40" s="29" t="inlineStr">
        <is>
          <t>CM360 placement cost structure · TEXT · Google Analytics 4 Attribution</t>
        </is>
      </c>
      <c r="C40" s="26" t="n"/>
      <c r="D40" s="27">
        <f>IF(AND($C40="x",$A40&lt;&gt;""),$A40,"")</f>
        <v/>
      </c>
    </row>
    <row r="41">
      <c r="A41" s="25" t="inlineStr">
        <is>
          <t>cm360_placement_id</t>
        </is>
      </c>
      <c r="B41" s="29" t="inlineStr">
        <is>
          <t>CM360 placement ID · TEXT · Google Analytics 4 Attribution</t>
        </is>
      </c>
      <c r="C41" s="26" t="n"/>
      <c r="D41" s="27">
        <f>IF(AND($C41="x",$A41&lt;&gt;""),$A41,"")</f>
        <v/>
      </c>
    </row>
    <row r="42">
      <c r="A42" s="25" t="inlineStr">
        <is>
          <t>cm360_placement_name</t>
        </is>
      </c>
      <c r="B42" s="29" t="inlineStr">
        <is>
          <t>CM360 placement name · TEXT · Google Analytics 4 Attribution</t>
        </is>
      </c>
      <c r="C42" s="26" t="n"/>
      <c r="D42" s="27">
        <f>IF(AND($C42="x",$A42&lt;&gt;""),$A42,"")</f>
        <v/>
      </c>
    </row>
    <row r="43">
      <c r="A43" s="25" t="inlineStr">
        <is>
          <t>cm360_rendering_id</t>
        </is>
      </c>
      <c r="B43" s="29" t="inlineStr">
        <is>
          <t>CM360 rendering ID · TEXT · Google Analytics 4 Attribution</t>
        </is>
      </c>
      <c r="C43" s="26" t="n"/>
      <c r="D43" s="27">
        <f>IF(AND($C43="x",$A43&lt;&gt;""),$A43,"")</f>
        <v/>
      </c>
    </row>
    <row r="44">
      <c r="A44" s="25" t="inlineStr">
        <is>
          <t>cm360_site_id</t>
        </is>
      </c>
      <c r="B44" s="29" t="inlineStr">
        <is>
          <t>CM360 site ID · TEXT · Google Analytics 4 Attribution</t>
        </is>
      </c>
      <c r="C44" s="26" t="n"/>
      <c r="D44" s="27">
        <f>IF(AND($C44="x",$A44&lt;&gt;""),$A44,"")</f>
        <v/>
      </c>
    </row>
    <row r="45">
      <c r="A45" s="25" t="inlineStr">
        <is>
          <t>cm360_site_name</t>
        </is>
      </c>
      <c r="B45" s="29" t="inlineStr">
        <is>
          <t>CM360 site name · TEXT · Google Analytics 4 Attribution</t>
        </is>
      </c>
      <c r="C45" s="26" t="n"/>
      <c r="D45" s="27">
        <f>IF(AND($C45="x",$A45&lt;&gt;""),$A45,"")</f>
        <v/>
      </c>
    </row>
    <row r="46">
      <c r="A46" s="25" t="inlineStr">
        <is>
          <t>cm360_source</t>
        </is>
      </c>
      <c r="B46" s="29" t="inlineStr">
        <is>
          <t>CM360 source · TEXT · Google Analytics 4 Attribution</t>
        </is>
      </c>
      <c r="C46" s="26" t="n"/>
      <c r="D46" s="27">
        <f>IF(AND($C46="x",$A46&lt;&gt;""),$A46,"")</f>
        <v/>
      </c>
    </row>
    <row r="47">
      <c r="A47" s="25" t="inlineStr">
        <is>
          <t>cm360_source_medium</t>
        </is>
      </c>
      <c r="B47" s="29" t="inlineStr">
        <is>
          <t>CM360 source / medium · TEXT · Google Analytics 4 Attribution</t>
        </is>
      </c>
      <c r="C47" s="26" t="n"/>
      <c r="D47" s="27">
        <f>IF(AND($C47="x",$A47&lt;&gt;""),$A47,"")</f>
        <v/>
      </c>
    </row>
    <row r="48">
      <c r="A48" s="25" t="inlineStr">
        <is>
          <t>default_channel_group</t>
        </is>
      </c>
      <c r="B48" s="29" t="inlineStr">
        <is>
          <t>Default channel group · TEXT · Google Analytics 4 Attribution</t>
        </is>
      </c>
      <c r="C48" s="26" t="n"/>
      <c r="D48" s="27">
        <f>IF(AND($C48="x",$A48&lt;&gt;""),$A48,"")</f>
        <v/>
      </c>
    </row>
    <row r="49">
      <c r="A49" s="25" t="inlineStr">
        <is>
          <t>dv360_advertiser_id</t>
        </is>
      </c>
      <c r="B49" s="29" t="inlineStr">
        <is>
          <t>DV360 advertiser ID · TEXT · Google Analytics 4 Attribution</t>
        </is>
      </c>
      <c r="C49" s="26" t="n"/>
      <c r="D49" s="27">
        <f>IF(AND($C49="x",$A49&lt;&gt;""),$A49,"")</f>
        <v/>
      </c>
    </row>
    <row r="50">
      <c r="A50" s="25" t="inlineStr">
        <is>
          <t>dv360_advertiser_name</t>
        </is>
      </c>
      <c r="B50" s="29" t="inlineStr">
        <is>
          <t>DV360 advertiser name · TEXT · Google Analytics 4 Attribution</t>
        </is>
      </c>
      <c r="C50" s="26" t="n"/>
      <c r="D50" s="27">
        <f>IF(AND($C50="x",$A50&lt;&gt;""),$A50,"")</f>
        <v/>
      </c>
    </row>
    <row r="51">
      <c r="A51" s="25" t="inlineStr">
        <is>
          <t>dv360_campaign_id</t>
        </is>
      </c>
      <c r="B51" s="29" t="inlineStr">
        <is>
          <t>DV360 campaign ID · TEXT · Google Analytics 4 Attribution</t>
        </is>
      </c>
      <c r="C51" s="26" t="n"/>
      <c r="D51" s="27">
        <f>IF(AND($C51="x",$A51&lt;&gt;""),$A51,"")</f>
        <v/>
      </c>
    </row>
    <row r="52">
      <c r="A52" s="25" t="inlineStr">
        <is>
          <t>dv360_campaign_name</t>
        </is>
      </c>
      <c r="B52" s="29" t="inlineStr">
        <is>
          <t>DV360 campaign name · TEXT · Google Analytics 4 Attribution</t>
        </is>
      </c>
      <c r="C52" s="26" t="n"/>
      <c r="D52" s="27">
        <f>IF(AND($C52="x",$A52&lt;&gt;""),$A52,"")</f>
        <v/>
      </c>
    </row>
    <row r="53">
      <c r="A53" s="25" t="inlineStr">
        <is>
          <t>dv360_creative_format</t>
        </is>
      </c>
      <c r="B53" s="29" t="inlineStr">
        <is>
          <t>DV360 creative format · TEXT · Google Analytics 4 Attribution</t>
        </is>
      </c>
      <c r="C53" s="26" t="n"/>
      <c r="D53" s="27">
        <f>IF(AND($C53="x",$A53&lt;&gt;""),$A53,"")</f>
        <v/>
      </c>
    </row>
    <row r="54">
      <c r="A54" s="25" t="inlineStr">
        <is>
          <t>dv360_creative_id</t>
        </is>
      </c>
      <c r="B54" s="29" t="inlineStr">
        <is>
          <t>DV360 creative ID · TEXT · Google Analytics 4 Attribution</t>
        </is>
      </c>
      <c r="C54" s="26" t="n"/>
      <c r="D54" s="27">
        <f>IF(AND($C54="x",$A54&lt;&gt;""),$A54,"")</f>
        <v/>
      </c>
    </row>
    <row r="55">
      <c r="A55" s="25" t="inlineStr">
        <is>
          <t>dv360_creative_name</t>
        </is>
      </c>
      <c r="B55" s="29" t="inlineStr">
        <is>
          <t>DV360 creative name · TEXT · Google Analytics 4 Attribution</t>
        </is>
      </c>
      <c r="C55" s="26" t="n"/>
      <c r="D55" s="27">
        <f>IF(AND($C55="x",$A55&lt;&gt;""),$A55,"")</f>
        <v/>
      </c>
    </row>
    <row r="56">
      <c r="A56" s="25" t="inlineStr">
        <is>
          <t>dv360_exchange_id</t>
        </is>
      </c>
      <c r="B56" s="29" t="inlineStr">
        <is>
          <t>DV360 exchange ID · TEXT · Google Analytics 4 Attribution</t>
        </is>
      </c>
      <c r="C56" s="26" t="n"/>
      <c r="D56" s="27">
        <f>IF(AND($C56="x",$A56&lt;&gt;""),$A56,"")</f>
        <v/>
      </c>
    </row>
    <row r="57">
      <c r="A57" s="25" t="inlineStr">
        <is>
          <t>dv360_exchange_name</t>
        </is>
      </c>
      <c r="B57" s="29" t="inlineStr">
        <is>
          <t>DV360 exchange name · TEXT · Google Analytics 4 Attribution</t>
        </is>
      </c>
      <c r="C57" s="26" t="n"/>
      <c r="D57" s="27">
        <f>IF(AND($C57="x",$A57&lt;&gt;""),$A57,"")</f>
        <v/>
      </c>
    </row>
    <row r="58">
      <c r="A58" s="25" t="inlineStr">
        <is>
          <t>dv360_insertion_order_id</t>
        </is>
      </c>
      <c r="B58" s="29" t="inlineStr">
        <is>
          <t>DV360 insertion order ID · TEXT · Google Analytics 4 Attribution</t>
        </is>
      </c>
      <c r="C58" s="26" t="n"/>
      <c r="D58" s="27">
        <f>IF(AND($C58="x",$A58&lt;&gt;""),$A58,"")</f>
        <v/>
      </c>
    </row>
    <row r="59">
      <c r="A59" s="25" t="inlineStr">
        <is>
          <t>dv360_insertion_order_name</t>
        </is>
      </c>
      <c r="B59" s="29" t="inlineStr">
        <is>
          <t>DV360 insertion order name · TEXT · Google Analytics 4 Attribution</t>
        </is>
      </c>
      <c r="C59" s="26" t="n"/>
      <c r="D59" s="27">
        <f>IF(AND($C59="x",$A59&lt;&gt;""),$A59,"")</f>
        <v/>
      </c>
    </row>
    <row r="60">
      <c r="A60" s="25" t="inlineStr">
        <is>
          <t>dv360_line_item_id</t>
        </is>
      </c>
      <c r="B60" s="29" t="inlineStr">
        <is>
          <t>DV360 line item ID · TEXT · Google Analytics 4 Attribution</t>
        </is>
      </c>
      <c r="C60" s="26" t="n"/>
      <c r="D60" s="27">
        <f>IF(AND($C60="x",$A60&lt;&gt;""),$A60,"")</f>
        <v/>
      </c>
    </row>
    <row r="61">
      <c r="A61" s="25" t="inlineStr">
        <is>
          <t>dv360_line_item_name</t>
        </is>
      </c>
      <c r="B61" s="29" t="inlineStr">
        <is>
          <t>DV360 line item name · TEXT · Google Analytics 4 Attribution</t>
        </is>
      </c>
      <c r="C61" s="26" t="n"/>
      <c r="D61" s="27">
        <f>IF(AND($C61="x",$A61&lt;&gt;""),$A61,"")</f>
        <v/>
      </c>
    </row>
    <row r="62">
      <c r="A62" s="25" t="inlineStr">
        <is>
          <t>dv360_medium</t>
        </is>
      </c>
      <c r="B62" s="29" t="inlineStr">
        <is>
          <t>DV360 medium · TEXT · Google Analytics 4 Attribution</t>
        </is>
      </c>
      <c r="C62" s="26" t="n"/>
      <c r="D62" s="27">
        <f>IF(AND($C62="x",$A62&lt;&gt;""),$A62,"")</f>
        <v/>
      </c>
    </row>
    <row r="63">
      <c r="A63" s="25" t="inlineStr">
        <is>
          <t>dv360_partner_id</t>
        </is>
      </c>
      <c r="B63" s="29" t="inlineStr">
        <is>
          <t>DV360 partner ID · TEXT · Google Analytics 4 Attribution</t>
        </is>
      </c>
      <c r="C63" s="26" t="n"/>
      <c r="D63" s="27">
        <f>IF(AND($C63="x",$A63&lt;&gt;""),$A63,"")</f>
        <v/>
      </c>
    </row>
    <row r="64">
      <c r="A64" s="25" t="inlineStr">
        <is>
          <t>dv360_partner_name</t>
        </is>
      </c>
      <c r="B64" s="29" t="inlineStr">
        <is>
          <t>DV360 partner name · TEXT · Google Analytics 4 Attribution</t>
        </is>
      </c>
      <c r="C64" s="26" t="n"/>
      <c r="D64" s="27">
        <f>IF(AND($C64="x",$A64&lt;&gt;""),$A64,"")</f>
        <v/>
      </c>
    </row>
    <row r="65">
      <c r="A65" s="25" t="inlineStr">
        <is>
          <t>dv360_source</t>
        </is>
      </c>
      <c r="B65" s="29" t="inlineStr">
        <is>
          <t>DV360 source · TEXT · Google Analytics 4 Attribution</t>
        </is>
      </c>
      <c r="C65" s="26" t="n"/>
      <c r="D65" s="27">
        <f>IF(AND($C65="x",$A65&lt;&gt;""),$A65,"")</f>
        <v/>
      </c>
    </row>
    <row r="66">
      <c r="A66" s="25" t="inlineStr">
        <is>
          <t>dv360_source_medium</t>
        </is>
      </c>
      <c r="B66" s="29" t="inlineStr">
        <is>
          <t>DV360 source / medium · TEXT · Google Analytics 4 Attribution</t>
        </is>
      </c>
      <c r="C66" s="26" t="n"/>
      <c r="D66" s="27">
        <f>IF(AND($C66="x",$A66&lt;&gt;""),$A66,"")</f>
        <v/>
      </c>
    </row>
    <row r="67">
      <c r="A67" s="25" t="inlineStr">
        <is>
          <t>google_ads_account_name</t>
        </is>
      </c>
      <c r="B67" s="29" t="inlineStr">
        <is>
          <t>Google Ads account name · TEXT · Google Analytics 4 Attribution</t>
        </is>
      </c>
      <c r="C67" s="26" t="n"/>
      <c r="D67" s="27">
        <f>IF(AND($C67="x",$A67&lt;&gt;""),$A67,"")</f>
        <v/>
      </c>
    </row>
    <row r="68">
      <c r="A68" s="25" t="inlineStr">
        <is>
          <t>google_ads_ad_group_id</t>
        </is>
      </c>
      <c r="B68" s="29" t="inlineStr">
        <is>
          <t>Google Ads ad group ID · TEXT · Google Analytics 4 Attribution</t>
        </is>
      </c>
      <c r="C68" s="26" t="n"/>
      <c r="D68" s="27">
        <f>IF(AND($C68="x",$A68&lt;&gt;""),$A68,"")</f>
        <v/>
      </c>
    </row>
    <row r="69">
      <c r="A69" s="25" t="inlineStr">
        <is>
          <t>google_ads_ad_group_name</t>
        </is>
      </c>
      <c r="B69" s="29" t="inlineStr">
        <is>
          <t>Google Ads ad group name · TEXT · Google Analytics 4 Attribution</t>
        </is>
      </c>
      <c r="C69" s="26" t="n"/>
      <c r="D69" s="27">
        <f>IF(AND($C69="x",$A69&lt;&gt;""),$A69,"")</f>
        <v/>
      </c>
    </row>
    <row r="70">
      <c r="A70" s="25" t="inlineStr">
        <is>
          <t>google_ads_ad_network_type</t>
        </is>
      </c>
      <c r="B70" s="29" t="inlineStr">
        <is>
          <t>Google Ads ad network type · TEXT · Google Analytics 4 Attribution</t>
        </is>
      </c>
      <c r="C70" s="26" t="n"/>
      <c r="D70" s="27">
        <f>IF(AND($C70="x",$A70&lt;&gt;""),$A70,"")</f>
        <v/>
      </c>
    </row>
    <row r="71">
      <c r="A71" s="25" t="inlineStr">
        <is>
          <t>google_ads_campaign_id</t>
        </is>
      </c>
      <c r="B71" s="29" t="inlineStr">
        <is>
          <t>Google Ads campaign ID · TEXT · Google Analytics 4 Attribution</t>
        </is>
      </c>
      <c r="C71" s="26" t="n"/>
      <c r="D71" s="27">
        <f>IF(AND($C71="x",$A71&lt;&gt;""),$A71,"")</f>
        <v/>
      </c>
    </row>
    <row r="72">
      <c r="A72" s="25" t="inlineStr">
        <is>
          <t>google_ads_campaign_name</t>
        </is>
      </c>
      <c r="B72" s="29" t="inlineStr">
        <is>
          <t>Google Ads campaign · TEXT · Google Analytics 4 Attribution</t>
        </is>
      </c>
      <c r="C72" s="26" t="n"/>
      <c r="D72" s="27">
        <f>IF(AND($C72="x",$A72&lt;&gt;""),$A72,"")</f>
        <v/>
      </c>
    </row>
    <row r="73">
      <c r="A73" s="25" t="inlineStr">
        <is>
          <t>google_ads_campaign_type</t>
        </is>
      </c>
      <c r="B73" s="29" t="inlineStr">
        <is>
          <t>Google Ads campaign type · TEXT · Google Analytics 4 Attribution</t>
        </is>
      </c>
      <c r="C73" s="26" t="n"/>
      <c r="D73" s="27">
        <f>IF(AND($C73="x",$A73&lt;&gt;""),$A73,"")</f>
        <v/>
      </c>
    </row>
    <row r="74">
      <c r="A74" s="25" t="inlineStr">
        <is>
          <t>google_ads_creative_id</t>
        </is>
      </c>
      <c r="B74" s="29" t="inlineStr">
        <is>
          <t>Google Ads creative ID · TEXT · Google Analytics 4 Attribution</t>
        </is>
      </c>
      <c r="C74" s="26" t="n"/>
      <c r="D74" s="27">
        <f>IF(AND($C74="x",$A74&lt;&gt;""),$A74,"")</f>
        <v/>
      </c>
    </row>
    <row r="75">
      <c r="A75" s="25" t="inlineStr">
        <is>
          <t>google_ads_customer_id</t>
        </is>
      </c>
      <c r="B75" s="29" t="inlineStr">
        <is>
          <t>Google Ads customer ID · TEXT · Google Analytics 4 Attribution</t>
        </is>
      </c>
      <c r="C75" s="26" t="n"/>
      <c r="D75" s="27">
        <f>IF(AND($C75="x",$A75&lt;&gt;""),$A75,"")</f>
        <v/>
      </c>
    </row>
    <row r="76">
      <c r="A76" s="25" t="inlineStr">
        <is>
          <t>google_ads_keyword</t>
        </is>
      </c>
      <c r="B76" s="29" t="inlineStr">
        <is>
          <t>Google Ads keyword text · TEXT · Google Analytics 4 Attribution</t>
        </is>
      </c>
      <c r="C76" s="26" t="n"/>
      <c r="D76" s="27">
        <f>IF(AND($C76="x",$A76&lt;&gt;""),$A76,"")</f>
        <v/>
      </c>
    </row>
    <row r="77">
      <c r="A77" s="25" t="inlineStr">
        <is>
          <t>google_ads_query</t>
        </is>
      </c>
      <c r="B77" s="29" t="inlineStr">
        <is>
          <t>Google Ads query · TEXT · Google Analytics 4 Attribution</t>
        </is>
      </c>
      <c r="C77" s="26" t="n"/>
      <c r="D77" s="27">
        <f>IF(AND($C77="x",$A77&lt;&gt;""),$A77,"")</f>
        <v/>
      </c>
    </row>
    <row r="78">
      <c r="A78" s="25" t="inlineStr">
        <is>
          <t>manual_ad_content</t>
        </is>
      </c>
      <c r="B78" s="29" t="inlineStr">
        <is>
          <t>Manual ad content · TEXT · Google Analytics 4 Attribution</t>
        </is>
      </c>
      <c r="C78" s="26" t="n"/>
      <c r="D78" s="27">
        <f>IF(AND($C78="x",$A78&lt;&gt;""),$A78,"")</f>
        <v/>
      </c>
    </row>
    <row r="79">
      <c r="A79" s="25" t="inlineStr">
        <is>
          <t>manual_campaign_id</t>
        </is>
      </c>
      <c r="B79" s="29" t="inlineStr">
        <is>
          <t>Manual campaign ID · TEXT · Google Analytics 4 Attribution</t>
        </is>
      </c>
      <c r="C79" s="26" t="n"/>
      <c r="D79" s="27">
        <f>IF(AND($C79="x",$A79&lt;&gt;""),$A79,"")</f>
        <v/>
      </c>
    </row>
    <row r="80">
      <c r="A80" s="25" t="inlineStr">
        <is>
          <t>manual_campaign_name</t>
        </is>
      </c>
      <c r="B80" s="29" t="inlineStr">
        <is>
          <t>Manual campaign name · TEXT · Google Analytics 4 Attribution</t>
        </is>
      </c>
      <c r="C80" s="26" t="n"/>
      <c r="D80" s="27">
        <f>IF(AND($C80="x",$A80&lt;&gt;""),$A80,"")</f>
        <v/>
      </c>
    </row>
    <row r="81">
      <c r="A81" s="25" t="inlineStr">
        <is>
          <t>manual_creative_format</t>
        </is>
      </c>
      <c r="B81" s="29" t="inlineStr">
        <is>
          <t>Manual creative format · TEXT · Google Analytics 4 Attribution</t>
        </is>
      </c>
      <c r="C81" s="26" t="n"/>
      <c r="D81" s="27">
        <f>IF(AND($C81="x",$A81&lt;&gt;""),$A81,"")</f>
        <v/>
      </c>
    </row>
    <row r="82">
      <c r="A82" s="25" t="inlineStr">
        <is>
          <t>manual_marketing_tactic</t>
        </is>
      </c>
      <c r="B82" s="29" t="inlineStr">
        <is>
          <t>Manual marketing tactic · TEXT · Google Analytics 4 Attribution</t>
        </is>
      </c>
      <c r="C82" s="26" t="n"/>
      <c r="D82" s="27">
        <f>IF(AND($C82="x",$A82&lt;&gt;""),$A82,"")</f>
        <v/>
      </c>
    </row>
    <row r="83">
      <c r="A83" s="25" t="inlineStr">
        <is>
          <t>manual_medium</t>
        </is>
      </c>
      <c r="B83" s="29" t="inlineStr">
        <is>
          <t>Manual medium · TEXT · Google Analytics 4 Attribution</t>
        </is>
      </c>
      <c r="C83" s="26" t="n"/>
      <c r="D83" s="27">
        <f>IF(AND($C83="x",$A83&lt;&gt;""),$A83,"")</f>
        <v/>
      </c>
    </row>
    <row r="84">
      <c r="A84" s="25" t="inlineStr">
        <is>
          <t>manual_source</t>
        </is>
      </c>
      <c r="B84" s="29" t="inlineStr">
        <is>
          <t>Manual source · TEXT · Google Analytics 4 Attribution</t>
        </is>
      </c>
      <c r="C84" s="26" t="n"/>
      <c r="D84" s="27">
        <f>IF(AND($C84="x",$A84&lt;&gt;""),$A84,"")</f>
        <v/>
      </c>
    </row>
    <row r="85">
      <c r="A85" s="25" t="inlineStr">
        <is>
          <t>manual_source_medium</t>
        </is>
      </c>
      <c r="B85" s="29" t="inlineStr">
        <is>
          <t>Manual source / medium · TEXT · Google Analytics 4 Attribution</t>
        </is>
      </c>
      <c r="C85" s="26" t="n"/>
      <c r="D85" s="27">
        <f>IF(AND($C85="x",$A85&lt;&gt;""),$A85,"")</f>
        <v/>
      </c>
    </row>
    <row r="86">
      <c r="A86" s="25" t="inlineStr">
        <is>
          <t>manual_source_platform</t>
        </is>
      </c>
      <c r="B86" s="29" t="inlineStr">
        <is>
          <t>Manual source platform · TEXT · Google Analytics 4 Attribution</t>
        </is>
      </c>
      <c r="C86" s="26" t="n"/>
      <c r="D86" s="27">
        <f>IF(AND($C86="x",$A86&lt;&gt;""),$A86,"")</f>
        <v/>
      </c>
    </row>
    <row r="87">
      <c r="A87" s="25" t="inlineStr">
        <is>
          <t>manual_term</t>
        </is>
      </c>
      <c r="B87" s="29" t="inlineStr">
        <is>
          <t>Manual term · TEXT · Google Analytics 4 Attribution</t>
        </is>
      </c>
      <c r="C87" s="26" t="n"/>
      <c r="D87" s="27">
        <f>IF(AND($C87="x",$A87&lt;&gt;""),$A87,"")</f>
        <v/>
      </c>
    </row>
    <row r="88">
      <c r="A88" s="25" t="inlineStr">
        <is>
          <t>primary_channel_group</t>
        </is>
      </c>
      <c r="B88" s="29" t="inlineStr">
        <is>
          <t>Primary channel group · TEXT · Google Analytics 4 Attribution</t>
        </is>
      </c>
      <c r="C88" s="26" t="n"/>
      <c r="D88" s="27">
        <f>IF(AND($C88="x",$A88&lt;&gt;""),$A88,"")</f>
        <v/>
      </c>
    </row>
    <row r="89">
      <c r="A89" s="25" t="inlineStr">
        <is>
          <t>sa360_ad_group_id</t>
        </is>
      </c>
      <c r="B89" s="29" t="inlineStr">
        <is>
          <t>SA360 ad group ID · TEXT · Google Analytics 4 Attribution</t>
        </is>
      </c>
      <c r="C89" s="26" t="n"/>
      <c r="D89" s="27">
        <f>IF(AND($C89="x",$A89&lt;&gt;""),$A89,"")</f>
        <v/>
      </c>
    </row>
    <row r="90">
      <c r="A90" s="25" t="inlineStr">
        <is>
          <t>sa360_ad_group_name</t>
        </is>
      </c>
      <c r="B90" s="29" t="inlineStr">
        <is>
          <t>SA360 ad group name · TEXT · Google Analytics 4 Attribution</t>
        </is>
      </c>
      <c r="C90" s="26" t="n"/>
      <c r="D90" s="27">
        <f>IF(AND($C90="x",$A90&lt;&gt;""),$A90,"")</f>
        <v/>
      </c>
    </row>
    <row r="91">
      <c r="A91" s="25" t="inlineStr">
        <is>
          <t>sa360_campaign_id</t>
        </is>
      </c>
      <c r="B91" s="29" t="inlineStr">
        <is>
          <t>SA360 campaign ID · TEXT · Google Analytics 4 Attribution</t>
        </is>
      </c>
      <c r="C91" s="26" t="n"/>
      <c r="D91" s="27">
        <f>IF(AND($C91="x",$A91&lt;&gt;""),$A91,"")</f>
        <v/>
      </c>
    </row>
    <row r="92">
      <c r="A92" s="25" t="inlineStr">
        <is>
          <t>sa360_campaign_name</t>
        </is>
      </c>
      <c r="B92" s="29" t="inlineStr">
        <is>
          <t>SA360 campaign · TEXT · Google Analytics 4 Attribution</t>
        </is>
      </c>
      <c r="C92" s="26" t="n"/>
      <c r="D92" s="27">
        <f>IF(AND($C92="x",$A92&lt;&gt;""),$A92,"")</f>
        <v/>
      </c>
    </row>
    <row r="93">
      <c r="A93" s="25" t="inlineStr">
        <is>
          <t>sa360_creative_format</t>
        </is>
      </c>
      <c r="B93" s="29" t="inlineStr">
        <is>
          <t>SA360 creative format · TEXT · Google Analytics 4 Attribution</t>
        </is>
      </c>
      <c r="C93" s="26" t="n"/>
      <c r="D93" s="27">
        <f>IF(AND($C93="x",$A93&lt;&gt;""),$A93,"")</f>
        <v/>
      </c>
    </row>
    <row r="94">
      <c r="A94" s="25" t="inlineStr">
        <is>
          <t>sa360_engine_account_id</t>
        </is>
      </c>
      <c r="B94" s="29" t="inlineStr">
        <is>
          <t>SA360 engine account ID · TEXT · Google Analytics 4 Attribution</t>
        </is>
      </c>
      <c r="C94" s="26" t="n"/>
      <c r="D94" s="27">
        <f>IF(AND($C94="x",$A94&lt;&gt;""),$A94,"")</f>
        <v/>
      </c>
    </row>
    <row r="95">
      <c r="A95" s="25" t="inlineStr">
        <is>
          <t>sa360_engine_account_name</t>
        </is>
      </c>
      <c r="B95" s="29" t="inlineStr">
        <is>
          <t>SA360 engine account name · TEXT · Google Analytics 4 Attribution</t>
        </is>
      </c>
      <c r="C95" s="26" t="n"/>
      <c r="D95" s="27">
        <f>IF(AND($C95="x",$A95&lt;&gt;""),$A95,"")</f>
        <v/>
      </c>
    </row>
    <row r="96">
      <c r="A96" s="25" t="inlineStr">
        <is>
          <t>sa360_engine_account_type</t>
        </is>
      </c>
      <c r="B96" s="29" t="inlineStr">
        <is>
          <t>SA360 engine account type · TEXT · Google Analytics 4 Attribution</t>
        </is>
      </c>
      <c r="C96" s="26" t="n"/>
      <c r="D96" s="27">
        <f>IF(AND($C96="x",$A96&lt;&gt;""),$A96,"")</f>
        <v/>
      </c>
    </row>
    <row r="97">
      <c r="A97" s="25" t="inlineStr">
        <is>
          <t>sa360_keyword_text</t>
        </is>
      </c>
      <c r="B97" s="29" t="inlineStr">
        <is>
          <t>SA360 keyword text · TEXT · Google Analytics 4 Attribution</t>
        </is>
      </c>
      <c r="C97" s="26" t="n"/>
      <c r="D97" s="27">
        <f>IF(AND($C97="x",$A97&lt;&gt;""),$A97,"")</f>
        <v/>
      </c>
    </row>
    <row r="98">
      <c r="A98" s="25" t="inlineStr">
        <is>
          <t>sa360_manager_account_id</t>
        </is>
      </c>
      <c r="B98" s="29" t="inlineStr">
        <is>
          <t>SA360 manager account ID · TEXT · Google Analytics 4 Attribution</t>
        </is>
      </c>
      <c r="C98" s="26" t="n"/>
      <c r="D98" s="27">
        <f>IF(AND($C98="x",$A98&lt;&gt;""),$A98,"")</f>
        <v/>
      </c>
    </row>
    <row r="99">
      <c r="A99" s="25" t="inlineStr">
        <is>
          <t>sa360_manager_account_name</t>
        </is>
      </c>
      <c r="B99" s="29" t="inlineStr">
        <is>
          <t>SA360 manager account name · TEXT · Google Analytics 4 Attribution</t>
        </is>
      </c>
      <c r="C99" s="26" t="n"/>
      <c r="D99" s="27">
        <f>IF(AND($C99="x",$A99&lt;&gt;""),$A99,"")</f>
        <v/>
      </c>
    </row>
    <row r="100">
      <c r="A100" s="25" t="inlineStr">
        <is>
          <t>sa360_medium</t>
        </is>
      </c>
      <c r="B100" s="29" t="inlineStr">
        <is>
          <t>SA360 medium · TEXT · Google Analytics 4 Attribution</t>
        </is>
      </c>
      <c r="C100" s="26" t="n"/>
      <c r="D100" s="27">
        <f>IF(AND($C100="x",$A100&lt;&gt;""),$A100,"")</f>
        <v/>
      </c>
    </row>
    <row r="101">
      <c r="A101" s="25" t="inlineStr">
        <is>
          <t>sa360_query</t>
        </is>
      </c>
      <c r="B101" s="29" t="inlineStr">
        <is>
          <t>SA360 query · TEXT · Google Analytics 4 Attribution</t>
        </is>
      </c>
      <c r="C101" s="26" t="n"/>
      <c r="D101" s="27">
        <f>IF(AND($C101="x",$A101&lt;&gt;""),$A101,"")</f>
        <v/>
      </c>
    </row>
    <row r="102">
      <c r="A102" s="25" t="inlineStr">
        <is>
          <t>sa360_source</t>
        </is>
      </c>
      <c r="B102" s="29" t="inlineStr">
        <is>
          <t>SA360 source · TEXT · Google Analytics 4 Attribution</t>
        </is>
      </c>
      <c r="C102" s="26" t="n"/>
      <c r="D102" s="27">
        <f>IF(AND($C102="x",$A102&lt;&gt;""),$A102,"")</f>
        <v/>
      </c>
    </row>
    <row r="103">
      <c r="A103" s="25" t="inlineStr">
        <is>
          <t>sa360_source_medium</t>
        </is>
      </c>
      <c r="B103" s="29" t="inlineStr">
        <is>
          <t>SA360 source / medium · TEXT · Google Analytics 4 Attribution</t>
        </is>
      </c>
      <c r="C103" s="26" t="n"/>
      <c r="D103" s="27">
        <f>IF(AND($C103="x",$A103&lt;&gt;""),$A103,"")</f>
        <v/>
      </c>
    </row>
    <row r="104">
      <c r="A104" s="25" t="inlineStr">
        <is>
          <t>source_medium</t>
        </is>
      </c>
      <c r="B104" s="29" t="inlineStr">
        <is>
          <t>Source / medium · TEXT · Google Analytics 4 Attribution</t>
        </is>
      </c>
      <c r="C104" s="26" t="n"/>
      <c r="D104" s="27">
        <f>IF(AND($C104="x",$A104&lt;&gt;""),$A104,"")</f>
        <v/>
      </c>
    </row>
    <row r="105">
      <c r="A105" s="25" t="inlineStr">
        <is>
          <t>source_platform</t>
        </is>
      </c>
      <c r="B105" s="29" t="inlineStr">
        <is>
          <t>Source platform · TEXT · Google Analytics 4 Attribution</t>
        </is>
      </c>
      <c r="C105" s="26" t="n"/>
      <c r="D105" s="27">
        <f>IF(AND($C105="x",$A105&lt;&gt;""),$A105,"")</f>
        <v/>
      </c>
    </row>
    <row r="106">
      <c r="A106" s="25" t="inlineStr">
        <is>
          <t>cohort</t>
        </is>
      </c>
      <c r="B106" s="29" t="inlineStr">
        <is>
          <t>Cohort · TEXT · Google Analytics 4 Cohort</t>
        </is>
      </c>
      <c r="C106" s="26" t="n"/>
      <c r="D106" s="27">
        <f>IF(AND($C106="x",$A106&lt;&gt;""),$A106,"")</f>
        <v/>
      </c>
    </row>
    <row r="107">
      <c r="A107" s="25" t="inlineStr">
        <is>
          <t>cohort_active_users</t>
        </is>
      </c>
      <c r="B107" s="29" t="inlineStr">
        <is>
          <t>Cohort active users · NUMERIC · Google Analytics 4 Cohort</t>
        </is>
      </c>
      <c r="C107" s="26" t="n"/>
      <c r="D107" s="27">
        <f>IF(AND($C107="x",$A107&lt;&gt;""),$A107,"")</f>
        <v/>
      </c>
    </row>
    <row r="108">
      <c r="A108" s="25" t="inlineStr">
        <is>
          <t>cohort_nth_day</t>
        </is>
      </c>
      <c r="B108" s="29" t="inlineStr">
        <is>
          <t>Daily cohort · TEXT · Google Analytics 4 Cohort</t>
        </is>
      </c>
      <c r="C108" s="26" t="n"/>
      <c r="D108" s="27">
        <f>IF(AND($C108="x",$A108&lt;&gt;""),$A108,"")</f>
        <v/>
      </c>
    </row>
    <row r="109">
      <c r="A109" s="25" t="inlineStr">
        <is>
          <t>cohort_nth_month</t>
        </is>
      </c>
      <c r="B109" s="29" t="inlineStr">
        <is>
          <t>Monthly cohort · TEXT · Google Analytics 4 Cohort</t>
        </is>
      </c>
      <c r="C109" s="26" t="n"/>
      <c r="D109" s="27">
        <f>IF(AND($C109="x",$A109&lt;&gt;""),$A109,"")</f>
        <v/>
      </c>
    </row>
    <row r="110">
      <c r="A110" s="25" t="inlineStr">
        <is>
          <t>cohort_nth_week</t>
        </is>
      </c>
      <c r="B110" s="29" t="inlineStr">
        <is>
          <t>Weekly cohort · TEXT · Google Analytics 4 Cohort</t>
        </is>
      </c>
      <c r="C110" s="26" t="n"/>
      <c r="D110" s="27">
        <f>IF(AND($C110="x",$A110&lt;&gt;""),$A110,"")</f>
        <v/>
      </c>
    </row>
    <row r="111">
      <c r="A111" s="25" t="inlineStr">
        <is>
          <t>cohort_total_users</t>
        </is>
      </c>
      <c r="B111" s="29" t="inlineStr">
        <is>
          <t>Cohort total users · NUMERIC · Google Analytics 4 Cohort</t>
        </is>
      </c>
      <c r="C111" s="26" t="n"/>
      <c r="D111" s="27">
        <f>IF(AND($C111="x",$A111&lt;&gt;""),$A111,"")</f>
        <v/>
      </c>
    </row>
    <row r="112">
      <c r="A112" s="25" t="inlineStr">
        <is>
          <t>add_to_carts</t>
        </is>
      </c>
      <c r="B112" s="29" t="inlineStr">
        <is>
          <t>Add to carts · NUMERIC · Google Analytics 4 Ecommerce</t>
        </is>
      </c>
      <c r="C112" s="26" t="n"/>
      <c r="D112" s="27">
        <f>IF(AND($C112="x",$A112&lt;&gt;""),$A112,"")</f>
        <v/>
      </c>
    </row>
    <row r="113">
      <c r="A113" s="25" t="inlineStr">
        <is>
          <t>checkouts</t>
        </is>
      </c>
      <c r="B113" s="29" t="inlineStr">
        <is>
          <t>Checkouts · NUMERIC · Google Analytics 4 Ecommerce</t>
        </is>
      </c>
      <c r="C113" s="26" t="n"/>
      <c r="D113" s="27">
        <f>IF(AND($C113="x",$A113&lt;&gt;""),$A113,"")</f>
        <v/>
      </c>
    </row>
    <row r="114">
      <c r="A114" s="25" t="inlineStr">
        <is>
          <t>currency_code</t>
        </is>
      </c>
      <c r="B114" s="29" t="inlineStr">
        <is>
          <t>Currency code · TEXT · Google Analytics 4 Ecommerce</t>
        </is>
      </c>
      <c r="C114" s="26" t="n"/>
      <c r="D114" s="27">
        <f>IF(AND($C114="x",$A114&lt;&gt;""),$A114,"")</f>
        <v/>
      </c>
    </row>
    <row r="115">
      <c r="A115" s="25" t="inlineStr">
        <is>
          <t>ecommerce_purchases</t>
        </is>
      </c>
      <c r="B115" s="29" t="inlineStr">
        <is>
          <t>Ecommerce purchases · NUMERIC · Google Analytics 4 Ecommerce</t>
        </is>
      </c>
      <c r="C115" s="26" t="n"/>
      <c r="D115" s="27">
        <f>IF(AND($C115="x",$A115&lt;&gt;""),$A115,"")</f>
        <v/>
      </c>
    </row>
    <row r="116">
      <c r="A116" s="25" t="inlineStr">
        <is>
          <t>gross_item_revenue</t>
        </is>
      </c>
      <c r="B116" s="29" t="inlineStr">
        <is>
          <t>Gross item revenue · NUMERIC · Google Analytics 4 Ecommerce</t>
        </is>
      </c>
      <c r="C116" s="26" t="n"/>
      <c r="D116" s="27">
        <f>IF(AND($C116="x",$A116&lt;&gt;""),$A116,"")</f>
        <v/>
      </c>
    </row>
    <row r="117">
      <c r="A117" s="25" t="inlineStr">
        <is>
          <t>gross_purchase_revenue</t>
        </is>
      </c>
      <c r="B117" s="29" t="inlineStr">
        <is>
          <t>Gross purchase revenue · NUMERIC · Google Analytics 4 Ecommerce</t>
        </is>
      </c>
      <c r="C117" s="26" t="n"/>
      <c r="D117" s="27">
        <f>IF(AND($C117="x",$A117&lt;&gt;""),$A117,"")</f>
        <v/>
      </c>
    </row>
    <row r="118">
      <c r="A118" s="25" t="inlineStr">
        <is>
          <t>item_affiliation</t>
        </is>
      </c>
      <c r="B118" s="29" t="inlineStr">
        <is>
          <t>Item affiliation · TEXT · Google Analytics 4 Ecommerce</t>
        </is>
      </c>
      <c r="C118" s="26" t="n"/>
      <c r="D118" s="27">
        <f>IF(AND($C118="x",$A118&lt;&gt;""),$A118,"")</f>
        <v/>
      </c>
    </row>
    <row r="119">
      <c r="A119" s="25" t="inlineStr">
        <is>
          <t>item_brand</t>
        </is>
      </c>
      <c r="B119" s="29" t="inlineStr">
        <is>
          <t>Item brand · TEXT · Google Analytics 4 Ecommerce</t>
        </is>
      </c>
      <c r="C119" s="26" t="n"/>
      <c r="D119" s="27">
        <f>IF(AND($C119="x",$A119&lt;&gt;""),$A119,"")</f>
        <v/>
      </c>
    </row>
    <row r="120">
      <c r="A120" s="25" t="inlineStr">
        <is>
          <t>item_category</t>
        </is>
      </c>
      <c r="B120" s="29" t="inlineStr">
        <is>
          <t>Item category · TEXT · Google Analytics 4 Ecommerce</t>
        </is>
      </c>
      <c r="C120" s="26" t="n"/>
      <c r="D120" s="27">
        <f>IF(AND($C120="x",$A120&lt;&gt;""),$A120,"")</f>
        <v/>
      </c>
    </row>
    <row r="121">
      <c r="A121" s="25" t="inlineStr">
        <is>
          <t>item_category2</t>
        </is>
      </c>
      <c r="B121" s="29" t="inlineStr">
        <is>
          <t>Item category 2 · TEXT · Google Analytics 4 Ecommerce</t>
        </is>
      </c>
      <c r="C121" s="26" t="n"/>
      <c r="D121" s="27">
        <f>IF(AND($C121="x",$A121&lt;&gt;""),$A121,"")</f>
        <v/>
      </c>
    </row>
    <row r="122">
      <c r="A122" s="25" t="inlineStr">
        <is>
          <t>item_category3</t>
        </is>
      </c>
      <c r="B122" s="29" t="inlineStr">
        <is>
          <t>Item category 3 · TEXT · Google Analytics 4 Ecommerce</t>
        </is>
      </c>
      <c r="C122" s="26" t="n"/>
      <c r="D122" s="27">
        <f>IF(AND($C122="x",$A122&lt;&gt;""),$A122,"")</f>
        <v/>
      </c>
    </row>
    <row r="123">
      <c r="A123" s="25" t="inlineStr">
        <is>
          <t>item_category4</t>
        </is>
      </c>
      <c r="B123" s="29" t="inlineStr">
        <is>
          <t>Item category 4 · TEXT · Google Analytics 4 Ecommerce</t>
        </is>
      </c>
      <c r="C123" s="26" t="n"/>
      <c r="D123" s="27">
        <f>IF(AND($C123="x",$A123&lt;&gt;""),$A123,"")</f>
        <v/>
      </c>
    </row>
    <row r="124">
      <c r="A124" s="25" t="inlineStr">
        <is>
          <t>item_category5</t>
        </is>
      </c>
      <c r="B124" s="29" t="inlineStr">
        <is>
          <t>Item category 5 · TEXT · Google Analytics 4 Ecommerce</t>
        </is>
      </c>
      <c r="C124" s="26" t="n"/>
      <c r="D124" s="27">
        <f>IF(AND($C124="x",$A124&lt;&gt;""),$A124,"")</f>
        <v/>
      </c>
    </row>
    <row r="125">
      <c r="A125" s="25" t="inlineStr">
        <is>
          <t>item_discount_amount</t>
        </is>
      </c>
      <c r="B125" s="29" t="inlineStr">
        <is>
          <t>Item discount amount · NUMERIC · Google Analytics 4 Ecommerce</t>
        </is>
      </c>
      <c r="C125" s="26" t="n"/>
      <c r="D125" s="27">
        <f>IF(AND($C125="x",$A125&lt;&gt;""),$A125,"")</f>
        <v/>
      </c>
    </row>
    <row r="126">
      <c r="A126" s="25" t="inlineStr">
        <is>
          <t>item_id</t>
        </is>
      </c>
      <c r="B126" s="29" t="inlineStr">
        <is>
          <t>Item ID · TEXT · Google Analytics 4 Ecommerce</t>
        </is>
      </c>
      <c r="C126" s="26" t="n"/>
      <c r="D126" s="27">
        <f>IF(AND($C126="x",$A126&lt;&gt;""),$A126,"")</f>
        <v/>
      </c>
    </row>
    <row r="127">
      <c r="A127" s="25" t="inlineStr">
        <is>
          <t>item_list_click_events</t>
        </is>
      </c>
      <c r="B127" s="29" t="inlineStr">
        <is>
          <t>Item-list click events · NUMERIC · Google Analytics 4 Ecommerce</t>
        </is>
      </c>
      <c r="C127" s="26" t="n"/>
      <c r="D127" s="27">
        <f>IF(AND($C127="x",$A127&lt;&gt;""),$A127,"")</f>
        <v/>
      </c>
    </row>
    <row r="128">
      <c r="A128" s="25" t="inlineStr">
        <is>
          <t>item_list_click_through_rate</t>
        </is>
      </c>
      <c r="B128" s="29" t="inlineStr">
        <is>
          <t>Item list click through rate · NUMERIC · Google Analytics 4 Ecommerce</t>
        </is>
      </c>
      <c r="C128" s="26" t="n"/>
      <c r="D128" s="27">
        <f>IF(AND($C128="x",$A128&lt;&gt;""),$A128,"")</f>
        <v/>
      </c>
    </row>
    <row r="129">
      <c r="A129" s="25" t="inlineStr">
        <is>
          <t>item_list_id</t>
        </is>
      </c>
      <c r="B129" s="29" t="inlineStr">
        <is>
          <t>Item list ID · TEXT · Google Analytics 4 Ecommerce</t>
        </is>
      </c>
      <c r="C129" s="26" t="n"/>
      <c r="D129" s="27">
        <f>IF(AND($C129="x",$A129&lt;&gt;""),$A129,"")</f>
        <v/>
      </c>
    </row>
    <row r="130">
      <c r="A130" s="25" t="inlineStr">
        <is>
          <t>item_list_name</t>
        </is>
      </c>
      <c r="B130" s="29" t="inlineStr">
        <is>
          <t>Item list name · TEXT · Google Analytics 4 Ecommerce</t>
        </is>
      </c>
      <c r="C130" s="26" t="n"/>
      <c r="D130" s="27">
        <f>IF(AND($C130="x",$A130&lt;&gt;""),$A130,"")</f>
        <v/>
      </c>
    </row>
    <row r="131">
      <c r="A131" s="25" t="inlineStr">
        <is>
          <t>item_list_position</t>
        </is>
      </c>
      <c r="B131" s="29" t="inlineStr">
        <is>
          <t>Item list position · TEXT · Google Analytics 4 Ecommerce</t>
        </is>
      </c>
      <c r="C131" s="26" t="n"/>
      <c r="D131" s="27">
        <f>IF(AND($C131="x",$A131&lt;&gt;""),$A131,"")</f>
        <v/>
      </c>
    </row>
    <row r="132">
      <c r="A132" s="25" t="inlineStr">
        <is>
          <t>item_list_view_events</t>
        </is>
      </c>
      <c r="B132" s="29" t="inlineStr">
        <is>
          <t>Item-list view events · NUMERIC · Google Analytics 4 Ecommerce</t>
        </is>
      </c>
      <c r="C132" s="26" t="n"/>
      <c r="D132" s="27">
        <f>IF(AND($C132="x",$A132&lt;&gt;""),$A132,"")</f>
        <v/>
      </c>
    </row>
    <row r="133">
      <c r="A133" s="25" t="inlineStr">
        <is>
          <t>item_location_i_d</t>
        </is>
      </c>
      <c r="B133" s="29" t="inlineStr">
        <is>
          <t>Item location ID · TEXT · Google Analytics 4 Ecommerce</t>
        </is>
      </c>
      <c r="C133" s="26" t="n"/>
      <c r="D133" s="27">
        <f>IF(AND($C133="x",$A133&lt;&gt;""),$A133,"")</f>
        <v/>
      </c>
    </row>
    <row r="134">
      <c r="A134" s="25" t="inlineStr">
        <is>
          <t>item_name</t>
        </is>
      </c>
      <c r="B134" s="29" t="inlineStr">
        <is>
          <t>Item name · TEXT · Google Analytics 4 Ecommerce</t>
        </is>
      </c>
      <c r="C134" s="26" t="n"/>
      <c r="D134" s="27">
        <f>IF(AND($C134="x",$A134&lt;&gt;""),$A134,"")</f>
        <v/>
      </c>
    </row>
    <row r="135">
      <c r="A135" s="25" t="inlineStr">
        <is>
          <t>item_promotion_click_through_rate</t>
        </is>
      </c>
      <c r="B135" s="29" t="inlineStr">
        <is>
          <t>Item promotion click through rate · NUMERIC · Google Analytics 4 Ecommerce</t>
        </is>
      </c>
      <c r="C135" s="26" t="n"/>
      <c r="D135" s="27">
        <f>IF(AND($C135="x",$A135&lt;&gt;""),$A135,"")</f>
        <v/>
      </c>
    </row>
    <row r="136">
      <c r="A136" s="25" t="inlineStr">
        <is>
          <t>item_promotion_creative_name</t>
        </is>
      </c>
      <c r="B136" s="29" t="inlineStr">
        <is>
          <t>Item promotion creative name · TEXT · Google Analytics 4 Ecommerce</t>
        </is>
      </c>
      <c r="C136" s="26" t="n"/>
      <c r="D136" s="27">
        <f>IF(AND($C136="x",$A136&lt;&gt;""),$A136,"")</f>
        <v/>
      </c>
    </row>
    <row r="137">
      <c r="A137" s="25" t="inlineStr">
        <is>
          <t>item_promotion_creative_slot</t>
        </is>
      </c>
      <c r="B137" s="29" t="inlineStr">
        <is>
          <t>Item promotion creative slot · TEXT · Google Analytics 4 Ecommerce</t>
        </is>
      </c>
      <c r="C137" s="26" t="n"/>
      <c r="D137" s="27">
        <f>IF(AND($C137="x",$A137&lt;&gt;""),$A137,"")</f>
        <v/>
      </c>
    </row>
    <row r="138">
      <c r="A138" s="25" t="inlineStr">
        <is>
          <t>item_promotion_id</t>
        </is>
      </c>
      <c r="B138" s="29" t="inlineStr">
        <is>
          <t>Item promotion ID · TEXT · Google Analytics 4 Ecommerce</t>
        </is>
      </c>
      <c r="C138" s="26" t="n"/>
      <c r="D138" s="27">
        <f>IF(AND($C138="x",$A138&lt;&gt;""),$A138,"")</f>
        <v/>
      </c>
    </row>
    <row r="139">
      <c r="A139" s="25" t="inlineStr">
        <is>
          <t>item_promotion_name</t>
        </is>
      </c>
      <c r="B139" s="29" t="inlineStr">
        <is>
          <t>Item promotion name · TEXT · Google Analytics 4 Ecommerce</t>
        </is>
      </c>
      <c r="C139" s="26" t="n"/>
      <c r="D139" s="27">
        <f>IF(AND($C139="x",$A139&lt;&gt;""),$A139,"")</f>
        <v/>
      </c>
    </row>
    <row r="140">
      <c r="A140" s="25" t="inlineStr">
        <is>
          <t>item_refund_amount</t>
        </is>
      </c>
      <c r="B140" s="29" t="inlineStr">
        <is>
          <t>Item refund amount · NUMERIC · Google Analytics 4 Ecommerce</t>
        </is>
      </c>
      <c r="C140" s="26" t="n"/>
      <c r="D140" s="27">
        <f>IF(AND($C140="x",$A140&lt;&gt;""),$A140,"")</f>
        <v/>
      </c>
    </row>
    <row r="141">
      <c r="A141" s="25" t="inlineStr">
        <is>
          <t>item_revenue</t>
        </is>
      </c>
      <c r="B141" s="29" t="inlineStr">
        <is>
          <t>Item revenue · NUMERIC · Google Analytics 4 Ecommerce</t>
        </is>
      </c>
      <c r="C141" s="26" t="n"/>
      <c r="D141" s="27">
        <f>IF(AND($C141="x",$A141&lt;&gt;""),$A141,"")</f>
        <v/>
      </c>
    </row>
    <row r="142">
      <c r="A142" s="25" t="inlineStr">
        <is>
          <t>item_variant</t>
        </is>
      </c>
      <c r="B142" s="29" t="inlineStr">
        <is>
          <t>Item variant · TEXT · Google Analytics 4 Ecommerce</t>
        </is>
      </c>
      <c r="C142" s="26" t="n"/>
      <c r="D142" s="27">
        <f>IF(AND($C142="x",$A142&lt;&gt;""),$A142,"")</f>
        <v/>
      </c>
    </row>
    <row r="143">
      <c r="A143" s="25" t="inlineStr">
        <is>
          <t>item_view_events</t>
        </is>
      </c>
      <c r="B143" s="29" t="inlineStr">
        <is>
          <t>Item view events · NUMERIC · Google Analytics 4 Ecommerce</t>
        </is>
      </c>
      <c r="C143" s="26" t="n"/>
      <c r="D143" s="27">
        <f>IF(AND($C143="x",$A143&lt;&gt;""),$A143,"")</f>
        <v/>
      </c>
    </row>
    <row r="144">
      <c r="A144" s="25" t="inlineStr">
        <is>
          <t>items_added_to_cart</t>
        </is>
      </c>
      <c r="B144" s="29" t="inlineStr">
        <is>
          <t>Items added to cart · NUMERIC · Google Analytics 4 Ecommerce</t>
        </is>
      </c>
      <c r="C144" s="26" t="n"/>
      <c r="D144" s="27">
        <f>IF(AND($C144="x",$A144&lt;&gt;""),$A144,"")</f>
        <v/>
      </c>
    </row>
    <row r="145">
      <c r="A145" s="25" t="inlineStr">
        <is>
          <t>items_checked_out</t>
        </is>
      </c>
      <c r="B145" s="29" t="inlineStr">
        <is>
          <t>Items checked out · NUMERIC · Google Analytics 4 Ecommerce</t>
        </is>
      </c>
      <c r="C145" s="26" t="n"/>
      <c r="D145" s="27">
        <f>IF(AND($C145="x",$A145&lt;&gt;""),$A145,"")</f>
        <v/>
      </c>
    </row>
    <row r="146">
      <c r="A146" s="25" t="inlineStr">
        <is>
          <t>items_clicked_in_list</t>
        </is>
      </c>
      <c r="B146" s="29" t="inlineStr">
        <is>
          <t>Items clicked in list · NUMERIC · Google Analytics 4 Ecommerce</t>
        </is>
      </c>
      <c r="C146" s="26" t="n"/>
      <c r="D146" s="27">
        <f>IF(AND($C146="x",$A146&lt;&gt;""),$A146,"")</f>
        <v/>
      </c>
    </row>
    <row r="147">
      <c r="A147" s="25" t="inlineStr">
        <is>
          <t>items_clicked_in_promotion</t>
        </is>
      </c>
      <c r="B147" s="29" t="inlineStr">
        <is>
          <t>Items clicked in promotion · NUMERIC · Google Analytics 4 Ecommerce</t>
        </is>
      </c>
      <c r="C147" s="26" t="n"/>
      <c r="D147" s="27">
        <f>IF(AND($C147="x",$A147&lt;&gt;""),$A147,"")</f>
        <v/>
      </c>
    </row>
    <row r="148">
      <c r="A148" s="25" t="inlineStr">
        <is>
          <t>items_purchased</t>
        </is>
      </c>
      <c r="B148" s="29" t="inlineStr">
        <is>
          <t>Items purchased · NUMERIC · Google Analytics 4 Ecommerce</t>
        </is>
      </c>
      <c r="C148" s="26" t="n"/>
      <c r="D148" s="27">
        <f>IF(AND($C148="x",$A148&lt;&gt;""),$A148,"")</f>
        <v/>
      </c>
    </row>
    <row r="149">
      <c r="A149" s="25" t="inlineStr">
        <is>
          <t>items_viewed</t>
        </is>
      </c>
      <c r="B149" s="29" t="inlineStr">
        <is>
          <t>Items viewed · NUMERIC · Google Analytics 4 Ecommerce</t>
        </is>
      </c>
      <c r="C149" s="26" t="n"/>
      <c r="D149" s="27">
        <f>IF(AND($C149="x",$A149&lt;&gt;""),$A149,"")</f>
        <v/>
      </c>
    </row>
    <row r="150">
      <c r="A150" s="25" t="inlineStr">
        <is>
          <t>items_viewed_in_list</t>
        </is>
      </c>
      <c r="B150" s="29" t="inlineStr">
        <is>
          <t>Items viewed in list · NUMERIC · Google Analytics 4 Ecommerce</t>
        </is>
      </c>
      <c r="C150" s="26" t="n"/>
      <c r="D150" s="27">
        <f>IF(AND($C150="x",$A150&lt;&gt;""),$A150,"")</f>
        <v/>
      </c>
    </row>
    <row r="151">
      <c r="A151" s="25" t="inlineStr">
        <is>
          <t>items_viewed_in_promotion</t>
        </is>
      </c>
      <c r="B151" s="29" t="inlineStr">
        <is>
          <t>Items viewed in promotion · NUMERIC · Google Analytics 4 Ecommerce</t>
        </is>
      </c>
      <c r="C151" s="26" t="n"/>
      <c r="D151" s="27">
        <f>IF(AND($C151="x",$A151&lt;&gt;""),$A151,"")</f>
        <v/>
      </c>
    </row>
    <row r="152">
      <c r="A152" s="25" t="inlineStr">
        <is>
          <t>order_coupon</t>
        </is>
      </c>
      <c r="B152" s="29" t="inlineStr">
        <is>
          <t>Order coupon · TEXT · Google Analytics 4 Ecommerce</t>
        </is>
      </c>
      <c r="C152" s="26" t="n"/>
      <c r="D152" s="27">
        <f>IF(AND($C152="x",$A152&lt;&gt;""),$A152,"")</f>
        <v/>
      </c>
    </row>
    <row r="153">
      <c r="A153" s="25" t="inlineStr">
        <is>
          <t>promotion_clicks</t>
        </is>
      </c>
      <c r="B153" s="29" t="inlineStr">
        <is>
          <t>Promotion clicks · NUMERIC · Google Analytics 4 Ecommerce</t>
        </is>
      </c>
      <c r="C153" s="26" t="n"/>
      <c r="D153" s="27">
        <f>IF(AND($C153="x",$A153&lt;&gt;""),$A153,"")</f>
        <v/>
      </c>
    </row>
    <row r="154">
      <c r="A154" s="25" t="inlineStr">
        <is>
          <t>promotion_views</t>
        </is>
      </c>
      <c r="B154" s="29" t="inlineStr">
        <is>
          <t>Promotion views · NUMERIC · Google Analytics 4 Ecommerce</t>
        </is>
      </c>
      <c r="C154" s="26" t="n"/>
      <c r="D154" s="27">
        <f>IF(AND($C154="x",$A154&lt;&gt;""),$A154,"")</f>
        <v/>
      </c>
    </row>
    <row r="155">
      <c r="A155" s="25" t="inlineStr">
        <is>
          <t>refund_amount</t>
        </is>
      </c>
      <c r="B155" s="29" t="inlineStr">
        <is>
          <t>Total refund amount · NUMERIC · Google Analytics 4 Ecommerce</t>
        </is>
      </c>
      <c r="C155" s="26" t="n"/>
      <c r="D155" s="27">
        <f>IF(AND($C155="x",$A155&lt;&gt;""),$A155,"")</f>
        <v/>
      </c>
    </row>
    <row r="156">
      <c r="A156" s="25" t="inlineStr">
        <is>
          <t>shipping_amount</t>
        </is>
      </c>
      <c r="B156" s="29" t="inlineStr">
        <is>
          <t>Shipping amount · NUMERIC · Google Analytics 4 Ecommerce</t>
        </is>
      </c>
      <c r="C156" s="26" t="n"/>
      <c r="D156" s="27">
        <f>IF(AND($C156="x",$A156&lt;&gt;""),$A156,"")</f>
        <v/>
      </c>
    </row>
    <row r="157">
      <c r="A157" s="25" t="inlineStr">
        <is>
          <t>shipping_tier</t>
        </is>
      </c>
      <c r="B157" s="29" t="inlineStr">
        <is>
          <t>Shipping tier · TEXT · Google Analytics 4 Ecommerce</t>
        </is>
      </c>
      <c r="C157" s="26" t="n"/>
      <c r="D157" s="27">
        <f>IF(AND($C157="x",$A157&lt;&gt;""),$A157,"")</f>
        <v/>
      </c>
    </row>
    <row r="158">
      <c r="A158" s="25" t="inlineStr">
        <is>
          <t>tax_amount</t>
        </is>
      </c>
      <c r="B158" s="29" t="inlineStr">
        <is>
          <t>Tax amount · NUMERIC · Google Analytics 4 Ecommerce</t>
        </is>
      </c>
      <c r="C158" s="26" t="n"/>
      <c r="D158" s="27">
        <f>IF(AND($C158="x",$A158&lt;&gt;""),$A158,"")</f>
        <v/>
      </c>
    </row>
    <row r="159">
      <c r="A159" s="25" t="inlineStr">
        <is>
          <t>transactions</t>
        </is>
      </c>
      <c r="B159" s="29" t="inlineStr">
        <is>
          <t>Transactions · NUMERIC · Google Analytics 4 Ecommerce</t>
        </is>
      </c>
      <c r="C159" s="26" t="n"/>
      <c r="D159" s="27">
        <f>IF(AND($C159="x",$A159&lt;&gt;""),$A159,"")</f>
        <v/>
      </c>
    </row>
    <row r="160">
      <c r="A160" s="25" t="inlineStr">
        <is>
          <t>transactions_per_purchaser</t>
        </is>
      </c>
      <c r="B160" s="29" t="inlineStr">
        <is>
          <t>Transactions per purchaser · NUMERIC · Google Analytics 4 Ecommerce</t>
        </is>
      </c>
      <c r="C160" s="26" t="n"/>
      <c r="D160" s="27">
        <f>IF(AND($C160="x",$A160&lt;&gt;""),$A160,"")</f>
        <v/>
      </c>
    </row>
    <row r="161">
      <c r="A161" s="25" t="inlineStr">
        <is>
          <t>event_count</t>
        </is>
      </c>
      <c r="B161" s="29" t="inlineStr">
        <is>
          <t>Event count · NUMERIC · Google Analytics 4 Event</t>
        </is>
      </c>
      <c r="C161" s="26" t="n"/>
      <c r="D161" s="27">
        <f>IF(AND($C161="x",$A161&lt;&gt;""),$A161,"")</f>
        <v/>
      </c>
    </row>
    <row r="162">
      <c r="A162" s="25" t="inlineStr">
        <is>
          <t>event_count_per_user</t>
        </is>
      </c>
      <c r="B162" s="29" t="inlineStr">
        <is>
          <t>Event count per user · NUMERIC · Google Analytics 4 Event</t>
        </is>
      </c>
      <c r="C162" s="26" t="n"/>
      <c r="D162" s="27">
        <f>IF(AND($C162="x",$A162&lt;&gt;""),$A162,"")</f>
        <v/>
      </c>
    </row>
    <row r="163">
      <c r="A163" s="25" t="inlineStr">
        <is>
          <t>event_name</t>
        </is>
      </c>
      <c r="B163" s="29" t="inlineStr">
        <is>
          <t>Event name · TEXT · Google Analytics 4 Event</t>
        </is>
      </c>
      <c r="C163" s="26" t="n"/>
      <c r="D163" s="27">
        <f>IF(AND($C163="x",$A163&lt;&gt;""),$A163,"")</f>
        <v/>
      </c>
    </row>
    <row r="164">
      <c r="A164" s="25" t="inlineStr">
        <is>
          <t>event_value</t>
        </is>
      </c>
      <c r="B164" s="29" t="inlineStr">
        <is>
          <t>Event value · NUMERIC · Google Analytics 4 Event</t>
        </is>
      </c>
      <c r="C164" s="26" t="n"/>
      <c r="D164" s="27">
        <f>IF(AND($C164="x",$A164&lt;&gt;""),$A164,"")</f>
        <v/>
      </c>
    </row>
    <row r="165">
      <c r="A165" s="25" t="inlineStr">
        <is>
          <t>events_per_session</t>
        </is>
      </c>
      <c r="B165" s="29" t="inlineStr">
        <is>
          <t>Events per session · NUMERIC · Google Analytics 4 Event</t>
        </is>
      </c>
      <c r="C165" s="26" t="n"/>
      <c r="D165" s="27">
        <f>IF(AND($C165="x",$A165&lt;&gt;""),$A165,"")</f>
        <v/>
      </c>
    </row>
    <row r="166">
      <c r="A166" s="25" t="inlineStr">
        <is>
          <t>is_conversion_event</t>
        </is>
      </c>
      <c r="B166" s="29" t="inlineStr">
        <is>
          <t>Is key event · TEXT · Google Analytics 4 Event</t>
        </is>
      </c>
      <c r="C166" s="26" t="n"/>
      <c r="D166" s="27">
        <f>IF(AND($C166="x",$A166&lt;&gt;""),$A166,"")</f>
        <v/>
      </c>
    </row>
    <row r="167">
      <c r="A167" s="25" t="inlineStr">
        <is>
          <t>city</t>
        </is>
      </c>
      <c r="B167" s="29" t="inlineStr">
        <is>
          <t>City · CITY · Google Analytics 4 Geography</t>
        </is>
      </c>
      <c r="C167" s="26" t="n"/>
      <c r="D167" s="27">
        <f>IF(AND($C167="x",$A167&lt;&gt;""),$A167,"")</f>
        <v/>
      </c>
    </row>
    <row r="168">
      <c r="A168" s="25" t="inlineStr">
        <is>
          <t>continent</t>
        </is>
      </c>
      <c r="B168" s="29" t="inlineStr">
        <is>
          <t>Continent · TEXT · Google Analytics 4 Geography</t>
        </is>
      </c>
      <c r="C168" s="26" t="n"/>
      <c r="D168" s="27">
        <f>IF(AND($C168="x",$A168&lt;&gt;""),$A168,"")</f>
        <v/>
      </c>
    </row>
    <row r="169">
      <c r="A169" s="25" t="inlineStr">
        <is>
          <t>continentid</t>
        </is>
      </c>
      <c r="B169" s="29" t="inlineStr">
        <is>
          <t>Continent ID · TEXT · Google Analytics 4 Geography</t>
        </is>
      </c>
      <c r="C169" s="26" t="n"/>
      <c r="D169" s="27">
        <f>IF(AND($C169="x",$A169&lt;&gt;""),$A169,"")</f>
        <v/>
      </c>
    </row>
    <row r="170">
      <c r="A170" s="25" t="inlineStr">
        <is>
          <t>country</t>
        </is>
      </c>
      <c r="B170" s="29" t="inlineStr">
        <is>
          <t>Country · COUNTRY · Google Analytics 4 Geography</t>
        </is>
      </c>
      <c r="C170" s="26" t="n"/>
      <c r="D170" s="27">
        <f>IF(AND($C170="x",$A170&lt;&gt;""),$A170,"")</f>
        <v/>
      </c>
    </row>
    <row r="171">
      <c r="A171" s="25" t="inlineStr">
        <is>
          <t>country_id</t>
        </is>
      </c>
      <c r="B171" s="29" t="inlineStr">
        <is>
          <t>Country ID · COUNTRY · Google Analytics 4 Geography</t>
        </is>
      </c>
      <c r="C171" s="26" t="n"/>
      <c r="D171" s="27">
        <f>IF(AND($C171="x",$A171&lt;&gt;""),$A171,"")</f>
        <v/>
      </c>
    </row>
    <row r="172">
      <c r="A172" s="25" t="inlineStr">
        <is>
          <t>region</t>
        </is>
      </c>
      <c r="B172" s="29" t="inlineStr">
        <is>
          <t>Region · REGION · Google Analytics 4 Geography</t>
        </is>
      </c>
      <c r="C172" s="26" t="n"/>
      <c r="D172" s="27">
        <f>IF(AND($C172="x",$A172&lt;&gt;""),$A172,"")</f>
        <v/>
      </c>
    </row>
    <row r="173">
      <c r="A173" s="25" t="inlineStr">
        <is>
          <t>achievement_id</t>
        </is>
      </c>
      <c r="B173" s="29" t="inlineStr">
        <is>
          <t>Achievement ID · TEXT · Google Analytics 4 Other</t>
        </is>
      </c>
      <c r="C173" s="26" t="n"/>
      <c r="D173" s="27">
        <f>IF(AND($C173="x",$A173&lt;&gt;""),$A173,"")</f>
        <v/>
      </c>
    </row>
    <row r="174">
      <c r="A174" s="25" t="inlineStr">
        <is>
          <t>advertiser_ad_clicks</t>
        </is>
      </c>
      <c r="B174" s="29" t="inlineStr">
        <is>
          <t>Ads clicks · NUMERIC · Google Analytics 4 Other</t>
        </is>
      </c>
      <c r="C174" s="26" t="n"/>
      <c r="D174" s="27">
        <f>IF(AND($C174="x",$A174&lt;&gt;""),$A174,"")</f>
        <v/>
      </c>
    </row>
    <row r="175">
      <c r="A175" s="25" t="inlineStr">
        <is>
          <t>advertiser_ad_cost</t>
        </is>
      </c>
      <c r="B175" s="29" t="inlineStr">
        <is>
          <t>Ads cost · NUMERIC · Google Analytics 4 Other</t>
        </is>
      </c>
      <c r="C175" s="26" t="n"/>
      <c r="D175" s="27">
        <f>IF(AND($C175="x",$A175&lt;&gt;""),$A175,"")</f>
        <v/>
      </c>
    </row>
    <row r="176">
      <c r="A176" s="25" t="inlineStr">
        <is>
          <t>advertiser_ad_cost_per_click</t>
        </is>
      </c>
      <c r="B176" s="29" t="inlineStr">
        <is>
          <t>Ads cost per click · NUMERIC · Google Analytics 4 Other</t>
        </is>
      </c>
      <c r="C176" s="26" t="n"/>
      <c r="D176" s="27">
        <f>IF(AND($C176="x",$A176&lt;&gt;""),$A176,"")</f>
        <v/>
      </c>
    </row>
    <row r="177">
      <c r="A177" s="25" t="inlineStr">
        <is>
          <t>advertiser_ad_cost_per_key_event</t>
        </is>
      </c>
      <c r="B177" s="29" t="inlineStr">
        <is>
          <t>Cost per key event · NUMERIC · Google Analytics 4 Other</t>
        </is>
      </c>
      <c r="C177" s="26" t="n"/>
      <c r="D177" s="27">
        <f>IF(AND($C177="x",$A177&lt;&gt;""),$A177,"")</f>
        <v/>
      </c>
    </row>
    <row r="178">
      <c r="A178" s="25" t="inlineStr">
        <is>
          <t>advertiser_ad_impressions</t>
        </is>
      </c>
      <c r="B178" s="29" t="inlineStr">
        <is>
          <t>Ads impressions · NUMERIC · Google Analytics 4 Other</t>
        </is>
      </c>
      <c r="C178" s="26" t="n"/>
      <c r="D178" s="27">
        <f>IF(AND($C178="x",$A178&lt;&gt;""),$A178,"")</f>
        <v/>
      </c>
    </row>
    <row r="179">
      <c r="A179" s="25" t="inlineStr">
        <is>
          <t>cart_to_view_rate</t>
        </is>
      </c>
      <c r="B179" s="29" t="inlineStr">
        <is>
          <t>Cart-to-view rate · NUMERIC · Google Analytics 4 Other</t>
        </is>
      </c>
      <c r="C179" s="26" t="n"/>
      <c r="D179" s="27">
        <f>IF(AND($C179="x",$A179&lt;&gt;""),$A179,"")</f>
        <v/>
      </c>
    </row>
    <row r="180">
      <c r="A180" s="25" t="inlineStr">
        <is>
          <t>character</t>
        </is>
      </c>
      <c r="B180" s="29" t="inlineStr">
        <is>
          <t>Character · TEXT · Google Analytics 4 Other</t>
        </is>
      </c>
      <c r="C180" s="26" t="n"/>
      <c r="D180" s="27">
        <f>IF(AND($C180="x",$A180&lt;&gt;""),$A180,"")</f>
        <v/>
      </c>
    </row>
    <row r="181">
      <c r="A181" s="25" t="inlineStr">
        <is>
          <t>comparison</t>
        </is>
      </c>
      <c r="B181" s="29" t="inlineStr">
        <is>
          <t>Comparison · TEXT · Google Analytics 4 Other</t>
        </is>
      </c>
      <c r="C181" s="26" t="n"/>
      <c r="D181" s="27">
        <f>IF(AND($C181="x",$A181&lt;&gt;""),$A181,"")</f>
        <v/>
      </c>
    </row>
    <row r="182">
      <c r="A182" s="25" t="inlineStr">
        <is>
          <t>crash_affected_users</t>
        </is>
      </c>
      <c r="B182" s="29" t="inlineStr">
        <is>
          <t>Crash-affected users · NUMERIC · Google Analytics 4 Other</t>
        </is>
      </c>
      <c r="C182" s="26" t="n"/>
      <c r="D182" s="27">
        <f>IF(AND($C182="x",$A182&lt;&gt;""),$A182,"")</f>
        <v/>
      </c>
    </row>
    <row r="183">
      <c r="A183" s="25" t="inlineStr">
        <is>
          <t>crash_free_users_rate</t>
        </is>
      </c>
      <c r="B183" s="29" t="inlineStr">
        <is>
          <t>Crash-free users rate · NUMERIC · Google Analytics 4 Other</t>
        </is>
      </c>
      <c r="C183" s="26" t="n"/>
      <c r="D183" s="27">
        <f>IF(AND($C183="x",$A183&lt;&gt;""),$A183,"")</f>
        <v/>
      </c>
    </row>
    <row r="184">
      <c r="A184" s="25" t="inlineStr">
        <is>
          <t>file_extension</t>
        </is>
      </c>
      <c r="B184" s="29" t="inlineStr">
        <is>
          <t>File extension · TEXT · Google Analytics 4 Other</t>
        </is>
      </c>
      <c r="C184" s="26" t="n"/>
      <c r="D184" s="27">
        <f>IF(AND($C184="x",$A184&lt;&gt;""),$A184,"")</f>
        <v/>
      </c>
    </row>
    <row r="185">
      <c r="A185" s="25" t="inlineStr">
        <is>
          <t>file_name</t>
        </is>
      </c>
      <c r="B185" s="29" t="inlineStr">
        <is>
          <t>File name · TEXT · Google Analytics 4 Other</t>
        </is>
      </c>
      <c r="C185" s="26" t="n"/>
      <c r="D185" s="27">
        <f>IF(AND($C185="x",$A185&lt;&gt;""),$A185,"")</f>
        <v/>
      </c>
    </row>
    <row r="186">
      <c r="A186" s="25" t="inlineStr">
        <is>
          <t>group_id</t>
        </is>
      </c>
      <c r="B186" s="29" t="inlineStr">
        <is>
          <t>Group ID · TEXT · Google Analytics 4 Other</t>
        </is>
      </c>
      <c r="C186" s="26" t="n"/>
      <c r="D186" s="27">
        <f>IF(AND($C186="x",$A186&lt;&gt;""),$A186,"")</f>
        <v/>
      </c>
    </row>
    <row r="187">
      <c r="A187" s="25" t="inlineStr">
        <is>
          <t>level</t>
        </is>
      </c>
      <c r="B187" s="29" t="inlineStr">
        <is>
          <t>Level · TEXT · Google Analytics 4 Other</t>
        </is>
      </c>
      <c r="C187" s="26" t="n"/>
      <c r="D187" s="27">
        <f>IF(AND($C187="x",$A187&lt;&gt;""),$A187,"")</f>
        <v/>
      </c>
    </row>
    <row r="188">
      <c r="A188" s="25" t="inlineStr">
        <is>
          <t>link_classes</t>
        </is>
      </c>
      <c r="B188" s="29" t="inlineStr">
        <is>
          <t>Link classes · TEXT · Google Analytics 4 Other</t>
        </is>
      </c>
      <c r="C188" s="26" t="n"/>
      <c r="D188" s="27">
        <f>IF(AND($C188="x",$A188&lt;&gt;""),$A188,"")</f>
        <v/>
      </c>
    </row>
    <row r="189">
      <c r="A189" s="25" t="inlineStr">
        <is>
          <t>link_domain</t>
        </is>
      </c>
      <c r="B189" s="29" t="inlineStr">
        <is>
          <t>Link domain · TEXT · Google Analytics 4 Other</t>
        </is>
      </c>
      <c r="C189" s="26" t="n"/>
      <c r="D189" s="27">
        <f>IF(AND($C189="x",$A189&lt;&gt;""),$A189,"")</f>
        <v/>
      </c>
    </row>
    <row r="190">
      <c r="A190" s="25" t="inlineStr">
        <is>
          <t>link_id</t>
        </is>
      </c>
      <c r="B190" s="29" t="inlineStr">
        <is>
          <t>Link ID · TEXT · Google Analytics 4 Other</t>
        </is>
      </c>
      <c r="C190" s="26" t="n"/>
      <c r="D190" s="27">
        <f>IF(AND($C190="x",$A190&lt;&gt;""),$A190,"")</f>
        <v/>
      </c>
    </row>
    <row r="191">
      <c r="A191" s="25" t="inlineStr">
        <is>
          <t>link_text</t>
        </is>
      </c>
      <c r="B191" s="29" t="inlineStr">
        <is>
          <t>Link text · TEXT · Google Analytics 4 Other</t>
        </is>
      </c>
      <c r="C191" s="26" t="n"/>
      <c r="D191" s="27">
        <f>IF(AND($C191="x",$A191&lt;&gt;""),$A191,"")</f>
        <v/>
      </c>
    </row>
    <row r="192">
      <c r="A192" s="25" t="inlineStr">
        <is>
          <t>link_url</t>
        </is>
      </c>
      <c r="B192" s="29" t="inlineStr">
        <is>
          <t>Link URL · TEXT · Google Analytics 4 Other</t>
        </is>
      </c>
      <c r="C192" s="26" t="n"/>
      <c r="D192" s="27">
        <f>IF(AND($C192="x",$A192&lt;&gt;""),$A192,"")</f>
        <v/>
      </c>
    </row>
    <row r="193">
      <c r="A193" s="25" t="inlineStr">
        <is>
          <t>method</t>
        </is>
      </c>
      <c r="B193" s="29" t="inlineStr">
        <is>
          <t>Method · TEXT · Google Analytics 4 Other</t>
        </is>
      </c>
      <c r="C193" s="26" t="n"/>
      <c r="D193" s="27">
        <f>IF(AND($C193="x",$A193&lt;&gt;""),$A193,"")</f>
        <v/>
      </c>
    </row>
    <row r="194">
      <c r="A194" s="25" t="inlineStr">
        <is>
          <t>organic_google_search_average_position</t>
        </is>
      </c>
      <c r="B194" s="29" t="inlineStr">
        <is>
          <t>Organic Google Search average position · NUMERIC · Google Analytics 4 Other</t>
        </is>
      </c>
      <c r="C194" s="26" t="n"/>
      <c r="D194" s="27">
        <f>IF(AND($C194="x",$A194&lt;&gt;""),$A194,"")</f>
        <v/>
      </c>
    </row>
    <row r="195">
      <c r="A195" s="25" t="inlineStr">
        <is>
          <t>organic_google_search_click_through_rate</t>
        </is>
      </c>
      <c r="B195" s="29" t="inlineStr">
        <is>
          <t>Organic Google Search click through rate · NUMERIC · Google Analytics 4 Other</t>
        </is>
      </c>
      <c r="C195" s="26" t="n"/>
      <c r="D195" s="27">
        <f>IF(AND($C195="x",$A195&lt;&gt;""),$A195,"")</f>
        <v/>
      </c>
    </row>
    <row r="196">
      <c r="A196" s="25" t="inlineStr">
        <is>
          <t>organic_google_search_clicks</t>
        </is>
      </c>
      <c r="B196" s="29" t="inlineStr">
        <is>
          <t>Organic Google Search clicks · NUMERIC · Google Analytics 4 Other</t>
        </is>
      </c>
      <c r="C196" s="26" t="n"/>
      <c r="D196" s="27">
        <f>IF(AND($C196="x",$A196&lt;&gt;""),$A196,"")</f>
        <v/>
      </c>
    </row>
    <row r="197">
      <c r="A197" s="25" t="inlineStr">
        <is>
          <t>organic_google_search_impressions</t>
        </is>
      </c>
      <c r="B197" s="29" t="inlineStr">
        <is>
          <t>Organic Google Search impressions · NUMERIC · Google Analytics 4 Other</t>
        </is>
      </c>
      <c r="C197" s="26" t="n"/>
      <c r="D197" s="27">
        <f>IF(AND($C197="x",$A197&lt;&gt;""),$A197,"")</f>
        <v/>
      </c>
    </row>
    <row r="198">
      <c r="A198" s="25" t="inlineStr">
        <is>
          <t>outbound</t>
        </is>
      </c>
      <c r="B198" s="29" t="inlineStr">
        <is>
          <t>Outbound · TEXT · Google Analytics 4 Other</t>
        </is>
      </c>
      <c r="C198" s="26" t="n"/>
      <c r="D198" s="27">
        <f>IF(AND($C198="x",$A198&lt;&gt;""),$A198,"")</f>
        <v/>
      </c>
    </row>
    <row r="199">
      <c r="A199" s="25" t="inlineStr">
        <is>
          <t>percent_scrolled</t>
        </is>
      </c>
      <c r="B199" s="29" t="inlineStr">
        <is>
          <t>Percent scrolled · TEXT · Google Analytics 4 Other</t>
        </is>
      </c>
      <c r="C199" s="26" t="n"/>
      <c r="D199" s="27">
        <f>IF(AND($C199="x",$A199&lt;&gt;""),$A199,"")</f>
        <v/>
      </c>
    </row>
    <row r="200">
      <c r="A200" s="25" t="inlineStr">
        <is>
          <t>publisher_ad_clicks</t>
        </is>
      </c>
      <c r="B200" s="29" t="inlineStr">
        <is>
          <t>Publisher ad clicks · NUMERIC · Google Analytics 4 Other</t>
        </is>
      </c>
      <c r="C200" s="26" t="n"/>
      <c r="D200" s="27">
        <f>IF(AND($C200="x",$A200&lt;&gt;""),$A200,"")</f>
        <v/>
      </c>
    </row>
    <row r="201">
      <c r="A201" s="25" t="inlineStr">
        <is>
          <t>publisher_ad_impressions</t>
        </is>
      </c>
      <c r="B201" s="29" t="inlineStr">
        <is>
          <t>Publisher ad impressions · NUMERIC · Google Analytics 4 Other</t>
        </is>
      </c>
      <c r="C201" s="26" t="n"/>
      <c r="D201" s="27">
        <f>IF(AND($C201="x",$A201&lt;&gt;""),$A201,"")</f>
        <v/>
      </c>
    </row>
    <row r="202">
      <c r="A202" s="25" t="inlineStr">
        <is>
          <t>purchase_to_view_rate</t>
        </is>
      </c>
      <c r="B202" s="29" t="inlineStr">
        <is>
          <t>Purchase-to-view rate · NUMERIC · Google Analytics 4 Other</t>
        </is>
      </c>
      <c r="C202" s="26" t="n"/>
      <c r="D202" s="27">
        <f>IF(AND($C202="x",$A202&lt;&gt;""),$A202,"")</f>
        <v/>
      </c>
    </row>
    <row r="203">
      <c r="A203" s="25" t="inlineStr">
        <is>
          <t>purchaser_conversion_rate</t>
        </is>
      </c>
      <c r="B203" s="29" t="inlineStr">
        <is>
          <t>Purchaser rate · NUMERIC · Google Analytics 4 Other</t>
        </is>
      </c>
      <c r="C203" s="26" t="n"/>
      <c r="D203" s="27">
        <f>IF(AND($C203="x",$A203&lt;&gt;""),$A203,"")</f>
        <v/>
      </c>
    </row>
    <row r="204">
      <c r="A204" s="25" t="inlineStr">
        <is>
          <t>return_on_ad_spend</t>
        </is>
      </c>
      <c r="B204" s="29" t="inlineStr">
        <is>
          <t>Return on ad spend · NUMERIC · Google Analytics 4 Other</t>
        </is>
      </c>
      <c r="C204" s="26" t="n"/>
      <c r="D204" s="27">
        <f>IF(AND($C204="x",$A204&lt;&gt;""),$A204,"")</f>
        <v/>
      </c>
    </row>
    <row r="205">
      <c r="A205" s="25" t="inlineStr">
        <is>
          <t>scrolled_users</t>
        </is>
      </c>
      <c r="B205" s="29" t="inlineStr">
        <is>
          <t>Scrolled users · NUMERIC · Google Analytics 4 Other</t>
        </is>
      </c>
      <c r="C205" s="26" t="n"/>
      <c r="D205" s="27">
        <f>IF(AND($C205="x",$A205&lt;&gt;""),$A205,"")</f>
        <v/>
      </c>
    </row>
    <row r="206">
      <c r="A206" s="25" t="inlineStr">
        <is>
          <t>search_term</t>
        </is>
      </c>
      <c r="B206" s="29" t="inlineStr">
        <is>
          <t>Search term · TEXT · Google Analytics 4 Other</t>
        </is>
      </c>
      <c r="C206" s="26" t="n"/>
      <c r="D206" s="27">
        <f>IF(AND($C206="x",$A206&lt;&gt;""),$A206,"")</f>
        <v/>
      </c>
    </row>
    <row r="207">
      <c r="A207" s="25" t="inlineStr">
        <is>
          <t>test_data_filter_id</t>
        </is>
      </c>
      <c r="B207" s="29" t="inlineStr">
        <is>
          <t>Test data filter ID · TEXT · Google Analytics 4 Other</t>
        </is>
      </c>
      <c r="C207" s="26" t="n"/>
      <c r="D207" s="27">
        <f>IF(AND($C207="x",$A207&lt;&gt;""),$A207,"")</f>
        <v/>
      </c>
    </row>
    <row r="208">
      <c r="A208" s="25" t="inlineStr">
        <is>
          <t>test_data_filter_name</t>
        </is>
      </c>
      <c r="B208" s="29" t="inlineStr">
        <is>
          <t>Test data filter name · TEXT · Google Analytics 4 Other</t>
        </is>
      </c>
      <c r="C208" s="26" t="n"/>
      <c r="D208" s="27">
        <f>IF(AND($C208="x",$A208&lt;&gt;""),$A208,"")</f>
        <v/>
      </c>
    </row>
    <row r="209">
      <c r="A209" s="25" t="inlineStr">
        <is>
          <t>total_ad_revenue</t>
        </is>
      </c>
      <c r="B209" s="29" t="inlineStr">
        <is>
          <t>Total ad revenue · NUMERIC · Google Analytics 4 Other</t>
        </is>
      </c>
      <c r="C209" s="26" t="n"/>
      <c r="D209" s="27">
        <f>IF(AND($C209="x",$A209&lt;&gt;""),$A209,"")</f>
        <v/>
      </c>
    </row>
    <row r="210">
      <c r="A210" s="25" t="inlineStr">
        <is>
          <t>video_provider</t>
        </is>
      </c>
      <c r="B210" s="29" t="inlineStr">
        <is>
          <t>Video provider · TEXT · Google Analytics 4 Other</t>
        </is>
      </c>
      <c r="C210" s="26" t="n"/>
      <c r="D210" s="27">
        <f>IF(AND($C210="x",$A210&lt;&gt;""),$A210,"")</f>
        <v/>
      </c>
    </row>
    <row r="211">
      <c r="A211" s="25" t="inlineStr">
        <is>
          <t>video_title</t>
        </is>
      </c>
      <c r="B211" s="29" t="inlineStr">
        <is>
          <t>Video title · TEXT · Google Analytics 4 Other</t>
        </is>
      </c>
      <c r="C211" s="26" t="n"/>
      <c r="D211" s="27">
        <f>IF(AND($C211="x",$A211&lt;&gt;""),$A211,"")</f>
        <v/>
      </c>
    </row>
    <row r="212">
      <c r="A212" s="25" t="inlineStr">
        <is>
          <t>video_url</t>
        </is>
      </c>
      <c r="B212" s="29" t="inlineStr">
        <is>
          <t>Video URL · TEXT · Google Analytics 4 Other</t>
        </is>
      </c>
      <c r="C212" s="26" t="n"/>
      <c r="D212" s="27">
        <f>IF(AND($C212="x",$A212&lt;&gt;""),$A212,"")</f>
        <v/>
      </c>
    </row>
    <row r="213">
      <c r="A213" s="25" t="inlineStr">
        <is>
          <t>virtual_currency_name</t>
        </is>
      </c>
      <c r="B213" s="29" t="inlineStr">
        <is>
          <t>Virtual currency name · TEXT · Google Analytics 4 Other</t>
        </is>
      </c>
      <c r="C213" s="26" t="n"/>
      <c r="D213" s="27">
        <f>IF(AND($C213="x",$A213&lt;&gt;""),$A213,"")</f>
        <v/>
      </c>
    </row>
    <row r="214">
      <c r="A214" s="25" t="inlineStr">
        <is>
          <t>visible</t>
        </is>
      </c>
      <c r="B214" s="29" t="inlineStr">
        <is>
          <t>Visible · TEXT · Google Analytics 4 Other</t>
        </is>
      </c>
      <c r="C214" s="26" t="n"/>
      <c r="D214" s="27">
        <f>IF(AND($C214="x",$A214&lt;&gt;""),$A214,"")</f>
        <v/>
      </c>
    </row>
    <row r="215">
      <c r="A215" s="25" t="inlineStr">
        <is>
          <t>content_group</t>
        </is>
      </c>
      <c r="B215" s="29" t="inlineStr">
        <is>
          <t>Content group · TEXT · Google Analytics 4 Page / Screen</t>
        </is>
      </c>
      <c r="C215" s="26" t="n"/>
      <c r="D215" s="27">
        <f>IF(AND($C215="x",$A215&lt;&gt;""),$A215,"")</f>
        <v/>
      </c>
    </row>
    <row r="216">
      <c r="A216" s="25" t="inlineStr">
        <is>
          <t>content_id</t>
        </is>
      </c>
      <c r="B216" s="29" t="inlineStr">
        <is>
          <t>Content ID · TEXT · Google Analytics 4 Page / Screen</t>
        </is>
      </c>
      <c r="C216" s="26" t="n"/>
      <c r="D216" s="27">
        <f>IF(AND($C216="x",$A216&lt;&gt;""),$A216,"")</f>
        <v/>
      </c>
    </row>
    <row r="217">
      <c r="A217" s="25" t="inlineStr">
        <is>
          <t>content_type</t>
        </is>
      </c>
      <c r="B217" s="29" t="inlineStr">
        <is>
          <t>Content type · TEXT · Google Analytics 4 Page / Screen</t>
        </is>
      </c>
      <c r="C217" s="26" t="n"/>
      <c r="D217" s="27">
        <f>IF(AND($C217="x",$A217&lt;&gt;""),$A217,"")</f>
        <v/>
      </c>
    </row>
    <row r="218">
      <c r="A218" s="25" t="inlineStr">
        <is>
          <t>full_page_url</t>
        </is>
      </c>
      <c r="B218" s="29" t="inlineStr">
        <is>
          <t>Full page URL · TEXT · Google Analytics 4 Page / Screen</t>
        </is>
      </c>
      <c r="C218" s="26" t="n"/>
      <c r="D218" s="27">
        <f>IF(AND($C218="x",$A218&lt;&gt;""),$A218,"")</f>
        <v/>
      </c>
    </row>
    <row r="219">
      <c r="A219" s="25" t="inlineStr">
        <is>
          <t>landing_page_plus_query_string</t>
        </is>
      </c>
      <c r="B219" s="29" t="inlineStr">
        <is>
          <t>Landing page + query string · TEXT · Google Analytics 4 Page / Screen</t>
        </is>
      </c>
      <c r="C219" s="26" t="n"/>
      <c r="D219" s="27">
        <f>IF(AND($C219="x",$A219&lt;&gt;""),$A219,"")</f>
        <v/>
      </c>
    </row>
    <row r="220">
      <c r="A220" s="25" t="inlineStr">
        <is>
          <t>page_location</t>
        </is>
      </c>
      <c r="B220" s="29" t="inlineStr">
        <is>
          <t>Page location · TEXT · Google Analytics 4 Page / Screen</t>
        </is>
      </c>
      <c r="C220" s="26" t="n"/>
      <c r="D220" s="27">
        <f>IF(AND($C220="x",$A220&lt;&gt;""),$A220,"")</f>
        <v/>
      </c>
    </row>
    <row r="221">
      <c r="A221" s="25" t="inlineStr">
        <is>
          <t>page_path</t>
        </is>
      </c>
      <c r="B221" s="29" t="inlineStr">
        <is>
          <t>Page path · TEXT · Google Analytics 4 Page / Screen</t>
        </is>
      </c>
      <c r="C221" s="26" t="n"/>
      <c r="D221" s="27">
        <f>IF(AND($C221="x",$A221&lt;&gt;""),$A221,"")</f>
        <v/>
      </c>
    </row>
    <row r="222">
      <c r="A222" s="25" t="inlineStr">
        <is>
          <t>page_path_plus_query_string</t>
        </is>
      </c>
      <c r="B222" s="29" t="inlineStr">
        <is>
          <t>Page path + query string · TEXT · Google Analytics 4 Page / Screen</t>
        </is>
      </c>
      <c r="C222" s="26" t="n"/>
      <c r="D222" s="27">
        <f>IF(AND($C222="x",$A222&lt;&gt;""),$A222,"")</f>
        <v/>
      </c>
    </row>
    <row r="223">
      <c r="A223" s="25" t="inlineStr">
        <is>
          <t>page_referrer</t>
        </is>
      </c>
      <c r="B223" s="29" t="inlineStr">
        <is>
          <t>Page referrer · TEXT · Google Analytics 4 Page / Screen</t>
        </is>
      </c>
      <c r="C223" s="26" t="n"/>
      <c r="D223" s="27">
        <f>IF(AND($C223="x",$A223&lt;&gt;""),$A223,"")</f>
        <v/>
      </c>
    </row>
    <row r="224">
      <c r="A224" s="25" t="inlineStr">
        <is>
          <t>pagetitle</t>
        </is>
      </c>
      <c r="B224" s="29" t="inlineStr">
        <is>
          <t>Page title · TEXT · Google Analytics 4 Page / Screen</t>
        </is>
      </c>
      <c r="C224" s="26" t="n"/>
      <c r="D224" s="27">
        <f>IF(AND($C224="x",$A224&lt;&gt;""),$A224,"")</f>
        <v/>
      </c>
    </row>
    <row r="225">
      <c r="A225" s="25" t="inlineStr">
        <is>
          <t>screen_page_views</t>
        </is>
      </c>
      <c r="B225" s="29" t="inlineStr">
        <is>
          <t>Views · NUMERIC · Google Analytics 4 Page / Screen</t>
        </is>
      </c>
      <c r="C225" s="26" t="n"/>
      <c r="D225" s="27">
        <f>IF(AND($C225="x",$A225&lt;&gt;""),$A225,"")</f>
        <v/>
      </c>
    </row>
    <row r="226">
      <c r="A226" s="25" t="inlineStr">
        <is>
          <t>screen_page_views_per_session</t>
        </is>
      </c>
      <c r="B226" s="29" t="inlineStr">
        <is>
          <t>Views per session · NUMERIC · Google Analytics 4 Page / Screen</t>
        </is>
      </c>
      <c r="C226" s="26" t="n"/>
      <c r="D226" s="27">
        <f>IF(AND($C226="x",$A226&lt;&gt;""),$A226,"")</f>
        <v/>
      </c>
    </row>
    <row r="227">
      <c r="A227" s="25" t="inlineStr">
        <is>
          <t>screen_page_views_per_user</t>
        </is>
      </c>
      <c r="B227" s="29" t="inlineStr">
        <is>
          <t>Views per user · NUMERIC · Google Analytics 4 Page / Screen</t>
        </is>
      </c>
      <c r="C227" s="26" t="n"/>
      <c r="D227" s="27">
        <f>IF(AND($C227="x",$A227&lt;&gt;""),$A227,"")</f>
        <v/>
      </c>
    </row>
    <row r="228">
      <c r="A228" s="25" t="inlineStr">
        <is>
          <t>unified_page_path_screen</t>
        </is>
      </c>
      <c r="B228" s="29" t="inlineStr">
        <is>
          <t>Page path and screen class · TEXT · Google Analytics 4 Page / Screen</t>
        </is>
      </c>
      <c r="C228" s="26" t="n"/>
      <c r="D228" s="27">
        <f>IF(AND($C228="x",$A228&lt;&gt;""),$A228,"")</f>
        <v/>
      </c>
    </row>
    <row r="229">
      <c r="A229" s="25" t="inlineStr">
        <is>
          <t>unified_page_screen</t>
        </is>
      </c>
      <c r="B229" s="29" t="inlineStr">
        <is>
          <t>Page path + query string and screen class · TEXT · Google Analytics 4 Page / Screen</t>
        </is>
      </c>
      <c r="C229" s="26" t="n"/>
      <c r="D229" s="27">
        <f>IF(AND($C229="x",$A229&lt;&gt;""),$A229,"")</f>
        <v/>
      </c>
    </row>
    <row r="230">
      <c r="A230" s="25" t="inlineStr">
        <is>
          <t>unified_screen_class</t>
        </is>
      </c>
      <c r="B230" s="29" t="inlineStr">
        <is>
          <t>Page title and screen class · TEXT · Google Analytics 4 Page / Screen</t>
        </is>
      </c>
      <c r="C230" s="26" t="n"/>
      <c r="D230" s="27">
        <f>IF(AND($C230="x",$A230&lt;&gt;""),$A230,"")</f>
        <v/>
      </c>
    </row>
    <row r="231">
      <c r="A231" s="25" t="inlineStr">
        <is>
          <t>unified_screen_name</t>
        </is>
      </c>
      <c r="B231" s="29" t="inlineStr">
        <is>
          <t>Page title and screen name · TEXT · Google Analytics 4 Page / Screen</t>
        </is>
      </c>
      <c r="C231" s="26" t="n"/>
      <c r="D231" s="27">
        <f>IF(AND($C231="x",$A231&lt;&gt;""),$A231,"")</f>
        <v/>
      </c>
    </row>
    <row r="232">
      <c r="A232" s="25" t="inlineStr">
        <is>
          <t>app_version</t>
        </is>
      </c>
      <c r="B232" s="29" t="inlineStr">
        <is>
          <t>App version · TEXT · Google Analytics 4 Platform / Device</t>
        </is>
      </c>
      <c r="C232" s="26" t="n"/>
      <c r="D232" s="27">
        <f>IF(AND($C232="x",$A232&lt;&gt;""),$A232,"")</f>
        <v/>
      </c>
    </row>
    <row r="233">
      <c r="A233" s="25" t="inlineStr">
        <is>
          <t>browser</t>
        </is>
      </c>
      <c r="B233" s="29" t="inlineStr">
        <is>
          <t>Browser · TEXT · Google Analytics 4 Platform / Device</t>
        </is>
      </c>
      <c r="C233" s="26" t="n"/>
      <c r="D233" s="27">
        <f>IF(AND($C233="x",$A233&lt;&gt;""),$A233,"")</f>
        <v/>
      </c>
    </row>
    <row r="234">
      <c r="A234" s="25" t="inlineStr">
        <is>
          <t>device</t>
        </is>
      </c>
      <c r="B234" s="29" t="inlineStr">
        <is>
          <t>Device · TEXT · Google Analytics 4 Platform / Device</t>
        </is>
      </c>
      <c r="C234" s="26" t="n"/>
      <c r="D234" s="27">
        <f>IF(AND($C234="x",$A234&lt;&gt;""),$A234,"")</f>
        <v/>
      </c>
    </row>
    <row r="235">
      <c r="A235" s="25" t="inlineStr">
        <is>
          <t>device_model</t>
        </is>
      </c>
      <c r="B235" s="29" t="inlineStr">
        <is>
          <t>Device model · TEXT · Google Analytics 4 Platform / Device</t>
        </is>
      </c>
      <c r="C235" s="26" t="n"/>
      <c r="D235" s="27">
        <f>IF(AND($C235="x",$A235&lt;&gt;""),$A235,"")</f>
        <v/>
      </c>
    </row>
    <row r="236">
      <c r="A236" s="25" t="inlineStr">
        <is>
          <t>devicecategory</t>
        </is>
      </c>
      <c r="B236" s="29" t="inlineStr">
        <is>
          <t>Device category · TEXT · Google Analytics 4 Platform / Device</t>
        </is>
      </c>
      <c r="C236" s="26" t="n"/>
      <c r="D236" s="27">
        <f>IF(AND($C236="x",$A236&lt;&gt;""),$A236,"")</f>
        <v/>
      </c>
    </row>
    <row r="237">
      <c r="A237" s="25" t="inlineStr">
        <is>
          <t>language</t>
        </is>
      </c>
      <c r="B237" s="29" t="inlineStr">
        <is>
          <t>Language · TEXT · Google Analytics 4 Platform / Device</t>
        </is>
      </c>
      <c r="C237" s="26" t="n"/>
      <c r="D237" s="27">
        <f>IF(AND($C237="x",$A237&lt;&gt;""),$A237,"")</f>
        <v/>
      </c>
    </row>
    <row r="238">
      <c r="A238" s="25" t="inlineStr">
        <is>
          <t>language_code</t>
        </is>
      </c>
      <c r="B238" s="29" t="inlineStr">
        <is>
          <t>Language code · TEXT · Google Analytics 4 Platform / Device</t>
        </is>
      </c>
      <c r="C238" s="26" t="n"/>
      <c r="D238" s="27">
        <f>IF(AND($C238="x",$A238&lt;&gt;""),$A238,"")</f>
        <v/>
      </c>
    </row>
    <row r="239">
      <c r="A239" s="25" t="inlineStr">
        <is>
          <t>mobile_device_branding</t>
        </is>
      </c>
      <c r="B239" s="29" t="inlineStr">
        <is>
          <t>Device brand · TEXT · Google Analytics 4 Platform / Device</t>
        </is>
      </c>
      <c r="C239" s="26" t="n"/>
      <c r="D239" s="27">
        <f>IF(AND($C239="x",$A239&lt;&gt;""),$A239,"")</f>
        <v/>
      </c>
    </row>
    <row r="240">
      <c r="A240" s="25" t="inlineStr">
        <is>
          <t>mobile_device_model</t>
        </is>
      </c>
      <c r="B240" s="29" t="inlineStr">
        <is>
          <t>Mobile model · TEXT · Google Analytics 4 Platform / Device</t>
        </is>
      </c>
      <c r="C240" s="26" t="n"/>
      <c r="D240" s="27">
        <f>IF(AND($C240="x",$A240&lt;&gt;""),$A240,"")</f>
        <v/>
      </c>
    </row>
    <row r="241">
      <c r="A241" s="25" t="inlineStr">
        <is>
          <t>operating_system</t>
        </is>
      </c>
      <c r="B241" s="29" t="inlineStr">
        <is>
          <t>Operating system · TEXT · Google Analytics 4 Platform / Device</t>
        </is>
      </c>
      <c r="C241" s="26" t="n"/>
      <c r="D241" s="27">
        <f>IF(AND($C241="x",$A241&lt;&gt;""),$A241,"")</f>
        <v/>
      </c>
    </row>
    <row r="242">
      <c r="A242" s="25" t="inlineStr">
        <is>
          <t>operating_system_version</t>
        </is>
      </c>
      <c r="B242" s="29" t="inlineStr">
        <is>
          <t>OS version · TEXT · Google Analytics 4 Platform / Device</t>
        </is>
      </c>
      <c r="C242" s="26" t="n"/>
      <c r="D242" s="27">
        <f>IF(AND($C242="x",$A242&lt;&gt;""),$A242,"")</f>
        <v/>
      </c>
    </row>
    <row r="243">
      <c r="A243" s="25" t="inlineStr">
        <is>
          <t>operating_system_with_version</t>
        </is>
      </c>
      <c r="B243" s="29" t="inlineStr">
        <is>
          <t>Operating system with version · TEXT · Google Analytics 4 Platform / Device</t>
        </is>
      </c>
      <c r="C243" s="26" t="n"/>
      <c r="D243" s="27">
        <f>IF(AND($C243="x",$A243&lt;&gt;""),$A243,"")</f>
        <v/>
      </c>
    </row>
    <row r="244">
      <c r="A244" s="25" t="inlineStr">
        <is>
          <t>platform</t>
        </is>
      </c>
      <c r="B244" s="29" t="inlineStr">
        <is>
          <t>Platform · TEXT · Google Analytics 4 Platform / Device</t>
        </is>
      </c>
      <c r="C244" s="26" t="n"/>
      <c r="D244" s="27">
        <f>IF(AND($C244="x",$A244&lt;&gt;""),$A244,"")</f>
        <v/>
      </c>
    </row>
    <row r="245">
      <c r="A245" s="25" t="inlineStr">
        <is>
          <t>platform_device_category</t>
        </is>
      </c>
      <c r="B245" s="29" t="inlineStr">
        <is>
          <t>Platform / device category · TEXT · Google Analytics 4 Platform / Device</t>
        </is>
      </c>
      <c r="C245" s="26" t="n"/>
      <c r="D245" s="27">
        <f>IF(AND($C245="x",$A245&lt;&gt;""),$A245,"")</f>
        <v/>
      </c>
    </row>
    <row r="246">
      <c r="A246" s="25" t="inlineStr">
        <is>
          <t>screen_resolution</t>
        </is>
      </c>
      <c r="B246" s="29" t="inlineStr">
        <is>
          <t>Screen resolution · TEXT · Google Analytics 4 Platform / Device</t>
        </is>
      </c>
      <c r="C246" s="26" t="n"/>
      <c r="D246" s="27">
        <f>IF(AND($C246="x",$A246&lt;&gt;""),$A246,"")</f>
        <v/>
      </c>
    </row>
    <row r="247">
      <c r="A247" s="25" t="inlineStr">
        <is>
          <t>stream_id</t>
        </is>
      </c>
      <c r="B247" s="29" t="inlineStr">
        <is>
          <t>Stream ID · TEXT · Google Analytics 4 Platform / Device</t>
        </is>
      </c>
      <c r="C247" s="26" t="n"/>
      <c r="D247" s="27">
        <f>IF(AND($C247="x",$A247&lt;&gt;""),$A247,"")</f>
        <v/>
      </c>
    </row>
    <row r="248">
      <c r="A248" s="25" t="inlineStr">
        <is>
          <t>stream_name</t>
        </is>
      </c>
      <c r="B248" s="29" t="inlineStr">
        <is>
          <t>Stream name · TEXT · Google Analytics 4 Platform / Device</t>
        </is>
      </c>
      <c r="C248" s="26" t="n"/>
      <c r="D248" s="27">
        <f>IF(AND($C248="x",$A248&lt;&gt;""),$A248,"")</f>
        <v/>
      </c>
    </row>
    <row r="249">
      <c r="A249" s="25" t="inlineStr">
        <is>
          <t>ad_format</t>
        </is>
      </c>
      <c r="B249" s="29" t="inlineStr">
        <is>
          <t>Ad format · TEXT · Google Analytics 4 Publisher</t>
        </is>
      </c>
      <c r="C249" s="26" t="n"/>
      <c r="D249" s="27">
        <f>IF(AND($C249="x",$A249&lt;&gt;""),$A249,"")</f>
        <v/>
      </c>
    </row>
    <row r="250">
      <c r="A250" s="25" t="inlineStr">
        <is>
          <t>ad_source_name</t>
        </is>
      </c>
      <c r="B250" s="29" t="inlineStr">
        <is>
          <t>Ad source · TEXT · Google Analytics 4 Publisher</t>
        </is>
      </c>
      <c r="C250" s="26" t="n"/>
      <c r="D250" s="27">
        <f>IF(AND($C250="x",$A250&lt;&gt;""),$A250,"")</f>
        <v/>
      </c>
    </row>
    <row r="251">
      <c r="A251" s="25" t="inlineStr">
        <is>
          <t>ad_unit_exposure</t>
        </is>
      </c>
      <c r="B251" s="29" t="inlineStr">
        <is>
          <t>Ad unit exposure · NUMERIC · Google Analytics 4 Publisher</t>
        </is>
      </c>
      <c r="C251" s="26" t="n"/>
      <c r="D251" s="27">
        <f>IF(AND($C251="x",$A251&lt;&gt;""),$A251,"")</f>
        <v/>
      </c>
    </row>
    <row r="252">
      <c r="A252" s="25" t="inlineStr">
        <is>
          <t>ad_unit_name</t>
        </is>
      </c>
      <c r="B252" s="29" t="inlineStr">
        <is>
          <t>Ad unit · TEXT · Google Analytics 4 Publisher</t>
        </is>
      </c>
      <c r="C252" s="26" t="n"/>
      <c r="D252" s="27">
        <f>IF(AND($C252="x",$A252&lt;&gt;""),$A252,"")</f>
        <v/>
      </c>
    </row>
    <row r="253">
      <c r="A253" s="25" t="inlineStr">
        <is>
          <t>average_purchase_revenue</t>
        </is>
      </c>
      <c r="B253" s="29" t="inlineStr">
        <is>
          <t>Average purchase revenue · NUMERIC · Google Analytics 4 Revenue</t>
        </is>
      </c>
      <c r="C253" s="26" t="n"/>
      <c r="D253" s="27">
        <f>IF(AND($C253="x",$A253&lt;&gt;""),$A253,"")</f>
        <v/>
      </c>
    </row>
    <row r="254">
      <c r="A254" s="25" t="inlineStr">
        <is>
          <t>average_purchase_revenue_per_paying_user</t>
        </is>
      </c>
      <c r="B254" s="29" t="inlineStr">
        <is>
          <t>ARPPU · NUMERIC · Google Analytics 4 Revenue</t>
        </is>
      </c>
      <c r="C254" s="26" t="n"/>
      <c r="D254" s="27">
        <f>IF(AND($C254="x",$A254&lt;&gt;""),$A254,"")</f>
        <v/>
      </c>
    </row>
    <row r="255">
      <c r="A255" s="25" t="inlineStr">
        <is>
          <t>average_purchase_revenue_per_user</t>
        </is>
      </c>
      <c r="B255" s="29" t="inlineStr">
        <is>
          <t>Average purchase revenue per user · NUMERIC · Google Analytics 4 Revenue</t>
        </is>
      </c>
      <c r="C255" s="26" t="n"/>
      <c r="D255" s="27">
        <f>IF(AND($C255="x",$A255&lt;&gt;""),$A255,"")</f>
        <v/>
      </c>
    </row>
    <row r="256">
      <c r="A256" s="25" t="inlineStr">
        <is>
          <t>average_revenue_per_user</t>
        </is>
      </c>
      <c r="B256" s="29" t="inlineStr">
        <is>
          <t>ARPU · NUMERIC · Google Analytics 4 Revenue</t>
        </is>
      </c>
      <c r="C256" s="26" t="n"/>
      <c r="D256" s="27">
        <f>IF(AND($C256="x",$A256&lt;&gt;""),$A256,"")</f>
        <v/>
      </c>
    </row>
    <row r="257">
      <c r="A257" s="25" t="inlineStr">
        <is>
          <t>totalrevenue</t>
        </is>
      </c>
      <c r="B257" s="29" t="inlineStr">
        <is>
          <t>Total revenue · NUMERIC · Google Analytics 4 Revenue</t>
        </is>
      </c>
      <c r="C257" s="26" t="n"/>
      <c r="D257" s="27">
        <f>IF(AND($C257="x",$A257&lt;&gt;""),$A257,"")</f>
        <v/>
      </c>
    </row>
    <row r="258">
      <c r="A258" s="25" t="inlineStr">
        <is>
          <t>transactionrevenue</t>
        </is>
      </c>
      <c r="B258" s="29" t="inlineStr">
        <is>
          <t>Transaction revenue (alias for Total revenue) · NUMERIC · Google Analytics 4 Revenue</t>
        </is>
      </c>
      <c r="C258" s="26" t="n"/>
      <c r="D258" s="27">
        <f>IF(AND($C258="x",$A258&lt;&gt;""),$A258,"")</f>
        <v/>
      </c>
    </row>
    <row r="259">
      <c r="A259" s="25" t="inlineStr">
        <is>
          <t>average_engagement_time</t>
        </is>
      </c>
      <c r="B259" s="29" t="inlineStr">
        <is>
          <t>Average engagement time · NUMERIC · Google Analytics 4 Session</t>
        </is>
      </c>
      <c r="C259" s="26" t="n"/>
      <c r="D259" s="27">
        <f>IF(AND($C259="x",$A259&lt;&gt;""),$A259,"")</f>
        <v/>
      </c>
    </row>
    <row r="260">
      <c r="A260" s="25" t="inlineStr">
        <is>
          <t>average_engagement_time_per_session</t>
        </is>
      </c>
      <c r="B260" s="29" t="inlineStr">
        <is>
          <t>Average engagement time per session · NUMERIC · Google Analytics 4 Session</t>
        </is>
      </c>
      <c r="C260" s="26" t="n"/>
      <c r="D260" s="27">
        <f>IF(AND($C260="x",$A260&lt;&gt;""),$A260,"")</f>
        <v/>
      </c>
    </row>
    <row r="261">
      <c r="A261" s="25" t="inlineStr">
        <is>
          <t>average_interaction_time_per_session</t>
        </is>
      </c>
      <c r="B261" s="29" t="inlineStr">
        <is>
          <t>Average interaction time per sessions duration · NUMERIC · Google Analytics 4 Session</t>
        </is>
      </c>
      <c r="C261" s="26" t="n"/>
      <c r="D261" s="27">
        <f>IF(AND($C261="x",$A261&lt;&gt;""),$A261,"")</f>
        <v/>
      </c>
    </row>
    <row r="262">
      <c r="A262" s="25" t="inlineStr">
        <is>
          <t>average_session_duration</t>
        </is>
      </c>
      <c r="B262" s="29" t="inlineStr">
        <is>
          <t>Average session duration · NUMERIC · Google Analytics 4 Session</t>
        </is>
      </c>
      <c r="C262" s="26" t="n"/>
      <c r="D262" s="27">
        <f>IF(AND($C262="x",$A262&lt;&gt;""),$A262,"")</f>
        <v/>
      </c>
    </row>
    <row r="263">
      <c r="A263" s="25" t="inlineStr">
        <is>
          <t>bounce_rate</t>
        </is>
      </c>
      <c r="B263" s="29" t="inlineStr">
        <is>
          <t>Bounce rate · PERCENT · Google Analytics 4 Session</t>
        </is>
      </c>
      <c r="C263" s="26" t="n"/>
      <c r="D263" s="27">
        <f>IF(AND($C263="x",$A263&lt;&gt;""),$A263,"")</f>
        <v/>
      </c>
    </row>
    <row r="264">
      <c r="A264" s="25" t="inlineStr">
        <is>
          <t>engagement_rate</t>
        </is>
      </c>
      <c r="B264" s="29" t="inlineStr">
        <is>
          <t>Engagement rate · PERCENT · Google Analytics 4 Session</t>
        </is>
      </c>
      <c r="C264" s="26" t="n"/>
      <c r="D264" s="27">
        <f>IF(AND($C264="x",$A264&lt;&gt;""),$A264,"")</f>
        <v/>
      </c>
    </row>
    <row r="265">
      <c r="A265" s="25" t="inlineStr">
        <is>
          <t>session_conversion_rate</t>
        </is>
      </c>
      <c r="B265" s="29" t="inlineStr">
        <is>
          <t>Session key event rate · NUMERIC · Google Analytics 4 Session</t>
        </is>
      </c>
      <c r="C265" s="26" t="n"/>
      <c r="D265" s="27">
        <f>IF(AND($C265="x",$A265&lt;&gt;""),$A265,"")</f>
        <v/>
      </c>
    </row>
    <row r="266">
      <c r="A266" s="25" t="inlineStr">
        <is>
          <t>sessions_per_user</t>
        </is>
      </c>
      <c r="B266" s="29" t="inlineStr">
        <is>
          <t>Sessions per user · NUMERIC · Google Analytics 4 Session</t>
        </is>
      </c>
      <c r="C266" s="26" t="n"/>
      <c r="D266" s="27">
        <f>IF(AND($C266="x",$A266&lt;&gt;""),$A266,"")</f>
        <v/>
      </c>
    </row>
    <row r="267">
      <c r="A267" s="25" t="inlineStr">
        <is>
          <t>date_hour</t>
        </is>
      </c>
      <c r="B267" s="29" t="inlineStr">
        <is>
          <t>Date + hour (YYYYMMDDHH) · TEXT · Google Analytics 4 Time</t>
        </is>
      </c>
      <c r="C267" s="26" t="n"/>
      <c r="D267" s="27">
        <f>IF(AND($C267="x",$A267&lt;&gt;""),$A267,"")</f>
        <v/>
      </c>
    </row>
    <row r="268">
      <c r="A268" s="25" t="inlineStr">
        <is>
          <t>date_hour_minute</t>
        </is>
      </c>
      <c r="B268" s="29" t="inlineStr">
        <is>
          <t>Date hour and minute · TEXT · Google Analytics 4 Time</t>
        </is>
      </c>
      <c r="C268" s="26" t="n"/>
      <c r="D268" s="27">
        <f>IF(AND($C268="x",$A268&lt;&gt;""),$A268,"")</f>
        <v/>
      </c>
    </row>
    <row r="269">
      <c r="A269" s="25" t="inlineStr">
        <is>
          <t>day</t>
        </is>
      </c>
      <c r="B269" s="29" t="inlineStr">
        <is>
          <t>Day · TEXT · Google Analytics 4 Time</t>
        </is>
      </c>
      <c r="C269" s="26" t="n"/>
      <c r="D269" s="27">
        <f>IF(AND($C269="x",$A269&lt;&gt;""),$A269,"")</f>
        <v/>
      </c>
    </row>
    <row r="270">
      <c r="A270" s="25" t="inlineStr">
        <is>
          <t>day_of_week</t>
        </is>
      </c>
      <c r="B270" s="29" t="inlineStr">
        <is>
          <t>Day of week · TEXT · Google Analytics 4 Time</t>
        </is>
      </c>
      <c r="C270" s="26" t="n"/>
      <c r="D270" s="27">
        <f>IF(AND($C270="x",$A270&lt;&gt;""),$A270,"")</f>
        <v/>
      </c>
    </row>
    <row r="271">
      <c r="A271" s="25" t="inlineStr">
        <is>
          <t>day_of_week_name</t>
        </is>
      </c>
      <c r="B271" s="29" t="inlineStr">
        <is>
          <t>Day of week name · TEXT · Google Analytics 4 Time</t>
        </is>
      </c>
      <c r="C271" s="26" t="n"/>
      <c r="D271" s="27">
        <f>IF(AND($C271="x",$A271&lt;&gt;""),$A271,"")</f>
        <v/>
      </c>
    </row>
    <row r="272">
      <c r="A272" s="25" t="inlineStr">
        <is>
          <t>hour</t>
        </is>
      </c>
      <c r="B272" s="29" t="inlineStr">
        <is>
          <t>Hour · TEXT · Google Analytics 4 Time</t>
        </is>
      </c>
      <c r="C272" s="26" t="n"/>
      <c r="D272" s="27">
        <f>IF(AND($C272="x",$A272&lt;&gt;""),$A272,"")</f>
        <v/>
      </c>
    </row>
    <row r="273">
      <c r="A273" s="25" t="inlineStr">
        <is>
          <t>iso_week</t>
        </is>
      </c>
      <c r="B273" s="29" t="inlineStr">
        <is>
          <t>ISO week of the year · TEXT · Google Analytics 4 Time</t>
        </is>
      </c>
      <c r="C273" s="26" t="n"/>
      <c r="D273" s="27">
        <f>IF(AND($C273="x",$A273&lt;&gt;""),$A273,"")</f>
        <v/>
      </c>
    </row>
    <row r="274">
      <c r="A274" s="25" t="inlineStr">
        <is>
          <t>iso_year</t>
        </is>
      </c>
      <c r="B274" s="29" t="inlineStr">
        <is>
          <t>ISO year · TEXT · Google Analytics 4 Time</t>
        </is>
      </c>
      <c r="C274" s="26" t="n"/>
      <c r="D274" s="27">
        <f>IF(AND($C274="x",$A274&lt;&gt;""),$A274,"")</f>
        <v/>
      </c>
    </row>
    <row r="275">
      <c r="A275" s="25" t="inlineStr">
        <is>
          <t>iso_year_iso_week</t>
        </is>
      </c>
      <c r="B275" s="29" t="inlineStr">
        <is>
          <t>ISO week of ISO year · TEXT · Google Analytics 4 Time</t>
        </is>
      </c>
      <c r="C275" s="26" t="n"/>
      <c r="D275" s="27">
        <f>IF(AND($C275="x",$A275&lt;&gt;""),$A275,"")</f>
        <v/>
      </c>
    </row>
    <row r="276">
      <c r="A276" s="25" t="inlineStr">
        <is>
          <t>minute</t>
        </is>
      </c>
      <c r="B276" s="29" t="inlineStr">
        <is>
          <t>Minute · TEXT · Google Analytics 4 Time</t>
        </is>
      </c>
      <c r="C276" s="26" t="n"/>
      <c r="D276" s="27">
        <f>IF(AND($C276="x",$A276&lt;&gt;""),$A276,"")</f>
        <v/>
      </c>
    </row>
    <row r="277">
      <c r="A277" s="25" t="inlineStr">
        <is>
          <t>month</t>
        </is>
      </c>
      <c r="B277" s="29" t="inlineStr">
        <is>
          <t>Month · TEXT · Google Analytics 4 Time</t>
        </is>
      </c>
      <c r="C277" s="26" t="n"/>
      <c r="D277" s="27">
        <f>IF(AND($C277="x",$A277&lt;&gt;""),$A277,"")</f>
        <v/>
      </c>
    </row>
    <row r="278">
      <c r="A278" s="25" t="inlineStr">
        <is>
          <t>nth_day</t>
        </is>
      </c>
      <c r="B278" s="29" t="inlineStr">
        <is>
          <t>Nth day · TEXT · Google Analytics 4 Time</t>
        </is>
      </c>
      <c r="C278" s="26" t="n"/>
      <c r="D278" s="27">
        <f>IF(AND($C278="x",$A278&lt;&gt;""),$A278,"")</f>
        <v/>
      </c>
    </row>
    <row r="279">
      <c r="A279" s="25" t="inlineStr">
        <is>
          <t>nth_hour</t>
        </is>
      </c>
      <c r="B279" s="29" t="inlineStr">
        <is>
          <t>Nth hour · TEXT · Google Analytics 4 Time</t>
        </is>
      </c>
      <c r="C279" s="26" t="n"/>
      <c r="D279" s="27">
        <f>IF(AND($C279="x",$A279&lt;&gt;""),$A279,"")</f>
        <v/>
      </c>
    </row>
    <row r="280">
      <c r="A280" s="25" t="inlineStr">
        <is>
          <t>nth_minute</t>
        </is>
      </c>
      <c r="B280" s="29" t="inlineStr">
        <is>
          <t>Nth minute · TEXT · Google Analytics 4 Time</t>
        </is>
      </c>
      <c r="C280" s="26" t="n"/>
      <c r="D280" s="27">
        <f>IF(AND($C280="x",$A280&lt;&gt;""),$A280,"")</f>
        <v/>
      </c>
    </row>
    <row r="281">
      <c r="A281" s="25" t="inlineStr">
        <is>
          <t>nth_month</t>
        </is>
      </c>
      <c r="B281" s="29" t="inlineStr">
        <is>
          <t>Nth month · TEXT · Google Analytics 4 Time</t>
        </is>
      </c>
      <c r="C281" s="26" t="n"/>
      <c r="D281" s="27">
        <f>IF(AND($C281="x",$A281&lt;&gt;""),$A281,"")</f>
        <v/>
      </c>
    </row>
    <row r="282">
      <c r="A282" s="25" t="inlineStr">
        <is>
          <t>nth_week</t>
        </is>
      </c>
      <c r="B282" s="29" t="inlineStr">
        <is>
          <t>Nth week · TEXT · Google Analytics 4 Time</t>
        </is>
      </c>
      <c r="C282" s="26" t="n"/>
      <c r="D282" s="27">
        <f>IF(AND($C282="x",$A282&lt;&gt;""),$A282,"")</f>
        <v/>
      </c>
    </row>
    <row r="283">
      <c r="A283" s="25" t="inlineStr">
        <is>
          <t>nth_year</t>
        </is>
      </c>
      <c r="B283" s="29" t="inlineStr">
        <is>
          <t>Nth year · TEXT · Google Analytics 4 Time</t>
        </is>
      </c>
      <c r="C283" s="26" t="n"/>
      <c r="D283" s="27">
        <f>IF(AND($C283="x",$A283&lt;&gt;""),$A283,"")</f>
        <v/>
      </c>
    </row>
    <row r="284">
      <c r="A284" s="25" t="inlineStr">
        <is>
          <t>week</t>
        </is>
      </c>
      <c r="B284" s="29" t="inlineStr">
        <is>
          <t>Week · TEXT · Google Analytics 4 Time</t>
        </is>
      </c>
      <c r="C284" s="26" t="n"/>
      <c r="D284" s="27">
        <f>IF(AND($C284="x",$A284&lt;&gt;""),$A284,"")</f>
        <v/>
      </c>
    </row>
    <row r="285">
      <c r="A285" s="25" t="inlineStr">
        <is>
          <t>year</t>
        </is>
      </c>
      <c r="B285" s="29" t="inlineStr">
        <is>
          <t>Year · TEXT · Google Analytics 4 Time</t>
        </is>
      </c>
      <c r="C285" s="26" t="n"/>
      <c r="D285" s="27">
        <f>IF(AND($C285="x",$A285&lt;&gt;""),$A285,"")</f>
        <v/>
      </c>
    </row>
    <row r="286">
      <c r="A286" s="25" t="inlineStr">
        <is>
          <t>year_month</t>
        </is>
      </c>
      <c r="B286" s="29" t="inlineStr">
        <is>
          <t>Year month · TEXT · Google Analytics 4 Time</t>
        </is>
      </c>
      <c r="C286" s="26" t="n"/>
      <c r="D286" s="27">
        <f>IF(AND($C286="x",$A286&lt;&gt;""),$A286,"")</f>
        <v/>
      </c>
    </row>
    <row r="287">
      <c r="A287" s="25" t="inlineStr">
        <is>
          <t>year_week</t>
        </is>
      </c>
      <c r="B287" s="29" t="inlineStr">
        <is>
          <t>Year week · TEXT · Google Analytics 4 Time</t>
        </is>
      </c>
      <c r="C287" s="26" t="n"/>
      <c r="D287" s="27">
        <f>IF(AND($C287="x",$A287&lt;&gt;""),$A287,"")</f>
        <v/>
      </c>
    </row>
    <row r="288">
      <c r="A288" s="25" t="inlineStr">
        <is>
          <t>campaign</t>
        </is>
      </c>
      <c r="B288" s="29" t="inlineStr">
        <is>
          <t>Campaign (alias for Campaign name) · TEXT · Google Analytics 4 Traffic Source</t>
        </is>
      </c>
      <c r="C288" s="26" t="n"/>
      <c r="D288" s="27">
        <f>IF(AND($C288="x",$A288&lt;&gt;""),$A288,"")</f>
        <v/>
      </c>
    </row>
    <row r="289">
      <c r="A289" s="25" t="inlineStr">
        <is>
          <t>first_user_campaign_id</t>
        </is>
      </c>
      <c r="B289" s="29" t="inlineStr">
        <is>
          <t>First user campaign ID · TEXT · Google Analytics 4 Traffic Source</t>
        </is>
      </c>
      <c r="C289" s="26" t="n"/>
      <c r="D289" s="27">
        <f>IF(AND($C289="x",$A289&lt;&gt;""),$A289,"")</f>
        <v/>
      </c>
    </row>
    <row r="290">
      <c r="A290" s="25" t="inlineStr">
        <is>
          <t>first_user_campaign_name</t>
        </is>
      </c>
      <c r="B290" s="29" t="inlineStr">
        <is>
          <t>First user campaign · TEXT · Google Analytics 4 Traffic Source</t>
        </is>
      </c>
      <c r="C290" s="26" t="n"/>
      <c r="D290" s="27">
        <f>IF(AND($C290="x",$A290&lt;&gt;""),$A290,"")</f>
        <v/>
      </c>
    </row>
    <row r="291">
      <c r="A291" s="25" t="inlineStr">
        <is>
          <t>first_user_cm360_account_id</t>
        </is>
      </c>
      <c r="B291" s="29" t="inlineStr">
        <is>
          <t>First user CM360 account ID · TEXT · Google Analytics 4 Traffic Source</t>
        </is>
      </c>
      <c r="C291" s="26" t="n"/>
      <c r="D291" s="27">
        <f>IF(AND($C291="x",$A291&lt;&gt;""),$A291,"")</f>
        <v/>
      </c>
    </row>
    <row r="292">
      <c r="A292" s="25" t="inlineStr">
        <is>
          <t>first_user_cm360_account_name</t>
        </is>
      </c>
      <c r="B292" s="29" t="inlineStr">
        <is>
          <t>First user CM360 account name · TEXT · Google Analytics 4 Traffic Source</t>
        </is>
      </c>
      <c r="C292" s="26" t="n"/>
      <c r="D292" s="27">
        <f>IF(AND($C292="x",$A292&lt;&gt;""),$A292,"")</f>
        <v/>
      </c>
    </row>
    <row r="293">
      <c r="A293" s="25" t="inlineStr">
        <is>
          <t>first_user_cm360_advertiser_id</t>
        </is>
      </c>
      <c r="B293" s="29" t="inlineStr">
        <is>
          <t>First user CM360 advertiser ID · TEXT · Google Analytics 4 Traffic Source</t>
        </is>
      </c>
      <c r="C293" s="26" t="n"/>
      <c r="D293" s="27">
        <f>IF(AND($C293="x",$A293&lt;&gt;""),$A293,"")</f>
        <v/>
      </c>
    </row>
    <row r="294">
      <c r="A294" s="25" t="inlineStr">
        <is>
          <t>first_user_cm360_advertiser_name</t>
        </is>
      </c>
      <c r="B294" s="29" t="inlineStr">
        <is>
          <t>First user CM360 advertiser name · TEXT · Google Analytics 4 Traffic Source</t>
        </is>
      </c>
      <c r="C294" s="26" t="n"/>
      <c r="D294" s="27">
        <f>IF(AND($C294="x",$A294&lt;&gt;""),$A294,"")</f>
        <v/>
      </c>
    </row>
    <row r="295">
      <c r="A295" s="25" t="inlineStr">
        <is>
          <t>first_user_cm360_campaign_id</t>
        </is>
      </c>
      <c r="B295" s="29" t="inlineStr">
        <is>
          <t>First user CM360 campaign ID · TEXT · Google Analytics 4 Traffic Source</t>
        </is>
      </c>
      <c r="C295" s="26" t="n"/>
      <c r="D295" s="27">
        <f>IF(AND($C295="x",$A295&lt;&gt;""),$A295,"")</f>
        <v/>
      </c>
    </row>
    <row r="296">
      <c r="A296" s="25" t="inlineStr">
        <is>
          <t>first_user_cm360_campaign_name</t>
        </is>
      </c>
      <c r="B296" s="29" t="inlineStr">
        <is>
          <t>First user CM360 campaign name · TEXT · Google Analytics 4 Traffic Source</t>
        </is>
      </c>
      <c r="C296" s="26" t="n"/>
      <c r="D296" s="27">
        <f>IF(AND($C296="x",$A296&lt;&gt;""),$A296,"")</f>
        <v/>
      </c>
    </row>
    <row r="297">
      <c r="A297" s="25" t="inlineStr">
        <is>
          <t>first_user_cm360_creative_format</t>
        </is>
      </c>
      <c r="B297" s="29" t="inlineStr">
        <is>
          <t>First user CM360 creative format · TEXT · Google Analytics 4 Traffic Source</t>
        </is>
      </c>
      <c r="C297" s="26" t="n"/>
      <c r="D297" s="27">
        <f>IF(AND($C297="x",$A297&lt;&gt;""),$A297,"")</f>
        <v/>
      </c>
    </row>
    <row r="298">
      <c r="A298" s="25" t="inlineStr">
        <is>
          <t>first_user_cm360_creative_id</t>
        </is>
      </c>
      <c r="B298" s="29" t="inlineStr">
        <is>
          <t>First user CM360 creative ID · TEXT · Google Analytics 4 Traffic Source</t>
        </is>
      </c>
      <c r="C298" s="26" t="n"/>
      <c r="D298" s="27">
        <f>IF(AND($C298="x",$A298&lt;&gt;""),$A298,"")</f>
        <v/>
      </c>
    </row>
    <row r="299">
      <c r="A299" s="25" t="inlineStr">
        <is>
          <t>first_user_cm360_creative_name</t>
        </is>
      </c>
      <c r="B299" s="29" t="inlineStr">
        <is>
          <t>First user CM360 creative name · TEXT · Google Analytics 4 Traffic Source</t>
        </is>
      </c>
      <c r="C299" s="26" t="n"/>
      <c r="D299" s="27">
        <f>IF(AND($C299="x",$A299&lt;&gt;""),$A299,"")</f>
        <v/>
      </c>
    </row>
    <row r="300">
      <c r="A300" s="25" t="inlineStr">
        <is>
          <t>first_user_cm360_creative_type</t>
        </is>
      </c>
      <c r="B300" s="29" t="inlineStr">
        <is>
          <t>First user CM360 creative type · TEXT · Google Analytics 4 Traffic Source</t>
        </is>
      </c>
      <c r="C300" s="26" t="n"/>
      <c r="D300" s="27">
        <f>IF(AND($C300="x",$A300&lt;&gt;""),$A300,"")</f>
        <v/>
      </c>
    </row>
    <row r="301">
      <c r="A301" s="25" t="inlineStr">
        <is>
          <t>first_user_cm360_creative_type_id</t>
        </is>
      </c>
      <c r="B301" s="29" t="inlineStr">
        <is>
          <t>First user CM360 creative type ID · TEXT · Google Analytics 4 Traffic Source</t>
        </is>
      </c>
      <c r="C301" s="26" t="n"/>
      <c r="D301" s="27">
        <f>IF(AND($C301="x",$A301&lt;&gt;""),$A301,"")</f>
        <v/>
      </c>
    </row>
    <row r="302">
      <c r="A302" s="25" t="inlineStr">
        <is>
          <t>first_user_cm360_creative_version</t>
        </is>
      </c>
      <c r="B302" s="29" t="inlineStr">
        <is>
          <t>First user CM360 creative version · TEXT · Google Analytics 4 Traffic Source</t>
        </is>
      </c>
      <c r="C302" s="26" t="n"/>
      <c r="D302" s="27">
        <f>IF(AND($C302="x",$A302&lt;&gt;""),$A302,"")</f>
        <v/>
      </c>
    </row>
    <row r="303">
      <c r="A303" s="25" t="inlineStr">
        <is>
          <t>first_user_cm360_medium</t>
        </is>
      </c>
      <c r="B303" s="29" t="inlineStr">
        <is>
          <t>First user CM360 medium · TEXT · Google Analytics 4 Traffic Source</t>
        </is>
      </c>
      <c r="C303" s="26" t="n"/>
      <c r="D303" s="27">
        <f>IF(AND($C303="x",$A303&lt;&gt;""),$A303,"")</f>
        <v/>
      </c>
    </row>
    <row r="304">
      <c r="A304" s="25" t="inlineStr">
        <is>
          <t>first_user_cm360_placement_cost_structure</t>
        </is>
      </c>
      <c r="B304" s="29" t="inlineStr">
        <is>
          <t>First user CM360 placement cost structure · TEXT · Google Analytics 4 Traffic Source</t>
        </is>
      </c>
      <c r="C304" s="26" t="n"/>
      <c r="D304" s="27">
        <f>IF(AND($C304="x",$A304&lt;&gt;""),$A304,"")</f>
        <v/>
      </c>
    </row>
    <row r="305">
      <c r="A305" s="25" t="inlineStr">
        <is>
          <t>first_user_cm360_placement_id</t>
        </is>
      </c>
      <c r="B305" s="29" t="inlineStr">
        <is>
          <t>First user CM360 placement ID · TEXT · Google Analytics 4 Traffic Source</t>
        </is>
      </c>
      <c r="C305" s="26" t="n"/>
      <c r="D305" s="27">
        <f>IF(AND($C305="x",$A305&lt;&gt;""),$A305,"")</f>
        <v/>
      </c>
    </row>
    <row r="306">
      <c r="A306" s="25" t="inlineStr">
        <is>
          <t>first_user_cm360_placement_name</t>
        </is>
      </c>
      <c r="B306" s="29" t="inlineStr">
        <is>
          <t>First user CM360 placement name · TEXT · Google Analytics 4 Traffic Source</t>
        </is>
      </c>
      <c r="C306" s="26" t="n"/>
      <c r="D306" s="27">
        <f>IF(AND($C306="x",$A306&lt;&gt;""),$A306,"")</f>
        <v/>
      </c>
    </row>
    <row r="307">
      <c r="A307" s="25" t="inlineStr">
        <is>
          <t>first_user_cm360_rendering_id</t>
        </is>
      </c>
      <c r="B307" s="29" t="inlineStr">
        <is>
          <t>First user CM360 rendering ID · TEXT · Google Analytics 4 Traffic Source</t>
        </is>
      </c>
      <c r="C307" s="26" t="n"/>
      <c r="D307" s="27">
        <f>IF(AND($C307="x",$A307&lt;&gt;""),$A307,"")</f>
        <v/>
      </c>
    </row>
    <row r="308">
      <c r="A308" s="25" t="inlineStr">
        <is>
          <t>first_user_cm360_site_id</t>
        </is>
      </c>
      <c r="B308" s="29" t="inlineStr">
        <is>
          <t>First user CM360 site ID · TEXT · Google Analytics 4 Traffic Source</t>
        </is>
      </c>
      <c r="C308" s="26" t="n"/>
      <c r="D308" s="27">
        <f>IF(AND($C308="x",$A308&lt;&gt;""),$A308,"")</f>
        <v/>
      </c>
    </row>
    <row r="309">
      <c r="A309" s="25" t="inlineStr">
        <is>
          <t>first_user_cm360_site_name</t>
        </is>
      </c>
      <c r="B309" s="29" t="inlineStr">
        <is>
          <t>First user CM360 site name · TEXT · Google Analytics 4 Traffic Source</t>
        </is>
      </c>
      <c r="C309" s="26" t="n"/>
      <c r="D309" s="27">
        <f>IF(AND($C309="x",$A309&lt;&gt;""),$A309,"")</f>
        <v/>
      </c>
    </row>
    <row r="310">
      <c r="A310" s="25" t="inlineStr">
        <is>
          <t>first_user_cm360_source</t>
        </is>
      </c>
      <c r="B310" s="29" t="inlineStr">
        <is>
          <t>First user CM360 source · TEXT · Google Analytics 4 Traffic Source</t>
        </is>
      </c>
      <c r="C310" s="26" t="n"/>
      <c r="D310" s="27">
        <f>IF(AND($C310="x",$A310&lt;&gt;""),$A310,"")</f>
        <v/>
      </c>
    </row>
    <row r="311">
      <c r="A311" s="25" t="inlineStr">
        <is>
          <t>first_user_cm360_source_medium</t>
        </is>
      </c>
      <c r="B311" s="29" t="inlineStr">
        <is>
          <t>First user CM360 source / medium · TEXT · Google Analytics 4 Traffic Source</t>
        </is>
      </c>
      <c r="C311" s="26" t="n"/>
      <c r="D311" s="27">
        <f>IF(AND($C311="x",$A311&lt;&gt;""),$A311,"")</f>
        <v/>
      </c>
    </row>
    <row r="312">
      <c r="A312" s="25" t="inlineStr">
        <is>
          <t>first_user_default_channel_group</t>
        </is>
      </c>
      <c r="B312" s="29" t="inlineStr">
        <is>
          <t>First user default channel group · TEXT · Google Analytics 4 Traffic Source</t>
        </is>
      </c>
      <c r="C312" s="26" t="n"/>
      <c r="D312" s="27">
        <f>IF(AND($C312="x",$A312&lt;&gt;""),$A312,"")</f>
        <v/>
      </c>
    </row>
    <row r="313">
      <c r="A313" s="25" t="inlineStr">
        <is>
          <t>first_user_dv360_advertiser_id</t>
        </is>
      </c>
      <c r="B313" s="29" t="inlineStr">
        <is>
          <t>First user DV360 advertiser ID · TEXT · Google Analytics 4 Traffic Source</t>
        </is>
      </c>
      <c r="C313" s="26" t="n"/>
      <c r="D313" s="27">
        <f>IF(AND($C313="x",$A313&lt;&gt;""),$A313,"")</f>
        <v/>
      </c>
    </row>
    <row r="314">
      <c r="A314" s="25" t="inlineStr">
        <is>
          <t>first_user_dv360_advertiser_name</t>
        </is>
      </c>
      <c r="B314" s="29" t="inlineStr">
        <is>
          <t>First user DV360 advertiser name · TEXT · Google Analytics 4 Traffic Source</t>
        </is>
      </c>
      <c r="C314" s="26" t="n"/>
      <c r="D314" s="27">
        <f>IF(AND($C314="x",$A314&lt;&gt;""),$A314,"")</f>
        <v/>
      </c>
    </row>
    <row r="315">
      <c r="A315" s="25" t="inlineStr">
        <is>
          <t>first_user_dv360_campaign_id</t>
        </is>
      </c>
      <c r="B315" s="29" t="inlineStr">
        <is>
          <t>First user DV360 campaign ID · TEXT · Google Analytics 4 Traffic Source</t>
        </is>
      </c>
      <c r="C315" s="26" t="n"/>
      <c r="D315" s="27">
        <f>IF(AND($C315="x",$A315&lt;&gt;""),$A315,"")</f>
        <v/>
      </c>
    </row>
    <row r="316">
      <c r="A316" s="25" t="inlineStr">
        <is>
          <t>first_user_dv360_campaign_name</t>
        </is>
      </c>
      <c r="B316" s="29" t="inlineStr">
        <is>
          <t>First user DV360 campaign name · TEXT · Google Analytics 4 Traffic Source</t>
        </is>
      </c>
      <c r="C316" s="26" t="n"/>
      <c r="D316" s="27">
        <f>IF(AND($C316="x",$A316&lt;&gt;""),$A316,"")</f>
        <v/>
      </c>
    </row>
    <row r="317">
      <c r="A317" s="25" t="inlineStr">
        <is>
          <t>first_user_dv360_creative_format</t>
        </is>
      </c>
      <c r="B317" s="29" t="inlineStr">
        <is>
          <t>First user DV360 creative format · TEXT · Google Analytics 4 Traffic Source</t>
        </is>
      </c>
      <c r="C317" s="26" t="n"/>
      <c r="D317" s="27">
        <f>IF(AND($C317="x",$A317&lt;&gt;""),$A317,"")</f>
        <v/>
      </c>
    </row>
    <row r="318">
      <c r="A318" s="25" t="inlineStr">
        <is>
          <t>first_user_dv360_creative_id</t>
        </is>
      </c>
      <c r="B318" s="29" t="inlineStr">
        <is>
          <t>First user DV360 creative ID · TEXT · Google Analytics 4 Traffic Source</t>
        </is>
      </c>
      <c r="C318" s="26" t="n"/>
      <c r="D318" s="27">
        <f>IF(AND($C318="x",$A318&lt;&gt;""),$A318,"")</f>
        <v/>
      </c>
    </row>
    <row r="319">
      <c r="A319" s="25" t="inlineStr">
        <is>
          <t>first_user_dv360_creative_name</t>
        </is>
      </c>
      <c r="B319" s="29" t="inlineStr">
        <is>
          <t>First user DV360 creative name · TEXT · Google Analytics 4 Traffic Source</t>
        </is>
      </c>
      <c r="C319" s="26" t="n"/>
      <c r="D319" s="27">
        <f>IF(AND($C319="x",$A319&lt;&gt;""),$A319,"")</f>
        <v/>
      </c>
    </row>
    <row r="320">
      <c r="A320" s="25" t="inlineStr">
        <is>
          <t>first_user_dv360_exchange_id</t>
        </is>
      </c>
      <c r="B320" s="29" t="inlineStr">
        <is>
          <t>First user DV360 exchange ID · TEXT · Google Analytics 4 Traffic Source</t>
        </is>
      </c>
      <c r="C320" s="26" t="n"/>
      <c r="D320" s="27">
        <f>IF(AND($C320="x",$A320&lt;&gt;""),$A320,"")</f>
        <v/>
      </c>
    </row>
    <row r="321">
      <c r="A321" s="25" t="inlineStr">
        <is>
          <t>first_user_dv360_exchange_name</t>
        </is>
      </c>
      <c r="B321" s="29" t="inlineStr">
        <is>
          <t>First user DV360 exchange name · TEXT · Google Analytics 4 Traffic Source</t>
        </is>
      </c>
      <c r="C321" s="26" t="n"/>
      <c r="D321" s="27">
        <f>IF(AND($C321="x",$A321&lt;&gt;""),$A321,"")</f>
        <v/>
      </c>
    </row>
    <row r="322">
      <c r="A322" s="25" t="inlineStr">
        <is>
          <t>first_user_dv360_insertion_order_id</t>
        </is>
      </c>
      <c r="B322" s="29" t="inlineStr">
        <is>
          <t>First user DV360 insertion order ID · TEXT · Google Analytics 4 Traffic Source</t>
        </is>
      </c>
      <c r="C322" s="26" t="n"/>
      <c r="D322" s="27">
        <f>IF(AND($C322="x",$A322&lt;&gt;""),$A322,"")</f>
        <v/>
      </c>
    </row>
    <row r="323">
      <c r="A323" s="25" t="inlineStr">
        <is>
          <t>first_user_dv360_insertion_order_name</t>
        </is>
      </c>
      <c r="B323" s="29" t="inlineStr">
        <is>
          <t>First user DV360 insertion order name · TEXT · Google Analytics 4 Traffic Source</t>
        </is>
      </c>
      <c r="C323" s="26" t="n"/>
      <c r="D323" s="27">
        <f>IF(AND($C323="x",$A323&lt;&gt;""),$A323,"")</f>
        <v/>
      </c>
    </row>
    <row r="324">
      <c r="A324" s="25" t="inlineStr">
        <is>
          <t>first_user_dv360_line_item_id</t>
        </is>
      </c>
      <c r="B324" s="29" t="inlineStr">
        <is>
          <t>First user DV360 line item ID · TEXT · Google Analytics 4 Traffic Source</t>
        </is>
      </c>
      <c r="C324" s="26" t="n"/>
      <c r="D324" s="27">
        <f>IF(AND($C324="x",$A324&lt;&gt;""),$A324,"")</f>
        <v/>
      </c>
    </row>
    <row r="325">
      <c r="A325" s="25" t="inlineStr">
        <is>
          <t>first_user_dv360_line_item_name</t>
        </is>
      </c>
      <c r="B325" s="29" t="inlineStr">
        <is>
          <t>First user DV360 line item name · TEXT · Google Analytics 4 Traffic Source</t>
        </is>
      </c>
      <c r="C325" s="26" t="n"/>
      <c r="D325" s="27">
        <f>IF(AND($C325="x",$A325&lt;&gt;""),$A325,"")</f>
        <v/>
      </c>
    </row>
    <row r="326">
      <c r="A326" s="25" t="inlineStr">
        <is>
          <t>first_user_dv360_medium</t>
        </is>
      </c>
      <c r="B326" s="29" t="inlineStr">
        <is>
          <t>First user DV360 medium · TEXT · Google Analytics 4 Traffic Source</t>
        </is>
      </c>
      <c r="C326" s="26" t="n"/>
      <c r="D326" s="27">
        <f>IF(AND($C326="x",$A326&lt;&gt;""),$A326,"")</f>
        <v/>
      </c>
    </row>
    <row r="327">
      <c r="A327" s="25" t="inlineStr">
        <is>
          <t>first_user_dv360_partner_id</t>
        </is>
      </c>
      <c r="B327" s="29" t="inlineStr">
        <is>
          <t>First user DV360 partner ID · TEXT · Google Analytics 4 Traffic Source</t>
        </is>
      </c>
      <c r="C327" s="26" t="n"/>
      <c r="D327" s="27">
        <f>IF(AND($C327="x",$A327&lt;&gt;""),$A327,"")</f>
        <v/>
      </c>
    </row>
    <row r="328">
      <c r="A328" s="25" t="inlineStr">
        <is>
          <t>first_user_dv360_partner_name</t>
        </is>
      </c>
      <c r="B328" s="29" t="inlineStr">
        <is>
          <t>First user DV360 partner name · TEXT · Google Analytics 4 Traffic Source</t>
        </is>
      </c>
      <c r="C328" s="26" t="n"/>
      <c r="D328" s="27">
        <f>IF(AND($C328="x",$A328&lt;&gt;""),$A328,"")</f>
        <v/>
      </c>
    </row>
    <row r="329">
      <c r="A329" s="25" t="inlineStr">
        <is>
          <t>first_user_dv360_source</t>
        </is>
      </c>
      <c r="B329" s="29" t="inlineStr">
        <is>
          <t>First user DV360 source · TEXT · Google Analytics 4 Traffic Source</t>
        </is>
      </c>
      <c r="C329" s="26" t="n"/>
      <c r="D329" s="27">
        <f>IF(AND($C329="x",$A329&lt;&gt;""),$A329,"")</f>
        <v/>
      </c>
    </row>
    <row r="330">
      <c r="A330" s="25" t="inlineStr">
        <is>
          <t>first_user_dv360_source_medium</t>
        </is>
      </c>
      <c r="B330" s="29" t="inlineStr">
        <is>
          <t>First user DV360 source / medium · TEXT · Google Analytics 4 Traffic Source</t>
        </is>
      </c>
      <c r="C330" s="26" t="n"/>
      <c r="D330" s="27">
        <f>IF(AND($C330="x",$A330&lt;&gt;""),$A330,"")</f>
        <v/>
      </c>
    </row>
    <row r="331">
      <c r="A331" s="25" t="inlineStr">
        <is>
          <t>first_user_google_ads_account_name</t>
        </is>
      </c>
      <c r="B331" s="29" t="inlineStr">
        <is>
          <t>First user Google Ads account name · TEXT · Google Analytics 4 Traffic Source</t>
        </is>
      </c>
      <c r="C331" s="26" t="n"/>
      <c r="D331" s="27">
        <f>IF(AND($C331="x",$A331&lt;&gt;""),$A331,"")</f>
        <v/>
      </c>
    </row>
    <row r="332">
      <c r="A332" s="25" t="inlineStr">
        <is>
          <t>first_user_google_ads_ad_group_id</t>
        </is>
      </c>
      <c r="B332" s="29" t="inlineStr">
        <is>
          <t>First user Google Ads ad group ID · TEXT · Google Analytics 4 Traffic Source</t>
        </is>
      </c>
      <c r="C332" s="26" t="n"/>
      <c r="D332" s="27">
        <f>IF(AND($C332="x",$A332&lt;&gt;""),$A332,"")</f>
        <v/>
      </c>
    </row>
    <row r="333">
      <c r="A333" s="25" t="inlineStr">
        <is>
          <t>first_user_google_ads_ad_group_name</t>
        </is>
      </c>
      <c r="B333" s="29" t="inlineStr">
        <is>
          <t>First user Google Ads ad group name · TEXT · Google Analytics 4 Traffic Source</t>
        </is>
      </c>
      <c r="C333" s="26" t="n"/>
      <c r="D333" s="27">
        <f>IF(AND($C333="x",$A333&lt;&gt;""),$A333,"")</f>
        <v/>
      </c>
    </row>
    <row r="334">
      <c r="A334" s="25" t="inlineStr">
        <is>
          <t>first_user_google_ads_ad_network_type</t>
        </is>
      </c>
      <c r="B334" s="29" t="inlineStr">
        <is>
          <t>First user Google Ads ad network type · TEXT · Google Analytics 4 Traffic Source</t>
        </is>
      </c>
      <c r="C334" s="26" t="n"/>
      <c r="D334" s="27">
        <f>IF(AND($C334="x",$A334&lt;&gt;""),$A334,"")</f>
        <v/>
      </c>
    </row>
    <row r="335">
      <c r="A335" s="25" t="inlineStr">
        <is>
          <t>first_user_google_ads_campaign_id</t>
        </is>
      </c>
      <c r="B335" s="29" t="inlineStr">
        <is>
          <t>First user Google Ads campaign ID · TEXT · Google Analytics 4 Traffic Source</t>
        </is>
      </c>
      <c r="C335" s="26" t="n"/>
      <c r="D335" s="27">
        <f>IF(AND($C335="x",$A335&lt;&gt;""),$A335,"")</f>
        <v/>
      </c>
    </row>
    <row r="336">
      <c r="A336" s="25" t="inlineStr">
        <is>
          <t>first_user_google_ads_campaign_name</t>
        </is>
      </c>
      <c r="B336" s="29" t="inlineStr">
        <is>
          <t>First user Google Ads campaign · TEXT · Google Analytics 4 Traffic Source</t>
        </is>
      </c>
      <c r="C336" s="26" t="n"/>
      <c r="D336" s="27">
        <f>IF(AND($C336="x",$A336&lt;&gt;""),$A336,"")</f>
        <v/>
      </c>
    </row>
    <row r="337">
      <c r="A337" s="25" t="inlineStr">
        <is>
          <t>first_user_google_ads_campaign_type</t>
        </is>
      </c>
      <c r="B337" s="29" t="inlineStr">
        <is>
          <t>First user Google Ads campaign type · TEXT · Google Analytics 4 Traffic Source</t>
        </is>
      </c>
      <c r="C337" s="26" t="n"/>
      <c r="D337" s="27">
        <f>IF(AND($C337="x",$A337&lt;&gt;""),$A337,"")</f>
        <v/>
      </c>
    </row>
    <row r="338">
      <c r="A338" s="25" t="inlineStr">
        <is>
          <t>first_user_google_ads_creative_id</t>
        </is>
      </c>
      <c r="B338" s="29" t="inlineStr">
        <is>
          <t>First user Google Ads creative ID · TEXT · Google Analytics 4 Traffic Source</t>
        </is>
      </c>
      <c r="C338" s="26" t="n"/>
      <c r="D338" s="27">
        <f>IF(AND($C338="x",$A338&lt;&gt;""),$A338,"")</f>
        <v/>
      </c>
    </row>
    <row r="339">
      <c r="A339" s="25" t="inlineStr">
        <is>
          <t>first_user_google_ads_customer_id</t>
        </is>
      </c>
      <c r="B339" s="29" t="inlineStr">
        <is>
          <t>First user Google Ads customer ID · TEXT · Google Analytics 4 Traffic Source</t>
        </is>
      </c>
      <c r="C339" s="26" t="n"/>
      <c r="D339" s="27">
        <f>IF(AND($C339="x",$A339&lt;&gt;""),$A339,"")</f>
        <v/>
      </c>
    </row>
    <row r="340">
      <c r="A340" s="25" t="inlineStr">
        <is>
          <t>first_user_google_ads_keyword</t>
        </is>
      </c>
      <c r="B340" s="29" t="inlineStr">
        <is>
          <t>First user Google Ads keyword text · TEXT · Google Analytics 4 Traffic Source</t>
        </is>
      </c>
      <c r="C340" s="26" t="n"/>
      <c r="D340" s="27">
        <f>IF(AND($C340="x",$A340&lt;&gt;""),$A340,"")</f>
        <v/>
      </c>
    </row>
    <row r="341">
      <c r="A341" s="25" t="inlineStr">
        <is>
          <t>first_user_google_ads_query</t>
        </is>
      </c>
      <c r="B341" s="29" t="inlineStr">
        <is>
          <t>First user Google Ads query · TEXT · Google Analytics 4 Traffic Source</t>
        </is>
      </c>
      <c r="C341" s="26" t="n"/>
      <c r="D341" s="27">
        <f>IF(AND($C341="x",$A341&lt;&gt;""),$A341,"")</f>
        <v/>
      </c>
    </row>
    <row r="342">
      <c r="A342" s="25" t="inlineStr">
        <is>
          <t>first_user_manual_ad_content</t>
        </is>
      </c>
      <c r="B342" s="29" t="inlineStr">
        <is>
          <t>First user manual ad content · TEXT · Google Analytics 4 Traffic Source</t>
        </is>
      </c>
      <c r="C342" s="26" t="n"/>
      <c r="D342" s="27">
        <f>IF(AND($C342="x",$A342&lt;&gt;""),$A342,"")</f>
        <v/>
      </c>
    </row>
    <row r="343">
      <c r="A343" s="25" t="inlineStr">
        <is>
          <t>first_user_manual_campaign_id</t>
        </is>
      </c>
      <c r="B343" s="29" t="inlineStr">
        <is>
          <t>First user manual campaign ID · TEXT · Google Analytics 4 Traffic Source</t>
        </is>
      </c>
      <c r="C343" s="26" t="n"/>
      <c r="D343" s="27">
        <f>IF(AND($C343="x",$A343&lt;&gt;""),$A343,"")</f>
        <v/>
      </c>
    </row>
    <row r="344">
      <c r="A344" s="25" t="inlineStr">
        <is>
          <t>first_user_manual_campaign_name</t>
        </is>
      </c>
      <c r="B344" s="29" t="inlineStr">
        <is>
          <t>First user manual campaign name · TEXT · Google Analytics 4 Traffic Source</t>
        </is>
      </c>
      <c r="C344" s="26" t="n"/>
      <c r="D344" s="27">
        <f>IF(AND($C344="x",$A344&lt;&gt;""),$A344,"")</f>
        <v/>
      </c>
    </row>
    <row r="345">
      <c r="A345" s="25" t="inlineStr">
        <is>
          <t>first_user_manual_creative_format</t>
        </is>
      </c>
      <c r="B345" s="29" t="inlineStr">
        <is>
          <t>First user manual creative format · TEXT · Google Analytics 4 Traffic Source</t>
        </is>
      </c>
      <c r="C345" s="26" t="n"/>
      <c r="D345" s="27">
        <f>IF(AND($C345="x",$A345&lt;&gt;""),$A345,"")</f>
        <v/>
      </c>
    </row>
    <row r="346">
      <c r="A346" s="25" t="inlineStr">
        <is>
          <t>first_user_manual_marketing_tactic</t>
        </is>
      </c>
      <c r="B346" s="29" t="inlineStr">
        <is>
          <t>First user manual marketing tactic · TEXT · Google Analytics 4 Traffic Source</t>
        </is>
      </c>
      <c r="C346" s="26" t="n"/>
      <c r="D346" s="27">
        <f>IF(AND($C346="x",$A346&lt;&gt;""),$A346,"")</f>
        <v/>
      </c>
    </row>
    <row r="347">
      <c r="A347" s="25" t="inlineStr">
        <is>
          <t>first_user_manual_medium</t>
        </is>
      </c>
      <c r="B347" s="29" t="inlineStr">
        <is>
          <t>First user manual medium · TEXT · Google Analytics 4 Traffic Source</t>
        </is>
      </c>
      <c r="C347" s="26" t="n"/>
      <c r="D347" s="27">
        <f>IF(AND($C347="x",$A347&lt;&gt;""),$A347,"")</f>
        <v/>
      </c>
    </row>
    <row r="348">
      <c r="A348" s="25" t="inlineStr">
        <is>
          <t>first_user_manual_source</t>
        </is>
      </c>
      <c r="B348" s="29" t="inlineStr">
        <is>
          <t>First user manual source · TEXT · Google Analytics 4 Traffic Source</t>
        </is>
      </c>
      <c r="C348" s="26" t="n"/>
      <c r="D348" s="27">
        <f>IF(AND($C348="x",$A348&lt;&gt;""),$A348,"")</f>
        <v/>
      </c>
    </row>
    <row r="349">
      <c r="A349" s="25" t="inlineStr">
        <is>
          <t>first_user_manual_source_medium</t>
        </is>
      </c>
      <c r="B349" s="29" t="inlineStr">
        <is>
          <t>First user manual source / medium · TEXT · Google Analytics 4 Traffic Source</t>
        </is>
      </c>
      <c r="C349" s="26" t="n"/>
      <c r="D349" s="27">
        <f>IF(AND($C349="x",$A349&lt;&gt;""),$A349,"")</f>
        <v/>
      </c>
    </row>
    <row r="350">
      <c r="A350" s="25" t="inlineStr">
        <is>
          <t>first_user_manual_source_platform</t>
        </is>
      </c>
      <c r="B350" s="29" t="inlineStr">
        <is>
          <t>First user manual source platform · TEXT · Google Analytics 4 Traffic Source</t>
        </is>
      </c>
      <c r="C350" s="26" t="n"/>
      <c r="D350" s="27">
        <f>IF(AND($C350="x",$A350&lt;&gt;""),$A350,"")</f>
        <v/>
      </c>
    </row>
    <row r="351">
      <c r="A351" s="25" t="inlineStr">
        <is>
          <t>first_user_manual_term</t>
        </is>
      </c>
      <c r="B351" s="29" t="inlineStr">
        <is>
          <t>First user manual term · TEXT · Google Analytics 4 Traffic Source</t>
        </is>
      </c>
      <c r="C351" s="26" t="n"/>
      <c r="D351" s="27">
        <f>IF(AND($C351="x",$A351&lt;&gt;""),$A351,"")</f>
        <v/>
      </c>
    </row>
    <row r="352">
      <c r="A352" s="25" t="inlineStr">
        <is>
          <t>first_user_medium</t>
        </is>
      </c>
      <c r="B352" s="29" t="inlineStr">
        <is>
          <t>First user medium · TEXT · Google Analytics 4 Traffic Source</t>
        </is>
      </c>
      <c r="C352" s="26" t="n"/>
      <c r="D352" s="27">
        <f>IF(AND($C352="x",$A352&lt;&gt;""),$A352,"")</f>
        <v/>
      </c>
    </row>
    <row r="353">
      <c r="A353" s="25" t="inlineStr">
        <is>
          <t>first_user_primary_channel_group</t>
        </is>
      </c>
      <c r="B353" s="29" t="inlineStr">
        <is>
          <t>First user primary channel group · TEXT · Google Analytics 4 Traffic Source</t>
        </is>
      </c>
      <c r="C353" s="26" t="n"/>
      <c r="D353" s="27">
        <f>IF(AND($C353="x",$A353&lt;&gt;""),$A353,"")</f>
        <v/>
      </c>
    </row>
    <row r="354">
      <c r="A354" s="25" t="inlineStr">
        <is>
          <t>first_user_sa360_ad_group_id</t>
        </is>
      </c>
      <c r="B354" s="29" t="inlineStr">
        <is>
          <t>First user SA360 ad group ID · TEXT · Google Analytics 4 Traffic Source</t>
        </is>
      </c>
      <c r="C354" s="26" t="n"/>
      <c r="D354" s="27">
        <f>IF(AND($C354="x",$A354&lt;&gt;""),$A354,"")</f>
        <v/>
      </c>
    </row>
    <row r="355">
      <c r="A355" s="25" t="inlineStr">
        <is>
          <t>first_user_sa360_ad_group_name</t>
        </is>
      </c>
      <c r="B355" s="29" t="inlineStr">
        <is>
          <t>First user SA360 ad group name · TEXT · Google Analytics 4 Traffic Source</t>
        </is>
      </c>
      <c r="C355" s="26" t="n"/>
      <c r="D355" s="27">
        <f>IF(AND($C355="x",$A355&lt;&gt;""),$A355,"")</f>
        <v/>
      </c>
    </row>
    <row r="356">
      <c r="A356" s="25" t="inlineStr">
        <is>
          <t>first_user_sa360_campaign_id</t>
        </is>
      </c>
      <c r="B356" s="29" t="inlineStr">
        <is>
          <t>First user SA360 campaign ID · TEXT · Google Analytics 4 Traffic Source</t>
        </is>
      </c>
      <c r="C356" s="26" t="n"/>
      <c r="D356" s="27">
        <f>IF(AND($C356="x",$A356&lt;&gt;""),$A356,"")</f>
        <v/>
      </c>
    </row>
    <row r="357">
      <c r="A357" s="25" t="inlineStr">
        <is>
          <t>first_user_sa360_campaign_name</t>
        </is>
      </c>
      <c r="B357" s="29" t="inlineStr">
        <is>
          <t>First user SA360 campaign · TEXT · Google Analytics 4 Traffic Source</t>
        </is>
      </c>
      <c r="C357" s="26" t="n"/>
      <c r="D357" s="27">
        <f>IF(AND($C357="x",$A357&lt;&gt;""),$A357,"")</f>
        <v/>
      </c>
    </row>
    <row r="358">
      <c r="A358" s="25" t="inlineStr">
        <is>
          <t>first_user_sa360_creative_format</t>
        </is>
      </c>
      <c r="B358" s="29" t="inlineStr">
        <is>
          <t>First user SA360 creative format · TEXT · Google Analytics 4 Traffic Source</t>
        </is>
      </c>
      <c r="C358" s="26" t="n"/>
      <c r="D358" s="27">
        <f>IF(AND($C358="x",$A358&lt;&gt;""),$A358,"")</f>
        <v/>
      </c>
    </row>
    <row r="359">
      <c r="A359" s="25" t="inlineStr">
        <is>
          <t>first_user_sa360_engine_account_id</t>
        </is>
      </c>
      <c r="B359" s="29" t="inlineStr">
        <is>
          <t>First user SA360 engine account ID · TEXT · Google Analytics 4 Traffic Source</t>
        </is>
      </c>
      <c r="C359" s="26" t="n"/>
      <c r="D359" s="27">
        <f>IF(AND($C359="x",$A359&lt;&gt;""),$A359,"")</f>
        <v/>
      </c>
    </row>
    <row r="360">
      <c r="A360" s="25" t="inlineStr">
        <is>
          <t>first_user_sa360_engine_account_name</t>
        </is>
      </c>
      <c r="B360" s="29" t="inlineStr">
        <is>
          <t>First user SA360 engine account name · TEXT · Google Analytics 4 Traffic Source</t>
        </is>
      </c>
      <c r="C360" s="26" t="n"/>
      <c r="D360" s="27">
        <f>IF(AND($C360="x",$A360&lt;&gt;""),$A360,"")</f>
        <v/>
      </c>
    </row>
    <row r="361">
      <c r="A361" s="25" t="inlineStr">
        <is>
          <t>first_user_sa360_engine_account_type</t>
        </is>
      </c>
      <c r="B361" s="29" t="inlineStr">
        <is>
          <t>First user SA360 engine account type · TEXT · Google Analytics 4 Traffic Source</t>
        </is>
      </c>
      <c r="C361" s="26" t="n"/>
      <c r="D361" s="27">
        <f>IF(AND($C361="x",$A361&lt;&gt;""),$A361,"")</f>
        <v/>
      </c>
    </row>
    <row r="362">
      <c r="A362" s="25" t="inlineStr">
        <is>
          <t>first_user_sa360_keyword_text</t>
        </is>
      </c>
      <c r="B362" s="29" t="inlineStr">
        <is>
          <t>First user SA360 keyword text · TEXT · Google Analytics 4 Traffic Source</t>
        </is>
      </c>
      <c r="C362" s="26" t="n"/>
      <c r="D362" s="27">
        <f>IF(AND($C362="x",$A362&lt;&gt;""),$A362,"")</f>
        <v/>
      </c>
    </row>
    <row r="363">
      <c r="A363" s="25" t="inlineStr">
        <is>
          <t>first_user_sa360_manager_account_id</t>
        </is>
      </c>
      <c r="B363" s="29" t="inlineStr">
        <is>
          <t>First user SA360 manager account ID · TEXT · Google Analytics 4 Traffic Source</t>
        </is>
      </c>
      <c r="C363" s="26" t="n"/>
      <c r="D363" s="27">
        <f>IF(AND($C363="x",$A363&lt;&gt;""),$A363,"")</f>
        <v/>
      </c>
    </row>
    <row r="364">
      <c r="A364" s="25" t="inlineStr">
        <is>
          <t>first_user_sa360_manager_account_name</t>
        </is>
      </c>
      <c r="B364" s="29" t="inlineStr">
        <is>
          <t>First user SA360 manager account name · TEXT · Google Analytics 4 Traffic Source</t>
        </is>
      </c>
      <c r="C364" s="26" t="n"/>
      <c r="D364" s="27">
        <f>IF(AND($C364="x",$A364&lt;&gt;""),$A364,"")</f>
        <v/>
      </c>
    </row>
    <row r="365">
      <c r="A365" s="25" t="inlineStr">
        <is>
          <t>first_user_sa360_medium</t>
        </is>
      </c>
      <c r="B365" s="29" t="inlineStr">
        <is>
          <t>First user SA360 medium · TEXT · Google Analytics 4 Traffic Source</t>
        </is>
      </c>
      <c r="C365" s="26" t="n"/>
      <c r="D365" s="27">
        <f>IF(AND($C365="x",$A365&lt;&gt;""),$A365,"")</f>
        <v/>
      </c>
    </row>
    <row r="366">
      <c r="A366" s="25" t="inlineStr">
        <is>
          <t>first_user_sa360_query</t>
        </is>
      </c>
      <c r="B366" s="29" t="inlineStr">
        <is>
          <t>First user SA360 query · TEXT · Google Analytics 4 Traffic Source</t>
        </is>
      </c>
      <c r="C366" s="26" t="n"/>
      <c r="D366" s="27">
        <f>IF(AND($C366="x",$A366&lt;&gt;""),$A366,"")</f>
        <v/>
      </c>
    </row>
    <row r="367">
      <c r="A367" s="25" t="inlineStr">
        <is>
          <t>first_user_sa360_source</t>
        </is>
      </c>
      <c r="B367" s="29" t="inlineStr">
        <is>
          <t>First user SA360 source · TEXT · Google Analytics 4 Traffic Source</t>
        </is>
      </c>
      <c r="C367" s="26" t="n"/>
      <c r="D367" s="27">
        <f>IF(AND($C367="x",$A367&lt;&gt;""),$A367,"")</f>
        <v/>
      </c>
    </row>
    <row r="368">
      <c r="A368" s="25" t="inlineStr">
        <is>
          <t>first_user_sa360_source_medium</t>
        </is>
      </c>
      <c r="B368" s="29" t="inlineStr">
        <is>
          <t>First user SA360 source / medium · TEXT · Google Analytics 4 Traffic Source</t>
        </is>
      </c>
      <c r="C368" s="26" t="n"/>
      <c r="D368" s="27">
        <f>IF(AND($C368="x",$A368&lt;&gt;""),$A368,"")</f>
        <v/>
      </c>
    </row>
    <row r="369">
      <c r="A369" s="25" t="inlineStr">
        <is>
          <t>first_user_source</t>
        </is>
      </c>
      <c r="B369" s="29" t="inlineStr">
        <is>
          <t>First user source · TEXT · Google Analytics 4 Traffic Source</t>
        </is>
      </c>
      <c r="C369" s="26" t="n"/>
      <c r="D369" s="27">
        <f>IF(AND($C369="x",$A369&lt;&gt;""),$A369,"")</f>
        <v/>
      </c>
    </row>
    <row r="370">
      <c r="A370" s="25" t="inlineStr">
        <is>
          <t>first_user_source_medium</t>
        </is>
      </c>
      <c r="B370" s="29" t="inlineStr">
        <is>
          <t>First user source / medium · TEXT · Google Analytics 4 Traffic Source</t>
        </is>
      </c>
      <c r="C370" s="26" t="n"/>
      <c r="D370" s="27">
        <f>IF(AND($C370="x",$A370&lt;&gt;""),$A370,"")</f>
        <v/>
      </c>
    </row>
    <row r="371">
      <c r="A371" s="25" t="inlineStr">
        <is>
          <t>first_user_source_platform</t>
        </is>
      </c>
      <c r="B371" s="29" t="inlineStr">
        <is>
          <t>First user source platform · TEXT · Google Analytics 4 Traffic Source</t>
        </is>
      </c>
      <c r="C371" s="26" t="n"/>
      <c r="D371" s="27">
        <f>IF(AND($C371="x",$A371&lt;&gt;""),$A371,"")</f>
        <v/>
      </c>
    </row>
    <row r="372">
      <c r="A372" s="25" t="inlineStr">
        <is>
          <t>session_campaign_id</t>
        </is>
      </c>
      <c r="B372" s="29" t="inlineStr">
        <is>
          <t>Session campaign ID · TEXT · Google Analytics 4 Traffic Source</t>
        </is>
      </c>
      <c r="C372" s="26" t="n"/>
      <c r="D372" s="27">
        <f>IF(AND($C372="x",$A372&lt;&gt;""),$A372,"")</f>
        <v/>
      </c>
    </row>
    <row r="373">
      <c r="A373" s="25" t="inlineStr">
        <is>
          <t>session_cm360_account_id</t>
        </is>
      </c>
      <c r="B373" s="29" t="inlineStr">
        <is>
          <t>Session CM360 account ID · TEXT · Google Analytics 4 Traffic Source</t>
        </is>
      </c>
      <c r="C373" s="26" t="n"/>
      <c r="D373" s="27">
        <f>IF(AND($C373="x",$A373&lt;&gt;""),$A373,"")</f>
        <v/>
      </c>
    </row>
    <row r="374">
      <c r="A374" s="25" t="inlineStr">
        <is>
          <t>session_cm360_account_name</t>
        </is>
      </c>
      <c r="B374" s="29" t="inlineStr">
        <is>
          <t>Session CM360 account name · TEXT · Google Analytics 4 Traffic Source</t>
        </is>
      </c>
      <c r="C374" s="26" t="n"/>
      <c r="D374" s="27">
        <f>IF(AND($C374="x",$A374&lt;&gt;""),$A374,"")</f>
        <v/>
      </c>
    </row>
    <row r="375">
      <c r="A375" s="25" t="inlineStr">
        <is>
          <t>session_cm360_advertiser_id</t>
        </is>
      </c>
      <c r="B375" s="29" t="inlineStr">
        <is>
          <t>Session CM360 advertiser ID · TEXT · Google Analytics 4 Traffic Source</t>
        </is>
      </c>
      <c r="C375" s="26" t="n"/>
      <c r="D375" s="27">
        <f>IF(AND($C375="x",$A375&lt;&gt;""),$A375,"")</f>
        <v/>
      </c>
    </row>
    <row r="376">
      <c r="A376" s="25" t="inlineStr">
        <is>
          <t>session_cm360_advertiser_name</t>
        </is>
      </c>
      <c r="B376" s="29" t="inlineStr">
        <is>
          <t>Session CM360 advertiser name · TEXT · Google Analytics 4 Traffic Source</t>
        </is>
      </c>
      <c r="C376" s="26" t="n"/>
      <c r="D376" s="27">
        <f>IF(AND($C376="x",$A376&lt;&gt;""),$A376,"")</f>
        <v/>
      </c>
    </row>
    <row r="377">
      <c r="A377" s="25" t="inlineStr">
        <is>
          <t>session_cm360_campaign_id</t>
        </is>
      </c>
      <c r="B377" s="29" t="inlineStr">
        <is>
          <t>Session CM360 campaign ID · TEXT · Google Analytics 4 Traffic Source</t>
        </is>
      </c>
      <c r="C377" s="26" t="n"/>
      <c r="D377" s="27">
        <f>IF(AND($C377="x",$A377&lt;&gt;""),$A377,"")</f>
        <v/>
      </c>
    </row>
    <row r="378">
      <c r="A378" s="25" t="inlineStr">
        <is>
          <t>session_cm360_campaign_name</t>
        </is>
      </c>
      <c r="B378" s="29" t="inlineStr">
        <is>
          <t>Session CM360 campaign name · TEXT · Google Analytics 4 Traffic Source</t>
        </is>
      </c>
      <c r="C378" s="26" t="n"/>
      <c r="D378" s="27">
        <f>IF(AND($C378="x",$A378&lt;&gt;""),$A378,"")</f>
        <v/>
      </c>
    </row>
    <row r="379">
      <c r="A379" s="25" t="inlineStr">
        <is>
          <t>session_cm360_creative_format</t>
        </is>
      </c>
      <c r="B379" s="29" t="inlineStr">
        <is>
          <t>Session CM360 creative format · TEXT · Google Analytics 4 Traffic Source</t>
        </is>
      </c>
      <c r="C379" s="26" t="n"/>
      <c r="D379" s="27">
        <f>IF(AND($C379="x",$A379&lt;&gt;""),$A379,"")</f>
        <v/>
      </c>
    </row>
    <row r="380">
      <c r="A380" s="25" t="inlineStr">
        <is>
          <t>session_cm360_creative_id</t>
        </is>
      </c>
      <c r="B380" s="29" t="inlineStr">
        <is>
          <t>Session CM360 creative ID · TEXT · Google Analytics 4 Traffic Source</t>
        </is>
      </c>
      <c r="C380" s="26" t="n"/>
      <c r="D380" s="27">
        <f>IF(AND($C380="x",$A380&lt;&gt;""),$A380,"")</f>
        <v/>
      </c>
    </row>
    <row r="381">
      <c r="A381" s="25" t="inlineStr">
        <is>
          <t>session_cm360_creative_name</t>
        </is>
      </c>
      <c r="B381" s="29" t="inlineStr">
        <is>
          <t>Session CM360 creative name · TEXT · Google Analytics 4 Traffic Source</t>
        </is>
      </c>
      <c r="C381" s="26" t="n"/>
      <c r="D381" s="27">
        <f>IF(AND($C381="x",$A381&lt;&gt;""),$A381,"")</f>
        <v/>
      </c>
    </row>
    <row r="382">
      <c r="A382" s="25" t="inlineStr">
        <is>
          <t>session_cm360_creative_type</t>
        </is>
      </c>
      <c r="B382" s="29" t="inlineStr">
        <is>
          <t>Session CM360 creative type · TEXT · Google Analytics 4 Traffic Source</t>
        </is>
      </c>
      <c r="C382" s="26" t="n"/>
      <c r="D382" s="27">
        <f>IF(AND($C382="x",$A382&lt;&gt;""),$A382,"")</f>
        <v/>
      </c>
    </row>
    <row r="383">
      <c r="A383" s="25" t="inlineStr">
        <is>
          <t>session_cm360_creative_type_id</t>
        </is>
      </c>
      <c r="B383" s="29" t="inlineStr">
        <is>
          <t>Session CM360 creative type ID · TEXT · Google Analytics 4 Traffic Source</t>
        </is>
      </c>
      <c r="C383" s="26" t="n"/>
      <c r="D383" s="27">
        <f>IF(AND($C383="x",$A383&lt;&gt;""),$A383,"")</f>
        <v/>
      </c>
    </row>
    <row r="384">
      <c r="A384" s="25" t="inlineStr">
        <is>
          <t>session_cm360_creative_version</t>
        </is>
      </c>
      <c r="B384" s="29" t="inlineStr">
        <is>
          <t>Session CM360 creative version · TEXT · Google Analytics 4 Traffic Source</t>
        </is>
      </c>
      <c r="C384" s="26" t="n"/>
      <c r="D384" s="27">
        <f>IF(AND($C384="x",$A384&lt;&gt;""),$A384,"")</f>
        <v/>
      </c>
    </row>
    <row r="385">
      <c r="A385" s="25" t="inlineStr">
        <is>
          <t>session_cm360_medium</t>
        </is>
      </c>
      <c r="B385" s="29" t="inlineStr">
        <is>
          <t>Session CM360 medium · TEXT · Google Analytics 4 Traffic Source</t>
        </is>
      </c>
      <c r="C385" s="26" t="n"/>
      <c r="D385" s="27">
        <f>IF(AND($C385="x",$A385&lt;&gt;""),$A385,"")</f>
        <v/>
      </c>
    </row>
    <row r="386">
      <c r="A386" s="25" t="inlineStr">
        <is>
          <t>session_cm360_placement_cost_structure</t>
        </is>
      </c>
      <c r="B386" s="29" t="inlineStr">
        <is>
          <t>Session CM360 placement cost structure · TEXT · Google Analytics 4 Traffic Source</t>
        </is>
      </c>
      <c r="C386" s="26" t="n"/>
      <c r="D386" s="27">
        <f>IF(AND($C386="x",$A386&lt;&gt;""),$A386,"")</f>
        <v/>
      </c>
    </row>
    <row r="387">
      <c r="A387" s="25" t="inlineStr">
        <is>
          <t>session_cm360_placement_id</t>
        </is>
      </c>
      <c r="B387" s="29" t="inlineStr">
        <is>
          <t>Session CM360 placement ID · TEXT · Google Analytics 4 Traffic Source</t>
        </is>
      </c>
      <c r="C387" s="26" t="n"/>
      <c r="D387" s="27">
        <f>IF(AND($C387="x",$A387&lt;&gt;""),$A387,"")</f>
        <v/>
      </c>
    </row>
    <row r="388">
      <c r="A388" s="25" t="inlineStr">
        <is>
          <t>session_cm360_placement_name</t>
        </is>
      </c>
      <c r="B388" s="29" t="inlineStr">
        <is>
          <t>Session CM360 placement name · TEXT · Google Analytics 4 Traffic Source</t>
        </is>
      </c>
      <c r="C388" s="26" t="n"/>
      <c r="D388" s="27">
        <f>IF(AND($C388="x",$A388&lt;&gt;""),$A388,"")</f>
        <v/>
      </c>
    </row>
    <row r="389">
      <c r="A389" s="25" t="inlineStr">
        <is>
          <t>session_cm360_rendering_id</t>
        </is>
      </c>
      <c r="B389" s="29" t="inlineStr">
        <is>
          <t>Session CM360 rendering ID · TEXT · Google Analytics 4 Traffic Source</t>
        </is>
      </c>
      <c r="C389" s="26" t="n"/>
      <c r="D389" s="27">
        <f>IF(AND($C389="x",$A389&lt;&gt;""),$A389,"")</f>
        <v/>
      </c>
    </row>
    <row r="390">
      <c r="A390" s="25" t="inlineStr">
        <is>
          <t>session_cm360_site_id</t>
        </is>
      </c>
      <c r="B390" s="29" t="inlineStr">
        <is>
          <t>Session CM360 site ID · TEXT · Google Analytics 4 Traffic Source</t>
        </is>
      </c>
      <c r="C390" s="26" t="n"/>
      <c r="D390" s="27">
        <f>IF(AND($C390="x",$A390&lt;&gt;""),$A390,"")</f>
        <v/>
      </c>
    </row>
    <row r="391">
      <c r="A391" s="25" t="inlineStr">
        <is>
          <t>session_cm360_site_name</t>
        </is>
      </c>
      <c r="B391" s="29" t="inlineStr">
        <is>
          <t>Session CM360 site name · TEXT · Google Analytics 4 Traffic Source</t>
        </is>
      </c>
      <c r="C391" s="26" t="n"/>
      <c r="D391" s="27">
        <f>IF(AND($C391="x",$A391&lt;&gt;""),$A391,"")</f>
        <v/>
      </c>
    </row>
    <row r="392">
      <c r="A392" s="25" t="inlineStr">
        <is>
          <t>session_cm360_source</t>
        </is>
      </c>
      <c r="B392" s="29" t="inlineStr">
        <is>
          <t>Session CM360 source · TEXT · Google Analytics 4 Traffic Source</t>
        </is>
      </c>
      <c r="C392" s="26" t="n"/>
      <c r="D392" s="27">
        <f>IF(AND($C392="x",$A392&lt;&gt;""),$A392,"")</f>
        <v/>
      </c>
    </row>
    <row r="393">
      <c r="A393" s="25" t="inlineStr">
        <is>
          <t>session_cm360_source_medium</t>
        </is>
      </c>
      <c r="B393" s="29" t="inlineStr">
        <is>
          <t>Session CM360 source / medium · TEXT · Google Analytics 4 Traffic Source</t>
        </is>
      </c>
      <c r="C393" s="26" t="n"/>
      <c r="D393" s="27">
        <f>IF(AND($C393="x",$A393&lt;&gt;""),$A393,"")</f>
        <v/>
      </c>
    </row>
    <row r="394">
      <c r="A394" s="25" t="inlineStr">
        <is>
          <t>session_default_channel_group</t>
        </is>
      </c>
      <c r="B394" s="29" t="inlineStr">
        <is>
          <t>Session default channel group · TEXT · Google Analytics 4 Traffic Source</t>
        </is>
      </c>
      <c r="C394" s="26" t="n"/>
      <c r="D394" s="27">
        <f>IF(AND($C394="x",$A394&lt;&gt;""),$A394,"")</f>
        <v/>
      </c>
    </row>
    <row r="395">
      <c r="A395" s="25" t="inlineStr">
        <is>
          <t>session_dv360_advertiser_id</t>
        </is>
      </c>
      <c r="B395" s="29" t="inlineStr">
        <is>
          <t>Session DV360 advertiser ID · TEXT · Google Analytics 4 Traffic Source</t>
        </is>
      </c>
      <c r="C395" s="26" t="n"/>
      <c r="D395" s="27">
        <f>IF(AND($C395="x",$A395&lt;&gt;""),$A395,"")</f>
        <v/>
      </c>
    </row>
    <row r="396">
      <c r="A396" s="25" t="inlineStr">
        <is>
          <t>session_dv360_advertiser_name</t>
        </is>
      </c>
      <c r="B396" s="29" t="inlineStr">
        <is>
          <t>Session DV360 advertiser name · TEXT · Google Analytics 4 Traffic Source</t>
        </is>
      </c>
      <c r="C396" s="26" t="n"/>
      <c r="D396" s="27">
        <f>IF(AND($C396="x",$A396&lt;&gt;""),$A396,"")</f>
        <v/>
      </c>
    </row>
    <row r="397">
      <c r="A397" s="25" t="inlineStr">
        <is>
          <t>session_dv360_campaign_id</t>
        </is>
      </c>
      <c r="B397" s="29" t="inlineStr">
        <is>
          <t>Session DV360 campaign ID · TEXT · Google Analytics 4 Traffic Source</t>
        </is>
      </c>
      <c r="C397" s="26" t="n"/>
      <c r="D397" s="27">
        <f>IF(AND($C397="x",$A397&lt;&gt;""),$A397,"")</f>
        <v/>
      </c>
    </row>
    <row r="398">
      <c r="A398" s="25" t="inlineStr">
        <is>
          <t>session_dv360_campaign_name</t>
        </is>
      </c>
      <c r="B398" s="29" t="inlineStr">
        <is>
          <t>Session DV360 campaign name · TEXT · Google Analytics 4 Traffic Source</t>
        </is>
      </c>
      <c r="C398" s="26" t="n"/>
      <c r="D398" s="27">
        <f>IF(AND($C398="x",$A398&lt;&gt;""),$A398,"")</f>
        <v/>
      </c>
    </row>
    <row r="399">
      <c r="A399" s="25" t="inlineStr">
        <is>
          <t>session_dv360_creative_format</t>
        </is>
      </c>
      <c r="B399" s="29" t="inlineStr">
        <is>
          <t>Session DV360 creative format · TEXT · Google Analytics 4 Traffic Source</t>
        </is>
      </c>
      <c r="C399" s="26" t="n"/>
      <c r="D399" s="27">
        <f>IF(AND($C399="x",$A399&lt;&gt;""),$A399,"")</f>
        <v/>
      </c>
    </row>
    <row r="400">
      <c r="A400" s="25" t="inlineStr">
        <is>
          <t>session_dv360_creative_id</t>
        </is>
      </c>
      <c r="B400" s="29" t="inlineStr">
        <is>
          <t>Session DV360 creative ID · TEXT · Google Analytics 4 Traffic Source</t>
        </is>
      </c>
      <c r="C400" s="26" t="n"/>
      <c r="D400" s="27">
        <f>IF(AND($C400="x",$A400&lt;&gt;""),$A400,"")</f>
        <v/>
      </c>
    </row>
    <row r="401">
      <c r="A401" s="25" t="inlineStr">
        <is>
          <t>session_dv360_creative_name</t>
        </is>
      </c>
      <c r="B401" s="29" t="inlineStr">
        <is>
          <t>Session DV360 creative name · TEXT · Google Analytics 4 Traffic Source</t>
        </is>
      </c>
      <c r="C401" s="26" t="n"/>
      <c r="D401" s="27">
        <f>IF(AND($C401="x",$A401&lt;&gt;""),$A401,"")</f>
        <v/>
      </c>
    </row>
    <row r="402">
      <c r="A402" s="25" t="inlineStr">
        <is>
          <t>session_dv360_exchange_id</t>
        </is>
      </c>
      <c r="B402" s="29" t="inlineStr">
        <is>
          <t>Session DV360 exchange ID · TEXT · Google Analytics 4 Traffic Source</t>
        </is>
      </c>
      <c r="C402" s="26" t="n"/>
      <c r="D402" s="27">
        <f>IF(AND($C402="x",$A402&lt;&gt;""),$A402,"")</f>
        <v/>
      </c>
    </row>
    <row r="403">
      <c r="A403" s="25" t="inlineStr">
        <is>
          <t>session_dv360_exchange_name</t>
        </is>
      </c>
      <c r="B403" s="29" t="inlineStr">
        <is>
          <t>Session DV360 exchange name · TEXT · Google Analytics 4 Traffic Source</t>
        </is>
      </c>
      <c r="C403" s="26" t="n"/>
      <c r="D403" s="27">
        <f>IF(AND($C403="x",$A403&lt;&gt;""),$A403,"")</f>
        <v/>
      </c>
    </row>
    <row r="404">
      <c r="A404" s="25" t="inlineStr">
        <is>
          <t>session_dv360_insertion_order_id</t>
        </is>
      </c>
      <c r="B404" s="29" t="inlineStr">
        <is>
          <t>Session DV360 insertion order ID · TEXT · Google Analytics 4 Traffic Source</t>
        </is>
      </c>
      <c r="C404" s="26" t="n"/>
      <c r="D404" s="27">
        <f>IF(AND($C404="x",$A404&lt;&gt;""),$A404,"")</f>
        <v/>
      </c>
    </row>
    <row r="405">
      <c r="A405" s="25" t="inlineStr">
        <is>
          <t>session_dv360_insertion_order_name</t>
        </is>
      </c>
      <c r="B405" s="29" t="inlineStr">
        <is>
          <t>Session DV360 insertion order name · TEXT · Google Analytics 4 Traffic Source</t>
        </is>
      </c>
      <c r="C405" s="26" t="n"/>
      <c r="D405" s="27">
        <f>IF(AND($C405="x",$A405&lt;&gt;""),$A405,"")</f>
        <v/>
      </c>
    </row>
    <row r="406">
      <c r="A406" s="25" t="inlineStr">
        <is>
          <t>session_dv360_line_item_id</t>
        </is>
      </c>
      <c r="B406" s="29" t="inlineStr">
        <is>
          <t>Session DV360 line item ID · TEXT · Google Analytics 4 Traffic Source</t>
        </is>
      </c>
      <c r="C406" s="26" t="n"/>
      <c r="D406" s="27">
        <f>IF(AND($C406="x",$A406&lt;&gt;""),$A406,"")</f>
        <v/>
      </c>
    </row>
    <row r="407">
      <c r="A407" s="25" t="inlineStr">
        <is>
          <t>session_dv360_line_item_name</t>
        </is>
      </c>
      <c r="B407" s="29" t="inlineStr">
        <is>
          <t>Session DV360 line item name · TEXT · Google Analytics 4 Traffic Source</t>
        </is>
      </c>
      <c r="C407" s="26" t="n"/>
      <c r="D407" s="27">
        <f>IF(AND($C407="x",$A407&lt;&gt;""),$A407,"")</f>
        <v/>
      </c>
    </row>
    <row r="408">
      <c r="A408" s="25" t="inlineStr">
        <is>
          <t>session_dv360_medium</t>
        </is>
      </c>
      <c r="B408" s="29" t="inlineStr">
        <is>
          <t>Session DV360 medium · TEXT · Google Analytics 4 Traffic Source</t>
        </is>
      </c>
      <c r="C408" s="26" t="n"/>
      <c r="D408" s="27">
        <f>IF(AND($C408="x",$A408&lt;&gt;""),$A408,"")</f>
        <v/>
      </c>
    </row>
    <row r="409">
      <c r="A409" s="25" t="inlineStr">
        <is>
          <t>session_dv360_partner_id</t>
        </is>
      </c>
      <c r="B409" s="29" t="inlineStr">
        <is>
          <t>Session DV360 partner ID · TEXT · Google Analytics 4 Traffic Source</t>
        </is>
      </c>
      <c r="C409" s="26" t="n"/>
      <c r="D409" s="27">
        <f>IF(AND($C409="x",$A409&lt;&gt;""),$A409,"")</f>
        <v/>
      </c>
    </row>
    <row r="410">
      <c r="A410" s="25" t="inlineStr">
        <is>
          <t>session_dv360_partner_name</t>
        </is>
      </c>
      <c r="B410" s="29" t="inlineStr">
        <is>
          <t>Session DV360 partner name · TEXT · Google Analytics 4 Traffic Source</t>
        </is>
      </c>
      <c r="C410" s="26" t="n"/>
      <c r="D410" s="27">
        <f>IF(AND($C410="x",$A410&lt;&gt;""),$A410,"")</f>
        <v/>
      </c>
    </row>
    <row r="411">
      <c r="A411" s="25" t="inlineStr">
        <is>
          <t>session_dv360_source</t>
        </is>
      </c>
      <c r="B411" s="29" t="inlineStr">
        <is>
          <t>Session DV360 source · TEXT · Google Analytics 4 Traffic Source</t>
        </is>
      </c>
      <c r="C411" s="26" t="n"/>
      <c r="D411" s="27">
        <f>IF(AND($C411="x",$A411&lt;&gt;""),$A411,"")</f>
        <v/>
      </c>
    </row>
    <row r="412">
      <c r="A412" s="25" t="inlineStr">
        <is>
          <t>session_dv360_source_medium</t>
        </is>
      </c>
      <c r="B412" s="29" t="inlineStr">
        <is>
          <t>Session DV360 source / medium · TEXT · Google Analytics 4 Traffic Source</t>
        </is>
      </c>
      <c r="C412" s="26" t="n"/>
      <c r="D412" s="27">
        <f>IF(AND($C412="x",$A412&lt;&gt;""),$A412,"")</f>
        <v/>
      </c>
    </row>
    <row r="413">
      <c r="A413" s="25" t="inlineStr">
        <is>
          <t>session_google_ads_account_name</t>
        </is>
      </c>
      <c r="B413" s="29" t="inlineStr">
        <is>
          <t>Session Google Ads account name · TEXT · Google Analytics 4 Traffic Source</t>
        </is>
      </c>
      <c r="C413" s="26" t="n"/>
      <c r="D413" s="27">
        <f>IF(AND($C413="x",$A413&lt;&gt;""),$A413,"")</f>
        <v/>
      </c>
    </row>
    <row r="414">
      <c r="A414" s="25" t="inlineStr">
        <is>
          <t>session_google_ads_ad_group_id</t>
        </is>
      </c>
      <c r="B414" s="29" t="inlineStr">
        <is>
          <t>Session Google Ads ad group ID · TEXT · Google Analytics 4 Traffic Source</t>
        </is>
      </c>
      <c r="C414" s="26" t="n"/>
      <c r="D414" s="27">
        <f>IF(AND($C414="x",$A414&lt;&gt;""),$A414,"")</f>
        <v/>
      </c>
    </row>
    <row r="415">
      <c r="A415" s="25" t="inlineStr">
        <is>
          <t>session_google_ads_ad_group_name</t>
        </is>
      </c>
      <c r="B415" s="29" t="inlineStr">
        <is>
          <t>Session Google Ads ad group name · TEXT · Google Analytics 4 Traffic Source</t>
        </is>
      </c>
      <c r="C415" s="26" t="n"/>
      <c r="D415" s="27">
        <f>IF(AND($C415="x",$A415&lt;&gt;""),$A415,"")</f>
        <v/>
      </c>
    </row>
    <row r="416">
      <c r="A416" s="25" t="inlineStr">
        <is>
          <t>session_google_ads_ad_network_type</t>
        </is>
      </c>
      <c r="B416" s="29" t="inlineStr">
        <is>
          <t>Session Google Ads ad network type · TEXT · Google Analytics 4 Traffic Source</t>
        </is>
      </c>
      <c r="C416" s="26" t="n"/>
      <c r="D416" s="27">
        <f>IF(AND($C416="x",$A416&lt;&gt;""),$A416,"")</f>
        <v/>
      </c>
    </row>
    <row r="417">
      <c r="A417" s="25" t="inlineStr">
        <is>
          <t>session_google_ads_campaign_id</t>
        </is>
      </c>
      <c r="B417" s="29" t="inlineStr">
        <is>
          <t>Session Google Ads campaign ID · TEXT · Google Analytics 4 Traffic Source</t>
        </is>
      </c>
      <c r="C417" s="26" t="n"/>
      <c r="D417" s="27">
        <f>IF(AND($C417="x",$A417&lt;&gt;""),$A417,"")</f>
        <v/>
      </c>
    </row>
    <row r="418">
      <c r="A418" s="25" t="inlineStr">
        <is>
          <t>session_google_ads_campaign_name</t>
        </is>
      </c>
      <c r="B418" s="29" t="inlineStr">
        <is>
          <t>Session Google Ads campaign · TEXT · Google Analytics 4 Traffic Source</t>
        </is>
      </c>
      <c r="C418" s="26" t="n"/>
      <c r="D418" s="27">
        <f>IF(AND($C418="x",$A418&lt;&gt;""),$A418,"")</f>
        <v/>
      </c>
    </row>
    <row r="419">
      <c r="A419" s="25" t="inlineStr">
        <is>
          <t>session_google_ads_campaign_type</t>
        </is>
      </c>
      <c r="B419" s="29" t="inlineStr">
        <is>
          <t>Session Google Ads campaign type · TEXT · Google Analytics 4 Traffic Source</t>
        </is>
      </c>
      <c r="C419" s="26" t="n"/>
      <c r="D419" s="27">
        <f>IF(AND($C419="x",$A419&lt;&gt;""),$A419,"")</f>
        <v/>
      </c>
    </row>
    <row r="420">
      <c r="A420" s="25" t="inlineStr">
        <is>
          <t>session_google_ads_creative_id</t>
        </is>
      </c>
      <c r="B420" s="29" t="inlineStr">
        <is>
          <t>Session Google Ads creative ID · TEXT · Google Analytics 4 Traffic Source</t>
        </is>
      </c>
      <c r="C420" s="26" t="n"/>
      <c r="D420" s="27">
        <f>IF(AND($C420="x",$A420&lt;&gt;""),$A420,"")</f>
        <v/>
      </c>
    </row>
    <row r="421">
      <c r="A421" s="25" t="inlineStr">
        <is>
          <t>session_google_ads_customer_id</t>
        </is>
      </c>
      <c r="B421" s="29" t="inlineStr">
        <is>
          <t>Session Google Ads customer ID · TEXT · Google Analytics 4 Traffic Source</t>
        </is>
      </c>
      <c r="C421" s="26" t="n"/>
      <c r="D421" s="27">
        <f>IF(AND($C421="x",$A421&lt;&gt;""),$A421,"")</f>
        <v/>
      </c>
    </row>
    <row r="422">
      <c r="A422" s="25" t="inlineStr">
        <is>
          <t>session_google_ads_keyword</t>
        </is>
      </c>
      <c r="B422" s="29" t="inlineStr">
        <is>
          <t>Session Google Ads keyword text · TEXT · Google Analytics 4 Traffic Source</t>
        </is>
      </c>
      <c r="C422" s="26" t="n"/>
      <c r="D422" s="27">
        <f>IF(AND($C422="x",$A422&lt;&gt;""),$A422,"")</f>
        <v/>
      </c>
    </row>
    <row r="423">
      <c r="A423" s="25" t="inlineStr">
        <is>
          <t>session_google_ads_query</t>
        </is>
      </c>
      <c r="B423" s="29" t="inlineStr">
        <is>
          <t>Session Google Ads query · TEXT · Google Analytics 4 Traffic Source</t>
        </is>
      </c>
      <c r="C423" s="26" t="n"/>
      <c r="D423" s="27">
        <f>IF(AND($C423="x",$A423&lt;&gt;""),$A423,"")</f>
        <v/>
      </c>
    </row>
    <row r="424">
      <c r="A424" s="25" t="inlineStr">
        <is>
          <t>session_manual_ad_content</t>
        </is>
      </c>
      <c r="B424" s="29" t="inlineStr">
        <is>
          <t>Session manual ad content · TEXT · Google Analytics 4 Traffic Source</t>
        </is>
      </c>
      <c r="C424" s="26" t="n"/>
      <c r="D424" s="27">
        <f>IF(AND($C424="x",$A424&lt;&gt;""),$A424,"")</f>
        <v/>
      </c>
    </row>
    <row r="425">
      <c r="A425" s="25" t="inlineStr">
        <is>
          <t>session_manual_campaign_id</t>
        </is>
      </c>
      <c r="B425" s="29" t="inlineStr">
        <is>
          <t>Session manual campaign ID · TEXT · Google Analytics 4 Traffic Source</t>
        </is>
      </c>
      <c r="C425" s="26" t="n"/>
      <c r="D425" s="27">
        <f>IF(AND($C425="x",$A425&lt;&gt;""),$A425,"")</f>
        <v/>
      </c>
    </row>
    <row r="426">
      <c r="A426" s="25" t="inlineStr">
        <is>
          <t>session_manual_campaign_name</t>
        </is>
      </c>
      <c r="B426" s="29" t="inlineStr">
        <is>
          <t>Session manual campaign name · TEXT · Google Analytics 4 Traffic Source</t>
        </is>
      </c>
      <c r="C426" s="26" t="n"/>
      <c r="D426" s="27">
        <f>IF(AND($C426="x",$A426&lt;&gt;""),$A426,"")</f>
        <v/>
      </c>
    </row>
    <row r="427">
      <c r="A427" s="25" t="inlineStr">
        <is>
          <t>session_manual_creative_format</t>
        </is>
      </c>
      <c r="B427" s="29" t="inlineStr">
        <is>
          <t>Session manual creative format · TEXT · Google Analytics 4 Traffic Source</t>
        </is>
      </c>
      <c r="C427" s="26" t="n"/>
      <c r="D427" s="27">
        <f>IF(AND($C427="x",$A427&lt;&gt;""),$A427,"")</f>
        <v/>
      </c>
    </row>
    <row r="428">
      <c r="A428" s="25" t="inlineStr">
        <is>
          <t>session_manual_marketing_tactic</t>
        </is>
      </c>
      <c r="B428" s="29" t="inlineStr">
        <is>
          <t>Session manual marketing tactic · TEXT · Google Analytics 4 Traffic Source</t>
        </is>
      </c>
      <c r="C428" s="26" t="n"/>
      <c r="D428" s="27">
        <f>IF(AND($C428="x",$A428&lt;&gt;""),$A428,"")</f>
        <v/>
      </c>
    </row>
    <row r="429">
      <c r="A429" s="25" t="inlineStr">
        <is>
          <t>session_manual_medium</t>
        </is>
      </c>
      <c r="B429" s="29" t="inlineStr">
        <is>
          <t>Session manual medium · TEXT · Google Analytics 4 Traffic Source</t>
        </is>
      </c>
      <c r="C429" s="26" t="n"/>
      <c r="D429" s="27">
        <f>IF(AND($C429="x",$A429&lt;&gt;""),$A429,"")</f>
        <v/>
      </c>
    </row>
    <row r="430">
      <c r="A430" s="25" t="inlineStr">
        <is>
          <t>session_manual_source</t>
        </is>
      </c>
      <c r="B430" s="29" t="inlineStr">
        <is>
          <t>Session manual source · TEXT · Google Analytics 4 Traffic Source</t>
        </is>
      </c>
      <c r="C430" s="26" t="n"/>
      <c r="D430" s="27">
        <f>IF(AND($C430="x",$A430&lt;&gt;""),$A430,"")</f>
        <v/>
      </c>
    </row>
    <row r="431">
      <c r="A431" s="25" t="inlineStr">
        <is>
          <t>session_manual_source_medium</t>
        </is>
      </c>
      <c r="B431" s="29" t="inlineStr">
        <is>
          <t>Session manual source / medium · TEXT · Google Analytics 4 Traffic Source</t>
        </is>
      </c>
      <c r="C431" s="26" t="n"/>
      <c r="D431" s="27">
        <f>IF(AND($C431="x",$A431&lt;&gt;""),$A431,"")</f>
        <v/>
      </c>
    </row>
    <row r="432">
      <c r="A432" s="25" t="inlineStr">
        <is>
          <t>session_manual_source_platform</t>
        </is>
      </c>
      <c r="B432" s="29" t="inlineStr">
        <is>
          <t>Session manual source platform · TEXT · Google Analytics 4 Traffic Source</t>
        </is>
      </c>
      <c r="C432" s="26" t="n"/>
      <c r="D432" s="27">
        <f>IF(AND($C432="x",$A432&lt;&gt;""),$A432,"")</f>
        <v/>
      </c>
    </row>
    <row r="433">
      <c r="A433" s="25" t="inlineStr">
        <is>
          <t>session_manual_term</t>
        </is>
      </c>
      <c r="B433" s="29" t="inlineStr">
        <is>
          <t>Session manual term · TEXT · Google Analytics 4 Traffic Source</t>
        </is>
      </c>
      <c r="C433" s="26" t="n"/>
      <c r="D433" s="27">
        <f>IF(AND($C433="x",$A433&lt;&gt;""),$A433,"")</f>
        <v/>
      </c>
    </row>
    <row r="434">
      <c r="A434" s="25" t="inlineStr">
        <is>
          <t>session_primary_channel_group</t>
        </is>
      </c>
      <c r="B434" s="29" t="inlineStr">
        <is>
          <t>Session primary channel group · TEXT · Google Analytics 4 Traffic Source</t>
        </is>
      </c>
      <c r="C434" s="26" t="n"/>
      <c r="D434" s="27">
        <f>IF(AND($C434="x",$A434&lt;&gt;""),$A434,"")</f>
        <v/>
      </c>
    </row>
    <row r="435">
      <c r="A435" s="25" t="inlineStr">
        <is>
          <t>session_sa360_ad_group_id</t>
        </is>
      </c>
      <c r="B435" s="29" t="inlineStr">
        <is>
          <t>Session SA360 ad group ID · TEXT · Google Analytics 4 Traffic Source</t>
        </is>
      </c>
      <c r="C435" s="26" t="n"/>
      <c r="D435" s="27">
        <f>IF(AND($C435="x",$A435&lt;&gt;""),$A435,"")</f>
        <v/>
      </c>
    </row>
    <row r="436">
      <c r="A436" s="25" t="inlineStr">
        <is>
          <t>session_sa360_ad_group_name</t>
        </is>
      </c>
      <c r="B436" s="29" t="inlineStr">
        <is>
          <t>Session SA360 ad group name · TEXT · Google Analytics 4 Traffic Source</t>
        </is>
      </c>
      <c r="C436" s="26" t="n"/>
      <c r="D436" s="27">
        <f>IF(AND($C436="x",$A436&lt;&gt;""),$A436,"")</f>
        <v/>
      </c>
    </row>
    <row r="437">
      <c r="A437" s="25" t="inlineStr">
        <is>
          <t>session_sa360_campaign_id</t>
        </is>
      </c>
      <c r="B437" s="29" t="inlineStr">
        <is>
          <t>Session SA360 campaign ID · TEXT · Google Analytics 4 Traffic Source</t>
        </is>
      </c>
      <c r="C437" s="26" t="n"/>
      <c r="D437" s="27">
        <f>IF(AND($C437="x",$A437&lt;&gt;""),$A437,"")</f>
        <v/>
      </c>
    </row>
    <row r="438">
      <c r="A438" s="25" t="inlineStr">
        <is>
          <t>session_sa360_campaign_name</t>
        </is>
      </c>
      <c r="B438" s="29" t="inlineStr">
        <is>
          <t>Session SA360 campaign · TEXT · Google Analytics 4 Traffic Source</t>
        </is>
      </c>
      <c r="C438" s="26" t="n"/>
      <c r="D438" s="27">
        <f>IF(AND($C438="x",$A438&lt;&gt;""),$A438,"")</f>
        <v/>
      </c>
    </row>
    <row r="439">
      <c r="A439" s="25" t="inlineStr">
        <is>
          <t>session_sa360_creative_format</t>
        </is>
      </c>
      <c r="B439" s="29" t="inlineStr">
        <is>
          <t>Session SA360 creative format · TEXT · Google Analytics 4 Traffic Source</t>
        </is>
      </c>
      <c r="C439" s="26" t="n"/>
      <c r="D439" s="27">
        <f>IF(AND($C439="x",$A439&lt;&gt;""),$A439,"")</f>
        <v/>
      </c>
    </row>
    <row r="440">
      <c r="A440" s="25" t="inlineStr">
        <is>
          <t>session_sa360_engine_account_id</t>
        </is>
      </c>
      <c r="B440" s="29" t="inlineStr">
        <is>
          <t>Session SA360 engine account ID · TEXT · Google Analytics 4 Traffic Source</t>
        </is>
      </c>
      <c r="C440" s="26" t="n"/>
      <c r="D440" s="27">
        <f>IF(AND($C440="x",$A440&lt;&gt;""),$A440,"")</f>
        <v/>
      </c>
    </row>
    <row r="441">
      <c r="A441" s="25" t="inlineStr">
        <is>
          <t>session_sa360_engine_account_name</t>
        </is>
      </c>
      <c r="B441" s="29" t="inlineStr">
        <is>
          <t>Session SA360 engine account name · TEXT · Google Analytics 4 Traffic Source</t>
        </is>
      </c>
      <c r="C441" s="26" t="n"/>
      <c r="D441" s="27">
        <f>IF(AND($C441="x",$A441&lt;&gt;""),$A441,"")</f>
        <v/>
      </c>
    </row>
    <row r="442">
      <c r="A442" s="25" t="inlineStr">
        <is>
          <t>session_sa360_engine_account_type</t>
        </is>
      </c>
      <c r="B442" s="29" t="inlineStr">
        <is>
          <t>Session SA360 engine account type · TEXT · Google Analytics 4 Traffic Source</t>
        </is>
      </c>
      <c r="C442" s="26" t="n"/>
      <c r="D442" s="27">
        <f>IF(AND($C442="x",$A442&lt;&gt;""),$A442,"")</f>
        <v/>
      </c>
    </row>
    <row r="443">
      <c r="A443" s="25" t="inlineStr">
        <is>
          <t>session_sa360_keyword</t>
        </is>
      </c>
      <c r="B443" s="29" t="inlineStr">
        <is>
          <t>Session SA360 keyword text · TEXT · Google Analytics 4 Traffic Source</t>
        </is>
      </c>
      <c r="C443" s="26" t="n"/>
      <c r="D443" s="27">
        <f>IF(AND($C443="x",$A443&lt;&gt;""),$A443,"")</f>
        <v/>
      </c>
    </row>
    <row r="444">
      <c r="A444" s="25" t="inlineStr">
        <is>
          <t>session_sa360_manager_account_id</t>
        </is>
      </c>
      <c r="B444" s="29" t="inlineStr">
        <is>
          <t>Session SA360 manager account ID · TEXT · Google Analytics 4 Traffic Source</t>
        </is>
      </c>
      <c r="C444" s="26" t="n"/>
      <c r="D444" s="27">
        <f>IF(AND($C444="x",$A444&lt;&gt;""),$A444,"")</f>
        <v/>
      </c>
    </row>
    <row r="445">
      <c r="A445" s="25" t="inlineStr">
        <is>
          <t>session_sa360_manager_account_name</t>
        </is>
      </c>
      <c r="B445" s="29" t="inlineStr">
        <is>
          <t>Session SA360 manager account name · TEXT · Google Analytics 4 Traffic Source</t>
        </is>
      </c>
      <c r="C445" s="26" t="n"/>
      <c r="D445" s="27">
        <f>IF(AND($C445="x",$A445&lt;&gt;""),$A445,"")</f>
        <v/>
      </c>
    </row>
    <row r="446">
      <c r="A446" s="25" t="inlineStr">
        <is>
          <t>session_sa360_medium</t>
        </is>
      </c>
      <c r="B446" s="29" t="inlineStr">
        <is>
          <t>Session SA360 medium · TEXT · Google Analytics 4 Traffic Source</t>
        </is>
      </c>
      <c r="C446" s="26" t="n"/>
      <c r="D446" s="27">
        <f>IF(AND($C446="x",$A446&lt;&gt;""),$A446,"")</f>
        <v/>
      </c>
    </row>
    <row r="447">
      <c r="A447" s="25" t="inlineStr">
        <is>
          <t>session_sa360_query</t>
        </is>
      </c>
      <c r="B447" s="29" t="inlineStr">
        <is>
          <t>Session SA360 query · TEXT · Google Analytics 4 Traffic Source</t>
        </is>
      </c>
      <c r="C447" s="26" t="n"/>
      <c r="D447" s="27">
        <f>IF(AND($C447="x",$A447&lt;&gt;""),$A447,"")</f>
        <v/>
      </c>
    </row>
    <row r="448">
      <c r="A448" s="25" t="inlineStr">
        <is>
          <t>session_sa360_source</t>
        </is>
      </c>
      <c r="B448" s="29" t="inlineStr">
        <is>
          <t>Session SA360 source · TEXT · Google Analytics 4 Traffic Source</t>
        </is>
      </c>
      <c r="C448" s="26" t="n"/>
      <c r="D448" s="27">
        <f>IF(AND($C448="x",$A448&lt;&gt;""),$A448,"")</f>
        <v/>
      </c>
    </row>
    <row r="449">
      <c r="A449" s="25" t="inlineStr">
        <is>
          <t>session_sa360_source_medium</t>
        </is>
      </c>
      <c r="B449" s="29" t="inlineStr">
        <is>
          <t>Session SA360 source / medium · TEXT · Google Analytics 4 Traffic Source</t>
        </is>
      </c>
      <c r="C449" s="26" t="n"/>
      <c r="D449" s="27">
        <f>IF(AND($C449="x",$A449&lt;&gt;""),$A449,"")</f>
        <v/>
      </c>
    </row>
    <row r="450">
      <c r="A450" s="25" t="inlineStr">
        <is>
          <t>session_source_medium</t>
        </is>
      </c>
      <c r="B450" s="29" t="inlineStr">
        <is>
          <t>Session source / medium · TEXT · Google Analytics 4 Traffic Source</t>
        </is>
      </c>
      <c r="C450" s="26" t="n"/>
      <c r="D450" s="27">
        <f>IF(AND($C450="x",$A450&lt;&gt;""),$A450,"")</f>
        <v/>
      </c>
    </row>
    <row r="451">
      <c r="A451" s="25" t="inlineStr">
        <is>
          <t>session_source_platform</t>
        </is>
      </c>
      <c r="B451" s="29" t="inlineStr">
        <is>
          <t>Session source platform · TEXT · Google Analytics 4 Traffic Source</t>
        </is>
      </c>
      <c r="C451" s="26" t="n"/>
      <c r="D451" s="27">
        <f>IF(AND($C451="x",$A451&lt;&gt;""),$A451,"")</f>
        <v/>
      </c>
    </row>
    <row r="452">
      <c r="A452" s="25" t="inlineStr">
        <is>
          <t>source</t>
        </is>
      </c>
      <c r="B452" s="29" t="inlineStr">
        <is>
          <t>Source · TEXT · Google Analytics 4 Traffic Source</t>
        </is>
      </c>
      <c r="C452" s="26" t="n"/>
      <c r="D452" s="27">
        <f>IF(AND($C452="x",$A452&lt;&gt;""),$A452,"")</f>
        <v/>
      </c>
    </row>
    <row r="453">
      <c r="A453" s="25" t="inlineStr">
        <is>
          <t>active1_day_users</t>
        </is>
      </c>
      <c r="B453" s="29" t="inlineStr">
        <is>
          <t>1-day active users · NUMERIC · Google Analytics 4 User</t>
        </is>
      </c>
      <c r="C453" s="26" t="n"/>
      <c r="D453" s="27">
        <f>IF(AND($C453="x",$A453&lt;&gt;""),$A453,"")</f>
        <v/>
      </c>
    </row>
    <row r="454">
      <c r="A454" s="25" t="inlineStr">
        <is>
          <t>active28_day_users</t>
        </is>
      </c>
      <c r="B454" s="29" t="inlineStr">
        <is>
          <t>28-day active users · NUMERIC · Google Analytics 4 User</t>
        </is>
      </c>
      <c r="C454" s="26" t="n"/>
      <c r="D454" s="27">
        <f>IF(AND($C454="x",$A454&lt;&gt;""),$A454,"")</f>
        <v/>
      </c>
    </row>
    <row r="455">
      <c r="A455" s="25" t="inlineStr">
        <is>
          <t>active7_day_users</t>
        </is>
      </c>
      <c r="B455" s="29" t="inlineStr">
        <is>
          <t>7-day active users · NUMERIC · Google Analytics 4 User</t>
        </is>
      </c>
      <c r="C455" s="26" t="n"/>
      <c r="D455" s="27">
        <f>IF(AND($C455="x",$A455&lt;&gt;""),$A455,"")</f>
        <v/>
      </c>
    </row>
    <row r="456">
      <c r="A456" s="25" t="inlineStr">
        <is>
          <t>audience_id</t>
        </is>
      </c>
      <c r="B456" s="29" t="inlineStr">
        <is>
          <t>Audience id · TEXT · Google Analytics 4 User</t>
        </is>
      </c>
      <c r="C456" s="26" t="n"/>
      <c r="D456" s="27">
        <f>IF(AND($C456="x",$A456&lt;&gt;""),$A456,"")</f>
        <v/>
      </c>
    </row>
    <row r="457">
      <c r="A457" s="25" t="inlineStr">
        <is>
          <t>audience_name</t>
        </is>
      </c>
      <c r="B457" s="29" t="inlineStr">
        <is>
          <t>Audience name · TEXT · Google Analytics 4 User</t>
        </is>
      </c>
      <c r="C457" s="26" t="n"/>
      <c r="D457" s="27">
        <f>IF(AND($C457="x",$A457&lt;&gt;""),$A457,"")</f>
        <v/>
      </c>
    </row>
    <row r="458">
      <c r="A458" s="25" t="inlineStr">
        <is>
          <t>audience_resource_name</t>
        </is>
      </c>
      <c r="B458" s="29" t="inlineStr">
        <is>
          <t>Audience resource name · TEXT · Google Analytics 4 User</t>
        </is>
      </c>
      <c r="C458" s="26" t="n"/>
      <c r="D458" s="27">
        <f>IF(AND($C458="x",$A458&lt;&gt;""),$A458,"")</f>
        <v/>
      </c>
    </row>
    <row r="459">
      <c r="A459" s="25" t="inlineStr">
        <is>
          <t>dau_per_mau</t>
        </is>
      </c>
      <c r="B459" s="29" t="inlineStr">
        <is>
          <t>DAU / MAU · NUMERIC · Google Analytics 4 User</t>
        </is>
      </c>
      <c r="C459" s="26" t="n"/>
      <c r="D459" s="27">
        <f>IF(AND($C459="x",$A459&lt;&gt;""),$A459,"")</f>
        <v/>
      </c>
    </row>
    <row r="460">
      <c r="A460" s="25" t="inlineStr">
        <is>
          <t>dau_per_wau</t>
        </is>
      </c>
      <c r="B460" s="29" t="inlineStr">
        <is>
          <t>DAU / WAU · NUMERIC · Google Analytics 4 User</t>
        </is>
      </c>
      <c r="C460" s="26" t="n"/>
      <c r="D460" s="27">
        <f>IF(AND($C460="x",$A460&lt;&gt;""),$A460,"")</f>
        <v/>
      </c>
    </row>
    <row r="461">
      <c r="A461" s="25" t="inlineStr">
        <is>
          <t>first_time_purchaser_conversion_rate</t>
        </is>
      </c>
      <c r="B461" s="29" t="inlineStr">
        <is>
          <t>First-time purchaser rate · NUMERIC · Google Analytics 4 User</t>
        </is>
      </c>
      <c r="C461" s="26" t="n"/>
      <c r="D461" s="27">
        <f>IF(AND($C461="x",$A461&lt;&gt;""),$A461,"")</f>
        <v/>
      </c>
    </row>
    <row r="462">
      <c r="A462" s="25" t="inlineStr">
        <is>
          <t>first_time_purchasers</t>
        </is>
      </c>
      <c r="B462" s="29" t="inlineStr">
        <is>
          <t>First time purchasers · NUMERIC · Google Analytics 4 User</t>
        </is>
      </c>
      <c r="C462" s="26" t="n"/>
      <c r="D462" s="27">
        <f>IF(AND($C462="x",$A462&lt;&gt;""),$A462,"")</f>
        <v/>
      </c>
    </row>
    <row r="463">
      <c r="A463" s="25" t="inlineStr">
        <is>
          <t>first_time_purchasers_per_new_user</t>
        </is>
      </c>
      <c r="B463" s="29" t="inlineStr">
        <is>
          <t>First-time purchasers per new user · NUMERIC · Google Analytics 4 User</t>
        </is>
      </c>
      <c r="C463" s="26" t="n"/>
      <c r="D463" s="27">
        <f>IF(AND($C463="x",$A463&lt;&gt;""),$A463,"")</f>
        <v/>
      </c>
    </row>
    <row r="464">
      <c r="A464" s="25" t="inlineStr">
        <is>
          <t>gender</t>
        </is>
      </c>
      <c r="B464" s="29" t="inlineStr">
        <is>
          <t>Gender · TEXT · Google Analytics 4 User</t>
        </is>
      </c>
      <c r="C464" s="26" t="n"/>
      <c r="D464" s="27">
        <f>IF(AND($C464="x",$A464&lt;&gt;""),$A464,"")</f>
        <v/>
      </c>
    </row>
    <row r="465">
      <c r="A465" s="25" t="inlineStr">
        <is>
          <t>new_vs_returning</t>
        </is>
      </c>
      <c r="B465" s="29" t="inlineStr">
        <is>
          <t>New / returning · TEXT · Google Analytics 4 User</t>
        </is>
      </c>
      <c r="C465" s="26" t="n"/>
      <c r="D465" s="27">
        <f>IF(AND($C465="x",$A465&lt;&gt;""),$A465,"")</f>
        <v/>
      </c>
    </row>
    <row r="466">
      <c r="A466" s="25" t="inlineStr">
        <is>
          <t>newusers</t>
        </is>
      </c>
      <c r="B466" s="29" t="inlineStr">
        <is>
          <t>New users · NUMERIC · Google Analytics 4 User</t>
        </is>
      </c>
      <c r="C466" s="26" t="n"/>
      <c r="D466" s="27">
        <f>IF(AND($C466="x",$A466&lt;&gt;""),$A466,"")</f>
        <v/>
      </c>
    </row>
    <row r="467">
      <c r="A467" s="25" t="inlineStr">
        <is>
          <t>signed_in_with_user_id</t>
        </is>
      </c>
      <c r="B467" s="29" t="inlineStr">
        <is>
          <t>Signed in with user ID · TEXT · Google Analytics 4 User</t>
        </is>
      </c>
      <c r="C467" s="26" t="n"/>
      <c r="D467" s="27">
        <f>IF(AND($C467="x",$A467&lt;&gt;""),$A467,"")</f>
        <v/>
      </c>
    </row>
    <row r="468">
      <c r="A468" s="25" t="inlineStr">
        <is>
          <t>total_purchasers</t>
        </is>
      </c>
      <c r="B468" s="29" t="inlineStr">
        <is>
          <t>Total purchasers · NUMERIC · Google Analytics 4 User</t>
        </is>
      </c>
      <c r="C468" s="26" t="n"/>
      <c r="D468" s="27">
        <f>IF(AND($C468="x",$A468&lt;&gt;""),$A468,"")</f>
        <v/>
      </c>
    </row>
    <row r="469">
      <c r="A469" s="25" t="inlineStr">
        <is>
          <t>totalusers</t>
        </is>
      </c>
      <c r="B469" s="29" t="inlineStr">
        <is>
          <t>Total users · NUMERIC · Google Analytics 4 User</t>
        </is>
      </c>
      <c r="C469" s="26" t="n"/>
      <c r="D469" s="27">
        <f>IF(AND($C469="x",$A469&lt;&gt;""),$A469,"")</f>
        <v/>
      </c>
    </row>
    <row r="470">
      <c r="A470" s="25" t="inlineStr">
        <is>
          <t>user_conversion_rate</t>
        </is>
      </c>
      <c r="B470" s="29" t="inlineStr">
        <is>
          <t>User key event rate · NUMERIC · Google Analytics 4 User</t>
        </is>
      </c>
      <c r="C470" s="26" t="n"/>
      <c r="D470" s="27">
        <f>IF(AND($C470="x",$A470&lt;&gt;""),$A470,"")</f>
        <v/>
      </c>
    </row>
    <row r="471">
      <c r="A471" s="25" t="inlineStr">
        <is>
          <t>user_engagement_duration</t>
        </is>
      </c>
      <c r="B471" s="29" t="inlineStr">
        <is>
          <t>User engagement · NUMERIC · Google Analytics 4 User</t>
        </is>
      </c>
      <c r="C471" s="26" t="n"/>
      <c r="D471" s="27">
        <f>IF(AND($C471="x",$A471&lt;&gt;""),$A471,"")</f>
        <v/>
      </c>
    </row>
    <row r="472">
      <c r="A472" s="25" t="inlineStr">
        <is>
          <t>users</t>
        </is>
      </c>
      <c r="B472" s="29" t="inlineStr">
        <is>
          <t>Users · NUMERIC · Google Analytics 4 User</t>
        </is>
      </c>
      <c r="C472" s="26" t="n"/>
      <c r="D472" s="27">
        <f>IF(AND($C472="x",$A472&lt;&gt;""),$A472,"")</f>
        <v/>
      </c>
    </row>
    <row r="473">
      <c r="A473" s="25" t="inlineStr">
        <is>
          <t>wau_per_mau</t>
        </is>
      </c>
      <c r="B473" s="29" t="inlineStr">
        <is>
          <t>WAU / MAU · NUMERIC · Google Analytics 4 User</t>
        </is>
      </c>
      <c r="C473" s="26" t="n"/>
      <c r="D473" s="27">
        <f>IF(AND($C473="x",$A473&lt;&gt;""),$A473,"")</f>
        <v/>
      </c>
    </row>
    <row r="474">
      <c r="A474" s="25" t="inlineStr">
        <is>
          <t>active_users</t>
        </is>
      </c>
      <c r="B474" s="29" t="inlineStr">
        <is>
          <t>Active Users · NUMERIC · Google Analytics 4 other</t>
        </is>
      </c>
      <c r="C474" s="26" t="n"/>
      <c r="D474" s="27">
        <f>IF(AND($C474="x",$A474&lt;&gt;""),$A474,"")</f>
        <v/>
      </c>
    </row>
    <row r="475">
      <c r="A475" s="25" t="inlineStr">
        <is>
          <t>age</t>
        </is>
      </c>
      <c r="B475" s="29" t="inlineStr">
        <is>
          <t>Age · TEXT · Google Analytics 4 other</t>
        </is>
      </c>
      <c r="C475" s="26" t="n"/>
      <c r="D475" s="27">
        <f>IF(AND($C475="x",$A475&lt;&gt;""),$A475,"")</f>
        <v/>
      </c>
    </row>
    <row r="476">
      <c r="A476" s="25" t="inlineStr">
        <is>
          <t>branding_interest</t>
        </is>
      </c>
      <c r="B476" s="29" t="inlineStr">
        <is>
          <t>Interests · TEXT · Google Analytics 4 other</t>
        </is>
      </c>
      <c r="C476" s="26" t="n"/>
      <c r="D476" s="27">
        <f>IF(AND($C476="x",$A476&lt;&gt;""),$A476,"")</f>
        <v/>
      </c>
    </row>
    <row r="477">
      <c r="A477" s="25" t="inlineStr">
        <is>
          <t>campaign_name</t>
        </is>
      </c>
      <c r="B477" s="29" t="inlineStr">
        <is>
          <t>Campaign name · TEXT · Google Analytics 4 other</t>
        </is>
      </c>
      <c r="C477" s="26" t="n"/>
      <c r="D477" s="27">
        <f>IF(AND($C477="x",$A477&lt;&gt;""),$A477,"")</f>
        <v/>
      </c>
    </row>
    <row r="478">
      <c r="A478" s="25" t="inlineStr">
        <is>
          <t>cityid</t>
        </is>
      </c>
      <c r="B478" s="29" t="inlineStr">
        <is>
          <t>City ID · TEXT · Google Analytics 4 other</t>
        </is>
      </c>
      <c r="C478" s="26" t="n"/>
      <c r="D478" s="27">
        <f>IF(AND($C478="x",$A478&lt;&gt;""),$A478,"")</f>
        <v/>
      </c>
    </row>
    <row r="479">
      <c r="A479" s="25" t="inlineStr">
        <is>
          <t>cost_per_conversion</t>
        </is>
      </c>
      <c r="B479" s="29" t="inlineStr">
        <is>
          <t>Cost per conversion · NUMERIC · Google Analytics 4 other</t>
        </is>
      </c>
      <c r="C479" s="26" t="n"/>
      <c r="D479" s="27">
        <f>IF(AND($C479="x",$A479&lt;&gt;""),$A479,"")</f>
        <v/>
      </c>
    </row>
    <row r="480">
      <c r="A480" s="25" t="inlineStr">
        <is>
          <t>data_fetched_at</t>
        </is>
      </c>
      <c r="B480" s="29" t="inlineStr">
        <is>
          <t>Data fetched at · TIMESTAMP · Google Analytics 4 other</t>
        </is>
      </c>
      <c r="C480" s="26" t="n"/>
      <c r="D480" s="27">
        <f>IF(AND($C480="x",$A480&lt;&gt;""),$A480,"")</f>
        <v/>
      </c>
    </row>
    <row r="481">
      <c r="A481" s="25" t="inlineStr">
        <is>
          <t>datasource</t>
        </is>
      </c>
      <c r="B481" s="29" t="inlineStr">
        <is>
          <t>Data Source · TEXT · Google Analytics 4 other</t>
        </is>
      </c>
      <c r="C481" s="26" t="n"/>
      <c r="D481" s="27">
        <f>IF(AND($C481="x",$A481&lt;&gt;""),$A481,"")</f>
        <v/>
      </c>
    </row>
    <row r="482">
      <c r="A482" s="25" t="inlineStr">
        <is>
          <t>day_of_month</t>
        </is>
      </c>
      <c r="B482" s="29" t="inlineStr">
        <is>
          <t>Day of month · TEXT · Google Analytics 4 other</t>
        </is>
      </c>
      <c r="C482" s="26" t="n"/>
      <c r="D482" s="27">
        <f>IF(AND($C482="x",$A482&lt;&gt;""),$A482,"")</f>
        <v/>
      </c>
    </row>
    <row r="483">
      <c r="A483" s="25" t="inlineStr">
        <is>
          <t>event_campaign</t>
        </is>
      </c>
      <c r="B483" s="29" t="inlineStr">
        <is>
          <t>Campaign (Conversion event scope) · TEXT · Google Analytics 4 other</t>
        </is>
      </c>
      <c r="C483" s="26" t="n"/>
      <c r="D483" s="27">
        <f>IF(AND($C483="x",$A483&lt;&gt;""),$A483,"")</f>
        <v/>
      </c>
    </row>
    <row r="484">
      <c r="A484" s="25" t="inlineStr">
        <is>
          <t>first_session_date</t>
        </is>
      </c>
      <c r="B484" s="29" t="inlineStr">
        <is>
          <t>First session date · DATE · Google Analytics 4 other</t>
        </is>
      </c>
      <c r="C484" s="26" t="n"/>
      <c r="D484" s="27">
        <f>IF(AND($C484="x",$A484&lt;&gt;""),$A484,"")</f>
        <v/>
      </c>
    </row>
    <row r="485">
      <c r="A485" s="25" t="inlineStr">
        <is>
          <t>medium</t>
        </is>
      </c>
      <c r="B485" s="29" t="inlineStr">
        <is>
          <t>Medium · TEXT · Google Analytics 4 other</t>
        </is>
      </c>
      <c r="C485" s="26" t="n"/>
      <c r="D485" s="27">
        <f>IF(AND($C485="x",$A485&lt;&gt;""),$A485,"")</f>
        <v/>
      </c>
    </row>
    <row r="486">
      <c r="A486" s="25" t="inlineStr">
        <is>
          <t>now</t>
        </is>
      </c>
      <c r="B486" s="29" t="inlineStr">
        <is>
          <t>Now · TIMESTAMP · Google Analytics 4 other</t>
        </is>
      </c>
      <c r="C486" s="26" t="n"/>
      <c r="D486" s="27">
        <f>IF(AND($C486="x",$A486&lt;&gt;""),$A486,"")</f>
        <v/>
      </c>
    </row>
    <row r="487">
      <c r="A487" s="25" t="inlineStr">
        <is>
          <t>today</t>
        </is>
      </c>
      <c r="B487" s="29" t="inlineStr">
        <is>
          <t>Today · DATE · Google Analytics 4 other</t>
        </is>
      </c>
      <c r="C487" s="26" t="n"/>
      <c r="D487" s="27">
        <f>IF(AND($C487="x",$A487&lt;&gt;""),$A487,"")</f>
        <v/>
      </c>
    </row>
    <row r="488">
      <c r="A488" s="25" t="inlineStr">
        <is>
          <t>transactionid</t>
        </is>
      </c>
      <c r="B488" s="29" t="inlineStr">
        <is>
          <t>Transaction ID · TEXT · Google Analytics 4 other</t>
        </is>
      </c>
      <c r="C488" s="26" t="n"/>
      <c r="D488" s="27">
        <f>IF(AND($C488="x",$A488&lt;&gt;""),$A488,"")</f>
        <v/>
      </c>
    </row>
    <row r="489">
      <c r="A489" s="25" t="inlineStr">
        <is>
          <t>week_day</t>
        </is>
      </c>
      <c r="B489" s="29" t="inlineStr">
        <is>
          <t>Day of week and day number · TEXT · Google Analytics 4 other</t>
        </is>
      </c>
      <c r="C489" s="26" t="n"/>
      <c r="D489" s="27">
        <f>IF(AND($C489="x",$A489&lt;&gt;""),$A489,"")</f>
        <v/>
      </c>
    </row>
    <row r="490">
      <c r="A490" s="25" t="inlineStr">
        <is>
          <t>week_day_iso</t>
        </is>
      </c>
      <c r="B490" s="29" t="inlineStr">
        <is>
          <t>Day of week and day number, ISO · TEXT · Google Analytics 4 other</t>
        </is>
      </c>
      <c r="C490" s="26" t="n"/>
      <c r="D490" s="27">
        <f>IF(AND($C490="x",$A490&lt;&gt;""),$A490,"")</f>
        <v/>
      </c>
    </row>
    <row r="491">
      <c r="A491" s="25" t="inlineStr">
        <is>
          <t>week_iso</t>
        </is>
      </c>
      <c r="B491" s="29" t="inlineStr">
        <is>
          <t>Week ISO · TEXT · Google Analytics 4 other</t>
        </is>
      </c>
      <c r="C491" s="26" t="n"/>
      <c r="D491" s="27">
        <f>IF(AND($C491="x",$A491&lt;&gt;""),$A491,"")</f>
        <v/>
      </c>
    </row>
    <row r="492">
      <c r="A492" s="25" t="inlineStr">
        <is>
          <t>year_month_name</t>
        </is>
      </c>
      <c r="B492" s="29" t="inlineStr">
        <is>
          <t>Year month name · TEXT · Google Analytics 4 other</t>
        </is>
      </c>
      <c r="C492" s="26" t="n"/>
      <c r="D492" s="27">
        <f>IF(AND($C492="x",$A492&lt;&gt;""),$A492,"")</f>
        <v/>
      </c>
    </row>
    <row r="493">
      <c r="A493" s="25" t="inlineStr">
        <is>
          <t>year_of_week</t>
        </is>
      </c>
      <c r="B493" s="29" t="inlineStr">
        <is>
          <t>Year of week · TEXT · Google Analytics 4 other</t>
        </is>
      </c>
      <c r="C493" s="26" t="n"/>
      <c r="D493" s="27">
        <f>IF(AND($C493="x",$A493&lt;&gt;""),$A493,"")</f>
        <v/>
      </c>
    </row>
    <row r="494">
      <c r="A494" s="25" t="inlineStr">
        <is>
          <t>year_of_week_iso</t>
        </is>
      </c>
      <c r="B494" s="29" t="inlineStr">
        <is>
          <t>Year of week, ISO · TEXT · Google Analytics 4 other</t>
        </is>
      </c>
      <c r="C494" s="26" t="n"/>
      <c r="D494" s="27">
        <f>IF(AND($C494="x",$A494&lt;&gt;""),$A494,"")</f>
        <v/>
      </c>
    </row>
    <row r="495">
      <c r="A495" s="25" t="inlineStr">
        <is>
          <t>year_week_iso</t>
        </is>
      </c>
      <c r="B495" s="29" t="inlineStr">
        <is>
          <t>Year week ISO · TEXT · Google Analytics 4 other</t>
        </is>
      </c>
      <c r="C495" s="26" t="n"/>
      <c r="D495" s="27">
        <f>IF(AND($C495="x",$A495&lt;&gt;""),$A495,"")</f>
        <v/>
      </c>
    </row>
    <row r="496">
      <c r="A496" s="22" t="inlineStr">
        <is>
          <t>Eigen veld toevoegen: zet hieronder het Windsor-veld-id in kolom A en een x in kolom C (tot rij 506).</t>
        </is>
      </c>
    </row>
    <row r="497">
      <c r="A497" s="30" t="n"/>
      <c r="C497" s="30" t="n"/>
      <c r="D497" s="27">
        <f>IF(AND($C497="x",$A497&lt;&gt;""),$A497,"")</f>
        <v/>
      </c>
    </row>
    <row r="498">
      <c r="A498" s="30" t="n"/>
      <c r="C498" s="30" t="n"/>
      <c r="D498" s="27">
        <f>IF(AND($C498="x",$A498&lt;&gt;""),$A498,"")</f>
        <v/>
      </c>
    </row>
    <row r="499">
      <c r="A499" s="30" t="n"/>
      <c r="C499" s="30" t="n"/>
      <c r="D499" s="27">
        <f>IF(AND($C499="x",$A499&lt;&gt;""),$A499,"")</f>
        <v/>
      </c>
    </row>
    <row r="500">
      <c r="A500" s="30" t="n"/>
      <c r="C500" s="30" t="n"/>
      <c r="D500" s="27">
        <f>IF(AND($C500="x",$A500&lt;&gt;""),$A500,"")</f>
        <v/>
      </c>
    </row>
    <row r="501">
      <c r="A501" s="30" t="n"/>
      <c r="C501" s="30" t="n"/>
      <c r="D501" s="27">
        <f>IF(AND($C501="x",$A501&lt;&gt;""),$A501,"")</f>
        <v/>
      </c>
    </row>
    <row r="502">
      <c r="A502" s="30" t="n"/>
      <c r="C502" s="30" t="n"/>
      <c r="D502" s="27">
        <f>IF(AND($C502="x",$A502&lt;&gt;""),$A502,"")</f>
        <v/>
      </c>
    </row>
    <row r="503">
      <c r="A503" s="30" t="n"/>
      <c r="C503" s="30" t="n"/>
      <c r="D503" s="27">
        <f>IF(AND($C503="x",$A503&lt;&gt;""),$A503,"")</f>
        <v/>
      </c>
    </row>
    <row r="504">
      <c r="A504" s="30" t="n"/>
      <c r="C504" s="30" t="n"/>
      <c r="D504" s="27">
        <f>IF(AND($C504="x",$A504&lt;&gt;""),$A504,"")</f>
        <v/>
      </c>
    </row>
    <row r="505">
      <c r="A505" s="30" t="n"/>
      <c r="C505" s="30" t="n"/>
      <c r="D505" s="27">
        <f>IF(AND($C505="x",$A505&lt;&gt;""),$A505,"")</f>
        <v/>
      </c>
    </row>
    <row r="506">
      <c r="A506" s="30" t="n"/>
      <c r="C506" s="30" t="n"/>
      <c r="D506" s="27">
        <f>IF(AND($C506="x",$A506&lt;&gt;""),$A506,"")</f>
        <v/>
      </c>
    </row>
  </sheetData>
  <mergeCells count="3">
    <mergeCell ref="A496:C496"/>
    <mergeCell ref="B8:D8"/>
    <mergeCell ref="A21:C21"/>
  </mergeCells>
  <dataValidations count="1">
    <dataValidation sqref="C12 C13 C14 C15 C16 C17 C18 C19 C20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7 C498 C499 C500 C501 C502 C503 C504 C505 C50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50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GA4 doelgroep</t>
        </is>
      </c>
      <c r="C1" s="22" t="inlineStr">
        <is>
          <t>Status: Alleen klanten zonder Windsor-sleutel · Website → Doelgroep (dashboard haalt dit normaal live)</t>
        </is>
      </c>
    </row>
    <row r="2">
      <c r="A2" s="3" t="inlineStr">
        <is>
          <t>Connector</t>
        </is>
      </c>
      <c r="B2" s="6" t="inlineStr">
        <is>
          <t>googleanalytics4</t>
        </is>
      </c>
    </row>
    <row r="3">
      <c r="A3" s="3" t="inlineStr">
        <is>
          <t>Account-id (uit Instellingen)</t>
        </is>
      </c>
      <c r="B3" s="23">
        <f>IF(Instellingen!$B$12="","",Instellingen!$B$12)</f>
        <v/>
      </c>
      <c r="C3" s="8" t="inlineStr">
        <is>
          <t>Leeg = geen select_accounts in de URL</t>
        </is>
      </c>
    </row>
    <row r="4">
      <c r="A4" s="3" t="inlineStr">
        <is>
          <t>Taaknaam (Task name)</t>
        </is>
      </c>
      <c r="B4" s="23">
        <f>"Windsor - Sheets - GA4 doelgroep - "&amp;Instellingen!$B$3</f>
        <v/>
      </c>
    </row>
    <row r="5">
      <c r="A5" s="3" t="inlineStr">
        <is>
          <t>Tabnaam (Sheet Name)</t>
        </is>
      </c>
      <c r="B5" s="23">
        <f>"Google Analytics 4 - doelgroep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$506)&amp;IF($B$3&lt;&gt;"","&amp;select_accounts="&amp;$B$3,"")&amp;IF(Instellingen!$B$5&lt;&gt;"","&amp;_field_headers="&amp;Instellingen!$B$5,"")</f>
        <v/>
      </c>
    </row>
    <row r="9">
      <c r="A9" s="3" t="inlineStr">
        <is>
          <t>Aantal velden in de query</t>
        </is>
      </c>
      <c r="B9" s="6">
        <f>COUNTIF($C$12:$C$506,"x")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age</t>
        </is>
      </c>
      <c r="B15" s="25" t="inlineStr">
        <is>
          <t>Leeftijd (Google Signals vereist) · Windsor: Age · TEXT</t>
        </is>
      </c>
      <c r="C15" s="26" t="inlineStr">
        <is>
          <t>x</t>
        </is>
      </c>
      <c r="D15" s="27">
        <f>IF(AND($C15="x",$A15&lt;&gt;""),$A15,"")</f>
        <v/>
      </c>
    </row>
    <row r="16">
      <c r="A16" s="16" t="inlineStr">
        <is>
          <t>gender</t>
        </is>
      </c>
      <c r="B16" s="25" t="inlineStr">
        <is>
          <t>Geslacht · Windsor: Gender · TEXT</t>
        </is>
      </c>
      <c r="C16" s="26" t="inlineStr">
        <is>
          <t>x</t>
        </is>
      </c>
      <c r="D16" s="27">
        <f>IF(AND($C16="x",$A16&lt;&gt;""),$A16,"")</f>
        <v/>
      </c>
    </row>
    <row r="17">
      <c r="A17" s="16" t="inlineStr">
        <is>
          <t>session_default_channel_group</t>
        </is>
      </c>
      <c r="B17" s="25" t="inlineStr">
        <is>
          <t>Kanaalgroep · Windsor: Session default channel group · TEXT</t>
        </is>
      </c>
      <c r="C17" s="26" t="inlineStr">
        <is>
          <t>x</t>
        </is>
      </c>
      <c r="D17" s="27">
        <f>IF(AND($C17="x",$A17&lt;&gt;""),$A17,"")</f>
        <v/>
      </c>
    </row>
    <row r="18">
      <c r="A18" s="16" t="inlineStr">
        <is>
          <t>sessions</t>
        </is>
      </c>
      <c r="B18" s="25" t="inlineStr">
        <is>
          <t>Sessies · Windsor: Sessions · NUMERIC</t>
        </is>
      </c>
      <c r="C18" s="26" t="inlineStr">
        <is>
          <t>x</t>
        </is>
      </c>
      <c r="D18" s="27">
        <f>IF(AND($C18="x",$A18&lt;&gt;""),$A18,"")</f>
        <v/>
      </c>
    </row>
    <row r="19">
      <c r="A19" s="16" t="inlineStr">
        <is>
          <t>engaged_sessions</t>
        </is>
      </c>
      <c r="B19" s="25" t="inlineStr">
        <is>
          <t>Betrokken sessies · Windsor: Engaged sessions · NUMERIC</t>
        </is>
      </c>
      <c r="C19" s="26" t="inlineStr">
        <is>
          <t>x</t>
        </is>
      </c>
      <c r="D19" s="27">
        <f>IF(AND($C19="x",$A19&lt;&gt;""),$A19,"")</f>
        <v/>
      </c>
    </row>
    <row r="20">
      <c r="A20" s="16" t="inlineStr">
        <is>
          <t>newusers</t>
        </is>
      </c>
      <c r="B20" s="25" t="inlineStr">
        <is>
          <t>Nieuwe gebruikers · Windsor: New users · NUMERIC</t>
        </is>
      </c>
      <c r="C20" s="26" t="inlineStr">
        <is>
          <t>x</t>
        </is>
      </c>
      <c r="D20" s="27">
        <f>IF(AND($C20="x",$A20&lt;&gt;""),$A20,"")</f>
        <v/>
      </c>
    </row>
    <row r="21">
      <c r="A21" s="16" t="inlineStr">
        <is>
          <t>conversions</t>
        </is>
      </c>
      <c r="B21" s="25" t="inlineStr">
        <is>
          <t>Key events · Windsor: Key events · NUMERIC</t>
        </is>
      </c>
      <c r="C21" s="26" t="inlineStr">
        <is>
          <t>x</t>
        </is>
      </c>
      <c r="D21" s="27">
        <f>IF(AND($C21="x",$A21&lt;&gt;""),$A21,"")</f>
        <v/>
      </c>
    </row>
    <row r="22">
      <c r="A22" s="16" t="inlineStr">
        <is>
          <t>purchase_revenue</t>
        </is>
      </c>
      <c r="B22" s="25" t="inlineStr">
        <is>
          <t>Omzet · Windsor: Purchase revenue · NUMERIC</t>
        </is>
      </c>
      <c r="C22" s="26" t="inlineStr">
        <is>
          <t>x</t>
        </is>
      </c>
      <c r="D22" s="27">
        <f>IF(AND($C22="x",$A22&lt;&gt;""),$A22,"")</f>
        <v/>
      </c>
    </row>
    <row r="23">
      <c r="A23" s="16" t="inlineStr">
        <is>
          <t>transactions</t>
        </is>
      </c>
      <c r="B23" s="25" t="inlineStr">
        <is>
          <t>Transacties · Windsor: Transactions · NUMERIC</t>
        </is>
      </c>
      <c r="C23" s="26" t="inlineStr">
        <is>
          <t>x</t>
        </is>
      </c>
      <c r="D23" s="27">
        <f>IF(AND($C23="x",$A23&lt;&gt;""),$A23,"")</f>
        <v/>
      </c>
    </row>
    <row r="24">
      <c r="A24" s="16">
        <f>IF(Instellingen!$B$6&lt;&gt;"","conversions_"&amp;Instellingen!$B$6,"")</f>
        <v/>
      </c>
      <c r="B24" s="25" t="inlineStr">
        <is>
          <t>Hoofddoel per klant (Config 'Conversiedoel'); kop wordt 'Key event count for &lt;event&gt;'</t>
        </is>
      </c>
      <c r="C24" s="26" t="inlineStr">
        <is>
          <t>x</t>
        </is>
      </c>
      <c r="D24" s="27">
        <f>IF(AND($C24="x",$A24&lt;&gt;""),$A24,"")</f>
        <v/>
      </c>
    </row>
    <row r="25">
      <c r="A25" s="28" t="inlineStr">
        <is>
          <t>— Overige Windsor-velden van connector 'googleanalytics4' (470; weergavenaam · type · rapport). Zet een x om ze op te nemen. —</t>
        </is>
      </c>
      <c r="D25" s="27" t="inlineStr"/>
    </row>
    <row r="26">
      <c r="A26" s="25" t="inlineStr">
        <is>
          <t>hostname</t>
        </is>
      </c>
      <c r="B26" s="29" t="inlineStr">
        <is>
          <t>Hostname · TEXT · Google Analytics 4 Account</t>
        </is>
      </c>
      <c r="C26" s="26" t="n"/>
      <c r="D26" s="27">
        <f>IF(AND($C26="x",$A26&lt;&gt;""),$A26,"")</f>
        <v/>
      </c>
    </row>
    <row r="27">
      <c r="A27" s="25" t="inlineStr">
        <is>
          <t>measurement_id</t>
        </is>
      </c>
      <c r="B27" s="29" t="inlineStr">
        <is>
          <t>Measurement ID · TEXT · Google Analytics 4 Account</t>
        </is>
      </c>
      <c r="C27" s="26" t="n"/>
      <c r="D27" s="27">
        <f>IF(AND($C27="x",$A27&lt;&gt;""),$A27,"")</f>
        <v/>
      </c>
    </row>
    <row r="28">
      <c r="A28" s="25" t="inlineStr">
        <is>
          <t>property_currency</t>
        </is>
      </c>
      <c r="B28" s="29" t="inlineStr">
        <is>
          <t>Property currency · TEXT · Google Analytics 4 Account</t>
        </is>
      </c>
      <c r="C28" s="26" t="n"/>
      <c r="D28" s="27">
        <f>IF(AND($C28="x",$A28&lt;&gt;""),$A28,"")</f>
        <v/>
      </c>
    </row>
    <row r="29">
      <c r="A29" s="25" t="inlineStr">
        <is>
          <t>property_timezone</t>
        </is>
      </c>
      <c r="B29" s="29" t="inlineStr">
        <is>
          <t>Property timezone · TEXT · Google Analytics 4 Account</t>
        </is>
      </c>
      <c r="C29" s="26" t="n"/>
      <c r="D29" s="27">
        <f>IF(AND($C29="x",$A29&lt;&gt;""),$A29,"")</f>
        <v/>
      </c>
    </row>
    <row r="30">
      <c r="A30" s="25" t="inlineStr">
        <is>
          <t>campaign_id</t>
        </is>
      </c>
      <c r="B30" s="29" t="inlineStr">
        <is>
          <t>Campaign ID · TEXT · Google Analytics 4 Attribution</t>
        </is>
      </c>
      <c r="C30" s="26" t="n"/>
      <c r="D30" s="27">
        <f>IF(AND($C30="x",$A30&lt;&gt;""),$A30,"")</f>
        <v/>
      </c>
    </row>
    <row r="31">
      <c r="A31" s="25" t="inlineStr">
        <is>
          <t>cm360_account_id</t>
        </is>
      </c>
      <c r="B31" s="29" t="inlineStr">
        <is>
          <t>CM360 account ID · TEXT · Google Analytics 4 Attribution</t>
        </is>
      </c>
      <c r="C31" s="26" t="n"/>
      <c r="D31" s="27">
        <f>IF(AND($C31="x",$A31&lt;&gt;""),$A31,"")</f>
        <v/>
      </c>
    </row>
    <row r="32">
      <c r="A32" s="25" t="inlineStr">
        <is>
          <t>cm360_account_name</t>
        </is>
      </c>
      <c r="B32" s="29" t="inlineStr">
        <is>
          <t>CM360 account name · TEXT · Google Analytics 4 Attribution</t>
        </is>
      </c>
      <c r="C32" s="26" t="n"/>
      <c r="D32" s="27">
        <f>IF(AND($C32="x",$A32&lt;&gt;""),$A32,"")</f>
        <v/>
      </c>
    </row>
    <row r="33">
      <c r="A33" s="25" t="inlineStr">
        <is>
          <t>cm360_advertiser_id</t>
        </is>
      </c>
      <c r="B33" s="29" t="inlineStr">
        <is>
          <t>CM360 advertiser ID · TEXT · Google Analytics 4 Attribution</t>
        </is>
      </c>
      <c r="C33" s="26" t="n"/>
      <c r="D33" s="27">
        <f>IF(AND($C33="x",$A33&lt;&gt;""),$A33,"")</f>
        <v/>
      </c>
    </row>
    <row r="34">
      <c r="A34" s="25" t="inlineStr">
        <is>
          <t>cm360_advertiser_name</t>
        </is>
      </c>
      <c r="B34" s="29" t="inlineStr">
        <is>
          <t>CM360 advertiser name · TEXT · Google Analytics 4 Attribution</t>
        </is>
      </c>
      <c r="C34" s="26" t="n"/>
      <c r="D34" s="27">
        <f>IF(AND($C34="x",$A34&lt;&gt;""),$A34,"")</f>
        <v/>
      </c>
    </row>
    <row r="35">
      <c r="A35" s="25" t="inlineStr">
        <is>
          <t>cm360_campaign_id</t>
        </is>
      </c>
      <c r="B35" s="29" t="inlineStr">
        <is>
          <t>CM360 campaign ID · TEXT · Google Analytics 4 Attribution</t>
        </is>
      </c>
      <c r="C35" s="26" t="n"/>
      <c r="D35" s="27">
        <f>IF(AND($C35="x",$A35&lt;&gt;""),$A35,"")</f>
        <v/>
      </c>
    </row>
    <row r="36">
      <c r="A36" s="25" t="inlineStr">
        <is>
          <t>cm360_campaign_name</t>
        </is>
      </c>
      <c r="B36" s="29" t="inlineStr">
        <is>
          <t>CM360 campaign name · TEXT · Google Analytics 4 Attribution</t>
        </is>
      </c>
      <c r="C36" s="26" t="n"/>
      <c r="D36" s="27">
        <f>IF(AND($C36="x",$A36&lt;&gt;""),$A36,"")</f>
        <v/>
      </c>
    </row>
    <row r="37">
      <c r="A37" s="25" t="inlineStr">
        <is>
          <t>cm360_creative_format</t>
        </is>
      </c>
      <c r="B37" s="29" t="inlineStr">
        <is>
          <t>CM360 creative format · TEXT · Google Analytics 4 Attribution</t>
        </is>
      </c>
      <c r="C37" s="26" t="n"/>
      <c r="D37" s="27">
        <f>IF(AND($C37="x",$A37&lt;&gt;""),$A37,"")</f>
        <v/>
      </c>
    </row>
    <row r="38">
      <c r="A38" s="25" t="inlineStr">
        <is>
          <t>cm360_creative_id</t>
        </is>
      </c>
      <c r="B38" s="29" t="inlineStr">
        <is>
          <t>CM360 creative ID · TEXT · Google Analytics 4 Attribution</t>
        </is>
      </c>
      <c r="C38" s="26" t="n"/>
      <c r="D38" s="27">
        <f>IF(AND($C38="x",$A38&lt;&gt;""),$A38,"")</f>
        <v/>
      </c>
    </row>
    <row r="39">
      <c r="A39" s="25" t="inlineStr">
        <is>
          <t>cm360_creative_name</t>
        </is>
      </c>
      <c r="B39" s="29" t="inlineStr">
        <is>
          <t>CM360 creative name · TEXT · Google Analytics 4 Attribution</t>
        </is>
      </c>
      <c r="C39" s="26" t="n"/>
      <c r="D39" s="27">
        <f>IF(AND($C39="x",$A39&lt;&gt;""),$A39,"")</f>
        <v/>
      </c>
    </row>
    <row r="40">
      <c r="A40" s="25" t="inlineStr">
        <is>
          <t>cm360_creative_type</t>
        </is>
      </c>
      <c r="B40" s="29" t="inlineStr">
        <is>
          <t>CM360 creative type · TEXT · Google Analytics 4 Attribution</t>
        </is>
      </c>
      <c r="C40" s="26" t="n"/>
      <c r="D40" s="27">
        <f>IF(AND($C40="x",$A40&lt;&gt;""),$A40,"")</f>
        <v/>
      </c>
    </row>
    <row r="41">
      <c r="A41" s="25" t="inlineStr">
        <is>
          <t>cm360_creative_type_id</t>
        </is>
      </c>
      <c r="B41" s="29" t="inlineStr">
        <is>
          <t>CM360 creative type ID · TEXT · Google Analytics 4 Attribution</t>
        </is>
      </c>
      <c r="C41" s="26" t="n"/>
      <c r="D41" s="27">
        <f>IF(AND($C41="x",$A41&lt;&gt;""),$A41,"")</f>
        <v/>
      </c>
    </row>
    <row r="42">
      <c r="A42" s="25" t="inlineStr">
        <is>
          <t>cm360_creative_version</t>
        </is>
      </c>
      <c r="B42" s="29" t="inlineStr">
        <is>
          <t>CM360 creative version · TEXT · Google Analytics 4 Attribution</t>
        </is>
      </c>
      <c r="C42" s="26" t="n"/>
      <c r="D42" s="27">
        <f>IF(AND($C42="x",$A42&lt;&gt;""),$A42,"")</f>
        <v/>
      </c>
    </row>
    <row r="43">
      <c r="A43" s="25" t="inlineStr">
        <is>
          <t>cm360_medium</t>
        </is>
      </c>
      <c r="B43" s="29" t="inlineStr">
        <is>
          <t>CM360 medium · TEXT · Google Analytics 4 Attribution</t>
        </is>
      </c>
      <c r="C43" s="26" t="n"/>
      <c r="D43" s="27">
        <f>IF(AND($C43="x",$A43&lt;&gt;""),$A43,"")</f>
        <v/>
      </c>
    </row>
    <row r="44">
      <c r="A44" s="25" t="inlineStr">
        <is>
          <t>cm360_placement_cost_structure</t>
        </is>
      </c>
      <c r="B44" s="29" t="inlineStr">
        <is>
          <t>CM360 placement cost structure · TEXT · Google Analytics 4 Attribution</t>
        </is>
      </c>
      <c r="C44" s="26" t="n"/>
      <c r="D44" s="27">
        <f>IF(AND($C44="x",$A44&lt;&gt;""),$A44,"")</f>
        <v/>
      </c>
    </row>
    <row r="45">
      <c r="A45" s="25" t="inlineStr">
        <is>
          <t>cm360_placement_id</t>
        </is>
      </c>
      <c r="B45" s="29" t="inlineStr">
        <is>
          <t>CM360 placement ID · TEXT · Google Analytics 4 Attribution</t>
        </is>
      </c>
      <c r="C45" s="26" t="n"/>
      <c r="D45" s="27">
        <f>IF(AND($C45="x",$A45&lt;&gt;""),$A45,"")</f>
        <v/>
      </c>
    </row>
    <row r="46">
      <c r="A46" s="25" t="inlineStr">
        <is>
          <t>cm360_placement_name</t>
        </is>
      </c>
      <c r="B46" s="29" t="inlineStr">
        <is>
          <t>CM360 placement name · TEXT · Google Analytics 4 Attribution</t>
        </is>
      </c>
      <c r="C46" s="26" t="n"/>
      <c r="D46" s="27">
        <f>IF(AND($C46="x",$A46&lt;&gt;""),$A46,"")</f>
        <v/>
      </c>
    </row>
    <row r="47">
      <c r="A47" s="25" t="inlineStr">
        <is>
          <t>cm360_rendering_id</t>
        </is>
      </c>
      <c r="B47" s="29" t="inlineStr">
        <is>
          <t>CM360 rendering ID · TEXT · Google Analytics 4 Attribution</t>
        </is>
      </c>
      <c r="C47" s="26" t="n"/>
      <c r="D47" s="27">
        <f>IF(AND($C47="x",$A47&lt;&gt;""),$A47,"")</f>
        <v/>
      </c>
    </row>
    <row r="48">
      <c r="A48" s="25" t="inlineStr">
        <is>
          <t>cm360_site_id</t>
        </is>
      </c>
      <c r="B48" s="29" t="inlineStr">
        <is>
          <t>CM360 site ID · TEXT · Google Analytics 4 Attribution</t>
        </is>
      </c>
      <c r="C48" s="26" t="n"/>
      <c r="D48" s="27">
        <f>IF(AND($C48="x",$A48&lt;&gt;""),$A48,"")</f>
        <v/>
      </c>
    </row>
    <row r="49">
      <c r="A49" s="25" t="inlineStr">
        <is>
          <t>cm360_site_name</t>
        </is>
      </c>
      <c r="B49" s="29" t="inlineStr">
        <is>
          <t>CM360 site name · TEXT · Google Analytics 4 Attribution</t>
        </is>
      </c>
      <c r="C49" s="26" t="n"/>
      <c r="D49" s="27">
        <f>IF(AND($C49="x",$A49&lt;&gt;""),$A49,"")</f>
        <v/>
      </c>
    </row>
    <row r="50">
      <c r="A50" s="25" t="inlineStr">
        <is>
          <t>cm360_source</t>
        </is>
      </c>
      <c r="B50" s="29" t="inlineStr">
        <is>
          <t>CM360 source · TEXT · Google Analytics 4 Attribution</t>
        </is>
      </c>
      <c r="C50" s="26" t="n"/>
      <c r="D50" s="27">
        <f>IF(AND($C50="x",$A50&lt;&gt;""),$A50,"")</f>
        <v/>
      </c>
    </row>
    <row r="51">
      <c r="A51" s="25" t="inlineStr">
        <is>
          <t>cm360_source_medium</t>
        </is>
      </c>
      <c r="B51" s="29" t="inlineStr">
        <is>
          <t>CM360 source / medium · TEXT · Google Analytics 4 Attribution</t>
        </is>
      </c>
      <c r="C51" s="26" t="n"/>
      <c r="D51" s="27">
        <f>IF(AND($C51="x",$A51&lt;&gt;""),$A51,"")</f>
        <v/>
      </c>
    </row>
    <row r="52">
      <c r="A52" s="25" t="inlineStr">
        <is>
          <t>default_channel_group</t>
        </is>
      </c>
      <c r="B52" s="29" t="inlineStr">
        <is>
          <t>Default channel group · TEXT · Google Analytics 4 Attribution</t>
        </is>
      </c>
      <c r="C52" s="26" t="n"/>
      <c r="D52" s="27">
        <f>IF(AND($C52="x",$A52&lt;&gt;""),$A52,"")</f>
        <v/>
      </c>
    </row>
    <row r="53">
      <c r="A53" s="25" t="inlineStr">
        <is>
          <t>dv360_advertiser_id</t>
        </is>
      </c>
      <c r="B53" s="29" t="inlineStr">
        <is>
          <t>DV360 advertiser ID · TEXT · Google Analytics 4 Attribution</t>
        </is>
      </c>
      <c r="C53" s="26" t="n"/>
      <c r="D53" s="27">
        <f>IF(AND($C53="x",$A53&lt;&gt;""),$A53,"")</f>
        <v/>
      </c>
    </row>
    <row r="54">
      <c r="A54" s="25" t="inlineStr">
        <is>
          <t>dv360_advertiser_name</t>
        </is>
      </c>
      <c r="B54" s="29" t="inlineStr">
        <is>
          <t>DV360 advertiser name · TEXT · Google Analytics 4 Attribution</t>
        </is>
      </c>
      <c r="C54" s="26" t="n"/>
      <c r="D54" s="27">
        <f>IF(AND($C54="x",$A54&lt;&gt;""),$A54,"")</f>
        <v/>
      </c>
    </row>
    <row r="55">
      <c r="A55" s="25" t="inlineStr">
        <is>
          <t>dv360_campaign_id</t>
        </is>
      </c>
      <c r="B55" s="29" t="inlineStr">
        <is>
          <t>DV360 campaign ID · TEXT · Google Analytics 4 Attribution</t>
        </is>
      </c>
      <c r="C55" s="26" t="n"/>
      <c r="D55" s="27">
        <f>IF(AND($C55="x",$A55&lt;&gt;""),$A55,"")</f>
        <v/>
      </c>
    </row>
    <row r="56">
      <c r="A56" s="25" t="inlineStr">
        <is>
          <t>dv360_campaign_name</t>
        </is>
      </c>
      <c r="B56" s="29" t="inlineStr">
        <is>
          <t>DV360 campaign name · TEXT · Google Analytics 4 Attribution</t>
        </is>
      </c>
      <c r="C56" s="26" t="n"/>
      <c r="D56" s="27">
        <f>IF(AND($C56="x",$A56&lt;&gt;""),$A56,"")</f>
        <v/>
      </c>
    </row>
    <row r="57">
      <c r="A57" s="25" t="inlineStr">
        <is>
          <t>dv360_creative_format</t>
        </is>
      </c>
      <c r="B57" s="29" t="inlineStr">
        <is>
          <t>DV360 creative format · TEXT · Google Analytics 4 Attribution</t>
        </is>
      </c>
      <c r="C57" s="26" t="n"/>
      <c r="D57" s="27">
        <f>IF(AND($C57="x",$A57&lt;&gt;""),$A57,"")</f>
        <v/>
      </c>
    </row>
    <row r="58">
      <c r="A58" s="25" t="inlineStr">
        <is>
          <t>dv360_creative_id</t>
        </is>
      </c>
      <c r="B58" s="29" t="inlineStr">
        <is>
          <t>DV360 creative ID · TEXT · Google Analytics 4 Attribution</t>
        </is>
      </c>
      <c r="C58" s="26" t="n"/>
      <c r="D58" s="27">
        <f>IF(AND($C58="x",$A58&lt;&gt;""),$A58,"")</f>
        <v/>
      </c>
    </row>
    <row r="59">
      <c r="A59" s="25" t="inlineStr">
        <is>
          <t>dv360_creative_name</t>
        </is>
      </c>
      <c r="B59" s="29" t="inlineStr">
        <is>
          <t>DV360 creative name · TEXT · Google Analytics 4 Attribution</t>
        </is>
      </c>
      <c r="C59" s="26" t="n"/>
      <c r="D59" s="27">
        <f>IF(AND($C59="x",$A59&lt;&gt;""),$A59,"")</f>
        <v/>
      </c>
    </row>
    <row r="60">
      <c r="A60" s="25" t="inlineStr">
        <is>
          <t>dv360_exchange_id</t>
        </is>
      </c>
      <c r="B60" s="29" t="inlineStr">
        <is>
          <t>DV360 exchange ID · TEXT · Google Analytics 4 Attribution</t>
        </is>
      </c>
      <c r="C60" s="26" t="n"/>
      <c r="D60" s="27">
        <f>IF(AND($C60="x",$A60&lt;&gt;""),$A60,"")</f>
        <v/>
      </c>
    </row>
    <row r="61">
      <c r="A61" s="25" t="inlineStr">
        <is>
          <t>dv360_exchange_name</t>
        </is>
      </c>
      <c r="B61" s="29" t="inlineStr">
        <is>
          <t>DV360 exchange name · TEXT · Google Analytics 4 Attribution</t>
        </is>
      </c>
      <c r="C61" s="26" t="n"/>
      <c r="D61" s="27">
        <f>IF(AND($C61="x",$A61&lt;&gt;""),$A61,"")</f>
        <v/>
      </c>
    </row>
    <row r="62">
      <c r="A62" s="25" t="inlineStr">
        <is>
          <t>dv360_insertion_order_id</t>
        </is>
      </c>
      <c r="B62" s="29" t="inlineStr">
        <is>
          <t>DV360 insertion order ID · TEXT · Google Analytics 4 Attribution</t>
        </is>
      </c>
      <c r="C62" s="26" t="n"/>
      <c r="D62" s="27">
        <f>IF(AND($C62="x",$A62&lt;&gt;""),$A62,"")</f>
        <v/>
      </c>
    </row>
    <row r="63">
      <c r="A63" s="25" t="inlineStr">
        <is>
          <t>dv360_insertion_order_name</t>
        </is>
      </c>
      <c r="B63" s="29" t="inlineStr">
        <is>
          <t>DV360 insertion order name · TEXT · Google Analytics 4 Attribution</t>
        </is>
      </c>
      <c r="C63" s="26" t="n"/>
      <c r="D63" s="27">
        <f>IF(AND($C63="x",$A63&lt;&gt;""),$A63,"")</f>
        <v/>
      </c>
    </row>
    <row r="64">
      <c r="A64" s="25" t="inlineStr">
        <is>
          <t>dv360_line_item_id</t>
        </is>
      </c>
      <c r="B64" s="29" t="inlineStr">
        <is>
          <t>DV360 line item ID · TEXT · Google Analytics 4 Attribution</t>
        </is>
      </c>
      <c r="C64" s="26" t="n"/>
      <c r="D64" s="27">
        <f>IF(AND($C64="x",$A64&lt;&gt;""),$A64,"")</f>
        <v/>
      </c>
    </row>
    <row r="65">
      <c r="A65" s="25" t="inlineStr">
        <is>
          <t>dv360_line_item_name</t>
        </is>
      </c>
      <c r="B65" s="29" t="inlineStr">
        <is>
          <t>DV360 line item name · TEXT · Google Analytics 4 Attribution</t>
        </is>
      </c>
      <c r="C65" s="26" t="n"/>
      <c r="D65" s="27">
        <f>IF(AND($C65="x",$A65&lt;&gt;""),$A65,"")</f>
        <v/>
      </c>
    </row>
    <row r="66">
      <c r="A66" s="25" t="inlineStr">
        <is>
          <t>dv360_medium</t>
        </is>
      </c>
      <c r="B66" s="29" t="inlineStr">
        <is>
          <t>DV360 medium · TEXT · Google Analytics 4 Attribution</t>
        </is>
      </c>
      <c r="C66" s="26" t="n"/>
      <c r="D66" s="27">
        <f>IF(AND($C66="x",$A66&lt;&gt;""),$A66,"")</f>
        <v/>
      </c>
    </row>
    <row r="67">
      <c r="A67" s="25" t="inlineStr">
        <is>
          <t>dv360_partner_id</t>
        </is>
      </c>
      <c r="B67" s="29" t="inlineStr">
        <is>
          <t>DV360 partner ID · TEXT · Google Analytics 4 Attribution</t>
        </is>
      </c>
      <c r="C67" s="26" t="n"/>
      <c r="D67" s="27">
        <f>IF(AND($C67="x",$A67&lt;&gt;""),$A67,"")</f>
        <v/>
      </c>
    </row>
    <row r="68">
      <c r="A68" s="25" t="inlineStr">
        <is>
          <t>dv360_partner_name</t>
        </is>
      </c>
      <c r="B68" s="29" t="inlineStr">
        <is>
          <t>DV360 partner name · TEXT · Google Analytics 4 Attribution</t>
        </is>
      </c>
      <c r="C68" s="26" t="n"/>
      <c r="D68" s="27">
        <f>IF(AND($C68="x",$A68&lt;&gt;""),$A68,"")</f>
        <v/>
      </c>
    </row>
    <row r="69">
      <c r="A69" s="25" t="inlineStr">
        <is>
          <t>dv360_source</t>
        </is>
      </c>
      <c r="B69" s="29" t="inlineStr">
        <is>
          <t>DV360 source · TEXT · Google Analytics 4 Attribution</t>
        </is>
      </c>
      <c r="C69" s="26" t="n"/>
      <c r="D69" s="27">
        <f>IF(AND($C69="x",$A69&lt;&gt;""),$A69,"")</f>
        <v/>
      </c>
    </row>
    <row r="70">
      <c r="A70" s="25" t="inlineStr">
        <is>
          <t>dv360_source_medium</t>
        </is>
      </c>
      <c r="B70" s="29" t="inlineStr">
        <is>
          <t>DV360 source / medium · TEXT · Google Analytics 4 Attribution</t>
        </is>
      </c>
      <c r="C70" s="26" t="n"/>
      <c r="D70" s="27">
        <f>IF(AND($C70="x",$A70&lt;&gt;""),$A70,"")</f>
        <v/>
      </c>
    </row>
    <row r="71">
      <c r="A71" s="25" t="inlineStr">
        <is>
          <t>google_ads_account_name</t>
        </is>
      </c>
      <c r="B71" s="29" t="inlineStr">
        <is>
          <t>Google Ads account name · TEXT · Google Analytics 4 Attribution</t>
        </is>
      </c>
      <c r="C71" s="26" t="n"/>
      <c r="D71" s="27">
        <f>IF(AND($C71="x",$A71&lt;&gt;""),$A71,"")</f>
        <v/>
      </c>
    </row>
    <row r="72">
      <c r="A72" s="25" t="inlineStr">
        <is>
          <t>google_ads_ad_group_id</t>
        </is>
      </c>
      <c r="B72" s="29" t="inlineStr">
        <is>
          <t>Google Ads ad group ID · TEXT · Google Analytics 4 Attribution</t>
        </is>
      </c>
      <c r="C72" s="26" t="n"/>
      <c r="D72" s="27">
        <f>IF(AND($C72="x",$A72&lt;&gt;""),$A72,"")</f>
        <v/>
      </c>
    </row>
    <row r="73">
      <c r="A73" s="25" t="inlineStr">
        <is>
          <t>google_ads_ad_group_name</t>
        </is>
      </c>
      <c r="B73" s="29" t="inlineStr">
        <is>
          <t>Google Ads ad group name · TEXT · Google Analytics 4 Attribution</t>
        </is>
      </c>
      <c r="C73" s="26" t="n"/>
      <c r="D73" s="27">
        <f>IF(AND($C73="x",$A73&lt;&gt;""),$A73,"")</f>
        <v/>
      </c>
    </row>
    <row r="74">
      <c r="A74" s="25" t="inlineStr">
        <is>
          <t>google_ads_ad_network_type</t>
        </is>
      </c>
      <c r="B74" s="29" t="inlineStr">
        <is>
          <t>Google Ads ad network type · TEXT · Google Analytics 4 Attribution</t>
        </is>
      </c>
      <c r="C74" s="26" t="n"/>
      <c r="D74" s="27">
        <f>IF(AND($C74="x",$A74&lt;&gt;""),$A74,"")</f>
        <v/>
      </c>
    </row>
    <row r="75">
      <c r="A75" s="25" t="inlineStr">
        <is>
          <t>google_ads_campaign_id</t>
        </is>
      </c>
      <c r="B75" s="29" t="inlineStr">
        <is>
          <t>Google Ads campaign ID · TEXT · Google Analytics 4 Attribution</t>
        </is>
      </c>
      <c r="C75" s="26" t="n"/>
      <c r="D75" s="27">
        <f>IF(AND($C75="x",$A75&lt;&gt;""),$A75,"")</f>
        <v/>
      </c>
    </row>
    <row r="76">
      <c r="A76" s="25" t="inlineStr">
        <is>
          <t>google_ads_campaign_name</t>
        </is>
      </c>
      <c r="B76" s="29" t="inlineStr">
        <is>
          <t>Google Ads campaign · TEXT · Google Analytics 4 Attribution</t>
        </is>
      </c>
      <c r="C76" s="26" t="n"/>
      <c r="D76" s="27">
        <f>IF(AND($C76="x",$A76&lt;&gt;""),$A76,"")</f>
        <v/>
      </c>
    </row>
    <row r="77">
      <c r="A77" s="25" t="inlineStr">
        <is>
          <t>google_ads_campaign_type</t>
        </is>
      </c>
      <c r="B77" s="29" t="inlineStr">
        <is>
          <t>Google Ads campaign type · TEXT · Google Analytics 4 Attribution</t>
        </is>
      </c>
      <c r="C77" s="26" t="n"/>
      <c r="D77" s="27">
        <f>IF(AND($C77="x",$A77&lt;&gt;""),$A77,"")</f>
        <v/>
      </c>
    </row>
    <row r="78">
      <c r="A78" s="25" t="inlineStr">
        <is>
          <t>google_ads_creative_id</t>
        </is>
      </c>
      <c r="B78" s="29" t="inlineStr">
        <is>
          <t>Google Ads creative ID · TEXT · Google Analytics 4 Attribution</t>
        </is>
      </c>
      <c r="C78" s="26" t="n"/>
      <c r="D78" s="27">
        <f>IF(AND($C78="x",$A78&lt;&gt;""),$A78,"")</f>
        <v/>
      </c>
    </row>
    <row r="79">
      <c r="A79" s="25" t="inlineStr">
        <is>
          <t>google_ads_customer_id</t>
        </is>
      </c>
      <c r="B79" s="29" t="inlineStr">
        <is>
          <t>Google Ads customer ID · TEXT · Google Analytics 4 Attribution</t>
        </is>
      </c>
      <c r="C79" s="26" t="n"/>
      <c r="D79" s="27">
        <f>IF(AND($C79="x",$A79&lt;&gt;""),$A79,"")</f>
        <v/>
      </c>
    </row>
    <row r="80">
      <c r="A80" s="25" t="inlineStr">
        <is>
          <t>google_ads_keyword</t>
        </is>
      </c>
      <c r="B80" s="29" t="inlineStr">
        <is>
          <t>Google Ads keyword text · TEXT · Google Analytics 4 Attribution</t>
        </is>
      </c>
      <c r="C80" s="26" t="n"/>
      <c r="D80" s="27">
        <f>IF(AND($C80="x",$A80&lt;&gt;""),$A80,"")</f>
        <v/>
      </c>
    </row>
    <row r="81">
      <c r="A81" s="25" t="inlineStr">
        <is>
          <t>google_ads_query</t>
        </is>
      </c>
      <c r="B81" s="29" t="inlineStr">
        <is>
          <t>Google Ads query · TEXT · Google Analytics 4 Attribution</t>
        </is>
      </c>
      <c r="C81" s="26" t="n"/>
      <c r="D81" s="27">
        <f>IF(AND($C81="x",$A81&lt;&gt;""),$A81,"")</f>
        <v/>
      </c>
    </row>
    <row r="82">
      <c r="A82" s="25" t="inlineStr">
        <is>
          <t>manual_ad_content</t>
        </is>
      </c>
      <c r="B82" s="29" t="inlineStr">
        <is>
          <t>Manual ad content · TEXT · Google Analytics 4 Attribution</t>
        </is>
      </c>
      <c r="C82" s="26" t="n"/>
      <c r="D82" s="27">
        <f>IF(AND($C82="x",$A82&lt;&gt;""),$A82,"")</f>
        <v/>
      </c>
    </row>
    <row r="83">
      <c r="A83" s="25" t="inlineStr">
        <is>
          <t>manual_campaign_id</t>
        </is>
      </c>
      <c r="B83" s="29" t="inlineStr">
        <is>
          <t>Manual campaign ID · TEXT · Google Analytics 4 Attribution</t>
        </is>
      </c>
      <c r="C83" s="26" t="n"/>
      <c r="D83" s="27">
        <f>IF(AND($C83="x",$A83&lt;&gt;""),$A83,"")</f>
        <v/>
      </c>
    </row>
    <row r="84">
      <c r="A84" s="25" t="inlineStr">
        <is>
          <t>manual_campaign_name</t>
        </is>
      </c>
      <c r="B84" s="29" t="inlineStr">
        <is>
          <t>Manual campaign name · TEXT · Google Analytics 4 Attribution</t>
        </is>
      </c>
      <c r="C84" s="26" t="n"/>
      <c r="D84" s="27">
        <f>IF(AND($C84="x",$A84&lt;&gt;""),$A84,"")</f>
        <v/>
      </c>
    </row>
    <row r="85">
      <c r="A85" s="25" t="inlineStr">
        <is>
          <t>manual_creative_format</t>
        </is>
      </c>
      <c r="B85" s="29" t="inlineStr">
        <is>
          <t>Manual creative format · TEXT · Google Analytics 4 Attribution</t>
        </is>
      </c>
      <c r="C85" s="26" t="n"/>
      <c r="D85" s="27">
        <f>IF(AND($C85="x",$A85&lt;&gt;""),$A85,"")</f>
        <v/>
      </c>
    </row>
    <row r="86">
      <c r="A86" s="25" t="inlineStr">
        <is>
          <t>manual_marketing_tactic</t>
        </is>
      </c>
      <c r="B86" s="29" t="inlineStr">
        <is>
          <t>Manual marketing tactic · TEXT · Google Analytics 4 Attribution</t>
        </is>
      </c>
      <c r="C86" s="26" t="n"/>
      <c r="D86" s="27">
        <f>IF(AND($C86="x",$A86&lt;&gt;""),$A86,"")</f>
        <v/>
      </c>
    </row>
    <row r="87">
      <c r="A87" s="25" t="inlineStr">
        <is>
          <t>manual_medium</t>
        </is>
      </c>
      <c r="B87" s="29" t="inlineStr">
        <is>
          <t>Manual medium · TEXT · Google Analytics 4 Attribution</t>
        </is>
      </c>
      <c r="C87" s="26" t="n"/>
      <c r="D87" s="27">
        <f>IF(AND($C87="x",$A87&lt;&gt;""),$A87,"")</f>
        <v/>
      </c>
    </row>
    <row r="88">
      <c r="A88" s="25" t="inlineStr">
        <is>
          <t>manual_source</t>
        </is>
      </c>
      <c r="B88" s="29" t="inlineStr">
        <is>
          <t>Manual source · TEXT · Google Analytics 4 Attribution</t>
        </is>
      </c>
      <c r="C88" s="26" t="n"/>
      <c r="D88" s="27">
        <f>IF(AND($C88="x",$A88&lt;&gt;""),$A88,"")</f>
        <v/>
      </c>
    </row>
    <row r="89">
      <c r="A89" s="25" t="inlineStr">
        <is>
          <t>manual_source_medium</t>
        </is>
      </c>
      <c r="B89" s="29" t="inlineStr">
        <is>
          <t>Manual source / medium · TEXT · Google Analytics 4 Attribution</t>
        </is>
      </c>
      <c r="C89" s="26" t="n"/>
      <c r="D89" s="27">
        <f>IF(AND($C89="x",$A89&lt;&gt;""),$A89,"")</f>
        <v/>
      </c>
    </row>
    <row r="90">
      <c r="A90" s="25" t="inlineStr">
        <is>
          <t>manual_source_platform</t>
        </is>
      </c>
      <c r="B90" s="29" t="inlineStr">
        <is>
          <t>Manual source platform · TEXT · Google Analytics 4 Attribution</t>
        </is>
      </c>
      <c r="C90" s="26" t="n"/>
      <c r="D90" s="27">
        <f>IF(AND($C90="x",$A90&lt;&gt;""),$A90,"")</f>
        <v/>
      </c>
    </row>
    <row r="91">
      <c r="A91" s="25" t="inlineStr">
        <is>
          <t>manual_term</t>
        </is>
      </c>
      <c r="B91" s="29" t="inlineStr">
        <is>
          <t>Manual term · TEXT · Google Analytics 4 Attribution</t>
        </is>
      </c>
      <c r="C91" s="26" t="n"/>
      <c r="D91" s="27">
        <f>IF(AND($C91="x",$A91&lt;&gt;""),$A91,"")</f>
        <v/>
      </c>
    </row>
    <row r="92">
      <c r="A92" s="25" t="inlineStr">
        <is>
          <t>primary_channel_group</t>
        </is>
      </c>
      <c r="B92" s="29" t="inlineStr">
        <is>
          <t>Primary channel group · TEXT · Google Analytics 4 Attribution</t>
        </is>
      </c>
      <c r="C92" s="26" t="n"/>
      <c r="D92" s="27">
        <f>IF(AND($C92="x",$A92&lt;&gt;""),$A92,"")</f>
        <v/>
      </c>
    </row>
    <row r="93">
      <c r="A93" s="25" t="inlineStr">
        <is>
          <t>sa360_ad_group_id</t>
        </is>
      </c>
      <c r="B93" s="29" t="inlineStr">
        <is>
          <t>SA360 ad group ID · TEXT · Google Analytics 4 Attribution</t>
        </is>
      </c>
      <c r="C93" s="26" t="n"/>
      <c r="D93" s="27">
        <f>IF(AND($C93="x",$A93&lt;&gt;""),$A93,"")</f>
        <v/>
      </c>
    </row>
    <row r="94">
      <c r="A94" s="25" t="inlineStr">
        <is>
          <t>sa360_ad_group_name</t>
        </is>
      </c>
      <c r="B94" s="29" t="inlineStr">
        <is>
          <t>SA360 ad group name · TEXT · Google Analytics 4 Attribution</t>
        </is>
      </c>
      <c r="C94" s="26" t="n"/>
      <c r="D94" s="27">
        <f>IF(AND($C94="x",$A94&lt;&gt;""),$A94,"")</f>
        <v/>
      </c>
    </row>
    <row r="95">
      <c r="A95" s="25" t="inlineStr">
        <is>
          <t>sa360_campaign_id</t>
        </is>
      </c>
      <c r="B95" s="29" t="inlineStr">
        <is>
          <t>SA360 campaign ID · TEXT · Google Analytics 4 Attribution</t>
        </is>
      </c>
      <c r="C95" s="26" t="n"/>
      <c r="D95" s="27">
        <f>IF(AND($C95="x",$A95&lt;&gt;""),$A95,"")</f>
        <v/>
      </c>
    </row>
    <row r="96">
      <c r="A96" s="25" t="inlineStr">
        <is>
          <t>sa360_campaign_name</t>
        </is>
      </c>
      <c r="B96" s="29" t="inlineStr">
        <is>
          <t>SA360 campaign · TEXT · Google Analytics 4 Attribution</t>
        </is>
      </c>
      <c r="C96" s="26" t="n"/>
      <c r="D96" s="27">
        <f>IF(AND($C96="x",$A96&lt;&gt;""),$A96,"")</f>
        <v/>
      </c>
    </row>
    <row r="97">
      <c r="A97" s="25" t="inlineStr">
        <is>
          <t>sa360_creative_format</t>
        </is>
      </c>
      <c r="B97" s="29" t="inlineStr">
        <is>
          <t>SA360 creative format · TEXT · Google Analytics 4 Attribution</t>
        </is>
      </c>
      <c r="C97" s="26" t="n"/>
      <c r="D97" s="27">
        <f>IF(AND($C97="x",$A97&lt;&gt;""),$A97,"")</f>
        <v/>
      </c>
    </row>
    <row r="98">
      <c r="A98" s="25" t="inlineStr">
        <is>
          <t>sa360_engine_account_id</t>
        </is>
      </c>
      <c r="B98" s="29" t="inlineStr">
        <is>
          <t>SA360 engine account ID · TEXT · Google Analytics 4 Attribution</t>
        </is>
      </c>
      <c r="C98" s="26" t="n"/>
      <c r="D98" s="27">
        <f>IF(AND($C98="x",$A98&lt;&gt;""),$A98,"")</f>
        <v/>
      </c>
    </row>
    <row r="99">
      <c r="A99" s="25" t="inlineStr">
        <is>
          <t>sa360_engine_account_name</t>
        </is>
      </c>
      <c r="B99" s="29" t="inlineStr">
        <is>
          <t>SA360 engine account name · TEXT · Google Analytics 4 Attribution</t>
        </is>
      </c>
      <c r="C99" s="26" t="n"/>
      <c r="D99" s="27">
        <f>IF(AND($C99="x",$A99&lt;&gt;""),$A99,"")</f>
        <v/>
      </c>
    </row>
    <row r="100">
      <c r="A100" s="25" t="inlineStr">
        <is>
          <t>sa360_engine_account_type</t>
        </is>
      </c>
      <c r="B100" s="29" t="inlineStr">
        <is>
          <t>SA360 engine account type · TEXT · Google Analytics 4 Attribution</t>
        </is>
      </c>
      <c r="C100" s="26" t="n"/>
      <c r="D100" s="27">
        <f>IF(AND($C100="x",$A100&lt;&gt;""),$A100,"")</f>
        <v/>
      </c>
    </row>
    <row r="101">
      <c r="A101" s="25" t="inlineStr">
        <is>
          <t>sa360_keyword_text</t>
        </is>
      </c>
      <c r="B101" s="29" t="inlineStr">
        <is>
          <t>SA360 keyword text · TEXT · Google Analytics 4 Attribution</t>
        </is>
      </c>
      <c r="C101" s="26" t="n"/>
      <c r="D101" s="27">
        <f>IF(AND($C101="x",$A101&lt;&gt;""),$A101,"")</f>
        <v/>
      </c>
    </row>
    <row r="102">
      <c r="A102" s="25" t="inlineStr">
        <is>
          <t>sa360_manager_account_id</t>
        </is>
      </c>
      <c r="B102" s="29" t="inlineStr">
        <is>
          <t>SA360 manager account ID · TEXT · Google Analytics 4 Attribution</t>
        </is>
      </c>
      <c r="C102" s="26" t="n"/>
      <c r="D102" s="27">
        <f>IF(AND($C102="x",$A102&lt;&gt;""),$A102,"")</f>
        <v/>
      </c>
    </row>
    <row r="103">
      <c r="A103" s="25" t="inlineStr">
        <is>
          <t>sa360_manager_account_name</t>
        </is>
      </c>
      <c r="B103" s="29" t="inlineStr">
        <is>
          <t>SA360 manager account name · TEXT · Google Analytics 4 Attribution</t>
        </is>
      </c>
      <c r="C103" s="26" t="n"/>
      <c r="D103" s="27">
        <f>IF(AND($C103="x",$A103&lt;&gt;""),$A103,"")</f>
        <v/>
      </c>
    </row>
    <row r="104">
      <c r="A104" s="25" t="inlineStr">
        <is>
          <t>sa360_medium</t>
        </is>
      </c>
      <c r="B104" s="29" t="inlineStr">
        <is>
          <t>SA360 medium · TEXT · Google Analytics 4 Attribution</t>
        </is>
      </c>
      <c r="C104" s="26" t="n"/>
      <c r="D104" s="27">
        <f>IF(AND($C104="x",$A104&lt;&gt;""),$A104,"")</f>
        <v/>
      </c>
    </row>
    <row r="105">
      <c r="A105" s="25" t="inlineStr">
        <is>
          <t>sa360_query</t>
        </is>
      </c>
      <c r="B105" s="29" t="inlineStr">
        <is>
          <t>SA360 query · TEXT · Google Analytics 4 Attribution</t>
        </is>
      </c>
      <c r="C105" s="26" t="n"/>
      <c r="D105" s="27">
        <f>IF(AND($C105="x",$A105&lt;&gt;""),$A105,"")</f>
        <v/>
      </c>
    </row>
    <row r="106">
      <c r="A106" s="25" t="inlineStr">
        <is>
          <t>sa360_source</t>
        </is>
      </c>
      <c r="B106" s="29" t="inlineStr">
        <is>
          <t>SA360 source · TEXT · Google Analytics 4 Attribution</t>
        </is>
      </c>
      <c r="C106" s="26" t="n"/>
      <c r="D106" s="27">
        <f>IF(AND($C106="x",$A106&lt;&gt;""),$A106,"")</f>
        <v/>
      </c>
    </row>
    <row r="107">
      <c r="A107" s="25" t="inlineStr">
        <is>
          <t>sa360_source_medium</t>
        </is>
      </c>
      <c r="B107" s="29" t="inlineStr">
        <is>
          <t>SA360 source / medium · TEXT · Google Analytics 4 Attribution</t>
        </is>
      </c>
      <c r="C107" s="26" t="n"/>
      <c r="D107" s="27">
        <f>IF(AND($C107="x",$A107&lt;&gt;""),$A107,"")</f>
        <v/>
      </c>
    </row>
    <row r="108">
      <c r="A108" s="25" t="inlineStr">
        <is>
          <t>source_medium</t>
        </is>
      </c>
      <c r="B108" s="29" t="inlineStr">
        <is>
          <t>Source / medium · TEXT · Google Analytics 4 Attribution</t>
        </is>
      </c>
      <c r="C108" s="26" t="n"/>
      <c r="D108" s="27">
        <f>IF(AND($C108="x",$A108&lt;&gt;""),$A108,"")</f>
        <v/>
      </c>
    </row>
    <row r="109">
      <c r="A109" s="25" t="inlineStr">
        <is>
          <t>source_platform</t>
        </is>
      </c>
      <c r="B109" s="29" t="inlineStr">
        <is>
          <t>Source platform · TEXT · Google Analytics 4 Attribution</t>
        </is>
      </c>
      <c r="C109" s="26" t="n"/>
      <c r="D109" s="27">
        <f>IF(AND($C109="x",$A109&lt;&gt;""),$A109,"")</f>
        <v/>
      </c>
    </row>
    <row r="110">
      <c r="A110" s="25" t="inlineStr">
        <is>
          <t>cohort</t>
        </is>
      </c>
      <c r="B110" s="29" t="inlineStr">
        <is>
          <t>Cohort · TEXT · Google Analytics 4 Cohort</t>
        </is>
      </c>
      <c r="C110" s="26" t="n"/>
      <c r="D110" s="27">
        <f>IF(AND($C110="x",$A110&lt;&gt;""),$A110,"")</f>
        <v/>
      </c>
    </row>
    <row r="111">
      <c r="A111" s="25" t="inlineStr">
        <is>
          <t>cohort_active_users</t>
        </is>
      </c>
      <c r="B111" s="29" t="inlineStr">
        <is>
          <t>Cohort active users · NUMERIC · Google Analytics 4 Cohort</t>
        </is>
      </c>
      <c r="C111" s="26" t="n"/>
      <c r="D111" s="27">
        <f>IF(AND($C111="x",$A111&lt;&gt;""),$A111,"")</f>
        <v/>
      </c>
    </row>
    <row r="112">
      <c r="A112" s="25" t="inlineStr">
        <is>
          <t>cohort_nth_day</t>
        </is>
      </c>
      <c r="B112" s="29" t="inlineStr">
        <is>
          <t>Daily cohort · TEXT · Google Analytics 4 Cohort</t>
        </is>
      </c>
      <c r="C112" s="26" t="n"/>
      <c r="D112" s="27">
        <f>IF(AND($C112="x",$A112&lt;&gt;""),$A112,"")</f>
        <v/>
      </c>
    </row>
    <row r="113">
      <c r="A113" s="25" t="inlineStr">
        <is>
          <t>cohort_nth_month</t>
        </is>
      </c>
      <c r="B113" s="29" t="inlineStr">
        <is>
          <t>Monthly cohort · TEXT · Google Analytics 4 Cohort</t>
        </is>
      </c>
      <c r="C113" s="26" t="n"/>
      <c r="D113" s="27">
        <f>IF(AND($C113="x",$A113&lt;&gt;""),$A113,"")</f>
        <v/>
      </c>
    </row>
    <row r="114">
      <c r="A114" s="25" t="inlineStr">
        <is>
          <t>cohort_nth_week</t>
        </is>
      </c>
      <c r="B114" s="29" t="inlineStr">
        <is>
          <t>Weekly cohort · TEXT · Google Analytics 4 Cohort</t>
        </is>
      </c>
      <c r="C114" s="26" t="n"/>
      <c r="D114" s="27">
        <f>IF(AND($C114="x",$A114&lt;&gt;""),$A114,"")</f>
        <v/>
      </c>
    </row>
    <row r="115">
      <c r="A115" s="25" t="inlineStr">
        <is>
          <t>cohort_total_users</t>
        </is>
      </c>
      <c r="B115" s="29" t="inlineStr">
        <is>
          <t>Cohort total users · NUMERIC · Google Analytics 4 Cohort</t>
        </is>
      </c>
      <c r="C115" s="26" t="n"/>
      <c r="D115" s="27">
        <f>IF(AND($C115="x",$A115&lt;&gt;""),$A115,"")</f>
        <v/>
      </c>
    </row>
    <row r="116">
      <c r="A116" s="25" t="inlineStr">
        <is>
          <t>add_to_carts</t>
        </is>
      </c>
      <c r="B116" s="29" t="inlineStr">
        <is>
          <t>Add to carts · NUMERIC · Google Analytics 4 Ecommerce</t>
        </is>
      </c>
      <c r="C116" s="26" t="n"/>
      <c r="D116" s="27">
        <f>IF(AND($C116="x",$A116&lt;&gt;""),$A116,"")</f>
        <v/>
      </c>
    </row>
    <row r="117">
      <c r="A117" s="25" t="inlineStr">
        <is>
          <t>checkouts</t>
        </is>
      </c>
      <c r="B117" s="29" t="inlineStr">
        <is>
          <t>Checkouts · NUMERIC · Google Analytics 4 Ecommerce</t>
        </is>
      </c>
      <c r="C117" s="26" t="n"/>
      <c r="D117" s="27">
        <f>IF(AND($C117="x",$A117&lt;&gt;""),$A117,"")</f>
        <v/>
      </c>
    </row>
    <row r="118">
      <c r="A118" s="25" t="inlineStr">
        <is>
          <t>currency_code</t>
        </is>
      </c>
      <c r="B118" s="29" t="inlineStr">
        <is>
          <t>Currency code · TEXT · Google Analytics 4 Ecommerce</t>
        </is>
      </c>
      <c r="C118" s="26" t="n"/>
      <c r="D118" s="27">
        <f>IF(AND($C118="x",$A118&lt;&gt;""),$A118,"")</f>
        <v/>
      </c>
    </row>
    <row r="119">
      <c r="A119" s="25" t="inlineStr">
        <is>
          <t>ecommerce_purchases</t>
        </is>
      </c>
      <c r="B119" s="29" t="inlineStr">
        <is>
          <t>Ecommerce purchases · NUMERIC · Google Analytics 4 Ecommerce</t>
        </is>
      </c>
      <c r="C119" s="26" t="n"/>
      <c r="D119" s="27">
        <f>IF(AND($C119="x",$A119&lt;&gt;""),$A119,"")</f>
        <v/>
      </c>
    </row>
    <row r="120">
      <c r="A120" s="25" t="inlineStr">
        <is>
          <t>gross_item_revenue</t>
        </is>
      </c>
      <c r="B120" s="29" t="inlineStr">
        <is>
          <t>Gross item revenue · NUMERIC · Google Analytics 4 Ecommerce</t>
        </is>
      </c>
      <c r="C120" s="26" t="n"/>
      <c r="D120" s="27">
        <f>IF(AND($C120="x",$A120&lt;&gt;""),$A120,"")</f>
        <v/>
      </c>
    </row>
    <row r="121">
      <c r="A121" s="25" t="inlineStr">
        <is>
          <t>gross_purchase_revenue</t>
        </is>
      </c>
      <c r="B121" s="29" t="inlineStr">
        <is>
          <t>Gross purchase revenue · NUMERIC · Google Analytics 4 Ecommerce</t>
        </is>
      </c>
      <c r="C121" s="26" t="n"/>
      <c r="D121" s="27">
        <f>IF(AND($C121="x",$A121&lt;&gt;""),$A121,"")</f>
        <v/>
      </c>
    </row>
    <row r="122">
      <c r="A122" s="25" t="inlineStr">
        <is>
          <t>item_affiliation</t>
        </is>
      </c>
      <c r="B122" s="29" t="inlineStr">
        <is>
          <t>Item affiliation · TEXT · Google Analytics 4 Ecommerce</t>
        </is>
      </c>
      <c r="C122" s="26" t="n"/>
      <c r="D122" s="27">
        <f>IF(AND($C122="x",$A122&lt;&gt;""),$A122,"")</f>
        <v/>
      </c>
    </row>
    <row r="123">
      <c r="A123" s="25" t="inlineStr">
        <is>
          <t>item_brand</t>
        </is>
      </c>
      <c r="B123" s="29" t="inlineStr">
        <is>
          <t>Item brand · TEXT · Google Analytics 4 Ecommerce</t>
        </is>
      </c>
      <c r="C123" s="26" t="n"/>
      <c r="D123" s="27">
        <f>IF(AND($C123="x",$A123&lt;&gt;""),$A123,"")</f>
        <v/>
      </c>
    </row>
    <row r="124">
      <c r="A124" s="25" t="inlineStr">
        <is>
          <t>item_category</t>
        </is>
      </c>
      <c r="B124" s="29" t="inlineStr">
        <is>
          <t>Item category · TEXT · Google Analytics 4 Ecommerce</t>
        </is>
      </c>
      <c r="C124" s="26" t="n"/>
      <c r="D124" s="27">
        <f>IF(AND($C124="x",$A124&lt;&gt;""),$A124,"")</f>
        <v/>
      </c>
    </row>
    <row r="125">
      <c r="A125" s="25" t="inlineStr">
        <is>
          <t>item_category2</t>
        </is>
      </c>
      <c r="B125" s="29" t="inlineStr">
        <is>
          <t>Item category 2 · TEXT · Google Analytics 4 Ecommerce</t>
        </is>
      </c>
      <c r="C125" s="26" t="n"/>
      <c r="D125" s="27">
        <f>IF(AND($C125="x",$A125&lt;&gt;""),$A125,"")</f>
        <v/>
      </c>
    </row>
    <row r="126">
      <c r="A126" s="25" t="inlineStr">
        <is>
          <t>item_category3</t>
        </is>
      </c>
      <c r="B126" s="29" t="inlineStr">
        <is>
          <t>Item category 3 · TEXT · Google Analytics 4 Ecommerce</t>
        </is>
      </c>
      <c r="C126" s="26" t="n"/>
      <c r="D126" s="27">
        <f>IF(AND($C126="x",$A126&lt;&gt;""),$A126,"")</f>
        <v/>
      </c>
    </row>
    <row r="127">
      <c r="A127" s="25" t="inlineStr">
        <is>
          <t>item_category4</t>
        </is>
      </c>
      <c r="B127" s="29" t="inlineStr">
        <is>
          <t>Item category 4 · TEXT · Google Analytics 4 Ecommerce</t>
        </is>
      </c>
      <c r="C127" s="26" t="n"/>
      <c r="D127" s="27">
        <f>IF(AND($C127="x",$A127&lt;&gt;""),$A127,"")</f>
        <v/>
      </c>
    </row>
    <row r="128">
      <c r="A128" s="25" t="inlineStr">
        <is>
          <t>item_category5</t>
        </is>
      </c>
      <c r="B128" s="29" t="inlineStr">
        <is>
          <t>Item category 5 · TEXT · Google Analytics 4 Ecommerce</t>
        </is>
      </c>
      <c r="C128" s="26" t="n"/>
      <c r="D128" s="27">
        <f>IF(AND($C128="x",$A128&lt;&gt;""),$A128,"")</f>
        <v/>
      </c>
    </row>
    <row r="129">
      <c r="A129" s="25" t="inlineStr">
        <is>
          <t>item_discount_amount</t>
        </is>
      </c>
      <c r="B129" s="29" t="inlineStr">
        <is>
          <t>Item discount amount · NUMERIC · Google Analytics 4 Ecommerce</t>
        </is>
      </c>
      <c r="C129" s="26" t="n"/>
      <c r="D129" s="27">
        <f>IF(AND($C129="x",$A129&lt;&gt;""),$A129,"")</f>
        <v/>
      </c>
    </row>
    <row r="130">
      <c r="A130" s="25" t="inlineStr">
        <is>
          <t>item_id</t>
        </is>
      </c>
      <c r="B130" s="29" t="inlineStr">
        <is>
          <t>Item ID · TEXT · Google Analytics 4 Ecommerce</t>
        </is>
      </c>
      <c r="C130" s="26" t="n"/>
      <c r="D130" s="27">
        <f>IF(AND($C130="x",$A130&lt;&gt;""),$A130,"")</f>
        <v/>
      </c>
    </row>
    <row r="131">
      <c r="A131" s="25" t="inlineStr">
        <is>
          <t>item_list_click_events</t>
        </is>
      </c>
      <c r="B131" s="29" t="inlineStr">
        <is>
          <t>Item-list click events · NUMERIC · Google Analytics 4 Ecommerce</t>
        </is>
      </c>
      <c r="C131" s="26" t="n"/>
      <c r="D131" s="27">
        <f>IF(AND($C131="x",$A131&lt;&gt;""),$A131,"")</f>
        <v/>
      </c>
    </row>
    <row r="132">
      <c r="A132" s="25" t="inlineStr">
        <is>
          <t>item_list_click_through_rate</t>
        </is>
      </c>
      <c r="B132" s="29" t="inlineStr">
        <is>
          <t>Item list click through rate · NUMERIC · Google Analytics 4 Ecommerce</t>
        </is>
      </c>
      <c r="C132" s="26" t="n"/>
      <c r="D132" s="27">
        <f>IF(AND($C132="x",$A132&lt;&gt;""),$A132,"")</f>
        <v/>
      </c>
    </row>
    <row r="133">
      <c r="A133" s="25" t="inlineStr">
        <is>
          <t>item_list_id</t>
        </is>
      </c>
      <c r="B133" s="29" t="inlineStr">
        <is>
          <t>Item list ID · TEXT · Google Analytics 4 Ecommerce</t>
        </is>
      </c>
      <c r="C133" s="26" t="n"/>
      <c r="D133" s="27">
        <f>IF(AND($C133="x",$A133&lt;&gt;""),$A133,"")</f>
        <v/>
      </c>
    </row>
    <row r="134">
      <c r="A134" s="25" t="inlineStr">
        <is>
          <t>item_list_name</t>
        </is>
      </c>
      <c r="B134" s="29" t="inlineStr">
        <is>
          <t>Item list name · TEXT · Google Analytics 4 Ecommerce</t>
        </is>
      </c>
      <c r="C134" s="26" t="n"/>
      <c r="D134" s="27">
        <f>IF(AND($C134="x",$A134&lt;&gt;""),$A134,"")</f>
        <v/>
      </c>
    </row>
    <row r="135">
      <c r="A135" s="25" t="inlineStr">
        <is>
          <t>item_list_position</t>
        </is>
      </c>
      <c r="B135" s="29" t="inlineStr">
        <is>
          <t>Item list position · TEXT · Google Analytics 4 Ecommerce</t>
        </is>
      </c>
      <c r="C135" s="26" t="n"/>
      <c r="D135" s="27">
        <f>IF(AND($C135="x",$A135&lt;&gt;""),$A135,"")</f>
        <v/>
      </c>
    </row>
    <row r="136">
      <c r="A136" s="25" t="inlineStr">
        <is>
          <t>item_list_view_events</t>
        </is>
      </c>
      <c r="B136" s="29" t="inlineStr">
        <is>
          <t>Item-list view events · NUMERIC · Google Analytics 4 Ecommerce</t>
        </is>
      </c>
      <c r="C136" s="26" t="n"/>
      <c r="D136" s="27">
        <f>IF(AND($C136="x",$A136&lt;&gt;""),$A136,"")</f>
        <v/>
      </c>
    </row>
    <row r="137">
      <c r="A137" s="25" t="inlineStr">
        <is>
          <t>item_location_i_d</t>
        </is>
      </c>
      <c r="B137" s="29" t="inlineStr">
        <is>
          <t>Item location ID · TEXT · Google Analytics 4 Ecommerce</t>
        </is>
      </c>
      <c r="C137" s="26" t="n"/>
      <c r="D137" s="27">
        <f>IF(AND($C137="x",$A137&lt;&gt;""),$A137,"")</f>
        <v/>
      </c>
    </row>
    <row r="138">
      <c r="A138" s="25" t="inlineStr">
        <is>
          <t>item_name</t>
        </is>
      </c>
      <c r="B138" s="29" t="inlineStr">
        <is>
          <t>Item name · TEXT · Google Analytics 4 Ecommerce</t>
        </is>
      </c>
      <c r="C138" s="26" t="n"/>
      <c r="D138" s="27">
        <f>IF(AND($C138="x",$A138&lt;&gt;""),$A138,"")</f>
        <v/>
      </c>
    </row>
    <row r="139">
      <c r="A139" s="25" t="inlineStr">
        <is>
          <t>item_promotion_click_through_rate</t>
        </is>
      </c>
      <c r="B139" s="29" t="inlineStr">
        <is>
          <t>Item promotion click through rate · NUMERIC · Google Analytics 4 Ecommerce</t>
        </is>
      </c>
      <c r="C139" s="26" t="n"/>
      <c r="D139" s="27">
        <f>IF(AND($C139="x",$A139&lt;&gt;""),$A139,"")</f>
        <v/>
      </c>
    </row>
    <row r="140">
      <c r="A140" s="25" t="inlineStr">
        <is>
          <t>item_promotion_creative_name</t>
        </is>
      </c>
      <c r="B140" s="29" t="inlineStr">
        <is>
          <t>Item promotion creative name · TEXT · Google Analytics 4 Ecommerce</t>
        </is>
      </c>
      <c r="C140" s="26" t="n"/>
      <c r="D140" s="27">
        <f>IF(AND($C140="x",$A140&lt;&gt;""),$A140,"")</f>
        <v/>
      </c>
    </row>
    <row r="141">
      <c r="A141" s="25" t="inlineStr">
        <is>
          <t>item_promotion_creative_slot</t>
        </is>
      </c>
      <c r="B141" s="29" t="inlineStr">
        <is>
          <t>Item promotion creative slot · TEXT · Google Analytics 4 Ecommerce</t>
        </is>
      </c>
      <c r="C141" s="26" t="n"/>
      <c r="D141" s="27">
        <f>IF(AND($C141="x",$A141&lt;&gt;""),$A141,"")</f>
        <v/>
      </c>
    </row>
    <row r="142">
      <c r="A142" s="25" t="inlineStr">
        <is>
          <t>item_promotion_id</t>
        </is>
      </c>
      <c r="B142" s="29" t="inlineStr">
        <is>
          <t>Item promotion ID · TEXT · Google Analytics 4 Ecommerce</t>
        </is>
      </c>
      <c r="C142" s="26" t="n"/>
      <c r="D142" s="27">
        <f>IF(AND($C142="x",$A142&lt;&gt;""),$A142,"")</f>
        <v/>
      </c>
    </row>
    <row r="143">
      <c r="A143" s="25" t="inlineStr">
        <is>
          <t>item_promotion_name</t>
        </is>
      </c>
      <c r="B143" s="29" t="inlineStr">
        <is>
          <t>Item promotion name · TEXT · Google Analytics 4 Ecommerce</t>
        </is>
      </c>
      <c r="C143" s="26" t="n"/>
      <c r="D143" s="27">
        <f>IF(AND($C143="x",$A143&lt;&gt;""),$A143,"")</f>
        <v/>
      </c>
    </row>
    <row r="144">
      <c r="A144" s="25" t="inlineStr">
        <is>
          <t>item_refund_amount</t>
        </is>
      </c>
      <c r="B144" s="29" t="inlineStr">
        <is>
          <t>Item refund amount · NUMERIC · Google Analytics 4 Ecommerce</t>
        </is>
      </c>
      <c r="C144" s="26" t="n"/>
      <c r="D144" s="27">
        <f>IF(AND($C144="x",$A144&lt;&gt;""),$A144,"")</f>
        <v/>
      </c>
    </row>
    <row r="145">
      <c r="A145" s="25" t="inlineStr">
        <is>
          <t>item_revenue</t>
        </is>
      </c>
      <c r="B145" s="29" t="inlineStr">
        <is>
          <t>Item revenue · NUMERIC · Google Analytics 4 Ecommerce</t>
        </is>
      </c>
      <c r="C145" s="26" t="n"/>
      <c r="D145" s="27">
        <f>IF(AND($C145="x",$A145&lt;&gt;""),$A145,"")</f>
        <v/>
      </c>
    </row>
    <row r="146">
      <c r="A146" s="25" t="inlineStr">
        <is>
          <t>item_variant</t>
        </is>
      </c>
      <c r="B146" s="29" t="inlineStr">
        <is>
          <t>Item variant · TEXT · Google Analytics 4 Ecommerce</t>
        </is>
      </c>
      <c r="C146" s="26" t="n"/>
      <c r="D146" s="27">
        <f>IF(AND($C146="x",$A146&lt;&gt;""),$A146,"")</f>
        <v/>
      </c>
    </row>
    <row r="147">
      <c r="A147" s="25" t="inlineStr">
        <is>
          <t>item_view_events</t>
        </is>
      </c>
      <c r="B147" s="29" t="inlineStr">
        <is>
          <t>Item view events · NUMERIC · Google Analytics 4 Ecommerce</t>
        </is>
      </c>
      <c r="C147" s="26" t="n"/>
      <c r="D147" s="27">
        <f>IF(AND($C147="x",$A147&lt;&gt;""),$A147,"")</f>
        <v/>
      </c>
    </row>
    <row r="148">
      <c r="A148" s="25" t="inlineStr">
        <is>
          <t>items_added_to_cart</t>
        </is>
      </c>
      <c r="B148" s="29" t="inlineStr">
        <is>
          <t>Items added to cart · NUMERIC · Google Analytics 4 Ecommerce</t>
        </is>
      </c>
      <c r="C148" s="26" t="n"/>
      <c r="D148" s="27">
        <f>IF(AND($C148="x",$A148&lt;&gt;""),$A148,"")</f>
        <v/>
      </c>
    </row>
    <row r="149">
      <c r="A149" s="25" t="inlineStr">
        <is>
          <t>items_checked_out</t>
        </is>
      </c>
      <c r="B149" s="29" t="inlineStr">
        <is>
          <t>Items checked out · NUMERIC · Google Analytics 4 Ecommerce</t>
        </is>
      </c>
      <c r="C149" s="26" t="n"/>
      <c r="D149" s="27">
        <f>IF(AND($C149="x",$A149&lt;&gt;""),$A149,"")</f>
        <v/>
      </c>
    </row>
    <row r="150">
      <c r="A150" s="25" t="inlineStr">
        <is>
          <t>items_clicked_in_list</t>
        </is>
      </c>
      <c r="B150" s="29" t="inlineStr">
        <is>
          <t>Items clicked in list · NUMERIC · Google Analytics 4 Ecommerce</t>
        </is>
      </c>
      <c r="C150" s="26" t="n"/>
      <c r="D150" s="27">
        <f>IF(AND($C150="x",$A150&lt;&gt;""),$A150,"")</f>
        <v/>
      </c>
    </row>
    <row r="151">
      <c r="A151" s="25" t="inlineStr">
        <is>
          <t>items_clicked_in_promotion</t>
        </is>
      </c>
      <c r="B151" s="29" t="inlineStr">
        <is>
          <t>Items clicked in promotion · NUMERIC · Google Analytics 4 Ecommerce</t>
        </is>
      </c>
      <c r="C151" s="26" t="n"/>
      <c r="D151" s="27">
        <f>IF(AND($C151="x",$A151&lt;&gt;""),$A151,"")</f>
        <v/>
      </c>
    </row>
    <row r="152">
      <c r="A152" s="25" t="inlineStr">
        <is>
          <t>items_purchased</t>
        </is>
      </c>
      <c r="B152" s="29" t="inlineStr">
        <is>
          <t>Items purchased · NUMERIC · Google Analytics 4 Ecommerce</t>
        </is>
      </c>
      <c r="C152" s="26" t="n"/>
      <c r="D152" s="27">
        <f>IF(AND($C152="x",$A152&lt;&gt;""),$A152,"")</f>
        <v/>
      </c>
    </row>
    <row r="153">
      <c r="A153" s="25" t="inlineStr">
        <is>
          <t>items_viewed</t>
        </is>
      </c>
      <c r="B153" s="29" t="inlineStr">
        <is>
          <t>Items viewed · NUMERIC · Google Analytics 4 Ecommerce</t>
        </is>
      </c>
      <c r="C153" s="26" t="n"/>
      <c r="D153" s="27">
        <f>IF(AND($C153="x",$A153&lt;&gt;""),$A153,"")</f>
        <v/>
      </c>
    </row>
    <row r="154">
      <c r="A154" s="25" t="inlineStr">
        <is>
          <t>items_viewed_in_list</t>
        </is>
      </c>
      <c r="B154" s="29" t="inlineStr">
        <is>
          <t>Items viewed in list · NUMERIC · Google Analytics 4 Ecommerce</t>
        </is>
      </c>
      <c r="C154" s="26" t="n"/>
      <c r="D154" s="27">
        <f>IF(AND($C154="x",$A154&lt;&gt;""),$A154,"")</f>
        <v/>
      </c>
    </row>
    <row r="155">
      <c r="A155" s="25" t="inlineStr">
        <is>
          <t>items_viewed_in_promotion</t>
        </is>
      </c>
      <c r="B155" s="29" t="inlineStr">
        <is>
          <t>Items viewed in promotion · NUMERIC · Google Analytics 4 Ecommerce</t>
        </is>
      </c>
      <c r="C155" s="26" t="n"/>
      <c r="D155" s="27">
        <f>IF(AND($C155="x",$A155&lt;&gt;""),$A155,"")</f>
        <v/>
      </c>
    </row>
    <row r="156">
      <c r="A156" s="25" t="inlineStr">
        <is>
          <t>order_coupon</t>
        </is>
      </c>
      <c r="B156" s="29" t="inlineStr">
        <is>
          <t>Order coupon · TEXT · Google Analytics 4 Ecommerce</t>
        </is>
      </c>
      <c r="C156" s="26" t="n"/>
      <c r="D156" s="27">
        <f>IF(AND($C156="x",$A156&lt;&gt;""),$A156,"")</f>
        <v/>
      </c>
    </row>
    <row r="157">
      <c r="A157" s="25" t="inlineStr">
        <is>
          <t>promotion_clicks</t>
        </is>
      </c>
      <c r="B157" s="29" t="inlineStr">
        <is>
          <t>Promotion clicks · NUMERIC · Google Analytics 4 Ecommerce</t>
        </is>
      </c>
      <c r="C157" s="26" t="n"/>
      <c r="D157" s="27">
        <f>IF(AND($C157="x",$A157&lt;&gt;""),$A157,"")</f>
        <v/>
      </c>
    </row>
    <row r="158">
      <c r="A158" s="25" t="inlineStr">
        <is>
          <t>promotion_views</t>
        </is>
      </c>
      <c r="B158" s="29" t="inlineStr">
        <is>
          <t>Promotion views · NUMERIC · Google Analytics 4 Ecommerce</t>
        </is>
      </c>
      <c r="C158" s="26" t="n"/>
      <c r="D158" s="27">
        <f>IF(AND($C158="x",$A158&lt;&gt;""),$A158,"")</f>
        <v/>
      </c>
    </row>
    <row r="159">
      <c r="A159" s="25" t="inlineStr">
        <is>
          <t>refund_amount</t>
        </is>
      </c>
      <c r="B159" s="29" t="inlineStr">
        <is>
          <t>Total refund amount · NUMERIC · Google Analytics 4 Ecommerce</t>
        </is>
      </c>
      <c r="C159" s="26" t="n"/>
      <c r="D159" s="27">
        <f>IF(AND($C159="x",$A159&lt;&gt;""),$A159,"")</f>
        <v/>
      </c>
    </row>
    <row r="160">
      <c r="A160" s="25" t="inlineStr">
        <is>
          <t>shipping_amount</t>
        </is>
      </c>
      <c r="B160" s="29" t="inlineStr">
        <is>
          <t>Shipping amount · NUMERIC · Google Analytics 4 Ecommerce</t>
        </is>
      </c>
      <c r="C160" s="26" t="n"/>
      <c r="D160" s="27">
        <f>IF(AND($C160="x",$A160&lt;&gt;""),$A160,"")</f>
        <v/>
      </c>
    </row>
    <row r="161">
      <c r="A161" s="25" t="inlineStr">
        <is>
          <t>shipping_tier</t>
        </is>
      </c>
      <c r="B161" s="29" t="inlineStr">
        <is>
          <t>Shipping tier · TEXT · Google Analytics 4 Ecommerce</t>
        </is>
      </c>
      <c r="C161" s="26" t="n"/>
      <c r="D161" s="27">
        <f>IF(AND($C161="x",$A161&lt;&gt;""),$A161,"")</f>
        <v/>
      </c>
    </row>
    <row r="162">
      <c r="A162" s="25" t="inlineStr">
        <is>
          <t>tax_amount</t>
        </is>
      </c>
      <c r="B162" s="29" t="inlineStr">
        <is>
          <t>Tax amount · NUMERIC · Google Analytics 4 Ecommerce</t>
        </is>
      </c>
      <c r="C162" s="26" t="n"/>
      <c r="D162" s="27">
        <f>IF(AND($C162="x",$A162&lt;&gt;""),$A162,"")</f>
        <v/>
      </c>
    </row>
    <row r="163">
      <c r="A163" s="25" t="inlineStr">
        <is>
          <t>transactions_per_purchaser</t>
        </is>
      </c>
      <c r="B163" s="29" t="inlineStr">
        <is>
          <t>Transactions per purchaser · NUMERIC · Google Analytics 4 Ecommerce</t>
        </is>
      </c>
      <c r="C163" s="26" t="n"/>
      <c r="D163" s="27">
        <f>IF(AND($C163="x",$A163&lt;&gt;""),$A163,"")</f>
        <v/>
      </c>
    </row>
    <row r="164">
      <c r="A164" s="25" t="inlineStr">
        <is>
          <t>event_count</t>
        </is>
      </c>
      <c r="B164" s="29" t="inlineStr">
        <is>
          <t>Event count · NUMERIC · Google Analytics 4 Event</t>
        </is>
      </c>
      <c r="C164" s="26" t="n"/>
      <c r="D164" s="27">
        <f>IF(AND($C164="x",$A164&lt;&gt;""),$A164,"")</f>
        <v/>
      </c>
    </row>
    <row r="165">
      <c r="A165" s="25" t="inlineStr">
        <is>
          <t>event_count_per_user</t>
        </is>
      </c>
      <c r="B165" s="29" t="inlineStr">
        <is>
          <t>Event count per user · NUMERIC · Google Analytics 4 Event</t>
        </is>
      </c>
      <c r="C165" s="26" t="n"/>
      <c r="D165" s="27">
        <f>IF(AND($C165="x",$A165&lt;&gt;""),$A165,"")</f>
        <v/>
      </c>
    </row>
    <row r="166">
      <c r="A166" s="25" t="inlineStr">
        <is>
          <t>event_name</t>
        </is>
      </c>
      <c r="B166" s="29" t="inlineStr">
        <is>
          <t>Event name · TEXT · Google Analytics 4 Event</t>
        </is>
      </c>
      <c r="C166" s="26" t="n"/>
      <c r="D166" s="27">
        <f>IF(AND($C166="x",$A166&lt;&gt;""),$A166,"")</f>
        <v/>
      </c>
    </row>
    <row r="167">
      <c r="A167" s="25" t="inlineStr">
        <is>
          <t>event_value</t>
        </is>
      </c>
      <c r="B167" s="29" t="inlineStr">
        <is>
          <t>Event value · NUMERIC · Google Analytics 4 Event</t>
        </is>
      </c>
      <c r="C167" s="26" t="n"/>
      <c r="D167" s="27">
        <f>IF(AND($C167="x",$A167&lt;&gt;""),$A167,"")</f>
        <v/>
      </c>
    </row>
    <row r="168">
      <c r="A168" s="25" t="inlineStr">
        <is>
          <t>events_per_session</t>
        </is>
      </c>
      <c r="B168" s="29" t="inlineStr">
        <is>
          <t>Events per session · NUMERIC · Google Analytics 4 Event</t>
        </is>
      </c>
      <c r="C168" s="26" t="n"/>
      <c r="D168" s="27">
        <f>IF(AND($C168="x",$A168&lt;&gt;""),$A168,"")</f>
        <v/>
      </c>
    </row>
    <row r="169">
      <c r="A169" s="25" t="inlineStr">
        <is>
          <t>is_conversion_event</t>
        </is>
      </c>
      <c r="B169" s="29" t="inlineStr">
        <is>
          <t>Is key event · TEXT · Google Analytics 4 Event</t>
        </is>
      </c>
      <c r="C169" s="26" t="n"/>
      <c r="D169" s="27">
        <f>IF(AND($C169="x",$A169&lt;&gt;""),$A169,"")</f>
        <v/>
      </c>
    </row>
    <row r="170">
      <c r="A170" s="25" t="inlineStr">
        <is>
          <t>city</t>
        </is>
      </c>
      <c r="B170" s="29" t="inlineStr">
        <is>
          <t>City · CITY · Google Analytics 4 Geography</t>
        </is>
      </c>
      <c r="C170" s="26" t="n"/>
      <c r="D170" s="27">
        <f>IF(AND($C170="x",$A170&lt;&gt;""),$A170,"")</f>
        <v/>
      </c>
    </row>
    <row r="171">
      <c r="A171" s="25" t="inlineStr">
        <is>
          <t>continent</t>
        </is>
      </c>
      <c r="B171" s="29" t="inlineStr">
        <is>
          <t>Continent · TEXT · Google Analytics 4 Geography</t>
        </is>
      </c>
      <c r="C171" s="26" t="n"/>
      <c r="D171" s="27">
        <f>IF(AND($C171="x",$A171&lt;&gt;""),$A171,"")</f>
        <v/>
      </c>
    </row>
    <row r="172">
      <c r="A172" s="25" t="inlineStr">
        <is>
          <t>continentid</t>
        </is>
      </c>
      <c r="B172" s="29" t="inlineStr">
        <is>
          <t>Continent ID · TEXT · Google Analytics 4 Geography</t>
        </is>
      </c>
      <c r="C172" s="26" t="n"/>
      <c r="D172" s="27">
        <f>IF(AND($C172="x",$A172&lt;&gt;""),$A172,"")</f>
        <v/>
      </c>
    </row>
    <row r="173">
      <c r="A173" s="25" t="inlineStr">
        <is>
          <t>country</t>
        </is>
      </c>
      <c r="B173" s="29" t="inlineStr">
        <is>
          <t>Country · COUNTRY · Google Analytics 4 Geography</t>
        </is>
      </c>
      <c r="C173" s="26" t="n"/>
      <c r="D173" s="27">
        <f>IF(AND($C173="x",$A173&lt;&gt;""),$A173,"")</f>
        <v/>
      </c>
    </row>
    <row r="174">
      <c r="A174" s="25" t="inlineStr">
        <is>
          <t>country_id</t>
        </is>
      </c>
      <c r="B174" s="29" t="inlineStr">
        <is>
          <t>Country ID · COUNTRY · Google Analytics 4 Geography</t>
        </is>
      </c>
      <c r="C174" s="26" t="n"/>
      <c r="D174" s="27">
        <f>IF(AND($C174="x",$A174&lt;&gt;""),$A174,"")</f>
        <v/>
      </c>
    </row>
    <row r="175">
      <c r="A175" s="25" t="inlineStr">
        <is>
          <t>region</t>
        </is>
      </c>
      <c r="B175" s="29" t="inlineStr">
        <is>
          <t>Region · REGION · Google Analytics 4 Geography</t>
        </is>
      </c>
      <c r="C175" s="26" t="n"/>
      <c r="D175" s="27">
        <f>IF(AND($C175="x",$A175&lt;&gt;""),$A175,"")</f>
        <v/>
      </c>
    </row>
    <row r="176">
      <c r="A176" s="25" t="inlineStr">
        <is>
          <t>achievement_id</t>
        </is>
      </c>
      <c r="B176" s="29" t="inlineStr">
        <is>
          <t>Achievement ID · TEXT · Google Analytics 4 Other</t>
        </is>
      </c>
      <c r="C176" s="26" t="n"/>
      <c r="D176" s="27">
        <f>IF(AND($C176="x",$A176&lt;&gt;""),$A176,"")</f>
        <v/>
      </c>
    </row>
    <row r="177">
      <c r="A177" s="25" t="inlineStr">
        <is>
          <t>advertiser_ad_clicks</t>
        </is>
      </c>
      <c r="B177" s="29" t="inlineStr">
        <is>
          <t>Ads clicks · NUMERIC · Google Analytics 4 Other</t>
        </is>
      </c>
      <c r="C177" s="26" t="n"/>
      <c r="D177" s="27">
        <f>IF(AND($C177="x",$A177&lt;&gt;""),$A177,"")</f>
        <v/>
      </c>
    </row>
    <row r="178">
      <c r="A178" s="25" t="inlineStr">
        <is>
          <t>advertiser_ad_cost</t>
        </is>
      </c>
      <c r="B178" s="29" t="inlineStr">
        <is>
          <t>Ads cost · NUMERIC · Google Analytics 4 Other</t>
        </is>
      </c>
      <c r="C178" s="26" t="n"/>
      <c r="D178" s="27">
        <f>IF(AND($C178="x",$A178&lt;&gt;""),$A178,"")</f>
        <v/>
      </c>
    </row>
    <row r="179">
      <c r="A179" s="25" t="inlineStr">
        <is>
          <t>advertiser_ad_cost_per_click</t>
        </is>
      </c>
      <c r="B179" s="29" t="inlineStr">
        <is>
          <t>Ads cost per click · NUMERIC · Google Analytics 4 Other</t>
        </is>
      </c>
      <c r="C179" s="26" t="n"/>
      <c r="D179" s="27">
        <f>IF(AND($C179="x",$A179&lt;&gt;""),$A179,"")</f>
        <v/>
      </c>
    </row>
    <row r="180">
      <c r="A180" s="25" t="inlineStr">
        <is>
          <t>advertiser_ad_cost_per_key_event</t>
        </is>
      </c>
      <c r="B180" s="29" t="inlineStr">
        <is>
          <t>Cost per key event · NUMERIC · Google Analytics 4 Other</t>
        </is>
      </c>
      <c r="C180" s="26" t="n"/>
      <c r="D180" s="27">
        <f>IF(AND($C180="x",$A180&lt;&gt;""),$A180,"")</f>
        <v/>
      </c>
    </row>
    <row r="181">
      <c r="A181" s="25" t="inlineStr">
        <is>
          <t>advertiser_ad_impressions</t>
        </is>
      </c>
      <c r="B181" s="29" t="inlineStr">
        <is>
          <t>Ads impressions · NUMERIC · Google Analytics 4 Other</t>
        </is>
      </c>
      <c r="C181" s="26" t="n"/>
      <c r="D181" s="27">
        <f>IF(AND($C181="x",$A181&lt;&gt;""),$A181,"")</f>
        <v/>
      </c>
    </row>
    <row r="182">
      <c r="A182" s="25" t="inlineStr">
        <is>
          <t>cart_to_view_rate</t>
        </is>
      </c>
      <c r="B182" s="29" t="inlineStr">
        <is>
          <t>Cart-to-view rate · NUMERIC · Google Analytics 4 Other</t>
        </is>
      </c>
      <c r="C182" s="26" t="n"/>
      <c r="D182" s="27">
        <f>IF(AND($C182="x",$A182&lt;&gt;""),$A182,"")</f>
        <v/>
      </c>
    </row>
    <row r="183">
      <c r="A183" s="25" t="inlineStr">
        <is>
          <t>character</t>
        </is>
      </c>
      <c r="B183" s="29" t="inlineStr">
        <is>
          <t>Character · TEXT · Google Analytics 4 Other</t>
        </is>
      </c>
      <c r="C183" s="26" t="n"/>
      <c r="D183" s="27">
        <f>IF(AND($C183="x",$A183&lt;&gt;""),$A183,"")</f>
        <v/>
      </c>
    </row>
    <row r="184">
      <c r="A184" s="25" t="inlineStr">
        <is>
          <t>comparison</t>
        </is>
      </c>
      <c r="B184" s="29" t="inlineStr">
        <is>
          <t>Comparison · TEXT · Google Analytics 4 Other</t>
        </is>
      </c>
      <c r="C184" s="26" t="n"/>
      <c r="D184" s="27">
        <f>IF(AND($C184="x",$A184&lt;&gt;""),$A184,"")</f>
        <v/>
      </c>
    </row>
    <row r="185">
      <c r="A185" s="25" t="inlineStr">
        <is>
          <t>crash_affected_users</t>
        </is>
      </c>
      <c r="B185" s="29" t="inlineStr">
        <is>
          <t>Crash-affected users · NUMERIC · Google Analytics 4 Other</t>
        </is>
      </c>
      <c r="C185" s="26" t="n"/>
      <c r="D185" s="27">
        <f>IF(AND($C185="x",$A185&lt;&gt;""),$A185,"")</f>
        <v/>
      </c>
    </row>
    <row r="186">
      <c r="A186" s="25" t="inlineStr">
        <is>
          <t>crash_free_users_rate</t>
        </is>
      </c>
      <c r="B186" s="29" t="inlineStr">
        <is>
          <t>Crash-free users rate · NUMERIC · Google Analytics 4 Other</t>
        </is>
      </c>
      <c r="C186" s="26" t="n"/>
      <c r="D186" s="27">
        <f>IF(AND($C186="x",$A186&lt;&gt;""),$A186,"")</f>
        <v/>
      </c>
    </row>
    <row r="187">
      <c r="A187" s="25" t="inlineStr">
        <is>
          <t>file_extension</t>
        </is>
      </c>
      <c r="B187" s="29" t="inlineStr">
        <is>
          <t>File extension · TEXT · Google Analytics 4 Other</t>
        </is>
      </c>
      <c r="C187" s="26" t="n"/>
      <c r="D187" s="27">
        <f>IF(AND($C187="x",$A187&lt;&gt;""),$A187,"")</f>
        <v/>
      </c>
    </row>
    <row r="188">
      <c r="A188" s="25" t="inlineStr">
        <is>
          <t>file_name</t>
        </is>
      </c>
      <c r="B188" s="29" t="inlineStr">
        <is>
          <t>File name · TEXT · Google Analytics 4 Other</t>
        </is>
      </c>
      <c r="C188" s="26" t="n"/>
      <c r="D188" s="27">
        <f>IF(AND($C188="x",$A188&lt;&gt;""),$A188,"")</f>
        <v/>
      </c>
    </row>
    <row r="189">
      <c r="A189" s="25" t="inlineStr">
        <is>
          <t>group_id</t>
        </is>
      </c>
      <c r="B189" s="29" t="inlineStr">
        <is>
          <t>Group ID · TEXT · Google Analytics 4 Other</t>
        </is>
      </c>
      <c r="C189" s="26" t="n"/>
      <c r="D189" s="27">
        <f>IF(AND($C189="x",$A189&lt;&gt;""),$A189,"")</f>
        <v/>
      </c>
    </row>
    <row r="190">
      <c r="A190" s="25" t="inlineStr">
        <is>
          <t>level</t>
        </is>
      </c>
      <c r="B190" s="29" t="inlineStr">
        <is>
          <t>Level · TEXT · Google Analytics 4 Other</t>
        </is>
      </c>
      <c r="C190" s="26" t="n"/>
      <c r="D190" s="27">
        <f>IF(AND($C190="x",$A190&lt;&gt;""),$A190,"")</f>
        <v/>
      </c>
    </row>
    <row r="191">
      <c r="A191" s="25" t="inlineStr">
        <is>
          <t>link_classes</t>
        </is>
      </c>
      <c r="B191" s="29" t="inlineStr">
        <is>
          <t>Link classes · TEXT · Google Analytics 4 Other</t>
        </is>
      </c>
      <c r="C191" s="26" t="n"/>
      <c r="D191" s="27">
        <f>IF(AND($C191="x",$A191&lt;&gt;""),$A191,"")</f>
        <v/>
      </c>
    </row>
    <row r="192">
      <c r="A192" s="25" t="inlineStr">
        <is>
          <t>link_domain</t>
        </is>
      </c>
      <c r="B192" s="29" t="inlineStr">
        <is>
          <t>Link domain · TEXT · Google Analytics 4 Other</t>
        </is>
      </c>
      <c r="C192" s="26" t="n"/>
      <c r="D192" s="27">
        <f>IF(AND($C192="x",$A192&lt;&gt;""),$A192,"")</f>
        <v/>
      </c>
    </row>
    <row r="193">
      <c r="A193" s="25" t="inlineStr">
        <is>
          <t>link_id</t>
        </is>
      </c>
      <c r="B193" s="29" t="inlineStr">
        <is>
          <t>Link ID · TEXT · Google Analytics 4 Other</t>
        </is>
      </c>
      <c r="C193" s="26" t="n"/>
      <c r="D193" s="27">
        <f>IF(AND($C193="x",$A193&lt;&gt;""),$A193,"")</f>
        <v/>
      </c>
    </row>
    <row r="194">
      <c r="A194" s="25" t="inlineStr">
        <is>
          <t>link_text</t>
        </is>
      </c>
      <c r="B194" s="29" t="inlineStr">
        <is>
          <t>Link text · TEXT · Google Analytics 4 Other</t>
        </is>
      </c>
      <c r="C194" s="26" t="n"/>
      <c r="D194" s="27">
        <f>IF(AND($C194="x",$A194&lt;&gt;""),$A194,"")</f>
        <v/>
      </c>
    </row>
    <row r="195">
      <c r="A195" s="25" t="inlineStr">
        <is>
          <t>link_url</t>
        </is>
      </c>
      <c r="B195" s="29" t="inlineStr">
        <is>
          <t>Link URL · TEXT · Google Analytics 4 Other</t>
        </is>
      </c>
      <c r="C195" s="26" t="n"/>
      <c r="D195" s="27">
        <f>IF(AND($C195="x",$A195&lt;&gt;""),$A195,"")</f>
        <v/>
      </c>
    </row>
    <row r="196">
      <c r="A196" s="25" t="inlineStr">
        <is>
          <t>method</t>
        </is>
      </c>
      <c r="B196" s="29" t="inlineStr">
        <is>
          <t>Method · TEXT · Google Analytics 4 Other</t>
        </is>
      </c>
      <c r="C196" s="26" t="n"/>
      <c r="D196" s="27">
        <f>IF(AND($C196="x",$A196&lt;&gt;""),$A196,"")</f>
        <v/>
      </c>
    </row>
    <row r="197">
      <c r="A197" s="25" t="inlineStr">
        <is>
          <t>organic_google_search_average_position</t>
        </is>
      </c>
      <c r="B197" s="29" t="inlineStr">
        <is>
          <t>Organic Google Search average position · NUMERIC · Google Analytics 4 Other</t>
        </is>
      </c>
      <c r="C197" s="26" t="n"/>
      <c r="D197" s="27">
        <f>IF(AND($C197="x",$A197&lt;&gt;""),$A197,"")</f>
        <v/>
      </c>
    </row>
    <row r="198">
      <c r="A198" s="25" t="inlineStr">
        <is>
          <t>organic_google_search_click_through_rate</t>
        </is>
      </c>
      <c r="B198" s="29" t="inlineStr">
        <is>
          <t>Organic Google Search click through rate · NUMERIC · Google Analytics 4 Other</t>
        </is>
      </c>
      <c r="C198" s="26" t="n"/>
      <c r="D198" s="27">
        <f>IF(AND($C198="x",$A198&lt;&gt;""),$A198,"")</f>
        <v/>
      </c>
    </row>
    <row r="199">
      <c r="A199" s="25" t="inlineStr">
        <is>
          <t>organic_google_search_clicks</t>
        </is>
      </c>
      <c r="B199" s="29" t="inlineStr">
        <is>
          <t>Organic Google Search clicks · NUMERIC · Google Analytics 4 Other</t>
        </is>
      </c>
      <c r="C199" s="26" t="n"/>
      <c r="D199" s="27">
        <f>IF(AND($C199="x",$A199&lt;&gt;""),$A199,"")</f>
        <v/>
      </c>
    </row>
    <row r="200">
      <c r="A200" s="25" t="inlineStr">
        <is>
          <t>organic_google_search_impressions</t>
        </is>
      </c>
      <c r="B200" s="29" t="inlineStr">
        <is>
          <t>Organic Google Search impressions · NUMERIC · Google Analytics 4 Other</t>
        </is>
      </c>
      <c r="C200" s="26" t="n"/>
      <c r="D200" s="27">
        <f>IF(AND($C200="x",$A200&lt;&gt;""),$A200,"")</f>
        <v/>
      </c>
    </row>
    <row r="201">
      <c r="A201" s="25" t="inlineStr">
        <is>
          <t>outbound</t>
        </is>
      </c>
      <c r="B201" s="29" t="inlineStr">
        <is>
          <t>Outbound · TEXT · Google Analytics 4 Other</t>
        </is>
      </c>
      <c r="C201" s="26" t="n"/>
      <c r="D201" s="27">
        <f>IF(AND($C201="x",$A201&lt;&gt;""),$A201,"")</f>
        <v/>
      </c>
    </row>
    <row r="202">
      <c r="A202" s="25" t="inlineStr">
        <is>
          <t>percent_scrolled</t>
        </is>
      </c>
      <c r="B202" s="29" t="inlineStr">
        <is>
          <t>Percent scrolled · TEXT · Google Analytics 4 Other</t>
        </is>
      </c>
      <c r="C202" s="26" t="n"/>
      <c r="D202" s="27">
        <f>IF(AND($C202="x",$A202&lt;&gt;""),$A202,"")</f>
        <v/>
      </c>
    </row>
    <row r="203">
      <c r="A203" s="25" t="inlineStr">
        <is>
          <t>publisher_ad_clicks</t>
        </is>
      </c>
      <c r="B203" s="29" t="inlineStr">
        <is>
          <t>Publisher ad clicks · NUMERIC · Google Analytics 4 Other</t>
        </is>
      </c>
      <c r="C203" s="26" t="n"/>
      <c r="D203" s="27">
        <f>IF(AND($C203="x",$A203&lt;&gt;""),$A203,"")</f>
        <v/>
      </c>
    </row>
    <row r="204">
      <c r="A204" s="25" t="inlineStr">
        <is>
          <t>publisher_ad_impressions</t>
        </is>
      </c>
      <c r="B204" s="29" t="inlineStr">
        <is>
          <t>Publisher ad impressions · NUMERIC · Google Analytics 4 Other</t>
        </is>
      </c>
      <c r="C204" s="26" t="n"/>
      <c r="D204" s="27">
        <f>IF(AND($C204="x",$A204&lt;&gt;""),$A204,"")</f>
        <v/>
      </c>
    </row>
    <row r="205">
      <c r="A205" s="25" t="inlineStr">
        <is>
          <t>purchase_to_view_rate</t>
        </is>
      </c>
      <c r="B205" s="29" t="inlineStr">
        <is>
          <t>Purchase-to-view rate · NUMERIC · Google Analytics 4 Other</t>
        </is>
      </c>
      <c r="C205" s="26" t="n"/>
      <c r="D205" s="27">
        <f>IF(AND($C205="x",$A205&lt;&gt;""),$A205,"")</f>
        <v/>
      </c>
    </row>
    <row r="206">
      <c r="A206" s="25" t="inlineStr">
        <is>
          <t>purchaser_conversion_rate</t>
        </is>
      </c>
      <c r="B206" s="29" t="inlineStr">
        <is>
          <t>Purchaser rate · NUMERIC · Google Analytics 4 Other</t>
        </is>
      </c>
      <c r="C206" s="26" t="n"/>
      <c r="D206" s="27">
        <f>IF(AND($C206="x",$A206&lt;&gt;""),$A206,"")</f>
        <v/>
      </c>
    </row>
    <row r="207">
      <c r="A207" s="25" t="inlineStr">
        <is>
          <t>return_on_ad_spend</t>
        </is>
      </c>
      <c r="B207" s="29" t="inlineStr">
        <is>
          <t>Return on ad spend · NUMERIC · Google Analytics 4 Other</t>
        </is>
      </c>
      <c r="C207" s="26" t="n"/>
      <c r="D207" s="27">
        <f>IF(AND($C207="x",$A207&lt;&gt;""),$A207,"")</f>
        <v/>
      </c>
    </row>
    <row r="208">
      <c r="A208" s="25" t="inlineStr">
        <is>
          <t>scrolled_users</t>
        </is>
      </c>
      <c r="B208" s="29" t="inlineStr">
        <is>
          <t>Scrolled users · NUMERIC · Google Analytics 4 Other</t>
        </is>
      </c>
      <c r="C208" s="26" t="n"/>
      <c r="D208" s="27">
        <f>IF(AND($C208="x",$A208&lt;&gt;""),$A208,"")</f>
        <v/>
      </c>
    </row>
    <row r="209">
      <c r="A209" s="25" t="inlineStr">
        <is>
          <t>search_term</t>
        </is>
      </c>
      <c r="B209" s="29" t="inlineStr">
        <is>
          <t>Search term · TEXT · Google Analytics 4 Other</t>
        </is>
      </c>
      <c r="C209" s="26" t="n"/>
      <c r="D209" s="27">
        <f>IF(AND($C209="x",$A209&lt;&gt;""),$A209,"")</f>
        <v/>
      </c>
    </row>
    <row r="210">
      <c r="A210" s="25" t="inlineStr">
        <is>
          <t>test_data_filter_id</t>
        </is>
      </c>
      <c r="B210" s="29" t="inlineStr">
        <is>
          <t>Test data filter ID · TEXT · Google Analytics 4 Other</t>
        </is>
      </c>
      <c r="C210" s="26" t="n"/>
      <c r="D210" s="27">
        <f>IF(AND($C210="x",$A210&lt;&gt;""),$A210,"")</f>
        <v/>
      </c>
    </row>
    <row r="211">
      <c r="A211" s="25" t="inlineStr">
        <is>
          <t>test_data_filter_name</t>
        </is>
      </c>
      <c r="B211" s="29" t="inlineStr">
        <is>
          <t>Test data filter name · TEXT · Google Analytics 4 Other</t>
        </is>
      </c>
      <c r="C211" s="26" t="n"/>
      <c r="D211" s="27">
        <f>IF(AND($C211="x",$A211&lt;&gt;""),$A211,"")</f>
        <v/>
      </c>
    </row>
    <row r="212">
      <c r="A212" s="25" t="inlineStr">
        <is>
          <t>total_ad_revenue</t>
        </is>
      </c>
      <c r="B212" s="29" t="inlineStr">
        <is>
          <t>Total ad revenue · NUMERIC · Google Analytics 4 Other</t>
        </is>
      </c>
      <c r="C212" s="26" t="n"/>
      <c r="D212" s="27">
        <f>IF(AND($C212="x",$A212&lt;&gt;""),$A212,"")</f>
        <v/>
      </c>
    </row>
    <row r="213">
      <c r="A213" s="25" t="inlineStr">
        <is>
          <t>video_provider</t>
        </is>
      </c>
      <c r="B213" s="29" t="inlineStr">
        <is>
          <t>Video provider · TEXT · Google Analytics 4 Other</t>
        </is>
      </c>
      <c r="C213" s="26" t="n"/>
      <c r="D213" s="27">
        <f>IF(AND($C213="x",$A213&lt;&gt;""),$A213,"")</f>
        <v/>
      </c>
    </row>
    <row r="214">
      <c r="A214" s="25" t="inlineStr">
        <is>
          <t>video_title</t>
        </is>
      </c>
      <c r="B214" s="29" t="inlineStr">
        <is>
          <t>Video title · TEXT · Google Analytics 4 Other</t>
        </is>
      </c>
      <c r="C214" s="26" t="n"/>
      <c r="D214" s="27">
        <f>IF(AND($C214="x",$A214&lt;&gt;""),$A214,"")</f>
        <v/>
      </c>
    </row>
    <row r="215">
      <c r="A215" s="25" t="inlineStr">
        <is>
          <t>video_url</t>
        </is>
      </c>
      <c r="B215" s="29" t="inlineStr">
        <is>
          <t>Video URL · TEXT · Google Analytics 4 Other</t>
        </is>
      </c>
      <c r="C215" s="26" t="n"/>
      <c r="D215" s="27">
        <f>IF(AND($C215="x",$A215&lt;&gt;""),$A215,"")</f>
        <v/>
      </c>
    </row>
    <row r="216">
      <c r="A216" s="25" t="inlineStr">
        <is>
          <t>virtual_currency_name</t>
        </is>
      </c>
      <c r="B216" s="29" t="inlineStr">
        <is>
          <t>Virtual currency name · TEXT · Google Analytics 4 Other</t>
        </is>
      </c>
      <c r="C216" s="26" t="n"/>
      <c r="D216" s="27">
        <f>IF(AND($C216="x",$A216&lt;&gt;""),$A216,"")</f>
        <v/>
      </c>
    </row>
    <row r="217">
      <c r="A217" s="25" t="inlineStr">
        <is>
          <t>visible</t>
        </is>
      </c>
      <c r="B217" s="29" t="inlineStr">
        <is>
          <t>Visible · TEXT · Google Analytics 4 Other</t>
        </is>
      </c>
      <c r="C217" s="26" t="n"/>
      <c r="D217" s="27">
        <f>IF(AND($C217="x",$A217&lt;&gt;""),$A217,"")</f>
        <v/>
      </c>
    </row>
    <row r="218">
      <c r="A218" s="25" t="inlineStr">
        <is>
          <t>content_group</t>
        </is>
      </c>
      <c r="B218" s="29" t="inlineStr">
        <is>
          <t>Content group · TEXT · Google Analytics 4 Page / Screen</t>
        </is>
      </c>
      <c r="C218" s="26" t="n"/>
      <c r="D218" s="27">
        <f>IF(AND($C218="x",$A218&lt;&gt;""),$A218,"")</f>
        <v/>
      </c>
    </row>
    <row r="219">
      <c r="A219" s="25" t="inlineStr">
        <is>
          <t>content_id</t>
        </is>
      </c>
      <c r="B219" s="29" t="inlineStr">
        <is>
          <t>Content ID · TEXT · Google Analytics 4 Page / Screen</t>
        </is>
      </c>
      <c r="C219" s="26" t="n"/>
      <c r="D219" s="27">
        <f>IF(AND($C219="x",$A219&lt;&gt;""),$A219,"")</f>
        <v/>
      </c>
    </row>
    <row r="220">
      <c r="A220" s="25" t="inlineStr">
        <is>
          <t>content_type</t>
        </is>
      </c>
      <c r="B220" s="29" t="inlineStr">
        <is>
          <t>Content type · TEXT · Google Analytics 4 Page / Screen</t>
        </is>
      </c>
      <c r="C220" s="26" t="n"/>
      <c r="D220" s="27">
        <f>IF(AND($C220="x",$A220&lt;&gt;""),$A220,"")</f>
        <v/>
      </c>
    </row>
    <row r="221">
      <c r="A221" s="25" t="inlineStr">
        <is>
          <t>full_page_url</t>
        </is>
      </c>
      <c r="B221" s="29" t="inlineStr">
        <is>
          <t>Full page URL · TEXT · Google Analytics 4 Page / Screen</t>
        </is>
      </c>
      <c r="C221" s="26" t="n"/>
      <c r="D221" s="27">
        <f>IF(AND($C221="x",$A221&lt;&gt;""),$A221,"")</f>
        <v/>
      </c>
    </row>
    <row r="222">
      <c r="A222" s="25" t="inlineStr">
        <is>
          <t>landing_page</t>
        </is>
      </c>
      <c r="B222" s="29" t="inlineStr">
        <is>
          <t>Landing page · TEXT · Google Analytics 4 Page / Screen</t>
        </is>
      </c>
      <c r="C222" s="26" t="n"/>
      <c r="D222" s="27">
        <f>IF(AND($C222="x",$A222&lt;&gt;""),$A222,"")</f>
        <v/>
      </c>
    </row>
    <row r="223">
      <c r="A223" s="25" t="inlineStr">
        <is>
          <t>landing_page_plus_query_string</t>
        </is>
      </c>
      <c r="B223" s="29" t="inlineStr">
        <is>
          <t>Landing page + query string · TEXT · Google Analytics 4 Page / Screen</t>
        </is>
      </c>
      <c r="C223" s="26" t="n"/>
      <c r="D223" s="27">
        <f>IF(AND($C223="x",$A223&lt;&gt;""),$A223,"")</f>
        <v/>
      </c>
    </row>
    <row r="224">
      <c r="A224" s="25" t="inlineStr">
        <is>
          <t>page_location</t>
        </is>
      </c>
      <c r="B224" s="29" t="inlineStr">
        <is>
          <t>Page location · TEXT · Google Analytics 4 Page / Screen</t>
        </is>
      </c>
      <c r="C224" s="26" t="n"/>
      <c r="D224" s="27">
        <f>IF(AND($C224="x",$A224&lt;&gt;""),$A224,"")</f>
        <v/>
      </c>
    </row>
    <row r="225">
      <c r="A225" s="25" t="inlineStr">
        <is>
          <t>page_path</t>
        </is>
      </c>
      <c r="B225" s="29" t="inlineStr">
        <is>
          <t>Page path · TEXT · Google Analytics 4 Page / Screen</t>
        </is>
      </c>
      <c r="C225" s="26" t="n"/>
      <c r="D225" s="27">
        <f>IF(AND($C225="x",$A225&lt;&gt;""),$A225,"")</f>
        <v/>
      </c>
    </row>
    <row r="226">
      <c r="A226" s="25" t="inlineStr">
        <is>
          <t>page_path_plus_query_string</t>
        </is>
      </c>
      <c r="B226" s="29" t="inlineStr">
        <is>
          <t>Page path + query string · TEXT · Google Analytics 4 Page / Screen</t>
        </is>
      </c>
      <c r="C226" s="26" t="n"/>
      <c r="D226" s="27">
        <f>IF(AND($C226="x",$A226&lt;&gt;""),$A226,"")</f>
        <v/>
      </c>
    </row>
    <row r="227">
      <c r="A227" s="25" t="inlineStr">
        <is>
          <t>page_referrer</t>
        </is>
      </c>
      <c r="B227" s="29" t="inlineStr">
        <is>
          <t>Page referrer · TEXT · Google Analytics 4 Page / Screen</t>
        </is>
      </c>
      <c r="C227" s="26" t="n"/>
      <c r="D227" s="27">
        <f>IF(AND($C227="x",$A227&lt;&gt;""),$A227,"")</f>
        <v/>
      </c>
    </row>
    <row r="228">
      <c r="A228" s="25" t="inlineStr">
        <is>
          <t>pagetitle</t>
        </is>
      </c>
      <c r="B228" s="29" t="inlineStr">
        <is>
          <t>Page title · TEXT · Google Analytics 4 Page / Screen</t>
        </is>
      </c>
      <c r="C228" s="26" t="n"/>
      <c r="D228" s="27">
        <f>IF(AND($C228="x",$A228&lt;&gt;""),$A228,"")</f>
        <v/>
      </c>
    </row>
    <row r="229">
      <c r="A229" s="25" t="inlineStr">
        <is>
          <t>screen_page_views</t>
        </is>
      </c>
      <c r="B229" s="29" t="inlineStr">
        <is>
          <t>Views · NUMERIC · Google Analytics 4 Page / Screen</t>
        </is>
      </c>
      <c r="C229" s="26" t="n"/>
      <c r="D229" s="27">
        <f>IF(AND($C229="x",$A229&lt;&gt;""),$A229,"")</f>
        <v/>
      </c>
    </row>
    <row r="230">
      <c r="A230" s="25" t="inlineStr">
        <is>
          <t>screen_page_views_per_session</t>
        </is>
      </c>
      <c r="B230" s="29" t="inlineStr">
        <is>
          <t>Views per session · NUMERIC · Google Analytics 4 Page / Screen</t>
        </is>
      </c>
      <c r="C230" s="26" t="n"/>
      <c r="D230" s="27">
        <f>IF(AND($C230="x",$A230&lt;&gt;""),$A230,"")</f>
        <v/>
      </c>
    </row>
    <row r="231">
      <c r="A231" s="25" t="inlineStr">
        <is>
          <t>screen_page_views_per_user</t>
        </is>
      </c>
      <c r="B231" s="29" t="inlineStr">
        <is>
          <t>Views per user · NUMERIC · Google Analytics 4 Page / Screen</t>
        </is>
      </c>
      <c r="C231" s="26" t="n"/>
      <c r="D231" s="27">
        <f>IF(AND($C231="x",$A231&lt;&gt;""),$A231,"")</f>
        <v/>
      </c>
    </row>
    <row r="232">
      <c r="A232" s="25" t="inlineStr">
        <is>
          <t>unified_page_path_screen</t>
        </is>
      </c>
      <c r="B232" s="29" t="inlineStr">
        <is>
          <t>Page path and screen class · TEXT · Google Analytics 4 Page / Screen</t>
        </is>
      </c>
      <c r="C232" s="26" t="n"/>
      <c r="D232" s="27">
        <f>IF(AND($C232="x",$A232&lt;&gt;""),$A232,"")</f>
        <v/>
      </c>
    </row>
    <row r="233">
      <c r="A233" s="25" t="inlineStr">
        <is>
          <t>unified_page_screen</t>
        </is>
      </c>
      <c r="B233" s="29" t="inlineStr">
        <is>
          <t>Page path + query string and screen class · TEXT · Google Analytics 4 Page / Screen</t>
        </is>
      </c>
      <c r="C233" s="26" t="n"/>
      <c r="D233" s="27">
        <f>IF(AND($C233="x",$A233&lt;&gt;""),$A233,"")</f>
        <v/>
      </c>
    </row>
    <row r="234">
      <c r="A234" s="25" t="inlineStr">
        <is>
          <t>unified_screen_class</t>
        </is>
      </c>
      <c r="B234" s="29" t="inlineStr">
        <is>
          <t>Page title and screen class · TEXT · Google Analytics 4 Page / Screen</t>
        </is>
      </c>
      <c r="C234" s="26" t="n"/>
      <c r="D234" s="27">
        <f>IF(AND($C234="x",$A234&lt;&gt;""),$A234,"")</f>
        <v/>
      </c>
    </row>
    <row r="235">
      <c r="A235" s="25" t="inlineStr">
        <is>
          <t>unified_screen_name</t>
        </is>
      </c>
      <c r="B235" s="29" t="inlineStr">
        <is>
          <t>Page title and screen name · TEXT · Google Analytics 4 Page / Screen</t>
        </is>
      </c>
      <c r="C235" s="26" t="n"/>
      <c r="D235" s="27">
        <f>IF(AND($C235="x",$A235&lt;&gt;""),$A235,"")</f>
        <v/>
      </c>
    </row>
    <row r="236">
      <c r="A236" s="25" t="inlineStr">
        <is>
          <t>app_version</t>
        </is>
      </c>
      <c r="B236" s="29" t="inlineStr">
        <is>
          <t>App version · TEXT · Google Analytics 4 Platform / Device</t>
        </is>
      </c>
      <c r="C236" s="26" t="n"/>
      <c r="D236" s="27">
        <f>IF(AND($C236="x",$A236&lt;&gt;""),$A236,"")</f>
        <v/>
      </c>
    </row>
    <row r="237">
      <c r="A237" s="25" t="inlineStr">
        <is>
          <t>browser</t>
        </is>
      </c>
      <c r="B237" s="29" t="inlineStr">
        <is>
          <t>Browser · TEXT · Google Analytics 4 Platform / Device</t>
        </is>
      </c>
      <c r="C237" s="26" t="n"/>
      <c r="D237" s="27">
        <f>IF(AND($C237="x",$A237&lt;&gt;""),$A237,"")</f>
        <v/>
      </c>
    </row>
    <row r="238">
      <c r="A238" s="25" t="inlineStr">
        <is>
          <t>device</t>
        </is>
      </c>
      <c r="B238" s="29" t="inlineStr">
        <is>
          <t>Device · TEXT · Google Analytics 4 Platform / Device</t>
        </is>
      </c>
      <c r="C238" s="26" t="n"/>
      <c r="D238" s="27">
        <f>IF(AND($C238="x",$A238&lt;&gt;""),$A238,"")</f>
        <v/>
      </c>
    </row>
    <row r="239">
      <c r="A239" s="25" t="inlineStr">
        <is>
          <t>device_model</t>
        </is>
      </c>
      <c r="B239" s="29" t="inlineStr">
        <is>
          <t>Device model · TEXT · Google Analytics 4 Platform / Device</t>
        </is>
      </c>
      <c r="C239" s="26" t="n"/>
      <c r="D239" s="27">
        <f>IF(AND($C239="x",$A239&lt;&gt;""),$A239,"")</f>
        <v/>
      </c>
    </row>
    <row r="240">
      <c r="A240" s="25" t="inlineStr">
        <is>
          <t>devicecategory</t>
        </is>
      </c>
      <c r="B240" s="29" t="inlineStr">
        <is>
          <t>Device category · TEXT · Google Analytics 4 Platform / Device</t>
        </is>
      </c>
      <c r="C240" s="26" t="n"/>
      <c r="D240" s="27">
        <f>IF(AND($C240="x",$A240&lt;&gt;""),$A240,"")</f>
        <v/>
      </c>
    </row>
    <row r="241">
      <c r="A241" s="25" t="inlineStr">
        <is>
          <t>language</t>
        </is>
      </c>
      <c r="B241" s="29" t="inlineStr">
        <is>
          <t>Language · TEXT · Google Analytics 4 Platform / Device</t>
        </is>
      </c>
      <c r="C241" s="26" t="n"/>
      <c r="D241" s="27">
        <f>IF(AND($C241="x",$A241&lt;&gt;""),$A241,"")</f>
        <v/>
      </c>
    </row>
    <row r="242">
      <c r="A242" s="25" t="inlineStr">
        <is>
          <t>language_code</t>
        </is>
      </c>
      <c r="B242" s="29" t="inlineStr">
        <is>
          <t>Language code · TEXT · Google Analytics 4 Platform / Device</t>
        </is>
      </c>
      <c r="C242" s="26" t="n"/>
      <c r="D242" s="27">
        <f>IF(AND($C242="x",$A242&lt;&gt;""),$A242,"")</f>
        <v/>
      </c>
    </row>
    <row r="243">
      <c r="A243" s="25" t="inlineStr">
        <is>
          <t>mobile_device_branding</t>
        </is>
      </c>
      <c r="B243" s="29" t="inlineStr">
        <is>
          <t>Device brand · TEXT · Google Analytics 4 Platform / Device</t>
        </is>
      </c>
      <c r="C243" s="26" t="n"/>
      <c r="D243" s="27">
        <f>IF(AND($C243="x",$A243&lt;&gt;""),$A243,"")</f>
        <v/>
      </c>
    </row>
    <row r="244">
      <c r="A244" s="25" t="inlineStr">
        <is>
          <t>mobile_device_model</t>
        </is>
      </c>
      <c r="B244" s="29" t="inlineStr">
        <is>
          <t>Mobile model · TEXT · Google Analytics 4 Platform / Device</t>
        </is>
      </c>
      <c r="C244" s="26" t="n"/>
      <c r="D244" s="27">
        <f>IF(AND($C244="x",$A244&lt;&gt;""),$A244,"")</f>
        <v/>
      </c>
    </row>
    <row r="245">
      <c r="A245" s="25" t="inlineStr">
        <is>
          <t>operating_system</t>
        </is>
      </c>
      <c r="B245" s="29" t="inlineStr">
        <is>
          <t>Operating system · TEXT · Google Analytics 4 Platform / Device</t>
        </is>
      </c>
      <c r="C245" s="26" t="n"/>
      <c r="D245" s="27">
        <f>IF(AND($C245="x",$A245&lt;&gt;""),$A245,"")</f>
        <v/>
      </c>
    </row>
    <row r="246">
      <c r="A246" s="25" t="inlineStr">
        <is>
          <t>operating_system_version</t>
        </is>
      </c>
      <c r="B246" s="29" t="inlineStr">
        <is>
          <t>OS version · TEXT · Google Analytics 4 Platform / Device</t>
        </is>
      </c>
      <c r="C246" s="26" t="n"/>
      <c r="D246" s="27">
        <f>IF(AND($C246="x",$A246&lt;&gt;""),$A246,"")</f>
        <v/>
      </c>
    </row>
    <row r="247">
      <c r="A247" s="25" t="inlineStr">
        <is>
          <t>operating_system_with_version</t>
        </is>
      </c>
      <c r="B247" s="29" t="inlineStr">
        <is>
          <t>Operating system with version · TEXT · Google Analytics 4 Platform / Device</t>
        </is>
      </c>
      <c r="C247" s="26" t="n"/>
      <c r="D247" s="27">
        <f>IF(AND($C247="x",$A247&lt;&gt;""),$A247,"")</f>
        <v/>
      </c>
    </row>
    <row r="248">
      <c r="A248" s="25" t="inlineStr">
        <is>
          <t>platform</t>
        </is>
      </c>
      <c r="B248" s="29" t="inlineStr">
        <is>
          <t>Platform · TEXT · Google Analytics 4 Platform / Device</t>
        </is>
      </c>
      <c r="C248" s="26" t="n"/>
      <c r="D248" s="27">
        <f>IF(AND($C248="x",$A248&lt;&gt;""),$A248,"")</f>
        <v/>
      </c>
    </row>
    <row r="249">
      <c r="A249" s="25" t="inlineStr">
        <is>
          <t>platform_device_category</t>
        </is>
      </c>
      <c r="B249" s="29" t="inlineStr">
        <is>
          <t>Platform / device category · TEXT · Google Analytics 4 Platform / Device</t>
        </is>
      </c>
      <c r="C249" s="26" t="n"/>
      <c r="D249" s="27">
        <f>IF(AND($C249="x",$A249&lt;&gt;""),$A249,"")</f>
        <v/>
      </c>
    </row>
    <row r="250">
      <c r="A250" s="25" t="inlineStr">
        <is>
          <t>screen_resolution</t>
        </is>
      </c>
      <c r="B250" s="29" t="inlineStr">
        <is>
          <t>Screen resolution · TEXT · Google Analytics 4 Platform / Device</t>
        </is>
      </c>
      <c r="C250" s="26" t="n"/>
      <c r="D250" s="27">
        <f>IF(AND($C250="x",$A250&lt;&gt;""),$A250,"")</f>
        <v/>
      </c>
    </row>
    <row r="251">
      <c r="A251" s="25" t="inlineStr">
        <is>
          <t>stream_id</t>
        </is>
      </c>
      <c r="B251" s="29" t="inlineStr">
        <is>
          <t>Stream ID · TEXT · Google Analytics 4 Platform / Device</t>
        </is>
      </c>
      <c r="C251" s="26" t="n"/>
      <c r="D251" s="27">
        <f>IF(AND($C251="x",$A251&lt;&gt;""),$A251,"")</f>
        <v/>
      </c>
    </row>
    <row r="252">
      <c r="A252" s="25" t="inlineStr">
        <is>
          <t>stream_name</t>
        </is>
      </c>
      <c r="B252" s="29" t="inlineStr">
        <is>
          <t>Stream name · TEXT · Google Analytics 4 Platform / Device</t>
        </is>
      </c>
      <c r="C252" s="26" t="n"/>
      <c r="D252" s="27">
        <f>IF(AND($C252="x",$A252&lt;&gt;""),$A252,"")</f>
        <v/>
      </c>
    </row>
    <row r="253">
      <c r="A253" s="25" t="inlineStr">
        <is>
          <t>ad_format</t>
        </is>
      </c>
      <c r="B253" s="29" t="inlineStr">
        <is>
          <t>Ad format · TEXT · Google Analytics 4 Publisher</t>
        </is>
      </c>
      <c r="C253" s="26" t="n"/>
      <c r="D253" s="27">
        <f>IF(AND($C253="x",$A253&lt;&gt;""),$A253,"")</f>
        <v/>
      </c>
    </row>
    <row r="254">
      <c r="A254" s="25" t="inlineStr">
        <is>
          <t>ad_source_name</t>
        </is>
      </c>
      <c r="B254" s="29" t="inlineStr">
        <is>
          <t>Ad source · TEXT · Google Analytics 4 Publisher</t>
        </is>
      </c>
      <c r="C254" s="26" t="n"/>
      <c r="D254" s="27">
        <f>IF(AND($C254="x",$A254&lt;&gt;""),$A254,"")</f>
        <v/>
      </c>
    </row>
    <row r="255">
      <c r="A255" s="25" t="inlineStr">
        <is>
          <t>ad_unit_exposure</t>
        </is>
      </c>
      <c r="B255" s="29" t="inlineStr">
        <is>
          <t>Ad unit exposure · NUMERIC · Google Analytics 4 Publisher</t>
        </is>
      </c>
      <c r="C255" s="26" t="n"/>
      <c r="D255" s="27">
        <f>IF(AND($C255="x",$A255&lt;&gt;""),$A255,"")</f>
        <v/>
      </c>
    </row>
    <row r="256">
      <c r="A256" s="25" t="inlineStr">
        <is>
          <t>ad_unit_name</t>
        </is>
      </c>
      <c r="B256" s="29" t="inlineStr">
        <is>
          <t>Ad unit · TEXT · Google Analytics 4 Publisher</t>
        </is>
      </c>
      <c r="C256" s="26" t="n"/>
      <c r="D256" s="27">
        <f>IF(AND($C256="x",$A256&lt;&gt;""),$A256,"")</f>
        <v/>
      </c>
    </row>
    <row r="257">
      <c r="A257" s="25" t="inlineStr">
        <is>
          <t>average_purchase_revenue</t>
        </is>
      </c>
      <c r="B257" s="29" t="inlineStr">
        <is>
          <t>Average purchase revenue · NUMERIC · Google Analytics 4 Revenue</t>
        </is>
      </c>
      <c r="C257" s="26" t="n"/>
      <c r="D257" s="27">
        <f>IF(AND($C257="x",$A257&lt;&gt;""),$A257,"")</f>
        <v/>
      </c>
    </row>
    <row r="258">
      <c r="A258" s="25" t="inlineStr">
        <is>
          <t>average_purchase_revenue_per_paying_user</t>
        </is>
      </c>
      <c r="B258" s="29" t="inlineStr">
        <is>
          <t>ARPPU · NUMERIC · Google Analytics 4 Revenue</t>
        </is>
      </c>
      <c r="C258" s="26" t="n"/>
      <c r="D258" s="27">
        <f>IF(AND($C258="x",$A258&lt;&gt;""),$A258,"")</f>
        <v/>
      </c>
    </row>
    <row r="259">
      <c r="A259" s="25" t="inlineStr">
        <is>
          <t>average_purchase_revenue_per_user</t>
        </is>
      </c>
      <c r="B259" s="29" t="inlineStr">
        <is>
          <t>Average purchase revenue per user · NUMERIC · Google Analytics 4 Revenue</t>
        </is>
      </c>
      <c r="C259" s="26" t="n"/>
      <c r="D259" s="27">
        <f>IF(AND($C259="x",$A259&lt;&gt;""),$A259,"")</f>
        <v/>
      </c>
    </row>
    <row r="260">
      <c r="A260" s="25" t="inlineStr">
        <is>
          <t>average_revenue_per_user</t>
        </is>
      </c>
      <c r="B260" s="29" t="inlineStr">
        <is>
          <t>ARPU · NUMERIC · Google Analytics 4 Revenue</t>
        </is>
      </c>
      <c r="C260" s="26" t="n"/>
      <c r="D260" s="27">
        <f>IF(AND($C260="x",$A260&lt;&gt;""),$A260,"")</f>
        <v/>
      </c>
    </row>
    <row r="261">
      <c r="A261" s="25" t="inlineStr">
        <is>
          <t>totalrevenue</t>
        </is>
      </c>
      <c r="B261" s="29" t="inlineStr">
        <is>
          <t>Total revenue · NUMERIC · Google Analytics 4 Revenue</t>
        </is>
      </c>
      <c r="C261" s="26" t="n"/>
      <c r="D261" s="27">
        <f>IF(AND($C261="x",$A261&lt;&gt;""),$A261,"")</f>
        <v/>
      </c>
    </row>
    <row r="262">
      <c r="A262" s="25" t="inlineStr">
        <is>
          <t>transactionrevenue</t>
        </is>
      </c>
      <c r="B262" s="29" t="inlineStr">
        <is>
          <t>Transaction revenue (alias for Total revenue) · NUMERIC · Google Analytics 4 Revenue</t>
        </is>
      </c>
      <c r="C262" s="26" t="n"/>
      <c r="D262" s="27">
        <f>IF(AND($C262="x",$A262&lt;&gt;""),$A262,"")</f>
        <v/>
      </c>
    </row>
    <row r="263">
      <c r="A263" s="25" t="inlineStr">
        <is>
          <t>average_engagement_time</t>
        </is>
      </c>
      <c r="B263" s="29" t="inlineStr">
        <is>
          <t>Average engagement time · NUMERIC · Google Analytics 4 Session</t>
        </is>
      </c>
      <c r="C263" s="26" t="n"/>
      <c r="D263" s="27">
        <f>IF(AND($C263="x",$A263&lt;&gt;""),$A263,"")</f>
        <v/>
      </c>
    </row>
    <row r="264">
      <c r="A264" s="25" t="inlineStr">
        <is>
          <t>average_engagement_time_per_session</t>
        </is>
      </c>
      <c r="B264" s="29" t="inlineStr">
        <is>
          <t>Average engagement time per session · NUMERIC · Google Analytics 4 Session</t>
        </is>
      </c>
      <c r="C264" s="26" t="n"/>
      <c r="D264" s="27">
        <f>IF(AND($C264="x",$A264&lt;&gt;""),$A264,"")</f>
        <v/>
      </c>
    </row>
    <row r="265">
      <c r="A265" s="25" t="inlineStr">
        <is>
          <t>average_interaction_time_per_session</t>
        </is>
      </c>
      <c r="B265" s="29" t="inlineStr">
        <is>
          <t>Average interaction time per sessions duration · NUMERIC · Google Analytics 4 Session</t>
        </is>
      </c>
      <c r="C265" s="26" t="n"/>
      <c r="D265" s="27">
        <f>IF(AND($C265="x",$A265&lt;&gt;""),$A265,"")</f>
        <v/>
      </c>
    </row>
    <row r="266">
      <c r="A266" s="25" t="inlineStr">
        <is>
          <t>average_session_duration</t>
        </is>
      </c>
      <c r="B266" s="29" t="inlineStr">
        <is>
          <t>Average session duration · NUMERIC · Google Analytics 4 Session</t>
        </is>
      </c>
      <c r="C266" s="26" t="n"/>
      <c r="D266" s="27">
        <f>IF(AND($C266="x",$A266&lt;&gt;""),$A266,"")</f>
        <v/>
      </c>
    </row>
    <row r="267">
      <c r="A267" s="25" t="inlineStr">
        <is>
          <t>bounce_rate</t>
        </is>
      </c>
      <c r="B267" s="29" t="inlineStr">
        <is>
          <t>Bounce rate · PERCENT · Google Analytics 4 Session</t>
        </is>
      </c>
      <c r="C267" s="26" t="n"/>
      <c r="D267" s="27">
        <f>IF(AND($C267="x",$A267&lt;&gt;""),$A267,"")</f>
        <v/>
      </c>
    </row>
    <row r="268">
      <c r="A268" s="25" t="inlineStr">
        <is>
          <t>engagement_rate</t>
        </is>
      </c>
      <c r="B268" s="29" t="inlineStr">
        <is>
          <t>Engagement rate · PERCENT · Google Analytics 4 Session</t>
        </is>
      </c>
      <c r="C268" s="26" t="n"/>
      <c r="D268" s="27">
        <f>IF(AND($C268="x",$A268&lt;&gt;""),$A268,"")</f>
        <v/>
      </c>
    </row>
    <row r="269">
      <c r="A269" s="25" t="inlineStr">
        <is>
          <t>session_conversion_rate</t>
        </is>
      </c>
      <c r="B269" s="29" t="inlineStr">
        <is>
          <t>Session key event rate · NUMERIC · Google Analytics 4 Session</t>
        </is>
      </c>
      <c r="C269" s="26" t="n"/>
      <c r="D269" s="27">
        <f>IF(AND($C269="x",$A269&lt;&gt;""),$A269,"")</f>
        <v/>
      </c>
    </row>
    <row r="270">
      <c r="A270" s="25" t="inlineStr">
        <is>
          <t>sessions_per_user</t>
        </is>
      </c>
      <c r="B270" s="29" t="inlineStr">
        <is>
          <t>Sessions per user · NUMERIC · Google Analytics 4 Session</t>
        </is>
      </c>
      <c r="C270" s="26" t="n"/>
      <c r="D270" s="27">
        <f>IF(AND($C270="x",$A270&lt;&gt;""),$A270,"")</f>
        <v/>
      </c>
    </row>
    <row r="271">
      <c r="A271" s="25" t="inlineStr">
        <is>
          <t>date_hour</t>
        </is>
      </c>
      <c r="B271" s="29" t="inlineStr">
        <is>
          <t>Date + hour (YYYYMMDDHH) · TEXT · Google Analytics 4 Time</t>
        </is>
      </c>
      <c r="C271" s="26" t="n"/>
      <c r="D271" s="27">
        <f>IF(AND($C271="x",$A271&lt;&gt;""),$A271,"")</f>
        <v/>
      </c>
    </row>
    <row r="272">
      <c r="A272" s="25" t="inlineStr">
        <is>
          <t>date_hour_minute</t>
        </is>
      </c>
      <c r="B272" s="29" t="inlineStr">
        <is>
          <t>Date hour and minute · TEXT · Google Analytics 4 Time</t>
        </is>
      </c>
      <c r="C272" s="26" t="n"/>
      <c r="D272" s="27">
        <f>IF(AND($C272="x",$A272&lt;&gt;""),$A272,"")</f>
        <v/>
      </c>
    </row>
    <row r="273">
      <c r="A273" s="25" t="inlineStr">
        <is>
          <t>day</t>
        </is>
      </c>
      <c r="B273" s="29" t="inlineStr">
        <is>
          <t>Day · TEXT · Google Analytics 4 Time</t>
        </is>
      </c>
      <c r="C273" s="26" t="n"/>
      <c r="D273" s="27">
        <f>IF(AND($C273="x",$A273&lt;&gt;""),$A273,"")</f>
        <v/>
      </c>
    </row>
    <row r="274">
      <c r="A274" s="25" t="inlineStr">
        <is>
          <t>day_of_week</t>
        </is>
      </c>
      <c r="B274" s="29" t="inlineStr">
        <is>
          <t>Day of week · TEXT · Google Analytics 4 Time</t>
        </is>
      </c>
      <c r="C274" s="26" t="n"/>
      <c r="D274" s="27">
        <f>IF(AND($C274="x",$A274&lt;&gt;""),$A274,"")</f>
        <v/>
      </c>
    </row>
    <row r="275">
      <c r="A275" s="25" t="inlineStr">
        <is>
          <t>day_of_week_name</t>
        </is>
      </c>
      <c r="B275" s="29" t="inlineStr">
        <is>
          <t>Day of week name · TEXT · Google Analytics 4 Time</t>
        </is>
      </c>
      <c r="C275" s="26" t="n"/>
      <c r="D275" s="27">
        <f>IF(AND($C275="x",$A275&lt;&gt;""),$A275,"")</f>
        <v/>
      </c>
    </row>
    <row r="276">
      <c r="A276" s="25" t="inlineStr">
        <is>
          <t>hour</t>
        </is>
      </c>
      <c r="B276" s="29" t="inlineStr">
        <is>
          <t>Hour · TEXT · Google Analytics 4 Time</t>
        </is>
      </c>
      <c r="C276" s="26" t="n"/>
      <c r="D276" s="27">
        <f>IF(AND($C276="x",$A276&lt;&gt;""),$A276,"")</f>
        <v/>
      </c>
    </row>
    <row r="277">
      <c r="A277" s="25" t="inlineStr">
        <is>
          <t>iso_week</t>
        </is>
      </c>
      <c r="B277" s="29" t="inlineStr">
        <is>
          <t>ISO week of the year · TEXT · Google Analytics 4 Time</t>
        </is>
      </c>
      <c r="C277" s="26" t="n"/>
      <c r="D277" s="27">
        <f>IF(AND($C277="x",$A277&lt;&gt;""),$A277,"")</f>
        <v/>
      </c>
    </row>
    <row r="278">
      <c r="A278" s="25" t="inlineStr">
        <is>
          <t>iso_year</t>
        </is>
      </c>
      <c r="B278" s="29" t="inlineStr">
        <is>
          <t>ISO year · TEXT · Google Analytics 4 Time</t>
        </is>
      </c>
      <c r="C278" s="26" t="n"/>
      <c r="D278" s="27">
        <f>IF(AND($C278="x",$A278&lt;&gt;""),$A278,"")</f>
        <v/>
      </c>
    </row>
    <row r="279">
      <c r="A279" s="25" t="inlineStr">
        <is>
          <t>iso_year_iso_week</t>
        </is>
      </c>
      <c r="B279" s="29" t="inlineStr">
        <is>
          <t>ISO week of ISO year · TEXT · Google Analytics 4 Time</t>
        </is>
      </c>
      <c r="C279" s="26" t="n"/>
      <c r="D279" s="27">
        <f>IF(AND($C279="x",$A279&lt;&gt;""),$A279,"")</f>
        <v/>
      </c>
    </row>
    <row r="280">
      <c r="A280" s="25" t="inlineStr">
        <is>
          <t>minute</t>
        </is>
      </c>
      <c r="B280" s="29" t="inlineStr">
        <is>
          <t>Minute · TEXT · Google Analytics 4 Time</t>
        </is>
      </c>
      <c r="C280" s="26" t="n"/>
      <c r="D280" s="27">
        <f>IF(AND($C280="x",$A280&lt;&gt;""),$A280,"")</f>
        <v/>
      </c>
    </row>
    <row r="281">
      <c r="A281" s="25" t="inlineStr">
        <is>
          <t>month</t>
        </is>
      </c>
      <c r="B281" s="29" t="inlineStr">
        <is>
          <t>Month · TEXT · Google Analytics 4 Time</t>
        </is>
      </c>
      <c r="C281" s="26" t="n"/>
      <c r="D281" s="27">
        <f>IF(AND($C281="x",$A281&lt;&gt;""),$A281,"")</f>
        <v/>
      </c>
    </row>
    <row r="282">
      <c r="A282" s="25" t="inlineStr">
        <is>
          <t>nth_day</t>
        </is>
      </c>
      <c r="B282" s="29" t="inlineStr">
        <is>
          <t>Nth day · TEXT · Google Analytics 4 Time</t>
        </is>
      </c>
      <c r="C282" s="26" t="n"/>
      <c r="D282" s="27">
        <f>IF(AND($C282="x",$A282&lt;&gt;""),$A282,"")</f>
        <v/>
      </c>
    </row>
    <row r="283">
      <c r="A283" s="25" t="inlineStr">
        <is>
          <t>nth_hour</t>
        </is>
      </c>
      <c r="B283" s="29" t="inlineStr">
        <is>
          <t>Nth hour · TEXT · Google Analytics 4 Time</t>
        </is>
      </c>
      <c r="C283" s="26" t="n"/>
      <c r="D283" s="27">
        <f>IF(AND($C283="x",$A283&lt;&gt;""),$A283,"")</f>
        <v/>
      </c>
    </row>
    <row r="284">
      <c r="A284" s="25" t="inlineStr">
        <is>
          <t>nth_minute</t>
        </is>
      </c>
      <c r="B284" s="29" t="inlineStr">
        <is>
          <t>Nth minute · TEXT · Google Analytics 4 Time</t>
        </is>
      </c>
      <c r="C284" s="26" t="n"/>
      <c r="D284" s="27">
        <f>IF(AND($C284="x",$A284&lt;&gt;""),$A284,"")</f>
        <v/>
      </c>
    </row>
    <row r="285">
      <c r="A285" s="25" t="inlineStr">
        <is>
          <t>nth_month</t>
        </is>
      </c>
      <c r="B285" s="29" t="inlineStr">
        <is>
          <t>Nth month · TEXT · Google Analytics 4 Time</t>
        </is>
      </c>
      <c r="C285" s="26" t="n"/>
      <c r="D285" s="27">
        <f>IF(AND($C285="x",$A285&lt;&gt;""),$A285,"")</f>
        <v/>
      </c>
    </row>
    <row r="286">
      <c r="A286" s="25" t="inlineStr">
        <is>
          <t>nth_week</t>
        </is>
      </c>
      <c r="B286" s="29" t="inlineStr">
        <is>
          <t>Nth week · TEXT · Google Analytics 4 Time</t>
        </is>
      </c>
      <c r="C286" s="26" t="n"/>
      <c r="D286" s="27">
        <f>IF(AND($C286="x",$A286&lt;&gt;""),$A286,"")</f>
        <v/>
      </c>
    </row>
    <row r="287">
      <c r="A287" s="25" t="inlineStr">
        <is>
          <t>nth_year</t>
        </is>
      </c>
      <c r="B287" s="29" t="inlineStr">
        <is>
          <t>Nth year · TEXT · Google Analytics 4 Time</t>
        </is>
      </c>
      <c r="C287" s="26" t="n"/>
      <c r="D287" s="27">
        <f>IF(AND($C287="x",$A287&lt;&gt;""),$A287,"")</f>
        <v/>
      </c>
    </row>
    <row r="288">
      <c r="A288" s="25" t="inlineStr">
        <is>
          <t>week</t>
        </is>
      </c>
      <c r="B288" s="29" t="inlineStr">
        <is>
          <t>Week · TEXT · Google Analytics 4 Time</t>
        </is>
      </c>
      <c r="C288" s="26" t="n"/>
      <c r="D288" s="27">
        <f>IF(AND($C288="x",$A288&lt;&gt;""),$A288,"")</f>
        <v/>
      </c>
    </row>
    <row r="289">
      <c r="A289" s="25" t="inlineStr">
        <is>
          <t>year</t>
        </is>
      </c>
      <c r="B289" s="29" t="inlineStr">
        <is>
          <t>Year · TEXT · Google Analytics 4 Time</t>
        </is>
      </c>
      <c r="C289" s="26" t="n"/>
      <c r="D289" s="27">
        <f>IF(AND($C289="x",$A289&lt;&gt;""),$A289,"")</f>
        <v/>
      </c>
    </row>
    <row r="290">
      <c r="A290" s="25" t="inlineStr">
        <is>
          <t>year_month</t>
        </is>
      </c>
      <c r="B290" s="29" t="inlineStr">
        <is>
          <t>Year month · TEXT · Google Analytics 4 Time</t>
        </is>
      </c>
      <c r="C290" s="26" t="n"/>
      <c r="D290" s="27">
        <f>IF(AND($C290="x",$A290&lt;&gt;""),$A290,"")</f>
        <v/>
      </c>
    </row>
    <row r="291">
      <c r="A291" s="25" t="inlineStr">
        <is>
          <t>year_week</t>
        </is>
      </c>
      <c r="B291" s="29" t="inlineStr">
        <is>
          <t>Year week · TEXT · Google Analytics 4 Time</t>
        </is>
      </c>
      <c r="C291" s="26" t="n"/>
      <c r="D291" s="27">
        <f>IF(AND($C291="x",$A291&lt;&gt;""),$A291,"")</f>
        <v/>
      </c>
    </row>
    <row r="292">
      <c r="A292" s="25" t="inlineStr">
        <is>
          <t>campaign</t>
        </is>
      </c>
      <c r="B292" s="29" t="inlineStr">
        <is>
          <t>Campaign (alias for Campaign name) · TEXT · Google Analytics 4 Traffic Source</t>
        </is>
      </c>
      <c r="C292" s="26" t="n"/>
      <c r="D292" s="27">
        <f>IF(AND($C292="x",$A292&lt;&gt;""),$A292,"")</f>
        <v/>
      </c>
    </row>
    <row r="293">
      <c r="A293" s="25" t="inlineStr">
        <is>
          <t>first_user_campaign_id</t>
        </is>
      </c>
      <c r="B293" s="29" t="inlineStr">
        <is>
          <t>First user campaign ID · TEXT · Google Analytics 4 Traffic Source</t>
        </is>
      </c>
      <c r="C293" s="26" t="n"/>
      <c r="D293" s="27">
        <f>IF(AND($C293="x",$A293&lt;&gt;""),$A293,"")</f>
        <v/>
      </c>
    </row>
    <row r="294">
      <c r="A294" s="25" t="inlineStr">
        <is>
          <t>first_user_campaign_name</t>
        </is>
      </c>
      <c r="B294" s="29" t="inlineStr">
        <is>
          <t>First user campaign · TEXT · Google Analytics 4 Traffic Source</t>
        </is>
      </c>
      <c r="C294" s="26" t="n"/>
      <c r="D294" s="27">
        <f>IF(AND($C294="x",$A294&lt;&gt;""),$A294,"")</f>
        <v/>
      </c>
    </row>
    <row r="295">
      <c r="A295" s="25" t="inlineStr">
        <is>
          <t>first_user_cm360_account_id</t>
        </is>
      </c>
      <c r="B295" s="29" t="inlineStr">
        <is>
          <t>First user CM360 account ID · TEXT · Google Analytics 4 Traffic Source</t>
        </is>
      </c>
      <c r="C295" s="26" t="n"/>
      <c r="D295" s="27">
        <f>IF(AND($C295="x",$A295&lt;&gt;""),$A295,"")</f>
        <v/>
      </c>
    </row>
    <row r="296">
      <c r="A296" s="25" t="inlineStr">
        <is>
          <t>first_user_cm360_account_name</t>
        </is>
      </c>
      <c r="B296" s="29" t="inlineStr">
        <is>
          <t>First user CM360 account name · TEXT · Google Analytics 4 Traffic Source</t>
        </is>
      </c>
      <c r="C296" s="26" t="n"/>
      <c r="D296" s="27">
        <f>IF(AND($C296="x",$A296&lt;&gt;""),$A296,"")</f>
        <v/>
      </c>
    </row>
    <row r="297">
      <c r="A297" s="25" t="inlineStr">
        <is>
          <t>first_user_cm360_advertiser_id</t>
        </is>
      </c>
      <c r="B297" s="29" t="inlineStr">
        <is>
          <t>First user CM360 advertiser ID · TEXT · Google Analytics 4 Traffic Source</t>
        </is>
      </c>
      <c r="C297" s="26" t="n"/>
      <c r="D297" s="27">
        <f>IF(AND($C297="x",$A297&lt;&gt;""),$A297,"")</f>
        <v/>
      </c>
    </row>
    <row r="298">
      <c r="A298" s="25" t="inlineStr">
        <is>
          <t>first_user_cm360_advertiser_name</t>
        </is>
      </c>
      <c r="B298" s="29" t="inlineStr">
        <is>
          <t>First user CM360 advertiser name · TEXT · Google Analytics 4 Traffic Source</t>
        </is>
      </c>
      <c r="C298" s="26" t="n"/>
      <c r="D298" s="27">
        <f>IF(AND($C298="x",$A298&lt;&gt;""),$A298,"")</f>
        <v/>
      </c>
    </row>
    <row r="299">
      <c r="A299" s="25" t="inlineStr">
        <is>
          <t>first_user_cm360_campaign_id</t>
        </is>
      </c>
      <c r="B299" s="29" t="inlineStr">
        <is>
          <t>First user CM360 campaign ID · TEXT · Google Analytics 4 Traffic Source</t>
        </is>
      </c>
      <c r="C299" s="26" t="n"/>
      <c r="D299" s="27">
        <f>IF(AND($C299="x",$A299&lt;&gt;""),$A299,"")</f>
        <v/>
      </c>
    </row>
    <row r="300">
      <c r="A300" s="25" t="inlineStr">
        <is>
          <t>first_user_cm360_campaign_name</t>
        </is>
      </c>
      <c r="B300" s="29" t="inlineStr">
        <is>
          <t>First user CM360 campaign name · TEXT · Google Analytics 4 Traffic Source</t>
        </is>
      </c>
      <c r="C300" s="26" t="n"/>
      <c r="D300" s="27">
        <f>IF(AND($C300="x",$A300&lt;&gt;""),$A300,"")</f>
        <v/>
      </c>
    </row>
    <row r="301">
      <c r="A301" s="25" t="inlineStr">
        <is>
          <t>first_user_cm360_creative_format</t>
        </is>
      </c>
      <c r="B301" s="29" t="inlineStr">
        <is>
          <t>First user CM360 creative format · TEXT · Google Analytics 4 Traffic Source</t>
        </is>
      </c>
      <c r="C301" s="26" t="n"/>
      <c r="D301" s="27">
        <f>IF(AND($C301="x",$A301&lt;&gt;""),$A301,"")</f>
        <v/>
      </c>
    </row>
    <row r="302">
      <c r="A302" s="25" t="inlineStr">
        <is>
          <t>first_user_cm360_creative_id</t>
        </is>
      </c>
      <c r="B302" s="29" t="inlineStr">
        <is>
          <t>First user CM360 creative ID · TEXT · Google Analytics 4 Traffic Source</t>
        </is>
      </c>
      <c r="C302" s="26" t="n"/>
      <c r="D302" s="27">
        <f>IF(AND($C302="x",$A302&lt;&gt;""),$A302,"")</f>
        <v/>
      </c>
    </row>
    <row r="303">
      <c r="A303" s="25" t="inlineStr">
        <is>
          <t>first_user_cm360_creative_name</t>
        </is>
      </c>
      <c r="B303" s="29" t="inlineStr">
        <is>
          <t>First user CM360 creative name · TEXT · Google Analytics 4 Traffic Source</t>
        </is>
      </c>
      <c r="C303" s="26" t="n"/>
      <c r="D303" s="27">
        <f>IF(AND($C303="x",$A303&lt;&gt;""),$A303,"")</f>
        <v/>
      </c>
    </row>
    <row r="304">
      <c r="A304" s="25" t="inlineStr">
        <is>
          <t>first_user_cm360_creative_type</t>
        </is>
      </c>
      <c r="B304" s="29" t="inlineStr">
        <is>
          <t>First user CM360 creative type · TEXT · Google Analytics 4 Traffic Source</t>
        </is>
      </c>
      <c r="C304" s="26" t="n"/>
      <c r="D304" s="27">
        <f>IF(AND($C304="x",$A304&lt;&gt;""),$A304,"")</f>
        <v/>
      </c>
    </row>
    <row r="305">
      <c r="A305" s="25" t="inlineStr">
        <is>
          <t>first_user_cm360_creative_type_id</t>
        </is>
      </c>
      <c r="B305" s="29" t="inlineStr">
        <is>
          <t>First user CM360 creative type ID · TEXT · Google Analytics 4 Traffic Source</t>
        </is>
      </c>
      <c r="C305" s="26" t="n"/>
      <c r="D305" s="27">
        <f>IF(AND($C305="x",$A305&lt;&gt;""),$A305,"")</f>
        <v/>
      </c>
    </row>
    <row r="306">
      <c r="A306" s="25" t="inlineStr">
        <is>
          <t>first_user_cm360_creative_version</t>
        </is>
      </c>
      <c r="B306" s="29" t="inlineStr">
        <is>
          <t>First user CM360 creative version · TEXT · Google Analytics 4 Traffic Source</t>
        </is>
      </c>
      <c r="C306" s="26" t="n"/>
      <c r="D306" s="27">
        <f>IF(AND($C306="x",$A306&lt;&gt;""),$A306,"")</f>
        <v/>
      </c>
    </row>
    <row r="307">
      <c r="A307" s="25" t="inlineStr">
        <is>
          <t>first_user_cm360_medium</t>
        </is>
      </c>
      <c r="B307" s="29" t="inlineStr">
        <is>
          <t>First user CM360 medium · TEXT · Google Analytics 4 Traffic Source</t>
        </is>
      </c>
      <c r="C307" s="26" t="n"/>
      <c r="D307" s="27">
        <f>IF(AND($C307="x",$A307&lt;&gt;""),$A307,"")</f>
        <v/>
      </c>
    </row>
    <row r="308">
      <c r="A308" s="25" t="inlineStr">
        <is>
          <t>first_user_cm360_placement_cost_structure</t>
        </is>
      </c>
      <c r="B308" s="29" t="inlineStr">
        <is>
          <t>First user CM360 placement cost structure · TEXT · Google Analytics 4 Traffic Source</t>
        </is>
      </c>
      <c r="C308" s="26" t="n"/>
      <c r="D308" s="27">
        <f>IF(AND($C308="x",$A308&lt;&gt;""),$A308,"")</f>
        <v/>
      </c>
    </row>
    <row r="309">
      <c r="A309" s="25" t="inlineStr">
        <is>
          <t>first_user_cm360_placement_id</t>
        </is>
      </c>
      <c r="B309" s="29" t="inlineStr">
        <is>
          <t>First user CM360 placement ID · TEXT · Google Analytics 4 Traffic Source</t>
        </is>
      </c>
      <c r="C309" s="26" t="n"/>
      <c r="D309" s="27">
        <f>IF(AND($C309="x",$A309&lt;&gt;""),$A309,"")</f>
        <v/>
      </c>
    </row>
    <row r="310">
      <c r="A310" s="25" t="inlineStr">
        <is>
          <t>first_user_cm360_placement_name</t>
        </is>
      </c>
      <c r="B310" s="29" t="inlineStr">
        <is>
          <t>First user CM360 placement name · TEXT · Google Analytics 4 Traffic Source</t>
        </is>
      </c>
      <c r="C310" s="26" t="n"/>
      <c r="D310" s="27">
        <f>IF(AND($C310="x",$A310&lt;&gt;""),$A310,"")</f>
        <v/>
      </c>
    </row>
    <row r="311">
      <c r="A311" s="25" t="inlineStr">
        <is>
          <t>first_user_cm360_rendering_id</t>
        </is>
      </c>
      <c r="B311" s="29" t="inlineStr">
        <is>
          <t>First user CM360 rendering ID · TEXT · Google Analytics 4 Traffic Source</t>
        </is>
      </c>
      <c r="C311" s="26" t="n"/>
      <c r="D311" s="27">
        <f>IF(AND($C311="x",$A311&lt;&gt;""),$A311,"")</f>
        <v/>
      </c>
    </row>
    <row r="312">
      <c r="A312" s="25" t="inlineStr">
        <is>
          <t>first_user_cm360_site_id</t>
        </is>
      </c>
      <c r="B312" s="29" t="inlineStr">
        <is>
          <t>First user CM360 site ID · TEXT · Google Analytics 4 Traffic Source</t>
        </is>
      </c>
      <c r="C312" s="26" t="n"/>
      <c r="D312" s="27">
        <f>IF(AND($C312="x",$A312&lt;&gt;""),$A312,"")</f>
        <v/>
      </c>
    </row>
    <row r="313">
      <c r="A313" s="25" t="inlineStr">
        <is>
          <t>first_user_cm360_site_name</t>
        </is>
      </c>
      <c r="B313" s="29" t="inlineStr">
        <is>
          <t>First user CM360 site name · TEXT · Google Analytics 4 Traffic Source</t>
        </is>
      </c>
      <c r="C313" s="26" t="n"/>
      <c r="D313" s="27">
        <f>IF(AND($C313="x",$A313&lt;&gt;""),$A313,"")</f>
        <v/>
      </c>
    </row>
    <row r="314">
      <c r="A314" s="25" t="inlineStr">
        <is>
          <t>first_user_cm360_source</t>
        </is>
      </c>
      <c r="B314" s="29" t="inlineStr">
        <is>
          <t>First user CM360 source · TEXT · Google Analytics 4 Traffic Source</t>
        </is>
      </c>
      <c r="C314" s="26" t="n"/>
      <c r="D314" s="27">
        <f>IF(AND($C314="x",$A314&lt;&gt;""),$A314,"")</f>
        <v/>
      </c>
    </row>
    <row r="315">
      <c r="A315" s="25" t="inlineStr">
        <is>
          <t>first_user_cm360_source_medium</t>
        </is>
      </c>
      <c r="B315" s="29" t="inlineStr">
        <is>
          <t>First user CM360 source / medium · TEXT · Google Analytics 4 Traffic Source</t>
        </is>
      </c>
      <c r="C315" s="26" t="n"/>
      <c r="D315" s="27">
        <f>IF(AND($C315="x",$A315&lt;&gt;""),$A315,"")</f>
        <v/>
      </c>
    </row>
    <row r="316">
      <c r="A316" s="25" t="inlineStr">
        <is>
          <t>first_user_default_channel_group</t>
        </is>
      </c>
      <c r="B316" s="29" t="inlineStr">
        <is>
          <t>First user default channel group · TEXT · Google Analytics 4 Traffic Source</t>
        </is>
      </c>
      <c r="C316" s="26" t="n"/>
      <c r="D316" s="27">
        <f>IF(AND($C316="x",$A316&lt;&gt;""),$A316,"")</f>
        <v/>
      </c>
    </row>
    <row r="317">
      <c r="A317" s="25" t="inlineStr">
        <is>
          <t>first_user_dv360_advertiser_id</t>
        </is>
      </c>
      <c r="B317" s="29" t="inlineStr">
        <is>
          <t>First user DV360 advertiser ID · TEXT · Google Analytics 4 Traffic Source</t>
        </is>
      </c>
      <c r="C317" s="26" t="n"/>
      <c r="D317" s="27">
        <f>IF(AND($C317="x",$A317&lt;&gt;""),$A317,"")</f>
        <v/>
      </c>
    </row>
    <row r="318">
      <c r="A318" s="25" t="inlineStr">
        <is>
          <t>first_user_dv360_advertiser_name</t>
        </is>
      </c>
      <c r="B318" s="29" t="inlineStr">
        <is>
          <t>First user DV360 advertiser name · TEXT · Google Analytics 4 Traffic Source</t>
        </is>
      </c>
      <c r="C318" s="26" t="n"/>
      <c r="D318" s="27">
        <f>IF(AND($C318="x",$A318&lt;&gt;""),$A318,"")</f>
        <v/>
      </c>
    </row>
    <row r="319">
      <c r="A319" s="25" t="inlineStr">
        <is>
          <t>first_user_dv360_campaign_id</t>
        </is>
      </c>
      <c r="B319" s="29" t="inlineStr">
        <is>
          <t>First user DV360 campaign ID · TEXT · Google Analytics 4 Traffic Source</t>
        </is>
      </c>
      <c r="C319" s="26" t="n"/>
      <c r="D319" s="27">
        <f>IF(AND($C319="x",$A319&lt;&gt;""),$A319,"")</f>
        <v/>
      </c>
    </row>
    <row r="320">
      <c r="A320" s="25" t="inlineStr">
        <is>
          <t>first_user_dv360_campaign_name</t>
        </is>
      </c>
      <c r="B320" s="29" t="inlineStr">
        <is>
          <t>First user DV360 campaign name · TEXT · Google Analytics 4 Traffic Source</t>
        </is>
      </c>
      <c r="C320" s="26" t="n"/>
      <c r="D320" s="27">
        <f>IF(AND($C320="x",$A320&lt;&gt;""),$A320,"")</f>
        <v/>
      </c>
    </row>
    <row r="321">
      <c r="A321" s="25" t="inlineStr">
        <is>
          <t>first_user_dv360_creative_format</t>
        </is>
      </c>
      <c r="B321" s="29" t="inlineStr">
        <is>
          <t>First user DV360 creative format · TEXT · Google Analytics 4 Traffic Source</t>
        </is>
      </c>
      <c r="C321" s="26" t="n"/>
      <c r="D321" s="27">
        <f>IF(AND($C321="x",$A321&lt;&gt;""),$A321,"")</f>
        <v/>
      </c>
    </row>
    <row r="322">
      <c r="A322" s="25" t="inlineStr">
        <is>
          <t>first_user_dv360_creative_id</t>
        </is>
      </c>
      <c r="B322" s="29" t="inlineStr">
        <is>
          <t>First user DV360 creative ID · TEXT · Google Analytics 4 Traffic Source</t>
        </is>
      </c>
      <c r="C322" s="26" t="n"/>
      <c r="D322" s="27">
        <f>IF(AND($C322="x",$A322&lt;&gt;""),$A322,"")</f>
        <v/>
      </c>
    </row>
    <row r="323">
      <c r="A323" s="25" t="inlineStr">
        <is>
          <t>first_user_dv360_creative_name</t>
        </is>
      </c>
      <c r="B323" s="29" t="inlineStr">
        <is>
          <t>First user DV360 creative name · TEXT · Google Analytics 4 Traffic Source</t>
        </is>
      </c>
      <c r="C323" s="26" t="n"/>
      <c r="D323" s="27">
        <f>IF(AND($C323="x",$A323&lt;&gt;""),$A323,"")</f>
        <v/>
      </c>
    </row>
    <row r="324">
      <c r="A324" s="25" t="inlineStr">
        <is>
          <t>first_user_dv360_exchange_id</t>
        </is>
      </c>
      <c r="B324" s="29" t="inlineStr">
        <is>
          <t>First user DV360 exchange ID · TEXT · Google Analytics 4 Traffic Source</t>
        </is>
      </c>
      <c r="C324" s="26" t="n"/>
      <c r="D324" s="27">
        <f>IF(AND($C324="x",$A324&lt;&gt;""),$A324,"")</f>
        <v/>
      </c>
    </row>
    <row r="325">
      <c r="A325" s="25" t="inlineStr">
        <is>
          <t>first_user_dv360_exchange_name</t>
        </is>
      </c>
      <c r="B325" s="29" t="inlineStr">
        <is>
          <t>First user DV360 exchange name · TEXT · Google Analytics 4 Traffic Source</t>
        </is>
      </c>
      <c r="C325" s="26" t="n"/>
      <c r="D325" s="27">
        <f>IF(AND($C325="x",$A325&lt;&gt;""),$A325,"")</f>
        <v/>
      </c>
    </row>
    <row r="326">
      <c r="A326" s="25" t="inlineStr">
        <is>
          <t>first_user_dv360_insertion_order_id</t>
        </is>
      </c>
      <c r="B326" s="29" t="inlineStr">
        <is>
          <t>First user DV360 insertion order ID · TEXT · Google Analytics 4 Traffic Source</t>
        </is>
      </c>
      <c r="C326" s="26" t="n"/>
      <c r="D326" s="27">
        <f>IF(AND($C326="x",$A326&lt;&gt;""),$A326,"")</f>
        <v/>
      </c>
    </row>
    <row r="327">
      <c r="A327" s="25" t="inlineStr">
        <is>
          <t>first_user_dv360_insertion_order_name</t>
        </is>
      </c>
      <c r="B327" s="29" t="inlineStr">
        <is>
          <t>First user DV360 insertion order name · TEXT · Google Analytics 4 Traffic Source</t>
        </is>
      </c>
      <c r="C327" s="26" t="n"/>
      <c r="D327" s="27">
        <f>IF(AND($C327="x",$A327&lt;&gt;""),$A327,"")</f>
        <v/>
      </c>
    </row>
    <row r="328">
      <c r="A328" s="25" t="inlineStr">
        <is>
          <t>first_user_dv360_line_item_id</t>
        </is>
      </c>
      <c r="B328" s="29" t="inlineStr">
        <is>
          <t>First user DV360 line item ID · TEXT · Google Analytics 4 Traffic Source</t>
        </is>
      </c>
      <c r="C328" s="26" t="n"/>
      <c r="D328" s="27">
        <f>IF(AND($C328="x",$A328&lt;&gt;""),$A328,"")</f>
        <v/>
      </c>
    </row>
    <row r="329">
      <c r="A329" s="25" t="inlineStr">
        <is>
          <t>first_user_dv360_line_item_name</t>
        </is>
      </c>
      <c r="B329" s="29" t="inlineStr">
        <is>
          <t>First user DV360 line item name · TEXT · Google Analytics 4 Traffic Source</t>
        </is>
      </c>
      <c r="C329" s="26" t="n"/>
      <c r="D329" s="27">
        <f>IF(AND($C329="x",$A329&lt;&gt;""),$A329,"")</f>
        <v/>
      </c>
    </row>
    <row r="330">
      <c r="A330" s="25" t="inlineStr">
        <is>
          <t>first_user_dv360_medium</t>
        </is>
      </c>
      <c r="B330" s="29" t="inlineStr">
        <is>
          <t>First user DV360 medium · TEXT · Google Analytics 4 Traffic Source</t>
        </is>
      </c>
      <c r="C330" s="26" t="n"/>
      <c r="D330" s="27">
        <f>IF(AND($C330="x",$A330&lt;&gt;""),$A330,"")</f>
        <v/>
      </c>
    </row>
    <row r="331">
      <c r="A331" s="25" t="inlineStr">
        <is>
          <t>first_user_dv360_partner_id</t>
        </is>
      </c>
      <c r="B331" s="29" t="inlineStr">
        <is>
          <t>First user DV360 partner ID · TEXT · Google Analytics 4 Traffic Source</t>
        </is>
      </c>
      <c r="C331" s="26" t="n"/>
      <c r="D331" s="27">
        <f>IF(AND($C331="x",$A331&lt;&gt;""),$A331,"")</f>
        <v/>
      </c>
    </row>
    <row r="332">
      <c r="A332" s="25" t="inlineStr">
        <is>
          <t>first_user_dv360_partner_name</t>
        </is>
      </c>
      <c r="B332" s="29" t="inlineStr">
        <is>
          <t>First user DV360 partner name · TEXT · Google Analytics 4 Traffic Source</t>
        </is>
      </c>
      <c r="C332" s="26" t="n"/>
      <c r="D332" s="27">
        <f>IF(AND($C332="x",$A332&lt;&gt;""),$A332,"")</f>
        <v/>
      </c>
    </row>
    <row r="333">
      <c r="A333" s="25" t="inlineStr">
        <is>
          <t>first_user_dv360_source</t>
        </is>
      </c>
      <c r="B333" s="29" t="inlineStr">
        <is>
          <t>First user DV360 source · TEXT · Google Analytics 4 Traffic Source</t>
        </is>
      </c>
      <c r="C333" s="26" t="n"/>
      <c r="D333" s="27">
        <f>IF(AND($C333="x",$A333&lt;&gt;""),$A333,"")</f>
        <v/>
      </c>
    </row>
    <row r="334">
      <c r="A334" s="25" t="inlineStr">
        <is>
          <t>first_user_dv360_source_medium</t>
        </is>
      </c>
      <c r="B334" s="29" t="inlineStr">
        <is>
          <t>First user DV360 source / medium · TEXT · Google Analytics 4 Traffic Source</t>
        </is>
      </c>
      <c r="C334" s="26" t="n"/>
      <c r="D334" s="27">
        <f>IF(AND($C334="x",$A334&lt;&gt;""),$A334,"")</f>
        <v/>
      </c>
    </row>
    <row r="335">
      <c r="A335" s="25" t="inlineStr">
        <is>
          <t>first_user_google_ads_account_name</t>
        </is>
      </c>
      <c r="B335" s="29" t="inlineStr">
        <is>
          <t>First user Google Ads account name · TEXT · Google Analytics 4 Traffic Source</t>
        </is>
      </c>
      <c r="C335" s="26" t="n"/>
      <c r="D335" s="27">
        <f>IF(AND($C335="x",$A335&lt;&gt;""),$A335,"")</f>
        <v/>
      </c>
    </row>
    <row r="336">
      <c r="A336" s="25" t="inlineStr">
        <is>
          <t>first_user_google_ads_ad_group_id</t>
        </is>
      </c>
      <c r="B336" s="29" t="inlineStr">
        <is>
          <t>First user Google Ads ad group ID · TEXT · Google Analytics 4 Traffic Source</t>
        </is>
      </c>
      <c r="C336" s="26" t="n"/>
      <c r="D336" s="27">
        <f>IF(AND($C336="x",$A336&lt;&gt;""),$A336,"")</f>
        <v/>
      </c>
    </row>
    <row r="337">
      <c r="A337" s="25" t="inlineStr">
        <is>
          <t>first_user_google_ads_ad_group_name</t>
        </is>
      </c>
      <c r="B337" s="29" t="inlineStr">
        <is>
          <t>First user Google Ads ad group name · TEXT · Google Analytics 4 Traffic Source</t>
        </is>
      </c>
      <c r="C337" s="26" t="n"/>
      <c r="D337" s="27">
        <f>IF(AND($C337="x",$A337&lt;&gt;""),$A337,"")</f>
        <v/>
      </c>
    </row>
    <row r="338">
      <c r="A338" s="25" t="inlineStr">
        <is>
          <t>first_user_google_ads_ad_network_type</t>
        </is>
      </c>
      <c r="B338" s="29" t="inlineStr">
        <is>
          <t>First user Google Ads ad network type · TEXT · Google Analytics 4 Traffic Source</t>
        </is>
      </c>
      <c r="C338" s="26" t="n"/>
      <c r="D338" s="27">
        <f>IF(AND($C338="x",$A338&lt;&gt;""),$A338,"")</f>
        <v/>
      </c>
    </row>
    <row r="339">
      <c r="A339" s="25" t="inlineStr">
        <is>
          <t>first_user_google_ads_campaign_id</t>
        </is>
      </c>
      <c r="B339" s="29" t="inlineStr">
        <is>
          <t>First user Google Ads campaign ID · TEXT · Google Analytics 4 Traffic Source</t>
        </is>
      </c>
      <c r="C339" s="26" t="n"/>
      <c r="D339" s="27">
        <f>IF(AND($C339="x",$A339&lt;&gt;""),$A339,"")</f>
        <v/>
      </c>
    </row>
    <row r="340">
      <c r="A340" s="25" t="inlineStr">
        <is>
          <t>first_user_google_ads_campaign_name</t>
        </is>
      </c>
      <c r="B340" s="29" t="inlineStr">
        <is>
          <t>First user Google Ads campaign · TEXT · Google Analytics 4 Traffic Source</t>
        </is>
      </c>
      <c r="C340" s="26" t="n"/>
      <c r="D340" s="27">
        <f>IF(AND($C340="x",$A340&lt;&gt;""),$A340,"")</f>
        <v/>
      </c>
    </row>
    <row r="341">
      <c r="A341" s="25" t="inlineStr">
        <is>
          <t>first_user_google_ads_campaign_type</t>
        </is>
      </c>
      <c r="B341" s="29" t="inlineStr">
        <is>
          <t>First user Google Ads campaign type · TEXT · Google Analytics 4 Traffic Source</t>
        </is>
      </c>
      <c r="C341" s="26" t="n"/>
      <c r="D341" s="27">
        <f>IF(AND($C341="x",$A341&lt;&gt;""),$A341,"")</f>
        <v/>
      </c>
    </row>
    <row r="342">
      <c r="A342" s="25" t="inlineStr">
        <is>
          <t>first_user_google_ads_creative_id</t>
        </is>
      </c>
      <c r="B342" s="29" t="inlineStr">
        <is>
          <t>First user Google Ads creative ID · TEXT · Google Analytics 4 Traffic Source</t>
        </is>
      </c>
      <c r="C342" s="26" t="n"/>
      <c r="D342" s="27">
        <f>IF(AND($C342="x",$A342&lt;&gt;""),$A342,"")</f>
        <v/>
      </c>
    </row>
    <row r="343">
      <c r="A343" s="25" t="inlineStr">
        <is>
          <t>first_user_google_ads_customer_id</t>
        </is>
      </c>
      <c r="B343" s="29" t="inlineStr">
        <is>
          <t>First user Google Ads customer ID · TEXT · Google Analytics 4 Traffic Source</t>
        </is>
      </c>
      <c r="C343" s="26" t="n"/>
      <c r="D343" s="27">
        <f>IF(AND($C343="x",$A343&lt;&gt;""),$A343,"")</f>
        <v/>
      </c>
    </row>
    <row r="344">
      <c r="A344" s="25" t="inlineStr">
        <is>
          <t>first_user_google_ads_keyword</t>
        </is>
      </c>
      <c r="B344" s="29" t="inlineStr">
        <is>
          <t>First user Google Ads keyword text · TEXT · Google Analytics 4 Traffic Source</t>
        </is>
      </c>
      <c r="C344" s="26" t="n"/>
      <c r="D344" s="27">
        <f>IF(AND($C344="x",$A344&lt;&gt;""),$A344,"")</f>
        <v/>
      </c>
    </row>
    <row r="345">
      <c r="A345" s="25" t="inlineStr">
        <is>
          <t>first_user_google_ads_query</t>
        </is>
      </c>
      <c r="B345" s="29" t="inlineStr">
        <is>
          <t>First user Google Ads query · TEXT · Google Analytics 4 Traffic Source</t>
        </is>
      </c>
      <c r="C345" s="26" t="n"/>
      <c r="D345" s="27">
        <f>IF(AND($C345="x",$A345&lt;&gt;""),$A345,"")</f>
        <v/>
      </c>
    </row>
    <row r="346">
      <c r="A346" s="25" t="inlineStr">
        <is>
          <t>first_user_manual_ad_content</t>
        </is>
      </c>
      <c r="B346" s="29" t="inlineStr">
        <is>
          <t>First user manual ad content · TEXT · Google Analytics 4 Traffic Source</t>
        </is>
      </c>
      <c r="C346" s="26" t="n"/>
      <c r="D346" s="27">
        <f>IF(AND($C346="x",$A346&lt;&gt;""),$A346,"")</f>
        <v/>
      </c>
    </row>
    <row r="347">
      <c r="A347" s="25" t="inlineStr">
        <is>
          <t>first_user_manual_campaign_id</t>
        </is>
      </c>
      <c r="B347" s="29" t="inlineStr">
        <is>
          <t>First user manual campaign ID · TEXT · Google Analytics 4 Traffic Source</t>
        </is>
      </c>
      <c r="C347" s="26" t="n"/>
      <c r="D347" s="27">
        <f>IF(AND($C347="x",$A347&lt;&gt;""),$A347,"")</f>
        <v/>
      </c>
    </row>
    <row r="348">
      <c r="A348" s="25" t="inlineStr">
        <is>
          <t>first_user_manual_campaign_name</t>
        </is>
      </c>
      <c r="B348" s="29" t="inlineStr">
        <is>
          <t>First user manual campaign name · TEXT · Google Analytics 4 Traffic Source</t>
        </is>
      </c>
      <c r="C348" s="26" t="n"/>
      <c r="D348" s="27">
        <f>IF(AND($C348="x",$A348&lt;&gt;""),$A348,"")</f>
        <v/>
      </c>
    </row>
    <row r="349">
      <c r="A349" s="25" t="inlineStr">
        <is>
          <t>first_user_manual_creative_format</t>
        </is>
      </c>
      <c r="B349" s="29" t="inlineStr">
        <is>
          <t>First user manual creative format · TEXT · Google Analytics 4 Traffic Source</t>
        </is>
      </c>
      <c r="C349" s="26" t="n"/>
      <c r="D349" s="27">
        <f>IF(AND($C349="x",$A349&lt;&gt;""),$A349,"")</f>
        <v/>
      </c>
    </row>
    <row r="350">
      <c r="A350" s="25" t="inlineStr">
        <is>
          <t>first_user_manual_marketing_tactic</t>
        </is>
      </c>
      <c r="B350" s="29" t="inlineStr">
        <is>
          <t>First user manual marketing tactic · TEXT · Google Analytics 4 Traffic Source</t>
        </is>
      </c>
      <c r="C350" s="26" t="n"/>
      <c r="D350" s="27">
        <f>IF(AND($C350="x",$A350&lt;&gt;""),$A350,"")</f>
        <v/>
      </c>
    </row>
    <row r="351">
      <c r="A351" s="25" t="inlineStr">
        <is>
          <t>first_user_manual_medium</t>
        </is>
      </c>
      <c r="B351" s="29" t="inlineStr">
        <is>
          <t>First user manual medium · TEXT · Google Analytics 4 Traffic Source</t>
        </is>
      </c>
      <c r="C351" s="26" t="n"/>
      <c r="D351" s="27">
        <f>IF(AND($C351="x",$A351&lt;&gt;""),$A351,"")</f>
        <v/>
      </c>
    </row>
    <row r="352">
      <c r="A352" s="25" t="inlineStr">
        <is>
          <t>first_user_manual_source</t>
        </is>
      </c>
      <c r="B352" s="29" t="inlineStr">
        <is>
          <t>First user manual source · TEXT · Google Analytics 4 Traffic Source</t>
        </is>
      </c>
      <c r="C352" s="26" t="n"/>
      <c r="D352" s="27">
        <f>IF(AND($C352="x",$A352&lt;&gt;""),$A352,"")</f>
        <v/>
      </c>
    </row>
    <row r="353">
      <c r="A353" s="25" t="inlineStr">
        <is>
          <t>first_user_manual_source_medium</t>
        </is>
      </c>
      <c r="B353" s="29" t="inlineStr">
        <is>
          <t>First user manual source / medium · TEXT · Google Analytics 4 Traffic Source</t>
        </is>
      </c>
      <c r="C353" s="26" t="n"/>
      <c r="D353" s="27">
        <f>IF(AND($C353="x",$A353&lt;&gt;""),$A353,"")</f>
        <v/>
      </c>
    </row>
    <row r="354">
      <c r="A354" s="25" t="inlineStr">
        <is>
          <t>first_user_manual_source_platform</t>
        </is>
      </c>
      <c r="B354" s="29" t="inlineStr">
        <is>
          <t>First user manual source platform · TEXT · Google Analytics 4 Traffic Source</t>
        </is>
      </c>
      <c r="C354" s="26" t="n"/>
      <c r="D354" s="27">
        <f>IF(AND($C354="x",$A354&lt;&gt;""),$A354,"")</f>
        <v/>
      </c>
    </row>
    <row r="355">
      <c r="A355" s="25" t="inlineStr">
        <is>
          <t>first_user_manual_term</t>
        </is>
      </c>
      <c r="B355" s="29" t="inlineStr">
        <is>
          <t>First user manual term · TEXT · Google Analytics 4 Traffic Source</t>
        </is>
      </c>
      <c r="C355" s="26" t="n"/>
      <c r="D355" s="27">
        <f>IF(AND($C355="x",$A355&lt;&gt;""),$A355,"")</f>
        <v/>
      </c>
    </row>
    <row r="356">
      <c r="A356" s="25" t="inlineStr">
        <is>
          <t>first_user_medium</t>
        </is>
      </c>
      <c r="B356" s="29" t="inlineStr">
        <is>
          <t>First user medium · TEXT · Google Analytics 4 Traffic Source</t>
        </is>
      </c>
      <c r="C356" s="26" t="n"/>
      <c r="D356" s="27">
        <f>IF(AND($C356="x",$A356&lt;&gt;""),$A356,"")</f>
        <v/>
      </c>
    </row>
    <row r="357">
      <c r="A357" s="25" t="inlineStr">
        <is>
          <t>first_user_primary_channel_group</t>
        </is>
      </c>
      <c r="B357" s="29" t="inlineStr">
        <is>
          <t>First user primary channel group · TEXT · Google Analytics 4 Traffic Source</t>
        </is>
      </c>
      <c r="C357" s="26" t="n"/>
      <c r="D357" s="27">
        <f>IF(AND($C357="x",$A357&lt;&gt;""),$A357,"")</f>
        <v/>
      </c>
    </row>
    <row r="358">
      <c r="A358" s="25" t="inlineStr">
        <is>
          <t>first_user_sa360_ad_group_id</t>
        </is>
      </c>
      <c r="B358" s="29" t="inlineStr">
        <is>
          <t>First user SA360 ad group ID · TEXT · Google Analytics 4 Traffic Source</t>
        </is>
      </c>
      <c r="C358" s="26" t="n"/>
      <c r="D358" s="27">
        <f>IF(AND($C358="x",$A358&lt;&gt;""),$A358,"")</f>
        <v/>
      </c>
    </row>
    <row r="359">
      <c r="A359" s="25" t="inlineStr">
        <is>
          <t>first_user_sa360_ad_group_name</t>
        </is>
      </c>
      <c r="B359" s="29" t="inlineStr">
        <is>
          <t>First user SA360 ad group name · TEXT · Google Analytics 4 Traffic Source</t>
        </is>
      </c>
      <c r="C359" s="26" t="n"/>
      <c r="D359" s="27">
        <f>IF(AND($C359="x",$A359&lt;&gt;""),$A359,"")</f>
        <v/>
      </c>
    </row>
    <row r="360">
      <c r="A360" s="25" t="inlineStr">
        <is>
          <t>first_user_sa360_campaign_id</t>
        </is>
      </c>
      <c r="B360" s="29" t="inlineStr">
        <is>
          <t>First user SA360 campaign ID · TEXT · Google Analytics 4 Traffic Source</t>
        </is>
      </c>
      <c r="C360" s="26" t="n"/>
      <c r="D360" s="27">
        <f>IF(AND($C360="x",$A360&lt;&gt;""),$A360,"")</f>
        <v/>
      </c>
    </row>
    <row r="361">
      <c r="A361" s="25" t="inlineStr">
        <is>
          <t>first_user_sa360_campaign_name</t>
        </is>
      </c>
      <c r="B361" s="29" t="inlineStr">
        <is>
          <t>First user SA360 campaign · TEXT · Google Analytics 4 Traffic Source</t>
        </is>
      </c>
      <c r="C361" s="26" t="n"/>
      <c r="D361" s="27">
        <f>IF(AND($C361="x",$A361&lt;&gt;""),$A361,"")</f>
        <v/>
      </c>
    </row>
    <row r="362">
      <c r="A362" s="25" t="inlineStr">
        <is>
          <t>first_user_sa360_creative_format</t>
        </is>
      </c>
      <c r="B362" s="29" t="inlineStr">
        <is>
          <t>First user SA360 creative format · TEXT · Google Analytics 4 Traffic Source</t>
        </is>
      </c>
      <c r="C362" s="26" t="n"/>
      <c r="D362" s="27">
        <f>IF(AND($C362="x",$A362&lt;&gt;""),$A362,"")</f>
        <v/>
      </c>
    </row>
    <row r="363">
      <c r="A363" s="25" t="inlineStr">
        <is>
          <t>first_user_sa360_engine_account_id</t>
        </is>
      </c>
      <c r="B363" s="29" t="inlineStr">
        <is>
          <t>First user SA360 engine account ID · TEXT · Google Analytics 4 Traffic Source</t>
        </is>
      </c>
      <c r="C363" s="26" t="n"/>
      <c r="D363" s="27">
        <f>IF(AND($C363="x",$A363&lt;&gt;""),$A363,"")</f>
        <v/>
      </c>
    </row>
    <row r="364">
      <c r="A364" s="25" t="inlineStr">
        <is>
          <t>first_user_sa360_engine_account_name</t>
        </is>
      </c>
      <c r="B364" s="29" t="inlineStr">
        <is>
          <t>First user SA360 engine account name · TEXT · Google Analytics 4 Traffic Source</t>
        </is>
      </c>
      <c r="C364" s="26" t="n"/>
      <c r="D364" s="27">
        <f>IF(AND($C364="x",$A364&lt;&gt;""),$A364,"")</f>
        <v/>
      </c>
    </row>
    <row r="365">
      <c r="A365" s="25" t="inlineStr">
        <is>
          <t>first_user_sa360_engine_account_type</t>
        </is>
      </c>
      <c r="B365" s="29" t="inlineStr">
        <is>
          <t>First user SA360 engine account type · TEXT · Google Analytics 4 Traffic Source</t>
        </is>
      </c>
      <c r="C365" s="26" t="n"/>
      <c r="D365" s="27">
        <f>IF(AND($C365="x",$A365&lt;&gt;""),$A365,"")</f>
        <v/>
      </c>
    </row>
    <row r="366">
      <c r="A366" s="25" t="inlineStr">
        <is>
          <t>first_user_sa360_keyword_text</t>
        </is>
      </c>
      <c r="B366" s="29" t="inlineStr">
        <is>
          <t>First user SA360 keyword text · TEXT · Google Analytics 4 Traffic Source</t>
        </is>
      </c>
      <c r="C366" s="26" t="n"/>
      <c r="D366" s="27">
        <f>IF(AND($C366="x",$A366&lt;&gt;""),$A366,"")</f>
        <v/>
      </c>
    </row>
    <row r="367">
      <c r="A367" s="25" t="inlineStr">
        <is>
          <t>first_user_sa360_manager_account_id</t>
        </is>
      </c>
      <c r="B367" s="29" t="inlineStr">
        <is>
          <t>First user SA360 manager account ID · TEXT · Google Analytics 4 Traffic Source</t>
        </is>
      </c>
      <c r="C367" s="26" t="n"/>
      <c r="D367" s="27">
        <f>IF(AND($C367="x",$A367&lt;&gt;""),$A367,"")</f>
        <v/>
      </c>
    </row>
    <row r="368">
      <c r="A368" s="25" t="inlineStr">
        <is>
          <t>first_user_sa360_manager_account_name</t>
        </is>
      </c>
      <c r="B368" s="29" t="inlineStr">
        <is>
          <t>First user SA360 manager account name · TEXT · Google Analytics 4 Traffic Source</t>
        </is>
      </c>
      <c r="C368" s="26" t="n"/>
      <c r="D368" s="27">
        <f>IF(AND($C368="x",$A368&lt;&gt;""),$A368,"")</f>
        <v/>
      </c>
    </row>
    <row r="369">
      <c r="A369" s="25" t="inlineStr">
        <is>
          <t>first_user_sa360_medium</t>
        </is>
      </c>
      <c r="B369" s="29" t="inlineStr">
        <is>
          <t>First user SA360 medium · TEXT · Google Analytics 4 Traffic Source</t>
        </is>
      </c>
      <c r="C369" s="26" t="n"/>
      <c r="D369" s="27">
        <f>IF(AND($C369="x",$A369&lt;&gt;""),$A369,"")</f>
        <v/>
      </c>
    </row>
    <row r="370">
      <c r="A370" s="25" t="inlineStr">
        <is>
          <t>first_user_sa360_query</t>
        </is>
      </c>
      <c r="B370" s="29" t="inlineStr">
        <is>
          <t>First user SA360 query · TEXT · Google Analytics 4 Traffic Source</t>
        </is>
      </c>
      <c r="C370" s="26" t="n"/>
      <c r="D370" s="27">
        <f>IF(AND($C370="x",$A370&lt;&gt;""),$A370,"")</f>
        <v/>
      </c>
    </row>
    <row r="371">
      <c r="A371" s="25" t="inlineStr">
        <is>
          <t>first_user_sa360_source</t>
        </is>
      </c>
      <c r="B371" s="29" t="inlineStr">
        <is>
          <t>First user SA360 source · TEXT · Google Analytics 4 Traffic Source</t>
        </is>
      </c>
      <c r="C371" s="26" t="n"/>
      <c r="D371" s="27">
        <f>IF(AND($C371="x",$A371&lt;&gt;""),$A371,"")</f>
        <v/>
      </c>
    </row>
    <row r="372">
      <c r="A372" s="25" t="inlineStr">
        <is>
          <t>first_user_sa360_source_medium</t>
        </is>
      </c>
      <c r="B372" s="29" t="inlineStr">
        <is>
          <t>First user SA360 source / medium · TEXT · Google Analytics 4 Traffic Source</t>
        </is>
      </c>
      <c r="C372" s="26" t="n"/>
      <c r="D372" s="27">
        <f>IF(AND($C372="x",$A372&lt;&gt;""),$A372,"")</f>
        <v/>
      </c>
    </row>
    <row r="373">
      <c r="A373" s="25" t="inlineStr">
        <is>
          <t>first_user_source</t>
        </is>
      </c>
      <c r="B373" s="29" t="inlineStr">
        <is>
          <t>First user source · TEXT · Google Analytics 4 Traffic Source</t>
        </is>
      </c>
      <c r="C373" s="26" t="n"/>
      <c r="D373" s="27">
        <f>IF(AND($C373="x",$A373&lt;&gt;""),$A373,"")</f>
        <v/>
      </c>
    </row>
    <row r="374">
      <c r="A374" s="25" t="inlineStr">
        <is>
          <t>first_user_source_medium</t>
        </is>
      </c>
      <c r="B374" s="29" t="inlineStr">
        <is>
          <t>First user source / medium · TEXT · Google Analytics 4 Traffic Source</t>
        </is>
      </c>
      <c r="C374" s="26" t="n"/>
      <c r="D374" s="27">
        <f>IF(AND($C374="x",$A374&lt;&gt;""),$A374,"")</f>
        <v/>
      </c>
    </row>
    <row r="375">
      <c r="A375" s="25" t="inlineStr">
        <is>
          <t>first_user_source_platform</t>
        </is>
      </c>
      <c r="B375" s="29" t="inlineStr">
        <is>
          <t>First user source platform · TEXT · Google Analytics 4 Traffic Source</t>
        </is>
      </c>
      <c r="C375" s="26" t="n"/>
      <c r="D375" s="27">
        <f>IF(AND($C375="x",$A375&lt;&gt;""),$A375,"")</f>
        <v/>
      </c>
    </row>
    <row r="376">
      <c r="A376" s="25" t="inlineStr">
        <is>
          <t>session_campaign_id</t>
        </is>
      </c>
      <c r="B376" s="29" t="inlineStr">
        <is>
          <t>Session campaign ID · TEXT · Google Analytics 4 Traffic Source</t>
        </is>
      </c>
      <c r="C376" s="26" t="n"/>
      <c r="D376" s="27">
        <f>IF(AND($C376="x",$A376&lt;&gt;""),$A376,"")</f>
        <v/>
      </c>
    </row>
    <row r="377">
      <c r="A377" s="25" t="inlineStr">
        <is>
          <t>session_cm360_account_id</t>
        </is>
      </c>
      <c r="B377" s="29" t="inlineStr">
        <is>
          <t>Session CM360 account ID · TEXT · Google Analytics 4 Traffic Source</t>
        </is>
      </c>
      <c r="C377" s="26" t="n"/>
      <c r="D377" s="27">
        <f>IF(AND($C377="x",$A377&lt;&gt;""),$A377,"")</f>
        <v/>
      </c>
    </row>
    <row r="378">
      <c r="A378" s="25" t="inlineStr">
        <is>
          <t>session_cm360_account_name</t>
        </is>
      </c>
      <c r="B378" s="29" t="inlineStr">
        <is>
          <t>Session CM360 account name · TEXT · Google Analytics 4 Traffic Source</t>
        </is>
      </c>
      <c r="C378" s="26" t="n"/>
      <c r="D378" s="27">
        <f>IF(AND($C378="x",$A378&lt;&gt;""),$A378,"")</f>
        <v/>
      </c>
    </row>
    <row r="379">
      <c r="A379" s="25" t="inlineStr">
        <is>
          <t>session_cm360_advertiser_id</t>
        </is>
      </c>
      <c r="B379" s="29" t="inlineStr">
        <is>
          <t>Session CM360 advertiser ID · TEXT · Google Analytics 4 Traffic Source</t>
        </is>
      </c>
      <c r="C379" s="26" t="n"/>
      <c r="D379" s="27">
        <f>IF(AND($C379="x",$A379&lt;&gt;""),$A379,"")</f>
        <v/>
      </c>
    </row>
    <row r="380">
      <c r="A380" s="25" t="inlineStr">
        <is>
          <t>session_cm360_advertiser_name</t>
        </is>
      </c>
      <c r="B380" s="29" t="inlineStr">
        <is>
          <t>Session CM360 advertiser name · TEXT · Google Analytics 4 Traffic Source</t>
        </is>
      </c>
      <c r="C380" s="26" t="n"/>
      <c r="D380" s="27">
        <f>IF(AND($C380="x",$A380&lt;&gt;""),$A380,"")</f>
        <v/>
      </c>
    </row>
    <row r="381">
      <c r="A381" s="25" t="inlineStr">
        <is>
          <t>session_cm360_campaign_id</t>
        </is>
      </c>
      <c r="B381" s="29" t="inlineStr">
        <is>
          <t>Session CM360 campaign ID · TEXT · Google Analytics 4 Traffic Source</t>
        </is>
      </c>
      <c r="C381" s="26" t="n"/>
      <c r="D381" s="27">
        <f>IF(AND($C381="x",$A381&lt;&gt;""),$A381,"")</f>
        <v/>
      </c>
    </row>
    <row r="382">
      <c r="A382" s="25" t="inlineStr">
        <is>
          <t>session_cm360_campaign_name</t>
        </is>
      </c>
      <c r="B382" s="29" t="inlineStr">
        <is>
          <t>Session CM360 campaign name · TEXT · Google Analytics 4 Traffic Source</t>
        </is>
      </c>
      <c r="C382" s="26" t="n"/>
      <c r="D382" s="27">
        <f>IF(AND($C382="x",$A382&lt;&gt;""),$A382,"")</f>
        <v/>
      </c>
    </row>
    <row r="383">
      <c r="A383" s="25" t="inlineStr">
        <is>
          <t>session_cm360_creative_format</t>
        </is>
      </c>
      <c r="B383" s="29" t="inlineStr">
        <is>
          <t>Session CM360 creative format · TEXT · Google Analytics 4 Traffic Source</t>
        </is>
      </c>
      <c r="C383" s="26" t="n"/>
      <c r="D383" s="27">
        <f>IF(AND($C383="x",$A383&lt;&gt;""),$A383,"")</f>
        <v/>
      </c>
    </row>
    <row r="384">
      <c r="A384" s="25" t="inlineStr">
        <is>
          <t>session_cm360_creative_id</t>
        </is>
      </c>
      <c r="B384" s="29" t="inlineStr">
        <is>
          <t>Session CM360 creative ID · TEXT · Google Analytics 4 Traffic Source</t>
        </is>
      </c>
      <c r="C384" s="26" t="n"/>
      <c r="D384" s="27">
        <f>IF(AND($C384="x",$A384&lt;&gt;""),$A384,"")</f>
        <v/>
      </c>
    </row>
    <row r="385">
      <c r="A385" s="25" t="inlineStr">
        <is>
          <t>session_cm360_creative_name</t>
        </is>
      </c>
      <c r="B385" s="29" t="inlineStr">
        <is>
          <t>Session CM360 creative name · TEXT · Google Analytics 4 Traffic Source</t>
        </is>
      </c>
      <c r="C385" s="26" t="n"/>
      <c r="D385" s="27">
        <f>IF(AND($C385="x",$A385&lt;&gt;""),$A385,"")</f>
        <v/>
      </c>
    </row>
    <row r="386">
      <c r="A386" s="25" t="inlineStr">
        <is>
          <t>session_cm360_creative_type</t>
        </is>
      </c>
      <c r="B386" s="29" t="inlineStr">
        <is>
          <t>Session CM360 creative type · TEXT · Google Analytics 4 Traffic Source</t>
        </is>
      </c>
      <c r="C386" s="26" t="n"/>
      <c r="D386" s="27">
        <f>IF(AND($C386="x",$A386&lt;&gt;""),$A386,"")</f>
        <v/>
      </c>
    </row>
    <row r="387">
      <c r="A387" s="25" t="inlineStr">
        <is>
          <t>session_cm360_creative_type_id</t>
        </is>
      </c>
      <c r="B387" s="29" t="inlineStr">
        <is>
          <t>Session CM360 creative type ID · TEXT · Google Analytics 4 Traffic Source</t>
        </is>
      </c>
      <c r="C387" s="26" t="n"/>
      <c r="D387" s="27">
        <f>IF(AND($C387="x",$A387&lt;&gt;""),$A387,"")</f>
        <v/>
      </c>
    </row>
    <row r="388">
      <c r="A388" s="25" t="inlineStr">
        <is>
          <t>session_cm360_creative_version</t>
        </is>
      </c>
      <c r="B388" s="29" t="inlineStr">
        <is>
          <t>Session CM360 creative version · TEXT · Google Analytics 4 Traffic Source</t>
        </is>
      </c>
      <c r="C388" s="26" t="n"/>
      <c r="D388" s="27">
        <f>IF(AND($C388="x",$A388&lt;&gt;""),$A388,"")</f>
        <v/>
      </c>
    </row>
    <row r="389">
      <c r="A389" s="25" t="inlineStr">
        <is>
          <t>session_cm360_medium</t>
        </is>
      </c>
      <c r="B389" s="29" t="inlineStr">
        <is>
          <t>Session CM360 medium · TEXT · Google Analytics 4 Traffic Source</t>
        </is>
      </c>
      <c r="C389" s="26" t="n"/>
      <c r="D389" s="27">
        <f>IF(AND($C389="x",$A389&lt;&gt;""),$A389,"")</f>
        <v/>
      </c>
    </row>
    <row r="390">
      <c r="A390" s="25" t="inlineStr">
        <is>
          <t>session_cm360_placement_cost_structure</t>
        </is>
      </c>
      <c r="B390" s="29" t="inlineStr">
        <is>
          <t>Session CM360 placement cost structure · TEXT · Google Analytics 4 Traffic Source</t>
        </is>
      </c>
      <c r="C390" s="26" t="n"/>
      <c r="D390" s="27">
        <f>IF(AND($C390="x",$A390&lt;&gt;""),$A390,"")</f>
        <v/>
      </c>
    </row>
    <row r="391">
      <c r="A391" s="25" t="inlineStr">
        <is>
          <t>session_cm360_placement_id</t>
        </is>
      </c>
      <c r="B391" s="29" t="inlineStr">
        <is>
          <t>Session CM360 placement ID · TEXT · Google Analytics 4 Traffic Source</t>
        </is>
      </c>
      <c r="C391" s="26" t="n"/>
      <c r="D391" s="27">
        <f>IF(AND($C391="x",$A391&lt;&gt;""),$A391,"")</f>
        <v/>
      </c>
    </row>
    <row r="392">
      <c r="A392" s="25" t="inlineStr">
        <is>
          <t>session_cm360_placement_name</t>
        </is>
      </c>
      <c r="B392" s="29" t="inlineStr">
        <is>
          <t>Session CM360 placement name · TEXT · Google Analytics 4 Traffic Source</t>
        </is>
      </c>
      <c r="C392" s="26" t="n"/>
      <c r="D392" s="27">
        <f>IF(AND($C392="x",$A392&lt;&gt;""),$A392,"")</f>
        <v/>
      </c>
    </row>
    <row r="393">
      <c r="A393" s="25" t="inlineStr">
        <is>
          <t>session_cm360_rendering_id</t>
        </is>
      </c>
      <c r="B393" s="29" t="inlineStr">
        <is>
          <t>Session CM360 rendering ID · TEXT · Google Analytics 4 Traffic Source</t>
        </is>
      </c>
      <c r="C393" s="26" t="n"/>
      <c r="D393" s="27">
        <f>IF(AND($C393="x",$A393&lt;&gt;""),$A393,"")</f>
        <v/>
      </c>
    </row>
    <row r="394">
      <c r="A394" s="25" t="inlineStr">
        <is>
          <t>session_cm360_site_id</t>
        </is>
      </c>
      <c r="B394" s="29" t="inlineStr">
        <is>
          <t>Session CM360 site ID · TEXT · Google Analytics 4 Traffic Source</t>
        </is>
      </c>
      <c r="C394" s="26" t="n"/>
      <c r="D394" s="27">
        <f>IF(AND($C394="x",$A394&lt;&gt;""),$A394,"")</f>
        <v/>
      </c>
    </row>
    <row r="395">
      <c r="A395" s="25" t="inlineStr">
        <is>
          <t>session_cm360_site_name</t>
        </is>
      </c>
      <c r="B395" s="29" t="inlineStr">
        <is>
          <t>Session CM360 site name · TEXT · Google Analytics 4 Traffic Source</t>
        </is>
      </c>
      <c r="C395" s="26" t="n"/>
      <c r="D395" s="27">
        <f>IF(AND($C395="x",$A395&lt;&gt;""),$A395,"")</f>
        <v/>
      </c>
    </row>
    <row r="396">
      <c r="A396" s="25" t="inlineStr">
        <is>
          <t>session_cm360_source</t>
        </is>
      </c>
      <c r="B396" s="29" t="inlineStr">
        <is>
          <t>Session CM360 source · TEXT · Google Analytics 4 Traffic Source</t>
        </is>
      </c>
      <c r="C396" s="26" t="n"/>
      <c r="D396" s="27">
        <f>IF(AND($C396="x",$A396&lt;&gt;""),$A396,"")</f>
        <v/>
      </c>
    </row>
    <row r="397">
      <c r="A397" s="25" t="inlineStr">
        <is>
          <t>session_cm360_source_medium</t>
        </is>
      </c>
      <c r="B397" s="29" t="inlineStr">
        <is>
          <t>Session CM360 source / medium · TEXT · Google Analytics 4 Traffic Source</t>
        </is>
      </c>
      <c r="C397" s="26" t="n"/>
      <c r="D397" s="27">
        <f>IF(AND($C397="x",$A397&lt;&gt;""),$A397,"")</f>
        <v/>
      </c>
    </row>
    <row r="398">
      <c r="A398" s="25" t="inlineStr">
        <is>
          <t>session_dv360_advertiser_id</t>
        </is>
      </c>
      <c r="B398" s="29" t="inlineStr">
        <is>
          <t>Session DV360 advertiser ID · TEXT · Google Analytics 4 Traffic Source</t>
        </is>
      </c>
      <c r="C398" s="26" t="n"/>
      <c r="D398" s="27">
        <f>IF(AND($C398="x",$A398&lt;&gt;""),$A398,"")</f>
        <v/>
      </c>
    </row>
    <row r="399">
      <c r="A399" s="25" t="inlineStr">
        <is>
          <t>session_dv360_advertiser_name</t>
        </is>
      </c>
      <c r="B399" s="29" t="inlineStr">
        <is>
          <t>Session DV360 advertiser name · TEXT · Google Analytics 4 Traffic Source</t>
        </is>
      </c>
      <c r="C399" s="26" t="n"/>
      <c r="D399" s="27">
        <f>IF(AND($C399="x",$A399&lt;&gt;""),$A399,"")</f>
        <v/>
      </c>
    </row>
    <row r="400">
      <c r="A400" s="25" t="inlineStr">
        <is>
          <t>session_dv360_campaign_id</t>
        </is>
      </c>
      <c r="B400" s="29" t="inlineStr">
        <is>
          <t>Session DV360 campaign ID · TEXT · Google Analytics 4 Traffic Source</t>
        </is>
      </c>
      <c r="C400" s="26" t="n"/>
      <c r="D400" s="27">
        <f>IF(AND($C400="x",$A400&lt;&gt;""),$A400,"")</f>
        <v/>
      </c>
    </row>
    <row r="401">
      <c r="A401" s="25" t="inlineStr">
        <is>
          <t>session_dv360_campaign_name</t>
        </is>
      </c>
      <c r="B401" s="29" t="inlineStr">
        <is>
          <t>Session DV360 campaign name · TEXT · Google Analytics 4 Traffic Source</t>
        </is>
      </c>
      <c r="C401" s="26" t="n"/>
      <c r="D401" s="27">
        <f>IF(AND($C401="x",$A401&lt;&gt;""),$A401,"")</f>
        <v/>
      </c>
    </row>
    <row r="402">
      <c r="A402" s="25" t="inlineStr">
        <is>
          <t>session_dv360_creative_format</t>
        </is>
      </c>
      <c r="B402" s="29" t="inlineStr">
        <is>
          <t>Session DV360 creative format · TEXT · Google Analytics 4 Traffic Source</t>
        </is>
      </c>
      <c r="C402" s="26" t="n"/>
      <c r="D402" s="27">
        <f>IF(AND($C402="x",$A402&lt;&gt;""),$A402,"")</f>
        <v/>
      </c>
    </row>
    <row r="403">
      <c r="A403" s="25" t="inlineStr">
        <is>
          <t>session_dv360_creative_id</t>
        </is>
      </c>
      <c r="B403" s="29" t="inlineStr">
        <is>
          <t>Session DV360 creative ID · TEXT · Google Analytics 4 Traffic Source</t>
        </is>
      </c>
      <c r="C403" s="26" t="n"/>
      <c r="D403" s="27">
        <f>IF(AND($C403="x",$A403&lt;&gt;""),$A403,"")</f>
        <v/>
      </c>
    </row>
    <row r="404">
      <c r="A404" s="25" t="inlineStr">
        <is>
          <t>session_dv360_creative_name</t>
        </is>
      </c>
      <c r="B404" s="29" t="inlineStr">
        <is>
          <t>Session DV360 creative name · TEXT · Google Analytics 4 Traffic Source</t>
        </is>
      </c>
      <c r="C404" s="26" t="n"/>
      <c r="D404" s="27">
        <f>IF(AND($C404="x",$A404&lt;&gt;""),$A404,"")</f>
        <v/>
      </c>
    </row>
    <row r="405">
      <c r="A405" s="25" t="inlineStr">
        <is>
          <t>session_dv360_exchange_id</t>
        </is>
      </c>
      <c r="B405" s="29" t="inlineStr">
        <is>
          <t>Session DV360 exchange ID · TEXT · Google Analytics 4 Traffic Source</t>
        </is>
      </c>
      <c r="C405" s="26" t="n"/>
      <c r="D405" s="27">
        <f>IF(AND($C405="x",$A405&lt;&gt;""),$A405,"")</f>
        <v/>
      </c>
    </row>
    <row r="406">
      <c r="A406" s="25" t="inlineStr">
        <is>
          <t>session_dv360_exchange_name</t>
        </is>
      </c>
      <c r="B406" s="29" t="inlineStr">
        <is>
          <t>Session DV360 exchange name · TEXT · Google Analytics 4 Traffic Source</t>
        </is>
      </c>
      <c r="C406" s="26" t="n"/>
      <c r="D406" s="27">
        <f>IF(AND($C406="x",$A406&lt;&gt;""),$A406,"")</f>
        <v/>
      </c>
    </row>
    <row r="407">
      <c r="A407" s="25" t="inlineStr">
        <is>
          <t>session_dv360_insertion_order_id</t>
        </is>
      </c>
      <c r="B407" s="29" t="inlineStr">
        <is>
          <t>Session DV360 insertion order ID · TEXT · Google Analytics 4 Traffic Source</t>
        </is>
      </c>
      <c r="C407" s="26" t="n"/>
      <c r="D407" s="27">
        <f>IF(AND($C407="x",$A407&lt;&gt;""),$A407,"")</f>
        <v/>
      </c>
    </row>
    <row r="408">
      <c r="A408" s="25" t="inlineStr">
        <is>
          <t>session_dv360_insertion_order_name</t>
        </is>
      </c>
      <c r="B408" s="29" t="inlineStr">
        <is>
          <t>Session DV360 insertion order name · TEXT · Google Analytics 4 Traffic Source</t>
        </is>
      </c>
      <c r="C408" s="26" t="n"/>
      <c r="D408" s="27">
        <f>IF(AND($C408="x",$A408&lt;&gt;""),$A408,"")</f>
        <v/>
      </c>
    </row>
    <row r="409">
      <c r="A409" s="25" t="inlineStr">
        <is>
          <t>session_dv360_line_item_id</t>
        </is>
      </c>
      <c r="B409" s="29" t="inlineStr">
        <is>
          <t>Session DV360 line item ID · TEXT · Google Analytics 4 Traffic Source</t>
        </is>
      </c>
      <c r="C409" s="26" t="n"/>
      <c r="D409" s="27">
        <f>IF(AND($C409="x",$A409&lt;&gt;""),$A409,"")</f>
        <v/>
      </c>
    </row>
    <row r="410">
      <c r="A410" s="25" t="inlineStr">
        <is>
          <t>session_dv360_line_item_name</t>
        </is>
      </c>
      <c r="B410" s="29" t="inlineStr">
        <is>
          <t>Session DV360 line item name · TEXT · Google Analytics 4 Traffic Source</t>
        </is>
      </c>
      <c r="C410" s="26" t="n"/>
      <c r="D410" s="27">
        <f>IF(AND($C410="x",$A410&lt;&gt;""),$A410,"")</f>
        <v/>
      </c>
    </row>
    <row r="411">
      <c r="A411" s="25" t="inlineStr">
        <is>
          <t>session_dv360_medium</t>
        </is>
      </c>
      <c r="B411" s="29" t="inlineStr">
        <is>
          <t>Session DV360 medium · TEXT · Google Analytics 4 Traffic Source</t>
        </is>
      </c>
      <c r="C411" s="26" t="n"/>
      <c r="D411" s="27">
        <f>IF(AND($C411="x",$A411&lt;&gt;""),$A411,"")</f>
        <v/>
      </c>
    </row>
    <row r="412">
      <c r="A412" s="25" t="inlineStr">
        <is>
          <t>session_dv360_partner_id</t>
        </is>
      </c>
      <c r="B412" s="29" t="inlineStr">
        <is>
          <t>Session DV360 partner ID · TEXT · Google Analytics 4 Traffic Source</t>
        </is>
      </c>
      <c r="C412" s="26" t="n"/>
      <c r="D412" s="27">
        <f>IF(AND($C412="x",$A412&lt;&gt;""),$A412,"")</f>
        <v/>
      </c>
    </row>
    <row r="413">
      <c r="A413" s="25" t="inlineStr">
        <is>
          <t>session_dv360_partner_name</t>
        </is>
      </c>
      <c r="B413" s="29" t="inlineStr">
        <is>
          <t>Session DV360 partner name · TEXT · Google Analytics 4 Traffic Source</t>
        </is>
      </c>
      <c r="C413" s="26" t="n"/>
      <c r="D413" s="27">
        <f>IF(AND($C413="x",$A413&lt;&gt;""),$A413,"")</f>
        <v/>
      </c>
    </row>
    <row r="414">
      <c r="A414" s="25" t="inlineStr">
        <is>
          <t>session_dv360_source</t>
        </is>
      </c>
      <c r="B414" s="29" t="inlineStr">
        <is>
          <t>Session DV360 source · TEXT · Google Analytics 4 Traffic Source</t>
        </is>
      </c>
      <c r="C414" s="26" t="n"/>
      <c r="D414" s="27">
        <f>IF(AND($C414="x",$A414&lt;&gt;""),$A414,"")</f>
        <v/>
      </c>
    </row>
    <row r="415">
      <c r="A415" s="25" t="inlineStr">
        <is>
          <t>session_dv360_source_medium</t>
        </is>
      </c>
      <c r="B415" s="29" t="inlineStr">
        <is>
          <t>Session DV360 source / medium · TEXT · Google Analytics 4 Traffic Source</t>
        </is>
      </c>
      <c r="C415" s="26" t="n"/>
      <c r="D415" s="27">
        <f>IF(AND($C415="x",$A415&lt;&gt;""),$A415,"")</f>
        <v/>
      </c>
    </row>
    <row r="416">
      <c r="A416" s="25" t="inlineStr">
        <is>
          <t>session_google_ads_account_name</t>
        </is>
      </c>
      <c r="B416" s="29" t="inlineStr">
        <is>
          <t>Session Google Ads account name · TEXT · Google Analytics 4 Traffic Source</t>
        </is>
      </c>
      <c r="C416" s="26" t="n"/>
      <c r="D416" s="27">
        <f>IF(AND($C416="x",$A416&lt;&gt;""),$A416,"")</f>
        <v/>
      </c>
    </row>
    <row r="417">
      <c r="A417" s="25" t="inlineStr">
        <is>
          <t>session_google_ads_ad_group_id</t>
        </is>
      </c>
      <c r="B417" s="29" t="inlineStr">
        <is>
          <t>Session Google Ads ad group ID · TEXT · Google Analytics 4 Traffic Source</t>
        </is>
      </c>
      <c r="C417" s="26" t="n"/>
      <c r="D417" s="27">
        <f>IF(AND($C417="x",$A417&lt;&gt;""),$A417,"")</f>
        <v/>
      </c>
    </row>
    <row r="418">
      <c r="A418" s="25" t="inlineStr">
        <is>
          <t>session_google_ads_ad_group_name</t>
        </is>
      </c>
      <c r="B418" s="29" t="inlineStr">
        <is>
          <t>Session Google Ads ad group name · TEXT · Google Analytics 4 Traffic Source</t>
        </is>
      </c>
      <c r="C418" s="26" t="n"/>
      <c r="D418" s="27">
        <f>IF(AND($C418="x",$A418&lt;&gt;""),$A418,"")</f>
        <v/>
      </c>
    </row>
    <row r="419">
      <c r="A419" s="25" t="inlineStr">
        <is>
          <t>session_google_ads_ad_network_type</t>
        </is>
      </c>
      <c r="B419" s="29" t="inlineStr">
        <is>
          <t>Session Google Ads ad network type · TEXT · Google Analytics 4 Traffic Source</t>
        </is>
      </c>
      <c r="C419" s="26" t="n"/>
      <c r="D419" s="27">
        <f>IF(AND($C419="x",$A419&lt;&gt;""),$A419,"")</f>
        <v/>
      </c>
    </row>
    <row r="420">
      <c r="A420" s="25" t="inlineStr">
        <is>
          <t>session_google_ads_campaign_id</t>
        </is>
      </c>
      <c r="B420" s="29" t="inlineStr">
        <is>
          <t>Session Google Ads campaign ID · TEXT · Google Analytics 4 Traffic Source</t>
        </is>
      </c>
      <c r="C420" s="26" t="n"/>
      <c r="D420" s="27">
        <f>IF(AND($C420="x",$A420&lt;&gt;""),$A420,"")</f>
        <v/>
      </c>
    </row>
    <row r="421">
      <c r="A421" s="25" t="inlineStr">
        <is>
          <t>session_google_ads_campaign_name</t>
        </is>
      </c>
      <c r="B421" s="29" t="inlineStr">
        <is>
          <t>Session Google Ads campaign · TEXT · Google Analytics 4 Traffic Source</t>
        </is>
      </c>
      <c r="C421" s="26" t="n"/>
      <c r="D421" s="27">
        <f>IF(AND($C421="x",$A421&lt;&gt;""),$A421,"")</f>
        <v/>
      </c>
    </row>
    <row r="422">
      <c r="A422" s="25" t="inlineStr">
        <is>
          <t>session_google_ads_campaign_type</t>
        </is>
      </c>
      <c r="B422" s="29" t="inlineStr">
        <is>
          <t>Session Google Ads campaign type · TEXT · Google Analytics 4 Traffic Source</t>
        </is>
      </c>
      <c r="C422" s="26" t="n"/>
      <c r="D422" s="27">
        <f>IF(AND($C422="x",$A422&lt;&gt;""),$A422,"")</f>
        <v/>
      </c>
    </row>
    <row r="423">
      <c r="A423" s="25" t="inlineStr">
        <is>
          <t>session_google_ads_creative_id</t>
        </is>
      </c>
      <c r="B423" s="29" t="inlineStr">
        <is>
          <t>Session Google Ads creative ID · TEXT · Google Analytics 4 Traffic Source</t>
        </is>
      </c>
      <c r="C423" s="26" t="n"/>
      <c r="D423" s="27">
        <f>IF(AND($C423="x",$A423&lt;&gt;""),$A423,"")</f>
        <v/>
      </c>
    </row>
    <row r="424">
      <c r="A424" s="25" t="inlineStr">
        <is>
          <t>session_google_ads_customer_id</t>
        </is>
      </c>
      <c r="B424" s="29" t="inlineStr">
        <is>
          <t>Session Google Ads customer ID · TEXT · Google Analytics 4 Traffic Source</t>
        </is>
      </c>
      <c r="C424" s="26" t="n"/>
      <c r="D424" s="27">
        <f>IF(AND($C424="x",$A424&lt;&gt;""),$A424,"")</f>
        <v/>
      </c>
    </row>
    <row r="425">
      <c r="A425" s="25" t="inlineStr">
        <is>
          <t>session_google_ads_keyword</t>
        </is>
      </c>
      <c r="B425" s="29" t="inlineStr">
        <is>
          <t>Session Google Ads keyword text · TEXT · Google Analytics 4 Traffic Source</t>
        </is>
      </c>
      <c r="C425" s="26" t="n"/>
      <c r="D425" s="27">
        <f>IF(AND($C425="x",$A425&lt;&gt;""),$A425,"")</f>
        <v/>
      </c>
    </row>
    <row r="426">
      <c r="A426" s="25" t="inlineStr">
        <is>
          <t>session_google_ads_query</t>
        </is>
      </c>
      <c r="B426" s="29" t="inlineStr">
        <is>
          <t>Session Google Ads query · TEXT · Google Analytics 4 Traffic Source</t>
        </is>
      </c>
      <c r="C426" s="26" t="n"/>
      <c r="D426" s="27">
        <f>IF(AND($C426="x",$A426&lt;&gt;""),$A426,"")</f>
        <v/>
      </c>
    </row>
    <row r="427">
      <c r="A427" s="25" t="inlineStr">
        <is>
          <t>session_manual_ad_content</t>
        </is>
      </c>
      <c r="B427" s="29" t="inlineStr">
        <is>
          <t>Session manual ad content · TEXT · Google Analytics 4 Traffic Source</t>
        </is>
      </c>
      <c r="C427" s="26" t="n"/>
      <c r="D427" s="27">
        <f>IF(AND($C427="x",$A427&lt;&gt;""),$A427,"")</f>
        <v/>
      </c>
    </row>
    <row r="428">
      <c r="A428" s="25" t="inlineStr">
        <is>
          <t>session_manual_campaign_id</t>
        </is>
      </c>
      <c r="B428" s="29" t="inlineStr">
        <is>
          <t>Session manual campaign ID · TEXT · Google Analytics 4 Traffic Source</t>
        </is>
      </c>
      <c r="C428" s="26" t="n"/>
      <c r="D428" s="27">
        <f>IF(AND($C428="x",$A428&lt;&gt;""),$A428,"")</f>
        <v/>
      </c>
    </row>
    <row r="429">
      <c r="A429" s="25" t="inlineStr">
        <is>
          <t>session_manual_campaign_name</t>
        </is>
      </c>
      <c r="B429" s="29" t="inlineStr">
        <is>
          <t>Session manual campaign name · TEXT · Google Analytics 4 Traffic Source</t>
        </is>
      </c>
      <c r="C429" s="26" t="n"/>
      <c r="D429" s="27">
        <f>IF(AND($C429="x",$A429&lt;&gt;""),$A429,"")</f>
        <v/>
      </c>
    </row>
    <row r="430">
      <c r="A430" s="25" t="inlineStr">
        <is>
          <t>session_manual_creative_format</t>
        </is>
      </c>
      <c r="B430" s="29" t="inlineStr">
        <is>
          <t>Session manual creative format · TEXT · Google Analytics 4 Traffic Source</t>
        </is>
      </c>
      <c r="C430" s="26" t="n"/>
      <c r="D430" s="27">
        <f>IF(AND($C430="x",$A430&lt;&gt;""),$A430,"")</f>
        <v/>
      </c>
    </row>
    <row r="431">
      <c r="A431" s="25" t="inlineStr">
        <is>
          <t>session_manual_marketing_tactic</t>
        </is>
      </c>
      <c r="B431" s="29" t="inlineStr">
        <is>
          <t>Session manual marketing tactic · TEXT · Google Analytics 4 Traffic Source</t>
        </is>
      </c>
      <c r="C431" s="26" t="n"/>
      <c r="D431" s="27">
        <f>IF(AND($C431="x",$A431&lt;&gt;""),$A431,"")</f>
        <v/>
      </c>
    </row>
    <row r="432">
      <c r="A432" s="25" t="inlineStr">
        <is>
          <t>session_manual_medium</t>
        </is>
      </c>
      <c r="B432" s="29" t="inlineStr">
        <is>
          <t>Session manual medium · TEXT · Google Analytics 4 Traffic Source</t>
        </is>
      </c>
      <c r="C432" s="26" t="n"/>
      <c r="D432" s="27">
        <f>IF(AND($C432="x",$A432&lt;&gt;""),$A432,"")</f>
        <v/>
      </c>
    </row>
    <row r="433">
      <c r="A433" s="25" t="inlineStr">
        <is>
          <t>session_manual_source</t>
        </is>
      </c>
      <c r="B433" s="29" t="inlineStr">
        <is>
          <t>Session manual source · TEXT · Google Analytics 4 Traffic Source</t>
        </is>
      </c>
      <c r="C433" s="26" t="n"/>
      <c r="D433" s="27">
        <f>IF(AND($C433="x",$A433&lt;&gt;""),$A433,"")</f>
        <v/>
      </c>
    </row>
    <row r="434">
      <c r="A434" s="25" t="inlineStr">
        <is>
          <t>session_manual_source_medium</t>
        </is>
      </c>
      <c r="B434" s="29" t="inlineStr">
        <is>
          <t>Session manual source / medium · TEXT · Google Analytics 4 Traffic Source</t>
        </is>
      </c>
      <c r="C434" s="26" t="n"/>
      <c r="D434" s="27">
        <f>IF(AND($C434="x",$A434&lt;&gt;""),$A434,"")</f>
        <v/>
      </c>
    </row>
    <row r="435">
      <c r="A435" s="25" t="inlineStr">
        <is>
          <t>session_manual_source_platform</t>
        </is>
      </c>
      <c r="B435" s="29" t="inlineStr">
        <is>
          <t>Session manual source platform · TEXT · Google Analytics 4 Traffic Source</t>
        </is>
      </c>
      <c r="C435" s="26" t="n"/>
      <c r="D435" s="27">
        <f>IF(AND($C435="x",$A435&lt;&gt;""),$A435,"")</f>
        <v/>
      </c>
    </row>
    <row r="436">
      <c r="A436" s="25" t="inlineStr">
        <is>
          <t>session_manual_term</t>
        </is>
      </c>
      <c r="B436" s="29" t="inlineStr">
        <is>
          <t>Session manual term · TEXT · Google Analytics 4 Traffic Source</t>
        </is>
      </c>
      <c r="C436" s="26" t="n"/>
      <c r="D436" s="27">
        <f>IF(AND($C436="x",$A436&lt;&gt;""),$A436,"")</f>
        <v/>
      </c>
    </row>
    <row r="437">
      <c r="A437" s="25" t="inlineStr">
        <is>
          <t>session_primary_channel_group</t>
        </is>
      </c>
      <c r="B437" s="29" t="inlineStr">
        <is>
          <t>Session primary channel group · TEXT · Google Analytics 4 Traffic Source</t>
        </is>
      </c>
      <c r="C437" s="26" t="n"/>
      <c r="D437" s="27">
        <f>IF(AND($C437="x",$A437&lt;&gt;""),$A437,"")</f>
        <v/>
      </c>
    </row>
    <row r="438">
      <c r="A438" s="25" t="inlineStr">
        <is>
          <t>session_sa360_ad_group_id</t>
        </is>
      </c>
      <c r="B438" s="29" t="inlineStr">
        <is>
          <t>Session SA360 ad group ID · TEXT · Google Analytics 4 Traffic Source</t>
        </is>
      </c>
      <c r="C438" s="26" t="n"/>
      <c r="D438" s="27">
        <f>IF(AND($C438="x",$A438&lt;&gt;""),$A438,"")</f>
        <v/>
      </c>
    </row>
    <row r="439">
      <c r="A439" s="25" t="inlineStr">
        <is>
          <t>session_sa360_ad_group_name</t>
        </is>
      </c>
      <c r="B439" s="29" t="inlineStr">
        <is>
          <t>Session SA360 ad group name · TEXT · Google Analytics 4 Traffic Source</t>
        </is>
      </c>
      <c r="C439" s="26" t="n"/>
      <c r="D439" s="27">
        <f>IF(AND($C439="x",$A439&lt;&gt;""),$A439,"")</f>
        <v/>
      </c>
    </row>
    <row r="440">
      <c r="A440" s="25" t="inlineStr">
        <is>
          <t>session_sa360_campaign_id</t>
        </is>
      </c>
      <c r="B440" s="29" t="inlineStr">
        <is>
          <t>Session SA360 campaign ID · TEXT · Google Analytics 4 Traffic Source</t>
        </is>
      </c>
      <c r="C440" s="26" t="n"/>
      <c r="D440" s="27">
        <f>IF(AND($C440="x",$A440&lt;&gt;""),$A440,"")</f>
        <v/>
      </c>
    </row>
    <row r="441">
      <c r="A441" s="25" t="inlineStr">
        <is>
          <t>session_sa360_campaign_name</t>
        </is>
      </c>
      <c r="B441" s="29" t="inlineStr">
        <is>
          <t>Session SA360 campaign · TEXT · Google Analytics 4 Traffic Source</t>
        </is>
      </c>
      <c r="C441" s="26" t="n"/>
      <c r="D441" s="27">
        <f>IF(AND($C441="x",$A441&lt;&gt;""),$A441,"")</f>
        <v/>
      </c>
    </row>
    <row r="442">
      <c r="A442" s="25" t="inlineStr">
        <is>
          <t>session_sa360_creative_format</t>
        </is>
      </c>
      <c r="B442" s="29" t="inlineStr">
        <is>
          <t>Session SA360 creative format · TEXT · Google Analytics 4 Traffic Source</t>
        </is>
      </c>
      <c r="C442" s="26" t="n"/>
      <c r="D442" s="27">
        <f>IF(AND($C442="x",$A442&lt;&gt;""),$A442,"")</f>
        <v/>
      </c>
    </row>
    <row r="443">
      <c r="A443" s="25" t="inlineStr">
        <is>
          <t>session_sa360_engine_account_id</t>
        </is>
      </c>
      <c r="B443" s="29" t="inlineStr">
        <is>
          <t>Session SA360 engine account ID · TEXT · Google Analytics 4 Traffic Source</t>
        </is>
      </c>
      <c r="C443" s="26" t="n"/>
      <c r="D443" s="27">
        <f>IF(AND($C443="x",$A443&lt;&gt;""),$A443,"")</f>
        <v/>
      </c>
    </row>
    <row r="444">
      <c r="A444" s="25" t="inlineStr">
        <is>
          <t>session_sa360_engine_account_name</t>
        </is>
      </c>
      <c r="B444" s="29" t="inlineStr">
        <is>
          <t>Session SA360 engine account name · TEXT · Google Analytics 4 Traffic Source</t>
        </is>
      </c>
      <c r="C444" s="26" t="n"/>
      <c r="D444" s="27">
        <f>IF(AND($C444="x",$A444&lt;&gt;""),$A444,"")</f>
        <v/>
      </c>
    </row>
    <row r="445">
      <c r="A445" s="25" t="inlineStr">
        <is>
          <t>session_sa360_engine_account_type</t>
        </is>
      </c>
      <c r="B445" s="29" t="inlineStr">
        <is>
          <t>Session SA360 engine account type · TEXT · Google Analytics 4 Traffic Source</t>
        </is>
      </c>
      <c r="C445" s="26" t="n"/>
      <c r="D445" s="27">
        <f>IF(AND($C445="x",$A445&lt;&gt;""),$A445,"")</f>
        <v/>
      </c>
    </row>
    <row r="446">
      <c r="A446" s="25" t="inlineStr">
        <is>
          <t>session_sa360_keyword</t>
        </is>
      </c>
      <c r="B446" s="29" t="inlineStr">
        <is>
          <t>Session SA360 keyword text · TEXT · Google Analytics 4 Traffic Source</t>
        </is>
      </c>
      <c r="C446" s="26" t="n"/>
      <c r="D446" s="27">
        <f>IF(AND($C446="x",$A446&lt;&gt;""),$A446,"")</f>
        <v/>
      </c>
    </row>
    <row r="447">
      <c r="A447" s="25" t="inlineStr">
        <is>
          <t>session_sa360_manager_account_id</t>
        </is>
      </c>
      <c r="B447" s="29" t="inlineStr">
        <is>
          <t>Session SA360 manager account ID · TEXT · Google Analytics 4 Traffic Source</t>
        </is>
      </c>
      <c r="C447" s="26" t="n"/>
      <c r="D447" s="27">
        <f>IF(AND($C447="x",$A447&lt;&gt;""),$A447,"")</f>
        <v/>
      </c>
    </row>
    <row r="448">
      <c r="A448" s="25" t="inlineStr">
        <is>
          <t>session_sa360_manager_account_name</t>
        </is>
      </c>
      <c r="B448" s="29" t="inlineStr">
        <is>
          <t>Session SA360 manager account name · TEXT · Google Analytics 4 Traffic Source</t>
        </is>
      </c>
      <c r="C448" s="26" t="n"/>
      <c r="D448" s="27">
        <f>IF(AND($C448="x",$A448&lt;&gt;""),$A448,"")</f>
        <v/>
      </c>
    </row>
    <row r="449">
      <c r="A449" s="25" t="inlineStr">
        <is>
          <t>session_sa360_medium</t>
        </is>
      </c>
      <c r="B449" s="29" t="inlineStr">
        <is>
          <t>Session SA360 medium · TEXT · Google Analytics 4 Traffic Source</t>
        </is>
      </c>
      <c r="C449" s="26" t="n"/>
      <c r="D449" s="27">
        <f>IF(AND($C449="x",$A449&lt;&gt;""),$A449,"")</f>
        <v/>
      </c>
    </row>
    <row r="450">
      <c r="A450" s="25" t="inlineStr">
        <is>
          <t>session_sa360_query</t>
        </is>
      </c>
      <c r="B450" s="29" t="inlineStr">
        <is>
          <t>Session SA360 query · TEXT · Google Analytics 4 Traffic Source</t>
        </is>
      </c>
      <c r="C450" s="26" t="n"/>
      <c r="D450" s="27">
        <f>IF(AND($C450="x",$A450&lt;&gt;""),$A450,"")</f>
        <v/>
      </c>
    </row>
    <row r="451">
      <c r="A451" s="25" t="inlineStr">
        <is>
          <t>session_sa360_source</t>
        </is>
      </c>
      <c r="B451" s="29" t="inlineStr">
        <is>
          <t>Session SA360 source · TEXT · Google Analytics 4 Traffic Source</t>
        </is>
      </c>
      <c r="C451" s="26" t="n"/>
      <c r="D451" s="27">
        <f>IF(AND($C451="x",$A451&lt;&gt;""),$A451,"")</f>
        <v/>
      </c>
    </row>
    <row r="452">
      <c r="A452" s="25" t="inlineStr">
        <is>
          <t>session_sa360_source_medium</t>
        </is>
      </c>
      <c r="B452" s="29" t="inlineStr">
        <is>
          <t>Session SA360 source / medium · TEXT · Google Analytics 4 Traffic Source</t>
        </is>
      </c>
      <c r="C452" s="26" t="n"/>
      <c r="D452" s="27">
        <f>IF(AND($C452="x",$A452&lt;&gt;""),$A452,"")</f>
        <v/>
      </c>
    </row>
    <row r="453">
      <c r="A453" s="25" t="inlineStr">
        <is>
          <t>session_source_medium</t>
        </is>
      </c>
      <c r="B453" s="29" t="inlineStr">
        <is>
          <t>Session source / medium · TEXT · Google Analytics 4 Traffic Source</t>
        </is>
      </c>
      <c r="C453" s="26" t="n"/>
      <c r="D453" s="27">
        <f>IF(AND($C453="x",$A453&lt;&gt;""),$A453,"")</f>
        <v/>
      </c>
    </row>
    <row r="454">
      <c r="A454" s="25" t="inlineStr">
        <is>
          <t>session_source_platform</t>
        </is>
      </c>
      <c r="B454" s="29" t="inlineStr">
        <is>
          <t>Session source platform · TEXT · Google Analytics 4 Traffic Source</t>
        </is>
      </c>
      <c r="C454" s="26" t="n"/>
      <c r="D454" s="27">
        <f>IF(AND($C454="x",$A454&lt;&gt;""),$A454,"")</f>
        <v/>
      </c>
    </row>
    <row r="455">
      <c r="A455" s="25" t="inlineStr">
        <is>
          <t>source</t>
        </is>
      </c>
      <c r="B455" s="29" t="inlineStr">
        <is>
          <t>Source · TEXT · Google Analytics 4 Traffic Source</t>
        </is>
      </c>
      <c r="C455" s="26" t="n"/>
      <c r="D455" s="27">
        <f>IF(AND($C455="x",$A455&lt;&gt;""),$A455,"")</f>
        <v/>
      </c>
    </row>
    <row r="456">
      <c r="A456" s="25" t="inlineStr">
        <is>
          <t>active1_day_users</t>
        </is>
      </c>
      <c r="B456" s="29" t="inlineStr">
        <is>
          <t>1-day active users · NUMERIC · Google Analytics 4 User</t>
        </is>
      </c>
      <c r="C456" s="26" t="n"/>
      <c r="D456" s="27">
        <f>IF(AND($C456="x",$A456&lt;&gt;""),$A456,"")</f>
        <v/>
      </c>
    </row>
    <row r="457">
      <c r="A457" s="25" t="inlineStr">
        <is>
          <t>active28_day_users</t>
        </is>
      </c>
      <c r="B457" s="29" t="inlineStr">
        <is>
          <t>28-day active users · NUMERIC · Google Analytics 4 User</t>
        </is>
      </c>
      <c r="C457" s="26" t="n"/>
      <c r="D457" s="27">
        <f>IF(AND($C457="x",$A457&lt;&gt;""),$A457,"")</f>
        <v/>
      </c>
    </row>
    <row r="458">
      <c r="A458" s="25" t="inlineStr">
        <is>
          <t>active7_day_users</t>
        </is>
      </c>
      <c r="B458" s="29" t="inlineStr">
        <is>
          <t>7-day active users · NUMERIC · Google Analytics 4 User</t>
        </is>
      </c>
      <c r="C458" s="26" t="n"/>
      <c r="D458" s="27">
        <f>IF(AND($C458="x",$A458&lt;&gt;""),$A458,"")</f>
        <v/>
      </c>
    </row>
    <row r="459">
      <c r="A459" s="25" t="inlineStr">
        <is>
          <t>audience_id</t>
        </is>
      </c>
      <c r="B459" s="29" t="inlineStr">
        <is>
          <t>Audience id · TEXT · Google Analytics 4 User</t>
        </is>
      </c>
      <c r="C459" s="26" t="n"/>
      <c r="D459" s="27">
        <f>IF(AND($C459="x",$A459&lt;&gt;""),$A459,"")</f>
        <v/>
      </c>
    </row>
    <row r="460">
      <c r="A460" s="25" t="inlineStr">
        <is>
          <t>audience_name</t>
        </is>
      </c>
      <c r="B460" s="29" t="inlineStr">
        <is>
          <t>Audience name · TEXT · Google Analytics 4 User</t>
        </is>
      </c>
      <c r="C460" s="26" t="n"/>
      <c r="D460" s="27">
        <f>IF(AND($C460="x",$A460&lt;&gt;""),$A460,"")</f>
        <v/>
      </c>
    </row>
    <row r="461">
      <c r="A461" s="25" t="inlineStr">
        <is>
          <t>audience_resource_name</t>
        </is>
      </c>
      <c r="B461" s="29" t="inlineStr">
        <is>
          <t>Audience resource name · TEXT · Google Analytics 4 User</t>
        </is>
      </c>
      <c r="C461" s="26" t="n"/>
      <c r="D461" s="27">
        <f>IF(AND($C461="x",$A461&lt;&gt;""),$A461,"")</f>
        <v/>
      </c>
    </row>
    <row r="462">
      <c r="A462" s="25" t="inlineStr">
        <is>
          <t>dau_per_mau</t>
        </is>
      </c>
      <c r="B462" s="29" t="inlineStr">
        <is>
          <t>DAU / MAU · NUMERIC · Google Analytics 4 User</t>
        </is>
      </c>
      <c r="C462" s="26" t="n"/>
      <c r="D462" s="27">
        <f>IF(AND($C462="x",$A462&lt;&gt;""),$A462,"")</f>
        <v/>
      </c>
    </row>
    <row r="463">
      <c r="A463" s="25" t="inlineStr">
        <is>
          <t>dau_per_wau</t>
        </is>
      </c>
      <c r="B463" s="29" t="inlineStr">
        <is>
          <t>DAU / WAU · NUMERIC · Google Analytics 4 User</t>
        </is>
      </c>
      <c r="C463" s="26" t="n"/>
      <c r="D463" s="27">
        <f>IF(AND($C463="x",$A463&lt;&gt;""),$A463,"")</f>
        <v/>
      </c>
    </row>
    <row r="464">
      <c r="A464" s="25" t="inlineStr">
        <is>
          <t>first_time_purchaser_conversion_rate</t>
        </is>
      </c>
      <c r="B464" s="29" t="inlineStr">
        <is>
          <t>First-time purchaser rate · NUMERIC · Google Analytics 4 User</t>
        </is>
      </c>
      <c r="C464" s="26" t="n"/>
      <c r="D464" s="27">
        <f>IF(AND($C464="x",$A464&lt;&gt;""),$A464,"")</f>
        <v/>
      </c>
    </row>
    <row r="465">
      <c r="A465" s="25" t="inlineStr">
        <is>
          <t>first_time_purchasers</t>
        </is>
      </c>
      <c r="B465" s="29" t="inlineStr">
        <is>
          <t>First time purchasers · NUMERIC · Google Analytics 4 User</t>
        </is>
      </c>
      <c r="C465" s="26" t="n"/>
      <c r="D465" s="27">
        <f>IF(AND($C465="x",$A465&lt;&gt;""),$A465,"")</f>
        <v/>
      </c>
    </row>
    <row r="466">
      <c r="A466" s="25" t="inlineStr">
        <is>
          <t>first_time_purchasers_per_new_user</t>
        </is>
      </c>
      <c r="B466" s="29" t="inlineStr">
        <is>
          <t>First-time purchasers per new user · NUMERIC · Google Analytics 4 User</t>
        </is>
      </c>
      <c r="C466" s="26" t="n"/>
      <c r="D466" s="27">
        <f>IF(AND($C466="x",$A466&lt;&gt;""),$A466,"")</f>
        <v/>
      </c>
    </row>
    <row r="467">
      <c r="A467" s="25" t="inlineStr">
        <is>
          <t>new_vs_returning</t>
        </is>
      </c>
      <c r="B467" s="29" t="inlineStr">
        <is>
          <t>New / returning · TEXT · Google Analytics 4 User</t>
        </is>
      </c>
      <c r="C467" s="26" t="n"/>
      <c r="D467" s="27">
        <f>IF(AND($C467="x",$A467&lt;&gt;""),$A467,"")</f>
        <v/>
      </c>
    </row>
    <row r="468">
      <c r="A468" s="25" t="inlineStr">
        <is>
          <t>signed_in_with_user_id</t>
        </is>
      </c>
      <c r="B468" s="29" t="inlineStr">
        <is>
          <t>Signed in with user ID · TEXT · Google Analytics 4 User</t>
        </is>
      </c>
      <c r="C468" s="26" t="n"/>
      <c r="D468" s="27">
        <f>IF(AND($C468="x",$A468&lt;&gt;""),$A468,"")</f>
        <v/>
      </c>
    </row>
    <row r="469">
      <c r="A469" s="25" t="inlineStr">
        <is>
          <t>total_purchasers</t>
        </is>
      </c>
      <c r="B469" s="29" t="inlineStr">
        <is>
          <t>Total purchasers · NUMERIC · Google Analytics 4 User</t>
        </is>
      </c>
      <c r="C469" s="26" t="n"/>
      <c r="D469" s="27">
        <f>IF(AND($C469="x",$A469&lt;&gt;""),$A469,"")</f>
        <v/>
      </c>
    </row>
    <row r="470">
      <c r="A470" s="25" t="inlineStr">
        <is>
          <t>totalusers</t>
        </is>
      </c>
      <c r="B470" s="29" t="inlineStr">
        <is>
          <t>Total users · NUMERIC · Google Analytics 4 User</t>
        </is>
      </c>
      <c r="C470" s="26" t="n"/>
      <c r="D470" s="27">
        <f>IF(AND($C470="x",$A470&lt;&gt;""),$A470,"")</f>
        <v/>
      </c>
    </row>
    <row r="471">
      <c r="A471" s="25" t="inlineStr">
        <is>
          <t>user_conversion_rate</t>
        </is>
      </c>
      <c r="B471" s="29" t="inlineStr">
        <is>
          <t>User key event rate · NUMERIC · Google Analytics 4 User</t>
        </is>
      </c>
      <c r="C471" s="26" t="n"/>
      <c r="D471" s="27">
        <f>IF(AND($C471="x",$A471&lt;&gt;""),$A471,"")</f>
        <v/>
      </c>
    </row>
    <row r="472">
      <c r="A472" s="25" t="inlineStr">
        <is>
          <t>user_engagement_duration</t>
        </is>
      </c>
      <c r="B472" s="29" t="inlineStr">
        <is>
          <t>User engagement · NUMERIC · Google Analytics 4 User</t>
        </is>
      </c>
      <c r="C472" s="26" t="n"/>
      <c r="D472" s="27">
        <f>IF(AND($C472="x",$A472&lt;&gt;""),$A472,"")</f>
        <v/>
      </c>
    </row>
    <row r="473">
      <c r="A473" s="25" t="inlineStr">
        <is>
          <t>users</t>
        </is>
      </c>
      <c r="B473" s="29" t="inlineStr">
        <is>
          <t>Users · NUMERIC · Google Analytics 4 User</t>
        </is>
      </c>
      <c r="C473" s="26" t="n"/>
      <c r="D473" s="27">
        <f>IF(AND($C473="x",$A473&lt;&gt;""),$A473,"")</f>
        <v/>
      </c>
    </row>
    <row r="474">
      <c r="A474" s="25" t="inlineStr">
        <is>
          <t>wau_per_mau</t>
        </is>
      </c>
      <c r="B474" s="29" t="inlineStr">
        <is>
          <t>WAU / MAU · NUMERIC · Google Analytics 4 User</t>
        </is>
      </c>
      <c r="C474" s="26" t="n"/>
      <c r="D474" s="27">
        <f>IF(AND($C474="x",$A474&lt;&gt;""),$A474,"")</f>
        <v/>
      </c>
    </row>
    <row r="475">
      <c r="A475" s="25" t="inlineStr">
        <is>
          <t>active_users</t>
        </is>
      </c>
      <c r="B475" s="29" t="inlineStr">
        <is>
          <t>Active Users · NUMERIC · Google Analytics 4 other</t>
        </is>
      </c>
      <c r="C475" s="26" t="n"/>
      <c r="D475" s="27">
        <f>IF(AND($C475="x",$A475&lt;&gt;""),$A475,"")</f>
        <v/>
      </c>
    </row>
    <row r="476">
      <c r="A476" s="25" t="inlineStr">
        <is>
          <t>branding_interest</t>
        </is>
      </c>
      <c r="B476" s="29" t="inlineStr">
        <is>
          <t>Interests · TEXT · Google Analytics 4 other</t>
        </is>
      </c>
      <c r="C476" s="26" t="n"/>
      <c r="D476" s="27">
        <f>IF(AND($C476="x",$A476&lt;&gt;""),$A476,"")</f>
        <v/>
      </c>
    </row>
    <row r="477">
      <c r="A477" s="25" t="inlineStr">
        <is>
          <t>campaign_name</t>
        </is>
      </c>
      <c r="B477" s="29" t="inlineStr">
        <is>
          <t>Campaign name · TEXT · Google Analytics 4 other</t>
        </is>
      </c>
      <c r="C477" s="26" t="n"/>
      <c r="D477" s="27">
        <f>IF(AND($C477="x",$A477&lt;&gt;""),$A477,"")</f>
        <v/>
      </c>
    </row>
    <row r="478">
      <c r="A478" s="25" t="inlineStr">
        <is>
          <t>cityid</t>
        </is>
      </c>
      <c r="B478" s="29" t="inlineStr">
        <is>
          <t>City ID · TEXT · Google Analytics 4 other</t>
        </is>
      </c>
      <c r="C478" s="26" t="n"/>
      <c r="D478" s="27">
        <f>IF(AND($C478="x",$A478&lt;&gt;""),$A478,"")</f>
        <v/>
      </c>
    </row>
    <row r="479">
      <c r="A479" s="25" t="inlineStr">
        <is>
          <t>cost_per_conversion</t>
        </is>
      </c>
      <c r="B479" s="29" t="inlineStr">
        <is>
          <t>Cost per conversion · NUMERIC · Google Analytics 4 other</t>
        </is>
      </c>
      <c r="C479" s="26" t="n"/>
      <c r="D479" s="27">
        <f>IF(AND($C479="x",$A479&lt;&gt;""),$A479,"")</f>
        <v/>
      </c>
    </row>
    <row r="480">
      <c r="A480" s="25" t="inlineStr">
        <is>
          <t>data_fetched_at</t>
        </is>
      </c>
      <c r="B480" s="29" t="inlineStr">
        <is>
          <t>Data fetched at · TIMESTAMP · Google Analytics 4 other</t>
        </is>
      </c>
      <c r="C480" s="26" t="n"/>
      <c r="D480" s="27">
        <f>IF(AND($C480="x",$A480&lt;&gt;""),$A480,"")</f>
        <v/>
      </c>
    </row>
    <row r="481">
      <c r="A481" s="25" t="inlineStr">
        <is>
          <t>datasource</t>
        </is>
      </c>
      <c r="B481" s="29" t="inlineStr">
        <is>
          <t>Data Source · TEXT · Google Analytics 4 other</t>
        </is>
      </c>
      <c r="C481" s="26" t="n"/>
      <c r="D481" s="27">
        <f>IF(AND($C481="x",$A481&lt;&gt;""),$A481,"")</f>
        <v/>
      </c>
    </row>
    <row r="482">
      <c r="A482" s="25" t="inlineStr">
        <is>
          <t>day_of_month</t>
        </is>
      </c>
      <c r="B482" s="29" t="inlineStr">
        <is>
          <t>Day of month · TEXT · Google Analytics 4 other</t>
        </is>
      </c>
      <c r="C482" s="26" t="n"/>
      <c r="D482" s="27">
        <f>IF(AND($C482="x",$A482&lt;&gt;""),$A482,"")</f>
        <v/>
      </c>
    </row>
    <row r="483">
      <c r="A483" s="25" t="inlineStr">
        <is>
          <t>event_campaign</t>
        </is>
      </c>
      <c r="B483" s="29" t="inlineStr">
        <is>
          <t>Campaign (Conversion event scope) · TEXT · Google Analytics 4 other</t>
        </is>
      </c>
      <c r="C483" s="26" t="n"/>
      <c r="D483" s="27">
        <f>IF(AND($C483="x",$A483&lt;&gt;""),$A483,"")</f>
        <v/>
      </c>
    </row>
    <row r="484">
      <c r="A484" s="25" t="inlineStr">
        <is>
          <t>first_session_date</t>
        </is>
      </c>
      <c r="B484" s="29" t="inlineStr">
        <is>
          <t>First session date · DATE · Google Analytics 4 other</t>
        </is>
      </c>
      <c r="C484" s="26" t="n"/>
      <c r="D484" s="27">
        <f>IF(AND($C484="x",$A484&lt;&gt;""),$A484,"")</f>
        <v/>
      </c>
    </row>
    <row r="485">
      <c r="A485" s="25" t="inlineStr">
        <is>
          <t>medium</t>
        </is>
      </c>
      <c r="B485" s="29" t="inlineStr">
        <is>
          <t>Medium · TEXT · Google Analytics 4 other</t>
        </is>
      </c>
      <c r="C485" s="26" t="n"/>
      <c r="D485" s="27">
        <f>IF(AND($C485="x",$A485&lt;&gt;""),$A485,"")</f>
        <v/>
      </c>
    </row>
    <row r="486">
      <c r="A486" s="25" t="inlineStr">
        <is>
          <t>now</t>
        </is>
      </c>
      <c r="B486" s="29" t="inlineStr">
        <is>
          <t>Now · TIMESTAMP · Google Analytics 4 other</t>
        </is>
      </c>
      <c r="C486" s="26" t="n"/>
      <c r="D486" s="27">
        <f>IF(AND($C486="x",$A486&lt;&gt;""),$A486,"")</f>
        <v/>
      </c>
    </row>
    <row r="487">
      <c r="A487" s="25" t="inlineStr">
        <is>
          <t>today</t>
        </is>
      </c>
      <c r="B487" s="29" t="inlineStr">
        <is>
          <t>Today · DATE · Google Analytics 4 other</t>
        </is>
      </c>
      <c r="C487" s="26" t="n"/>
      <c r="D487" s="27">
        <f>IF(AND($C487="x",$A487&lt;&gt;""),$A487,"")</f>
        <v/>
      </c>
    </row>
    <row r="488">
      <c r="A488" s="25" t="inlineStr">
        <is>
          <t>transactionid</t>
        </is>
      </c>
      <c r="B488" s="29" t="inlineStr">
        <is>
          <t>Transaction ID · TEXT · Google Analytics 4 other</t>
        </is>
      </c>
      <c r="C488" s="26" t="n"/>
      <c r="D488" s="27">
        <f>IF(AND($C488="x",$A488&lt;&gt;""),$A488,"")</f>
        <v/>
      </c>
    </row>
    <row r="489">
      <c r="A489" s="25" t="inlineStr">
        <is>
          <t>week_day</t>
        </is>
      </c>
      <c r="B489" s="29" t="inlineStr">
        <is>
          <t>Day of week and day number · TEXT · Google Analytics 4 other</t>
        </is>
      </c>
      <c r="C489" s="26" t="n"/>
      <c r="D489" s="27">
        <f>IF(AND($C489="x",$A489&lt;&gt;""),$A489,"")</f>
        <v/>
      </c>
    </row>
    <row r="490">
      <c r="A490" s="25" t="inlineStr">
        <is>
          <t>week_day_iso</t>
        </is>
      </c>
      <c r="B490" s="29" t="inlineStr">
        <is>
          <t>Day of week and day number, ISO · TEXT · Google Analytics 4 other</t>
        </is>
      </c>
      <c r="C490" s="26" t="n"/>
      <c r="D490" s="27">
        <f>IF(AND($C490="x",$A490&lt;&gt;""),$A490,"")</f>
        <v/>
      </c>
    </row>
    <row r="491">
      <c r="A491" s="25" t="inlineStr">
        <is>
          <t>week_iso</t>
        </is>
      </c>
      <c r="B491" s="29" t="inlineStr">
        <is>
          <t>Week ISO · TEXT · Google Analytics 4 other</t>
        </is>
      </c>
      <c r="C491" s="26" t="n"/>
      <c r="D491" s="27">
        <f>IF(AND($C491="x",$A491&lt;&gt;""),$A491,"")</f>
        <v/>
      </c>
    </row>
    <row r="492">
      <c r="A492" s="25" t="inlineStr">
        <is>
          <t>year_month_name</t>
        </is>
      </c>
      <c r="B492" s="29" t="inlineStr">
        <is>
          <t>Year month name · TEXT · Google Analytics 4 other</t>
        </is>
      </c>
      <c r="C492" s="26" t="n"/>
      <c r="D492" s="27">
        <f>IF(AND($C492="x",$A492&lt;&gt;""),$A492,"")</f>
        <v/>
      </c>
    </row>
    <row r="493">
      <c r="A493" s="25" t="inlineStr">
        <is>
          <t>year_of_week</t>
        </is>
      </c>
      <c r="B493" s="29" t="inlineStr">
        <is>
          <t>Year of week · TEXT · Google Analytics 4 other</t>
        </is>
      </c>
      <c r="C493" s="26" t="n"/>
      <c r="D493" s="27">
        <f>IF(AND($C493="x",$A493&lt;&gt;""),$A493,"")</f>
        <v/>
      </c>
    </row>
    <row r="494">
      <c r="A494" s="25" t="inlineStr">
        <is>
          <t>year_of_week_iso</t>
        </is>
      </c>
      <c r="B494" s="29" t="inlineStr">
        <is>
          <t>Year of week, ISO · TEXT · Google Analytics 4 other</t>
        </is>
      </c>
      <c r="C494" s="26" t="n"/>
      <c r="D494" s="27">
        <f>IF(AND($C494="x",$A494&lt;&gt;""),$A494,"")</f>
        <v/>
      </c>
    </row>
    <row r="495">
      <c r="A495" s="25" t="inlineStr">
        <is>
          <t>year_week_iso</t>
        </is>
      </c>
      <c r="B495" s="29" t="inlineStr">
        <is>
          <t>Year week ISO · TEXT · Google Analytics 4 other</t>
        </is>
      </c>
      <c r="C495" s="26" t="n"/>
      <c r="D495" s="27">
        <f>IF(AND($C495="x",$A495&lt;&gt;""),$A495,"")</f>
        <v/>
      </c>
    </row>
    <row r="496">
      <c r="A496" s="22" t="inlineStr">
        <is>
          <t>Eigen veld toevoegen: zet hieronder het Windsor-veld-id in kolom A en een x in kolom C (tot rij 506).</t>
        </is>
      </c>
    </row>
    <row r="497">
      <c r="A497" s="30" t="n"/>
      <c r="C497" s="30" t="n"/>
      <c r="D497" s="27">
        <f>IF(AND($C497="x",$A497&lt;&gt;""),$A497,"")</f>
        <v/>
      </c>
    </row>
    <row r="498">
      <c r="A498" s="30" t="n"/>
      <c r="C498" s="30" t="n"/>
      <c r="D498" s="27">
        <f>IF(AND($C498="x",$A498&lt;&gt;""),$A498,"")</f>
        <v/>
      </c>
    </row>
    <row r="499">
      <c r="A499" s="30" t="n"/>
      <c r="C499" s="30" t="n"/>
      <c r="D499" s="27">
        <f>IF(AND($C499="x",$A499&lt;&gt;""),$A499,"")</f>
        <v/>
      </c>
    </row>
    <row r="500">
      <c r="A500" s="30" t="n"/>
      <c r="C500" s="30" t="n"/>
      <c r="D500" s="27">
        <f>IF(AND($C500="x",$A500&lt;&gt;""),$A500,"")</f>
        <v/>
      </c>
    </row>
    <row r="501">
      <c r="A501" s="30" t="n"/>
      <c r="C501" s="30" t="n"/>
      <c r="D501" s="27">
        <f>IF(AND($C501="x",$A501&lt;&gt;""),$A501,"")</f>
        <v/>
      </c>
    </row>
    <row r="502">
      <c r="A502" s="30" t="n"/>
      <c r="C502" s="30" t="n"/>
      <c r="D502" s="27">
        <f>IF(AND($C502="x",$A502&lt;&gt;""),$A502,"")</f>
        <v/>
      </c>
    </row>
    <row r="503">
      <c r="A503" s="30" t="n"/>
      <c r="C503" s="30" t="n"/>
      <c r="D503" s="27">
        <f>IF(AND($C503="x",$A503&lt;&gt;""),$A503,"")</f>
        <v/>
      </c>
    </row>
    <row r="504">
      <c r="A504" s="30" t="n"/>
      <c r="C504" s="30" t="n"/>
      <c r="D504" s="27">
        <f>IF(AND($C504="x",$A504&lt;&gt;""),$A504,"")</f>
        <v/>
      </c>
    </row>
    <row r="505">
      <c r="A505" s="30" t="n"/>
      <c r="C505" s="30" t="n"/>
      <c r="D505" s="27">
        <f>IF(AND($C505="x",$A505&lt;&gt;""),$A505,"")</f>
        <v/>
      </c>
    </row>
    <row r="506">
      <c r="A506" s="30" t="n"/>
      <c r="C506" s="30" t="n"/>
      <c r="D506" s="27">
        <f>IF(AND($C506="x",$A506&lt;&gt;""),$A506,"")</f>
        <v/>
      </c>
    </row>
  </sheetData>
  <mergeCells count="3">
    <mergeCell ref="A25:C25"/>
    <mergeCell ref="A496:C496"/>
    <mergeCell ref="B8:D8"/>
  </mergeCells>
  <dataValidations count="1">
    <dataValidation sqref="C12 C13 C14 C15 C16 C17 C18 C19 C20 C21 C22 C23 C24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7 C498 C499 C500 C501 C502 C503 C504 C505 C50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Search Console dag</t>
        </is>
      </c>
      <c r="C1" s="22" t="inlineStr">
        <is>
          <t>Status: Aanbevolen · Website → organisch zoeken (totalen)</t>
        </is>
      </c>
    </row>
    <row r="2">
      <c r="A2" s="3" t="inlineStr">
        <is>
          <t>Connector</t>
        </is>
      </c>
      <c r="B2" s="6" t="inlineStr">
        <is>
          <t>searchconsole</t>
        </is>
      </c>
    </row>
    <row r="3">
      <c r="A3" s="3" t="inlineStr">
        <is>
          <t>Account-id (uit Instellingen)</t>
        </is>
      </c>
      <c r="B3" s="23">
        <f>IF(Instellingen!$B$13="","",Instellingen!$B$13)</f>
        <v/>
      </c>
      <c r="C3" s="8" t="inlineStr">
        <is>
          <t>Leeg = geen select_accounts in de URL</t>
        </is>
      </c>
    </row>
    <row r="4">
      <c r="A4" s="3" t="inlineStr">
        <is>
          <t>Taaknaam (Task name)</t>
        </is>
      </c>
      <c r="B4" s="23">
        <f>"Windsor - Sheets - Search Console dag - "&amp;Instellingen!$B$3</f>
        <v/>
      </c>
    </row>
    <row r="5">
      <c r="A5" s="3" t="inlineStr">
        <is>
          <t>Tabnaam (Sheet Name)</t>
        </is>
      </c>
      <c r="B5" s="23">
        <f>"Search Console - dag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$76)&amp;IF($B$3&lt;&gt;"","&amp;select_accounts="&amp;$B$3,"")&amp;IF(Instellingen!$B$5&lt;&gt;"","&amp;_field_headers="&amp;Instellingen!$B$5,"")</f>
        <v/>
      </c>
    </row>
    <row r="9">
      <c r="A9" s="3" t="inlineStr">
        <is>
          <t>Aantal velden in de query</t>
        </is>
      </c>
      <c r="B9" s="6">
        <f>COUNTIF($C$12:$C$76,"x")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clicks</t>
        </is>
      </c>
      <c r="B15" s="25" t="inlineStr">
        <is>
          <t>Kliks · Windsor: Clicks · NUMERIC</t>
        </is>
      </c>
      <c r="C15" s="26" t="inlineStr">
        <is>
          <t>x</t>
        </is>
      </c>
      <c r="D15" s="27">
        <f>IF(AND($C15="x",$A15&lt;&gt;""),$A15,"")</f>
        <v/>
      </c>
    </row>
    <row r="16">
      <c r="A16" s="16" t="inlineStr">
        <is>
          <t>impressions</t>
        </is>
      </c>
      <c r="B16" s="25" t="inlineStr">
        <is>
          <t>Vertoningen · Windsor: Impressions · NUMERIC</t>
        </is>
      </c>
      <c r="C16" s="26" t="inlineStr">
        <is>
          <t>x</t>
        </is>
      </c>
      <c r="D16" s="27">
        <f>IF(AND($C16="x",$A16&lt;&gt;""),$A16,"")</f>
        <v/>
      </c>
    </row>
    <row r="17">
      <c r="A17" s="16" t="inlineStr">
        <is>
          <t>position</t>
        </is>
      </c>
      <c r="B17" s="25" t="inlineStr">
        <is>
          <t>Positie (UI weegt naar vertoningen) · Windsor: Position · NUMERIC</t>
        </is>
      </c>
      <c r="C17" s="26" t="inlineStr">
        <is>
          <t>x</t>
        </is>
      </c>
      <c r="D17" s="27">
        <f>IF(AND($C17="x",$A17&lt;&gt;""),$A17,"")</f>
        <v/>
      </c>
    </row>
    <row r="18">
      <c r="A18" s="28" t="inlineStr">
        <is>
          <t>— Overige Windsor-velden van connector 'searchconsole' (47; weergavenaam · type · rapport). Zet een x om ze op te nemen. —</t>
        </is>
      </c>
      <c r="D18" s="27" t="inlineStr"/>
    </row>
    <row r="19">
      <c r="A19" s="25" t="inlineStr">
        <is>
          <t>anchor</t>
        </is>
      </c>
      <c r="B19" s="29" t="inlineStr">
        <is>
          <t>Anchor · TEXT · Google Search Console Search Analytics</t>
        </is>
      </c>
      <c r="C19" s="26" t="n"/>
      <c r="D19" s="27">
        <f>IF(AND($C19="x",$A19&lt;&gt;""),$A19,"")</f>
        <v/>
      </c>
    </row>
    <row r="20">
      <c r="A20" s="25" t="inlineStr">
        <is>
          <t>branded_vs_nonbranded</t>
        </is>
      </c>
      <c r="B20" s="29" t="inlineStr">
        <is>
          <t>Branded vs Non-Branded · TEXT · Google Search Console Search Analytics</t>
        </is>
      </c>
      <c r="C20" s="26" t="n"/>
      <c r="D20" s="27">
        <f>IF(AND($C20="x",$A20&lt;&gt;""),$A20,"")</f>
        <v/>
      </c>
    </row>
    <row r="21">
      <c r="A21" s="25" t="inlineStr">
        <is>
          <t>country</t>
        </is>
      </c>
      <c r="B21" s="29" t="inlineStr">
        <is>
          <t>Country Name · COUNTRY · Google Search Console Search Analytics</t>
        </is>
      </c>
      <c r="C21" s="26" t="n"/>
      <c r="D21" s="27">
        <f>IF(AND($C21="x",$A21&lt;&gt;""),$A21,"")</f>
        <v/>
      </c>
    </row>
    <row r="22">
      <c r="A22" s="25" t="inlineStr">
        <is>
          <t>countryname</t>
        </is>
      </c>
      <c r="B22" s="29" t="inlineStr">
        <is>
          <t>Country Name · COUNTRY · Google Search Console Search Analytics</t>
        </is>
      </c>
      <c r="C22" s="26" t="n"/>
      <c r="D22" s="27">
        <f>IF(AND($C22="x",$A22&lt;&gt;""),$A22,"")</f>
        <v/>
      </c>
    </row>
    <row r="23">
      <c r="A23" s="25" t="inlineStr">
        <is>
          <t>ctr</t>
        </is>
      </c>
      <c r="B23" s="29" t="inlineStr">
        <is>
          <t>CTR · PERCENT · Google Search Console Search Analytics</t>
        </is>
      </c>
      <c r="C23" s="26" t="n"/>
      <c r="D23" s="27">
        <f>IF(AND($C23="x",$A23&lt;&gt;""),$A23,"")</f>
        <v/>
      </c>
    </row>
    <row r="24">
      <c r="A24" s="25" t="inlineStr">
        <is>
          <t>device</t>
        </is>
      </c>
      <c r="B24" s="29" t="inlineStr">
        <is>
          <t>Device · TEXT · Google Search Console Search Analytics</t>
        </is>
      </c>
      <c r="C24" s="26" t="n"/>
      <c r="D24" s="27">
        <f>IF(AND($C24="x",$A24&lt;&gt;""),$A24,"")</f>
        <v/>
      </c>
    </row>
    <row r="25">
      <c r="A25" s="25" t="inlineStr">
        <is>
          <t>hostname</t>
        </is>
      </c>
      <c r="B25" s="29" t="inlineStr">
        <is>
          <t>Hostname · TEXT · Google Search Console Search Analytics</t>
        </is>
      </c>
      <c r="C25" s="26" t="n"/>
      <c r="D25" s="27">
        <f>IF(AND($C25="x",$A25&lt;&gt;""),$A25,"")</f>
        <v/>
      </c>
    </row>
    <row r="26">
      <c r="A26" s="25" t="inlineStr">
        <is>
          <t>page</t>
        </is>
      </c>
      <c r="B26" s="29" t="inlineStr">
        <is>
          <t>Page · TEXT · Google Search Console Search Analytics</t>
        </is>
      </c>
      <c r="C26" s="26" t="n"/>
      <c r="D26" s="27">
        <f>IF(AND($C26="x",$A26&lt;&gt;""),$A26,"")</f>
        <v/>
      </c>
    </row>
    <row r="27">
      <c r="A27" s="25" t="inlineStr">
        <is>
          <t>pagepath</t>
        </is>
      </c>
      <c r="B27" s="29" t="inlineStr">
        <is>
          <t>Page Path · TEXT · Google Search Console Search Analytics</t>
        </is>
      </c>
      <c r="C27" s="26" t="n"/>
      <c r="D27" s="27">
        <f>IF(AND($C27="x",$A27&lt;&gt;""),$A27,"")</f>
        <v/>
      </c>
    </row>
    <row r="28">
      <c r="A28" s="25" t="inlineStr">
        <is>
          <t>pathlevel1</t>
        </is>
      </c>
      <c r="B28" s="29" t="inlineStr">
        <is>
          <t>pagePathlevel1 · TEXT · Google Search Console Search Analytics</t>
        </is>
      </c>
      <c r="C28" s="26" t="n"/>
      <c r="D28" s="27">
        <f>IF(AND($C28="x",$A28&lt;&gt;""),$A28,"")</f>
        <v/>
      </c>
    </row>
    <row r="29">
      <c r="A29" s="25" t="inlineStr">
        <is>
          <t>pathlevel2</t>
        </is>
      </c>
      <c r="B29" s="29" t="inlineStr">
        <is>
          <t>pagePathlevel2 · TEXT · Google Search Console Search Analytics</t>
        </is>
      </c>
      <c r="C29" s="26" t="n"/>
      <c r="D29" s="27">
        <f>IF(AND($C29="x",$A29&lt;&gt;""),$A29,"")</f>
        <v/>
      </c>
    </row>
    <row r="30">
      <c r="A30" s="25" t="inlineStr">
        <is>
          <t>pathlevel3</t>
        </is>
      </c>
      <c r="B30" s="29" t="inlineStr">
        <is>
          <t>pagePathlevel3 · TEXT · Google Search Console Search Analytics</t>
        </is>
      </c>
      <c r="C30" s="26" t="n"/>
      <c r="D30" s="27">
        <f>IF(AND($C30="x",$A30&lt;&gt;""),$A30,"")</f>
        <v/>
      </c>
    </row>
    <row r="31">
      <c r="A31" s="25" t="inlineStr">
        <is>
          <t>pathlevel4</t>
        </is>
      </c>
      <c r="B31" s="29" t="inlineStr">
        <is>
          <t>pagePathlevel4 · TEXT · Google Search Console Search Analytics</t>
        </is>
      </c>
      <c r="C31" s="26" t="n"/>
      <c r="D31" s="27">
        <f>IF(AND($C31="x",$A31&lt;&gt;""),$A31,"")</f>
        <v/>
      </c>
    </row>
    <row r="32">
      <c r="A32" s="25" t="inlineStr">
        <is>
          <t>position_page</t>
        </is>
      </c>
      <c r="B32" s="29" t="inlineStr">
        <is>
          <t>Average SERP position · NUMERIC · Google Search Console Search Analytics</t>
        </is>
      </c>
      <c r="C32" s="26" t="n"/>
      <c r="D32" s="27">
        <f>IF(AND($C32="x",$A32&lt;&gt;""),$A32,"")</f>
        <v/>
      </c>
    </row>
    <row r="33">
      <c r="A33" s="25" t="inlineStr">
        <is>
          <t>protocol</t>
        </is>
      </c>
      <c r="B33" s="29" t="inlineStr">
        <is>
          <t>Protocol · TEXT · Google Search Console Search Analytics</t>
        </is>
      </c>
      <c r="C33" s="26" t="n"/>
      <c r="D33" s="27">
        <f>IF(AND($C33="x",$A33&lt;&gt;""),$A33,"")</f>
        <v/>
      </c>
    </row>
    <row r="34">
      <c r="A34" s="25" t="inlineStr">
        <is>
          <t>query</t>
        </is>
      </c>
      <c r="B34" s="29" t="inlineStr">
        <is>
          <t>Search Query · TEXT · Google Search Console Search Analytics</t>
        </is>
      </c>
      <c r="C34" s="26" t="n"/>
      <c r="D34" s="27">
        <f>IF(AND($C34="x",$A34&lt;&gt;""),$A34,"")</f>
        <v/>
      </c>
    </row>
    <row r="35">
      <c r="A35" s="25" t="inlineStr">
        <is>
          <t>queryparams</t>
        </is>
      </c>
      <c r="B35" s="29" t="inlineStr">
        <is>
          <t>Query params · TEXT · Google Search Console Search Analytics</t>
        </is>
      </c>
      <c r="C35" s="26" t="n"/>
      <c r="D35" s="27">
        <f>IF(AND($C35="x",$A35&lt;&gt;""),$A35,"")</f>
        <v/>
      </c>
    </row>
    <row r="36">
      <c r="A36" s="25" t="inlineStr">
        <is>
          <t>search_type</t>
        </is>
      </c>
      <c r="B36" s="29" t="inlineStr">
        <is>
          <t>Search type · TEXT · Google Search Console Search Analytics</t>
        </is>
      </c>
      <c r="C36" s="26" t="n"/>
      <c r="D36" s="27">
        <f>IF(AND($C36="x",$A36&lt;&gt;""),$A36,"")</f>
        <v/>
      </c>
    </row>
    <row r="37">
      <c r="A37" s="25" t="inlineStr">
        <is>
          <t>site</t>
        </is>
      </c>
      <c r="B37" s="29" t="inlineStr">
        <is>
          <t>Site · TEXT · Google Search Console Search Analytics</t>
        </is>
      </c>
      <c r="C37" s="26" t="n"/>
      <c r="D37" s="27">
        <f>IF(AND($C37="x",$A37&lt;&gt;""),$A37,"")</f>
        <v/>
      </c>
    </row>
    <row r="38">
      <c r="A38" s="25" t="inlineStr">
        <is>
          <t>words_in_query</t>
        </is>
      </c>
      <c r="B38" s="29" t="inlineStr">
        <is>
          <t>Words in Query · NUMERIC · Google Search Console Search Analytics</t>
        </is>
      </c>
      <c r="C38" s="26" t="n"/>
      <c r="D38" s="27">
        <f>IF(AND($C38="x",$A38&lt;&gt;""),$A38,"")</f>
        <v/>
      </c>
    </row>
    <row r="39">
      <c r="A39" s="25" t="inlineStr">
        <is>
          <t>errors</t>
        </is>
      </c>
      <c r="B39" s="29" t="inlineStr">
        <is>
          <t>Errors · NUMERIC · Google Search Console Sitemaps</t>
        </is>
      </c>
      <c r="C39" s="26" t="n"/>
      <c r="D39" s="27">
        <f>IF(AND($C39="x",$A39&lt;&gt;""),$A39,"")</f>
        <v/>
      </c>
    </row>
    <row r="40">
      <c r="A40" s="25" t="inlineStr">
        <is>
          <t>indexed</t>
        </is>
      </c>
      <c r="B40" s="29" t="inlineStr">
        <is>
          <t>Indexed (deprecated) · NUMERIC · Google Search Console Sitemaps</t>
        </is>
      </c>
      <c r="C40" s="26" t="n"/>
      <c r="D40" s="27">
        <f>IF(AND($C40="x",$A40&lt;&gt;""),$A40,"")</f>
        <v/>
      </c>
    </row>
    <row r="41">
      <c r="A41" s="25" t="inlineStr">
        <is>
          <t>is_sitemaps_index</t>
        </is>
      </c>
      <c r="B41" s="29" t="inlineStr">
        <is>
          <t>Is sitemaps index · BOOLEAN · Google Search Console Sitemaps</t>
        </is>
      </c>
      <c r="C41" s="26" t="n"/>
      <c r="D41" s="27">
        <f>IF(AND($C41="x",$A41&lt;&gt;""),$A41,"")</f>
        <v/>
      </c>
    </row>
    <row r="42">
      <c r="A42" s="25" t="inlineStr">
        <is>
          <t>last_downloaded</t>
        </is>
      </c>
      <c r="B42" s="29" t="inlineStr">
        <is>
          <t>Last downloaded · DATE · Google Search Console Sitemaps</t>
        </is>
      </c>
      <c r="C42" s="26" t="n"/>
      <c r="D42" s="27">
        <f>IF(AND($C42="x",$A42&lt;&gt;""),$A42,"")</f>
        <v/>
      </c>
    </row>
    <row r="43">
      <c r="A43" s="25" t="inlineStr">
        <is>
          <t>last_submitted</t>
        </is>
      </c>
      <c r="B43" s="29" t="inlineStr">
        <is>
          <t>Last submitted · DATE · Google Search Console Sitemaps</t>
        </is>
      </c>
      <c r="C43" s="26" t="n"/>
      <c r="D43" s="27">
        <f>IF(AND($C43="x",$A43&lt;&gt;""),$A43,"")</f>
        <v/>
      </c>
    </row>
    <row r="44">
      <c r="A44" s="25" t="inlineStr">
        <is>
          <t>path</t>
        </is>
      </c>
      <c r="B44" s="29" t="inlineStr">
        <is>
          <t>Path · TEXT · Google Search Console Sitemaps</t>
        </is>
      </c>
      <c r="C44" s="26" t="n"/>
      <c r="D44" s="27">
        <f>IF(AND($C44="x",$A44&lt;&gt;""),$A44,"")</f>
        <v/>
      </c>
    </row>
    <row r="45">
      <c r="A45" s="25" t="inlineStr">
        <is>
          <t>submitted</t>
        </is>
      </c>
      <c r="B45" s="29" t="inlineStr">
        <is>
          <t>Submitted · NUMERIC · Google Search Console Sitemaps</t>
        </is>
      </c>
      <c r="C45" s="26" t="n"/>
      <c r="D45" s="27">
        <f>IF(AND($C45="x",$A45&lt;&gt;""),$A45,"")</f>
        <v/>
      </c>
    </row>
    <row r="46">
      <c r="A46" s="25" t="inlineStr">
        <is>
          <t>warnings</t>
        </is>
      </c>
      <c r="B46" s="29" t="inlineStr">
        <is>
          <t>Warnings · NUMERIC · Google Search Console Sitemaps</t>
        </is>
      </c>
      <c r="C46" s="26" t="n"/>
      <c r="D46" s="27">
        <f>IF(AND($C46="x",$A46&lt;&gt;""),$A46,"")</f>
        <v/>
      </c>
    </row>
    <row r="47">
      <c r="A47" s="25" t="inlineStr">
        <is>
          <t>data_fetched_at</t>
        </is>
      </c>
      <c r="B47" s="29" t="inlineStr">
        <is>
          <t>Data fetched at · TIMESTAMP · Google Search Console other</t>
        </is>
      </c>
      <c r="C47" s="26" t="n"/>
      <c r="D47" s="27">
        <f>IF(AND($C47="x",$A47&lt;&gt;""),$A47,"")</f>
        <v/>
      </c>
    </row>
    <row r="48">
      <c r="A48" s="25" t="inlineStr">
        <is>
          <t>datasource</t>
        </is>
      </c>
      <c r="B48" s="29" t="inlineStr">
        <is>
          <t>Data Source · TEXT · Google Search Console other</t>
        </is>
      </c>
      <c r="C48" s="26" t="n"/>
      <c r="D48" s="27">
        <f>IF(AND($C48="x",$A48&lt;&gt;""),$A48,"")</f>
        <v/>
      </c>
    </row>
    <row r="49">
      <c r="A49" s="25" t="inlineStr">
        <is>
          <t>day_of_month</t>
        </is>
      </c>
      <c r="B49" s="29" t="inlineStr">
        <is>
          <t>Day of month · TEXT · Google Search Console other</t>
        </is>
      </c>
      <c r="C49" s="26" t="n"/>
      <c r="D49" s="27">
        <f>IF(AND($C49="x",$A49&lt;&gt;""),$A49,"")</f>
        <v/>
      </c>
    </row>
    <row r="50">
      <c r="A50" s="25" t="inlineStr">
        <is>
          <t>month</t>
        </is>
      </c>
      <c r="B50" s="29" t="inlineStr">
        <is>
          <t>Month · TEXT · Google Search Console other</t>
        </is>
      </c>
      <c r="C50" s="26" t="n"/>
      <c r="D50" s="27">
        <f>IF(AND($C50="x",$A50&lt;&gt;""),$A50,"")</f>
        <v/>
      </c>
    </row>
    <row r="51">
      <c r="A51" s="25" t="inlineStr">
        <is>
          <t>now</t>
        </is>
      </c>
      <c r="B51" s="29" t="inlineStr">
        <is>
          <t>Now · TIMESTAMP · Google Search Console other</t>
        </is>
      </c>
      <c r="C51" s="26" t="n"/>
      <c r="D51" s="27">
        <f>IF(AND($C51="x",$A51&lt;&gt;""),$A51,"")</f>
        <v/>
      </c>
    </row>
    <row r="52">
      <c r="A52" s="25" t="inlineStr">
        <is>
          <t>search_appearance</t>
        </is>
      </c>
      <c r="B52" s="29" t="inlineStr">
        <is>
          <t>Search Appearance · TEXT · Google Search Console other</t>
        </is>
      </c>
      <c r="C52" s="26" t="n"/>
      <c r="D52" s="27">
        <f>IF(AND($C52="x",$A52&lt;&gt;""),$A52,"")</f>
        <v/>
      </c>
    </row>
    <row r="53">
      <c r="A53" s="25" t="inlineStr">
        <is>
          <t>source</t>
        </is>
      </c>
      <c r="B53" s="29" t="inlineStr">
        <is>
          <t>Source · TEXT · Google Search Console other</t>
        </is>
      </c>
      <c r="C53" s="26" t="n"/>
      <c r="D53" s="27">
        <f>IF(AND($C53="x",$A53&lt;&gt;""),$A53,"")</f>
        <v/>
      </c>
    </row>
    <row r="54">
      <c r="A54" s="25" t="inlineStr">
        <is>
          <t>today</t>
        </is>
      </c>
      <c r="B54" s="29" t="inlineStr">
        <is>
          <t>Today · DATE · Google Search Console other</t>
        </is>
      </c>
      <c r="C54" s="26" t="n"/>
      <c r="D54" s="27">
        <f>IF(AND($C54="x",$A54&lt;&gt;""),$A54,"")</f>
        <v/>
      </c>
    </row>
    <row r="55">
      <c r="A55" s="25" t="inlineStr">
        <is>
          <t>week</t>
        </is>
      </c>
      <c r="B55" s="29" t="inlineStr">
        <is>
          <t>Week · TEXT · Google Search Console other</t>
        </is>
      </c>
      <c r="C55" s="26" t="n"/>
      <c r="D55" s="27">
        <f>IF(AND($C55="x",$A55&lt;&gt;""),$A55,"")</f>
        <v/>
      </c>
    </row>
    <row r="56">
      <c r="A56" s="25" t="inlineStr">
        <is>
          <t>week_day</t>
        </is>
      </c>
      <c r="B56" s="29" t="inlineStr">
        <is>
          <t>Day of week and day number · TEXT · Google Search Console other</t>
        </is>
      </c>
      <c r="C56" s="26" t="n"/>
      <c r="D56" s="27">
        <f>IF(AND($C56="x",$A56&lt;&gt;""),$A56,"")</f>
        <v/>
      </c>
    </row>
    <row r="57">
      <c r="A57" s="25" t="inlineStr">
        <is>
          <t>week_day_iso</t>
        </is>
      </c>
      <c r="B57" s="29" t="inlineStr">
        <is>
          <t>Day of week and day number, ISO · TEXT · Google Search Console other</t>
        </is>
      </c>
      <c r="C57" s="26" t="n"/>
      <c r="D57" s="27">
        <f>IF(AND($C57="x",$A57&lt;&gt;""),$A57,"")</f>
        <v/>
      </c>
    </row>
    <row r="58">
      <c r="A58" s="25" t="inlineStr">
        <is>
          <t>week_iso</t>
        </is>
      </c>
      <c r="B58" s="29" t="inlineStr">
        <is>
          <t>Week ISO · TEXT · Google Search Console other</t>
        </is>
      </c>
      <c r="C58" s="26" t="n"/>
      <c r="D58" s="27">
        <f>IF(AND($C58="x",$A58&lt;&gt;""),$A58,"")</f>
        <v/>
      </c>
    </row>
    <row r="59">
      <c r="A59" s="25" t="inlineStr">
        <is>
          <t>year</t>
        </is>
      </c>
      <c r="B59" s="29" t="inlineStr">
        <is>
          <t>Year · TEXT · Google Search Console other</t>
        </is>
      </c>
      <c r="C59" s="26" t="n"/>
      <c r="D59" s="27">
        <f>IF(AND($C59="x",$A59&lt;&gt;""),$A59,"")</f>
        <v/>
      </c>
    </row>
    <row r="60">
      <c r="A60" s="25" t="inlineStr">
        <is>
          <t>year_month</t>
        </is>
      </c>
      <c r="B60" s="29" t="inlineStr">
        <is>
          <t>Yearmonth · TEXT · Google Search Console other</t>
        </is>
      </c>
      <c r="C60" s="26" t="n"/>
      <c r="D60" s="27">
        <f>IF(AND($C60="x",$A60&lt;&gt;""),$A60,"")</f>
        <v/>
      </c>
    </row>
    <row r="61">
      <c r="A61" s="25" t="inlineStr">
        <is>
          <t>year_month_name</t>
        </is>
      </c>
      <c r="B61" s="29" t="inlineStr">
        <is>
          <t>Year month name · TEXT · Google Search Console other</t>
        </is>
      </c>
      <c r="C61" s="26" t="n"/>
      <c r="D61" s="27">
        <f>IF(AND($C61="x",$A61&lt;&gt;""),$A61,"")</f>
        <v/>
      </c>
    </row>
    <row r="62">
      <c r="A62" s="25" t="inlineStr">
        <is>
          <t>year_of_week</t>
        </is>
      </c>
      <c r="B62" s="29" t="inlineStr">
        <is>
          <t>Year of week · TEXT · Google Search Console other</t>
        </is>
      </c>
      <c r="C62" s="26" t="n"/>
      <c r="D62" s="27">
        <f>IF(AND($C62="x",$A62&lt;&gt;""),$A62,"")</f>
        <v/>
      </c>
    </row>
    <row r="63">
      <c r="A63" s="25" t="inlineStr">
        <is>
          <t>year_of_week_iso</t>
        </is>
      </c>
      <c r="B63" s="29" t="inlineStr">
        <is>
          <t>Year of week, ISO · TEXT · Google Search Console other</t>
        </is>
      </c>
      <c r="C63" s="26" t="n"/>
      <c r="D63" s="27">
        <f>IF(AND($C63="x",$A63&lt;&gt;""),$A63,"")</f>
        <v/>
      </c>
    </row>
    <row r="64">
      <c r="A64" s="25" t="inlineStr">
        <is>
          <t>year_week</t>
        </is>
      </c>
      <c r="B64" s="29" t="inlineStr">
        <is>
          <t>Year week · TEXT · Google Search Console other</t>
        </is>
      </c>
      <c r="C64" s="26" t="n"/>
      <c r="D64" s="27">
        <f>IF(AND($C64="x",$A64&lt;&gt;""),$A64,"")</f>
        <v/>
      </c>
    </row>
    <row r="65">
      <c r="A65" s="25" t="inlineStr">
        <is>
          <t>year_week_iso</t>
        </is>
      </c>
      <c r="B65" s="29" t="inlineStr">
        <is>
          <t>Year week ISO · TEXT · Google Search Console other</t>
        </is>
      </c>
      <c r="C65" s="26" t="n"/>
      <c r="D65" s="27">
        <f>IF(AND($C65="x",$A65&lt;&gt;""),$A65,"")</f>
        <v/>
      </c>
    </row>
    <row r="66">
      <c r="A66" s="22" t="inlineStr">
        <is>
          <t>Eigen veld toevoegen: zet hieronder het Windsor-veld-id in kolom A en een x in kolom C (tot rij 76).</t>
        </is>
      </c>
    </row>
    <row r="67">
      <c r="A67" s="30" t="n"/>
      <c r="C67" s="30" t="n"/>
      <c r="D67" s="27">
        <f>IF(AND($C67="x",$A67&lt;&gt;""),$A67,"")</f>
        <v/>
      </c>
    </row>
    <row r="68">
      <c r="A68" s="30" t="n"/>
      <c r="C68" s="30" t="n"/>
      <c r="D68" s="27">
        <f>IF(AND($C68="x",$A68&lt;&gt;""),$A68,"")</f>
        <v/>
      </c>
    </row>
    <row r="69">
      <c r="A69" s="30" t="n"/>
      <c r="C69" s="30" t="n"/>
      <c r="D69" s="27">
        <f>IF(AND($C69="x",$A69&lt;&gt;""),$A69,"")</f>
        <v/>
      </c>
    </row>
    <row r="70">
      <c r="A70" s="30" t="n"/>
      <c r="C70" s="30" t="n"/>
      <c r="D70" s="27">
        <f>IF(AND($C70="x",$A70&lt;&gt;""),$A70,"")</f>
        <v/>
      </c>
    </row>
    <row r="71">
      <c r="A71" s="30" t="n"/>
      <c r="C71" s="30" t="n"/>
      <c r="D71" s="27">
        <f>IF(AND($C71="x",$A71&lt;&gt;""),$A71,"")</f>
        <v/>
      </c>
    </row>
    <row r="72">
      <c r="A72" s="30" t="n"/>
      <c r="C72" s="30" t="n"/>
      <c r="D72" s="27">
        <f>IF(AND($C72="x",$A72&lt;&gt;""),$A72,"")</f>
        <v/>
      </c>
    </row>
    <row r="73">
      <c r="A73" s="30" t="n"/>
      <c r="C73" s="30" t="n"/>
      <c r="D73" s="27">
        <f>IF(AND($C73="x",$A73&lt;&gt;""),$A73,"")</f>
        <v/>
      </c>
    </row>
    <row r="74">
      <c r="A74" s="30" t="n"/>
      <c r="C74" s="30" t="n"/>
      <c r="D74" s="27">
        <f>IF(AND($C74="x",$A74&lt;&gt;""),$A74,"")</f>
        <v/>
      </c>
    </row>
    <row r="75">
      <c r="A75" s="30" t="n"/>
      <c r="C75" s="30" t="n"/>
      <c r="D75" s="27">
        <f>IF(AND($C75="x",$A75&lt;&gt;""),$A75,"")</f>
        <v/>
      </c>
    </row>
    <row r="76">
      <c r="A76" s="30" t="n"/>
      <c r="C76" s="30" t="n"/>
      <c r="D76" s="27">
        <f>IF(AND($C76="x",$A76&lt;&gt;""),$A76,"")</f>
        <v/>
      </c>
    </row>
  </sheetData>
  <mergeCells count="3">
    <mergeCell ref="A18:C18"/>
    <mergeCell ref="B8:D8"/>
    <mergeCell ref="A66:C66"/>
  </mergeCells>
  <dataValidations count="1">
    <dataValidation sqref="C12 C13 C14 C15 C16 C17 C19 C20 C21 C22 C23 C24 C25 C26 C27 C28 C29 C30 C31 C32 C33 C34 C35 C36 C37 C38 C39 C40 C41 C42 C43 C44 C45 C46 C47 C48 C49 C50 C51 C52 C53 C54 C55 C56 C57 C58 C59 C60 C61 C62 C63 C64 C65 C67 C68 C69 C70 C71 C72 C73 C74 C75 C7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Search Console query</t>
        </is>
      </c>
      <c r="C1" s="22" t="inlineStr">
        <is>
          <t>Status: Aanbevolen · Website → zoekopdrachten</t>
        </is>
      </c>
    </row>
    <row r="2">
      <c r="A2" s="3" t="inlineStr">
        <is>
          <t>Connector</t>
        </is>
      </c>
      <c r="B2" s="6" t="inlineStr">
        <is>
          <t>searchconsole</t>
        </is>
      </c>
    </row>
    <row r="3">
      <c r="A3" s="3" t="inlineStr">
        <is>
          <t>Account-id (uit Instellingen)</t>
        </is>
      </c>
      <c r="B3" s="23">
        <f>IF(Instellingen!$B$13="","",Instellingen!$B$13)</f>
        <v/>
      </c>
      <c r="C3" s="8" t="inlineStr">
        <is>
          <t>Leeg = geen select_accounts in de URL</t>
        </is>
      </c>
    </row>
    <row r="4">
      <c r="A4" s="3" t="inlineStr">
        <is>
          <t>Taaknaam (Task name)</t>
        </is>
      </c>
      <c r="B4" s="23">
        <f>"Windsor - Sheets - Search Console query - "&amp;Instellingen!$B$3</f>
        <v/>
      </c>
    </row>
    <row r="5">
      <c r="A5" s="3" t="inlineStr">
        <is>
          <t>Tabnaam (Sheet Name)</t>
        </is>
      </c>
      <c r="B5" s="23">
        <f>"Search Console - query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$76)&amp;IF($B$3&lt;&gt;"","&amp;select_accounts="&amp;$B$3,"")&amp;IF(Instellingen!$B$5&lt;&gt;"","&amp;_field_headers="&amp;Instellingen!$B$5,"")</f>
        <v/>
      </c>
    </row>
    <row r="9">
      <c r="A9" s="3" t="inlineStr">
        <is>
          <t>Aantal velden in de query</t>
        </is>
      </c>
      <c r="B9" s="6">
        <f>COUNTIF($C$12:$C$76,"x")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query</t>
        </is>
      </c>
      <c r="B15" s="25" t="inlineStr">
        <is>
          <t>Zoekopdracht (kop 'Search query' of 'Query') · Windsor: Search Query · TEXT</t>
        </is>
      </c>
      <c r="C15" s="26" t="inlineStr">
        <is>
          <t>x</t>
        </is>
      </c>
      <c r="D15" s="27">
        <f>IF(AND($C15="x",$A15&lt;&gt;""),$A15,"")</f>
        <v/>
      </c>
    </row>
    <row r="16">
      <c r="A16" s="16" t="inlineStr">
        <is>
          <t>clicks</t>
        </is>
      </c>
      <c r="B16" s="25" t="inlineStr">
        <is>
          <t>Kliks · Windsor: Clicks · NUMERIC</t>
        </is>
      </c>
      <c r="C16" s="26" t="inlineStr">
        <is>
          <t>x</t>
        </is>
      </c>
      <c r="D16" s="27">
        <f>IF(AND($C16="x",$A16&lt;&gt;""),$A16,"")</f>
        <v/>
      </c>
    </row>
    <row r="17">
      <c r="A17" s="16" t="inlineStr">
        <is>
          <t>impressions</t>
        </is>
      </c>
      <c r="B17" s="25" t="inlineStr">
        <is>
          <t>Vertoningen · Windsor: Impressions · NUMERIC</t>
        </is>
      </c>
      <c r="C17" s="26" t="inlineStr">
        <is>
          <t>x</t>
        </is>
      </c>
      <c r="D17" s="27">
        <f>IF(AND($C17="x",$A17&lt;&gt;""),$A17,"")</f>
        <v/>
      </c>
    </row>
    <row r="18">
      <c r="A18" s="16" t="inlineStr">
        <is>
          <t>position</t>
        </is>
      </c>
      <c r="B18" s="25" t="inlineStr">
        <is>
          <t>Positie · Windsor: Position · NUMERIC</t>
        </is>
      </c>
      <c r="C18" s="26" t="inlineStr">
        <is>
          <t>x</t>
        </is>
      </c>
      <c r="D18" s="27">
        <f>IF(AND($C18="x",$A18&lt;&gt;""),$A18,"")</f>
        <v/>
      </c>
    </row>
    <row r="19">
      <c r="A19" s="28" t="inlineStr">
        <is>
          <t>— Overige Windsor-velden van connector 'searchconsole' (46; weergavenaam · type · rapport). Zet een x om ze op te nemen. —</t>
        </is>
      </c>
      <c r="D19" s="27" t="inlineStr"/>
    </row>
    <row r="20">
      <c r="A20" s="25" t="inlineStr">
        <is>
          <t>anchor</t>
        </is>
      </c>
      <c r="B20" s="29" t="inlineStr">
        <is>
          <t>Anchor · TEXT · Google Search Console Search Analytics</t>
        </is>
      </c>
      <c r="C20" s="26" t="n"/>
      <c r="D20" s="27">
        <f>IF(AND($C20="x",$A20&lt;&gt;""),$A20,"")</f>
        <v/>
      </c>
    </row>
    <row r="21">
      <c r="A21" s="25" t="inlineStr">
        <is>
          <t>branded_vs_nonbranded</t>
        </is>
      </c>
      <c r="B21" s="29" t="inlineStr">
        <is>
          <t>Branded vs Non-Branded · TEXT · Google Search Console Search Analytics</t>
        </is>
      </c>
      <c r="C21" s="26" t="n"/>
      <c r="D21" s="27">
        <f>IF(AND($C21="x",$A21&lt;&gt;""),$A21,"")</f>
        <v/>
      </c>
    </row>
    <row r="22">
      <c r="A22" s="25" t="inlineStr">
        <is>
          <t>country</t>
        </is>
      </c>
      <c r="B22" s="29" t="inlineStr">
        <is>
          <t>Country Name · COUNTRY · Google Search Console Search Analytics</t>
        </is>
      </c>
      <c r="C22" s="26" t="n"/>
      <c r="D22" s="27">
        <f>IF(AND($C22="x",$A22&lt;&gt;""),$A22,"")</f>
        <v/>
      </c>
    </row>
    <row r="23">
      <c r="A23" s="25" t="inlineStr">
        <is>
          <t>countryname</t>
        </is>
      </c>
      <c r="B23" s="29" t="inlineStr">
        <is>
          <t>Country Name · COUNTRY · Google Search Console Search Analytics</t>
        </is>
      </c>
      <c r="C23" s="26" t="n"/>
      <c r="D23" s="27">
        <f>IF(AND($C23="x",$A23&lt;&gt;""),$A23,"")</f>
        <v/>
      </c>
    </row>
    <row r="24">
      <c r="A24" s="25" t="inlineStr">
        <is>
          <t>ctr</t>
        </is>
      </c>
      <c r="B24" s="29" t="inlineStr">
        <is>
          <t>CTR · PERCENT · Google Search Console Search Analytics</t>
        </is>
      </c>
      <c r="C24" s="26" t="n"/>
      <c r="D24" s="27">
        <f>IF(AND($C24="x",$A24&lt;&gt;""),$A24,"")</f>
        <v/>
      </c>
    </row>
    <row r="25">
      <c r="A25" s="25" t="inlineStr">
        <is>
          <t>device</t>
        </is>
      </c>
      <c r="B25" s="29" t="inlineStr">
        <is>
          <t>Device · TEXT · Google Search Console Search Analytics</t>
        </is>
      </c>
      <c r="C25" s="26" t="n"/>
      <c r="D25" s="27">
        <f>IF(AND($C25="x",$A25&lt;&gt;""),$A25,"")</f>
        <v/>
      </c>
    </row>
    <row r="26">
      <c r="A26" s="25" t="inlineStr">
        <is>
          <t>hostname</t>
        </is>
      </c>
      <c r="B26" s="29" t="inlineStr">
        <is>
          <t>Hostname · TEXT · Google Search Console Search Analytics</t>
        </is>
      </c>
      <c r="C26" s="26" t="n"/>
      <c r="D26" s="27">
        <f>IF(AND($C26="x",$A26&lt;&gt;""),$A26,"")</f>
        <v/>
      </c>
    </row>
    <row r="27">
      <c r="A27" s="25" t="inlineStr">
        <is>
          <t>page</t>
        </is>
      </c>
      <c r="B27" s="29" t="inlineStr">
        <is>
          <t>Page · TEXT · Google Search Console Search Analytics</t>
        </is>
      </c>
      <c r="C27" s="26" t="n"/>
      <c r="D27" s="27">
        <f>IF(AND($C27="x",$A27&lt;&gt;""),$A27,"")</f>
        <v/>
      </c>
    </row>
    <row r="28">
      <c r="A28" s="25" t="inlineStr">
        <is>
          <t>pagepath</t>
        </is>
      </c>
      <c r="B28" s="29" t="inlineStr">
        <is>
          <t>Page Path · TEXT · Google Search Console Search Analytics</t>
        </is>
      </c>
      <c r="C28" s="26" t="n"/>
      <c r="D28" s="27">
        <f>IF(AND($C28="x",$A28&lt;&gt;""),$A28,"")</f>
        <v/>
      </c>
    </row>
    <row r="29">
      <c r="A29" s="25" t="inlineStr">
        <is>
          <t>pathlevel1</t>
        </is>
      </c>
      <c r="B29" s="29" t="inlineStr">
        <is>
          <t>pagePathlevel1 · TEXT · Google Search Console Search Analytics</t>
        </is>
      </c>
      <c r="C29" s="26" t="n"/>
      <c r="D29" s="27">
        <f>IF(AND($C29="x",$A29&lt;&gt;""),$A29,"")</f>
        <v/>
      </c>
    </row>
    <row r="30">
      <c r="A30" s="25" t="inlineStr">
        <is>
          <t>pathlevel2</t>
        </is>
      </c>
      <c r="B30" s="29" t="inlineStr">
        <is>
          <t>pagePathlevel2 · TEXT · Google Search Console Search Analytics</t>
        </is>
      </c>
      <c r="C30" s="26" t="n"/>
      <c r="D30" s="27">
        <f>IF(AND($C30="x",$A30&lt;&gt;""),$A30,"")</f>
        <v/>
      </c>
    </row>
    <row r="31">
      <c r="A31" s="25" t="inlineStr">
        <is>
          <t>pathlevel3</t>
        </is>
      </c>
      <c r="B31" s="29" t="inlineStr">
        <is>
          <t>pagePathlevel3 · TEXT · Google Search Console Search Analytics</t>
        </is>
      </c>
      <c r="C31" s="26" t="n"/>
      <c r="D31" s="27">
        <f>IF(AND($C31="x",$A31&lt;&gt;""),$A31,"")</f>
        <v/>
      </c>
    </row>
    <row r="32">
      <c r="A32" s="25" t="inlineStr">
        <is>
          <t>pathlevel4</t>
        </is>
      </c>
      <c r="B32" s="29" t="inlineStr">
        <is>
          <t>pagePathlevel4 · TEXT · Google Search Console Search Analytics</t>
        </is>
      </c>
      <c r="C32" s="26" t="n"/>
      <c r="D32" s="27">
        <f>IF(AND($C32="x",$A32&lt;&gt;""),$A32,"")</f>
        <v/>
      </c>
    </row>
    <row r="33">
      <c r="A33" s="25" t="inlineStr">
        <is>
          <t>position_page</t>
        </is>
      </c>
      <c r="B33" s="29" t="inlineStr">
        <is>
          <t>Average SERP position · NUMERIC · Google Search Console Search Analytics</t>
        </is>
      </c>
      <c r="C33" s="26" t="n"/>
      <c r="D33" s="27">
        <f>IF(AND($C33="x",$A33&lt;&gt;""),$A33,"")</f>
        <v/>
      </c>
    </row>
    <row r="34">
      <c r="A34" s="25" t="inlineStr">
        <is>
          <t>protocol</t>
        </is>
      </c>
      <c r="B34" s="29" t="inlineStr">
        <is>
          <t>Protocol · TEXT · Google Search Console Search Analytics</t>
        </is>
      </c>
      <c r="C34" s="26" t="n"/>
      <c r="D34" s="27">
        <f>IF(AND($C34="x",$A34&lt;&gt;""),$A34,"")</f>
        <v/>
      </c>
    </row>
    <row r="35">
      <c r="A35" s="25" t="inlineStr">
        <is>
          <t>queryparams</t>
        </is>
      </c>
      <c r="B35" s="29" t="inlineStr">
        <is>
          <t>Query params · TEXT · Google Search Console Search Analytics</t>
        </is>
      </c>
      <c r="C35" s="26" t="n"/>
      <c r="D35" s="27">
        <f>IF(AND($C35="x",$A35&lt;&gt;""),$A35,"")</f>
        <v/>
      </c>
    </row>
    <row r="36">
      <c r="A36" s="25" t="inlineStr">
        <is>
          <t>search_type</t>
        </is>
      </c>
      <c r="B36" s="29" t="inlineStr">
        <is>
          <t>Search type · TEXT · Google Search Console Search Analytics</t>
        </is>
      </c>
      <c r="C36" s="26" t="n"/>
      <c r="D36" s="27">
        <f>IF(AND($C36="x",$A36&lt;&gt;""),$A36,"")</f>
        <v/>
      </c>
    </row>
    <row r="37">
      <c r="A37" s="25" t="inlineStr">
        <is>
          <t>site</t>
        </is>
      </c>
      <c r="B37" s="29" t="inlineStr">
        <is>
          <t>Site · TEXT · Google Search Console Search Analytics</t>
        </is>
      </c>
      <c r="C37" s="26" t="n"/>
      <c r="D37" s="27">
        <f>IF(AND($C37="x",$A37&lt;&gt;""),$A37,"")</f>
        <v/>
      </c>
    </row>
    <row r="38">
      <c r="A38" s="25" t="inlineStr">
        <is>
          <t>words_in_query</t>
        </is>
      </c>
      <c r="B38" s="29" t="inlineStr">
        <is>
          <t>Words in Query · NUMERIC · Google Search Console Search Analytics</t>
        </is>
      </c>
      <c r="C38" s="26" t="n"/>
      <c r="D38" s="27">
        <f>IF(AND($C38="x",$A38&lt;&gt;""),$A38,"")</f>
        <v/>
      </c>
    </row>
    <row r="39">
      <c r="A39" s="25" t="inlineStr">
        <is>
          <t>errors</t>
        </is>
      </c>
      <c r="B39" s="29" t="inlineStr">
        <is>
          <t>Errors · NUMERIC · Google Search Console Sitemaps</t>
        </is>
      </c>
      <c r="C39" s="26" t="n"/>
      <c r="D39" s="27">
        <f>IF(AND($C39="x",$A39&lt;&gt;""),$A39,"")</f>
        <v/>
      </c>
    </row>
    <row r="40">
      <c r="A40" s="25" t="inlineStr">
        <is>
          <t>indexed</t>
        </is>
      </c>
      <c r="B40" s="29" t="inlineStr">
        <is>
          <t>Indexed (deprecated) · NUMERIC · Google Search Console Sitemaps</t>
        </is>
      </c>
      <c r="C40" s="26" t="n"/>
      <c r="D40" s="27">
        <f>IF(AND($C40="x",$A40&lt;&gt;""),$A40,"")</f>
        <v/>
      </c>
    </row>
    <row r="41">
      <c r="A41" s="25" t="inlineStr">
        <is>
          <t>is_sitemaps_index</t>
        </is>
      </c>
      <c r="B41" s="29" t="inlineStr">
        <is>
          <t>Is sitemaps index · BOOLEAN · Google Search Console Sitemaps</t>
        </is>
      </c>
      <c r="C41" s="26" t="n"/>
      <c r="D41" s="27">
        <f>IF(AND($C41="x",$A41&lt;&gt;""),$A41,"")</f>
        <v/>
      </c>
    </row>
    <row r="42">
      <c r="A42" s="25" t="inlineStr">
        <is>
          <t>last_downloaded</t>
        </is>
      </c>
      <c r="B42" s="29" t="inlineStr">
        <is>
          <t>Last downloaded · DATE · Google Search Console Sitemaps</t>
        </is>
      </c>
      <c r="C42" s="26" t="n"/>
      <c r="D42" s="27">
        <f>IF(AND($C42="x",$A42&lt;&gt;""),$A42,"")</f>
        <v/>
      </c>
    </row>
    <row r="43">
      <c r="A43" s="25" t="inlineStr">
        <is>
          <t>last_submitted</t>
        </is>
      </c>
      <c r="B43" s="29" t="inlineStr">
        <is>
          <t>Last submitted · DATE · Google Search Console Sitemaps</t>
        </is>
      </c>
      <c r="C43" s="26" t="n"/>
      <c r="D43" s="27">
        <f>IF(AND($C43="x",$A43&lt;&gt;""),$A43,"")</f>
        <v/>
      </c>
    </row>
    <row r="44">
      <c r="A44" s="25" t="inlineStr">
        <is>
          <t>path</t>
        </is>
      </c>
      <c r="B44" s="29" t="inlineStr">
        <is>
          <t>Path · TEXT · Google Search Console Sitemaps</t>
        </is>
      </c>
      <c r="C44" s="26" t="n"/>
      <c r="D44" s="27">
        <f>IF(AND($C44="x",$A44&lt;&gt;""),$A44,"")</f>
        <v/>
      </c>
    </row>
    <row r="45">
      <c r="A45" s="25" t="inlineStr">
        <is>
          <t>submitted</t>
        </is>
      </c>
      <c r="B45" s="29" t="inlineStr">
        <is>
          <t>Submitted · NUMERIC · Google Search Console Sitemaps</t>
        </is>
      </c>
      <c r="C45" s="26" t="n"/>
      <c r="D45" s="27">
        <f>IF(AND($C45="x",$A45&lt;&gt;""),$A45,"")</f>
        <v/>
      </c>
    </row>
    <row r="46">
      <c r="A46" s="25" t="inlineStr">
        <is>
          <t>warnings</t>
        </is>
      </c>
      <c r="B46" s="29" t="inlineStr">
        <is>
          <t>Warnings · NUMERIC · Google Search Console Sitemaps</t>
        </is>
      </c>
      <c r="C46" s="26" t="n"/>
      <c r="D46" s="27">
        <f>IF(AND($C46="x",$A46&lt;&gt;""),$A46,"")</f>
        <v/>
      </c>
    </row>
    <row r="47">
      <c r="A47" s="25" t="inlineStr">
        <is>
          <t>data_fetched_at</t>
        </is>
      </c>
      <c r="B47" s="29" t="inlineStr">
        <is>
          <t>Data fetched at · TIMESTAMP · Google Search Console other</t>
        </is>
      </c>
      <c r="C47" s="26" t="n"/>
      <c r="D47" s="27">
        <f>IF(AND($C47="x",$A47&lt;&gt;""),$A47,"")</f>
        <v/>
      </c>
    </row>
    <row r="48">
      <c r="A48" s="25" t="inlineStr">
        <is>
          <t>datasource</t>
        </is>
      </c>
      <c r="B48" s="29" t="inlineStr">
        <is>
          <t>Data Source · TEXT · Google Search Console other</t>
        </is>
      </c>
      <c r="C48" s="26" t="n"/>
      <c r="D48" s="27">
        <f>IF(AND($C48="x",$A48&lt;&gt;""),$A48,"")</f>
        <v/>
      </c>
    </row>
    <row r="49">
      <c r="A49" s="25" t="inlineStr">
        <is>
          <t>day_of_month</t>
        </is>
      </c>
      <c r="B49" s="29" t="inlineStr">
        <is>
          <t>Day of month · TEXT · Google Search Console other</t>
        </is>
      </c>
      <c r="C49" s="26" t="n"/>
      <c r="D49" s="27">
        <f>IF(AND($C49="x",$A49&lt;&gt;""),$A49,"")</f>
        <v/>
      </c>
    </row>
    <row r="50">
      <c r="A50" s="25" t="inlineStr">
        <is>
          <t>month</t>
        </is>
      </c>
      <c r="B50" s="29" t="inlineStr">
        <is>
          <t>Month · TEXT · Google Search Console other</t>
        </is>
      </c>
      <c r="C50" s="26" t="n"/>
      <c r="D50" s="27">
        <f>IF(AND($C50="x",$A50&lt;&gt;""),$A50,"")</f>
        <v/>
      </c>
    </row>
    <row r="51">
      <c r="A51" s="25" t="inlineStr">
        <is>
          <t>now</t>
        </is>
      </c>
      <c r="B51" s="29" t="inlineStr">
        <is>
          <t>Now · TIMESTAMP · Google Search Console other</t>
        </is>
      </c>
      <c r="C51" s="26" t="n"/>
      <c r="D51" s="27">
        <f>IF(AND($C51="x",$A51&lt;&gt;""),$A51,"")</f>
        <v/>
      </c>
    </row>
    <row r="52">
      <c r="A52" s="25" t="inlineStr">
        <is>
          <t>search_appearance</t>
        </is>
      </c>
      <c r="B52" s="29" t="inlineStr">
        <is>
          <t>Search Appearance · TEXT · Google Search Console other</t>
        </is>
      </c>
      <c r="C52" s="26" t="n"/>
      <c r="D52" s="27">
        <f>IF(AND($C52="x",$A52&lt;&gt;""),$A52,"")</f>
        <v/>
      </c>
    </row>
    <row r="53">
      <c r="A53" s="25" t="inlineStr">
        <is>
          <t>source</t>
        </is>
      </c>
      <c r="B53" s="29" t="inlineStr">
        <is>
          <t>Source · TEXT · Google Search Console other</t>
        </is>
      </c>
      <c r="C53" s="26" t="n"/>
      <c r="D53" s="27">
        <f>IF(AND($C53="x",$A53&lt;&gt;""),$A53,"")</f>
        <v/>
      </c>
    </row>
    <row r="54">
      <c r="A54" s="25" t="inlineStr">
        <is>
          <t>today</t>
        </is>
      </c>
      <c r="B54" s="29" t="inlineStr">
        <is>
          <t>Today · DATE · Google Search Console other</t>
        </is>
      </c>
      <c r="C54" s="26" t="n"/>
      <c r="D54" s="27">
        <f>IF(AND($C54="x",$A54&lt;&gt;""),$A54,"")</f>
        <v/>
      </c>
    </row>
    <row r="55">
      <c r="A55" s="25" t="inlineStr">
        <is>
          <t>week</t>
        </is>
      </c>
      <c r="B55" s="29" t="inlineStr">
        <is>
          <t>Week · TEXT · Google Search Console other</t>
        </is>
      </c>
      <c r="C55" s="26" t="n"/>
      <c r="D55" s="27">
        <f>IF(AND($C55="x",$A55&lt;&gt;""),$A55,"")</f>
        <v/>
      </c>
    </row>
    <row r="56">
      <c r="A56" s="25" t="inlineStr">
        <is>
          <t>week_day</t>
        </is>
      </c>
      <c r="B56" s="29" t="inlineStr">
        <is>
          <t>Day of week and day number · TEXT · Google Search Console other</t>
        </is>
      </c>
      <c r="C56" s="26" t="n"/>
      <c r="D56" s="27">
        <f>IF(AND($C56="x",$A56&lt;&gt;""),$A56,"")</f>
        <v/>
      </c>
    </row>
    <row r="57">
      <c r="A57" s="25" t="inlineStr">
        <is>
          <t>week_day_iso</t>
        </is>
      </c>
      <c r="B57" s="29" t="inlineStr">
        <is>
          <t>Day of week and day number, ISO · TEXT · Google Search Console other</t>
        </is>
      </c>
      <c r="C57" s="26" t="n"/>
      <c r="D57" s="27">
        <f>IF(AND($C57="x",$A57&lt;&gt;""),$A57,"")</f>
        <v/>
      </c>
    </row>
    <row r="58">
      <c r="A58" s="25" t="inlineStr">
        <is>
          <t>week_iso</t>
        </is>
      </c>
      <c r="B58" s="29" t="inlineStr">
        <is>
          <t>Week ISO · TEXT · Google Search Console other</t>
        </is>
      </c>
      <c r="C58" s="26" t="n"/>
      <c r="D58" s="27">
        <f>IF(AND($C58="x",$A58&lt;&gt;""),$A58,"")</f>
        <v/>
      </c>
    </row>
    <row r="59">
      <c r="A59" s="25" t="inlineStr">
        <is>
          <t>year</t>
        </is>
      </c>
      <c r="B59" s="29" t="inlineStr">
        <is>
          <t>Year · TEXT · Google Search Console other</t>
        </is>
      </c>
      <c r="C59" s="26" t="n"/>
      <c r="D59" s="27">
        <f>IF(AND($C59="x",$A59&lt;&gt;""),$A59,"")</f>
        <v/>
      </c>
    </row>
    <row r="60">
      <c r="A60" s="25" t="inlineStr">
        <is>
          <t>year_month</t>
        </is>
      </c>
      <c r="B60" s="29" t="inlineStr">
        <is>
          <t>Yearmonth · TEXT · Google Search Console other</t>
        </is>
      </c>
      <c r="C60" s="26" t="n"/>
      <c r="D60" s="27">
        <f>IF(AND($C60="x",$A60&lt;&gt;""),$A60,"")</f>
        <v/>
      </c>
    </row>
    <row r="61">
      <c r="A61" s="25" t="inlineStr">
        <is>
          <t>year_month_name</t>
        </is>
      </c>
      <c r="B61" s="29" t="inlineStr">
        <is>
          <t>Year month name · TEXT · Google Search Console other</t>
        </is>
      </c>
      <c r="C61" s="26" t="n"/>
      <c r="D61" s="27">
        <f>IF(AND($C61="x",$A61&lt;&gt;""),$A61,"")</f>
        <v/>
      </c>
    </row>
    <row r="62">
      <c r="A62" s="25" t="inlineStr">
        <is>
          <t>year_of_week</t>
        </is>
      </c>
      <c r="B62" s="29" t="inlineStr">
        <is>
          <t>Year of week · TEXT · Google Search Console other</t>
        </is>
      </c>
      <c r="C62" s="26" t="n"/>
      <c r="D62" s="27">
        <f>IF(AND($C62="x",$A62&lt;&gt;""),$A62,"")</f>
        <v/>
      </c>
    </row>
    <row r="63">
      <c r="A63" s="25" t="inlineStr">
        <is>
          <t>year_of_week_iso</t>
        </is>
      </c>
      <c r="B63" s="29" t="inlineStr">
        <is>
          <t>Year of week, ISO · TEXT · Google Search Console other</t>
        </is>
      </c>
      <c r="C63" s="26" t="n"/>
      <c r="D63" s="27">
        <f>IF(AND($C63="x",$A63&lt;&gt;""),$A63,"")</f>
        <v/>
      </c>
    </row>
    <row r="64">
      <c r="A64" s="25" t="inlineStr">
        <is>
          <t>year_week</t>
        </is>
      </c>
      <c r="B64" s="29" t="inlineStr">
        <is>
          <t>Year week · TEXT · Google Search Console other</t>
        </is>
      </c>
      <c r="C64" s="26" t="n"/>
      <c r="D64" s="27">
        <f>IF(AND($C64="x",$A64&lt;&gt;""),$A64,"")</f>
        <v/>
      </c>
    </row>
    <row r="65">
      <c r="A65" s="25" t="inlineStr">
        <is>
          <t>year_week_iso</t>
        </is>
      </c>
      <c r="B65" s="29" t="inlineStr">
        <is>
          <t>Year week ISO · TEXT · Google Search Console other</t>
        </is>
      </c>
      <c r="C65" s="26" t="n"/>
      <c r="D65" s="27">
        <f>IF(AND($C65="x",$A65&lt;&gt;""),$A65,"")</f>
        <v/>
      </c>
    </row>
    <row r="66">
      <c r="A66" s="22" t="inlineStr">
        <is>
          <t>Eigen veld toevoegen: zet hieronder het Windsor-veld-id in kolom A en een x in kolom C (tot rij 76).</t>
        </is>
      </c>
    </row>
    <row r="67">
      <c r="A67" s="30" t="n"/>
      <c r="C67" s="30" t="n"/>
      <c r="D67" s="27">
        <f>IF(AND($C67="x",$A67&lt;&gt;""),$A67,"")</f>
        <v/>
      </c>
    </row>
    <row r="68">
      <c r="A68" s="30" t="n"/>
      <c r="C68" s="30" t="n"/>
      <c r="D68" s="27">
        <f>IF(AND($C68="x",$A68&lt;&gt;""),$A68,"")</f>
        <v/>
      </c>
    </row>
    <row r="69">
      <c r="A69" s="30" t="n"/>
      <c r="C69" s="30" t="n"/>
      <c r="D69" s="27">
        <f>IF(AND($C69="x",$A69&lt;&gt;""),$A69,"")</f>
        <v/>
      </c>
    </row>
    <row r="70">
      <c r="A70" s="30" t="n"/>
      <c r="C70" s="30" t="n"/>
      <c r="D70" s="27">
        <f>IF(AND($C70="x",$A70&lt;&gt;""),$A70,"")</f>
        <v/>
      </c>
    </row>
    <row r="71">
      <c r="A71" s="30" t="n"/>
      <c r="C71" s="30" t="n"/>
      <c r="D71" s="27">
        <f>IF(AND($C71="x",$A71&lt;&gt;""),$A71,"")</f>
        <v/>
      </c>
    </row>
    <row r="72">
      <c r="A72" s="30" t="n"/>
      <c r="C72" s="30" t="n"/>
      <c r="D72" s="27">
        <f>IF(AND($C72="x",$A72&lt;&gt;""),$A72,"")</f>
        <v/>
      </c>
    </row>
    <row r="73">
      <c r="A73" s="30" t="n"/>
      <c r="C73" s="30" t="n"/>
      <c r="D73" s="27">
        <f>IF(AND($C73="x",$A73&lt;&gt;""),$A73,"")</f>
        <v/>
      </c>
    </row>
    <row r="74">
      <c r="A74" s="30" t="n"/>
      <c r="C74" s="30" t="n"/>
      <c r="D74" s="27">
        <f>IF(AND($C74="x",$A74&lt;&gt;""),$A74,"")</f>
        <v/>
      </c>
    </row>
    <row r="75">
      <c r="A75" s="30" t="n"/>
      <c r="C75" s="30" t="n"/>
      <c r="D75" s="27">
        <f>IF(AND($C75="x",$A75&lt;&gt;""),$A75,"")</f>
        <v/>
      </c>
    </row>
    <row r="76">
      <c r="A76" s="30" t="n"/>
      <c r="C76" s="30" t="n"/>
      <c r="D76" s="27">
        <f>IF(AND($C76="x",$A76&lt;&gt;""),$A76,"")</f>
        <v/>
      </c>
    </row>
  </sheetData>
  <mergeCells count="3">
    <mergeCell ref="B8:D8"/>
    <mergeCell ref="A19:C19"/>
    <mergeCell ref="A66:C66"/>
  </mergeCells>
  <dataValidations count="1">
    <dataValidation sqref="C12 C13 C14 C15 C16 C17 C18 C20 C21 C22 C23 C24 C25 C26 C27 C28 C29 C30 C31 C32 C33 C34 C35 C36 C37 C38 C39 C40 C41 C42 C43 C44 C45 C46 C47 C48 C49 C50 C51 C52 C53 C54 C55 C56 C57 C58 C59 C60 C61 C62 C63 C64 C65 C67 C68 C69 C70 C71 C72 C73 C74 C75 C7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Search Console pagina</t>
        </is>
      </c>
      <c r="C1" s="22" t="inlineStr">
        <is>
          <t>Status: Optioneel (anders live) · Website → pagina's</t>
        </is>
      </c>
    </row>
    <row r="2">
      <c r="A2" s="3" t="inlineStr">
        <is>
          <t>Connector</t>
        </is>
      </c>
      <c r="B2" s="6" t="inlineStr">
        <is>
          <t>searchconsole</t>
        </is>
      </c>
    </row>
    <row r="3">
      <c r="A3" s="3" t="inlineStr">
        <is>
          <t>Account-id (uit Instellingen)</t>
        </is>
      </c>
      <c r="B3" s="23">
        <f>IF(Instellingen!$B$13="","",Instellingen!$B$13)</f>
        <v/>
      </c>
      <c r="C3" s="8" t="inlineStr">
        <is>
          <t>Leeg = geen select_accounts in de URL</t>
        </is>
      </c>
    </row>
    <row r="4">
      <c r="A4" s="3" t="inlineStr">
        <is>
          <t>Taaknaam (Task name)</t>
        </is>
      </c>
      <c r="B4" s="23">
        <f>"Windsor - Sheets - Search Console pagina - "&amp;Instellingen!$B$3</f>
        <v/>
      </c>
    </row>
    <row r="5">
      <c r="A5" s="3" t="inlineStr">
        <is>
          <t>Tabnaam (Sheet Name)</t>
        </is>
      </c>
      <c r="B5" s="23">
        <f>"Search Console - pagina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$76)&amp;IF($B$3&lt;&gt;"","&amp;select_accounts="&amp;$B$3,"")&amp;IF(Instellingen!$B$5&lt;&gt;"","&amp;_field_headers="&amp;Instellingen!$B$5,"")</f>
        <v/>
      </c>
    </row>
    <row r="9">
      <c r="A9" s="3" t="inlineStr">
        <is>
          <t>Aantal velden in de query</t>
        </is>
      </c>
      <c r="B9" s="6">
        <f>COUNTIF($C$12:$C$76,"x")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pagepath</t>
        </is>
      </c>
      <c r="B15" s="25" t="inlineStr">
        <is>
          <t>Pagina · Windsor: Page Path · TEXT</t>
        </is>
      </c>
      <c r="C15" s="26" t="inlineStr">
        <is>
          <t>x</t>
        </is>
      </c>
      <c r="D15" s="27">
        <f>IF(AND($C15="x",$A15&lt;&gt;""),$A15,"")</f>
        <v/>
      </c>
    </row>
    <row r="16">
      <c r="A16" s="16" t="inlineStr">
        <is>
          <t>clicks</t>
        </is>
      </c>
      <c r="B16" s="25" t="inlineStr">
        <is>
          <t>Kliks · Windsor: Clicks · NUMERIC</t>
        </is>
      </c>
      <c r="C16" s="26" t="inlineStr">
        <is>
          <t>x</t>
        </is>
      </c>
      <c r="D16" s="27">
        <f>IF(AND($C16="x",$A16&lt;&gt;""),$A16,"")</f>
        <v/>
      </c>
    </row>
    <row r="17">
      <c r="A17" s="16" t="inlineStr">
        <is>
          <t>impressions</t>
        </is>
      </c>
      <c r="B17" s="25" t="inlineStr">
        <is>
          <t>Vertoningen · Windsor: Impressions · NUMERIC</t>
        </is>
      </c>
      <c r="C17" s="26" t="inlineStr">
        <is>
          <t>x</t>
        </is>
      </c>
      <c r="D17" s="27">
        <f>IF(AND($C17="x",$A17&lt;&gt;""),$A17,"")</f>
        <v/>
      </c>
    </row>
    <row r="18">
      <c r="A18" s="16" t="inlineStr">
        <is>
          <t>position</t>
        </is>
      </c>
      <c r="B18" s="25" t="inlineStr">
        <is>
          <t>Positie · Windsor: Position · NUMERIC</t>
        </is>
      </c>
      <c r="C18" s="26" t="inlineStr">
        <is>
          <t>x</t>
        </is>
      </c>
      <c r="D18" s="27">
        <f>IF(AND($C18="x",$A18&lt;&gt;""),$A18,"")</f>
        <v/>
      </c>
    </row>
    <row r="19">
      <c r="A19" s="28" t="inlineStr">
        <is>
          <t>— Overige Windsor-velden van connector 'searchconsole' (46; weergavenaam · type · rapport). Zet een x om ze op te nemen. —</t>
        </is>
      </c>
      <c r="D19" s="27" t="inlineStr"/>
    </row>
    <row r="20">
      <c r="A20" s="25" t="inlineStr">
        <is>
          <t>anchor</t>
        </is>
      </c>
      <c r="B20" s="29" t="inlineStr">
        <is>
          <t>Anchor · TEXT · Google Search Console Search Analytics</t>
        </is>
      </c>
      <c r="C20" s="26" t="n"/>
      <c r="D20" s="27">
        <f>IF(AND($C20="x",$A20&lt;&gt;""),$A20,"")</f>
        <v/>
      </c>
    </row>
    <row r="21">
      <c r="A21" s="25" t="inlineStr">
        <is>
          <t>branded_vs_nonbranded</t>
        </is>
      </c>
      <c r="B21" s="29" t="inlineStr">
        <is>
          <t>Branded vs Non-Branded · TEXT · Google Search Console Search Analytics</t>
        </is>
      </c>
      <c r="C21" s="26" t="n"/>
      <c r="D21" s="27">
        <f>IF(AND($C21="x",$A21&lt;&gt;""),$A21,"")</f>
        <v/>
      </c>
    </row>
    <row r="22">
      <c r="A22" s="25" t="inlineStr">
        <is>
          <t>country</t>
        </is>
      </c>
      <c r="B22" s="29" t="inlineStr">
        <is>
          <t>Country Name · COUNTRY · Google Search Console Search Analytics</t>
        </is>
      </c>
      <c r="C22" s="26" t="n"/>
      <c r="D22" s="27">
        <f>IF(AND($C22="x",$A22&lt;&gt;""),$A22,"")</f>
        <v/>
      </c>
    </row>
    <row r="23">
      <c r="A23" s="25" t="inlineStr">
        <is>
          <t>countryname</t>
        </is>
      </c>
      <c r="B23" s="29" t="inlineStr">
        <is>
          <t>Country Name · COUNTRY · Google Search Console Search Analytics</t>
        </is>
      </c>
      <c r="C23" s="26" t="n"/>
      <c r="D23" s="27">
        <f>IF(AND($C23="x",$A23&lt;&gt;""),$A23,"")</f>
        <v/>
      </c>
    </row>
    <row r="24">
      <c r="A24" s="25" t="inlineStr">
        <is>
          <t>ctr</t>
        </is>
      </c>
      <c r="B24" s="29" t="inlineStr">
        <is>
          <t>CTR · PERCENT · Google Search Console Search Analytics</t>
        </is>
      </c>
      <c r="C24" s="26" t="n"/>
      <c r="D24" s="27">
        <f>IF(AND($C24="x",$A24&lt;&gt;""),$A24,"")</f>
        <v/>
      </c>
    </row>
    <row r="25">
      <c r="A25" s="25" t="inlineStr">
        <is>
          <t>device</t>
        </is>
      </c>
      <c r="B25" s="29" t="inlineStr">
        <is>
          <t>Device · TEXT · Google Search Console Search Analytics</t>
        </is>
      </c>
      <c r="C25" s="26" t="n"/>
      <c r="D25" s="27">
        <f>IF(AND($C25="x",$A25&lt;&gt;""),$A25,"")</f>
        <v/>
      </c>
    </row>
    <row r="26">
      <c r="A26" s="25" t="inlineStr">
        <is>
          <t>hostname</t>
        </is>
      </c>
      <c r="B26" s="29" t="inlineStr">
        <is>
          <t>Hostname · TEXT · Google Search Console Search Analytics</t>
        </is>
      </c>
      <c r="C26" s="26" t="n"/>
      <c r="D26" s="27">
        <f>IF(AND($C26="x",$A26&lt;&gt;""),$A26,"")</f>
        <v/>
      </c>
    </row>
    <row r="27">
      <c r="A27" s="25" t="inlineStr">
        <is>
          <t>page</t>
        </is>
      </c>
      <c r="B27" s="29" t="inlineStr">
        <is>
          <t>Page · TEXT · Google Search Console Search Analytics</t>
        </is>
      </c>
      <c r="C27" s="26" t="n"/>
      <c r="D27" s="27">
        <f>IF(AND($C27="x",$A27&lt;&gt;""),$A27,"")</f>
        <v/>
      </c>
    </row>
    <row r="28">
      <c r="A28" s="25" t="inlineStr">
        <is>
          <t>pathlevel1</t>
        </is>
      </c>
      <c r="B28" s="29" t="inlineStr">
        <is>
          <t>pagePathlevel1 · TEXT · Google Search Console Search Analytics</t>
        </is>
      </c>
      <c r="C28" s="26" t="n"/>
      <c r="D28" s="27">
        <f>IF(AND($C28="x",$A28&lt;&gt;""),$A28,"")</f>
        <v/>
      </c>
    </row>
    <row r="29">
      <c r="A29" s="25" t="inlineStr">
        <is>
          <t>pathlevel2</t>
        </is>
      </c>
      <c r="B29" s="29" t="inlineStr">
        <is>
          <t>pagePathlevel2 · TEXT · Google Search Console Search Analytics</t>
        </is>
      </c>
      <c r="C29" s="26" t="n"/>
      <c r="D29" s="27">
        <f>IF(AND($C29="x",$A29&lt;&gt;""),$A29,"")</f>
        <v/>
      </c>
    </row>
    <row r="30">
      <c r="A30" s="25" t="inlineStr">
        <is>
          <t>pathlevel3</t>
        </is>
      </c>
      <c r="B30" s="29" t="inlineStr">
        <is>
          <t>pagePathlevel3 · TEXT · Google Search Console Search Analytics</t>
        </is>
      </c>
      <c r="C30" s="26" t="n"/>
      <c r="D30" s="27">
        <f>IF(AND($C30="x",$A30&lt;&gt;""),$A30,"")</f>
        <v/>
      </c>
    </row>
    <row r="31">
      <c r="A31" s="25" t="inlineStr">
        <is>
          <t>pathlevel4</t>
        </is>
      </c>
      <c r="B31" s="29" t="inlineStr">
        <is>
          <t>pagePathlevel4 · TEXT · Google Search Console Search Analytics</t>
        </is>
      </c>
      <c r="C31" s="26" t="n"/>
      <c r="D31" s="27">
        <f>IF(AND($C31="x",$A31&lt;&gt;""),$A31,"")</f>
        <v/>
      </c>
    </row>
    <row r="32">
      <c r="A32" s="25" t="inlineStr">
        <is>
          <t>position_page</t>
        </is>
      </c>
      <c r="B32" s="29" t="inlineStr">
        <is>
          <t>Average SERP position · NUMERIC · Google Search Console Search Analytics</t>
        </is>
      </c>
      <c r="C32" s="26" t="n"/>
      <c r="D32" s="27">
        <f>IF(AND($C32="x",$A32&lt;&gt;""),$A32,"")</f>
        <v/>
      </c>
    </row>
    <row r="33">
      <c r="A33" s="25" t="inlineStr">
        <is>
          <t>protocol</t>
        </is>
      </c>
      <c r="B33" s="29" t="inlineStr">
        <is>
          <t>Protocol · TEXT · Google Search Console Search Analytics</t>
        </is>
      </c>
      <c r="C33" s="26" t="n"/>
      <c r="D33" s="27">
        <f>IF(AND($C33="x",$A33&lt;&gt;""),$A33,"")</f>
        <v/>
      </c>
    </row>
    <row r="34">
      <c r="A34" s="25" t="inlineStr">
        <is>
          <t>query</t>
        </is>
      </c>
      <c r="B34" s="29" t="inlineStr">
        <is>
          <t>Search Query · TEXT · Google Search Console Search Analytics</t>
        </is>
      </c>
      <c r="C34" s="26" t="n"/>
      <c r="D34" s="27">
        <f>IF(AND($C34="x",$A34&lt;&gt;""),$A34,"")</f>
        <v/>
      </c>
    </row>
    <row r="35">
      <c r="A35" s="25" t="inlineStr">
        <is>
          <t>queryparams</t>
        </is>
      </c>
      <c r="B35" s="29" t="inlineStr">
        <is>
          <t>Query params · TEXT · Google Search Console Search Analytics</t>
        </is>
      </c>
      <c r="C35" s="26" t="n"/>
      <c r="D35" s="27">
        <f>IF(AND($C35="x",$A35&lt;&gt;""),$A35,"")</f>
        <v/>
      </c>
    </row>
    <row r="36">
      <c r="A36" s="25" t="inlineStr">
        <is>
          <t>search_type</t>
        </is>
      </c>
      <c r="B36" s="29" t="inlineStr">
        <is>
          <t>Search type · TEXT · Google Search Console Search Analytics</t>
        </is>
      </c>
      <c r="C36" s="26" t="n"/>
      <c r="D36" s="27">
        <f>IF(AND($C36="x",$A36&lt;&gt;""),$A36,"")</f>
        <v/>
      </c>
    </row>
    <row r="37">
      <c r="A37" s="25" t="inlineStr">
        <is>
          <t>site</t>
        </is>
      </c>
      <c r="B37" s="29" t="inlineStr">
        <is>
          <t>Site · TEXT · Google Search Console Search Analytics</t>
        </is>
      </c>
      <c r="C37" s="26" t="n"/>
      <c r="D37" s="27">
        <f>IF(AND($C37="x",$A37&lt;&gt;""),$A37,"")</f>
        <v/>
      </c>
    </row>
    <row r="38">
      <c r="A38" s="25" t="inlineStr">
        <is>
          <t>words_in_query</t>
        </is>
      </c>
      <c r="B38" s="29" t="inlineStr">
        <is>
          <t>Words in Query · NUMERIC · Google Search Console Search Analytics</t>
        </is>
      </c>
      <c r="C38" s="26" t="n"/>
      <c r="D38" s="27">
        <f>IF(AND($C38="x",$A38&lt;&gt;""),$A38,"")</f>
        <v/>
      </c>
    </row>
    <row r="39">
      <c r="A39" s="25" t="inlineStr">
        <is>
          <t>errors</t>
        </is>
      </c>
      <c r="B39" s="29" t="inlineStr">
        <is>
          <t>Errors · NUMERIC · Google Search Console Sitemaps</t>
        </is>
      </c>
      <c r="C39" s="26" t="n"/>
      <c r="D39" s="27">
        <f>IF(AND($C39="x",$A39&lt;&gt;""),$A39,"")</f>
        <v/>
      </c>
    </row>
    <row r="40">
      <c r="A40" s="25" t="inlineStr">
        <is>
          <t>indexed</t>
        </is>
      </c>
      <c r="B40" s="29" t="inlineStr">
        <is>
          <t>Indexed (deprecated) · NUMERIC · Google Search Console Sitemaps</t>
        </is>
      </c>
      <c r="C40" s="26" t="n"/>
      <c r="D40" s="27">
        <f>IF(AND($C40="x",$A40&lt;&gt;""),$A40,"")</f>
        <v/>
      </c>
    </row>
    <row r="41">
      <c r="A41" s="25" t="inlineStr">
        <is>
          <t>is_sitemaps_index</t>
        </is>
      </c>
      <c r="B41" s="29" t="inlineStr">
        <is>
          <t>Is sitemaps index · BOOLEAN · Google Search Console Sitemaps</t>
        </is>
      </c>
      <c r="C41" s="26" t="n"/>
      <c r="D41" s="27">
        <f>IF(AND($C41="x",$A41&lt;&gt;""),$A41,"")</f>
        <v/>
      </c>
    </row>
    <row r="42">
      <c r="A42" s="25" t="inlineStr">
        <is>
          <t>last_downloaded</t>
        </is>
      </c>
      <c r="B42" s="29" t="inlineStr">
        <is>
          <t>Last downloaded · DATE · Google Search Console Sitemaps</t>
        </is>
      </c>
      <c r="C42" s="26" t="n"/>
      <c r="D42" s="27">
        <f>IF(AND($C42="x",$A42&lt;&gt;""),$A42,"")</f>
        <v/>
      </c>
    </row>
    <row r="43">
      <c r="A43" s="25" t="inlineStr">
        <is>
          <t>last_submitted</t>
        </is>
      </c>
      <c r="B43" s="29" t="inlineStr">
        <is>
          <t>Last submitted · DATE · Google Search Console Sitemaps</t>
        </is>
      </c>
      <c r="C43" s="26" t="n"/>
      <c r="D43" s="27">
        <f>IF(AND($C43="x",$A43&lt;&gt;""),$A43,"")</f>
        <v/>
      </c>
    </row>
    <row r="44">
      <c r="A44" s="25" t="inlineStr">
        <is>
          <t>path</t>
        </is>
      </c>
      <c r="B44" s="29" t="inlineStr">
        <is>
          <t>Path · TEXT · Google Search Console Sitemaps</t>
        </is>
      </c>
      <c r="C44" s="26" t="n"/>
      <c r="D44" s="27">
        <f>IF(AND($C44="x",$A44&lt;&gt;""),$A44,"")</f>
        <v/>
      </c>
    </row>
    <row r="45">
      <c r="A45" s="25" t="inlineStr">
        <is>
          <t>submitted</t>
        </is>
      </c>
      <c r="B45" s="29" t="inlineStr">
        <is>
          <t>Submitted · NUMERIC · Google Search Console Sitemaps</t>
        </is>
      </c>
      <c r="C45" s="26" t="n"/>
      <c r="D45" s="27">
        <f>IF(AND($C45="x",$A45&lt;&gt;""),$A45,"")</f>
        <v/>
      </c>
    </row>
    <row r="46">
      <c r="A46" s="25" t="inlineStr">
        <is>
          <t>warnings</t>
        </is>
      </c>
      <c r="B46" s="29" t="inlineStr">
        <is>
          <t>Warnings · NUMERIC · Google Search Console Sitemaps</t>
        </is>
      </c>
      <c r="C46" s="26" t="n"/>
      <c r="D46" s="27">
        <f>IF(AND($C46="x",$A46&lt;&gt;""),$A46,"")</f>
        <v/>
      </c>
    </row>
    <row r="47">
      <c r="A47" s="25" t="inlineStr">
        <is>
          <t>data_fetched_at</t>
        </is>
      </c>
      <c r="B47" s="29" t="inlineStr">
        <is>
          <t>Data fetched at · TIMESTAMP · Google Search Console other</t>
        </is>
      </c>
      <c r="C47" s="26" t="n"/>
      <c r="D47" s="27">
        <f>IF(AND($C47="x",$A47&lt;&gt;""),$A47,"")</f>
        <v/>
      </c>
    </row>
    <row r="48">
      <c r="A48" s="25" t="inlineStr">
        <is>
          <t>datasource</t>
        </is>
      </c>
      <c r="B48" s="29" t="inlineStr">
        <is>
          <t>Data Source · TEXT · Google Search Console other</t>
        </is>
      </c>
      <c r="C48" s="26" t="n"/>
      <c r="D48" s="27">
        <f>IF(AND($C48="x",$A48&lt;&gt;""),$A48,"")</f>
        <v/>
      </c>
    </row>
    <row r="49">
      <c r="A49" s="25" t="inlineStr">
        <is>
          <t>day_of_month</t>
        </is>
      </c>
      <c r="B49" s="29" t="inlineStr">
        <is>
          <t>Day of month · TEXT · Google Search Console other</t>
        </is>
      </c>
      <c r="C49" s="26" t="n"/>
      <c r="D49" s="27">
        <f>IF(AND($C49="x",$A49&lt;&gt;""),$A49,"")</f>
        <v/>
      </c>
    </row>
    <row r="50">
      <c r="A50" s="25" t="inlineStr">
        <is>
          <t>month</t>
        </is>
      </c>
      <c r="B50" s="29" t="inlineStr">
        <is>
          <t>Month · TEXT · Google Search Console other</t>
        </is>
      </c>
      <c r="C50" s="26" t="n"/>
      <c r="D50" s="27">
        <f>IF(AND($C50="x",$A50&lt;&gt;""),$A50,"")</f>
        <v/>
      </c>
    </row>
    <row r="51">
      <c r="A51" s="25" t="inlineStr">
        <is>
          <t>now</t>
        </is>
      </c>
      <c r="B51" s="29" t="inlineStr">
        <is>
          <t>Now · TIMESTAMP · Google Search Console other</t>
        </is>
      </c>
      <c r="C51" s="26" t="n"/>
      <c r="D51" s="27">
        <f>IF(AND($C51="x",$A51&lt;&gt;""),$A51,"")</f>
        <v/>
      </c>
    </row>
    <row r="52">
      <c r="A52" s="25" t="inlineStr">
        <is>
          <t>search_appearance</t>
        </is>
      </c>
      <c r="B52" s="29" t="inlineStr">
        <is>
          <t>Search Appearance · TEXT · Google Search Console other</t>
        </is>
      </c>
      <c r="C52" s="26" t="n"/>
      <c r="D52" s="27">
        <f>IF(AND($C52="x",$A52&lt;&gt;""),$A52,"")</f>
        <v/>
      </c>
    </row>
    <row r="53">
      <c r="A53" s="25" t="inlineStr">
        <is>
          <t>source</t>
        </is>
      </c>
      <c r="B53" s="29" t="inlineStr">
        <is>
          <t>Source · TEXT · Google Search Console other</t>
        </is>
      </c>
      <c r="C53" s="26" t="n"/>
      <c r="D53" s="27">
        <f>IF(AND($C53="x",$A53&lt;&gt;""),$A53,"")</f>
        <v/>
      </c>
    </row>
    <row r="54">
      <c r="A54" s="25" t="inlineStr">
        <is>
          <t>today</t>
        </is>
      </c>
      <c r="B54" s="29" t="inlineStr">
        <is>
          <t>Today · DATE · Google Search Console other</t>
        </is>
      </c>
      <c r="C54" s="26" t="n"/>
      <c r="D54" s="27">
        <f>IF(AND($C54="x",$A54&lt;&gt;""),$A54,"")</f>
        <v/>
      </c>
    </row>
    <row r="55">
      <c r="A55" s="25" t="inlineStr">
        <is>
          <t>week</t>
        </is>
      </c>
      <c r="B55" s="29" t="inlineStr">
        <is>
          <t>Week · TEXT · Google Search Console other</t>
        </is>
      </c>
      <c r="C55" s="26" t="n"/>
      <c r="D55" s="27">
        <f>IF(AND($C55="x",$A55&lt;&gt;""),$A55,"")</f>
        <v/>
      </c>
    </row>
    <row r="56">
      <c r="A56" s="25" t="inlineStr">
        <is>
          <t>week_day</t>
        </is>
      </c>
      <c r="B56" s="29" t="inlineStr">
        <is>
          <t>Day of week and day number · TEXT · Google Search Console other</t>
        </is>
      </c>
      <c r="C56" s="26" t="n"/>
      <c r="D56" s="27">
        <f>IF(AND($C56="x",$A56&lt;&gt;""),$A56,"")</f>
        <v/>
      </c>
    </row>
    <row r="57">
      <c r="A57" s="25" t="inlineStr">
        <is>
          <t>week_day_iso</t>
        </is>
      </c>
      <c r="B57" s="29" t="inlineStr">
        <is>
          <t>Day of week and day number, ISO · TEXT · Google Search Console other</t>
        </is>
      </c>
      <c r="C57" s="26" t="n"/>
      <c r="D57" s="27">
        <f>IF(AND($C57="x",$A57&lt;&gt;""),$A57,"")</f>
        <v/>
      </c>
    </row>
    <row r="58">
      <c r="A58" s="25" t="inlineStr">
        <is>
          <t>week_iso</t>
        </is>
      </c>
      <c r="B58" s="29" t="inlineStr">
        <is>
          <t>Week ISO · TEXT · Google Search Console other</t>
        </is>
      </c>
      <c r="C58" s="26" t="n"/>
      <c r="D58" s="27">
        <f>IF(AND($C58="x",$A58&lt;&gt;""),$A58,"")</f>
        <v/>
      </c>
    </row>
    <row r="59">
      <c r="A59" s="25" t="inlineStr">
        <is>
          <t>year</t>
        </is>
      </c>
      <c r="B59" s="29" t="inlineStr">
        <is>
          <t>Year · TEXT · Google Search Console other</t>
        </is>
      </c>
      <c r="C59" s="26" t="n"/>
      <c r="D59" s="27">
        <f>IF(AND($C59="x",$A59&lt;&gt;""),$A59,"")</f>
        <v/>
      </c>
    </row>
    <row r="60">
      <c r="A60" s="25" t="inlineStr">
        <is>
          <t>year_month</t>
        </is>
      </c>
      <c r="B60" s="29" t="inlineStr">
        <is>
          <t>Yearmonth · TEXT · Google Search Console other</t>
        </is>
      </c>
      <c r="C60" s="26" t="n"/>
      <c r="D60" s="27">
        <f>IF(AND($C60="x",$A60&lt;&gt;""),$A60,"")</f>
        <v/>
      </c>
    </row>
    <row r="61">
      <c r="A61" s="25" t="inlineStr">
        <is>
          <t>year_month_name</t>
        </is>
      </c>
      <c r="B61" s="29" t="inlineStr">
        <is>
          <t>Year month name · TEXT · Google Search Console other</t>
        </is>
      </c>
      <c r="C61" s="26" t="n"/>
      <c r="D61" s="27">
        <f>IF(AND($C61="x",$A61&lt;&gt;""),$A61,"")</f>
        <v/>
      </c>
    </row>
    <row r="62">
      <c r="A62" s="25" t="inlineStr">
        <is>
          <t>year_of_week</t>
        </is>
      </c>
      <c r="B62" s="29" t="inlineStr">
        <is>
          <t>Year of week · TEXT · Google Search Console other</t>
        </is>
      </c>
      <c r="C62" s="26" t="n"/>
      <c r="D62" s="27">
        <f>IF(AND($C62="x",$A62&lt;&gt;""),$A62,"")</f>
        <v/>
      </c>
    </row>
    <row r="63">
      <c r="A63" s="25" t="inlineStr">
        <is>
          <t>year_of_week_iso</t>
        </is>
      </c>
      <c r="B63" s="29" t="inlineStr">
        <is>
          <t>Year of week, ISO · TEXT · Google Search Console other</t>
        </is>
      </c>
      <c r="C63" s="26" t="n"/>
      <c r="D63" s="27">
        <f>IF(AND($C63="x",$A63&lt;&gt;""),$A63,"")</f>
        <v/>
      </c>
    </row>
    <row r="64">
      <c r="A64" s="25" t="inlineStr">
        <is>
          <t>year_week</t>
        </is>
      </c>
      <c r="B64" s="29" t="inlineStr">
        <is>
          <t>Year week · TEXT · Google Search Console other</t>
        </is>
      </c>
      <c r="C64" s="26" t="n"/>
      <c r="D64" s="27">
        <f>IF(AND($C64="x",$A64&lt;&gt;""),$A64,"")</f>
        <v/>
      </c>
    </row>
    <row r="65">
      <c r="A65" s="25" t="inlineStr">
        <is>
          <t>year_week_iso</t>
        </is>
      </c>
      <c r="B65" s="29" t="inlineStr">
        <is>
          <t>Year week ISO · TEXT · Google Search Console other</t>
        </is>
      </c>
      <c r="C65" s="26" t="n"/>
      <c r="D65" s="27">
        <f>IF(AND($C65="x",$A65&lt;&gt;""),$A65,"")</f>
        <v/>
      </c>
    </row>
    <row r="66">
      <c r="A66" s="22" t="inlineStr">
        <is>
          <t>Eigen veld toevoegen: zet hieronder het Windsor-veld-id in kolom A en een x in kolom C (tot rij 76).</t>
        </is>
      </c>
    </row>
    <row r="67">
      <c r="A67" s="30" t="n"/>
      <c r="C67" s="30" t="n"/>
      <c r="D67" s="27">
        <f>IF(AND($C67="x",$A67&lt;&gt;""),$A67,"")</f>
        <v/>
      </c>
    </row>
    <row r="68">
      <c r="A68" s="30" t="n"/>
      <c r="C68" s="30" t="n"/>
      <c r="D68" s="27">
        <f>IF(AND($C68="x",$A68&lt;&gt;""),$A68,"")</f>
        <v/>
      </c>
    </row>
    <row r="69">
      <c r="A69" s="30" t="n"/>
      <c r="C69" s="30" t="n"/>
      <c r="D69" s="27">
        <f>IF(AND($C69="x",$A69&lt;&gt;""),$A69,"")</f>
        <v/>
      </c>
    </row>
    <row r="70">
      <c r="A70" s="30" t="n"/>
      <c r="C70" s="30" t="n"/>
      <c r="D70" s="27">
        <f>IF(AND($C70="x",$A70&lt;&gt;""),$A70,"")</f>
        <v/>
      </c>
    </row>
    <row r="71">
      <c r="A71" s="30" t="n"/>
      <c r="C71" s="30" t="n"/>
      <c r="D71" s="27">
        <f>IF(AND($C71="x",$A71&lt;&gt;""),$A71,"")</f>
        <v/>
      </c>
    </row>
    <row r="72">
      <c r="A72" s="30" t="n"/>
      <c r="C72" s="30" t="n"/>
      <c r="D72" s="27">
        <f>IF(AND($C72="x",$A72&lt;&gt;""),$A72,"")</f>
        <v/>
      </c>
    </row>
    <row r="73">
      <c r="A73" s="30" t="n"/>
      <c r="C73" s="30" t="n"/>
      <c r="D73" s="27">
        <f>IF(AND($C73="x",$A73&lt;&gt;""),$A73,"")</f>
        <v/>
      </c>
    </row>
    <row r="74">
      <c r="A74" s="30" t="n"/>
      <c r="C74" s="30" t="n"/>
      <c r="D74" s="27">
        <f>IF(AND($C74="x",$A74&lt;&gt;""),$A74,"")</f>
        <v/>
      </c>
    </row>
    <row r="75">
      <c r="A75" s="30" t="n"/>
      <c r="C75" s="30" t="n"/>
      <c r="D75" s="27">
        <f>IF(AND($C75="x",$A75&lt;&gt;""),$A75,"")</f>
        <v/>
      </c>
    </row>
    <row r="76">
      <c r="A76" s="30" t="n"/>
      <c r="C76" s="30" t="n"/>
      <c r="D76" s="27">
        <f>IF(AND($C76="x",$A76&lt;&gt;""),$A76,"")</f>
        <v/>
      </c>
    </row>
  </sheetData>
  <mergeCells count="3">
    <mergeCell ref="B8:D8"/>
    <mergeCell ref="A19:C19"/>
    <mergeCell ref="A66:C66"/>
  </mergeCells>
  <dataValidations count="1">
    <dataValidation sqref="C12 C13 C14 C15 C16 C17 C18 C20 C21 C22 C23 C24 C25 C26 C27 C28 C29 C30 C31 C32 C33 C34 C35 C36 C37 C38 C39 C40 C41 C42 C43 C44 C45 C46 C47 C48 C49 C50 C51 C52 C53 C54 C55 C56 C57 C58 C59 C60 C61 C62 C63 C64 C65 C67 C68 C69 C70 C71 C72 C73 C74 C75 C7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565"/>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Google Ads campagnes</t>
        </is>
      </c>
      <c r="C1" s="22" t="inlineStr">
        <is>
          <t>Status: Aanbevolen · Ads → Google Ads + ROAS</t>
        </is>
      </c>
    </row>
    <row r="2">
      <c r="A2" s="3" t="inlineStr">
        <is>
          <t>Connector</t>
        </is>
      </c>
      <c r="B2" s="6" t="inlineStr">
        <is>
          <t>google_ads</t>
        </is>
      </c>
    </row>
    <row r="3">
      <c r="A3" s="3" t="inlineStr">
        <is>
          <t>Account-id (uit Instellingen)</t>
        </is>
      </c>
      <c r="B3" s="23">
        <f>IF(Instellingen!$B$14="","",Instellingen!$B$14)</f>
        <v/>
      </c>
      <c r="C3" s="8" t="inlineStr">
        <is>
          <t>Leeg = geen select_accounts in de URL</t>
        </is>
      </c>
    </row>
    <row r="4">
      <c r="A4" s="3" t="inlineStr">
        <is>
          <t>Taaknaam (Task name)</t>
        </is>
      </c>
      <c r="B4" s="23">
        <f>"Windsor - Sheets - Google Ads campagnes - "&amp;Instellingen!$B$3</f>
        <v/>
      </c>
    </row>
    <row r="5">
      <c r="A5" s="3" t="inlineStr">
        <is>
          <t>Tabnaam (Sheet Name)</t>
        </is>
      </c>
      <c r="B5" s="23">
        <f>"Google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$2565)&amp;IF($B$3&lt;&gt;"","&amp;select_accounts="&amp;$B$3,"")&amp;IF(Instellingen!$B$5&lt;&gt;"","&amp;_field_headers="&amp;Instellingen!$B$5,"")</f>
        <v/>
      </c>
    </row>
    <row r="9">
      <c r="A9" s="3" t="inlineStr">
        <is>
          <t>Aantal velden in de query</t>
        </is>
      </c>
      <c r="B9" s="6">
        <f>COUNTIF($C$12:$C$2565,"x")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campaign_id</t>
        </is>
      </c>
      <c r="B15" s="25" t="inlineStr">
        <is>
          <t>Campagne-id · Windsor: Campaign id · TEXT</t>
        </is>
      </c>
      <c r="C15" s="26" t="inlineStr">
        <is>
          <t>x</t>
        </is>
      </c>
      <c r="D15" s="27">
        <f>IF(AND($C15="x",$A15&lt;&gt;""),$A15,"")</f>
        <v/>
      </c>
    </row>
    <row r="16">
      <c r="A16" s="16" t="inlineStr">
        <is>
          <t>campaign</t>
        </is>
      </c>
      <c r="B16" s="25" t="inlineStr">
        <is>
          <t>Campagnenaam · Windsor: Campaign · TEXT</t>
        </is>
      </c>
      <c r="C16" s="26" t="inlineStr">
        <is>
          <t>x</t>
        </is>
      </c>
      <c r="D16" s="27">
        <f>IF(AND($C16="x",$A16&lt;&gt;""),$A16,"")</f>
        <v/>
      </c>
    </row>
    <row r="17">
      <c r="A17" s="16" t="inlineStr">
        <is>
          <t>campaign_type</t>
        </is>
      </c>
      <c r="B17" s="25" t="inlineStr">
        <is>
          <t>Type · Windsor: Campaign type · TEXT</t>
        </is>
      </c>
      <c r="C17" s="26" t="inlineStr">
        <is>
          <t>x</t>
        </is>
      </c>
      <c r="D17" s="27">
        <f>IF(AND($C17="x",$A17&lt;&gt;""),$A17,"")</f>
        <v/>
      </c>
    </row>
    <row r="18">
      <c r="A18" s="16" t="inlineStr">
        <is>
          <t>campaign_status</t>
        </is>
      </c>
      <c r="B18" s="25" t="inlineStr">
        <is>
          <t>Status · Windsor: Campaign status · TEXT</t>
        </is>
      </c>
      <c r="C18" s="26" t="inlineStr">
        <is>
          <t>x</t>
        </is>
      </c>
      <c r="D18" s="27">
        <f>IF(AND($C18="x",$A18&lt;&gt;""),$A18,"")</f>
        <v/>
      </c>
    </row>
    <row r="19">
      <c r="A19" s="16" t="inlineStr">
        <is>
          <t>impressions</t>
        </is>
      </c>
      <c r="B19" s="25" t="inlineStr">
        <is>
          <t>Vertoningen · Windsor: Impressions · NUMERIC</t>
        </is>
      </c>
      <c r="C19" s="26" t="inlineStr">
        <is>
          <t>x</t>
        </is>
      </c>
      <c r="D19" s="27">
        <f>IF(AND($C19="x",$A19&lt;&gt;""),$A19,"")</f>
        <v/>
      </c>
    </row>
    <row r="20">
      <c r="A20" s="16" t="inlineStr">
        <is>
          <t>clicks</t>
        </is>
      </c>
      <c r="B20" s="25" t="inlineStr">
        <is>
          <t>Kliks · Windsor: Clicks · NUMERIC</t>
        </is>
      </c>
      <c r="C20" s="26" t="inlineStr">
        <is>
          <t>x</t>
        </is>
      </c>
      <c r="D20" s="27">
        <f>IF(AND($C20="x",$A20&lt;&gt;""),$A20,"")</f>
        <v/>
      </c>
    </row>
    <row r="21">
      <c r="A21" s="16" t="inlineStr">
        <is>
          <t>totalcost</t>
        </is>
      </c>
      <c r="B21" s="25" t="inlineStr">
        <is>
          <t>Kosten · Windsor: Total Cost · NUMERIC</t>
        </is>
      </c>
      <c r="C21" s="26" t="inlineStr">
        <is>
          <t>x</t>
        </is>
      </c>
      <c r="D21" s="27">
        <f>IF(AND($C21="x",$A21&lt;&gt;""),$A21,"")</f>
        <v/>
      </c>
    </row>
    <row r="22">
      <c r="A22" s="16" t="inlineStr">
        <is>
          <t>conversions</t>
        </is>
      </c>
      <c r="B22" s="25" t="inlineStr">
        <is>
          <t>Conversies — nooit all_conversions · Windsor: Conversions · NUMERIC</t>
        </is>
      </c>
      <c r="C22" s="26" t="inlineStr">
        <is>
          <t>x</t>
        </is>
      </c>
      <c r="D22" s="27">
        <f>IF(AND($C22="x",$A22&lt;&gt;""),$A22,"")</f>
        <v/>
      </c>
    </row>
    <row r="23">
      <c r="A23" s="16" t="inlineStr">
        <is>
          <t>conversion_value</t>
        </is>
      </c>
      <c r="B23" s="25" t="inlineStr">
        <is>
          <t>Conversiewaarde (platform-ROAS in de ROAS-tab) · Windsor: Conversion value · NUMERIC</t>
        </is>
      </c>
      <c r="C23" s="26" t="inlineStr">
        <is>
          <t>x</t>
        </is>
      </c>
      <c r="D23" s="27">
        <f>IF(AND($C23="x",$A23&lt;&gt;""),$A23,"")</f>
        <v/>
      </c>
    </row>
    <row r="24">
      <c r="A24" s="28" t="inlineStr">
        <is>
          <t>— Overige Windsor-velden van connector 'google_ads' (2530; weergavenaam · type · rapport). Zet een x om ze op te nemen. —</t>
        </is>
      </c>
      <c r="D24" s="27" t="inlineStr"/>
    </row>
    <row r="25">
      <c r="A25" s="25" t="inlineStr">
        <is>
          <t>absolute_top_impression_percentage</t>
        </is>
      </c>
      <c r="B25" s="29" t="inlineStr">
        <is>
          <t>Absolute top impression percentage · PERCENT</t>
        </is>
      </c>
      <c r="C25" s="26" t="n"/>
      <c r="D25" s="27">
        <f>IF(AND($C25="x",$A25&lt;&gt;""),$A25,"")</f>
        <v/>
      </c>
    </row>
    <row r="26">
      <c r="A26" s="25" t="inlineStr">
        <is>
          <t>access_reason</t>
        </is>
      </c>
      <c r="B26" s="29" t="inlineStr">
        <is>
          <t>Access reason · TEXT</t>
        </is>
      </c>
      <c r="C26" s="26" t="n"/>
      <c r="D26" s="27">
        <f>IF(AND($C26="x",$A26&lt;&gt;""),$A26,"")</f>
        <v/>
      </c>
    </row>
    <row r="27">
      <c r="A27" s="25" t="inlineStr">
        <is>
          <t>accessible_bidding_strategy</t>
        </is>
      </c>
      <c r="B27" s="29" t="inlineStr">
        <is>
          <t>Accessible bidding strategy · TEXT</t>
        </is>
      </c>
      <c r="C27" s="26" t="n"/>
      <c r="D27" s="27">
        <f>IF(AND($C27="x",$A27&lt;&gt;""),$A27,"")</f>
        <v/>
      </c>
    </row>
    <row r="28">
      <c r="A28" s="25" t="inlineStr">
        <is>
          <t>accessible_bidding_strategy_id</t>
        </is>
      </c>
      <c r="B28" s="29" t="inlineStr">
        <is>
          <t>Accessible bidding strategy id · NUMERIC</t>
        </is>
      </c>
      <c r="C28" s="26" t="n"/>
      <c r="D28" s="27">
        <f>IF(AND($C28="x",$A28&lt;&gt;""),$A28,"")</f>
        <v/>
      </c>
    </row>
    <row r="29">
      <c r="A29" s="25" t="inlineStr">
        <is>
          <t>accessible_bidding_strategy_maximize_conversion_value_target_roas</t>
        </is>
      </c>
      <c r="B29" s="29" t="inlineStr">
        <is>
          <t>Accessible bidding strategy maximize conversion value target roas · NUMERIC</t>
        </is>
      </c>
      <c r="C29" s="26" t="n"/>
      <c r="D29" s="27">
        <f>IF(AND($C29="x",$A29&lt;&gt;""),$A29,"")</f>
        <v/>
      </c>
    </row>
    <row r="30">
      <c r="A30" s="25" t="inlineStr">
        <is>
          <t>accessible_bidding_strategy_maximize_conversions_target_cpa_micros</t>
        </is>
      </c>
      <c r="B30" s="29" t="inlineStr">
        <is>
          <t>Accessible bidding strategy maximize conversions target cpa micros · NUMERIC</t>
        </is>
      </c>
      <c r="C30" s="26" t="n"/>
      <c r="D30" s="27">
        <f>IF(AND($C30="x",$A30&lt;&gt;""),$A30,"")</f>
        <v/>
      </c>
    </row>
    <row r="31">
      <c r="A31" s="25" t="inlineStr">
        <is>
          <t>accessible_bidding_strategy_name</t>
        </is>
      </c>
      <c r="B31" s="29" t="inlineStr">
        <is>
          <t>Accessible bidding strategy name · TEXT</t>
        </is>
      </c>
      <c r="C31" s="26" t="n"/>
      <c r="D31" s="27">
        <f>IF(AND($C31="x",$A31&lt;&gt;""),$A31,"")</f>
        <v/>
      </c>
    </row>
    <row r="32">
      <c r="A32" s="25" t="inlineStr">
        <is>
          <t>accessible_bidding_strategy_owner_customer_id</t>
        </is>
      </c>
      <c r="B32" s="29" t="inlineStr">
        <is>
          <t>Accessible bidding strategy owner customer id · NUMERIC</t>
        </is>
      </c>
      <c r="C32" s="26" t="n"/>
      <c r="D32" s="27">
        <f>IF(AND($C32="x",$A32&lt;&gt;""),$A32,"")</f>
        <v/>
      </c>
    </row>
    <row r="33">
      <c r="A33" s="25" t="inlineStr">
        <is>
          <t>accessible_bidding_strategy_owner_descriptive_name</t>
        </is>
      </c>
      <c r="B33" s="29" t="inlineStr">
        <is>
          <t>Accessible bidding strategy owner descriptive name · TEXT</t>
        </is>
      </c>
      <c r="C33" s="26" t="n"/>
      <c r="D33" s="27">
        <f>IF(AND($C33="x",$A33&lt;&gt;""),$A33,"")</f>
        <v/>
      </c>
    </row>
    <row r="34">
      <c r="A34" s="25" t="inlineStr">
        <is>
          <t>accessible_bidding_strategy_resource_name</t>
        </is>
      </c>
      <c r="B34" s="29" t="inlineStr">
        <is>
          <t>Accessible bidding strategy resource name · TEXT</t>
        </is>
      </c>
      <c r="C34" s="26" t="n"/>
      <c r="D34" s="27">
        <f>IF(AND($C34="x",$A34&lt;&gt;""),$A34,"")</f>
        <v/>
      </c>
    </row>
    <row r="35">
      <c r="A35" s="25" t="inlineStr">
        <is>
          <t>accessible_bidding_strategy_target_cpa_target_cpa_micros</t>
        </is>
      </c>
      <c r="B35" s="29" t="inlineStr">
        <is>
          <t>Accessible bidding strategy target cpa target cpa micros · NUMERIC</t>
        </is>
      </c>
      <c r="C35" s="26" t="n"/>
      <c r="D35" s="27">
        <f>IF(AND($C35="x",$A35&lt;&gt;""),$A35,"")</f>
        <v/>
      </c>
    </row>
    <row r="36">
      <c r="A36" s="25" t="inlineStr">
        <is>
          <t>accessible_bidding_strategy_target_impression_share_cpc_bid_ceiling_micros</t>
        </is>
      </c>
      <c r="B36" s="29" t="inlineStr">
        <is>
          <t>Accessible bidding strategy target impression share cpc bid ceiling micros · NUMERIC</t>
        </is>
      </c>
      <c r="C36" s="26" t="n"/>
      <c r="D36" s="27">
        <f>IF(AND($C36="x",$A36&lt;&gt;""),$A36,"")</f>
        <v/>
      </c>
    </row>
    <row r="37">
      <c r="A37" s="25" t="inlineStr">
        <is>
          <t>accessible_bidding_strategy_target_impression_share_location</t>
        </is>
      </c>
      <c r="B37" s="29" t="inlineStr">
        <is>
          <t>Accessible bidding strategy target impression share location · TEXT</t>
        </is>
      </c>
      <c r="C37" s="26" t="n"/>
      <c r="D37" s="27">
        <f>IF(AND($C37="x",$A37&lt;&gt;""),$A37,"")</f>
        <v/>
      </c>
    </row>
    <row r="38">
      <c r="A38" s="25" t="inlineStr">
        <is>
          <t>accessible_bidding_strategy_target_impression_share_location_fraction_micros</t>
        </is>
      </c>
      <c r="B38" s="29" t="inlineStr">
        <is>
          <t>Accessible bidding strategy target impression share location fraction micros · NUMERIC</t>
        </is>
      </c>
      <c r="C38" s="26" t="n"/>
      <c r="D38" s="27">
        <f>IF(AND($C38="x",$A38&lt;&gt;""),$A38,"")</f>
        <v/>
      </c>
    </row>
    <row r="39">
      <c r="A39" s="25" t="inlineStr">
        <is>
          <t>accessible_bidding_strategy_target_roas_target_roas</t>
        </is>
      </c>
      <c r="B39" s="29" t="inlineStr">
        <is>
          <t>Accessible bidding strategy target roas target roas · NUMERIC</t>
        </is>
      </c>
      <c r="C39" s="26" t="n"/>
      <c r="D39" s="27">
        <f>IF(AND($C39="x",$A39&lt;&gt;""),$A39,"")</f>
        <v/>
      </c>
    </row>
    <row r="40">
      <c r="A40" s="25" t="inlineStr">
        <is>
          <t>accessible_bidding_strategy_target_spend_cpc_bid_ceiling_micros</t>
        </is>
      </c>
      <c r="B40" s="29" t="inlineStr">
        <is>
          <t>Accessible bidding strategy target spend cpc bid ceiling micros · NUMERIC</t>
        </is>
      </c>
      <c r="C40" s="26" t="n"/>
      <c r="D40" s="27">
        <f>IF(AND($C40="x",$A40&lt;&gt;""),$A40,"")</f>
        <v/>
      </c>
    </row>
    <row r="41">
      <c r="A41" s="25" t="inlineStr">
        <is>
          <t>accessible_bidding_strategy_target_spend_target_spend_micros</t>
        </is>
      </c>
      <c r="B41" s="29" t="inlineStr">
        <is>
          <t>Accessible bidding strategy target spend target spend micros · NUMERIC</t>
        </is>
      </c>
      <c r="C41" s="26" t="n"/>
      <c r="D41" s="27">
        <f>IF(AND($C41="x",$A41&lt;&gt;""),$A41,"")</f>
        <v/>
      </c>
    </row>
    <row r="42">
      <c r="A42" s="25" t="inlineStr">
        <is>
          <t>accessible_bidding_strategy_type</t>
        </is>
      </c>
      <c r="B42" s="29" t="inlineStr">
        <is>
          <t>Accessible bidding strategy type · TEXT</t>
        </is>
      </c>
      <c r="C42" s="26" t="n"/>
      <c r="D42" s="27">
        <f>IF(AND($C42="x",$A42&lt;&gt;""),$A42,"")</f>
        <v/>
      </c>
    </row>
    <row r="43">
      <c r="A43" s="25" t="inlineStr">
        <is>
          <t>account_currency_code</t>
        </is>
      </c>
      <c r="B43" s="29" t="inlineStr">
        <is>
          <t>Account currency code · TEXT</t>
        </is>
      </c>
      <c r="C43" s="26" t="n"/>
      <c r="D43" s="27">
        <f>IF(AND($C43="x",$A43&lt;&gt;""),$A43,"")</f>
        <v/>
      </c>
    </row>
    <row r="44">
      <c r="A44" s="25" t="inlineStr">
        <is>
          <t>account_descriptive_name</t>
        </is>
      </c>
      <c r="B44" s="29" t="inlineStr">
        <is>
          <t>Account descriptive name · TEXT</t>
        </is>
      </c>
      <c r="C44" s="26" t="n"/>
      <c r="D44" s="27">
        <f>IF(AND($C44="x",$A44&lt;&gt;""),$A44,"")</f>
        <v/>
      </c>
    </row>
    <row r="45">
      <c r="A45" s="25" t="inlineStr">
        <is>
          <t>account_time_zone</t>
        </is>
      </c>
      <c r="B45" s="29" t="inlineStr">
        <is>
          <t>Account time zone · TEXT</t>
        </is>
      </c>
      <c r="C45" s="26" t="n"/>
      <c r="D45" s="27">
        <f>IF(AND($C45="x",$A45&lt;&gt;""),$A45,"")</f>
        <v/>
      </c>
    </row>
    <row r="46">
      <c r="A46" s="25" t="inlineStr">
        <is>
          <t>account_user_list_status</t>
        </is>
      </c>
      <c r="B46" s="29" t="inlineStr">
        <is>
          <t>Account user list status · TEXT</t>
        </is>
      </c>
      <c r="C46" s="26" t="n"/>
      <c r="D46" s="27">
        <f>IF(AND($C46="x",$A46&lt;&gt;""),$A46,"")</f>
        <v/>
      </c>
    </row>
    <row r="47">
      <c r="A47" s="25" t="inlineStr">
        <is>
          <t>action_items</t>
        </is>
      </c>
      <c r="B47" s="29" t="inlineStr">
        <is>
          <t>Action items · TEXT</t>
        </is>
      </c>
      <c r="C47" s="26" t="n"/>
      <c r="D47" s="27">
        <f>IF(AND($C47="x",$A47&lt;&gt;""),$A47,"")</f>
        <v/>
      </c>
    </row>
    <row r="48">
      <c r="A48" s="25" t="inlineStr">
        <is>
          <t>active_view_cpm</t>
        </is>
      </c>
      <c r="B48" s="29" t="inlineStr">
        <is>
          <t>Active view cpm · NUMERIC</t>
        </is>
      </c>
      <c r="C48" s="26" t="n"/>
      <c r="D48" s="27">
        <f>IF(AND($C48="x",$A48&lt;&gt;""),$A48,"")</f>
        <v/>
      </c>
    </row>
    <row r="49">
      <c r="A49" s="25" t="inlineStr">
        <is>
          <t>active_view_ctr</t>
        </is>
      </c>
      <c r="B49" s="29" t="inlineStr">
        <is>
          <t>Active view ctr · NUMERIC</t>
        </is>
      </c>
      <c r="C49" s="26" t="n"/>
      <c r="D49" s="27">
        <f>IF(AND($C49="x",$A49&lt;&gt;""),$A49,"")</f>
        <v/>
      </c>
    </row>
    <row r="50">
      <c r="A50" s="25" t="inlineStr">
        <is>
          <t>active_view_impressions</t>
        </is>
      </c>
      <c r="B50" s="29" t="inlineStr">
        <is>
          <t>Active view impressions · NUMERIC</t>
        </is>
      </c>
      <c r="C50" s="26" t="n"/>
      <c r="D50" s="27">
        <f>IF(AND($C50="x",$A50&lt;&gt;""),$A50,"")</f>
        <v/>
      </c>
    </row>
    <row r="51">
      <c r="A51" s="25" t="inlineStr">
        <is>
          <t>active_view_measurability</t>
        </is>
      </c>
      <c r="B51" s="29" t="inlineStr">
        <is>
          <t>Active view measurability · NUMERIC</t>
        </is>
      </c>
      <c r="C51" s="26" t="n"/>
      <c r="D51" s="27">
        <f>IF(AND($C51="x",$A51&lt;&gt;""),$A51,"")</f>
        <v/>
      </c>
    </row>
    <row r="52">
      <c r="A52" s="25" t="inlineStr">
        <is>
          <t>active_view_measurable_cost</t>
        </is>
      </c>
      <c r="B52" s="29" t="inlineStr">
        <is>
          <t>Active view measurable cost · NUMERIC</t>
        </is>
      </c>
      <c r="C52" s="26" t="n"/>
      <c r="D52" s="27">
        <f>IF(AND($C52="x",$A52&lt;&gt;""),$A52,"")</f>
        <v/>
      </c>
    </row>
    <row r="53">
      <c r="A53" s="25" t="inlineStr">
        <is>
          <t>active_view_measurable_cost_micros</t>
        </is>
      </c>
      <c r="B53" s="29" t="inlineStr">
        <is>
          <t>Active view measurable cost micros · NUMERIC</t>
        </is>
      </c>
      <c r="C53" s="26" t="n"/>
      <c r="D53" s="27">
        <f>IF(AND($C53="x",$A53&lt;&gt;""),$A53,"")</f>
        <v/>
      </c>
    </row>
    <row r="54">
      <c r="A54" s="25" t="inlineStr">
        <is>
          <t>active_view_measurable_impressions</t>
        </is>
      </c>
      <c r="B54" s="29" t="inlineStr">
        <is>
          <t>Active view measurable impressions · NUMERIC</t>
        </is>
      </c>
      <c r="C54" s="26" t="n"/>
      <c r="D54" s="27">
        <f>IF(AND($C54="x",$A54&lt;&gt;""),$A54,"")</f>
        <v/>
      </c>
    </row>
    <row r="55">
      <c r="A55" s="25" t="inlineStr">
        <is>
          <t>active_view_viewability</t>
        </is>
      </c>
      <c r="B55" s="29" t="inlineStr">
        <is>
          <t>Active view viewability · NUMERIC</t>
        </is>
      </c>
      <c r="C55" s="26" t="n"/>
      <c r="D55" s="27">
        <f>IF(AND($C55="x",$A55&lt;&gt;""),$A55,"")</f>
        <v/>
      </c>
    </row>
    <row r="56">
      <c r="A56" s="25" t="inlineStr">
        <is>
          <t>activity_account_id</t>
        </is>
      </c>
      <c r="B56" s="29" t="inlineStr">
        <is>
          <t>Activity account id · NUMERIC</t>
        </is>
      </c>
      <c r="C56" s="26" t="n"/>
      <c r="D56" s="27">
        <f>IF(AND($C56="x",$A56&lt;&gt;""),$A56,"")</f>
        <v/>
      </c>
    </row>
    <row r="57">
      <c r="A57" s="25" t="inlineStr">
        <is>
          <t>activity_city</t>
        </is>
      </c>
      <c r="B57" s="29" t="inlineStr">
        <is>
          <t>Activity city · CITY</t>
        </is>
      </c>
      <c r="C57" s="26" t="n"/>
      <c r="D57" s="27">
        <f>IF(AND($C57="x",$A57&lt;&gt;""),$A57,"")</f>
        <v/>
      </c>
    </row>
    <row r="58">
      <c r="A58" s="25" t="inlineStr">
        <is>
          <t>activity_country</t>
        </is>
      </c>
      <c r="B58" s="29" t="inlineStr">
        <is>
          <t>Activity country · COUNTRY</t>
        </is>
      </c>
      <c r="C58" s="26" t="n"/>
      <c r="D58" s="27">
        <f>IF(AND($C58="x",$A58&lt;&gt;""),$A58,"")</f>
        <v/>
      </c>
    </row>
    <row r="59">
      <c r="A59" s="25" t="inlineStr">
        <is>
          <t>activity_rating</t>
        </is>
      </c>
      <c r="B59" s="29" t="inlineStr">
        <is>
          <t>Activity rating · NUMERIC</t>
        </is>
      </c>
      <c r="C59" s="26" t="n"/>
      <c r="D59" s="27">
        <f>IF(AND($C59="x",$A59&lt;&gt;""),$A59,"")</f>
        <v/>
      </c>
    </row>
    <row r="60">
      <c r="A60" s="25" t="inlineStr">
        <is>
          <t>activity_state</t>
        </is>
      </c>
      <c r="B60" s="29" t="inlineStr">
        <is>
          <t>Activity state · TEXT</t>
        </is>
      </c>
      <c r="C60" s="26" t="n"/>
      <c r="D60" s="27">
        <f>IF(AND($C60="x",$A60&lt;&gt;""),$A60,"")</f>
        <v/>
      </c>
    </row>
    <row r="61">
      <c r="A61" s="25" t="inlineStr">
        <is>
          <t>ad_added_by_google_ads</t>
        </is>
      </c>
      <c r="B61" s="29" t="inlineStr">
        <is>
          <t>Ad added by google ads · BOOLEAN</t>
        </is>
      </c>
      <c r="C61" s="26" t="n"/>
      <c r="D61" s="27">
        <f>IF(AND($C61="x",$A61&lt;&gt;""),$A61,"")</f>
        <v/>
      </c>
    </row>
    <row r="62">
      <c r="A62" s="25" t="inlineStr">
        <is>
          <t>ad_app_ad_app_deep_link</t>
        </is>
      </c>
      <c r="B62" s="29" t="inlineStr">
        <is>
          <t>Ad app ad app deep link · TEXT</t>
        </is>
      </c>
      <c r="C62" s="26" t="n"/>
      <c r="D62" s="27">
        <f>IF(AND($C62="x",$A62&lt;&gt;""),$A62,"")</f>
        <v/>
      </c>
    </row>
    <row r="63">
      <c r="A63" s="25" t="inlineStr">
        <is>
          <t>ad_app_ad_app_deep_link_asset</t>
        </is>
      </c>
      <c r="B63" s="29" t="inlineStr">
        <is>
          <t>(Deprecated) Ad app ad app deep link asset · TEXT</t>
        </is>
      </c>
      <c r="C63" s="26" t="n"/>
      <c r="D63" s="27">
        <f>IF(AND($C63="x",$A63&lt;&gt;""),$A63,"")</f>
        <v/>
      </c>
    </row>
    <row r="64">
      <c r="A64" s="25" t="inlineStr">
        <is>
          <t>ad_app_ad_descriptions</t>
        </is>
      </c>
      <c r="B64" s="29" t="inlineStr">
        <is>
          <t>Ad app ad descriptions · TEXT</t>
        </is>
      </c>
      <c r="C64" s="26" t="n"/>
      <c r="D64" s="27">
        <f>IF(AND($C64="x",$A64&lt;&gt;""),$A64,"")</f>
        <v/>
      </c>
    </row>
    <row r="65">
      <c r="A65" s="25" t="inlineStr">
        <is>
          <t>ad_app_ad_descriptions_1_text</t>
        </is>
      </c>
      <c r="B65" s="29" t="inlineStr">
        <is>
          <t>Ad app ad description 1 text · TEXT</t>
        </is>
      </c>
      <c r="C65" s="26" t="n"/>
      <c r="D65" s="27">
        <f>IF(AND($C65="x",$A65&lt;&gt;""),$A65,"")</f>
        <v/>
      </c>
    </row>
    <row r="66">
      <c r="A66" s="25" t="inlineStr">
        <is>
          <t>ad_app_ad_descriptions_2_text</t>
        </is>
      </c>
      <c r="B66" s="29" t="inlineStr">
        <is>
          <t>Ad app ad description 2 text · TEXT</t>
        </is>
      </c>
      <c r="C66" s="26" t="n"/>
      <c r="D66" s="27">
        <f>IF(AND($C66="x",$A66&lt;&gt;""),$A66,"")</f>
        <v/>
      </c>
    </row>
    <row r="67">
      <c r="A67" s="25" t="inlineStr">
        <is>
          <t>ad_app_ad_descriptions_3_text</t>
        </is>
      </c>
      <c r="B67" s="29" t="inlineStr">
        <is>
          <t>Ad app ad description 3 text · TEXT</t>
        </is>
      </c>
      <c r="C67" s="26" t="n"/>
      <c r="D67" s="27">
        <f>IF(AND($C67="x",$A67&lt;&gt;""),$A67,"")</f>
        <v/>
      </c>
    </row>
    <row r="68">
      <c r="A68" s="25" t="inlineStr">
        <is>
          <t>ad_app_ad_descriptions_4_text</t>
        </is>
      </c>
      <c r="B68" s="29" t="inlineStr">
        <is>
          <t>Ad app ad description 4 text · TEXT</t>
        </is>
      </c>
      <c r="C68" s="26" t="n"/>
      <c r="D68" s="27">
        <f>IF(AND($C68="x",$A68&lt;&gt;""),$A68,"")</f>
        <v/>
      </c>
    </row>
    <row r="69">
      <c r="A69" s="25" t="inlineStr">
        <is>
          <t>ad_app_ad_descriptions_5_text</t>
        </is>
      </c>
      <c r="B69" s="29" t="inlineStr">
        <is>
          <t>Ad app ad description 5 text · TEXT</t>
        </is>
      </c>
      <c r="C69" s="26" t="n"/>
      <c r="D69" s="27">
        <f>IF(AND($C69="x",$A69&lt;&gt;""),$A69,"")</f>
        <v/>
      </c>
    </row>
    <row r="70">
      <c r="A70" s="25" t="inlineStr">
        <is>
          <t>ad_app_ad_descriptions_combined_text</t>
        </is>
      </c>
      <c r="B70" s="29" t="inlineStr">
        <is>
          <t>Ad app ad descriptions combined · TEXT</t>
        </is>
      </c>
      <c r="C70" s="26" t="n"/>
      <c r="D70" s="27">
        <f>IF(AND($C70="x",$A70&lt;&gt;""),$A70,"")</f>
        <v/>
      </c>
    </row>
    <row r="71">
      <c r="A71" s="25" t="inlineStr">
        <is>
          <t>ad_app_ad_headlines</t>
        </is>
      </c>
      <c r="B71" s="29" t="inlineStr">
        <is>
          <t>Ad app ad headlines · TEXT</t>
        </is>
      </c>
      <c r="C71" s="26" t="n"/>
      <c r="D71" s="27">
        <f>IF(AND($C71="x",$A71&lt;&gt;""),$A71,"")</f>
        <v/>
      </c>
    </row>
    <row r="72">
      <c r="A72" s="25" t="inlineStr">
        <is>
          <t>ad_app_ad_headlines_10_text</t>
        </is>
      </c>
      <c r="B72" s="29" t="inlineStr">
        <is>
          <t>Ad app ad headline 10 text · TEXT</t>
        </is>
      </c>
      <c r="C72" s="26" t="n"/>
      <c r="D72" s="27">
        <f>IF(AND($C72="x",$A72&lt;&gt;""),$A72,"")</f>
        <v/>
      </c>
    </row>
    <row r="73">
      <c r="A73" s="25" t="inlineStr">
        <is>
          <t>ad_app_ad_headlines_11_text</t>
        </is>
      </c>
      <c r="B73" s="29" t="inlineStr">
        <is>
          <t>Ad app ad headline 11 text · TEXT</t>
        </is>
      </c>
      <c r="C73" s="26" t="n"/>
      <c r="D73" s="27">
        <f>IF(AND($C73="x",$A73&lt;&gt;""),$A73,"")</f>
        <v/>
      </c>
    </row>
    <row r="74">
      <c r="A74" s="25" t="inlineStr">
        <is>
          <t>ad_app_ad_headlines_12_text</t>
        </is>
      </c>
      <c r="B74" s="29" t="inlineStr">
        <is>
          <t>Ad app ad headline 12 text · TEXT</t>
        </is>
      </c>
      <c r="C74" s="26" t="n"/>
      <c r="D74" s="27">
        <f>IF(AND($C74="x",$A74&lt;&gt;""),$A74,"")</f>
        <v/>
      </c>
    </row>
    <row r="75">
      <c r="A75" s="25" t="inlineStr">
        <is>
          <t>ad_app_ad_headlines_13_text</t>
        </is>
      </c>
      <c r="B75" s="29" t="inlineStr">
        <is>
          <t>Ad app ad headline 13 text · TEXT</t>
        </is>
      </c>
      <c r="C75" s="26" t="n"/>
      <c r="D75" s="27">
        <f>IF(AND($C75="x",$A75&lt;&gt;""),$A75,"")</f>
        <v/>
      </c>
    </row>
    <row r="76">
      <c r="A76" s="25" t="inlineStr">
        <is>
          <t>ad_app_ad_headlines_14_text</t>
        </is>
      </c>
      <c r="B76" s="29" t="inlineStr">
        <is>
          <t>Ad app ad headline 14 text · TEXT</t>
        </is>
      </c>
      <c r="C76" s="26" t="n"/>
      <c r="D76" s="27">
        <f>IF(AND($C76="x",$A76&lt;&gt;""),$A76,"")</f>
        <v/>
      </c>
    </row>
    <row r="77">
      <c r="A77" s="25" t="inlineStr">
        <is>
          <t>ad_app_ad_headlines_15_text</t>
        </is>
      </c>
      <c r="B77" s="29" t="inlineStr">
        <is>
          <t>Ad app ad headline 15 text · TEXT</t>
        </is>
      </c>
      <c r="C77" s="26" t="n"/>
      <c r="D77" s="27">
        <f>IF(AND($C77="x",$A77&lt;&gt;""),$A77,"")</f>
        <v/>
      </c>
    </row>
    <row r="78">
      <c r="A78" s="25" t="inlineStr">
        <is>
          <t>ad_app_ad_headlines_16_text</t>
        </is>
      </c>
      <c r="B78" s="29" t="inlineStr">
        <is>
          <t>Ad app ad headline 16 text · TEXT</t>
        </is>
      </c>
      <c r="C78" s="26" t="n"/>
      <c r="D78" s="27">
        <f>IF(AND($C78="x",$A78&lt;&gt;""),$A78,"")</f>
        <v/>
      </c>
    </row>
    <row r="79">
      <c r="A79" s="25" t="inlineStr">
        <is>
          <t>ad_app_ad_headlines_17_text</t>
        </is>
      </c>
      <c r="B79" s="29" t="inlineStr">
        <is>
          <t>Ad app ad headline 17 text · TEXT</t>
        </is>
      </c>
      <c r="C79" s="26" t="n"/>
      <c r="D79" s="27">
        <f>IF(AND($C79="x",$A79&lt;&gt;""),$A79,"")</f>
        <v/>
      </c>
    </row>
    <row r="80">
      <c r="A80" s="25" t="inlineStr">
        <is>
          <t>ad_app_ad_headlines_18_text</t>
        </is>
      </c>
      <c r="B80" s="29" t="inlineStr">
        <is>
          <t>Ad app ad headline 18 text · TEXT</t>
        </is>
      </c>
      <c r="C80" s="26" t="n"/>
      <c r="D80" s="27">
        <f>IF(AND($C80="x",$A80&lt;&gt;""),$A80,"")</f>
        <v/>
      </c>
    </row>
    <row r="81">
      <c r="A81" s="25" t="inlineStr">
        <is>
          <t>ad_app_ad_headlines_19_text</t>
        </is>
      </c>
      <c r="B81" s="29" t="inlineStr">
        <is>
          <t>Ad app ad headline 19 text · TEXT</t>
        </is>
      </c>
      <c r="C81" s="26" t="n"/>
      <c r="D81" s="27">
        <f>IF(AND($C81="x",$A81&lt;&gt;""),$A81,"")</f>
        <v/>
      </c>
    </row>
    <row r="82">
      <c r="A82" s="25" t="inlineStr">
        <is>
          <t>ad_app_ad_headlines_1_text</t>
        </is>
      </c>
      <c r="B82" s="29" t="inlineStr">
        <is>
          <t>Ad app ad headline 1 text · TEXT</t>
        </is>
      </c>
      <c r="C82" s="26" t="n"/>
      <c r="D82" s="27">
        <f>IF(AND($C82="x",$A82&lt;&gt;""),$A82,"")</f>
        <v/>
      </c>
    </row>
    <row r="83">
      <c r="A83" s="25" t="inlineStr">
        <is>
          <t>ad_app_ad_headlines_20_text</t>
        </is>
      </c>
      <c r="B83" s="29" t="inlineStr">
        <is>
          <t>Ad app ad headline 20 text · TEXT</t>
        </is>
      </c>
      <c r="C83" s="26" t="n"/>
      <c r="D83" s="27">
        <f>IF(AND($C83="x",$A83&lt;&gt;""),$A83,"")</f>
        <v/>
      </c>
    </row>
    <row r="84">
      <c r="A84" s="25" t="inlineStr">
        <is>
          <t>ad_app_ad_headlines_2_text</t>
        </is>
      </c>
      <c r="B84" s="29" t="inlineStr">
        <is>
          <t>Ad app ad headline 2 text · TEXT</t>
        </is>
      </c>
      <c r="C84" s="26" t="n"/>
      <c r="D84" s="27">
        <f>IF(AND($C84="x",$A84&lt;&gt;""),$A84,"")</f>
        <v/>
      </c>
    </row>
    <row r="85">
      <c r="A85" s="25" t="inlineStr">
        <is>
          <t>ad_app_ad_headlines_3_text</t>
        </is>
      </c>
      <c r="B85" s="29" t="inlineStr">
        <is>
          <t>Ad app ad headline 3 text · TEXT</t>
        </is>
      </c>
      <c r="C85" s="26" t="n"/>
      <c r="D85" s="27">
        <f>IF(AND($C85="x",$A85&lt;&gt;""),$A85,"")</f>
        <v/>
      </c>
    </row>
    <row r="86">
      <c r="A86" s="25" t="inlineStr">
        <is>
          <t>ad_app_ad_headlines_4_text</t>
        </is>
      </c>
      <c r="B86" s="29" t="inlineStr">
        <is>
          <t>Ad app ad headline 4 text · TEXT</t>
        </is>
      </c>
      <c r="C86" s="26" t="n"/>
      <c r="D86" s="27">
        <f>IF(AND($C86="x",$A86&lt;&gt;""),$A86,"")</f>
        <v/>
      </c>
    </row>
    <row r="87">
      <c r="A87" s="25" t="inlineStr">
        <is>
          <t>ad_app_ad_headlines_5_text</t>
        </is>
      </c>
      <c r="B87" s="29" t="inlineStr">
        <is>
          <t>Ad app ad headline 5 text · TEXT</t>
        </is>
      </c>
      <c r="C87" s="26" t="n"/>
      <c r="D87" s="27">
        <f>IF(AND($C87="x",$A87&lt;&gt;""),$A87,"")</f>
        <v/>
      </c>
    </row>
    <row r="88">
      <c r="A88" s="25" t="inlineStr">
        <is>
          <t>ad_app_ad_headlines_6_text</t>
        </is>
      </c>
      <c r="B88" s="29" t="inlineStr">
        <is>
          <t>Ad app ad headline 6 text · TEXT</t>
        </is>
      </c>
      <c r="C88" s="26" t="n"/>
      <c r="D88" s="27">
        <f>IF(AND($C88="x",$A88&lt;&gt;""),$A88,"")</f>
        <v/>
      </c>
    </row>
    <row r="89">
      <c r="A89" s="25" t="inlineStr">
        <is>
          <t>ad_app_ad_headlines_7_text</t>
        </is>
      </c>
      <c r="B89" s="29" t="inlineStr">
        <is>
          <t>Ad app ad headline 7 text · TEXT</t>
        </is>
      </c>
      <c r="C89" s="26" t="n"/>
      <c r="D89" s="27">
        <f>IF(AND($C89="x",$A89&lt;&gt;""),$A89,"")</f>
        <v/>
      </c>
    </row>
    <row r="90">
      <c r="A90" s="25" t="inlineStr">
        <is>
          <t>ad_app_ad_headlines_8_text</t>
        </is>
      </c>
      <c r="B90" s="29" t="inlineStr">
        <is>
          <t>Ad app ad headline 8 text · TEXT</t>
        </is>
      </c>
      <c r="C90" s="26" t="n"/>
      <c r="D90" s="27">
        <f>IF(AND($C90="x",$A90&lt;&gt;""),$A90,"")</f>
        <v/>
      </c>
    </row>
    <row r="91">
      <c r="A91" s="25" t="inlineStr">
        <is>
          <t>ad_app_ad_headlines_9_text</t>
        </is>
      </c>
      <c r="B91" s="29" t="inlineStr">
        <is>
          <t>Ad app ad headline 9 text · TEXT</t>
        </is>
      </c>
      <c r="C91" s="26" t="n"/>
      <c r="D91" s="27">
        <f>IF(AND($C91="x",$A91&lt;&gt;""),$A91,"")</f>
        <v/>
      </c>
    </row>
    <row r="92">
      <c r="A92" s="25" t="inlineStr">
        <is>
          <t>ad_app_ad_headlines_combined_text</t>
        </is>
      </c>
      <c r="B92" s="29" t="inlineStr">
        <is>
          <t>Ad app ad headlines combined · TEXT</t>
        </is>
      </c>
      <c r="C92" s="26" t="n"/>
      <c r="D92" s="27">
        <f>IF(AND($C92="x",$A92&lt;&gt;""),$A92,"")</f>
        <v/>
      </c>
    </row>
    <row r="93">
      <c r="A93" s="25" t="inlineStr">
        <is>
          <t>ad_app_ad_html5_media_bundles</t>
        </is>
      </c>
      <c r="B93" s="29" t="inlineStr">
        <is>
          <t>Ad app ad html5 media bundles · TEXT</t>
        </is>
      </c>
      <c r="C93" s="26" t="n"/>
      <c r="D93" s="27">
        <f>IF(AND($C93="x",$A93&lt;&gt;""),$A93,"")</f>
        <v/>
      </c>
    </row>
    <row r="94">
      <c r="A94" s="25" t="inlineStr">
        <is>
          <t>ad_app_ad_html5_media_bundles_asset</t>
        </is>
      </c>
      <c r="B94" s="29" t="inlineStr">
        <is>
          <t>(Deprecated) Ad app ad html5 media bundles asset · TEXT</t>
        </is>
      </c>
      <c r="C94" s="26" t="n"/>
      <c r="D94" s="27">
        <f>IF(AND($C94="x",$A94&lt;&gt;""),$A94,"")</f>
        <v/>
      </c>
    </row>
    <row r="95">
      <c r="A95" s="25" t="inlineStr">
        <is>
          <t>ad_app_ad_images</t>
        </is>
      </c>
      <c r="B95" s="29" t="inlineStr">
        <is>
          <t>Ad app ad images · TEXT</t>
        </is>
      </c>
      <c r="C95" s="26" t="n"/>
      <c r="D95" s="27">
        <f>IF(AND($C95="x",$A95&lt;&gt;""),$A95,"")</f>
        <v/>
      </c>
    </row>
    <row r="96">
      <c r="A96" s="25" t="inlineStr">
        <is>
          <t>ad_app_ad_images_asset</t>
        </is>
      </c>
      <c r="B96" s="29" t="inlineStr">
        <is>
          <t>(Deprecated) Ad app ad images asset · TEXT</t>
        </is>
      </c>
      <c r="C96" s="26" t="n"/>
      <c r="D96" s="27">
        <f>IF(AND($C96="x",$A96&lt;&gt;""),$A96,"")</f>
        <v/>
      </c>
    </row>
    <row r="97">
      <c r="A97" s="25" t="inlineStr">
        <is>
          <t>ad_app_ad_mandatory_ad_text</t>
        </is>
      </c>
      <c r="B97" s="29" t="inlineStr">
        <is>
          <t>Ad app ad mandatory ad text · TEXT</t>
        </is>
      </c>
      <c r="C97" s="26" t="n"/>
      <c r="D97" s="27">
        <f>IF(AND($C97="x",$A97&lt;&gt;""),$A97,"")</f>
        <v/>
      </c>
    </row>
    <row r="98">
      <c r="A98" s="25" t="inlineStr">
        <is>
          <t>ad_app_ad_youtube_videos</t>
        </is>
      </c>
      <c r="B98" s="29" t="inlineStr">
        <is>
          <t>Ad app ad youtube videos · TEXT</t>
        </is>
      </c>
      <c r="C98" s="26" t="n"/>
      <c r="D98" s="27">
        <f>IF(AND($C98="x",$A98&lt;&gt;""),$A98,"")</f>
        <v/>
      </c>
    </row>
    <row r="99">
      <c r="A99" s="25" t="inlineStr">
        <is>
          <t>ad_app_ad_youtube_videos_asset</t>
        </is>
      </c>
      <c r="B99" s="29" t="inlineStr">
        <is>
          <t>(Deprecated) Ad app ad youtube videos asset · TEXT</t>
        </is>
      </c>
      <c r="C99" s="26" t="n"/>
      <c r="D99" s="27">
        <f>IF(AND($C99="x",$A99&lt;&gt;""),$A99,"")</f>
        <v/>
      </c>
    </row>
    <row r="100">
      <c r="A100" s="25" t="inlineStr">
        <is>
          <t>ad_app_engagement_ad_descriptions</t>
        </is>
      </c>
      <c r="B100" s="29" t="inlineStr">
        <is>
          <t>Ad app engagement ad descriptions · TEXT</t>
        </is>
      </c>
      <c r="C100" s="26" t="n"/>
      <c r="D100" s="27">
        <f>IF(AND($C100="x",$A100&lt;&gt;""),$A100,"")</f>
        <v/>
      </c>
    </row>
    <row r="101">
      <c r="A101" s="25" t="inlineStr">
        <is>
          <t>ad_app_engagement_ad_descriptions_1_text</t>
        </is>
      </c>
      <c r="B101" s="29" t="inlineStr">
        <is>
          <t>Ad app engagement ad description 1 text · TEXT</t>
        </is>
      </c>
      <c r="C101" s="26" t="n"/>
      <c r="D101" s="27">
        <f>IF(AND($C101="x",$A101&lt;&gt;""),$A101,"")</f>
        <v/>
      </c>
    </row>
    <row r="102">
      <c r="A102" s="25" t="inlineStr">
        <is>
          <t>ad_app_engagement_ad_descriptions_2_text</t>
        </is>
      </c>
      <c r="B102" s="29" t="inlineStr">
        <is>
          <t>Ad app engagement ad description 2 text · TEXT</t>
        </is>
      </c>
      <c r="C102" s="26" t="n"/>
      <c r="D102" s="27">
        <f>IF(AND($C102="x",$A102&lt;&gt;""),$A102,"")</f>
        <v/>
      </c>
    </row>
    <row r="103">
      <c r="A103" s="25" t="inlineStr">
        <is>
          <t>ad_app_engagement_ad_descriptions_3_text</t>
        </is>
      </c>
      <c r="B103" s="29" t="inlineStr">
        <is>
          <t>Ad app engagement ad description 3 text · TEXT</t>
        </is>
      </c>
      <c r="C103" s="26" t="n"/>
      <c r="D103" s="27">
        <f>IF(AND($C103="x",$A103&lt;&gt;""),$A103,"")</f>
        <v/>
      </c>
    </row>
    <row r="104">
      <c r="A104" s="25" t="inlineStr">
        <is>
          <t>ad_app_engagement_ad_descriptions_4_text</t>
        </is>
      </c>
      <c r="B104" s="29" t="inlineStr">
        <is>
          <t>Ad app engagement ad description 4 text · TEXT</t>
        </is>
      </c>
      <c r="C104" s="26" t="n"/>
      <c r="D104" s="27">
        <f>IF(AND($C104="x",$A104&lt;&gt;""),$A104,"")</f>
        <v/>
      </c>
    </row>
    <row r="105">
      <c r="A105" s="25" t="inlineStr">
        <is>
          <t>ad_app_engagement_ad_descriptions_5_text</t>
        </is>
      </c>
      <c r="B105" s="29" t="inlineStr">
        <is>
          <t>Ad app engagement ad description 5 text · TEXT</t>
        </is>
      </c>
      <c r="C105" s="26" t="n"/>
      <c r="D105" s="27">
        <f>IF(AND($C105="x",$A105&lt;&gt;""),$A105,"")</f>
        <v/>
      </c>
    </row>
    <row r="106">
      <c r="A106" s="25" t="inlineStr">
        <is>
          <t>ad_app_engagement_ad_descriptions_combined_text</t>
        </is>
      </c>
      <c r="B106" s="29" t="inlineStr">
        <is>
          <t>Ad app engagement ad descriptions combined · TEXT</t>
        </is>
      </c>
      <c r="C106" s="26" t="n"/>
      <c r="D106" s="27">
        <f>IF(AND($C106="x",$A106&lt;&gt;""),$A106,"")</f>
        <v/>
      </c>
    </row>
    <row r="107">
      <c r="A107" s="25" t="inlineStr">
        <is>
          <t>ad_app_engagement_ad_headlines</t>
        </is>
      </c>
      <c r="B107" s="29" t="inlineStr">
        <is>
          <t>Ad app engagement ad headlines · TEXT</t>
        </is>
      </c>
      <c r="C107" s="26" t="n"/>
      <c r="D107" s="27">
        <f>IF(AND($C107="x",$A107&lt;&gt;""),$A107,"")</f>
        <v/>
      </c>
    </row>
    <row r="108">
      <c r="A108" s="25" t="inlineStr">
        <is>
          <t>ad_app_engagement_ad_headlines_10_text</t>
        </is>
      </c>
      <c r="B108" s="29" t="inlineStr">
        <is>
          <t>Ad app engagement ad headline 10 text · TEXT</t>
        </is>
      </c>
      <c r="C108" s="26" t="n"/>
      <c r="D108" s="27">
        <f>IF(AND($C108="x",$A108&lt;&gt;""),$A108,"")</f>
        <v/>
      </c>
    </row>
    <row r="109">
      <c r="A109" s="25" t="inlineStr">
        <is>
          <t>ad_app_engagement_ad_headlines_11_text</t>
        </is>
      </c>
      <c r="B109" s="29" t="inlineStr">
        <is>
          <t>Ad app engagement ad headline 11 text · TEXT</t>
        </is>
      </c>
      <c r="C109" s="26" t="n"/>
      <c r="D109" s="27">
        <f>IF(AND($C109="x",$A109&lt;&gt;""),$A109,"")</f>
        <v/>
      </c>
    </row>
    <row r="110">
      <c r="A110" s="25" t="inlineStr">
        <is>
          <t>ad_app_engagement_ad_headlines_12_text</t>
        </is>
      </c>
      <c r="B110" s="29" t="inlineStr">
        <is>
          <t>Ad app engagement ad headline 12 text · TEXT</t>
        </is>
      </c>
      <c r="C110" s="26" t="n"/>
      <c r="D110" s="27">
        <f>IF(AND($C110="x",$A110&lt;&gt;""),$A110,"")</f>
        <v/>
      </c>
    </row>
    <row r="111">
      <c r="A111" s="25" t="inlineStr">
        <is>
          <t>ad_app_engagement_ad_headlines_13_text</t>
        </is>
      </c>
      <c r="B111" s="29" t="inlineStr">
        <is>
          <t>Ad app engagement ad headline 13 text · TEXT</t>
        </is>
      </c>
      <c r="C111" s="26" t="n"/>
      <c r="D111" s="27">
        <f>IF(AND($C111="x",$A111&lt;&gt;""),$A111,"")</f>
        <v/>
      </c>
    </row>
    <row r="112">
      <c r="A112" s="25" t="inlineStr">
        <is>
          <t>ad_app_engagement_ad_headlines_14_text</t>
        </is>
      </c>
      <c r="B112" s="29" t="inlineStr">
        <is>
          <t>Ad app engagement ad headline 14 text · TEXT</t>
        </is>
      </c>
      <c r="C112" s="26" t="n"/>
      <c r="D112" s="27">
        <f>IF(AND($C112="x",$A112&lt;&gt;""),$A112,"")</f>
        <v/>
      </c>
    </row>
    <row r="113">
      <c r="A113" s="25" t="inlineStr">
        <is>
          <t>ad_app_engagement_ad_headlines_15_text</t>
        </is>
      </c>
      <c r="B113" s="29" t="inlineStr">
        <is>
          <t>Ad app engagement ad headline 15 text · TEXT</t>
        </is>
      </c>
      <c r="C113" s="26" t="n"/>
      <c r="D113" s="27">
        <f>IF(AND($C113="x",$A113&lt;&gt;""),$A113,"")</f>
        <v/>
      </c>
    </row>
    <row r="114">
      <c r="A114" s="25" t="inlineStr">
        <is>
          <t>ad_app_engagement_ad_headlines_16_text</t>
        </is>
      </c>
      <c r="B114" s="29" t="inlineStr">
        <is>
          <t>Ad app engagement ad headline 16 text · TEXT</t>
        </is>
      </c>
      <c r="C114" s="26" t="n"/>
      <c r="D114" s="27">
        <f>IF(AND($C114="x",$A114&lt;&gt;""),$A114,"")</f>
        <v/>
      </c>
    </row>
    <row r="115">
      <c r="A115" s="25" t="inlineStr">
        <is>
          <t>ad_app_engagement_ad_headlines_17_text</t>
        </is>
      </c>
      <c r="B115" s="29" t="inlineStr">
        <is>
          <t>Ad app engagement ad headline 17 text · TEXT</t>
        </is>
      </c>
      <c r="C115" s="26" t="n"/>
      <c r="D115" s="27">
        <f>IF(AND($C115="x",$A115&lt;&gt;""),$A115,"")</f>
        <v/>
      </c>
    </row>
    <row r="116">
      <c r="A116" s="25" t="inlineStr">
        <is>
          <t>ad_app_engagement_ad_headlines_18_text</t>
        </is>
      </c>
      <c r="B116" s="29" t="inlineStr">
        <is>
          <t>Ad app engagement ad headline 18 text · TEXT</t>
        </is>
      </c>
      <c r="C116" s="26" t="n"/>
      <c r="D116" s="27">
        <f>IF(AND($C116="x",$A116&lt;&gt;""),$A116,"")</f>
        <v/>
      </c>
    </row>
    <row r="117">
      <c r="A117" s="25" t="inlineStr">
        <is>
          <t>ad_app_engagement_ad_headlines_19_text</t>
        </is>
      </c>
      <c r="B117" s="29" t="inlineStr">
        <is>
          <t>Ad app engagement ad headline 19 text · TEXT</t>
        </is>
      </c>
      <c r="C117" s="26" t="n"/>
      <c r="D117" s="27">
        <f>IF(AND($C117="x",$A117&lt;&gt;""),$A117,"")</f>
        <v/>
      </c>
    </row>
    <row r="118">
      <c r="A118" s="25" t="inlineStr">
        <is>
          <t>ad_app_engagement_ad_headlines_1_text</t>
        </is>
      </c>
      <c r="B118" s="29" t="inlineStr">
        <is>
          <t>Ad app engagement ad headline 1 text · TEXT</t>
        </is>
      </c>
      <c r="C118" s="26" t="n"/>
      <c r="D118" s="27">
        <f>IF(AND($C118="x",$A118&lt;&gt;""),$A118,"")</f>
        <v/>
      </c>
    </row>
    <row r="119">
      <c r="A119" s="25" t="inlineStr">
        <is>
          <t>ad_app_engagement_ad_headlines_20_text</t>
        </is>
      </c>
      <c r="B119" s="29" t="inlineStr">
        <is>
          <t>Ad app engagement ad headline 20 text · TEXT</t>
        </is>
      </c>
      <c r="C119" s="26" t="n"/>
      <c r="D119" s="27">
        <f>IF(AND($C119="x",$A119&lt;&gt;""),$A119,"")</f>
        <v/>
      </c>
    </row>
    <row r="120">
      <c r="A120" s="25" t="inlineStr">
        <is>
          <t>ad_app_engagement_ad_headlines_2_text</t>
        </is>
      </c>
      <c r="B120" s="29" t="inlineStr">
        <is>
          <t>Ad app engagement ad headline 2 text · TEXT</t>
        </is>
      </c>
      <c r="C120" s="26" t="n"/>
      <c r="D120" s="27">
        <f>IF(AND($C120="x",$A120&lt;&gt;""),$A120,"")</f>
        <v/>
      </c>
    </row>
    <row r="121">
      <c r="A121" s="25" t="inlineStr">
        <is>
          <t>ad_app_engagement_ad_headlines_3_text</t>
        </is>
      </c>
      <c r="B121" s="29" t="inlineStr">
        <is>
          <t>Ad app engagement ad headline 3 text · TEXT</t>
        </is>
      </c>
      <c r="C121" s="26" t="n"/>
      <c r="D121" s="27">
        <f>IF(AND($C121="x",$A121&lt;&gt;""),$A121,"")</f>
        <v/>
      </c>
    </row>
    <row r="122">
      <c r="A122" s="25" t="inlineStr">
        <is>
          <t>ad_app_engagement_ad_headlines_4_text</t>
        </is>
      </c>
      <c r="B122" s="29" t="inlineStr">
        <is>
          <t>Ad app engagement ad headline 4 text · TEXT</t>
        </is>
      </c>
      <c r="C122" s="26" t="n"/>
      <c r="D122" s="27">
        <f>IF(AND($C122="x",$A122&lt;&gt;""),$A122,"")</f>
        <v/>
      </c>
    </row>
    <row r="123">
      <c r="A123" s="25" t="inlineStr">
        <is>
          <t>ad_app_engagement_ad_headlines_5_text</t>
        </is>
      </c>
      <c r="B123" s="29" t="inlineStr">
        <is>
          <t>Ad app engagement ad headline 5 text · TEXT</t>
        </is>
      </c>
      <c r="C123" s="26" t="n"/>
      <c r="D123" s="27">
        <f>IF(AND($C123="x",$A123&lt;&gt;""),$A123,"")</f>
        <v/>
      </c>
    </row>
    <row r="124">
      <c r="A124" s="25" t="inlineStr">
        <is>
          <t>ad_app_engagement_ad_headlines_6_text</t>
        </is>
      </c>
      <c r="B124" s="29" t="inlineStr">
        <is>
          <t>Ad app engagement ad headline 6 text · TEXT</t>
        </is>
      </c>
      <c r="C124" s="26" t="n"/>
      <c r="D124" s="27">
        <f>IF(AND($C124="x",$A124&lt;&gt;""),$A124,"")</f>
        <v/>
      </c>
    </row>
    <row r="125">
      <c r="A125" s="25" t="inlineStr">
        <is>
          <t>ad_app_engagement_ad_headlines_7_text</t>
        </is>
      </c>
      <c r="B125" s="29" t="inlineStr">
        <is>
          <t>Ad app engagement ad headline 7 text · TEXT</t>
        </is>
      </c>
      <c r="C125" s="26" t="n"/>
      <c r="D125" s="27">
        <f>IF(AND($C125="x",$A125&lt;&gt;""),$A125,"")</f>
        <v/>
      </c>
    </row>
    <row r="126">
      <c r="A126" s="25" t="inlineStr">
        <is>
          <t>ad_app_engagement_ad_headlines_8_text</t>
        </is>
      </c>
      <c r="B126" s="29" t="inlineStr">
        <is>
          <t>Ad app engagement ad headline 8 text · TEXT</t>
        </is>
      </c>
      <c r="C126" s="26" t="n"/>
      <c r="D126" s="27">
        <f>IF(AND($C126="x",$A126&lt;&gt;""),$A126,"")</f>
        <v/>
      </c>
    </row>
    <row r="127">
      <c r="A127" s="25" t="inlineStr">
        <is>
          <t>ad_app_engagement_ad_headlines_9_text</t>
        </is>
      </c>
      <c r="B127" s="29" t="inlineStr">
        <is>
          <t>Ad app engagement ad headline 9 text · TEXT</t>
        </is>
      </c>
      <c r="C127" s="26" t="n"/>
      <c r="D127" s="27">
        <f>IF(AND($C127="x",$A127&lt;&gt;""),$A127,"")</f>
        <v/>
      </c>
    </row>
    <row r="128">
      <c r="A128" s="25" t="inlineStr">
        <is>
          <t>ad_app_engagement_ad_headlines_combined_text</t>
        </is>
      </c>
      <c r="B128" s="29" t="inlineStr">
        <is>
          <t>Ad app engagement ad headlines combined · TEXT</t>
        </is>
      </c>
      <c r="C128" s="26" t="n"/>
      <c r="D128" s="27">
        <f>IF(AND($C128="x",$A128&lt;&gt;""),$A128,"")</f>
        <v/>
      </c>
    </row>
    <row r="129">
      <c r="A129" s="25" t="inlineStr">
        <is>
          <t>ad_app_engagement_ad_images</t>
        </is>
      </c>
      <c r="B129" s="29" t="inlineStr">
        <is>
          <t>Ad app engagement ad images · TEXT</t>
        </is>
      </c>
      <c r="C129" s="26" t="n"/>
      <c r="D129" s="27">
        <f>IF(AND($C129="x",$A129&lt;&gt;""),$A129,"")</f>
        <v/>
      </c>
    </row>
    <row r="130">
      <c r="A130" s="25" t="inlineStr">
        <is>
          <t>ad_app_engagement_ad_images_asset</t>
        </is>
      </c>
      <c r="B130" s="29" t="inlineStr">
        <is>
          <t>(Deprecated) Ad app engagement ad images asset · TEXT</t>
        </is>
      </c>
      <c r="C130" s="26" t="n"/>
      <c r="D130" s="27">
        <f>IF(AND($C130="x",$A130&lt;&gt;""),$A130,"")</f>
        <v/>
      </c>
    </row>
    <row r="131">
      <c r="A131" s="25" t="inlineStr">
        <is>
          <t>ad_app_engagement_ad_videos</t>
        </is>
      </c>
      <c r="B131" s="29" t="inlineStr">
        <is>
          <t>Ad app engagement ad videos · TEXT</t>
        </is>
      </c>
      <c r="C131" s="26" t="n"/>
      <c r="D131" s="27">
        <f>IF(AND($C131="x",$A131&lt;&gt;""),$A131,"")</f>
        <v/>
      </c>
    </row>
    <row r="132">
      <c r="A132" s="25" t="inlineStr">
        <is>
          <t>ad_app_engagement_ad_videos_asset</t>
        </is>
      </c>
      <c r="B132" s="29" t="inlineStr">
        <is>
          <t>(Deprecated) Ad app engagement ad videos asset · TEXT</t>
        </is>
      </c>
      <c r="C132" s="26" t="n"/>
      <c r="D132" s="27">
        <f>IF(AND($C132="x",$A132&lt;&gt;""),$A132,"")</f>
        <v/>
      </c>
    </row>
    <row r="133">
      <c r="A133" s="25" t="inlineStr">
        <is>
          <t>ad_app_pre_registration_ad_descriptions</t>
        </is>
      </c>
      <c r="B133" s="29" t="inlineStr">
        <is>
          <t>Ad app pre registration ad descriptions · TEXT</t>
        </is>
      </c>
      <c r="C133" s="26" t="n"/>
      <c r="D133" s="27">
        <f>IF(AND($C133="x",$A133&lt;&gt;""),$A133,"")</f>
        <v/>
      </c>
    </row>
    <row r="134">
      <c r="A134" s="25" t="inlineStr">
        <is>
          <t>ad_app_pre_registration_ad_descriptions_1_text</t>
        </is>
      </c>
      <c r="B134" s="29" t="inlineStr">
        <is>
          <t>Ad app pre registration ad description 1 text · TEXT</t>
        </is>
      </c>
      <c r="C134" s="26" t="n"/>
      <c r="D134" s="27">
        <f>IF(AND($C134="x",$A134&lt;&gt;""),$A134,"")</f>
        <v/>
      </c>
    </row>
    <row r="135">
      <c r="A135" s="25" t="inlineStr">
        <is>
          <t>ad_app_pre_registration_ad_descriptions_2_text</t>
        </is>
      </c>
      <c r="B135" s="29" t="inlineStr">
        <is>
          <t>Ad app pre registration ad description 2 text · TEXT</t>
        </is>
      </c>
      <c r="C135" s="26" t="n"/>
      <c r="D135" s="27">
        <f>IF(AND($C135="x",$A135&lt;&gt;""),$A135,"")</f>
        <v/>
      </c>
    </row>
    <row r="136">
      <c r="A136" s="25" t="inlineStr">
        <is>
          <t>ad_app_pre_registration_ad_descriptions_3_text</t>
        </is>
      </c>
      <c r="B136" s="29" t="inlineStr">
        <is>
          <t>Ad app pre registration ad description 3 text · TEXT</t>
        </is>
      </c>
      <c r="C136" s="26" t="n"/>
      <c r="D136" s="27">
        <f>IF(AND($C136="x",$A136&lt;&gt;""),$A136,"")</f>
        <v/>
      </c>
    </row>
    <row r="137">
      <c r="A137" s="25" t="inlineStr">
        <is>
          <t>ad_app_pre_registration_ad_descriptions_4_text</t>
        </is>
      </c>
      <c r="B137" s="29" t="inlineStr">
        <is>
          <t>Ad app pre registration ad description 4 text · TEXT</t>
        </is>
      </c>
      <c r="C137" s="26" t="n"/>
      <c r="D137" s="27">
        <f>IF(AND($C137="x",$A137&lt;&gt;""),$A137,"")</f>
        <v/>
      </c>
    </row>
    <row r="138">
      <c r="A138" s="25" t="inlineStr">
        <is>
          <t>ad_app_pre_registration_ad_descriptions_5_text</t>
        </is>
      </c>
      <c r="B138" s="29" t="inlineStr">
        <is>
          <t>Ad app pre registration ad description 5 text · TEXT</t>
        </is>
      </c>
      <c r="C138" s="26" t="n"/>
      <c r="D138" s="27">
        <f>IF(AND($C138="x",$A138&lt;&gt;""),$A138,"")</f>
        <v/>
      </c>
    </row>
    <row r="139">
      <c r="A139" s="25" t="inlineStr">
        <is>
          <t>ad_app_pre_registration_ad_descriptions_combined_text</t>
        </is>
      </c>
      <c r="B139" s="29" t="inlineStr">
        <is>
          <t>Ad app pre registration ad descriptions combined · TEXT</t>
        </is>
      </c>
      <c r="C139" s="26" t="n"/>
      <c r="D139" s="27">
        <f>IF(AND($C139="x",$A139&lt;&gt;""),$A139,"")</f>
        <v/>
      </c>
    </row>
    <row r="140">
      <c r="A140" s="25" t="inlineStr">
        <is>
          <t>ad_app_pre_registration_ad_headlines</t>
        </is>
      </c>
      <c r="B140" s="29" t="inlineStr">
        <is>
          <t>Ad app pre registration ad headlines · TEXT</t>
        </is>
      </c>
      <c r="C140" s="26" t="n"/>
      <c r="D140" s="27">
        <f>IF(AND($C140="x",$A140&lt;&gt;""),$A140,"")</f>
        <v/>
      </c>
    </row>
    <row r="141">
      <c r="A141" s="25" t="inlineStr">
        <is>
          <t>ad_app_pre_registration_ad_headlines_1_text</t>
        </is>
      </c>
      <c r="B141" s="29" t="inlineStr">
        <is>
          <t>Ad app pre registration ad headline 1 text · TEXT</t>
        </is>
      </c>
      <c r="C141" s="26" t="n"/>
      <c r="D141" s="27">
        <f>IF(AND($C141="x",$A141&lt;&gt;""),$A141,"")</f>
        <v/>
      </c>
    </row>
    <row r="142">
      <c r="A142" s="25" t="inlineStr">
        <is>
          <t>ad_app_pre_registration_ad_headlines_2_text</t>
        </is>
      </c>
      <c r="B142" s="29" t="inlineStr">
        <is>
          <t>Ad app pre registration ad headline 2 text · TEXT</t>
        </is>
      </c>
      <c r="C142" s="26" t="n"/>
      <c r="D142" s="27">
        <f>IF(AND($C142="x",$A142&lt;&gt;""),$A142,"")</f>
        <v/>
      </c>
    </row>
    <row r="143">
      <c r="A143" s="25" t="inlineStr">
        <is>
          <t>ad_app_pre_registration_ad_headlines_3_text</t>
        </is>
      </c>
      <c r="B143" s="29" t="inlineStr">
        <is>
          <t>Ad app pre registration ad headline 3 text · TEXT</t>
        </is>
      </c>
      <c r="C143" s="26" t="n"/>
      <c r="D143" s="27">
        <f>IF(AND($C143="x",$A143&lt;&gt;""),$A143,"")</f>
        <v/>
      </c>
    </row>
    <row r="144">
      <c r="A144" s="25" t="inlineStr">
        <is>
          <t>ad_app_pre_registration_ad_headlines_4_text</t>
        </is>
      </c>
      <c r="B144" s="29" t="inlineStr">
        <is>
          <t>Ad app pre registration ad headline 4 text · TEXT</t>
        </is>
      </c>
      <c r="C144" s="26" t="n"/>
      <c r="D144" s="27">
        <f>IF(AND($C144="x",$A144&lt;&gt;""),$A144,"")</f>
        <v/>
      </c>
    </row>
    <row r="145">
      <c r="A145" s="25" t="inlineStr">
        <is>
          <t>ad_app_pre_registration_ad_headlines_5_text</t>
        </is>
      </c>
      <c r="B145" s="29" t="inlineStr">
        <is>
          <t>Ad app pre registration ad headline 5 text · TEXT</t>
        </is>
      </c>
      <c r="C145" s="26" t="n"/>
      <c r="D145" s="27">
        <f>IF(AND($C145="x",$A145&lt;&gt;""),$A145,"")</f>
        <v/>
      </c>
    </row>
    <row r="146">
      <c r="A146" s="25" t="inlineStr">
        <is>
          <t>ad_app_pre_registration_ad_headlines_combined_text</t>
        </is>
      </c>
      <c r="B146" s="29" t="inlineStr">
        <is>
          <t>Ad app pre registration ad headlines combined · TEXT</t>
        </is>
      </c>
      <c r="C146" s="26" t="n"/>
      <c r="D146" s="27">
        <f>IF(AND($C146="x",$A146&lt;&gt;""),$A146,"")</f>
        <v/>
      </c>
    </row>
    <row r="147">
      <c r="A147" s="25" t="inlineStr">
        <is>
          <t>ad_app_pre_registration_ad_images</t>
        </is>
      </c>
      <c r="B147" s="29" t="inlineStr">
        <is>
          <t>Ad app pre registration ad images · TEXT</t>
        </is>
      </c>
      <c r="C147" s="26" t="n"/>
      <c r="D147" s="27">
        <f>IF(AND($C147="x",$A147&lt;&gt;""),$A147,"")</f>
        <v/>
      </c>
    </row>
    <row r="148">
      <c r="A148" s="25" t="inlineStr">
        <is>
          <t>ad_app_pre_registration_ad_images_asset</t>
        </is>
      </c>
      <c r="B148" s="29" t="inlineStr">
        <is>
          <t>(Deprecated) Ad app pre registration ad images asset · TEXT</t>
        </is>
      </c>
      <c r="C148" s="26" t="n"/>
      <c r="D148" s="27">
        <f>IF(AND($C148="x",$A148&lt;&gt;""),$A148,"")</f>
        <v/>
      </c>
    </row>
    <row r="149">
      <c r="A149" s="25" t="inlineStr">
        <is>
          <t>ad_app_pre_registration_ad_youtube_videos</t>
        </is>
      </c>
      <c r="B149" s="29" t="inlineStr">
        <is>
          <t>Ad app pre registration ad youtube videos · TEXT</t>
        </is>
      </c>
      <c r="C149" s="26" t="n"/>
      <c r="D149" s="27">
        <f>IF(AND($C149="x",$A149&lt;&gt;""),$A149,"")</f>
        <v/>
      </c>
    </row>
    <row r="150">
      <c r="A150" s="25" t="inlineStr">
        <is>
          <t>ad_app_pre_registration_ad_youtube_videos_asset</t>
        </is>
      </c>
      <c r="B150" s="29" t="inlineStr">
        <is>
          <t>(Deprecated) Ad app pre registration ad youtube videos asset · TEXT</t>
        </is>
      </c>
      <c r="C150" s="26" t="n"/>
      <c r="D150" s="27">
        <f>IF(AND($C150="x",$A150&lt;&gt;""),$A150,"")</f>
        <v/>
      </c>
    </row>
    <row r="151">
      <c r="A151" s="25" t="inlineStr">
        <is>
          <t>ad_call_ad_business_name</t>
        </is>
      </c>
      <c r="B151" s="29" t="inlineStr">
        <is>
          <t>(Deprecated) Ad call ad business name · TEXT</t>
        </is>
      </c>
      <c r="C151" s="26" t="n"/>
      <c r="D151" s="27">
        <f>IF(AND($C151="x",$A151&lt;&gt;""),$A151,"")</f>
        <v/>
      </c>
    </row>
    <row r="152">
      <c r="A152" s="25" t="inlineStr">
        <is>
          <t>ad_call_ad_call_tracked</t>
        </is>
      </c>
      <c r="B152" s="29" t="inlineStr">
        <is>
          <t>(Deprecated) Ad call ad call tracked · BOOLEAN</t>
        </is>
      </c>
      <c r="C152" s="26" t="n"/>
      <c r="D152" s="27">
        <f>IF(AND($C152="x",$A152&lt;&gt;""),$A152,"")</f>
        <v/>
      </c>
    </row>
    <row r="153">
      <c r="A153" s="25" t="inlineStr">
        <is>
          <t>ad_call_ad_conversion_action</t>
        </is>
      </c>
      <c r="B153" s="29" t="inlineStr">
        <is>
          <t>(Deprecated) Ad call ad conversion action · TEXT</t>
        </is>
      </c>
      <c r="C153" s="26" t="n"/>
      <c r="D153" s="27">
        <f>IF(AND($C153="x",$A153&lt;&gt;""),$A153,"")</f>
        <v/>
      </c>
    </row>
    <row r="154">
      <c r="A154" s="25" t="inlineStr">
        <is>
          <t>ad_call_ad_conversion_reporting_state</t>
        </is>
      </c>
      <c r="B154" s="29" t="inlineStr">
        <is>
          <t>(Deprecated) Ad call ad conversion reporting state · TEXT</t>
        </is>
      </c>
      <c r="C154" s="26" t="n"/>
      <c r="D154" s="27">
        <f>IF(AND($C154="x",$A154&lt;&gt;""),$A154,"")</f>
        <v/>
      </c>
    </row>
    <row r="155">
      <c r="A155" s="25" t="inlineStr">
        <is>
          <t>ad_call_ad_country_code</t>
        </is>
      </c>
      <c r="B155" s="29" t="inlineStr">
        <is>
          <t>(Deprecated) Ad call ad country code · COUNTRY</t>
        </is>
      </c>
      <c r="C155" s="26" t="n"/>
      <c r="D155" s="27">
        <f>IF(AND($C155="x",$A155&lt;&gt;""),$A155,"")</f>
        <v/>
      </c>
    </row>
    <row r="156">
      <c r="A156" s="25" t="inlineStr">
        <is>
          <t>ad_call_ad_description1</t>
        </is>
      </c>
      <c r="B156" s="29" t="inlineStr">
        <is>
          <t>(Deprecated) Ad call ad description1 · TEXT</t>
        </is>
      </c>
      <c r="C156" s="26" t="n"/>
      <c r="D156" s="27">
        <f>IF(AND($C156="x",$A156&lt;&gt;""),$A156,"")</f>
        <v/>
      </c>
    </row>
    <row r="157">
      <c r="A157" s="25" t="inlineStr">
        <is>
          <t>ad_call_ad_description2</t>
        </is>
      </c>
      <c r="B157" s="29" t="inlineStr">
        <is>
          <t>(Deprecated) Ad call ad description2 · TEXT</t>
        </is>
      </c>
      <c r="C157" s="26" t="n"/>
      <c r="D157" s="27">
        <f>IF(AND($C157="x",$A157&lt;&gt;""),$A157,"")</f>
        <v/>
      </c>
    </row>
    <row r="158">
      <c r="A158" s="25" t="inlineStr">
        <is>
          <t>ad_call_ad_disable_call_conversion</t>
        </is>
      </c>
      <c r="B158" s="29" t="inlineStr">
        <is>
          <t>(Deprecated) Ad call ad disable call conversion · BOOLEAN</t>
        </is>
      </c>
      <c r="C158" s="26" t="n"/>
      <c r="D158" s="27">
        <f>IF(AND($C158="x",$A158&lt;&gt;""),$A158,"")</f>
        <v/>
      </c>
    </row>
    <row r="159">
      <c r="A159" s="25" t="inlineStr">
        <is>
          <t>ad_call_ad_headline1</t>
        </is>
      </c>
      <c r="B159" s="29" t="inlineStr">
        <is>
          <t>(Deprecated) Ad call ad headline1 · TEXT</t>
        </is>
      </c>
      <c r="C159" s="26" t="n"/>
      <c r="D159" s="27">
        <f>IF(AND($C159="x",$A159&lt;&gt;""),$A159,"")</f>
        <v/>
      </c>
    </row>
    <row r="160">
      <c r="A160" s="25" t="inlineStr">
        <is>
          <t>ad_call_ad_headline2</t>
        </is>
      </c>
      <c r="B160" s="29" t="inlineStr">
        <is>
          <t>(Deprecated) Ad call ad headline2 · TEXT</t>
        </is>
      </c>
      <c r="C160" s="26" t="n"/>
      <c r="D160" s="27">
        <f>IF(AND($C160="x",$A160&lt;&gt;""),$A160,"")</f>
        <v/>
      </c>
    </row>
    <row r="161">
      <c r="A161" s="25" t="inlineStr">
        <is>
          <t>ad_call_ad_path1</t>
        </is>
      </c>
      <c r="B161" s="29" t="inlineStr">
        <is>
          <t>(Deprecated) Ad call ad path1 · TEXT</t>
        </is>
      </c>
      <c r="C161" s="26" t="n"/>
      <c r="D161" s="27">
        <f>IF(AND($C161="x",$A161&lt;&gt;""),$A161,"")</f>
        <v/>
      </c>
    </row>
    <row r="162">
      <c r="A162" s="25" t="inlineStr">
        <is>
          <t>ad_call_ad_path2</t>
        </is>
      </c>
      <c r="B162" s="29" t="inlineStr">
        <is>
          <t>(Deprecated) Ad call ad path2 · TEXT</t>
        </is>
      </c>
      <c r="C162" s="26" t="n"/>
      <c r="D162" s="27">
        <f>IF(AND($C162="x",$A162&lt;&gt;""),$A162,"")</f>
        <v/>
      </c>
    </row>
    <row r="163">
      <c r="A163" s="25" t="inlineStr">
        <is>
          <t>ad_call_ad_phone_number</t>
        </is>
      </c>
      <c r="B163" s="29" t="inlineStr">
        <is>
          <t>(Deprecated) Ad call ad phone number · TEXT</t>
        </is>
      </c>
      <c r="C163" s="26" t="n"/>
      <c r="D163" s="27">
        <f>IF(AND($C163="x",$A163&lt;&gt;""),$A163,"")</f>
        <v/>
      </c>
    </row>
    <row r="164">
      <c r="A164" s="25" t="inlineStr">
        <is>
          <t>ad_call_ad_phone_number_verification_url</t>
        </is>
      </c>
      <c r="B164" s="29" t="inlineStr">
        <is>
          <t>(Deprecated) Ad call ad phone number verification url · TEXT</t>
        </is>
      </c>
      <c r="C164" s="26" t="n"/>
      <c r="D164" s="27">
        <f>IF(AND($C164="x",$A164&lt;&gt;""),$A164,"")</f>
        <v/>
      </c>
    </row>
    <row r="165">
      <c r="A165" s="25" t="inlineStr">
        <is>
          <t>ad_demand_gen_carousel_ad_business_name</t>
        </is>
      </c>
      <c r="B165" s="29" t="inlineStr">
        <is>
          <t>Ad demand gen carousel ad business name · TEXT</t>
        </is>
      </c>
      <c r="C165" s="26" t="n"/>
      <c r="D165" s="27">
        <f>IF(AND($C165="x",$A165&lt;&gt;""),$A165,"")</f>
        <v/>
      </c>
    </row>
    <row r="166">
      <c r="A166" s="25" t="inlineStr">
        <is>
          <t>ad_demand_gen_carousel_ad_call_to_action_text</t>
        </is>
      </c>
      <c r="B166" s="29" t="inlineStr">
        <is>
          <t>Ad demand gen carousel ad call to action text · TEXT</t>
        </is>
      </c>
      <c r="C166" s="26" t="n"/>
      <c r="D166" s="27">
        <f>IF(AND($C166="x",$A166&lt;&gt;""),$A166,"")</f>
        <v/>
      </c>
    </row>
    <row r="167">
      <c r="A167" s="25" t="inlineStr">
        <is>
          <t>ad_demand_gen_carousel_ad_carousel_cards</t>
        </is>
      </c>
      <c r="B167" s="29" t="inlineStr">
        <is>
          <t>Ad demand gen carousel ad carousel cards · TEXT</t>
        </is>
      </c>
      <c r="C167" s="26" t="n"/>
      <c r="D167" s="27">
        <f>IF(AND($C167="x",$A167&lt;&gt;""),$A167,"")</f>
        <v/>
      </c>
    </row>
    <row r="168">
      <c r="A168" s="25" t="inlineStr">
        <is>
          <t>ad_demand_gen_carousel_ad_carousel_cards_asset</t>
        </is>
      </c>
      <c r="B168" s="29" t="inlineStr">
        <is>
          <t>(Deprecated) Ad demand gen carousel ad carousel cards asset · TEXT</t>
        </is>
      </c>
      <c r="C168" s="26" t="n"/>
      <c r="D168" s="27">
        <f>IF(AND($C168="x",$A168&lt;&gt;""),$A168,"")</f>
        <v/>
      </c>
    </row>
    <row r="169">
      <c r="A169" s="25" t="inlineStr">
        <is>
          <t>ad_demand_gen_carousel_ad_description</t>
        </is>
      </c>
      <c r="B169" s="29" t="inlineStr">
        <is>
          <t>Ad demand gen carousel ad description · TEXT</t>
        </is>
      </c>
      <c r="C169" s="26" t="n"/>
      <c r="D169" s="27">
        <f>IF(AND($C169="x",$A169&lt;&gt;""),$A169,"")</f>
        <v/>
      </c>
    </row>
    <row r="170">
      <c r="A170" s="25" t="inlineStr">
        <is>
          <t>ad_demand_gen_carousel_ad_headline</t>
        </is>
      </c>
      <c r="B170" s="29" t="inlineStr">
        <is>
          <t>Ad demand gen carousel ad headline · TEXT</t>
        </is>
      </c>
      <c r="C170" s="26" t="n"/>
      <c r="D170" s="27">
        <f>IF(AND($C170="x",$A170&lt;&gt;""),$A170,"")</f>
        <v/>
      </c>
    </row>
    <row r="171">
      <c r="A171" s="25" t="inlineStr">
        <is>
          <t>ad_demand_gen_carousel_ad_logo_image</t>
        </is>
      </c>
      <c r="B171" s="29" t="inlineStr">
        <is>
          <t>Ad demand gen carousel ad logo image · TEXT</t>
        </is>
      </c>
      <c r="C171" s="26" t="n"/>
      <c r="D171" s="27">
        <f>IF(AND($C171="x",$A171&lt;&gt;""),$A171,"")</f>
        <v/>
      </c>
    </row>
    <row r="172">
      <c r="A172" s="25" t="inlineStr">
        <is>
          <t>ad_demand_gen_carousel_ad_logo_image_asset</t>
        </is>
      </c>
      <c r="B172" s="29" t="inlineStr">
        <is>
          <t>(Deprecated) Ad demand gen carousel ad logo image asset · TEXT</t>
        </is>
      </c>
      <c r="C172" s="26" t="n"/>
      <c r="D172" s="27">
        <f>IF(AND($C172="x",$A172&lt;&gt;""),$A172,"")</f>
        <v/>
      </c>
    </row>
    <row r="173">
      <c r="A173" s="25" t="inlineStr">
        <is>
          <t>ad_demand_gen_multi_asset_ad_business_name</t>
        </is>
      </c>
      <c r="B173" s="29" t="inlineStr">
        <is>
          <t>Ad demand gen multi asset ad business name · TEXT</t>
        </is>
      </c>
      <c r="C173" s="26" t="n"/>
      <c r="D173" s="27">
        <f>IF(AND($C173="x",$A173&lt;&gt;""),$A173,"")</f>
        <v/>
      </c>
    </row>
    <row r="174">
      <c r="A174" s="25" t="inlineStr">
        <is>
          <t>ad_demand_gen_multi_asset_ad_call_to_action_text</t>
        </is>
      </c>
      <c r="B174" s="29" t="inlineStr">
        <is>
          <t>Ad demand gen multi asset ad call to action text · TEXT</t>
        </is>
      </c>
      <c r="C174" s="26" t="n"/>
      <c r="D174" s="27">
        <f>IF(AND($C174="x",$A174&lt;&gt;""),$A174,"")</f>
        <v/>
      </c>
    </row>
    <row r="175">
      <c r="A175" s="25" t="inlineStr">
        <is>
          <t>ad_demand_gen_multi_asset_ad_descriptions</t>
        </is>
      </c>
      <c r="B175" s="29" t="inlineStr">
        <is>
          <t>Ad demand gen multi asset ad descriptions · TEXT</t>
        </is>
      </c>
      <c r="C175" s="26" t="n"/>
      <c r="D175" s="27">
        <f>IF(AND($C175="x",$A175&lt;&gt;""),$A175,"")</f>
        <v/>
      </c>
    </row>
    <row r="176">
      <c r="A176" s="25" t="inlineStr">
        <is>
          <t>ad_demand_gen_multi_asset_ad_descriptions_1_text</t>
        </is>
      </c>
      <c r="B176" s="29" t="inlineStr">
        <is>
          <t>Ad demand gen multi asset ad description 1 text · TEXT</t>
        </is>
      </c>
      <c r="C176" s="26" t="n"/>
      <c r="D176" s="27">
        <f>IF(AND($C176="x",$A176&lt;&gt;""),$A176,"")</f>
        <v/>
      </c>
    </row>
    <row r="177">
      <c r="A177" s="25" t="inlineStr">
        <is>
          <t>ad_demand_gen_multi_asset_ad_descriptions_2_text</t>
        </is>
      </c>
      <c r="B177" s="29" t="inlineStr">
        <is>
          <t>Ad demand gen multi asset ad description 2 text · TEXT</t>
        </is>
      </c>
      <c r="C177" s="26" t="n"/>
      <c r="D177" s="27">
        <f>IF(AND($C177="x",$A177&lt;&gt;""),$A177,"")</f>
        <v/>
      </c>
    </row>
    <row r="178">
      <c r="A178" s="25" t="inlineStr">
        <is>
          <t>ad_demand_gen_multi_asset_ad_descriptions_3_text</t>
        </is>
      </c>
      <c r="B178" s="29" t="inlineStr">
        <is>
          <t>Ad demand gen multi asset ad description 3 text · TEXT</t>
        </is>
      </c>
      <c r="C178" s="26" t="n"/>
      <c r="D178" s="27">
        <f>IF(AND($C178="x",$A178&lt;&gt;""),$A178,"")</f>
        <v/>
      </c>
    </row>
    <row r="179">
      <c r="A179" s="25" t="inlineStr">
        <is>
          <t>ad_demand_gen_multi_asset_ad_descriptions_4_text</t>
        </is>
      </c>
      <c r="B179" s="29" t="inlineStr">
        <is>
          <t>Ad demand gen multi asset ad description 4 text · TEXT</t>
        </is>
      </c>
      <c r="C179" s="26" t="n"/>
      <c r="D179" s="27">
        <f>IF(AND($C179="x",$A179&lt;&gt;""),$A179,"")</f>
        <v/>
      </c>
    </row>
    <row r="180">
      <c r="A180" s="25" t="inlineStr">
        <is>
          <t>ad_demand_gen_multi_asset_ad_descriptions_5_text</t>
        </is>
      </c>
      <c r="B180" s="29" t="inlineStr">
        <is>
          <t>Ad demand gen multi asset ad description 5 text · TEXT</t>
        </is>
      </c>
      <c r="C180" s="26" t="n"/>
      <c r="D180" s="27">
        <f>IF(AND($C180="x",$A180&lt;&gt;""),$A180,"")</f>
        <v/>
      </c>
    </row>
    <row r="181">
      <c r="A181" s="25" t="inlineStr">
        <is>
          <t>ad_demand_gen_multi_asset_ad_descriptions_combined_text</t>
        </is>
      </c>
      <c r="B181" s="29" t="inlineStr">
        <is>
          <t>Ad demand gen multi asset ad descriptions combined · TEXT</t>
        </is>
      </c>
      <c r="C181" s="26" t="n"/>
      <c r="D181" s="27">
        <f>IF(AND($C181="x",$A181&lt;&gt;""),$A181,"")</f>
        <v/>
      </c>
    </row>
    <row r="182">
      <c r="A182" s="25" t="inlineStr">
        <is>
          <t>ad_demand_gen_multi_asset_ad_headlines</t>
        </is>
      </c>
      <c r="B182" s="29" t="inlineStr">
        <is>
          <t>Ad demand gen multi asset ad headlines · TEXT</t>
        </is>
      </c>
      <c r="C182" s="26" t="n"/>
      <c r="D182" s="27">
        <f>IF(AND($C182="x",$A182&lt;&gt;""),$A182,"")</f>
        <v/>
      </c>
    </row>
    <row r="183">
      <c r="A183" s="25" t="inlineStr">
        <is>
          <t>ad_demand_gen_multi_asset_ad_headlines_1_text</t>
        </is>
      </c>
      <c r="B183" s="29" t="inlineStr">
        <is>
          <t>Ad demand gen multi asset ad headline 1 text · TEXT</t>
        </is>
      </c>
      <c r="C183" s="26" t="n"/>
      <c r="D183" s="27">
        <f>IF(AND($C183="x",$A183&lt;&gt;""),$A183,"")</f>
        <v/>
      </c>
    </row>
    <row r="184">
      <c r="A184" s="25" t="inlineStr">
        <is>
          <t>ad_demand_gen_multi_asset_ad_headlines_2_text</t>
        </is>
      </c>
      <c r="B184" s="29" t="inlineStr">
        <is>
          <t>Ad demand gen multi asset ad headline 2 text · TEXT</t>
        </is>
      </c>
      <c r="C184" s="26" t="n"/>
      <c r="D184" s="27">
        <f>IF(AND($C184="x",$A184&lt;&gt;""),$A184,"")</f>
        <v/>
      </c>
    </row>
    <row r="185">
      <c r="A185" s="25" t="inlineStr">
        <is>
          <t>ad_demand_gen_multi_asset_ad_headlines_3_text</t>
        </is>
      </c>
      <c r="B185" s="29" t="inlineStr">
        <is>
          <t>Ad demand gen multi asset ad headline 3 text · TEXT</t>
        </is>
      </c>
      <c r="C185" s="26" t="n"/>
      <c r="D185" s="27">
        <f>IF(AND($C185="x",$A185&lt;&gt;""),$A185,"")</f>
        <v/>
      </c>
    </row>
    <row r="186">
      <c r="A186" s="25" t="inlineStr">
        <is>
          <t>ad_demand_gen_multi_asset_ad_headlines_4_text</t>
        </is>
      </c>
      <c r="B186" s="29" t="inlineStr">
        <is>
          <t>Ad demand gen multi asset ad headline 4 text · TEXT</t>
        </is>
      </c>
      <c r="C186" s="26" t="n"/>
      <c r="D186" s="27">
        <f>IF(AND($C186="x",$A186&lt;&gt;""),$A186,"")</f>
        <v/>
      </c>
    </row>
    <row r="187">
      <c r="A187" s="25" t="inlineStr">
        <is>
          <t>ad_demand_gen_multi_asset_ad_headlines_5_text</t>
        </is>
      </c>
      <c r="B187" s="29" t="inlineStr">
        <is>
          <t>Ad demand gen multi asset ad headline 5 text · TEXT</t>
        </is>
      </c>
      <c r="C187" s="26" t="n"/>
      <c r="D187" s="27">
        <f>IF(AND($C187="x",$A187&lt;&gt;""),$A187,"")</f>
        <v/>
      </c>
    </row>
    <row r="188">
      <c r="A188" s="25" t="inlineStr">
        <is>
          <t>ad_demand_gen_multi_asset_ad_headlines_combined_text</t>
        </is>
      </c>
      <c r="B188" s="29" t="inlineStr">
        <is>
          <t>Ad demand gen multi asset ad headlines combined · TEXT</t>
        </is>
      </c>
      <c r="C188" s="26" t="n"/>
      <c r="D188" s="27">
        <f>IF(AND($C188="x",$A188&lt;&gt;""),$A188,"")</f>
        <v/>
      </c>
    </row>
    <row r="189">
      <c r="A189" s="25" t="inlineStr">
        <is>
          <t>ad_demand_gen_multi_asset_ad_lead_form_only</t>
        </is>
      </c>
      <c r="B189" s="29" t="inlineStr">
        <is>
          <t>(Deprecated) Ad demand gen multi asset ad lead form only · BOOLEAN</t>
        </is>
      </c>
      <c r="C189" s="26" t="n"/>
      <c r="D189" s="27">
        <f>IF(AND($C189="x",$A189&lt;&gt;""),$A189,"")</f>
        <v/>
      </c>
    </row>
    <row r="190">
      <c r="A190" s="25" t="inlineStr">
        <is>
          <t>ad_demand_gen_multi_asset_ad_logo_images</t>
        </is>
      </c>
      <c r="B190" s="29" t="inlineStr">
        <is>
          <t>Ad demand gen multi asset ad logo images · TEXT</t>
        </is>
      </c>
      <c r="C190" s="26" t="n"/>
      <c r="D190" s="27">
        <f>IF(AND($C190="x",$A190&lt;&gt;""),$A190,"")</f>
        <v/>
      </c>
    </row>
    <row r="191">
      <c r="A191" s="25" t="inlineStr">
        <is>
          <t>ad_demand_gen_multi_asset_ad_logo_images_asset</t>
        </is>
      </c>
      <c r="B191" s="29" t="inlineStr">
        <is>
          <t>(Deprecated) Ad demand gen multi asset ad logo images asset · TEXT</t>
        </is>
      </c>
      <c r="C191" s="26" t="n"/>
      <c r="D191" s="27">
        <f>IF(AND($C191="x",$A191&lt;&gt;""),$A191,"")</f>
        <v/>
      </c>
    </row>
    <row r="192">
      <c r="A192" s="25" t="inlineStr">
        <is>
          <t>ad_demand_gen_multi_asset_ad_marketing_images</t>
        </is>
      </c>
      <c r="B192" s="29" t="inlineStr">
        <is>
          <t>Ad demand gen multi asset ad marketing images · TEXT</t>
        </is>
      </c>
      <c r="C192" s="26" t="n"/>
      <c r="D192" s="27">
        <f>IF(AND($C192="x",$A192&lt;&gt;""),$A192,"")</f>
        <v/>
      </c>
    </row>
    <row r="193">
      <c r="A193" s="25" t="inlineStr">
        <is>
          <t>ad_demand_gen_multi_asset_ad_marketing_images_asset</t>
        </is>
      </c>
      <c r="B193" s="29" t="inlineStr">
        <is>
          <t>(Deprecated) Ad demand gen multi asset ad marketing images asset · TEXT</t>
        </is>
      </c>
      <c r="C193" s="26" t="n"/>
      <c r="D193" s="27">
        <f>IF(AND($C193="x",$A193&lt;&gt;""),$A193,"")</f>
        <v/>
      </c>
    </row>
    <row r="194">
      <c r="A194" s="25" t="inlineStr">
        <is>
          <t>ad_demand_gen_multi_asset_ad_portrait_marketing_images</t>
        </is>
      </c>
      <c r="B194" s="29" t="inlineStr">
        <is>
          <t>Ad demand gen multi asset ad portrait marketing images · TEXT</t>
        </is>
      </c>
      <c r="C194" s="26" t="n"/>
      <c r="D194" s="27">
        <f>IF(AND($C194="x",$A194&lt;&gt;""),$A194,"")</f>
        <v/>
      </c>
    </row>
    <row r="195">
      <c r="A195" s="25" t="inlineStr">
        <is>
          <t>ad_demand_gen_multi_asset_ad_portrait_marketing_images_asset</t>
        </is>
      </c>
      <c r="B195" s="29" t="inlineStr">
        <is>
          <t>(Deprecated) Ad demand gen multi asset ad portrait marketing images asset · TEXT</t>
        </is>
      </c>
      <c r="C195" s="26" t="n"/>
      <c r="D195" s="27">
        <f>IF(AND($C195="x",$A195&lt;&gt;""),$A195,"")</f>
        <v/>
      </c>
    </row>
    <row r="196">
      <c r="A196" s="25" t="inlineStr">
        <is>
          <t>ad_demand_gen_multi_asset_ad_square_marketing_images</t>
        </is>
      </c>
      <c r="B196" s="29" t="inlineStr">
        <is>
          <t>Ad demand gen multi asset ad square marketing images · TEXT</t>
        </is>
      </c>
      <c r="C196" s="26" t="n"/>
      <c r="D196" s="27">
        <f>IF(AND($C196="x",$A196&lt;&gt;""),$A196,"")</f>
        <v/>
      </c>
    </row>
    <row r="197">
      <c r="A197" s="25" t="inlineStr">
        <is>
          <t>ad_demand_gen_multi_asset_ad_square_marketing_images_asset</t>
        </is>
      </c>
      <c r="B197" s="29" t="inlineStr">
        <is>
          <t>(Deprecated) Ad demand gen multi asset ad square marketing images asset · TEXT</t>
        </is>
      </c>
      <c r="C197" s="26" t="n"/>
      <c r="D197" s="27">
        <f>IF(AND($C197="x",$A197&lt;&gt;""),$A197,"")</f>
        <v/>
      </c>
    </row>
    <row r="198">
      <c r="A198" s="25" t="inlineStr">
        <is>
          <t>ad_demand_gen_multi_asset_ad_tall_portrait_marketing_images</t>
        </is>
      </c>
      <c r="B198" s="29" t="inlineStr">
        <is>
          <t>Ad demand gen multi asset ad tall portrait marketing images · TEXT</t>
        </is>
      </c>
      <c r="C198" s="26" t="n"/>
      <c r="D198" s="27">
        <f>IF(AND($C198="x",$A198&lt;&gt;""),$A198,"")</f>
        <v/>
      </c>
    </row>
    <row r="199">
      <c r="A199" s="25" t="inlineStr">
        <is>
          <t>ad_demand_gen_multi_asset_ad_tall_portrait_marketing_images_asset</t>
        </is>
      </c>
      <c r="B199" s="29" t="inlineStr">
        <is>
          <t>(Deprecated) Ad demand gen multi asset ad tall portrait marketing images asset · TEXT</t>
        </is>
      </c>
      <c r="C199" s="26" t="n"/>
      <c r="D199" s="27">
        <f>IF(AND($C199="x",$A199&lt;&gt;""),$A199,"")</f>
        <v/>
      </c>
    </row>
    <row r="200">
      <c r="A200" s="25" t="inlineStr">
        <is>
          <t>ad_demand_gen_product_ad_breadcrumb1</t>
        </is>
      </c>
      <c r="B200" s="29" t="inlineStr">
        <is>
          <t>Ad demand gen product ad breadcrumb1 · TEXT</t>
        </is>
      </c>
      <c r="C200" s="26" t="n"/>
      <c r="D200" s="27">
        <f>IF(AND($C200="x",$A200&lt;&gt;""),$A200,"")</f>
        <v/>
      </c>
    </row>
    <row r="201">
      <c r="A201" s="25" t="inlineStr">
        <is>
          <t>ad_demand_gen_product_ad_breadcrumb2</t>
        </is>
      </c>
      <c r="B201" s="29" t="inlineStr">
        <is>
          <t>Ad demand gen product ad breadcrumb2 · TEXT</t>
        </is>
      </c>
      <c r="C201" s="26" t="n"/>
      <c r="D201" s="27">
        <f>IF(AND($C201="x",$A201&lt;&gt;""),$A201,"")</f>
        <v/>
      </c>
    </row>
    <row r="202">
      <c r="A202" s="25" t="inlineStr">
        <is>
          <t>ad_demand_gen_product_ad_business_name</t>
        </is>
      </c>
      <c r="B202" s="29" t="inlineStr">
        <is>
          <t>Ad demand gen product ad business name · TEXT</t>
        </is>
      </c>
      <c r="C202" s="26" t="n"/>
      <c r="D202" s="27">
        <f>IF(AND($C202="x",$A202&lt;&gt;""),$A202,"")</f>
        <v/>
      </c>
    </row>
    <row r="203">
      <c r="A203" s="25" t="inlineStr">
        <is>
          <t>ad_demand_gen_product_ad_call_to_action</t>
        </is>
      </c>
      <c r="B203" s="29" t="inlineStr">
        <is>
          <t>Ad demand gen product ad call to action · TEXT</t>
        </is>
      </c>
      <c r="C203" s="26" t="n"/>
      <c r="D203" s="27">
        <f>IF(AND($C203="x",$A203&lt;&gt;""),$A203,"")</f>
        <v/>
      </c>
    </row>
    <row r="204">
      <c r="A204" s="25" t="inlineStr">
        <is>
          <t>ad_demand_gen_product_ad_call_to_action_asset</t>
        </is>
      </c>
      <c r="B204" s="29" t="inlineStr">
        <is>
          <t>(Deprecated) Ad demand gen product ad call to action asset · TEXT</t>
        </is>
      </c>
      <c r="C204" s="26" t="n"/>
      <c r="D204" s="27">
        <f>IF(AND($C204="x",$A204&lt;&gt;""),$A204,"")</f>
        <v/>
      </c>
    </row>
    <row r="205">
      <c r="A205" s="25" t="inlineStr">
        <is>
          <t>ad_demand_gen_product_ad_description</t>
        </is>
      </c>
      <c r="B205" s="29" t="inlineStr">
        <is>
          <t>Ad demand gen product ad description · TEXT</t>
        </is>
      </c>
      <c r="C205" s="26" t="n"/>
      <c r="D205" s="27">
        <f>IF(AND($C205="x",$A205&lt;&gt;""),$A205,"")</f>
        <v/>
      </c>
    </row>
    <row r="206">
      <c r="A206" s="25" t="inlineStr">
        <is>
          <t>ad_demand_gen_product_ad_headline</t>
        </is>
      </c>
      <c r="B206" s="29" t="inlineStr">
        <is>
          <t>Ad demand gen product ad headline · TEXT</t>
        </is>
      </c>
      <c r="C206" s="26" t="n"/>
      <c r="D206" s="27">
        <f>IF(AND($C206="x",$A206&lt;&gt;""),$A206,"")</f>
        <v/>
      </c>
    </row>
    <row r="207">
      <c r="A207" s="25" t="inlineStr">
        <is>
          <t>ad_demand_gen_product_ad_logo_image</t>
        </is>
      </c>
      <c r="B207" s="29" t="inlineStr">
        <is>
          <t>Ad demand gen product ad logo image · TEXT</t>
        </is>
      </c>
      <c r="C207" s="26" t="n"/>
      <c r="D207" s="27">
        <f>IF(AND($C207="x",$A207&lt;&gt;""),$A207,"")</f>
        <v/>
      </c>
    </row>
    <row r="208">
      <c r="A208" s="25" t="inlineStr">
        <is>
          <t>ad_demand_gen_product_ad_logo_image_asset</t>
        </is>
      </c>
      <c r="B208" s="29" t="inlineStr">
        <is>
          <t>(Deprecated) Ad demand gen product ad logo image asset · TEXT</t>
        </is>
      </c>
      <c r="C208" s="26" t="n"/>
      <c r="D208" s="27">
        <f>IF(AND($C208="x",$A208&lt;&gt;""),$A208,"")</f>
        <v/>
      </c>
    </row>
    <row r="209">
      <c r="A209" s="25" t="inlineStr">
        <is>
          <t>ad_demand_gen_video_responsive_ad_breadcrumb1</t>
        </is>
      </c>
      <c r="B209" s="29" t="inlineStr">
        <is>
          <t>Ad demand gen video responsive ad breadcrumb1 · TEXT</t>
        </is>
      </c>
      <c r="C209" s="26" t="n"/>
      <c r="D209" s="27">
        <f>IF(AND($C209="x",$A209&lt;&gt;""),$A209,"")</f>
        <v/>
      </c>
    </row>
    <row r="210">
      <c r="A210" s="25" t="inlineStr">
        <is>
          <t>ad_demand_gen_video_responsive_ad_breadcrumb2</t>
        </is>
      </c>
      <c r="B210" s="29" t="inlineStr">
        <is>
          <t>Ad demand gen video responsive ad breadcrumb2 · TEXT</t>
        </is>
      </c>
      <c r="C210" s="26" t="n"/>
      <c r="D210" s="27">
        <f>IF(AND($C210="x",$A210&lt;&gt;""),$A210,"")</f>
        <v/>
      </c>
    </row>
    <row r="211">
      <c r="A211" s="25" t="inlineStr">
        <is>
          <t>ad_demand_gen_video_responsive_ad_business_name</t>
        </is>
      </c>
      <c r="B211" s="29" t="inlineStr">
        <is>
          <t>Ad demand gen video responsive ad business name · TEXT</t>
        </is>
      </c>
      <c r="C211" s="26" t="n"/>
      <c r="D211" s="27">
        <f>IF(AND($C211="x",$A211&lt;&gt;""),$A211,"")</f>
        <v/>
      </c>
    </row>
    <row r="212">
      <c r="A212" s="25" t="inlineStr">
        <is>
          <t>ad_demand_gen_video_responsive_ad_call_to_actions</t>
        </is>
      </c>
      <c r="B212" s="29" t="inlineStr">
        <is>
          <t>Ad demand gen video responsive ad call to actions · TEXT</t>
        </is>
      </c>
      <c r="C212" s="26" t="n"/>
      <c r="D212" s="27">
        <f>IF(AND($C212="x",$A212&lt;&gt;""),$A212,"")</f>
        <v/>
      </c>
    </row>
    <row r="213">
      <c r="A213" s="25" t="inlineStr">
        <is>
          <t>ad_demand_gen_video_responsive_ad_call_to_actions_asset</t>
        </is>
      </c>
      <c r="B213" s="29" t="inlineStr">
        <is>
          <t>(Deprecated) Ad demand gen video responsive ad call to actions asset · TEXT</t>
        </is>
      </c>
      <c r="C213" s="26" t="n"/>
      <c r="D213" s="27">
        <f>IF(AND($C213="x",$A213&lt;&gt;""),$A213,"")</f>
        <v/>
      </c>
    </row>
    <row r="214">
      <c r="A214" s="25" t="inlineStr">
        <is>
          <t>ad_demand_gen_video_responsive_ad_descriptions</t>
        </is>
      </c>
      <c r="B214" s="29" t="inlineStr">
        <is>
          <t>Ad demand gen video responsive ad descriptions · TEXT</t>
        </is>
      </c>
      <c r="C214" s="26" t="n"/>
      <c r="D214" s="27">
        <f>IF(AND($C214="x",$A214&lt;&gt;""),$A214,"")</f>
        <v/>
      </c>
    </row>
    <row r="215">
      <c r="A215" s="25" t="inlineStr">
        <is>
          <t>ad_demand_gen_video_responsive_ad_descriptions_1_text</t>
        </is>
      </c>
      <c r="B215" s="29" t="inlineStr">
        <is>
          <t>Ad demand gen video responsive ad description 1 text · TEXT</t>
        </is>
      </c>
      <c r="C215" s="26" t="n"/>
      <c r="D215" s="27">
        <f>IF(AND($C215="x",$A215&lt;&gt;""),$A215,"")</f>
        <v/>
      </c>
    </row>
    <row r="216">
      <c r="A216" s="25" t="inlineStr">
        <is>
          <t>ad_demand_gen_video_responsive_ad_descriptions_2_text</t>
        </is>
      </c>
      <c r="B216" s="29" t="inlineStr">
        <is>
          <t>Ad demand gen video responsive ad description 2 text · TEXT</t>
        </is>
      </c>
      <c r="C216" s="26" t="n"/>
      <c r="D216" s="27">
        <f>IF(AND($C216="x",$A216&lt;&gt;""),$A216,"")</f>
        <v/>
      </c>
    </row>
    <row r="217">
      <c r="A217" s="25" t="inlineStr">
        <is>
          <t>ad_demand_gen_video_responsive_ad_descriptions_3_text</t>
        </is>
      </c>
      <c r="B217" s="29" t="inlineStr">
        <is>
          <t>Ad demand gen video responsive ad description 3 text · TEXT</t>
        </is>
      </c>
      <c r="C217" s="26" t="n"/>
      <c r="D217" s="27">
        <f>IF(AND($C217="x",$A217&lt;&gt;""),$A217,"")</f>
        <v/>
      </c>
    </row>
    <row r="218">
      <c r="A218" s="25" t="inlineStr">
        <is>
          <t>ad_demand_gen_video_responsive_ad_descriptions_4_text</t>
        </is>
      </c>
      <c r="B218" s="29" t="inlineStr">
        <is>
          <t>Ad demand gen video responsive ad description 4 text · TEXT</t>
        </is>
      </c>
      <c r="C218" s="26" t="n"/>
      <c r="D218" s="27">
        <f>IF(AND($C218="x",$A218&lt;&gt;""),$A218,"")</f>
        <v/>
      </c>
    </row>
    <row r="219">
      <c r="A219" s="25" t="inlineStr">
        <is>
          <t>ad_demand_gen_video_responsive_ad_descriptions_5_text</t>
        </is>
      </c>
      <c r="B219" s="29" t="inlineStr">
        <is>
          <t>Ad demand gen video responsive ad description 5 text · TEXT</t>
        </is>
      </c>
      <c r="C219" s="26" t="n"/>
      <c r="D219" s="27">
        <f>IF(AND($C219="x",$A219&lt;&gt;""),$A219,"")</f>
        <v/>
      </c>
    </row>
    <row r="220">
      <c r="A220" s="25" t="inlineStr">
        <is>
          <t>ad_demand_gen_video_responsive_ad_descriptions_combined_text</t>
        </is>
      </c>
      <c r="B220" s="29" t="inlineStr">
        <is>
          <t>Ad demand gen video responsive ad descriptions combined · TEXT</t>
        </is>
      </c>
      <c r="C220" s="26" t="n"/>
      <c r="D220" s="27">
        <f>IF(AND($C220="x",$A220&lt;&gt;""),$A220,"")</f>
        <v/>
      </c>
    </row>
    <row r="221">
      <c r="A221" s="25" t="inlineStr">
        <is>
          <t>ad_demand_gen_video_responsive_ad_headlines</t>
        </is>
      </c>
      <c r="B221" s="29" t="inlineStr">
        <is>
          <t>Ad demand gen video responsive ad headlines · TEXT</t>
        </is>
      </c>
      <c r="C221" s="26" t="n"/>
      <c r="D221" s="27">
        <f>IF(AND($C221="x",$A221&lt;&gt;""),$A221,"")</f>
        <v/>
      </c>
    </row>
    <row r="222">
      <c r="A222" s="25" t="inlineStr">
        <is>
          <t>ad_demand_gen_video_responsive_ad_headlines_1_text</t>
        </is>
      </c>
      <c r="B222" s="29" t="inlineStr">
        <is>
          <t>Ad demand gen video responsive ad headline 1 text · TEXT</t>
        </is>
      </c>
      <c r="C222" s="26" t="n"/>
      <c r="D222" s="27">
        <f>IF(AND($C222="x",$A222&lt;&gt;""),$A222,"")</f>
        <v/>
      </c>
    </row>
    <row r="223">
      <c r="A223" s="25" t="inlineStr">
        <is>
          <t>ad_demand_gen_video_responsive_ad_headlines_2_text</t>
        </is>
      </c>
      <c r="B223" s="29" t="inlineStr">
        <is>
          <t>Ad demand gen video responsive ad headline 2 text · TEXT</t>
        </is>
      </c>
      <c r="C223" s="26" t="n"/>
      <c r="D223" s="27">
        <f>IF(AND($C223="x",$A223&lt;&gt;""),$A223,"")</f>
        <v/>
      </c>
    </row>
    <row r="224">
      <c r="A224" s="25" t="inlineStr">
        <is>
          <t>ad_demand_gen_video_responsive_ad_headlines_3_text</t>
        </is>
      </c>
      <c r="B224" s="29" t="inlineStr">
        <is>
          <t>Ad demand gen video responsive ad headline 3 text · TEXT</t>
        </is>
      </c>
      <c r="C224" s="26" t="n"/>
      <c r="D224" s="27">
        <f>IF(AND($C224="x",$A224&lt;&gt;""),$A224,"")</f>
        <v/>
      </c>
    </row>
    <row r="225">
      <c r="A225" s="25" t="inlineStr">
        <is>
          <t>ad_demand_gen_video_responsive_ad_headlines_4_text</t>
        </is>
      </c>
      <c r="B225" s="29" t="inlineStr">
        <is>
          <t>Ad demand gen video responsive ad headline 4 text · TEXT</t>
        </is>
      </c>
      <c r="C225" s="26" t="n"/>
      <c r="D225" s="27">
        <f>IF(AND($C225="x",$A225&lt;&gt;""),$A225,"")</f>
        <v/>
      </c>
    </row>
    <row r="226">
      <c r="A226" s="25" t="inlineStr">
        <is>
          <t>ad_demand_gen_video_responsive_ad_headlines_5_text</t>
        </is>
      </c>
      <c r="B226" s="29" t="inlineStr">
        <is>
          <t>Ad demand gen video responsive ad headline 5 text · TEXT</t>
        </is>
      </c>
      <c r="C226" s="26" t="n"/>
      <c r="D226" s="27">
        <f>IF(AND($C226="x",$A226&lt;&gt;""),$A226,"")</f>
        <v/>
      </c>
    </row>
    <row r="227">
      <c r="A227" s="25" t="inlineStr">
        <is>
          <t>ad_demand_gen_video_responsive_ad_headlines_combined_text</t>
        </is>
      </c>
      <c r="B227" s="29" t="inlineStr">
        <is>
          <t>Ad demand gen video responsive ad headlines combined · TEXT</t>
        </is>
      </c>
      <c r="C227" s="26" t="n"/>
      <c r="D227" s="27">
        <f>IF(AND($C227="x",$A227&lt;&gt;""),$A227,"")</f>
        <v/>
      </c>
    </row>
    <row r="228">
      <c r="A228" s="25" t="inlineStr">
        <is>
          <t>ad_demand_gen_video_responsive_ad_logo_images</t>
        </is>
      </c>
      <c r="B228" s="29" t="inlineStr">
        <is>
          <t>Ad demand gen video responsive ad logo images · TEXT</t>
        </is>
      </c>
      <c r="C228" s="26" t="n"/>
      <c r="D228" s="27">
        <f>IF(AND($C228="x",$A228&lt;&gt;""),$A228,"")</f>
        <v/>
      </c>
    </row>
    <row r="229">
      <c r="A229" s="25" t="inlineStr">
        <is>
          <t>ad_demand_gen_video_responsive_ad_logo_images_asset</t>
        </is>
      </c>
      <c r="B229" s="29" t="inlineStr">
        <is>
          <t>(Deprecated) Ad demand gen video responsive ad logo images asset · TEXT</t>
        </is>
      </c>
      <c r="C229" s="26" t="n"/>
      <c r="D229" s="27">
        <f>IF(AND($C229="x",$A229&lt;&gt;""),$A229,"")</f>
        <v/>
      </c>
    </row>
    <row r="230">
      <c r="A230" s="25" t="inlineStr">
        <is>
          <t>ad_demand_gen_video_responsive_ad_long_headlines</t>
        </is>
      </c>
      <c r="B230" s="29" t="inlineStr">
        <is>
          <t>Ad demand gen video responsive ad long headlines · TEXT</t>
        </is>
      </c>
      <c r="C230" s="26" t="n"/>
      <c r="D230" s="27">
        <f>IF(AND($C230="x",$A230&lt;&gt;""),$A230,"")</f>
        <v/>
      </c>
    </row>
    <row r="231">
      <c r="A231" s="25" t="inlineStr">
        <is>
          <t>ad_demand_gen_video_responsive_ad_long_headlines_1_text</t>
        </is>
      </c>
      <c r="B231" s="29" t="inlineStr">
        <is>
          <t>Ad demand gen video responsive ad long headline 1 text · TEXT</t>
        </is>
      </c>
      <c r="C231" s="26" t="n"/>
      <c r="D231" s="27">
        <f>IF(AND($C231="x",$A231&lt;&gt;""),$A231,"")</f>
        <v/>
      </c>
    </row>
    <row r="232">
      <c r="A232" s="25" t="inlineStr">
        <is>
          <t>ad_demand_gen_video_responsive_ad_long_headlines_2_text</t>
        </is>
      </c>
      <c r="B232" s="29" t="inlineStr">
        <is>
          <t>Ad demand gen video responsive ad long headline 2 text · TEXT</t>
        </is>
      </c>
      <c r="C232" s="26" t="n"/>
      <c r="D232" s="27">
        <f>IF(AND($C232="x",$A232&lt;&gt;""),$A232,"")</f>
        <v/>
      </c>
    </row>
    <row r="233">
      <c r="A233" s="25" t="inlineStr">
        <is>
          <t>ad_demand_gen_video_responsive_ad_long_headlines_3_text</t>
        </is>
      </c>
      <c r="B233" s="29" t="inlineStr">
        <is>
          <t>Ad demand gen video responsive ad long headline 3 text · TEXT</t>
        </is>
      </c>
      <c r="C233" s="26" t="n"/>
      <c r="D233" s="27">
        <f>IF(AND($C233="x",$A233&lt;&gt;""),$A233,"")</f>
        <v/>
      </c>
    </row>
    <row r="234">
      <c r="A234" s="25" t="inlineStr">
        <is>
          <t>ad_demand_gen_video_responsive_ad_long_headlines_4_text</t>
        </is>
      </c>
      <c r="B234" s="29" t="inlineStr">
        <is>
          <t>Ad demand gen video responsive ad long headline 4 text · TEXT</t>
        </is>
      </c>
      <c r="C234" s="26" t="n"/>
      <c r="D234" s="27">
        <f>IF(AND($C234="x",$A234&lt;&gt;""),$A234,"")</f>
        <v/>
      </c>
    </row>
    <row r="235">
      <c r="A235" s="25" t="inlineStr">
        <is>
          <t>ad_demand_gen_video_responsive_ad_long_headlines_5_text</t>
        </is>
      </c>
      <c r="B235" s="29" t="inlineStr">
        <is>
          <t>Ad demand gen video responsive ad long headline 5 text · TEXT</t>
        </is>
      </c>
      <c r="C235" s="26" t="n"/>
      <c r="D235" s="27">
        <f>IF(AND($C235="x",$A235&lt;&gt;""),$A235,"")</f>
        <v/>
      </c>
    </row>
    <row r="236">
      <c r="A236" s="25" t="inlineStr">
        <is>
          <t>ad_demand_gen_video_responsive_ad_long_headlines_combined_text</t>
        </is>
      </c>
      <c r="B236" s="29" t="inlineStr">
        <is>
          <t>Ad demand gen video responsive ad long headlines combined · TEXT</t>
        </is>
      </c>
      <c r="C236" s="26" t="n"/>
      <c r="D236" s="27">
        <f>IF(AND($C236="x",$A236&lt;&gt;""),$A236,"")</f>
        <v/>
      </c>
    </row>
    <row r="237">
      <c r="A237" s="25" t="inlineStr">
        <is>
          <t>ad_demand_gen_video_responsive_ad_videos</t>
        </is>
      </c>
      <c r="B237" s="29" t="inlineStr">
        <is>
          <t>Ad demand gen video responsive ad videos · TEXT</t>
        </is>
      </c>
      <c r="C237" s="26" t="n"/>
      <c r="D237" s="27">
        <f>IF(AND($C237="x",$A237&lt;&gt;""),$A237,"")</f>
        <v/>
      </c>
    </row>
    <row r="238">
      <c r="A238" s="25" t="inlineStr">
        <is>
          <t>ad_demand_gen_video_responsive_ad_videos_asset</t>
        </is>
      </c>
      <c r="B238" s="29" t="inlineStr">
        <is>
          <t>(Deprecated) Ad demand gen video responsive ad videos asset · TEXT</t>
        </is>
      </c>
      <c r="C238" s="26" t="n"/>
      <c r="D238" s="27">
        <f>IF(AND($C238="x",$A238&lt;&gt;""),$A238,"")</f>
        <v/>
      </c>
    </row>
    <row r="239">
      <c r="A239" s="25" t="inlineStr">
        <is>
          <t>ad_destination_type</t>
        </is>
      </c>
      <c r="B239" s="29" t="inlineStr">
        <is>
          <t>Ad destination type · TEXT</t>
        </is>
      </c>
      <c r="C239" s="26" t="n"/>
      <c r="D239" s="27">
        <f>IF(AND($C239="x",$A239&lt;&gt;""),$A239,"")</f>
        <v/>
      </c>
    </row>
    <row r="240">
      <c r="A240" s="25" t="inlineStr">
        <is>
          <t>ad_device_preference</t>
        </is>
      </c>
      <c r="B240" s="29" t="inlineStr">
        <is>
          <t>Ad device preference · TEXT</t>
        </is>
      </c>
      <c r="C240" s="26" t="n"/>
      <c r="D240" s="27">
        <f>IF(AND($C240="x",$A240&lt;&gt;""),$A240,"")</f>
        <v/>
      </c>
    </row>
    <row r="241">
      <c r="A241" s="25" t="inlineStr">
        <is>
          <t>ad_display_upload_ad_display_upload_product_type</t>
        </is>
      </c>
      <c r="B241" s="29" t="inlineStr">
        <is>
          <t>Ad display upload ad display upload product type · TEXT</t>
        </is>
      </c>
      <c r="C241" s="26" t="n"/>
      <c r="D241" s="27">
        <f>IF(AND($C241="x",$A241&lt;&gt;""),$A241,"")</f>
        <v/>
      </c>
    </row>
    <row r="242">
      <c r="A242" s="25" t="inlineStr">
        <is>
          <t>ad_display_upload_ad_media_bundle</t>
        </is>
      </c>
      <c r="B242" s="29" t="inlineStr">
        <is>
          <t>Ad display upload ad media bundle · TEXT</t>
        </is>
      </c>
      <c r="C242" s="26" t="n"/>
      <c r="D242" s="27">
        <f>IF(AND($C242="x",$A242&lt;&gt;""),$A242,"")</f>
        <v/>
      </c>
    </row>
    <row r="243">
      <c r="A243" s="25" t="inlineStr">
        <is>
          <t>ad_display_upload_ad_media_bundle_asset</t>
        </is>
      </c>
      <c r="B243" s="29" t="inlineStr">
        <is>
          <t>(Deprecated) Ad display upload ad media bundle asset · TEXT</t>
        </is>
      </c>
      <c r="C243" s="26" t="n"/>
      <c r="D243" s="27">
        <f>IF(AND($C243="x",$A243&lt;&gt;""),$A243,"")</f>
        <v/>
      </c>
    </row>
    <row r="244">
      <c r="A244" s="25" t="inlineStr">
        <is>
          <t>ad_display_url</t>
        </is>
      </c>
      <c r="B244" s="29" t="inlineStr">
        <is>
          <t>Ad display url · TEXT</t>
        </is>
      </c>
      <c r="C244" s="26" t="n"/>
      <c r="D244" s="27">
        <f>IF(AND($C244="x",$A244&lt;&gt;""),$A244,"")</f>
        <v/>
      </c>
    </row>
    <row r="245">
      <c r="A245" s="25" t="inlineStr">
        <is>
          <t>ad_expanded_dynamic_search_ad_description</t>
        </is>
      </c>
      <c r="B245" s="29" t="inlineStr">
        <is>
          <t>Ad expanded dynamic search ad description · TEXT</t>
        </is>
      </c>
      <c r="C245" s="26" t="n"/>
      <c r="D245" s="27">
        <f>IF(AND($C245="x",$A245&lt;&gt;""),$A245,"")</f>
        <v/>
      </c>
    </row>
    <row r="246">
      <c r="A246" s="25" t="inlineStr">
        <is>
          <t>ad_expanded_dynamic_search_ad_description2</t>
        </is>
      </c>
      <c r="B246" s="29" t="inlineStr">
        <is>
          <t>Ad expanded dynamic search ad description2 · TEXT</t>
        </is>
      </c>
      <c r="C246" s="26" t="n"/>
      <c r="D246" s="27">
        <f>IF(AND($C246="x",$A246&lt;&gt;""),$A246,"")</f>
        <v/>
      </c>
    </row>
    <row r="247">
      <c r="A247" s="25" t="inlineStr">
        <is>
          <t>ad_expanded_text_ad_description</t>
        </is>
      </c>
      <c r="B247" s="29" t="inlineStr">
        <is>
          <t>Ad expanded text ad description · TEXT</t>
        </is>
      </c>
      <c r="C247" s="26" t="n"/>
      <c r="D247" s="27">
        <f>IF(AND($C247="x",$A247&lt;&gt;""),$A247,"")</f>
        <v/>
      </c>
    </row>
    <row r="248">
      <c r="A248" s="25" t="inlineStr">
        <is>
          <t>ad_expanded_text_ad_description2</t>
        </is>
      </c>
      <c r="B248" s="29" t="inlineStr">
        <is>
          <t>Ad expanded text ad description2 · TEXT</t>
        </is>
      </c>
      <c r="C248" s="26" t="n"/>
      <c r="D248" s="27">
        <f>IF(AND($C248="x",$A248&lt;&gt;""),$A248,"")</f>
        <v/>
      </c>
    </row>
    <row r="249">
      <c r="A249" s="25" t="inlineStr">
        <is>
          <t>ad_expanded_text_ad_headline_part1</t>
        </is>
      </c>
      <c r="B249" s="29" t="inlineStr">
        <is>
          <t>Ad expanded text ad headline part1 · TEXT</t>
        </is>
      </c>
      <c r="C249" s="26" t="n"/>
      <c r="D249" s="27">
        <f>IF(AND($C249="x",$A249&lt;&gt;""),$A249,"")</f>
        <v/>
      </c>
    </row>
    <row r="250">
      <c r="A250" s="25" t="inlineStr">
        <is>
          <t>ad_expanded_text_ad_headline_part2</t>
        </is>
      </c>
      <c r="B250" s="29" t="inlineStr">
        <is>
          <t>Ad expanded text ad headline part2 · TEXT</t>
        </is>
      </c>
      <c r="C250" s="26" t="n"/>
      <c r="D250" s="27">
        <f>IF(AND($C250="x",$A250&lt;&gt;""),$A250,"")</f>
        <v/>
      </c>
    </row>
    <row r="251">
      <c r="A251" s="25" t="inlineStr">
        <is>
          <t>ad_expanded_text_ad_headline_part3</t>
        </is>
      </c>
      <c r="B251" s="29" t="inlineStr">
        <is>
          <t>Ad expanded text ad headline part3 · TEXT</t>
        </is>
      </c>
      <c r="C251" s="26" t="n"/>
      <c r="D251" s="27">
        <f>IF(AND($C251="x",$A251&lt;&gt;""),$A251,"")</f>
        <v/>
      </c>
    </row>
    <row r="252">
      <c r="A252" s="25" t="inlineStr">
        <is>
          <t>ad_expanded_text_ad_path1</t>
        </is>
      </c>
      <c r="B252" s="29" t="inlineStr">
        <is>
          <t>Ad expanded text ad path1 · TEXT</t>
        </is>
      </c>
      <c r="C252" s="26" t="n"/>
      <c r="D252" s="27">
        <f>IF(AND($C252="x",$A252&lt;&gt;""),$A252,"")</f>
        <v/>
      </c>
    </row>
    <row r="253">
      <c r="A253" s="25" t="inlineStr">
        <is>
          <t>ad_expanded_text_ad_path2</t>
        </is>
      </c>
      <c r="B253" s="29" t="inlineStr">
        <is>
          <t>Ad expanded text ad path2 · TEXT</t>
        </is>
      </c>
      <c r="C253" s="26" t="n"/>
      <c r="D253" s="27">
        <f>IF(AND($C253="x",$A253&lt;&gt;""),$A253,"")</f>
        <v/>
      </c>
    </row>
    <row r="254">
      <c r="A254" s="25" t="inlineStr">
        <is>
          <t>ad_final_app_urls</t>
        </is>
      </c>
      <c r="B254" s="29" t="inlineStr">
        <is>
          <t>Ad final app urls · TEXT</t>
        </is>
      </c>
      <c r="C254" s="26" t="n"/>
      <c r="D254" s="27">
        <f>IF(AND($C254="x",$A254&lt;&gt;""),$A254,"")</f>
        <v/>
      </c>
    </row>
    <row r="255">
      <c r="A255" s="25" t="inlineStr">
        <is>
          <t>ad_final_mobile_urls</t>
        </is>
      </c>
      <c r="B255" s="29" t="inlineStr">
        <is>
          <t>Ad final mobile urls · TEXT</t>
        </is>
      </c>
      <c r="C255" s="26" t="n"/>
      <c r="D255" s="27">
        <f>IF(AND($C255="x",$A255&lt;&gt;""),$A255,"")</f>
        <v/>
      </c>
    </row>
    <row r="256">
      <c r="A256" s="25" t="inlineStr">
        <is>
          <t>ad_final_url_suffix</t>
        </is>
      </c>
      <c r="B256" s="29" t="inlineStr">
        <is>
          <t>Ad final url suffix · TEXT</t>
        </is>
      </c>
      <c r="C256" s="26" t="n"/>
      <c r="D256" s="27">
        <f>IF(AND($C256="x",$A256&lt;&gt;""),$A256,"")</f>
        <v/>
      </c>
    </row>
    <row r="257">
      <c r="A257" s="25" t="inlineStr">
        <is>
          <t>ad_final_urls</t>
        </is>
      </c>
      <c r="B257" s="29" t="inlineStr">
        <is>
          <t>Ad final urls · TEXT</t>
        </is>
      </c>
      <c r="C257" s="26" t="n"/>
      <c r="D257" s="27">
        <f>IF(AND($C257="x",$A257&lt;&gt;""),$A257,"")</f>
        <v/>
      </c>
    </row>
    <row r="258">
      <c r="A258" s="25" t="inlineStr">
        <is>
          <t>ad_format_type</t>
        </is>
      </c>
      <c r="B258" s="29" t="inlineStr">
        <is>
          <t>Ad format type · TEXT</t>
        </is>
      </c>
      <c r="C258" s="26" t="n"/>
      <c r="D258" s="27">
        <f>IF(AND($C258="x",$A258&lt;&gt;""),$A258,"")</f>
        <v/>
      </c>
    </row>
    <row r="259">
      <c r="A259" s="25" t="inlineStr">
        <is>
          <t>ad_group</t>
        </is>
      </c>
      <c r="B259" s="29" t="inlineStr">
        <is>
          <t>Ad group path · TEXT</t>
        </is>
      </c>
      <c r="C259" s="26" t="n"/>
      <c r="D259" s="27">
        <f>IF(AND($C259="x",$A259&lt;&gt;""),$A259,"")</f>
        <v/>
      </c>
    </row>
    <row r="260">
      <c r="A260" s="25" t="inlineStr">
        <is>
          <t>ad_group_ad</t>
        </is>
      </c>
      <c r="B260" s="29" t="inlineStr">
        <is>
          <t>Ad group ad · TEXT</t>
        </is>
      </c>
      <c r="C260" s="26" t="n"/>
      <c r="D260" s="27">
        <f>IF(AND($C260="x",$A260&lt;&gt;""),$A260,"")</f>
        <v/>
      </c>
    </row>
    <row r="261">
      <c r="A261" s="25" t="inlineStr">
        <is>
          <t>ad_group_ad_action_items</t>
        </is>
      </c>
      <c r="B261" s="29" t="inlineStr">
        <is>
          <t>Ad group ad action items · TEXT</t>
        </is>
      </c>
      <c r="C261" s="26" t="n"/>
      <c r="D261" s="27">
        <f>IF(AND($C261="x",$A261&lt;&gt;""),$A261,"")</f>
        <v/>
      </c>
    </row>
    <row r="262">
      <c r="A262" s="25" t="inlineStr">
        <is>
          <t>ad_group_ad_ad_added_by_google_ads</t>
        </is>
      </c>
      <c r="B262" s="29" t="inlineStr">
        <is>
          <t>Ad group ad ad added by google ads · BOOLEAN</t>
        </is>
      </c>
      <c r="C262" s="26" t="n"/>
      <c r="D262" s="27">
        <f>IF(AND($C262="x",$A262&lt;&gt;""),$A262,"")</f>
        <v/>
      </c>
    </row>
    <row r="263">
      <c r="A263" s="25" t="inlineStr">
        <is>
          <t>ad_group_ad_ad_app_ad_app_deep_link</t>
        </is>
      </c>
      <c r="B263" s="29" t="inlineStr">
        <is>
          <t>Ad group ad ad app ad app deep link · TEXT</t>
        </is>
      </c>
      <c r="C263" s="26" t="n"/>
      <c r="D263" s="27">
        <f>IF(AND($C263="x",$A263&lt;&gt;""),$A263,"")</f>
        <v/>
      </c>
    </row>
    <row r="264">
      <c r="A264" s="25" t="inlineStr">
        <is>
          <t>ad_group_ad_ad_app_ad_app_deep_link_asset</t>
        </is>
      </c>
      <c r="B264" s="29" t="inlineStr">
        <is>
          <t>(Deprecated) Ad group ad ad app ad app deep link asset · TEXT</t>
        </is>
      </c>
      <c r="C264" s="26" t="n"/>
      <c r="D264" s="27">
        <f>IF(AND($C264="x",$A264&lt;&gt;""),$A264,"")</f>
        <v/>
      </c>
    </row>
    <row r="265">
      <c r="A265" s="25" t="inlineStr">
        <is>
          <t>ad_group_ad_ad_app_ad_descriptions</t>
        </is>
      </c>
      <c r="B265" s="29" t="inlineStr">
        <is>
          <t>Ad group ad ad app ad descriptions · TEXT</t>
        </is>
      </c>
      <c r="C265" s="26" t="n"/>
      <c r="D265" s="27">
        <f>IF(AND($C265="x",$A265&lt;&gt;""),$A265,"")</f>
        <v/>
      </c>
    </row>
    <row r="266">
      <c r="A266" s="25" t="inlineStr">
        <is>
          <t>ad_group_ad_ad_app_ad_headlines</t>
        </is>
      </c>
      <c r="B266" s="29" t="inlineStr">
        <is>
          <t>Ad group ad ad app ad headlines · TEXT</t>
        </is>
      </c>
      <c r="C266" s="26" t="n"/>
      <c r="D266" s="27">
        <f>IF(AND($C266="x",$A266&lt;&gt;""),$A266,"")</f>
        <v/>
      </c>
    </row>
    <row r="267">
      <c r="A267" s="25" t="inlineStr">
        <is>
          <t>ad_group_ad_ad_app_ad_html5_media_bundles</t>
        </is>
      </c>
      <c r="B267" s="29" t="inlineStr">
        <is>
          <t>Ad group ad ad app ad html5 media bundles · TEXT</t>
        </is>
      </c>
      <c r="C267" s="26" t="n"/>
      <c r="D267" s="27">
        <f>IF(AND($C267="x",$A267&lt;&gt;""),$A267,"")</f>
        <v/>
      </c>
    </row>
    <row r="268">
      <c r="A268" s="25" t="inlineStr">
        <is>
          <t>ad_group_ad_ad_app_ad_html5_media_bundles_asset</t>
        </is>
      </c>
      <c r="B268" s="29" t="inlineStr">
        <is>
          <t>(Deprecated) Ad group ad ad app ad html5 media bundles asset · TEXT</t>
        </is>
      </c>
      <c r="C268" s="26" t="n"/>
      <c r="D268" s="27">
        <f>IF(AND($C268="x",$A268&lt;&gt;""),$A268,"")</f>
        <v/>
      </c>
    </row>
    <row r="269">
      <c r="A269" s="25" t="inlineStr">
        <is>
          <t>ad_group_ad_ad_app_ad_images</t>
        </is>
      </c>
      <c r="B269" s="29" t="inlineStr">
        <is>
          <t>Ad group ad ad app ad images · TEXT</t>
        </is>
      </c>
      <c r="C269" s="26" t="n"/>
      <c r="D269" s="27">
        <f>IF(AND($C269="x",$A269&lt;&gt;""),$A269,"")</f>
        <v/>
      </c>
    </row>
    <row r="270">
      <c r="A270" s="25" t="inlineStr">
        <is>
          <t>ad_group_ad_ad_app_ad_images_asset</t>
        </is>
      </c>
      <c r="B270" s="29" t="inlineStr">
        <is>
          <t>(Deprecated) Ad group ad ad app ad images asset · TEXT</t>
        </is>
      </c>
      <c r="C270" s="26" t="n"/>
      <c r="D270" s="27">
        <f>IF(AND($C270="x",$A270&lt;&gt;""),$A270,"")</f>
        <v/>
      </c>
    </row>
    <row r="271">
      <c r="A271" s="25" t="inlineStr">
        <is>
          <t>ad_group_ad_ad_app_ad_mandatory_ad_text</t>
        </is>
      </c>
      <c r="B271" s="29" t="inlineStr">
        <is>
          <t>Ad group ad ad app ad mandatory ad text · TEXT</t>
        </is>
      </c>
      <c r="C271" s="26" t="n"/>
      <c r="D271" s="27">
        <f>IF(AND($C271="x",$A271&lt;&gt;""),$A271,"")</f>
        <v/>
      </c>
    </row>
    <row r="272">
      <c r="A272" s="25" t="inlineStr">
        <is>
          <t>ad_group_ad_ad_app_ad_youtube_videos</t>
        </is>
      </c>
      <c r="B272" s="29" t="inlineStr">
        <is>
          <t>Ad group ad ad app ad youtube videos · TEXT</t>
        </is>
      </c>
      <c r="C272" s="26" t="n"/>
      <c r="D272" s="27">
        <f>IF(AND($C272="x",$A272&lt;&gt;""),$A272,"")</f>
        <v/>
      </c>
    </row>
    <row r="273">
      <c r="A273" s="25" t="inlineStr">
        <is>
          <t>ad_group_ad_ad_app_ad_youtube_videos_asset</t>
        </is>
      </c>
      <c r="B273" s="29" t="inlineStr">
        <is>
          <t>(Deprecated) Ad group ad ad app ad youtube videos asset · TEXT</t>
        </is>
      </c>
      <c r="C273" s="26" t="n"/>
      <c r="D273" s="27">
        <f>IF(AND($C273="x",$A273&lt;&gt;""),$A273,"")</f>
        <v/>
      </c>
    </row>
    <row r="274">
      <c r="A274" s="25" t="inlineStr">
        <is>
          <t>ad_group_ad_ad_app_engagement_ad_descriptions</t>
        </is>
      </c>
      <c r="B274" s="29" t="inlineStr">
        <is>
          <t>Ad group ad ad app engagement ad descriptions · TEXT</t>
        </is>
      </c>
      <c r="C274" s="26" t="n"/>
      <c r="D274" s="27">
        <f>IF(AND($C274="x",$A274&lt;&gt;""),$A274,"")</f>
        <v/>
      </c>
    </row>
    <row r="275">
      <c r="A275" s="25" t="inlineStr">
        <is>
          <t>ad_group_ad_ad_app_engagement_ad_headlines</t>
        </is>
      </c>
      <c r="B275" s="29" t="inlineStr">
        <is>
          <t>Ad group ad ad app engagement ad headlines · TEXT</t>
        </is>
      </c>
      <c r="C275" s="26" t="n"/>
      <c r="D275" s="27">
        <f>IF(AND($C275="x",$A275&lt;&gt;""),$A275,"")</f>
        <v/>
      </c>
    </row>
    <row r="276">
      <c r="A276" s="25" t="inlineStr">
        <is>
          <t>ad_group_ad_ad_app_engagement_ad_images</t>
        </is>
      </c>
      <c r="B276" s="29" t="inlineStr">
        <is>
          <t>Ad group ad ad app engagement ad images · TEXT</t>
        </is>
      </c>
      <c r="C276" s="26" t="n"/>
      <c r="D276" s="27">
        <f>IF(AND($C276="x",$A276&lt;&gt;""),$A276,"")</f>
        <v/>
      </c>
    </row>
    <row r="277">
      <c r="A277" s="25" t="inlineStr">
        <is>
          <t>ad_group_ad_ad_app_engagement_ad_images_asset</t>
        </is>
      </c>
      <c r="B277" s="29" t="inlineStr">
        <is>
          <t>(Deprecated) Ad group ad ad app engagement ad images asset · TEXT</t>
        </is>
      </c>
      <c r="C277" s="26" t="n"/>
      <c r="D277" s="27">
        <f>IF(AND($C277="x",$A277&lt;&gt;""),$A277,"")</f>
        <v/>
      </c>
    </row>
    <row r="278">
      <c r="A278" s="25" t="inlineStr">
        <is>
          <t>ad_group_ad_ad_app_engagement_ad_videos</t>
        </is>
      </c>
      <c r="B278" s="29" t="inlineStr">
        <is>
          <t>Ad group ad ad app engagement ad videos · TEXT</t>
        </is>
      </c>
      <c r="C278" s="26" t="n"/>
      <c r="D278" s="27">
        <f>IF(AND($C278="x",$A278&lt;&gt;""),$A278,"")</f>
        <v/>
      </c>
    </row>
    <row r="279">
      <c r="A279" s="25" t="inlineStr">
        <is>
          <t>ad_group_ad_ad_app_engagement_ad_videos_asset</t>
        </is>
      </c>
      <c r="B279" s="29" t="inlineStr">
        <is>
          <t>(Deprecated) Ad group ad ad app engagement ad videos asset · TEXT</t>
        </is>
      </c>
      <c r="C279" s="26" t="n"/>
      <c r="D279" s="27">
        <f>IF(AND($C279="x",$A279&lt;&gt;""),$A279,"")</f>
        <v/>
      </c>
    </row>
    <row r="280">
      <c r="A280" s="25" t="inlineStr">
        <is>
          <t>ad_group_ad_ad_app_pre_registration_ad_descriptions</t>
        </is>
      </c>
      <c r="B280" s="29" t="inlineStr">
        <is>
          <t>Ad group ad ad app pre registration ad descriptions · TEXT</t>
        </is>
      </c>
      <c r="C280" s="26" t="n"/>
      <c r="D280" s="27">
        <f>IF(AND($C280="x",$A280&lt;&gt;""),$A280,"")</f>
        <v/>
      </c>
    </row>
    <row r="281">
      <c r="A281" s="25" t="inlineStr">
        <is>
          <t>ad_group_ad_ad_app_pre_registration_ad_headlines</t>
        </is>
      </c>
      <c r="B281" s="29" t="inlineStr">
        <is>
          <t>Ad group ad ad app pre registration ad headlines · TEXT</t>
        </is>
      </c>
      <c r="C281" s="26" t="n"/>
      <c r="D281" s="27">
        <f>IF(AND($C281="x",$A281&lt;&gt;""),$A281,"")</f>
        <v/>
      </c>
    </row>
    <row r="282">
      <c r="A282" s="25" t="inlineStr">
        <is>
          <t>ad_group_ad_ad_app_pre_registration_ad_images</t>
        </is>
      </c>
      <c r="B282" s="29" t="inlineStr">
        <is>
          <t>Ad group ad ad app pre registration ad images · TEXT</t>
        </is>
      </c>
      <c r="C282" s="26" t="n"/>
      <c r="D282" s="27">
        <f>IF(AND($C282="x",$A282&lt;&gt;""),$A282,"")</f>
        <v/>
      </c>
    </row>
    <row r="283">
      <c r="A283" s="25" t="inlineStr">
        <is>
          <t>ad_group_ad_ad_app_pre_registration_ad_images_asset</t>
        </is>
      </c>
      <c r="B283" s="29" t="inlineStr">
        <is>
          <t>(Deprecated) Ad group ad ad app pre registration ad images asset · TEXT</t>
        </is>
      </c>
      <c r="C283" s="26" t="n"/>
      <c r="D283" s="27">
        <f>IF(AND($C283="x",$A283&lt;&gt;""),$A283,"")</f>
        <v/>
      </c>
    </row>
    <row r="284">
      <c r="A284" s="25" t="inlineStr">
        <is>
          <t>ad_group_ad_ad_app_pre_registration_ad_youtube_videos</t>
        </is>
      </c>
      <c r="B284" s="29" t="inlineStr">
        <is>
          <t>Ad group ad ad app pre registration ad youtube videos · TEXT</t>
        </is>
      </c>
      <c r="C284" s="26" t="n"/>
      <c r="D284" s="27">
        <f>IF(AND($C284="x",$A284&lt;&gt;""),$A284,"")</f>
        <v/>
      </c>
    </row>
    <row r="285">
      <c r="A285" s="25" t="inlineStr">
        <is>
          <t>ad_group_ad_ad_app_pre_registration_ad_youtube_videos_asset</t>
        </is>
      </c>
      <c r="B285" s="29" t="inlineStr">
        <is>
          <t>(Deprecated) Ad group ad ad app pre registration ad youtube videos asset · TEXT</t>
        </is>
      </c>
      <c r="C285" s="26" t="n"/>
      <c r="D285" s="27">
        <f>IF(AND($C285="x",$A285&lt;&gt;""),$A285,"")</f>
        <v/>
      </c>
    </row>
    <row r="286">
      <c r="A286" s="25" t="inlineStr">
        <is>
          <t>ad_group_ad_ad_call_ad_business_name</t>
        </is>
      </c>
      <c r="B286" s="29" t="inlineStr">
        <is>
          <t>(Deprecated) Ad group ad ad call ad business name · TEXT</t>
        </is>
      </c>
      <c r="C286" s="26" t="n"/>
      <c r="D286" s="27">
        <f>IF(AND($C286="x",$A286&lt;&gt;""),$A286,"")</f>
        <v/>
      </c>
    </row>
    <row r="287">
      <c r="A287" s="25" t="inlineStr">
        <is>
          <t>ad_group_ad_ad_call_ad_call_tracked</t>
        </is>
      </c>
      <c r="B287" s="29" t="inlineStr">
        <is>
          <t>(Deprecated) Ad group ad ad call ad call tracked · BOOLEAN</t>
        </is>
      </c>
      <c r="C287" s="26" t="n"/>
      <c r="D287" s="27">
        <f>IF(AND($C287="x",$A287&lt;&gt;""),$A287,"")</f>
        <v/>
      </c>
    </row>
    <row r="288">
      <c r="A288" s="25" t="inlineStr">
        <is>
          <t>ad_group_ad_ad_call_ad_conversion_action</t>
        </is>
      </c>
      <c r="B288" s="29" t="inlineStr">
        <is>
          <t>(Deprecated) Ad group ad ad call ad conversion action · TEXT</t>
        </is>
      </c>
      <c r="C288" s="26" t="n"/>
      <c r="D288" s="27">
        <f>IF(AND($C288="x",$A288&lt;&gt;""),$A288,"")</f>
        <v/>
      </c>
    </row>
    <row r="289">
      <c r="A289" s="25" t="inlineStr">
        <is>
          <t>ad_group_ad_ad_call_ad_conversion_reporting_state</t>
        </is>
      </c>
      <c r="B289" s="29" t="inlineStr">
        <is>
          <t>(Deprecated) Ad group ad ad call ad conversion reporting state · TEXT</t>
        </is>
      </c>
      <c r="C289" s="26" t="n"/>
      <c r="D289" s="27">
        <f>IF(AND($C289="x",$A289&lt;&gt;""),$A289,"")</f>
        <v/>
      </c>
    </row>
    <row r="290">
      <c r="A290" s="25" t="inlineStr">
        <is>
          <t>ad_group_ad_ad_call_ad_country_code</t>
        </is>
      </c>
      <c r="B290" s="29" t="inlineStr">
        <is>
          <t>(Deprecated) Ad group ad ad call ad country code · COUNTRY</t>
        </is>
      </c>
      <c r="C290" s="26" t="n"/>
      <c r="D290" s="27">
        <f>IF(AND($C290="x",$A290&lt;&gt;""),$A290,"")</f>
        <v/>
      </c>
    </row>
    <row r="291">
      <c r="A291" s="25" t="inlineStr">
        <is>
          <t>ad_group_ad_ad_call_ad_description1</t>
        </is>
      </c>
      <c r="B291" s="29" t="inlineStr">
        <is>
          <t>(Deprecated) Ad group ad ad call ad description1 · TEXT</t>
        </is>
      </c>
      <c r="C291" s="26" t="n"/>
      <c r="D291" s="27">
        <f>IF(AND($C291="x",$A291&lt;&gt;""),$A291,"")</f>
        <v/>
      </c>
    </row>
    <row r="292">
      <c r="A292" s="25" t="inlineStr">
        <is>
          <t>ad_group_ad_ad_call_ad_description2</t>
        </is>
      </c>
      <c r="B292" s="29" t="inlineStr">
        <is>
          <t>(Deprecated) Ad group ad ad call ad description2 · TEXT</t>
        </is>
      </c>
      <c r="C292" s="26" t="n"/>
      <c r="D292" s="27">
        <f>IF(AND($C292="x",$A292&lt;&gt;""),$A292,"")</f>
        <v/>
      </c>
    </row>
    <row r="293">
      <c r="A293" s="25" t="inlineStr">
        <is>
          <t>ad_group_ad_ad_call_ad_disable_call_conversion</t>
        </is>
      </c>
      <c r="B293" s="29" t="inlineStr">
        <is>
          <t>(Deprecated) Ad group ad ad call ad disable call conversion · BOOLEAN</t>
        </is>
      </c>
      <c r="C293" s="26" t="n"/>
      <c r="D293" s="27">
        <f>IF(AND($C293="x",$A293&lt;&gt;""),$A293,"")</f>
        <v/>
      </c>
    </row>
    <row r="294">
      <c r="A294" s="25" t="inlineStr">
        <is>
          <t>ad_group_ad_ad_call_ad_headline1</t>
        </is>
      </c>
      <c r="B294" s="29" t="inlineStr">
        <is>
          <t>(Deprecated) Ad group ad ad call ad headline1 · TEXT</t>
        </is>
      </c>
      <c r="C294" s="26" t="n"/>
      <c r="D294" s="27">
        <f>IF(AND($C294="x",$A294&lt;&gt;""),$A294,"")</f>
        <v/>
      </c>
    </row>
    <row r="295">
      <c r="A295" s="25" t="inlineStr">
        <is>
          <t>ad_group_ad_ad_call_ad_headline2</t>
        </is>
      </c>
      <c r="B295" s="29" t="inlineStr">
        <is>
          <t>(Deprecated) Ad group ad ad call ad headline2 · TEXT</t>
        </is>
      </c>
      <c r="C295" s="26" t="n"/>
      <c r="D295" s="27">
        <f>IF(AND($C295="x",$A295&lt;&gt;""),$A295,"")</f>
        <v/>
      </c>
    </row>
    <row r="296">
      <c r="A296" s="25" t="inlineStr">
        <is>
          <t>ad_group_ad_ad_call_ad_path1</t>
        </is>
      </c>
      <c r="B296" s="29" t="inlineStr">
        <is>
          <t>(Deprecated) Ad group ad ad call ad path1 · TEXT</t>
        </is>
      </c>
      <c r="C296" s="26" t="n"/>
      <c r="D296" s="27">
        <f>IF(AND($C296="x",$A296&lt;&gt;""),$A296,"")</f>
        <v/>
      </c>
    </row>
    <row r="297">
      <c r="A297" s="25" t="inlineStr">
        <is>
          <t>ad_group_ad_ad_call_ad_path2</t>
        </is>
      </c>
      <c r="B297" s="29" t="inlineStr">
        <is>
          <t>(Deprecated) Ad group ad ad call ad path2 · TEXT</t>
        </is>
      </c>
      <c r="C297" s="26" t="n"/>
      <c r="D297" s="27">
        <f>IF(AND($C297="x",$A297&lt;&gt;""),$A297,"")</f>
        <v/>
      </c>
    </row>
    <row r="298">
      <c r="A298" s="25" t="inlineStr">
        <is>
          <t>ad_group_ad_ad_call_ad_phone_number</t>
        </is>
      </c>
      <c r="B298" s="29" t="inlineStr">
        <is>
          <t>(Deprecated) Ad group ad ad call ad phone number · TEXT</t>
        </is>
      </c>
      <c r="C298" s="26" t="n"/>
      <c r="D298" s="27">
        <f>IF(AND($C298="x",$A298&lt;&gt;""),$A298,"")</f>
        <v/>
      </c>
    </row>
    <row r="299">
      <c r="A299" s="25" t="inlineStr">
        <is>
          <t>ad_group_ad_ad_call_ad_phone_number_verification_url</t>
        </is>
      </c>
      <c r="B299" s="29" t="inlineStr">
        <is>
          <t>(Deprecated) Ad group ad ad call ad phone number verification url · TEXT</t>
        </is>
      </c>
      <c r="C299" s="26" t="n"/>
      <c r="D299" s="27">
        <f>IF(AND($C299="x",$A299&lt;&gt;""),$A299,"")</f>
        <v/>
      </c>
    </row>
    <row r="300">
      <c r="A300" s="25" t="inlineStr">
        <is>
          <t>ad_group_ad_ad_demand_gen_carousel_ad_business_name</t>
        </is>
      </c>
      <c r="B300" s="29" t="inlineStr">
        <is>
          <t>Ad group ad ad demand gen carousel ad business name · TEXT</t>
        </is>
      </c>
      <c r="C300" s="26" t="n"/>
      <c r="D300" s="27">
        <f>IF(AND($C300="x",$A300&lt;&gt;""),$A300,"")</f>
        <v/>
      </c>
    </row>
    <row r="301">
      <c r="A301" s="25" t="inlineStr">
        <is>
          <t>ad_group_ad_ad_demand_gen_carousel_ad_call_to_action_text</t>
        </is>
      </c>
      <c r="B301" s="29" t="inlineStr">
        <is>
          <t>Ad group ad ad demand gen carousel ad call to action text · TEXT</t>
        </is>
      </c>
      <c r="C301" s="26" t="n"/>
      <c r="D301" s="27">
        <f>IF(AND($C301="x",$A301&lt;&gt;""),$A301,"")</f>
        <v/>
      </c>
    </row>
    <row r="302">
      <c r="A302" s="25" t="inlineStr">
        <is>
          <t>ad_group_ad_ad_demand_gen_carousel_ad_carousel_cards</t>
        </is>
      </c>
      <c r="B302" s="29" t="inlineStr">
        <is>
          <t>Ad group ad ad demand gen carousel ad carousel cards · TEXT</t>
        </is>
      </c>
      <c r="C302" s="26" t="n"/>
      <c r="D302" s="27">
        <f>IF(AND($C302="x",$A302&lt;&gt;""),$A302,"")</f>
        <v/>
      </c>
    </row>
    <row r="303">
      <c r="A303" s="25" t="inlineStr">
        <is>
          <t>ad_group_ad_ad_demand_gen_carousel_ad_carousel_cards_asset</t>
        </is>
      </c>
      <c r="B303" s="29" t="inlineStr">
        <is>
          <t>(Deprecated) Ad group ad ad demand gen carousel ad carousel cards asset · TEXT</t>
        </is>
      </c>
      <c r="C303" s="26" t="n"/>
      <c r="D303" s="27">
        <f>IF(AND($C303="x",$A303&lt;&gt;""),$A303,"")</f>
        <v/>
      </c>
    </row>
    <row r="304">
      <c r="A304" s="25" t="inlineStr">
        <is>
          <t>ad_group_ad_ad_demand_gen_carousel_ad_description</t>
        </is>
      </c>
      <c r="B304" s="29" t="inlineStr">
        <is>
          <t>Ad group ad ad demand gen carousel ad description · TEXT</t>
        </is>
      </c>
      <c r="C304" s="26" t="n"/>
      <c r="D304" s="27">
        <f>IF(AND($C304="x",$A304&lt;&gt;""),$A304,"")</f>
        <v/>
      </c>
    </row>
    <row r="305">
      <c r="A305" s="25" t="inlineStr">
        <is>
          <t>ad_group_ad_ad_demand_gen_carousel_ad_headline</t>
        </is>
      </c>
      <c r="B305" s="29" t="inlineStr">
        <is>
          <t>Ad group ad ad demand gen carousel ad headline · TEXT</t>
        </is>
      </c>
      <c r="C305" s="26" t="n"/>
      <c r="D305" s="27">
        <f>IF(AND($C305="x",$A305&lt;&gt;""),$A305,"")</f>
        <v/>
      </c>
    </row>
    <row r="306">
      <c r="A306" s="25" t="inlineStr">
        <is>
          <t>ad_group_ad_ad_demand_gen_carousel_ad_logo_image</t>
        </is>
      </c>
      <c r="B306" s="29" t="inlineStr">
        <is>
          <t>Ad group ad ad demand gen carousel ad logo image · TEXT</t>
        </is>
      </c>
      <c r="C306" s="26" t="n"/>
      <c r="D306" s="27">
        <f>IF(AND($C306="x",$A306&lt;&gt;""),$A306,"")</f>
        <v/>
      </c>
    </row>
    <row r="307">
      <c r="A307" s="25" t="inlineStr">
        <is>
          <t>ad_group_ad_ad_demand_gen_carousel_ad_logo_image_asset</t>
        </is>
      </c>
      <c r="B307" s="29" t="inlineStr">
        <is>
          <t>(Deprecated) Ad group ad ad demand gen carousel ad logo image asset · TEXT</t>
        </is>
      </c>
      <c r="C307" s="26" t="n"/>
      <c r="D307" s="27">
        <f>IF(AND($C307="x",$A307&lt;&gt;""),$A307,"")</f>
        <v/>
      </c>
    </row>
    <row r="308">
      <c r="A308" s="25" t="inlineStr">
        <is>
          <t>ad_group_ad_ad_demand_gen_multi_asset_ad_business_name</t>
        </is>
      </c>
      <c r="B308" s="29" t="inlineStr">
        <is>
          <t>Ad group ad ad demand gen multi asset ad business name · TEXT</t>
        </is>
      </c>
      <c r="C308" s="26" t="n"/>
      <c r="D308" s="27">
        <f>IF(AND($C308="x",$A308&lt;&gt;""),$A308,"")</f>
        <v/>
      </c>
    </row>
    <row r="309">
      <c r="A309" s="25" t="inlineStr">
        <is>
          <t>ad_group_ad_ad_demand_gen_multi_asset_ad_call_to_action_text</t>
        </is>
      </c>
      <c r="B309" s="29" t="inlineStr">
        <is>
          <t>Ad group ad ad demand gen multi asset ad call to action text · TEXT</t>
        </is>
      </c>
      <c r="C309" s="26" t="n"/>
      <c r="D309" s="27">
        <f>IF(AND($C309="x",$A309&lt;&gt;""),$A309,"")</f>
        <v/>
      </c>
    </row>
    <row r="310">
      <c r="A310" s="25" t="inlineStr">
        <is>
          <t>ad_group_ad_ad_demand_gen_multi_asset_ad_descriptions</t>
        </is>
      </c>
      <c r="B310" s="29" t="inlineStr">
        <is>
          <t>Ad group ad ad demand gen multi asset ad descriptions · TEXT</t>
        </is>
      </c>
      <c r="C310" s="26" t="n"/>
      <c r="D310" s="27">
        <f>IF(AND($C310="x",$A310&lt;&gt;""),$A310,"")</f>
        <v/>
      </c>
    </row>
    <row r="311">
      <c r="A311" s="25" t="inlineStr">
        <is>
          <t>ad_group_ad_ad_demand_gen_multi_asset_ad_headlines</t>
        </is>
      </c>
      <c r="B311" s="29" t="inlineStr">
        <is>
          <t>Ad group ad ad demand gen multi asset ad headlines · TEXT</t>
        </is>
      </c>
      <c r="C311" s="26" t="n"/>
      <c r="D311" s="27">
        <f>IF(AND($C311="x",$A311&lt;&gt;""),$A311,"")</f>
        <v/>
      </c>
    </row>
    <row r="312">
      <c r="A312" s="25" t="inlineStr">
        <is>
          <t>ad_group_ad_ad_demand_gen_multi_asset_ad_lead_form_only</t>
        </is>
      </c>
      <c r="B312" s="29" t="inlineStr">
        <is>
          <t>(Deprecated) Ad group ad ad demand gen multi asset ad lead form only · BOOLEAN</t>
        </is>
      </c>
      <c r="C312" s="26" t="n"/>
      <c r="D312" s="27">
        <f>IF(AND($C312="x",$A312&lt;&gt;""),$A312,"")</f>
        <v/>
      </c>
    </row>
    <row r="313">
      <c r="A313" s="25" t="inlineStr">
        <is>
          <t>ad_group_ad_ad_demand_gen_multi_asset_ad_logo_images</t>
        </is>
      </c>
      <c r="B313" s="29" t="inlineStr">
        <is>
          <t>Ad group ad ad demand gen multi asset ad logo images · TEXT</t>
        </is>
      </c>
      <c r="C313" s="26" t="n"/>
      <c r="D313" s="27">
        <f>IF(AND($C313="x",$A313&lt;&gt;""),$A313,"")</f>
        <v/>
      </c>
    </row>
    <row r="314">
      <c r="A314" s="25" t="inlineStr">
        <is>
          <t>ad_group_ad_ad_demand_gen_multi_asset_ad_logo_images_asset</t>
        </is>
      </c>
      <c r="B314" s="29" t="inlineStr">
        <is>
          <t>(Deprecated) Ad group ad ad demand gen multi asset ad logo images asset · TEXT</t>
        </is>
      </c>
      <c r="C314" s="26" t="n"/>
      <c r="D314" s="27">
        <f>IF(AND($C314="x",$A314&lt;&gt;""),$A314,"")</f>
        <v/>
      </c>
    </row>
    <row r="315">
      <c r="A315" s="25" t="inlineStr">
        <is>
          <t>ad_group_ad_ad_demand_gen_multi_asset_ad_marketing_images</t>
        </is>
      </c>
      <c r="B315" s="29" t="inlineStr">
        <is>
          <t>Ad group ad ad demand gen multi asset ad marketing images · TEXT</t>
        </is>
      </c>
      <c r="C315" s="26" t="n"/>
      <c r="D315" s="27">
        <f>IF(AND($C315="x",$A315&lt;&gt;""),$A315,"")</f>
        <v/>
      </c>
    </row>
    <row r="316">
      <c r="A316" s="25" t="inlineStr">
        <is>
          <t>ad_group_ad_ad_demand_gen_multi_asset_ad_marketing_images_asset</t>
        </is>
      </c>
      <c r="B316" s="29" t="inlineStr">
        <is>
          <t>(Deprecated) Ad group ad ad demand gen multi asset ad marketing images asset · TEXT</t>
        </is>
      </c>
      <c r="C316" s="26" t="n"/>
      <c r="D316" s="27">
        <f>IF(AND($C316="x",$A316&lt;&gt;""),$A316,"")</f>
        <v/>
      </c>
    </row>
    <row r="317">
      <c r="A317" s="25" t="inlineStr">
        <is>
          <t>ad_group_ad_ad_demand_gen_multi_asset_ad_portrait_marketing_images</t>
        </is>
      </c>
      <c r="B317" s="29" t="inlineStr">
        <is>
          <t>Ad group ad ad demand gen multi asset ad portrait marketing images · TEXT</t>
        </is>
      </c>
      <c r="C317" s="26" t="n"/>
      <c r="D317" s="27">
        <f>IF(AND($C317="x",$A317&lt;&gt;""),$A317,"")</f>
        <v/>
      </c>
    </row>
    <row r="318">
      <c r="A318" s="25" t="inlineStr">
        <is>
          <t>ad_group_ad_ad_demand_gen_multi_asset_ad_portrait_marketing_images_asset</t>
        </is>
      </c>
      <c r="B318" s="29" t="inlineStr">
        <is>
          <t>(Deprecated) Ad group ad ad demand gen multi asset ad portrait marketing images asset · TEXT</t>
        </is>
      </c>
      <c r="C318" s="26" t="n"/>
      <c r="D318" s="27">
        <f>IF(AND($C318="x",$A318&lt;&gt;""),$A318,"")</f>
        <v/>
      </c>
    </row>
    <row r="319">
      <c r="A319" s="25" t="inlineStr">
        <is>
          <t>ad_group_ad_ad_demand_gen_multi_asset_ad_square_marketing_images</t>
        </is>
      </c>
      <c r="B319" s="29" t="inlineStr">
        <is>
          <t>Ad group ad ad demand gen multi asset ad square marketing images · TEXT</t>
        </is>
      </c>
      <c r="C319" s="26" t="n"/>
      <c r="D319" s="27">
        <f>IF(AND($C319="x",$A319&lt;&gt;""),$A319,"")</f>
        <v/>
      </c>
    </row>
    <row r="320">
      <c r="A320" s="25" t="inlineStr">
        <is>
          <t>ad_group_ad_ad_demand_gen_multi_asset_ad_square_marketing_images_asset</t>
        </is>
      </c>
      <c r="B320" s="29" t="inlineStr">
        <is>
          <t>(Deprecated) Ad group ad ad demand gen multi asset ad square marketing images asset · TEXT</t>
        </is>
      </c>
      <c r="C320" s="26" t="n"/>
      <c r="D320" s="27">
        <f>IF(AND($C320="x",$A320&lt;&gt;""),$A320,"")</f>
        <v/>
      </c>
    </row>
    <row r="321">
      <c r="A321" s="25" t="inlineStr">
        <is>
          <t>ad_group_ad_ad_demand_gen_multi_asset_ad_tall_portrait_marketing_images</t>
        </is>
      </c>
      <c r="B321" s="29" t="inlineStr">
        <is>
          <t>Ad group ad ad demand gen multi asset ad tall portrait marketing images · TEXT</t>
        </is>
      </c>
      <c r="C321" s="26" t="n"/>
      <c r="D321" s="27">
        <f>IF(AND($C321="x",$A321&lt;&gt;""),$A321,"")</f>
        <v/>
      </c>
    </row>
    <row r="322">
      <c r="A322" s="25" t="inlineStr">
        <is>
          <t>ad_group_ad_ad_demand_gen_multi_asset_ad_tall_portrait_marketing_images_asset</t>
        </is>
      </c>
      <c r="B322" s="29" t="inlineStr">
        <is>
          <t>(Deprecated) Ad group ad ad demand gen multi asset ad tall portrait marketing images asset · TEXT</t>
        </is>
      </c>
      <c r="C322" s="26" t="n"/>
      <c r="D322" s="27">
        <f>IF(AND($C322="x",$A322&lt;&gt;""),$A322,"")</f>
        <v/>
      </c>
    </row>
    <row r="323">
      <c r="A323" s="25" t="inlineStr">
        <is>
          <t>ad_group_ad_ad_demand_gen_product_ad_breadcrumb1</t>
        </is>
      </c>
      <c r="B323" s="29" t="inlineStr">
        <is>
          <t>Ad group ad ad demand gen product ad breadcrumb1 · TEXT</t>
        </is>
      </c>
      <c r="C323" s="26" t="n"/>
      <c r="D323" s="27">
        <f>IF(AND($C323="x",$A323&lt;&gt;""),$A323,"")</f>
        <v/>
      </c>
    </row>
    <row r="324">
      <c r="A324" s="25" t="inlineStr">
        <is>
          <t>ad_group_ad_ad_demand_gen_product_ad_breadcrumb2</t>
        </is>
      </c>
      <c r="B324" s="29" t="inlineStr">
        <is>
          <t>Ad group ad ad demand gen product ad breadcrumb2 · TEXT</t>
        </is>
      </c>
      <c r="C324" s="26" t="n"/>
      <c r="D324" s="27">
        <f>IF(AND($C324="x",$A324&lt;&gt;""),$A324,"")</f>
        <v/>
      </c>
    </row>
    <row r="325">
      <c r="A325" s="25" t="inlineStr">
        <is>
          <t>ad_group_ad_ad_demand_gen_product_ad_business_name</t>
        </is>
      </c>
      <c r="B325" s="29" t="inlineStr">
        <is>
          <t>Ad group ad ad demand gen product ad business name · TEXT</t>
        </is>
      </c>
      <c r="C325" s="26" t="n"/>
      <c r="D325" s="27">
        <f>IF(AND($C325="x",$A325&lt;&gt;""),$A325,"")</f>
        <v/>
      </c>
    </row>
    <row r="326">
      <c r="A326" s="25" t="inlineStr">
        <is>
          <t>ad_group_ad_ad_demand_gen_product_ad_call_to_action</t>
        </is>
      </c>
      <c r="B326" s="29" t="inlineStr">
        <is>
          <t>Ad group ad ad demand gen product ad call to action · TEXT</t>
        </is>
      </c>
      <c r="C326" s="26" t="n"/>
      <c r="D326" s="27">
        <f>IF(AND($C326="x",$A326&lt;&gt;""),$A326,"")</f>
        <v/>
      </c>
    </row>
    <row r="327">
      <c r="A327" s="25" t="inlineStr">
        <is>
          <t>ad_group_ad_ad_demand_gen_product_ad_call_to_action_asset</t>
        </is>
      </c>
      <c r="B327" s="29" t="inlineStr">
        <is>
          <t>(Deprecated) Ad group ad ad demand gen product ad call to action asset · TEXT</t>
        </is>
      </c>
      <c r="C327" s="26" t="n"/>
      <c r="D327" s="27">
        <f>IF(AND($C327="x",$A327&lt;&gt;""),$A327,"")</f>
        <v/>
      </c>
    </row>
    <row r="328">
      <c r="A328" s="25" t="inlineStr">
        <is>
          <t>ad_group_ad_ad_demand_gen_product_ad_description</t>
        </is>
      </c>
      <c r="B328" s="29" t="inlineStr">
        <is>
          <t>Ad group ad ad demand gen product ad description · TEXT</t>
        </is>
      </c>
      <c r="C328" s="26" t="n"/>
      <c r="D328" s="27">
        <f>IF(AND($C328="x",$A328&lt;&gt;""),$A328,"")</f>
        <v/>
      </c>
    </row>
    <row r="329">
      <c r="A329" s="25" t="inlineStr">
        <is>
          <t>ad_group_ad_ad_demand_gen_product_ad_headline</t>
        </is>
      </c>
      <c r="B329" s="29" t="inlineStr">
        <is>
          <t>Ad group ad ad demand gen product ad headline · TEXT</t>
        </is>
      </c>
      <c r="C329" s="26" t="n"/>
      <c r="D329" s="27">
        <f>IF(AND($C329="x",$A329&lt;&gt;""),$A329,"")</f>
        <v/>
      </c>
    </row>
    <row r="330">
      <c r="A330" s="25" t="inlineStr">
        <is>
          <t>ad_group_ad_ad_demand_gen_product_ad_logo_image</t>
        </is>
      </c>
      <c r="B330" s="29" t="inlineStr">
        <is>
          <t>Ad group ad ad demand gen product ad logo image · TEXT</t>
        </is>
      </c>
      <c r="C330" s="26" t="n"/>
      <c r="D330" s="27">
        <f>IF(AND($C330="x",$A330&lt;&gt;""),$A330,"")</f>
        <v/>
      </c>
    </row>
    <row r="331">
      <c r="A331" s="25" t="inlineStr">
        <is>
          <t>ad_group_ad_ad_demand_gen_product_ad_logo_image_asset</t>
        </is>
      </c>
      <c r="B331" s="29" t="inlineStr">
        <is>
          <t>(Deprecated) Ad group ad ad demand gen product ad logo image asset · TEXT</t>
        </is>
      </c>
      <c r="C331" s="26" t="n"/>
      <c r="D331" s="27">
        <f>IF(AND($C331="x",$A331&lt;&gt;""),$A331,"")</f>
        <v/>
      </c>
    </row>
    <row r="332">
      <c r="A332" s="25" t="inlineStr">
        <is>
          <t>ad_group_ad_ad_demand_gen_video_responsive_ad_breadcrumb1</t>
        </is>
      </c>
      <c r="B332" s="29" t="inlineStr">
        <is>
          <t>Ad group ad ad demand gen video responsive ad breadcrumb1 · TEXT</t>
        </is>
      </c>
      <c r="C332" s="26" t="n"/>
      <c r="D332" s="27">
        <f>IF(AND($C332="x",$A332&lt;&gt;""),$A332,"")</f>
        <v/>
      </c>
    </row>
    <row r="333">
      <c r="A333" s="25" t="inlineStr">
        <is>
          <t>ad_group_ad_ad_demand_gen_video_responsive_ad_breadcrumb2</t>
        </is>
      </c>
      <c r="B333" s="29" t="inlineStr">
        <is>
          <t>Ad group ad ad demand gen video responsive ad breadcrumb2 · TEXT</t>
        </is>
      </c>
      <c r="C333" s="26" t="n"/>
      <c r="D333" s="27">
        <f>IF(AND($C333="x",$A333&lt;&gt;""),$A333,"")</f>
        <v/>
      </c>
    </row>
    <row r="334">
      <c r="A334" s="25" t="inlineStr">
        <is>
          <t>ad_group_ad_ad_demand_gen_video_responsive_ad_business_name</t>
        </is>
      </c>
      <c r="B334" s="29" t="inlineStr">
        <is>
          <t>Ad group ad ad demand gen video responsive ad business name · TEXT</t>
        </is>
      </c>
      <c r="C334" s="26" t="n"/>
      <c r="D334" s="27">
        <f>IF(AND($C334="x",$A334&lt;&gt;""),$A334,"")</f>
        <v/>
      </c>
    </row>
    <row r="335">
      <c r="A335" s="25" t="inlineStr">
        <is>
          <t>ad_group_ad_ad_demand_gen_video_responsive_ad_call_to_actions</t>
        </is>
      </c>
      <c r="B335" s="29" t="inlineStr">
        <is>
          <t>Ad group ad ad demand gen video responsive ad call to actions · TEXT</t>
        </is>
      </c>
      <c r="C335" s="26" t="n"/>
      <c r="D335" s="27">
        <f>IF(AND($C335="x",$A335&lt;&gt;""),$A335,"")</f>
        <v/>
      </c>
    </row>
    <row r="336">
      <c r="A336" s="25" t="inlineStr">
        <is>
          <t>ad_group_ad_ad_demand_gen_video_responsive_ad_call_to_actions_asset</t>
        </is>
      </c>
      <c r="B336" s="29" t="inlineStr">
        <is>
          <t>(Deprecated) Ad group ad ad demand gen video responsive ad call to actions asset · TEXT</t>
        </is>
      </c>
      <c r="C336" s="26" t="n"/>
      <c r="D336" s="27">
        <f>IF(AND($C336="x",$A336&lt;&gt;""),$A336,"")</f>
        <v/>
      </c>
    </row>
    <row r="337">
      <c r="A337" s="25" t="inlineStr">
        <is>
          <t>ad_group_ad_ad_demand_gen_video_responsive_ad_descriptions</t>
        </is>
      </c>
      <c r="B337" s="29" t="inlineStr">
        <is>
          <t>Ad group ad ad demand gen video responsive ad descriptions · TEXT</t>
        </is>
      </c>
      <c r="C337" s="26" t="n"/>
      <c r="D337" s="27">
        <f>IF(AND($C337="x",$A337&lt;&gt;""),$A337,"")</f>
        <v/>
      </c>
    </row>
    <row r="338">
      <c r="A338" s="25" t="inlineStr">
        <is>
          <t>ad_group_ad_ad_demand_gen_video_responsive_ad_headlines</t>
        </is>
      </c>
      <c r="B338" s="29" t="inlineStr">
        <is>
          <t>Ad group ad ad demand gen video responsive ad headlines · TEXT</t>
        </is>
      </c>
      <c r="C338" s="26" t="n"/>
      <c r="D338" s="27">
        <f>IF(AND($C338="x",$A338&lt;&gt;""),$A338,"")</f>
        <v/>
      </c>
    </row>
    <row r="339">
      <c r="A339" s="25" t="inlineStr">
        <is>
          <t>ad_group_ad_ad_demand_gen_video_responsive_ad_logo_images</t>
        </is>
      </c>
      <c r="B339" s="29" t="inlineStr">
        <is>
          <t>Ad group ad ad demand gen video responsive ad logo images · TEXT</t>
        </is>
      </c>
      <c r="C339" s="26" t="n"/>
      <c r="D339" s="27">
        <f>IF(AND($C339="x",$A339&lt;&gt;""),$A339,"")</f>
        <v/>
      </c>
    </row>
    <row r="340">
      <c r="A340" s="25" t="inlineStr">
        <is>
          <t>ad_group_ad_ad_demand_gen_video_responsive_ad_logo_images_asset</t>
        </is>
      </c>
      <c r="B340" s="29" t="inlineStr">
        <is>
          <t>(Deprecated) Ad group ad ad demand gen video responsive ad logo images asset · TEXT</t>
        </is>
      </c>
      <c r="C340" s="26" t="n"/>
      <c r="D340" s="27">
        <f>IF(AND($C340="x",$A340&lt;&gt;""),$A340,"")</f>
        <v/>
      </c>
    </row>
    <row r="341">
      <c r="A341" s="25" t="inlineStr">
        <is>
          <t>ad_group_ad_ad_demand_gen_video_responsive_ad_long_headlines</t>
        </is>
      </c>
      <c r="B341" s="29" t="inlineStr">
        <is>
          <t>Ad group ad ad demand gen video responsive ad long headlines · TEXT</t>
        </is>
      </c>
      <c r="C341" s="26" t="n"/>
      <c r="D341" s="27">
        <f>IF(AND($C341="x",$A341&lt;&gt;""),$A341,"")</f>
        <v/>
      </c>
    </row>
    <row r="342">
      <c r="A342" s="25" t="inlineStr">
        <is>
          <t>ad_group_ad_ad_demand_gen_video_responsive_ad_videos</t>
        </is>
      </c>
      <c r="B342" s="29" t="inlineStr">
        <is>
          <t>Ad group ad ad demand gen video responsive ad videos · TEXT</t>
        </is>
      </c>
      <c r="C342" s="26" t="n"/>
      <c r="D342" s="27">
        <f>IF(AND($C342="x",$A342&lt;&gt;""),$A342,"")</f>
        <v/>
      </c>
    </row>
    <row r="343">
      <c r="A343" s="25" t="inlineStr">
        <is>
          <t>ad_group_ad_ad_demand_gen_video_responsive_ad_videos_asset</t>
        </is>
      </c>
      <c r="B343" s="29" t="inlineStr">
        <is>
          <t>(Deprecated) Ad group ad ad demand gen video responsive ad videos asset · TEXT</t>
        </is>
      </c>
      <c r="C343" s="26" t="n"/>
      <c r="D343" s="27">
        <f>IF(AND($C343="x",$A343&lt;&gt;""),$A343,"")</f>
        <v/>
      </c>
    </row>
    <row r="344">
      <c r="A344" s="25" t="inlineStr">
        <is>
          <t>ad_group_ad_ad_device_preference</t>
        </is>
      </c>
      <c r="B344" s="29" t="inlineStr">
        <is>
          <t>Ad group ad ad device preference · TEXT</t>
        </is>
      </c>
      <c r="C344" s="26" t="n"/>
      <c r="D344" s="27">
        <f>IF(AND($C344="x",$A344&lt;&gt;""),$A344,"")</f>
        <v/>
      </c>
    </row>
    <row r="345">
      <c r="A345" s="25" t="inlineStr">
        <is>
          <t>ad_group_ad_ad_display_upload_ad_display_upload_product_type</t>
        </is>
      </c>
      <c r="B345" s="29" t="inlineStr">
        <is>
          <t>Ad group ad ad display upload ad display upload product type · TEXT</t>
        </is>
      </c>
      <c r="C345" s="26" t="n"/>
      <c r="D345" s="27">
        <f>IF(AND($C345="x",$A345&lt;&gt;""),$A345,"")</f>
        <v/>
      </c>
    </row>
    <row r="346">
      <c r="A346" s="25" t="inlineStr">
        <is>
          <t>ad_group_ad_ad_display_upload_ad_media_bundle</t>
        </is>
      </c>
      <c r="B346" s="29" t="inlineStr">
        <is>
          <t>Ad group ad ad display upload ad media bundle · TEXT</t>
        </is>
      </c>
      <c r="C346" s="26" t="n"/>
      <c r="D346" s="27">
        <f>IF(AND($C346="x",$A346&lt;&gt;""),$A346,"")</f>
        <v/>
      </c>
    </row>
    <row r="347">
      <c r="A347" s="25" t="inlineStr">
        <is>
          <t>ad_group_ad_ad_display_upload_ad_media_bundle_asset</t>
        </is>
      </c>
      <c r="B347" s="29" t="inlineStr">
        <is>
          <t>(Deprecated) Ad group ad ad display upload ad media bundle asset · TEXT</t>
        </is>
      </c>
      <c r="C347" s="26" t="n"/>
      <c r="D347" s="27">
        <f>IF(AND($C347="x",$A347&lt;&gt;""),$A347,"")</f>
        <v/>
      </c>
    </row>
    <row r="348">
      <c r="A348" s="25" t="inlineStr">
        <is>
          <t>ad_group_ad_ad_display_url</t>
        </is>
      </c>
      <c r="B348" s="29" t="inlineStr">
        <is>
          <t>Ad group ad ad display url · TEXT</t>
        </is>
      </c>
      <c r="C348" s="26" t="n"/>
      <c r="D348" s="27">
        <f>IF(AND($C348="x",$A348&lt;&gt;""),$A348,"")</f>
        <v/>
      </c>
    </row>
    <row r="349">
      <c r="A349" s="25" t="inlineStr">
        <is>
          <t>ad_group_ad_ad_expanded_dynamic_search_ad_description</t>
        </is>
      </c>
      <c r="B349" s="29" t="inlineStr">
        <is>
          <t>Ad group ad ad expanded dynamic search ad description · TEXT</t>
        </is>
      </c>
      <c r="C349" s="26" t="n"/>
      <c r="D349" s="27">
        <f>IF(AND($C349="x",$A349&lt;&gt;""),$A349,"")</f>
        <v/>
      </c>
    </row>
    <row r="350">
      <c r="A350" s="25" t="inlineStr">
        <is>
          <t>ad_group_ad_ad_expanded_dynamic_search_ad_description2</t>
        </is>
      </c>
      <c r="B350" s="29" t="inlineStr">
        <is>
          <t>Ad group ad ad expanded dynamic search ad description2 · TEXT</t>
        </is>
      </c>
      <c r="C350" s="26" t="n"/>
      <c r="D350" s="27">
        <f>IF(AND($C350="x",$A350&lt;&gt;""),$A350,"")</f>
        <v/>
      </c>
    </row>
    <row r="351">
      <c r="A351" s="25" t="inlineStr">
        <is>
          <t>ad_group_ad_ad_expanded_text_ad_description</t>
        </is>
      </c>
      <c r="B351" s="29" t="inlineStr">
        <is>
          <t>Ad group ad ad expanded text ad description · TEXT</t>
        </is>
      </c>
      <c r="C351" s="26" t="n"/>
      <c r="D351" s="27">
        <f>IF(AND($C351="x",$A351&lt;&gt;""),$A351,"")</f>
        <v/>
      </c>
    </row>
    <row r="352">
      <c r="A352" s="25" t="inlineStr">
        <is>
          <t>ad_group_ad_ad_expanded_text_ad_description2</t>
        </is>
      </c>
      <c r="B352" s="29" t="inlineStr">
        <is>
          <t>Ad group ad ad expanded text ad description2 · TEXT</t>
        </is>
      </c>
      <c r="C352" s="26" t="n"/>
      <c r="D352" s="27">
        <f>IF(AND($C352="x",$A352&lt;&gt;""),$A352,"")</f>
        <v/>
      </c>
    </row>
    <row r="353">
      <c r="A353" s="25" t="inlineStr">
        <is>
          <t>ad_group_ad_ad_expanded_text_ad_headline_part1</t>
        </is>
      </c>
      <c r="B353" s="29" t="inlineStr">
        <is>
          <t>Ad group ad ad expanded text ad headline part1 · TEXT</t>
        </is>
      </c>
      <c r="C353" s="26" t="n"/>
      <c r="D353" s="27">
        <f>IF(AND($C353="x",$A353&lt;&gt;""),$A353,"")</f>
        <v/>
      </c>
    </row>
    <row r="354">
      <c r="A354" s="25" t="inlineStr">
        <is>
          <t>ad_group_ad_ad_expanded_text_ad_headline_part2</t>
        </is>
      </c>
      <c r="B354" s="29" t="inlineStr">
        <is>
          <t>Ad group ad ad expanded text ad headline part2 · TEXT</t>
        </is>
      </c>
      <c r="C354" s="26" t="n"/>
      <c r="D354" s="27">
        <f>IF(AND($C354="x",$A354&lt;&gt;""),$A354,"")</f>
        <v/>
      </c>
    </row>
    <row r="355">
      <c r="A355" s="25" t="inlineStr">
        <is>
          <t>ad_group_ad_ad_expanded_text_ad_headline_part3</t>
        </is>
      </c>
      <c r="B355" s="29" t="inlineStr">
        <is>
          <t>Ad group ad ad expanded text ad headline part3 · TEXT</t>
        </is>
      </c>
      <c r="C355" s="26" t="n"/>
      <c r="D355" s="27">
        <f>IF(AND($C355="x",$A355&lt;&gt;""),$A355,"")</f>
        <v/>
      </c>
    </row>
    <row r="356">
      <c r="A356" s="25" t="inlineStr">
        <is>
          <t>ad_group_ad_ad_expanded_text_ad_path1</t>
        </is>
      </c>
      <c r="B356" s="29" t="inlineStr">
        <is>
          <t>Ad group ad ad expanded text ad path1 · TEXT</t>
        </is>
      </c>
      <c r="C356" s="26" t="n"/>
      <c r="D356" s="27">
        <f>IF(AND($C356="x",$A356&lt;&gt;""),$A356,"")</f>
        <v/>
      </c>
    </row>
    <row r="357">
      <c r="A357" s="25" t="inlineStr">
        <is>
          <t>ad_group_ad_ad_expanded_text_ad_path2</t>
        </is>
      </c>
      <c r="B357" s="29" t="inlineStr">
        <is>
          <t>Ad group ad ad expanded text ad path2 · TEXT</t>
        </is>
      </c>
      <c r="C357" s="26" t="n"/>
      <c r="D357" s="27">
        <f>IF(AND($C357="x",$A357&lt;&gt;""),$A357,"")</f>
        <v/>
      </c>
    </row>
    <row r="358">
      <c r="A358" s="25" t="inlineStr">
        <is>
          <t>ad_group_ad_ad_final_app_urls</t>
        </is>
      </c>
      <c r="B358" s="29" t="inlineStr">
        <is>
          <t>Ad group ad ad final app urls · TEXT</t>
        </is>
      </c>
      <c r="C358" s="26" t="n"/>
      <c r="D358" s="27">
        <f>IF(AND($C358="x",$A358&lt;&gt;""),$A358,"")</f>
        <v/>
      </c>
    </row>
    <row r="359">
      <c r="A359" s="25" t="inlineStr">
        <is>
          <t>ad_group_ad_ad_final_mobile_urls</t>
        </is>
      </c>
      <c r="B359" s="29" t="inlineStr">
        <is>
          <t>Ad group ad ad final mobile urls · TEXT</t>
        </is>
      </c>
      <c r="C359" s="26" t="n"/>
      <c r="D359" s="27">
        <f>IF(AND($C359="x",$A359&lt;&gt;""),$A359,"")</f>
        <v/>
      </c>
    </row>
    <row r="360">
      <c r="A360" s="25" t="inlineStr">
        <is>
          <t>ad_group_ad_ad_final_url_suffix</t>
        </is>
      </c>
      <c r="B360" s="29" t="inlineStr">
        <is>
          <t>Ad group ad ad final url suffix · TEXT</t>
        </is>
      </c>
      <c r="C360" s="26" t="n"/>
      <c r="D360" s="27">
        <f>IF(AND($C360="x",$A360&lt;&gt;""),$A360,"")</f>
        <v/>
      </c>
    </row>
    <row r="361">
      <c r="A361" s="25" t="inlineStr">
        <is>
          <t>ad_group_ad_ad_final_urls</t>
        </is>
      </c>
      <c r="B361" s="29" t="inlineStr">
        <is>
          <t>Ad group ad ad final urls · TEXT</t>
        </is>
      </c>
      <c r="C361" s="26" t="n"/>
      <c r="D361" s="27">
        <f>IF(AND($C361="x",$A361&lt;&gt;""),$A361,"")</f>
        <v/>
      </c>
    </row>
    <row r="362">
      <c r="A362" s="25" t="inlineStr">
        <is>
          <t>ad_group_ad_ad_group</t>
        </is>
      </c>
      <c r="B362" s="29" t="inlineStr">
        <is>
          <t>Ad group ad ad group · TEXT</t>
        </is>
      </c>
      <c r="C362" s="26" t="n"/>
      <c r="D362" s="27">
        <f>IF(AND($C362="x",$A362&lt;&gt;""),$A362,"")</f>
        <v/>
      </c>
    </row>
    <row r="363">
      <c r="A363" s="25" t="inlineStr">
        <is>
          <t>ad_group_ad_ad_group_ad_asset_automation_settings</t>
        </is>
      </c>
      <c r="B363" s="29" t="inlineStr">
        <is>
          <t>Ad group ad ad group ad asset automation settings · TEXT</t>
        </is>
      </c>
      <c r="C363" s="26" t="n"/>
      <c r="D363" s="27">
        <f>IF(AND($C363="x",$A363&lt;&gt;""),$A363,"")</f>
        <v/>
      </c>
    </row>
    <row r="364">
      <c r="A364" s="25" t="inlineStr">
        <is>
          <t>ad_group_ad_ad_hotel_ad</t>
        </is>
      </c>
      <c r="B364" s="29" t="inlineStr">
        <is>
          <t>Ad group ad ad hotel ad · TEXT</t>
        </is>
      </c>
      <c r="C364" s="26" t="n"/>
      <c r="D364" s="27">
        <f>IF(AND($C364="x",$A364&lt;&gt;""),$A364,"")</f>
        <v/>
      </c>
    </row>
    <row r="365">
      <c r="A365" s="25" t="inlineStr">
        <is>
          <t>ad_group_ad_ad_id</t>
        </is>
      </c>
      <c r="B365" s="29" t="inlineStr">
        <is>
          <t>Ad group ad ad id · TEXT</t>
        </is>
      </c>
      <c r="C365" s="26" t="n"/>
      <c r="D365" s="27">
        <f>IF(AND($C365="x",$A365&lt;&gt;""),$A365,"")</f>
        <v/>
      </c>
    </row>
    <row r="366">
      <c r="A366" s="25" t="inlineStr">
        <is>
          <t>ad_group_ad_ad_image_ad_image_asset_asset</t>
        </is>
      </c>
      <c r="B366" s="29" t="inlineStr">
        <is>
          <t>Ad group ad ad image ad image asset asset · TEXT</t>
        </is>
      </c>
      <c r="C366" s="26" t="n"/>
      <c r="D366" s="27">
        <f>IF(AND($C366="x",$A366&lt;&gt;""),$A366,"")</f>
        <v/>
      </c>
    </row>
    <row r="367">
      <c r="A367" s="25" t="inlineStr">
        <is>
          <t>ad_group_ad_ad_image_ad_image_url</t>
        </is>
      </c>
      <c r="B367" s="29" t="inlineStr">
        <is>
          <t>Ad group ad ad image ad image url · TEXT</t>
        </is>
      </c>
      <c r="C367" s="26" t="n"/>
      <c r="D367" s="27">
        <f>IF(AND($C367="x",$A367&lt;&gt;""),$A367,"")</f>
        <v/>
      </c>
    </row>
    <row r="368">
      <c r="A368" s="25" t="inlineStr">
        <is>
          <t>ad_group_ad_ad_image_ad_mime_type</t>
        </is>
      </c>
      <c r="B368" s="29" t="inlineStr">
        <is>
          <t>Ad group ad ad image ad mime type · TEXT</t>
        </is>
      </c>
      <c r="C368" s="26" t="n"/>
      <c r="D368" s="27">
        <f>IF(AND($C368="x",$A368&lt;&gt;""),$A368,"")</f>
        <v/>
      </c>
    </row>
    <row r="369">
      <c r="A369" s="25" t="inlineStr">
        <is>
          <t>ad_group_ad_ad_image_ad_name</t>
        </is>
      </c>
      <c r="B369" s="29" t="inlineStr">
        <is>
          <t>Ad group ad ad image ad name · TEXT</t>
        </is>
      </c>
      <c r="C369" s="26" t="n"/>
      <c r="D369" s="27">
        <f>IF(AND($C369="x",$A369&lt;&gt;""),$A369,"")</f>
        <v/>
      </c>
    </row>
    <row r="370">
      <c r="A370" s="25" t="inlineStr">
        <is>
          <t>ad_group_ad_ad_image_ad_pixel_height</t>
        </is>
      </c>
      <c r="B370" s="29" t="inlineStr">
        <is>
          <t>Ad group ad ad image ad pixel height · NUMERIC</t>
        </is>
      </c>
      <c r="C370" s="26" t="n"/>
      <c r="D370" s="27">
        <f>IF(AND($C370="x",$A370&lt;&gt;""),$A370,"")</f>
        <v/>
      </c>
    </row>
    <row r="371">
      <c r="A371" s="25" t="inlineStr">
        <is>
          <t>ad_group_ad_ad_image_ad_pixel_width</t>
        </is>
      </c>
      <c r="B371" s="29" t="inlineStr">
        <is>
          <t>Ad group ad ad image ad pixel width · NUMERIC</t>
        </is>
      </c>
      <c r="C371" s="26" t="n"/>
      <c r="D371" s="27">
        <f>IF(AND($C371="x",$A371&lt;&gt;""),$A371,"")</f>
        <v/>
      </c>
    </row>
    <row r="372">
      <c r="A372" s="25" t="inlineStr">
        <is>
          <t>ad_group_ad_ad_image_ad_preview_image_url</t>
        </is>
      </c>
      <c r="B372" s="29" t="inlineStr">
        <is>
          <t>Ad group ad ad image ad preview image url · TEXT</t>
        </is>
      </c>
      <c r="C372" s="26" t="n"/>
      <c r="D372" s="27">
        <f>IF(AND($C372="x",$A372&lt;&gt;""),$A372,"")</f>
        <v/>
      </c>
    </row>
    <row r="373">
      <c r="A373" s="25" t="inlineStr">
        <is>
          <t>ad_group_ad_ad_image_ad_preview_pixel_height</t>
        </is>
      </c>
      <c r="B373" s="29" t="inlineStr">
        <is>
          <t>Ad group ad ad image ad preview pixel height · NUMERIC</t>
        </is>
      </c>
      <c r="C373" s="26" t="n"/>
      <c r="D373" s="27">
        <f>IF(AND($C373="x",$A373&lt;&gt;""),$A373,"")</f>
        <v/>
      </c>
    </row>
    <row r="374">
      <c r="A374" s="25" t="inlineStr">
        <is>
          <t>ad_group_ad_ad_image_ad_preview_pixel_width</t>
        </is>
      </c>
      <c r="B374" s="29" t="inlineStr">
        <is>
          <t>Ad group ad ad image ad preview pixel width · NUMERIC</t>
        </is>
      </c>
      <c r="C374" s="26" t="n"/>
      <c r="D374" s="27">
        <f>IF(AND($C374="x",$A374&lt;&gt;""),$A374,"")</f>
        <v/>
      </c>
    </row>
    <row r="375">
      <c r="A375" s="25" t="inlineStr">
        <is>
          <t>ad_group_ad_ad_legacy_app_install_ad</t>
        </is>
      </c>
      <c r="B375" s="29" t="inlineStr">
        <is>
          <t>Ad group ad ad legacy app install ad · TEXT</t>
        </is>
      </c>
      <c r="C375" s="26" t="n"/>
      <c r="D375" s="27">
        <f>IF(AND($C375="x",$A375&lt;&gt;""),$A375,"")</f>
        <v/>
      </c>
    </row>
    <row r="376">
      <c r="A376" s="25" t="inlineStr">
        <is>
          <t>ad_group_ad_ad_legacy_responsive_display_ad_accent_color</t>
        </is>
      </c>
      <c r="B376" s="29" t="inlineStr">
        <is>
          <t>Ad group ad ad legacy responsive display ad accent color · TEXT</t>
        </is>
      </c>
      <c r="C376" s="26" t="n"/>
      <c r="D376" s="27">
        <f>IF(AND($C376="x",$A376&lt;&gt;""),$A376,"")</f>
        <v/>
      </c>
    </row>
    <row r="377">
      <c r="A377" s="25" t="inlineStr">
        <is>
          <t>ad_group_ad_ad_legacy_responsive_display_ad_allow_flexible_color</t>
        </is>
      </c>
      <c r="B377" s="29" t="inlineStr">
        <is>
          <t>Ad group ad ad legacy responsive display ad allow flexible color · BOOLEAN</t>
        </is>
      </c>
      <c r="C377" s="26" t="n"/>
      <c r="D377" s="27">
        <f>IF(AND($C377="x",$A377&lt;&gt;""),$A377,"")</f>
        <v/>
      </c>
    </row>
    <row r="378">
      <c r="A378" s="25" t="inlineStr">
        <is>
          <t>ad_group_ad_ad_legacy_responsive_display_ad_business_name</t>
        </is>
      </c>
      <c r="B378" s="29" t="inlineStr">
        <is>
          <t>Ad group ad ad legacy responsive display ad business name · TEXT</t>
        </is>
      </c>
      <c r="C378" s="26" t="n"/>
      <c r="D378" s="27">
        <f>IF(AND($C378="x",$A378&lt;&gt;""),$A378,"")</f>
        <v/>
      </c>
    </row>
    <row r="379">
      <c r="A379" s="25" t="inlineStr">
        <is>
          <t>ad_group_ad_ad_legacy_responsive_display_ad_call_to_action_text</t>
        </is>
      </c>
      <c r="B379" s="29" t="inlineStr">
        <is>
          <t>Ad group ad ad legacy responsive display ad call to action text · TEXT</t>
        </is>
      </c>
      <c r="C379" s="26" t="n"/>
      <c r="D379" s="27">
        <f>IF(AND($C379="x",$A379&lt;&gt;""),$A379,"")</f>
        <v/>
      </c>
    </row>
    <row r="380">
      <c r="A380" s="25" t="inlineStr">
        <is>
          <t>ad_group_ad_ad_legacy_responsive_display_ad_description</t>
        </is>
      </c>
      <c r="B380" s="29" t="inlineStr">
        <is>
          <t>Ad group ad ad legacy responsive display ad description · TEXT</t>
        </is>
      </c>
      <c r="C380" s="26" t="n"/>
      <c r="D380" s="27">
        <f>IF(AND($C380="x",$A380&lt;&gt;""),$A380,"")</f>
        <v/>
      </c>
    </row>
    <row r="381">
      <c r="A381" s="25" t="inlineStr">
        <is>
          <t>ad_group_ad_ad_legacy_responsive_display_ad_format_setting</t>
        </is>
      </c>
      <c r="B381" s="29" t="inlineStr">
        <is>
          <t>Ad group ad ad legacy responsive display ad format setting · TEXT</t>
        </is>
      </c>
      <c r="C381" s="26" t="n"/>
      <c r="D381" s="27">
        <f>IF(AND($C381="x",$A381&lt;&gt;""),$A381,"")</f>
        <v/>
      </c>
    </row>
    <row r="382">
      <c r="A382" s="25" t="inlineStr">
        <is>
          <t>ad_group_ad_ad_legacy_responsive_display_ad_logo_image</t>
        </is>
      </c>
      <c r="B382" s="29" t="inlineStr">
        <is>
          <t>Ad group ad ad legacy responsive display ad logo image · TEXT</t>
        </is>
      </c>
      <c r="C382" s="26" t="n"/>
      <c r="D382" s="27">
        <f>IF(AND($C382="x",$A382&lt;&gt;""),$A382,"")</f>
        <v/>
      </c>
    </row>
    <row r="383">
      <c r="A383" s="25" t="inlineStr">
        <is>
          <t>ad_group_ad_ad_legacy_responsive_display_ad_long_headline</t>
        </is>
      </c>
      <c r="B383" s="29" t="inlineStr">
        <is>
          <t>Ad group ad ad legacy responsive display ad long headline · TEXT</t>
        </is>
      </c>
      <c r="C383" s="26" t="n"/>
      <c r="D383" s="27">
        <f>IF(AND($C383="x",$A383&lt;&gt;""),$A383,"")</f>
        <v/>
      </c>
    </row>
    <row r="384">
      <c r="A384" s="25" t="inlineStr">
        <is>
          <t>ad_group_ad_ad_legacy_responsive_display_ad_main_color</t>
        </is>
      </c>
      <c r="B384" s="29" t="inlineStr">
        <is>
          <t>Ad group ad ad legacy responsive display ad main color · TEXT</t>
        </is>
      </c>
      <c r="C384" s="26" t="n"/>
      <c r="D384" s="27">
        <f>IF(AND($C384="x",$A384&lt;&gt;""),$A384,"")</f>
        <v/>
      </c>
    </row>
    <row r="385">
      <c r="A385" s="25" t="inlineStr">
        <is>
          <t>ad_group_ad_ad_legacy_responsive_display_ad_marketing_image</t>
        </is>
      </c>
      <c r="B385" s="29" t="inlineStr">
        <is>
          <t>Ad group ad ad legacy responsive display ad marketing image · TEXT</t>
        </is>
      </c>
      <c r="C385" s="26" t="n"/>
      <c r="D385" s="27">
        <f>IF(AND($C385="x",$A385&lt;&gt;""),$A385,"")</f>
        <v/>
      </c>
    </row>
    <row r="386">
      <c r="A386" s="25" t="inlineStr">
        <is>
          <t>ad_group_ad_ad_legacy_responsive_display_ad_price_prefix</t>
        </is>
      </c>
      <c r="B386" s="29" t="inlineStr">
        <is>
          <t>Ad group ad ad legacy responsive display ad price prefix · TEXT</t>
        </is>
      </c>
      <c r="C386" s="26" t="n"/>
      <c r="D386" s="27">
        <f>IF(AND($C386="x",$A386&lt;&gt;""),$A386,"")</f>
        <v/>
      </c>
    </row>
    <row r="387">
      <c r="A387" s="25" t="inlineStr">
        <is>
          <t>ad_group_ad_ad_legacy_responsive_display_ad_promo_text</t>
        </is>
      </c>
      <c r="B387" s="29" t="inlineStr">
        <is>
          <t>Ad group ad ad legacy responsive display ad promo text · TEXT</t>
        </is>
      </c>
      <c r="C387" s="26" t="n"/>
      <c r="D387" s="27">
        <f>IF(AND($C387="x",$A387&lt;&gt;""),$A387,"")</f>
        <v/>
      </c>
    </row>
    <row r="388">
      <c r="A388" s="25" t="inlineStr">
        <is>
          <t>ad_group_ad_ad_legacy_responsive_display_ad_short_headline</t>
        </is>
      </c>
      <c r="B388" s="29" t="inlineStr">
        <is>
          <t>Ad group ad ad legacy responsive display ad short headline · TEXT</t>
        </is>
      </c>
      <c r="C388" s="26" t="n"/>
      <c r="D388" s="27">
        <f>IF(AND($C388="x",$A388&lt;&gt;""),$A388,"")</f>
        <v/>
      </c>
    </row>
    <row r="389">
      <c r="A389" s="25" t="inlineStr">
        <is>
          <t>ad_group_ad_ad_legacy_responsive_display_ad_square_logo_image</t>
        </is>
      </c>
      <c r="B389" s="29" t="inlineStr">
        <is>
          <t>Ad group ad ad legacy responsive display ad square logo image · TEXT</t>
        </is>
      </c>
      <c r="C389" s="26" t="n"/>
      <c r="D389" s="27">
        <f>IF(AND($C389="x",$A389&lt;&gt;""),$A389,"")</f>
        <v/>
      </c>
    </row>
    <row r="390">
      <c r="A390" s="25" t="inlineStr">
        <is>
          <t>ad_group_ad_ad_legacy_responsive_display_ad_square_marketing_image</t>
        </is>
      </c>
      <c r="B390" s="29" t="inlineStr">
        <is>
          <t>Ad group ad ad legacy responsive display ad square marketing image · TEXT</t>
        </is>
      </c>
      <c r="C390" s="26" t="n"/>
      <c r="D390" s="27">
        <f>IF(AND($C390="x",$A390&lt;&gt;""),$A390,"")</f>
        <v/>
      </c>
    </row>
    <row r="391">
      <c r="A391" s="25" t="inlineStr">
        <is>
          <t>ad_group_ad_ad_local_ad_call_to_actions</t>
        </is>
      </c>
      <c r="B391" s="29" t="inlineStr">
        <is>
          <t>Ad group ad ad local ad call to actions · TEXT</t>
        </is>
      </c>
      <c r="C391" s="26" t="n"/>
      <c r="D391" s="27">
        <f>IF(AND($C391="x",$A391&lt;&gt;""),$A391,"")</f>
        <v/>
      </c>
    </row>
    <row r="392">
      <c r="A392" s="25" t="inlineStr">
        <is>
          <t>ad_group_ad_ad_local_ad_descriptions</t>
        </is>
      </c>
      <c r="B392" s="29" t="inlineStr">
        <is>
          <t>Ad group ad ad local ad descriptions · TEXT</t>
        </is>
      </c>
      <c r="C392" s="26" t="n"/>
      <c r="D392" s="27">
        <f>IF(AND($C392="x",$A392&lt;&gt;""),$A392,"")</f>
        <v/>
      </c>
    </row>
    <row r="393">
      <c r="A393" s="25" t="inlineStr">
        <is>
          <t>ad_group_ad_ad_local_ad_headlines</t>
        </is>
      </c>
      <c r="B393" s="29" t="inlineStr">
        <is>
          <t>Ad group ad ad local ad headlines · TEXT</t>
        </is>
      </c>
      <c r="C393" s="26" t="n"/>
      <c r="D393" s="27">
        <f>IF(AND($C393="x",$A393&lt;&gt;""),$A393,"")</f>
        <v/>
      </c>
    </row>
    <row r="394">
      <c r="A394" s="25" t="inlineStr">
        <is>
          <t>ad_group_ad_ad_local_ad_logo_images</t>
        </is>
      </c>
      <c r="B394" s="29" t="inlineStr">
        <is>
          <t>Ad group ad ad local ad logo images · TEXT</t>
        </is>
      </c>
      <c r="C394" s="26" t="n"/>
      <c r="D394" s="27">
        <f>IF(AND($C394="x",$A394&lt;&gt;""),$A394,"")</f>
        <v/>
      </c>
    </row>
    <row r="395">
      <c r="A395" s="25" t="inlineStr">
        <is>
          <t>ad_group_ad_ad_local_ad_logo_images_asset</t>
        </is>
      </c>
      <c r="B395" s="29" t="inlineStr">
        <is>
          <t>(Deprecated) Ad group ad ad local ad logo images asset · TEXT</t>
        </is>
      </c>
      <c r="C395" s="26" t="n"/>
      <c r="D395" s="27">
        <f>IF(AND($C395="x",$A395&lt;&gt;""),$A395,"")</f>
        <v/>
      </c>
    </row>
    <row r="396">
      <c r="A396" s="25" t="inlineStr">
        <is>
          <t>ad_group_ad_ad_local_ad_marketing_images</t>
        </is>
      </c>
      <c r="B396" s="29" t="inlineStr">
        <is>
          <t>Ad group ad ad local ad marketing images · TEXT</t>
        </is>
      </c>
      <c r="C396" s="26" t="n"/>
      <c r="D396" s="27">
        <f>IF(AND($C396="x",$A396&lt;&gt;""),$A396,"")</f>
        <v/>
      </c>
    </row>
    <row r="397">
      <c r="A397" s="25" t="inlineStr">
        <is>
          <t>ad_group_ad_ad_local_ad_marketing_images_asset</t>
        </is>
      </c>
      <c r="B397" s="29" t="inlineStr">
        <is>
          <t>(Deprecated) Ad group ad ad local ad marketing images asset · TEXT</t>
        </is>
      </c>
      <c r="C397" s="26" t="n"/>
      <c r="D397" s="27">
        <f>IF(AND($C397="x",$A397&lt;&gt;""),$A397,"")</f>
        <v/>
      </c>
    </row>
    <row r="398">
      <c r="A398" s="25" t="inlineStr">
        <is>
          <t>ad_group_ad_ad_local_ad_path1</t>
        </is>
      </c>
      <c r="B398" s="29" t="inlineStr">
        <is>
          <t>Ad group ad ad local ad path1 · TEXT</t>
        </is>
      </c>
      <c r="C398" s="26" t="n"/>
      <c r="D398" s="27">
        <f>IF(AND($C398="x",$A398&lt;&gt;""),$A398,"")</f>
        <v/>
      </c>
    </row>
    <row r="399">
      <c r="A399" s="25" t="inlineStr">
        <is>
          <t>ad_group_ad_ad_local_ad_path2</t>
        </is>
      </c>
      <c r="B399" s="29" t="inlineStr">
        <is>
          <t>Ad group ad ad local ad path2 · TEXT</t>
        </is>
      </c>
      <c r="C399" s="26" t="n"/>
      <c r="D399" s="27">
        <f>IF(AND($C399="x",$A399&lt;&gt;""),$A399,"")</f>
        <v/>
      </c>
    </row>
    <row r="400">
      <c r="A400" s="25" t="inlineStr">
        <is>
          <t>ad_group_ad_ad_local_ad_videos</t>
        </is>
      </c>
      <c r="B400" s="29" t="inlineStr">
        <is>
          <t>Ad group ad ad local ad videos · TEXT</t>
        </is>
      </c>
      <c r="C400" s="26" t="n"/>
      <c r="D400" s="27">
        <f>IF(AND($C400="x",$A400&lt;&gt;""),$A400,"")</f>
        <v/>
      </c>
    </row>
    <row r="401">
      <c r="A401" s="25" t="inlineStr">
        <is>
          <t>ad_group_ad_ad_local_ad_videos_asset</t>
        </is>
      </c>
      <c r="B401" s="29" t="inlineStr">
        <is>
          <t>(Deprecated) Ad group ad ad local ad videos asset · TEXT</t>
        </is>
      </c>
      <c r="C401" s="26" t="n"/>
      <c r="D401" s="27">
        <f>IF(AND($C401="x",$A401&lt;&gt;""),$A401,"")</f>
        <v/>
      </c>
    </row>
    <row r="402">
      <c r="A402" s="25" t="inlineStr">
        <is>
          <t>ad_group_ad_ad_name</t>
        </is>
      </c>
      <c r="B402" s="29" t="inlineStr">
        <is>
          <t>Ad group ad ad name · TEXT</t>
        </is>
      </c>
      <c r="C402" s="26" t="n"/>
      <c r="D402" s="27">
        <f>IF(AND($C402="x",$A402&lt;&gt;""),$A402,"")</f>
        <v/>
      </c>
    </row>
    <row r="403">
      <c r="A403" s="25" t="inlineStr">
        <is>
          <t>ad_group_ad_ad_resource_name</t>
        </is>
      </c>
      <c r="B403" s="29" t="inlineStr">
        <is>
          <t>Ad group ad ad resource name · TEXT</t>
        </is>
      </c>
      <c r="C403" s="26" t="n"/>
      <c r="D403" s="27">
        <f>IF(AND($C403="x",$A403&lt;&gt;""),$A403,"")</f>
        <v/>
      </c>
    </row>
    <row r="404">
      <c r="A404" s="25" t="inlineStr">
        <is>
          <t>ad_group_ad_ad_responsive_display_ad_accent_color</t>
        </is>
      </c>
      <c r="B404" s="29" t="inlineStr">
        <is>
          <t>Ad group ad ad responsive display ad accent color · TEXT</t>
        </is>
      </c>
      <c r="C404" s="26" t="n"/>
      <c r="D404" s="27">
        <f>IF(AND($C404="x",$A404&lt;&gt;""),$A404,"")</f>
        <v/>
      </c>
    </row>
    <row r="405">
      <c r="A405" s="25" t="inlineStr">
        <is>
          <t>ad_group_ad_ad_responsive_display_ad_allow_flexible_color</t>
        </is>
      </c>
      <c r="B405" s="29" t="inlineStr">
        <is>
          <t>Ad group ad ad responsive display ad allow flexible color · BOOLEAN</t>
        </is>
      </c>
      <c r="C405" s="26" t="n"/>
      <c r="D405" s="27">
        <f>IF(AND($C405="x",$A405&lt;&gt;""),$A405,"")</f>
        <v/>
      </c>
    </row>
    <row r="406">
      <c r="A406" s="25" t="inlineStr">
        <is>
          <t>ad_group_ad_ad_responsive_display_ad_business_name</t>
        </is>
      </c>
      <c r="B406" s="29" t="inlineStr">
        <is>
          <t>Ad group ad ad responsive display ad business name · TEXT</t>
        </is>
      </c>
      <c r="C406" s="26" t="n"/>
      <c r="D406" s="27">
        <f>IF(AND($C406="x",$A406&lt;&gt;""),$A406,"")</f>
        <v/>
      </c>
    </row>
    <row r="407">
      <c r="A407" s="25" t="inlineStr">
        <is>
          <t>ad_group_ad_ad_responsive_display_ad_call_to_action_text</t>
        </is>
      </c>
      <c r="B407" s="29" t="inlineStr">
        <is>
          <t>Ad group ad ad responsive display ad call to action text · TEXT</t>
        </is>
      </c>
      <c r="C407" s="26" t="n"/>
      <c r="D407" s="27">
        <f>IF(AND($C407="x",$A407&lt;&gt;""),$A407,"")</f>
        <v/>
      </c>
    </row>
    <row r="408">
      <c r="A408" s="25" t="inlineStr">
        <is>
          <t>ad_group_ad_ad_responsive_display_ad_control_spec_enable_asset_enhancements</t>
        </is>
      </c>
      <c r="B408" s="29" t="inlineStr">
        <is>
          <t>Ad group ad ad responsive display ad control spec enable asset enhancements · BOOLEAN</t>
        </is>
      </c>
      <c r="C408" s="26" t="n"/>
      <c r="D408" s="27">
        <f>IF(AND($C408="x",$A408&lt;&gt;""),$A408,"")</f>
        <v/>
      </c>
    </row>
    <row r="409">
      <c r="A409" s="25" t="inlineStr">
        <is>
          <t>ad_group_ad_ad_responsive_display_ad_control_spec_enable_autogen_video</t>
        </is>
      </c>
      <c r="B409" s="29" t="inlineStr">
        <is>
          <t>Ad group ad ad responsive display ad control spec enable autogen video · BOOLEAN</t>
        </is>
      </c>
      <c r="C409" s="26" t="n"/>
      <c r="D409" s="27">
        <f>IF(AND($C409="x",$A409&lt;&gt;""),$A409,"")</f>
        <v/>
      </c>
    </row>
    <row r="410">
      <c r="A410" s="25" t="inlineStr">
        <is>
          <t>ad_group_ad_ad_responsive_display_ad_descriptions</t>
        </is>
      </c>
      <c r="B410" s="29" t="inlineStr">
        <is>
          <t>Ad group ad ad responsive display ad descriptions · TEXT</t>
        </is>
      </c>
      <c r="C410" s="26" t="n"/>
      <c r="D410" s="27">
        <f>IF(AND($C410="x",$A410&lt;&gt;""),$A410,"")</f>
        <v/>
      </c>
    </row>
    <row r="411">
      <c r="A411" s="25" t="inlineStr">
        <is>
          <t>ad_group_ad_ad_responsive_display_ad_format_setting</t>
        </is>
      </c>
      <c r="B411" s="29" t="inlineStr">
        <is>
          <t>Ad group ad ad responsive display ad format setting · TEXT</t>
        </is>
      </c>
      <c r="C411" s="26" t="n"/>
      <c r="D411" s="27">
        <f>IF(AND($C411="x",$A411&lt;&gt;""),$A411,"")</f>
        <v/>
      </c>
    </row>
    <row r="412">
      <c r="A412" s="25" t="inlineStr">
        <is>
          <t>ad_group_ad_ad_responsive_display_ad_headlines</t>
        </is>
      </c>
      <c r="B412" s="29" t="inlineStr">
        <is>
          <t>Ad group ad ad responsive display ad headlines · TEXT</t>
        </is>
      </c>
      <c r="C412" s="26" t="n"/>
      <c r="D412" s="27">
        <f>IF(AND($C412="x",$A412&lt;&gt;""),$A412,"")</f>
        <v/>
      </c>
    </row>
    <row r="413">
      <c r="A413" s="25" t="inlineStr">
        <is>
          <t>ad_group_ad_ad_responsive_display_ad_logo_images</t>
        </is>
      </c>
      <c r="B413" s="29" t="inlineStr">
        <is>
          <t>Ad group ad ad responsive display ad logo images · TEXT</t>
        </is>
      </c>
      <c r="C413" s="26" t="n"/>
      <c r="D413" s="27">
        <f>IF(AND($C413="x",$A413&lt;&gt;""),$A413,"")</f>
        <v/>
      </c>
    </row>
    <row r="414">
      <c r="A414" s="25" t="inlineStr">
        <is>
          <t>ad_group_ad_ad_responsive_display_ad_logo_images_asset</t>
        </is>
      </c>
      <c r="B414" s="29" t="inlineStr">
        <is>
          <t>(Deprecated) Ad group ad ad responsive display ad logo images asset · TEXT</t>
        </is>
      </c>
      <c r="C414" s="26" t="n"/>
      <c r="D414" s="27">
        <f>IF(AND($C414="x",$A414&lt;&gt;""),$A414,"")</f>
        <v/>
      </c>
    </row>
    <row r="415">
      <c r="A415" s="25" t="inlineStr">
        <is>
          <t>ad_group_ad_ad_responsive_display_ad_long_headline</t>
        </is>
      </c>
      <c r="B415" s="29" t="inlineStr">
        <is>
          <t>Ad group ad ad responsive display ad long headline · TEXT</t>
        </is>
      </c>
      <c r="C415" s="26" t="n"/>
      <c r="D415" s="27">
        <f>IF(AND($C415="x",$A415&lt;&gt;""),$A415,"")</f>
        <v/>
      </c>
    </row>
    <row r="416">
      <c r="A416" s="25" t="inlineStr">
        <is>
          <t>ad_group_ad_ad_responsive_display_ad_main_color</t>
        </is>
      </c>
      <c r="B416" s="29" t="inlineStr">
        <is>
          <t>Ad group ad ad responsive display ad main color · TEXT</t>
        </is>
      </c>
      <c r="C416" s="26" t="n"/>
      <c r="D416" s="27">
        <f>IF(AND($C416="x",$A416&lt;&gt;""),$A416,"")</f>
        <v/>
      </c>
    </row>
    <row r="417">
      <c r="A417" s="25" t="inlineStr">
        <is>
          <t>ad_group_ad_ad_responsive_display_ad_marketing_images</t>
        </is>
      </c>
      <c r="B417" s="29" t="inlineStr">
        <is>
          <t>Ad group ad ad responsive display ad marketing images · TEXT</t>
        </is>
      </c>
      <c r="C417" s="26" t="n"/>
      <c r="D417" s="27">
        <f>IF(AND($C417="x",$A417&lt;&gt;""),$A417,"")</f>
        <v/>
      </c>
    </row>
    <row r="418">
      <c r="A418" s="25" t="inlineStr">
        <is>
          <t>ad_group_ad_ad_responsive_display_ad_marketing_images_asset</t>
        </is>
      </c>
      <c r="B418" s="29" t="inlineStr">
        <is>
          <t>(Deprecated) Ad group ad ad responsive display ad marketing images asset · TEXT</t>
        </is>
      </c>
      <c r="C418" s="26" t="n"/>
      <c r="D418" s="27">
        <f>IF(AND($C418="x",$A418&lt;&gt;""),$A418,"")</f>
        <v/>
      </c>
    </row>
    <row r="419">
      <c r="A419" s="25" t="inlineStr">
        <is>
          <t>ad_group_ad_ad_responsive_display_ad_price_prefix</t>
        </is>
      </c>
      <c r="B419" s="29" t="inlineStr">
        <is>
          <t>Ad group ad ad responsive display ad price prefix · TEXT</t>
        </is>
      </c>
      <c r="C419" s="26" t="n"/>
      <c r="D419" s="27">
        <f>IF(AND($C419="x",$A419&lt;&gt;""),$A419,"")</f>
        <v/>
      </c>
    </row>
    <row r="420">
      <c r="A420" s="25" t="inlineStr">
        <is>
          <t>ad_group_ad_ad_responsive_display_ad_promo_text</t>
        </is>
      </c>
      <c r="B420" s="29" t="inlineStr">
        <is>
          <t>Ad group ad ad responsive display ad promo text · TEXT</t>
        </is>
      </c>
      <c r="C420" s="26" t="n"/>
      <c r="D420" s="27">
        <f>IF(AND($C420="x",$A420&lt;&gt;""),$A420,"")</f>
        <v/>
      </c>
    </row>
    <row r="421">
      <c r="A421" s="25" t="inlineStr">
        <is>
          <t>ad_group_ad_ad_responsive_display_ad_square_logo_images</t>
        </is>
      </c>
      <c r="B421" s="29" t="inlineStr">
        <is>
          <t>Ad group ad ad responsive display ad square logo images · TEXT</t>
        </is>
      </c>
      <c r="C421" s="26" t="n"/>
      <c r="D421" s="27">
        <f>IF(AND($C421="x",$A421&lt;&gt;""),$A421,"")</f>
        <v/>
      </c>
    </row>
    <row r="422">
      <c r="A422" s="25" t="inlineStr">
        <is>
          <t>ad_group_ad_ad_responsive_display_ad_square_logo_images_asset</t>
        </is>
      </c>
      <c r="B422" s="29" t="inlineStr">
        <is>
          <t>(Deprecated) Ad group ad ad responsive display ad square logo images asset · TEXT</t>
        </is>
      </c>
      <c r="C422" s="26" t="n"/>
      <c r="D422" s="27">
        <f>IF(AND($C422="x",$A422&lt;&gt;""),$A422,"")</f>
        <v/>
      </c>
    </row>
    <row r="423">
      <c r="A423" s="25" t="inlineStr">
        <is>
          <t>ad_group_ad_ad_responsive_display_ad_square_marketing_images</t>
        </is>
      </c>
      <c r="B423" s="29" t="inlineStr">
        <is>
          <t>Ad group ad ad responsive display ad square marketing images · TEXT</t>
        </is>
      </c>
      <c r="C423" s="26" t="n"/>
      <c r="D423" s="27">
        <f>IF(AND($C423="x",$A423&lt;&gt;""),$A423,"")</f>
        <v/>
      </c>
    </row>
    <row r="424">
      <c r="A424" s="25" t="inlineStr">
        <is>
          <t>ad_group_ad_ad_responsive_display_ad_square_marketing_images_asset</t>
        </is>
      </c>
      <c r="B424" s="29" t="inlineStr">
        <is>
          <t>(Deprecated) Ad group ad ad responsive display ad square marketing images asset · TEXT</t>
        </is>
      </c>
      <c r="C424" s="26" t="n"/>
      <c r="D424" s="27">
        <f>IF(AND($C424="x",$A424&lt;&gt;""),$A424,"")</f>
        <v/>
      </c>
    </row>
    <row r="425">
      <c r="A425" s="25" t="inlineStr">
        <is>
          <t>ad_group_ad_ad_responsive_display_ad_youtube_videos</t>
        </is>
      </c>
      <c r="B425" s="29" t="inlineStr">
        <is>
          <t>Ad group ad ad responsive display ad youtube videos · TEXT</t>
        </is>
      </c>
      <c r="C425" s="26" t="n"/>
      <c r="D425" s="27">
        <f>IF(AND($C425="x",$A425&lt;&gt;""),$A425,"")</f>
        <v/>
      </c>
    </row>
    <row r="426">
      <c r="A426" s="25" t="inlineStr">
        <is>
          <t>ad_group_ad_ad_responsive_display_ad_youtube_videos_asset</t>
        </is>
      </c>
      <c r="B426" s="29" t="inlineStr">
        <is>
          <t>(Deprecated) Ad group ad ad responsive display ad youtube videos asset · TEXT</t>
        </is>
      </c>
      <c r="C426" s="26" t="n"/>
      <c r="D426" s="27">
        <f>IF(AND($C426="x",$A426&lt;&gt;""),$A426,"")</f>
        <v/>
      </c>
    </row>
    <row r="427">
      <c r="A427" s="25" t="inlineStr">
        <is>
          <t>ad_group_ad_ad_responsive_search_ad_descriptions</t>
        </is>
      </c>
      <c r="B427" s="29" t="inlineStr">
        <is>
          <t>Ad group ad ad responsive search ad descriptions · TEXT</t>
        </is>
      </c>
      <c r="C427" s="26" t="n"/>
      <c r="D427" s="27">
        <f>IF(AND($C427="x",$A427&lt;&gt;""),$A427,"")</f>
        <v/>
      </c>
    </row>
    <row r="428">
      <c r="A428" s="25" t="inlineStr">
        <is>
          <t>ad_group_ad_ad_responsive_search_ad_headlines</t>
        </is>
      </c>
      <c r="B428" s="29" t="inlineStr">
        <is>
          <t>Ad group ad ad responsive search ad headlines · TEXT</t>
        </is>
      </c>
      <c r="C428" s="26" t="n"/>
      <c r="D428" s="27">
        <f>IF(AND($C428="x",$A428&lt;&gt;""),$A428,"")</f>
        <v/>
      </c>
    </row>
    <row r="429">
      <c r="A429" s="25" t="inlineStr">
        <is>
          <t>ad_group_ad_ad_responsive_search_ad_path1</t>
        </is>
      </c>
      <c r="B429" s="29" t="inlineStr">
        <is>
          <t>Ad group ad ad responsive search ad path1 · TEXT</t>
        </is>
      </c>
      <c r="C429" s="26" t="n"/>
      <c r="D429" s="27">
        <f>IF(AND($C429="x",$A429&lt;&gt;""),$A429,"")</f>
        <v/>
      </c>
    </row>
    <row r="430">
      <c r="A430" s="25" t="inlineStr">
        <is>
          <t>ad_group_ad_ad_responsive_search_ad_path2</t>
        </is>
      </c>
      <c r="B430" s="29" t="inlineStr">
        <is>
          <t>Ad group ad ad responsive search ad path2 · TEXT</t>
        </is>
      </c>
      <c r="C430" s="26" t="n"/>
      <c r="D430" s="27">
        <f>IF(AND($C430="x",$A430&lt;&gt;""),$A430,"")</f>
        <v/>
      </c>
    </row>
    <row r="431">
      <c r="A431" s="25" t="inlineStr">
        <is>
          <t>ad_group_ad_ad_shopping_comparison_listing_ad_headline</t>
        </is>
      </c>
      <c r="B431" s="29" t="inlineStr">
        <is>
          <t>Ad group ad ad shopping comparison listing ad headline · TEXT</t>
        </is>
      </c>
      <c r="C431" s="26" t="n"/>
      <c r="D431" s="27">
        <f>IF(AND($C431="x",$A431&lt;&gt;""),$A431,"")</f>
        <v/>
      </c>
    </row>
    <row r="432">
      <c r="A432" s="25" t="inlineStr">
        <is>
          <t>ad_group_ad_ad_shopping_product_ad</t>
        </is>
      </c>
      <c r="B432" s="29" t="inlineStr">
        <is>
          <t>Ad group ad ad shopping product ad · TEXT</t>
        </is>
      </c>
      <c r="C432" s="26" t="n"/>
      <c r="D432" s="27">
        <f>IF(AND($C432="x",$A432&lt;&gt;""),$A432,"")</f>
        <v/>
      </c>
    </row>
    <row r="433">
      <c r="A433" s="25" t="inlineStr">
        <is>
          <t>ad_group_ad_ad_shopping_smart_ad</t>
        </is>
      </c>
      <c r="B433" s="29" t="inlineStr">
        <is>
          <t>Ad group ad ad shopping smart ad · TEXT</t>
        </is>
      </c>
      <c r="C433" s="26" t="n"/>
      <c r="D433" s="27">
        <f>IF(AND($C433="x",$A433&lt;&gt;""),$A433,"")</f>
        <v/>
      </c>
    </row>
    <row r="434">
      <c r="A434" s="25" t="inlineStr">
        <is>
          <t>ad_group_ad_ad_smart_campaign_ad_descriptions</t>
        </is>
      </c>
      <c r="B434" s="29" t="inlineStr">
        <is>
          <t>Ad group ad ad smart campaign ad descriptions · TEXT</t>
        </is>
      </c>
      <c r="C434" s="26" t="n"/>
      <c r="D434" s="27">
        <f>IF(AND($C434="x",$A434&lt;&gt;""),$A434,"")</f>
        <v/>
      </c>
    </row>
    <row r="435">
      <c r="A435" s="25" t="inlineStr">
        <is>
          <t>ad_group_ad_ad_smart_campaign_ad_headlines</t>
        </is>
      </c>
      <c r="B435" s="29" t="inlineStr">
        <is>
          <t>Ad group ad ad smart campaign ad headlines · TEXT</t>
        </is>
      </c>
      <c r="C435" s="26" t="n"/>
      <c r="D435" s="27">
        <f>IF(AND($C435="x",$A435&lt;&gt;""),$A435,"")</f>
        <v/>
      </c>
    </row>
    <row r="436">
      <c r="A436" s="25" t="inlineStr">
        <is>
          <t>ad_group_ad_ad_strength</t>
        </is>
      </c>
      <c r="B436" s="29" t="inlineStr">
        <is>
          <t>Ad group ad ad strength · TEXT</t>
        </is>
      </c>
      <c r="C436" s="26" t="n"/>
      <c r="D436" s="27">
        <f>IF(AND($C436="x",$A436&lt;&gt;""),$A436,"")</f>
        <v/>
      </c>
    </row>
    <row r="437">
      <c r="A437" s="25" t="inlineStr">
        <is>
          <t>ad_group_ad_ad_system_managed_resource_source</t>
        </is>
      </c>
      <c r="B437" s="29" t="inlineStr">
        <is>
          <t>Ad group ad ad system managed resource source · TEXT</t>
        </is>
      </c>
      <c r="C437" s="26" t="n"/>
      <c r="D437" s="27">
        <f>IF(AND($C437="x",$A437&lt;&gt;""),$A437,"")</f>
        <v/>
      </c>
    </row>
    <row r="438">
      <c r="A438" s="25" t="inlineStr">
        <is>
          <t>ad_group_ad_ad_text_ad_description1</t>
        </is>
      </c>
      <c r="B438" s="29" t="inlineStr">
        <is>
          <t>Ad group ad ad text ad description1 · TEXT</t>
        </is>
      </c>
      <c r="C438" s="26" t="n"/>
      <c r="D438" s="27">
        <f>IF(AND($C438="x",$A438&lt;&gt;""),$A438,"")</f>
        <v/>
      </c>
    </row>
    <row r="439">
      <c r="A439" s="25" t="inlineStr">
        <is>
          <t>ad_group_ad_ad_text_ad_description2</t>
        </is>
      </c>
      <c r="B439" s="29" t="inlineStr">
        <is>
          <t>Ad group ad ad text ad description2 · TEXT</t>
        </is>
      </c>
      <c r="C439" s="26" t="n"/>
      <c r="D439" s="27">
        <f>IF(AND($C439="x",$A439&lt;&gt;""),$A439,"")</f>
        <v/>
      </c>
    </row>
    <row r="440">
      <c r="A440" s="25" t="inlineStr">
        <is>
          <t>ad_group_ad_ad_text_ad_headline</t>
        </is>
      </c>
      <c r="B440" s="29" t="inlineStr">
        <is>
          <t>Ad group ad ad text ad headline · TEXT</t>
        </is>
      </c>
      <c r="C440" s="26" t="n"/>
      <c r="D440" s="27">
        <f>IF(AND($C440="x",$A440&lt;&gt;""),$A440,"")</f>
        <v/>
      </c>
    </row>
    <row r="441">
      <c r="A441" s="25" t="inlineStr">
        <is>
          <t>ad_group_ad_ad_tracking_url_template</t>
        </is>
      </c>
      <c r="B441" s="29" t="inlineStr">
        <is>
          <t>Ad group ad ad tracking url template · TEXT</t>
        </is>
      </c>
      <c r="C441" s="26" t="n"/>
      <c r="D441" s="27">
        <f>IF(AND($C441="x",$A441&lt;&gt;""),$A441,"")</f>
        <v/>
      </c>
    </row>
    <row r="442">
      <c r="A442" s="25" t="inlineStr">
        <is>
          <t>ad_group_ad_ad_travel_ad</t>
        </is>
      </c>
      <c r="B442" s="29" t="inlineStr">
        <is>
          <t>Ad group ad ad travel ad · TEXT</t>
        </is>
      </c>
      <c r="C442" s="26" t="n"/>
      <c r="D442" s="27">
        <f>IF(AND($C442="x",$A442&lt;&gt;""),$A442,"")</f>
        <v/>
      </c>
    </row>
    <row r="443">
      <c r="A443" s="25" t="inlineStr">
        <is>
          <t>ad_group_ad_ad_type</t>
        </is>
      </c>
      <c r="B443" s="29" t="inlineStr">
        <is>
          <t>Ad group ad ad type · TEXT</t>
        </is>
      </c>
      <c r="C443" s="26" t="n"/>
      <c r="D443" s="27">
        <f>IF(AND($C443="x",$A443&lt;&gt;""),$A443,"")</f>
        <v/>
      </c>
    </row>
    <row r="444">
      <c r="A444" s="25" t="inlineStr">
        <is>
          <t>ad_group_ad_ad_url_collections</t>
        </is>
      </c>
      <c r="B444" s="29" t="inlineStr">
        <is>
          <t>Ad group ad ad url collections · TEXT</t>
        </is>
      </c>
      <c r="C444" s="26" t="n"/>
      <c r="D444" s="27">
        <f>IF(AND($C444="x",$A444&lt;&gt;""),$A444,"")</f>
        <v/>
      </c>
    </row>
    <row r="445">
      <c r="A445" s="25" t="inlineStr">
        <is>
          <t>ad_group_ad_ad_url_custom_parameters</t>
        </is>
      </c>
      <c r="B445" s="29" t="inlineStr">
        <is>
          <t>Ad group ad ad url custom parameters · TEXT</t>
        </is>
      </c>
      <c r="C445" s="26" t="n"/>
      <c r="D445" s="27">
        <f>IF(AND($C445="x",$A445&lt;&gt;""),$A445,"")</f>
        <v/>
      </c>
    </row>
    <row r="446">
      <c r="A446" s="25" t="inlineStr">
        <is>
          <t>ad_group_ad_ad_video_ad_audio</t>
        </is>
      </c>
      <c r="B446" s="29" t="inlineStr">
        <is>
          <t>Ad group ad ad video ad audio · TEXT</t>
        </is>
      </c>
      <c r="C446" s="26" t="n"/>
      <c r="D446" s="27">
        <f>IF(AND($C446="x",$A446&lt;&gt;""),$A446,"")</f>
        <v/>
      </c>
    </row>
    <row r="447">
      <c r="A447" s="25" t="inlineStr">
        <is>
          <t>ad_group_ad_ad_video_ad_bumper_action_button_label</t>
        </is>
      </c>
      <c r="B447" s="29" t="inlineStr">
        <is>
          <t>Ad group ad ad video ad bumper action button label · TEXT</t>
        </is>
      </c>
      <c r="C447" s="26" t="n"/>
      <c r="D447" s="27">
        <f>IF(AND($C447="x",$A447&lt;&gt;""),$A447,"")</f>
        <v/>
      </c>
    </row>
    <row r="448">
      <c r="A448" s="25" t="inlineStr">
        <is>
          <t>ad_group_ad_ad_video_ad_bumper_action_headline</t>
        </is>
      </c>
      <c r="B448" s="29" t="inlineStr">
        <is>
          <t>Ad group ad ad video ad bumper action headline · TEXT</t>
        </is>
      </c>
      <c r="C448" s="26" t="n"/>
      <c r="D448" s="27">
        <f>IF(AND($C448="x",$A448&lt;&gt;""),$A448,"")</f>
        <v/>
      </c>
    </row>
    <row r="449">
      <c r="A449" s="25" t="inlineStr">
        <is>
          <t>ad_group_ad_ad_video_ad_bumper_companion_banner_asset</t>
        </is>
      </c>
      <c r="B449" s="29" t="inlineStr">
        <is>
          <t>Ad group ad ad video ad bumper companion banner asset · TEXT</t>
        </is>
      </c>
      <c r="C449" s="26" t="n"/>
      <c r="D449" s="27">
        <f>IF(AND($C449="x",$A449&lt;&gt;""),$A449,"")</f>
        <v/>
      </c>
    </row>
    <row r="450">
      <c r="A450" s="25" t="inlineStr">
        <is>
          <t>ad_group_ad_ad_video_ad_in_feed_description1</t>
        </is>
      </c>
      <c r="B450" s="29" t="inlineStr">
        <is>
          <t>Ad group ad ad video ad in feed description1 · TEXT</t>
        </is>
      </c>
      <c r="C450" s="26" t="n"/>
      <c r="D450" s="27">
        <f>IF(AND($C450="x",$A450&lt;&gt;""),$A450,"")</f>
        <v/>
      </c>
    </row>
    <row r="451">
      <c r="A451" s="25" t="inlineStr">
        <is>
          <t>ad_group_ad_ad_video_ad_in_feed_description2</t>
        </is>
      </c>
      <c r="B451" s="29" t="inlineStr">
        <is>
          <t>Ad group ad ad video ad in feed description2 · TEXT</t>
        </is>
      </c>
      <c r="C451" s="26" t="n"/>
      <c r="D451" s="27">
        <f>IF(AND($C451="x",$A451&lt;&gt;""),$A451,"")</f>
        <v/>
      </c>
    </row>
    <row r="452">
      <c r="A452" s="25" t="inlineStr">
        <is>
          <t>ad_group_ad_ad_video_ad_in_feed_headline</t>
        </is>
      </c>
      <c r="B452" s="29" t="inlineStr">
        <is>
          <t>Ad group ad ad video ad in feed headline · TEXT</t>
        </is>
      </c>
      <c r="C452" s="26" t="n"/>
      <c r="D452" s="27">
        <f>IF(AND($C452="x",$A452&lt;&gt;""),$A452,"")</f>
        <v/>
      </c>
    </row>
    <row r="453">
      <c r="A453" s="25" t="inlineStr">
        <is>
          <t>ad_group_ad_ad_video_ad_in_feed_thumbnail</t>
        </is>
      </c>
      <c r="B453" s="29" t="inlineStr">
        <is>
          <t>Ad group ad ad video ad in feed thumbnail · TEXT</t>
        </is>
      </c>
      <c r="C453" s="26" t="n"/>
      <c r="D453" s="27">
        <f>IF(AND($C453="x",$A453&lt;&gt;""),$A453,"")</f>
        <v/>
      </c>
    </row>
    <row r="454">
      <c r="A454" s="25" t="inlineStr">
        <is>
          <t>ad_group_ad_ad_video_ad_in_stream_action_button_label</t>
        </is>
      </c>
      <c r="B454" s="29" t="inlineStr">
        <is>
          <t>Ad group ad ad video ad in stream action button label · TEXT</t>
        </is>
      </c>
      <c r="C454" s="26" t="n"/>
      <c r="D454" s="27">
        <f>IF(AND($C454="x",$A454&lt;&gt;""),$A454,"")</f>
        <v/>
      </c>
    </row>
    <row r="455">
      <c r="A455" s="25" t="inlineStr">
        <is>
          <t>ad_group_ad_ad_video_ad_in_stream_action_headline</t>
        </is>
      </c>
      <c r="B455" s="29" t="inlineStr">
        <is>
          <t>Ad group ad ad video ad in stream action headline · TEXT</t>
        </is>
      </c>
      <c r="C455" s="26" t="n"/>
      <c r="D455" s="27">
        <f>IF(AND($C455="x",$A455&lt;&gt;""),$A455,"")</f>
        <v/>
      </c>
    </row>
    <row r="456">
      <c r="A456" s="25" t="inlineStr">
        <is>
          <t>ad_group_ad_ad_video_ad_in_stream_companion_banner_asset</t>
        </is>
      </c>
      <c r="B456" s="29" t="inlineStr">
        <is>
          <t>Ad group ad ad video ad in stream companion banner asset · TEXT</t>
        </is>
      </c>
      <c r="C456" s="26" t="n"/>
      <c r="D456" s="27">
        <f>IF(AND($C456="x",$A456&lt;&gt;""),$A456,"")</f>
        <v/>
      </c>
    </row>
    <row r="457">
      <c r="A457" s="25" t="inlineStr">
        <is>
          <t>ad_group_ad_ad_video_ad_non_skippable_action_button_label</t>
        </is>
      </c>
      <c r="B457" s="29" t="inlineStr">
        <is>
          <t>Ad group ad ad video ad non skippable action button label · TEXT</t>
        </is>
      </c>
      <c r="C457" s="26" t="n"/>
      <c r="D457" s="27">
        <f>IF(AND($C457="x",$A457&lt;&gt;""),$A457,"")</f>
        <v/>
      </c>
    </row>
    <row r="458">
      <c r="A458" s="25" t="inlineStr">
        <is>
          <t>ad_group_ad_ad_video_ad_non_skippable_action_headline</t>
        </is>
      </c>
      <c r="B458" s="29" t="inlineStr">
        <is>
          <t>Ad group ad ad video ad non skippable action headline · TEXT</t>
        </is>
      </c>
      <c r="C458" s="26" t="n"/>
      <c r="D458" s="27">
        <f>IF(AND($C458="x",$A458&lt;&gt;""),$A458,"")</f>
        <v/>
      </c>
    </row>
    <row r="459">
      <c r="A459" s="25" t="inlineStr">
        <is>
          <t>ad_group_ad_ad_video_ad_non_skippable_companion_banner_asset</t>
        </is>
      </c>
      <c r="B459" s="29" t="inlineStr">
        <is>
          <t>Ad group ad ad video ad non skippable companion banner asset · TEXT</t>
        </is>
      </c>
      <c r="C459" s="26" t="n"/>
      <c r="D459" s="27">
        <f>IF(AND($C459="x",$A459&lt;&gt;""),$A459,"")</f>
        <v/>
      </c>
    </row>
    <row r="460">
      <c r="A460" s="25" t="inlineStr">
        <is>
          <t>ad_group_ad_ad_video_ad_out_stream_description</t>
        </is>
      </c>
      <c r="B460" s="29" t="inlineStr">
        <is>
          <t>Ad group ad ad video ad out stream description · TEXT</t>
        </is>
      </c>
      <c r="C460" s="26" t="n"/>
      <c r="D460" s="27">
        <f>IF(AND($C460="x",$A460&lt;&gt;""),$A460,"")</f>
        <v/>
      </c>
    </row>
    <row r="461">
      <c r="A461" s="25" t="inlineStr">
        <is>
          <t>ad_group_ad_ad_video_ad_out_stream_headline</t>
        </is>
      </c>
      <c r="B461" s="29" t="inlineStr">
        <is>
          <t>Ad group ad ad video ad out stream headline · TEXT</t>
        </is>
      </c>
      <c r="C461" s="26" t="n"/>
      <c r="D461" s="27">
        <f>IF(AND($C461="x",$A461&lt;&gt;""),$A461,"")</f>
        <v/>
      </c>
    </row>
    <row r="462">
      <c r="A462" s="25" t="inlineStr">
        <is>
          <t>ad_group_ad_ad_video_ad_video_asset</t>
        </is>
      </c>
      <c r="B462" s="29" t="inlineStr">
        <is>
          <t>Ad group ad ad video ad video asset · TEXT</t>
        </is>
      </c>
      <c r="C462" s="26" t="n"/>
      <c r="D462" s="27">
        <f>IF(AND($C462="x",$A462&lt;&gt;""),$A462,"")</f>
        <v/>
      </c>
    </row>
    <row r="463">
      <c r="A463" s="25" t="inlineStr">
        <is>
          <t>ad_group_ad_ad_video_responsive_ad_breadcrumb1</t>
        </is>
      </c>
      <c r="B463" s="29" t="inlineStr">
        <is>
          <t>Ad group ad ad video responsive ad breadcrumb1 · TEXT</t>
        </is>
      </c>
      <c r="C463" s="26" t="n"/>
      <c r="D463" s="27">
        <f>IF(AND($C463="x",$A463&lt;&gt;""),$A463,"")</f>
        <v/>
      </c>
    </row>
    <row r="464">
      <c r="A464" s="25" t="inlineStr">
        <is>
          <t>ad_group_ad_ad_video_responsive_ad_breadcrumb2</t>
        </is>
      </c>
      <c r="B464" s="29" t="inlineStr">
        <is>
          <t>Ad group ad ad video responsive ad breadcrumb2 · TEXT</t>
        </is>
      </c>
      <c r="C464" s="26" t="n"/>
      <c r="D464" s="27">
        <f>IF(AND($C464="x",$A464&lt;&gt;""),$A464,"")</f>
        <v/>
      </c>
    </row>
    <row r="465">
      <c r="A465" s="25" t="inlineStr">
        <is>
          <t>ad_group_ad_ad_video_responsive_ad_call_to_actions</t>
        </is>
      </c>
      <c r="B465" s="29" t="inlineStr">
        <is>
          <t>Ad group ad ad video responsive ad call to actions · TEXT</t>
        </is>
      </c>
      <c r="C465" s="26" t="n"/>
      <c r="D465" s="27">
        <f>IF(AND($C465="x",$A465&lt;&gt;""),$A465,"")</f>
        <v/>
      </c>
    </row>
    <row r="466">
      <c r="A466" s="25" t="inlineStr">
        <is>
          <t>ad_group_ad_ad_video_responsive_ad_companion_banners</t>
        </is>
      </c>
      <c r="B466" s="29" t="inlineStr">
        <is>
          <t>Ad group ad ad video responsive ad companion banners · TEXT</t>
        </is>
      </c>
      <c r="C466" s="26" t="n"/>
      <c r="D466" s="27">
        <f>IF(AND($C466="x",$A466&lt;&gt;""),$A466,"")</f>
        <v/>
      </c>
    </row>
    <row r="467">
      <c r="A467" s="25" t="inlineStr">
        <is>
          <t>ad_group_ad_ad_video_responsive_ad_companion_banners_asset</t>
        </is>
      </c>
      <c r="B467" s="29" t="inlineStr">
        <is>
          <t>(Deprecated) Ad group ad ad video responsive ad companion banners asset · TEXT</t>
        </is>
      </c>
      <c r="C467" s="26" t="n"/>
      <c r="D467" s="27">
        <f>IF(AND($C467="x",$A467&lt;&gt;""),$A467,"")</f>
        <v/>
      </c>
    </row>
    <row r="468">
      <c r="A468" s="25" t="inlineStr">
        <is>
          <t>ad_group_ad_ad_video_responsive_ad_descriptions</t>
        </is>
      </c>
      <c r="B468" s="29" t="inlineStr">
        <is>
          <t>Ad group ad ad video responsive ad descriptions · TEXT</t>
        </is>
      </c>
      <c r="C468" s="26" t="n"/>
      <c r="D468" s="27">
        <f>IF(AND($C468="x",$A468&lt;&gt;""),$A468,"")</f>
        <v/>
      </c>
    </row>
    <row r="469">
      <c r="A469" s="25" t="inlineStr">
        <is>
          <t>ad_group_ad_ad_video_responsive_ad_headlines</t>
        </is>
      </c>
      <c r="B469" s="29" t="inlineStr">
        <is>
          <t>Ad group ad ad video responsive ad headlines · TEXT</t>
        </is>
      </c>
      <c r="C469" s="26" t="n"/>
      <c r="D469" s="27">
        <f>IF(AND($C469="x",$A469&lt;&gt;""),$A469,"")</f>
        <v/>
      </c>
    </row>
    <row r="470">
      <c r="A470" s="25" t="inlineStr">
        <is>
          <t>ad_group_ad_ad_video_responsive_ad_long_headlines</t>
        </is>
      </c>
      <c r="B470" s="29" t="inlineStr">
        <is>
          <t>Ad group ad ad video responsive ad long headlines · TEXT</t>
        </is>
      </c>
      <c r="C470" s="26" t="n"/>
      <c r="D470" s="27">
        <f>IF(AND($C470="x",$A470&lt;&gt;""),$A470,"")</f>
        <v/>
      </c>
    </row>
    <row r="471">
      <c r="A471" s="25" t="inlineStr">
        <is>
          <t>ad_group_ad_ad_video_responsive_ad_videos</t>
        </is>
      </c>
      <c r="B471" s="29" t="inlineStr">
        <is>
          <t>Ad group ad ad video responsive ad videos · TEXT</t>
        </is>
      </c>
      <c r="C471" s="26" t="n"/>
      <c r="D471" s="27">
        <f>IF(AND($C471="x",$A471&lt;&gt;""),$A471,"")</f>
        <v/>
      </c>
    </row>
    <row r="472">
      <c r="A472" s="25" t="inlineStr">
        <is>
          <t>ad_group_ad_ad_video_responsive_ad_videos_asset</t>
        </is>
      </c>
      <c r="B472" s="29" t="inlineStr">
        <is>
          <t>(Deprecated) Ad group ad ad video responsive ad videos asset · TEXT</t>
        </is>
      </c>
      <c r="C472" s="26" t="n"/>
      <c r="D472" s="27">
        <f>IF(AND($C472="x",$A472&lt;&gt;""),$A472,"")</f>
        <v/>
      </c>
    </row>
    <row r="473">
      <c r="A473" s="25" t="inlineStr">
        <is>
          <t>ad_group_ad_asset_automation_settings</t>
        </is>
      </c>
      <c r="B473" s="29" t="inlineStr">
        <is>
          <t>Ad group ad asset automation settings · TEXT</t>
        </is>
      </c>
      <c r="C473" s="26" t="n"/>
      <c r="D473" s="27">
        <f>IF(AND($C473="x",$A473&lt;&gt;""),$A473,"")</f>
        <v/>
      </c>
    </row>
    <row r="474">
      <c r="A474" s="25" t="inlineStr">
        <is>
          <t>ad_group_ad_asset_view_ad_group_ad</t>
        </is>
      </c>
      <c r="B474" s="29" t="inlineStr">
        <is>
          <t>Ad group ad asset view ad group ad · TEXT</t>
        </is>
      </c>
      <c r="C474" s="26" t="n"/>
      <c r="D474" s="27">
        <f>IF(AND($C474="x",$A474&lt;&gt;""),$A474,"")</f>
        <v/>
      </c>
    </row>
    <row r="475">
      <c r="A475" s="25" t="inlineStr">
        <is>
          <t>ad_group_ad_asset_view_asset</t>
        </is>
      </c>
      <c r="B475" s="29" t="inlineStr">
        <is>
          <t>Ad group ad asset view asset · TEXT</t>
        </is>
      </c>
      <c r="C475" s="26" t="n"/>
      <c r="D475" s="27">
        <f>IF(AND($C475="x",$A475&lt;&gt;""),$A475,"")</f>
        <v/>
      </c>
    </row>
    <row r="476">
      <c r="A476" s="25" t="inlineStr">
        <is>
          <t>ad_group_ad_asset_view_enabled</t>
        </is>
      </c>
      <c r="B476" s="29" t="inlineStr">
        <is>
          <t>Ad group ad asset view enabled · BOOLEAN</t>
        </is>
      </c>
      <c r="C476" s="26" t="n"/>
      <c r="D476" s="27">
        <f>IF(AND($C476="x",$A476&lt;&gt;""),$A476,"")</f>
        <v/>
      </c>
    </row>
    <row r="477">
      <c r="A477" s="25" t="inlineStr">
        <is>
          <t>ad_group_ad_asset_view_field_type</t>
        </is>
      </c>
      <c r="B477" s="29" t="inlineStr">
        <is>
          <t>Ad group ad asset view field type · TEXT</t>
        </is>
      </c>
      <c r="C477" s="26" t="n"/>
      <c r="D477" s="27">
        <f>IF(AND($C477="x",$A477&lt;&gt;""),$A477,"")</f>
        <v/>
      </c>
    </row>
    <row r="478">
      <c r="A478" s="25" t="inlineStr">
        <is>
          <t>ad_group_ad_asset_view_performance_label</t>
        </is>
      </c>
      <c r="B478" s="29" t="inlineStr">
        <is>
          <t>Ad group ad asset view performance label · TEXT</t>
        </is>
      </c>
      <c r="C478" s="26" t="n"/>
      <c r="D478" s="27">
        <f>IF(AND($C478="x",$A478&lt;&gt;""),$A478,"")</f>
        <v/>
      </c>
    </row>
    <row r="479">
      <c r="A479" s="25" t="inlineStr">
        <is>
          <t>ad_group_ad_asset_view_pinned_field</t>
        </is>
      </c>
      <c r="B479" s="29" t="inlineStr">
        <is>
          <t>Ad group ad asset view pinned field · TEXT</t>
        </is>
      </c>
      <c r="C479" s="26" t="n"/>
      <c r="D479" s="27">
        <f>IF(AND($C479="x",$A479&lt;&gt;""),$A479,"")</f>
        <v/>
      </c>
    </row>
    <row r="480">
      <c r="A480" s="25" t="inlineStr">
        <is>
          <t>ad_group_ad_asset_view_policy_summary</t>
        </is>
      </c>
      <c r="B480" s="29" t="inlineStr">
        <is>
          <t>Ad group ad asset view policy summary · TEXT</t>
        </is>
      </c>
      <c r="C480" s="26" t="n"/>
      <c r="D480" s="27">
        <f>IF(AND($C480="x",$A480&lt;&gt;""),$A480,"")</f>
        <v/>
      </c>
    </row>
    <row r="481">
      <c r="A481" s="25" t="inlineStr">
        <is>
          <t>ad_group_ad_asset_view_resource_name</t>
        </is>
      </c>
      <c r="B481" s="29" t="inlineStr">
        <is>
          <t>Ad group ad asset view resource name · TEXT</t>
        </is>
      </c>
      <c r="C481" s="26" t="n"/>
      <c r="D481" s="27">
        <f>IF(AND($C481="x",$A481&lt;&gt;""),$A481,"")</f>
        <v/>
      </c>
    </row>
    <row r="482">
      <c r="A482" s="25" t="inlineStr">
        <is>
          <t>ad_group_ad_asset_view_source</t>
        </is>
      </c>
      <c r="B482" s="29" t="inlineStr">
        <is>
          <t>Ad group ad asset view source · TEXT</t>
        </is>
      </c>
      <c r="C482" s="26" t="n"/>
      <c r="D482" s="27">
        <f>IF(AND($C482="x",$A482&lt;&gt;""),$A482,"")</f>
        <v/>
      </c>
    </row>
    <row r="483">
      <c r="A483" s="25" t="inlineStr">
        <is>
          <t>ad_group_ad_asset_view_source_asset</t>
        </is>
      </c>
      <c r="B483" s="29" t="inlineStr">
        <is>
          <t>Ad group ad asset view source asset · TEXT</t>
        </is>
      </c>
      <c r="C483" s="26" t="n"/>
      <c r="D483" s="27">
        <f>IF(AND($C483="x",$A483&lt;&gt;""),$A483,"")</f>
        <v/>
      </c>
    </row>
    <row r="484">
      <c r="A484" s="25" t="inlineStr">
        <is>
          <t>ad_group_ad_labels</t>
        </is>
      </c>
      <c r="B484" s="29" t="inlineStr">
        <is>
          <t>Ad group ad labels · TEXT</t>
        </is>
      </c>
      <c r="C484" s="26" t="n"/>
      <c r="D484" s="27">
        <f>IF(AND($C484="x",$A484&lt;&gt;""),$A484,"")</f>
        <v/>
      </c>
    </row>
    <row r="485">
      <c r="A485" s="25" t="inlineStr">
        <is>
          <t>ad_group_ad_policy_summary_approval_status</t>
        </is>
      </c>
      <c r="B485" s="29" t="inlineStr">
        <is>
          <t>Ad group ad policy summary approval status · TEXT</t>
        </is>
      </c>
      <c r="C485" s="26" t="n"/>
      <c r="D485" s="27">
        <f>IF(AND($C485="x",$A485&lt;&gt;""),$A485,"")</f>
        <v/>
      </c>
    </row>
    <row r="486">
      <c r="A486" s="25" t="inlineStr">
        <is>
          <t>ad_group_ad_policy_summary_policy_topic_entries</t>
        </is>
      </c>
      <c r="B486" s="29" t="inlineStr">
        <is>
          <t>Ad group ad policy summary policy topic entries · TEXT</t>
        </is>
      </c>
      <c r="C486" s="26" t="n"/>
      <c r="D486" s="27">
        <f>IF(AND($C486="x",$A486&lt;&gt;""),$A486,"")</f>
        <v/>
      </c>
    </row>
    <row r="487">
      <c r="A487" s="25" t="inlineStr">
        <is>
          <t>ad_group_ad_policy_summary_review_status</t>
        </is>
      </c>
      <c r="B487" s="29" t="inlineStr">
        <is>
          <t>Ad group ad policy summary review status · TEXT</t>
        </is>
      </c>
      <c r="C487" s="26" t="n"/>
      <c r="D487" s="27">
        <f>IF(AND($C487="x",$A487&lt;&gt;""),$A487,"")</f>
        <v/>
      </c>
    </row>
    <row r="488">
      <c r="A488" s="25" t="inlineStr">
        <is>
          <t>ad_group_ad_primary_status</t>
        </is>
      </c>
      <c r="B488" s="29" t="inlineStr">
        <is>
          <t>Ad group ad primary status · TEXT</t>
        </is>
      </c>
      <c r="C488" s="26" t="n"/>
      <c r="D488" s="27">
        <f>IF(AND($C488="x",$A488&lt;&gt;""),$A488,"")</f>
        <v/>
      </c>
    </row>
    <row r="489">
      <c r="A489" s="25" t="inlineStr">
        <is>
          <t>ad_group_ad_primary_status_reasons</t>
        </is>
      </c>
      <c r="B489" s="29" t="inlineStr">
        <is>
          <t>Ad group ad primary status reasons · TEXT</t>
        </is>
      </c>
      <c r="C489" s="26" t="n"/>
      <c r="D489" s="27">
        <f>IF(AND($C489="x",$A489&lt;&gt;""),$A489,"")</f>
        <v/>
      </c>
    </row>
    <row r="490">
      <c r="A490" s="25" t="inlineStr">
        <is>
          <t>ad_group_ad_resource_name</t>
        </is>
      </c>
      <c r="B490" s="29" t="inlineStr">
        <is>
          <t>Ad group ad resource name · TEXT</t>
        </is>
      </c>
      <c r="C490" s="26" t="n"/>
      <c r="D490" s="27">
        <f>IF(AND($C490="x",$A490&lt;&gt;""),$A490,"")</f>
        <v/>
      </c>
    </row>
    <row r="491">
      <c r="A491" s="25" t="inlineStr">
        <is>
          <t>ad_group_ad_status</t>
        </is>
      </c>
      <c r="B491" s="29" t="inlineStr">
        <is>
          <t>Ad group ad status · TEXT</t>
        </is>
      </c>
      <c r="C491" s="26" t="n"/>
      <c r="D491" s="27">
        <f>IF(AND($C491="x",$A491&lt;&gt;""),$A491,"")</f>
        <v/>
      </c>
    </row>
    <row r="492">
      <c r="A492" s="25" t="inlineStr">
        <is>
          <t>ad_group_ai_max_ad_group_setting_disable_search_term_matching</t>
        </is>
      </c>
      <c r="B492" s="29" t="inlineStr">
        <is>
          <t>Ad group ai max ad group setting disable search term matching · BOOLEAN</t>
        </is>
      </c>
      <c r="C492" s="26" t="n"/>
      <c r="D492" s="27">
        <f>IF(AND($C492="x",$A492&lt;&gt;""),$A492,"")</f>
        <v/>
      </c>
    </row>
    <row r="493">
      <c r="A493" s="25" t="inlineStr">
        <is>
          <t>ad_group_audience_setting_use_audience_grouped</t>
        </is>
      </c>
      <c r="B493" s="29" t="inlineStr">
        <is>
          <t>Ad group audience setting use audience grouped · BOOLEAN</t>
        </is>
      </c>
      <c r="C493" s="26" t="n"/>
      <c r="D493" s="27">
        <f>IF(AND($C493="x",$A493&lt;&gt;""),$A493,"")</f>
        <v/>
      </c>
    </row>
    <row r="494">
      <c r="A494" s="25" t="inlineStr">
        <is>
          <t>ad_group_audience_view_resource_name</t>
        </is>
      </c>
      <c r="B494" s="29" t="inlineStr">
        <is>
          <t>Ad group audience view resource name · TEXT</t>
        </is>
      </c>
      <c r="C494" s="26" t="n"/>
      <c r="D494" s="27">
        <f>IF(AND($C494="x",$A494&lt;&gt;""),$A494,"")</f>
        <v/>
      </c>
    </row>
    <row r="495">
      <c r="A495" s="25" t="inlineStr">
        <is>
          <t>ad_group_criterion_ad_group</t>
        </is>
      </c>
      <c r="B495" s="29" t="inlineStr">
        <is>
          <t>Ad group criterion ad group · TEXT</t>
        </is>
      </c>
      <c r="C495" s="26" t="n"/>
      <c r="D495" s="27">
        <f>IF(AND($C495="x",$A495&lt;&gt;""),$A495,"")</f>
        <v/>
      </c>
    </row>
    <row r="496">
      <c r="A496" s="25" t="inlineStr">
        <is>
          <t>ad_group_criterion_app_payment_model_type</t>
        </is>
      </c>
      <c r="B496" s="29" t="inlineStr">
        <is>
          <t>Ad group criterion app payment model type · TEXT</t>
        </is>
      </c>
      <c r="C496" s="26" t="n"/>
      <c r="D496" s="27">
        <f>IF(AND($C496="x",$A496&lt;&gt;""),$A496,"")</f>
        <v/>
      </c>
    </row>
    <row r="497">
      <c r="A497" s="25" t="inlineStr">
        <is>
          <t>ad_group_criterion_audience_audience</t>
        </is>
      </c>
      <c r="B497" s="29" t="inlineStr">
        <is>
          <t>Ad group criterion audience audience · TEXT</t>
        </is>
      </c>
      <c r="C497" s="26" t="n"/>
      <c r="D497" s="27">
        <f>IF(AND($C497="x",$A497&lt;&gt;""),$A497,"")</f>
        <v/>
      </c>
    </row>
    <row r="498">
      <c r="A498" s="25" t="inlineStr">
        <is>
          <t>ad_group_criterion_brand_list_shared_set</t>
        </is>
      </c>
      <c r="B498" s="29" t="inlineStr">
        <is>
          <t>Ad group criterion brand list shared set · TEXT</t>
        </is>
      </c>
      <c r="C498" s="26" t="n"/>
      <c r="D498" s="27">
        <f>IF(AND($C498="x",$A498&lt;&gt;""),$A498,"")</f>
        <v/>
      </c>
    </row>
    <row r="499">
      <c r="A499" s="25" t="inlineStr">
        <is>
          <t>ad_group_criterion_combined_audience_combined_audience</t>
        </is>
      </c>
      <c r="B499" s="29" t="inlineStr">
        <is>
          <t>Ad group criterion combined audience combined audience · TEXT</t>
        </is>
      </c>
      <c r="C499" s="26" t="n"/>
      <c r="D499" s="27">
        <f>IF(AND($C499="x",$A499&lt;&gt;""),$A499,"")</f>
        <v/>
      </c>
    </row>
    <row r="500">
      <c r="A500" s="25" t="inlineStr">
        <is>
          <t>ad_group_criterion_cpc_bid_micros</t>
        </is>
      </c>
      <c r="B500" s="29" t="inlineStr">
        <is>
          <t>Ad group criterion cpc bid micros · NUMERIC</t>
        </is>
      </c>
      <c r="C500" s="26" t="n"/>
      <c r="D500" s="27">
        <f>IF(AND($C500="x",$A500&lt;&gt;""),$A500,"")</f>
        <v/>
      </c>
    </row>
    <row r="501">
      <c r="A501" s="25" t="inlineStr">
        <is>
          <t>ad_group_criterion_cpm_bid_micros</t>
        </is>
      </c>
      <c r="B501" s="29" t="inlineStr">
        <is>
          <t>Ad group criterion cpm bid micros · NUMERIC</t>
        </is>
      </c>
      <c r="C501" s="26" t="n"/>
      <c r="D501" s="27">
        <f>IF(AND($C501="x",$A501&lt;&gt;""),$A501,"")</f>
        <v/>
      </c>
    </row>
    <row r="502">
      <c r="A502" s="25" t="inlineStr">
        <is>
          <t>ad_group_criterion_cpv_bid_micros</t>
        </is>
      </c>
      <c r="B502" s="29" t="inlineStr">
        <is>
          <t>Ad group criterion cpv bid micros · NUMERIC</t>
        </is>
      </c>
      <c r="C502" s="26" t="n"/>
      <c r="D502" s="27">
        <f>IF(AND($C502="x",$A502&lt;&gt;""),$A502,"")</f>
        <v/>
      </c>
    </row>
    <row r="503">
      <c r="A503" s="25" t="inlineStr">
        <is>
          <t>ad_group_criterion_custom_affinity_custom_affinity</t>
        </is>
      </c>
      <c r="B503" s="29" t="inlineStr">
        <is>
          <t>Ad group criterion custom affinity custom affinity · TEXT</t>
        </is>
      </c>
      <c r="C503" s="26" t="n"/>
      <c r="D503" s="27">
        <f>IF(AND($C503="x",$A503&lt;&gt;""),$A503,"")</f>
        <v/>
      </c>
    </row>
    <row r="504">
      <c r="A504" s="25" t="inlineStr">
        <is>
          <t>ad_group_criterion_custom_audience_custom_audience</t>
        </is>
      </c>
      <c r="B504" s="29" t="inlineStr">
        <is>
          <t>Ad group criterion custom audience custom audience · TEXT</t>
        </is>
      </c>
      <c r="C504" s="26" t="n"/>
      <c r="D504" s="27">
        <f>IF(AND($C504="x",$A504&lt;&gt;""),$A504,"")</f>
        <v/>
      </c>
    </row>
    <row r="505">
      <c r="A505" s="25" t="inlineStr">
        <is>
          <t>ad_group_criterion_custom_intent_custom_intent</t>
        </is>
      </c>
      <c r="B505" s="29" t="inlineStr">
        <is>
          <t>Ad group criterion custom intent custom intent · TEXT</t>
        </is>
      </c>
      <c r="C505" s="26" t="n"/>
      <c r="D505" s="27">
        <f>IF(AND($C505="x",$A505&lt;&gt;""),$A505,"")</f>
        <v/>
      </c>
    </row>
    <row r="506">
      <c r="A506" s="25" t="inlineStr">
        <is>
          <t>ad_group_criterion_disapproval_reasons</t>
        </is>
      </c>
      <c r="B506" s="29" t="inlineStr">
        <is>
          <t>Ad group criterion disapproval reasons · TEXT</t>
        </is>
      </c>
      <c r="C506" s="26" t="n"/>
      <c r="D506" s="27">
        <f>IF(AND($C506="x",$A506&lt;&gt;""),$A506,"")</f>
        <v/>
      </c>
    </row>
    <row r="507">
      <c r="A507" s="25" t="inlineStr">
        <is>
          <t>ad_group_criterion_display_name</t>
        </is>
      </c>
      <c r="B507" s="29" t="inlineStr">
        <is>
          <t>Ad group criterion display name · TEXT</t>
        </is>
      </c>
      <c r="C507" s="26" t="n"/>
      <c r="D507" s="27">
        <f>IF(AND($C507="x",$A507&lt;&gt;""),$A507,"")</f>
        <v/>
      </c>
    </row>
    <row r="508">
      <c r="A508" s="25" t="inlineStr">
        <is>
          <t>ad_group_criterion_effective_cpv_bid_micros</t>
        </is>
      </c>
      <c r="B508" s="29" t="inlineStr">
        <is>
          <t>Ad group criterion effective cpv bid micros · NUMERIC</t>
        </is>
      </c>
      <c r="C508" s="26" t="n"/>
      <c r="D508" s="27">
        <f>IF(AND($C508="x",$A508&lt;&gt;""),$A508,"")</f>
        <v/>
      </c>
    </row>
    <row r="509">
      <c r="A509" s="25" t="inlineStr">
        <is>
          <t>ad_group_criterion_effective_cpv_bid_source</t>
        </is>
      </c>
      <c r="B509" s="29" t="inlineStr">
        <is>
          <t>Ad group criterion effective cpv bid source · TEXT</t>
        </is>
      </c>
      <c r="C509" s="26" t="n"/>
      <c r="D509" s="27">
        <f>IF(AND($C509="x",$A509&lt;&gt;""),$A509,"")</f>
        <v/>
      </c>
    </row>
    <row r="510">
      <c r="A510" s="25" t="inlineStr">
        <is>
          <t>ad_group_criterion_effective_percent_cpc_bid_micros</t>
        </is>
      </c>
      <c r="B510" s="29" t="inlineStr">
        <is>
          <t>Ad group criterion effective percent cpc bid micros · NUMERIC</t>
        </is>
      </c>
      <c r="C510" s="26" t="n"/>
      <c r="D510" s="27">
        <f>IF(AND($C510="x",$A510&lt;&gt;""),$A510,"")</f>
        <v/>
      </c>
    </row>
    <row r="511">
      <c r="A511" s="25" t="inlineStr">
        <is>
          <t>ad_group_criterion_effective_percent_cpc_bid_source</t>
        </is>
      </c>
      <c r="B511" s="29" t="inlineStr">
        <is>
          <t>Ad group criterion effective percent cpc bid source · TEXT</t>
        </is>
      </c>
      <c r="C511" s="26" t="n"/>
      <c r="D511" s="27">
        <f>IF(AND($C511="x",$A511&lt;&gt;""),$A511,"")</f>
        <v/>
      </c>
    </row>
    <row r="512">
      <c r="A512" s="25" t="inlineStr">
        <is>
          <t>ad_group_criterion_extended_demographic_extended_demographic_id</t>
        </is>
      </c>
      <c r="B512" s="29" t="inlineStr">
        <is>
          <t>Ad group criterion extended demographic extended demographic id · NUMERIC</t>
        </is>
      </c>
      <c r="C512" s="26" t="n"/>
      <c r="D512" s="27">
        <f>IF(AND($C512="x",$A512&lt;&gt;""),$A512,"")</f>
        <v/>
      </c>
    </row>
    <row r="513">
      <c r="A513" s="25" t="inlineStr">
        <is>
          <t>ad_group_criterion_income_range_type</t>
        </is>
      </c>
      <c r="B513" s="29" t="inlineStr">
        <is>
          <t>Ad group criterion income range type · TEXT</t>
        </is>
      </c>
      <c r="C513" s="26" t="n"/>
      <c r="D513" s="27">
        <f>IF(AND($C513="x",$A513&lt;&gt;""),$A513,"")</f>
        <v/>
      </c>
    </row>
    <row r="514">
      <c r="A514" s="25" t="inlineStr">
        <is>
          <t>ad_group_criterion_keyword_match_type</t>
        </is>
      </c>
      <c r="B514" s="29" t="inlineStr">
        <is>
          <t>Ad group criterion keyword match type · TEXT</t>
        </is>
      </c>
      <c r="C514" s="26" t="n"/>
      <c r="D514" s="27">
        <f>IF(AND($C514="x",$A514&lt;&gt;""),$A514,"")</f>
        <v/>
      </c>
    </row>
    <row r="515">
      <c r="A515" s="25" t="inlineStr">
        <is>
          <t>ad_group_criterion_keyword_text</t>
        </is>
      </c>
      <c r="B515" s="29" t="inlineStr">
        <is>
          <t>Ad group criterion keyword text · TEXT</t>
        </is>
      </c>
      <c r="C515" s="26" t="n"/>
      <c r="D515" s="27">
        <f>IF(AND($C515="x",$A515&lt;&gt;""),$A515,"")</f>
        <v/>
      </c>
    </row>
    <row r="516">
      <c r="A516" s="25" t="inlineStr">
        <is>
          <t>ad_group_criterion_labels</t>
        </is>
      </c>
      <c r="B516" s="29" t="inlineStr">
        <is>
          <t>Ad group criterion labels · TEXT</t>
        </is>
      </c>
      <c r="C516" s="26" t="n"/>
      <c r="D516" s="27">
        <f>IF(AND($C516="x",$A516&lt;&gt;""),$A516,"")</f>
        <v/>
      </c>
    </row>
    <row r="517">
      <c r="A517" s="25" t="inlineStr">
        <is>
          <t>ad_group_criterion_language_language_constant</t>
        </is>
      </c>
      <c r="B517" s="29" t="inlineStr">
        <is>
          <t>Ad group criterion language language constant · TEXT</t>
        </is>
      </c>
      <c r="C517" s="26" t="n"/>
      <c r="D517" s="27">
        <f>IF(AND($C517="x",$A517&lt;&gt;""),$A517,"")</f>
        <v/>
      </c>
    </row>
    <row r="518">
      <c r="A518" s="25" t="inlineStr">
        <is>
          <t>ad_group_criterion_life_event_life_event_id</t>
        </is>
      </c>
      <c r="B518" s="29" t="inlineStr">
        <is>
          <t>Ad group criterion life event life event id · NUMERIC</t>
        </is>
      </c>
      <c r="C518" s="26" t="n"/>
      <c r="D518" s="27">
        <f>IF(AND($C518="x",$A518&lt;&gt;""),$A518,"")</f>
        <v/>
      </c>
    </row>
    <row r="519">
      <c r="A519" s="25" t="inlineStr">
        <is>
          <t>ad_group_criterion_listing_group_case_value_activity_city_value</t>
        </is>
      </c>
      <c r="B519" s="29" t="inlineStr">
        <is>
          <t>Ad group criterion listing group case value activity city value · TEXT</t>
        </is>
      </c>
      <c r="C519" s="26" t="n"/>
      <c r="D519" s="27">
        <f>IF(AND($C519="x",$A519&lt;&gt;""),$A519,"")</f>
        <v/>
      </c>
    </row>
    <row r="520">
      <c r="A520" s="25" t="inlineStr">
        <is>
          <t>ad_group_criterion_listing_group_case_value_activity_country_value</t>
        </is>
      </c>
      <c r="B520" s="29" t="inlineStr">
        <is>
          <t>Ad group criterion listing group case value activity country value · COUNTRY</t>
        </is>
      </c>
      <c r="C520" s="26" t="n"/>
      <c r="D520" s="27">
        <f>IF(AND($C520="x",$A520&lt;&gt;""),$A520,"")</f>
        <v/>
      </c>
    </row>
    <row r="521">
      <c r="A521" s="25" t="inlineStr">
        <is>
          <t>ad_group_criterion_listing_group_case_value_activity_id_value</t>
        </is>
      </c>
      <c r="B521" s="29" t="inlineStr">
        <is>
          <t>Ad group criterion listing group case value activity id value · TEXT</t>
        </is>
      </c>
      <c r="C521" s="26" t="n"/>
      <c r="D521" s="27">
        <f>IF(AND($C521="x",$A521&lt;&gt;""),$A521,"")</f>
        <v/>
      </c>
    </row>
    <row r="522">
      <c r="A522" s="25" t="inlineStr">
        <is>
          <t>ad_group_criterion_listing_group_case_value_activity_rating_value</t>
        </is>
      </c>
      <c r="B522" s="29" t="inlineStr">
        <is>
          <t>Ad group criterion listing group case value activity rating value · NUMERIC</t>
        </is>
      </c>
      <c r="C522" s="26" t="n"/>
      <c r="D522" s="27">
        <f>IF(AND($C522="x",$A522&lt;&gt;""),$A522,"")</f>
        <v/>
      </c>
    </row>
    <row r="523">
      <c r="A523" s="25" t="inlineStr">
        <is>
          <t>ad_group_criterion_listing_group_case_value_activity_state_value</t>
        </is>
      </c>
      <c r="B523" s="29" t="inlineStr">
        <is>
          <t>Ad group criterion listing group case value activity state value · TEXT</t>
        </is>
      </c>
      <c r="C523" s="26" t="n"/>
      <c r="D523" s="27">
        <f>IF(AND($C523="x",$A523&lt;&gt;""),$A523,"")</f>
        <v/>
      </c>
    </row>
    <row r="524">
      <c r="A524" s="25" t="inlineStr">
        <is>
          <t>ad_group_criterion_listing_group_case_value_hotel_city_city_criterion</t>
        </is>
      </c>
      <c r="B524" s="29" t="inlineStr">
        <is>
          <t>Ad group criterion listing group case value hotel city city criterion · CITY</t>
        </is>
      </c>
      <c r="C524" s="26" t="n"/>
      <c r="D524" s="27">
        <f>IF(AND($C524="x",$A524&lt;&gt;""),$A524,"")</f>
        <v/>
      </c>
    </row>
    <row r="525">
      <c r="A525" s="25" t="inlineStr">
        <is>
          <t>ad_group_criterion_listing_group_case_value_hotel_class_value</t>
        </is>
      </c>
      <c r="B525" s="29" t="inlineStr">
        <is>
          <t>Ad group criterion listing group case value hotel class value · NUMERIC</t>
        </is>
      </c>
      <c r="C525" s="26" t="n"/>
      <c r="D525" s="27">
        <f>IF(AND($C525="x",$A525&lt;&gt;""),$A525,"")</f>
        <v/>
      </c>
    </row>
    <row r="526">
      <c r="A526" s="25" t="inlineStr">
        <is>
          <t>ad_group_criterion_listing_group_case_value_hotel_country_region_country_region_criterion</t>
        </is>
      </c>
      <c r="B526" s="29" t="inlineStr">
        <is>
          <t>Ad group criterion listing group case value hotel country region country region criterion · REGION</t>
        </is>
      </c>
      <c r="C526" s="26" t="n"/>
      <c r="D526" s="27">
        <f>IF(AND($C526="x",$A526&lt;&gt;""),$A526,"")</f>
        <v/>
      </c>
    </row>
    <row r="527">
      <c r="A527" s="25" t="inlineStr">
        <is>
          <t>ad_group_criterion_listing_group_case_value_hotel_id_value</t>
        </is>
      </c>
      <c r="B527" s="29" t="inlineStr">
        <is>
          <t>Ad group criterion listing group case value hotel id value · TEXT</t>
        </is>
      </c>
      <c r="C527" s="26" t="n"/>
      <c r="D527" s="27">
        <f>IF(AND($C527="x",$A527&lt;&gt;""),$A527,"")</f>
        <v/>
      </c>
    </row>
    <row r="528">
      <c r="A528" s="25" t="inlineStr">
        <is>
          <t>ad_group_criterion_listing_group_case_value_hotel_state_state_criterion</t>
        </is>
      </c>
      <c r="B528" s="29" t="inlineStr">
        <is>
          <t>Ad group criterion listing group case value hotel state state criterion · TEXT</t>
        </is>
      </c>
      <c r="C528" s="26" t="n"/>
      <c r="D528" s="27">
        <f>IF(AND($C528="x",$A528&lt;&gt;""),$A528,"")</f>
        <v/>
      </c>
    </row>
    <row r="529">
      <c r="A529" s="25" t="inlineStr">
        <is>
          <t>ad_group_criterion_listing_group_case_value_product_brand_value</t>
        </is>
      </c>
      <c r="B529" s="29" t="inlineStr">
        <is>
          <t>Ad group criterion listing group case value product brand value · TEXT</t>
        </is>
      </c>
      <c r="C529" s="26" t="n"/>
      <c r="D529" s="27">
        <f>IF(AND($C529="x",$A529&lt;&gt;""),$A529,"")</f>
        <v/>
      </c>
    </row>
    <row r="530">
      <c r="A530" s="25" t="inlineStr">
        <is>
          <t>ad_group_criterion_listing_group_case_value_product_category_category_id</t>
        </is>
      </c>
      <c r="B530" s="29" t="inlineStr">
        <is>
          <t>Ad group criterion listing group case value product category category id · NUMERIC</t>
        </is>
      </c>
      <c r="C530" s="26" t="n"/>
      <c r="D530" s="27">
        <f>IF(AND($C530="x",$A530&lt;&gt;""),$A530,"")</f>
        <v/>
      </c>
    </row>
    <row r="531">
      <c r="A531" s="25" t="inlineStr">
        <is>
          <t>ad_group_criterion_listing_group_case_value_product_category_level</t>
        </is>
      </c>
      <c r="B531" s="29" t="inlineStr">
        <is>
          <t>Ad group criterion listing group case value product category level · TEXT</t>
        </is>
      </c>
      <c r="C531" s="26" t="n"/>
      <c r="D531" s="27">
        <f>IF(AND($C531="x",$A531&lt;&gt;""),$A531,"")</f>
        <v/>
      </c>
    </row>
    <row r="532">
      <c r="A532" s="25" t="inlineStr">
        <is>
          <t>ad_group_criterion_listing_group_case_value_product_channel_channel</t>
        </is>
      </c>
      <c r="B532" s="29" t="inlineStr">
        <is>
          <t>Ad group criterion listing group case value product channel channel · TEXT</t>
        </is>
      </c>
      <c r="C532" s="26" t="n"/>
      <c r="D532" s="27">
        <f>IF(AND($C532="x",$A532&lt;&gt;""),$A532,"")</f>
        <v/>
      </c>
    </row>
    <row r="533">
      <c r="A533" s="25" t="inlineStr">
        <is>
          <t>ad_group_criterion_listing_group_case_value_product_channel_exclusivity_channel_exclusivity</t>
        </is>
      </c>
      <c r="B533" s="29" t="inlineStr">
        <is>
          <t>Ad group criterion listing group case value product channel exclusivity channel exclusivity · TEXT</t>
        </is>
      </c>
      <c r="C533" s="26" t="n"/>
      <c r="D533" s="27">
        <f>IF(AND($C533="x",$A533&lt;&gt;""),$A533,"")</f>
        <v/>
      </c>
    </row>
    <row r="534">
      <c r="A534" s="25" t="inlineStr">
        <is>
          <t>ad_group_criterion_listing_group_case_value_product_condition_condition</t>
        </is>
      </c>
      <c r="B534" s="29" t="inlineStr">
        <is>
          <t>Ad group criterion listing group case value product condition condition · TEXT</t>
        </is>
      </c>
      <c r="C534" s="26" t="n"/>
      <c r="D534" s="27">
        <f>IF(AND($C534="x",$A534&lt;&gt;""),$A534,"")</f>
        <v/>
      </c>
    </row>
    <row r="535">
      <c r="A535" s="25" t="inlineStr">
        <is>
          <t>ad_group_criterion_listing_group_case_value_product_custom_attribute_index</t>
        </is>
      </c>
      <c r="B535" s="29" t="inlineStr">
        <is>
          <t>Ad group criterion listing group case value product custom attribute index · TEXT</t>
        </is>
      </c>
      <c r="C535" s="26" t="n"/>
      <c r="D535" s="27">
        <f>IF(AND($C535="x",$A535&lt;&gt;""),$A535,"")</f>
        <v/>
      </c>
    </row>
    <row r="536">
      <c r="A536" s="25" t="inlineStr">
        <is>
          <t>ad_group_criterion_listing_group_case_value_product_custom_attribute_value</t>
        </is>
      </c>
      <c r="B536" s="29" t="inlineStr">
        <is>
          <t>Ad group criterion listing group case value product custom attribute value · TEXT</t>
        </is>
      </c>
      <c r="C536" s="26" t="n"/>
      <c r="D536" s="27">
        <f>IF(AND($C536="x",$A536&lt;&gt;""),$A536,"")</f>
        <v/>
      </c>
    </row>
    <row r="537">
      <c r="A537" s="25" t="inlineStr">
        <is>
          <t>ad_group_criterion_listing_group_case_value_product_item_id_value</t>
        </is>
      </c>
      <c r="B537" s="29" t="inlineStr">
        <is>
          <t>Ad group criterion listing group case value product item id value · TEXT</t>
        </is>
      </c>
      <c r="C537" s="26" t="n"/>
      <c r="D537" s="27">
        <f>IF(AND($C537="x",$A537&lt;&gt;""),$A537,"")</f>
        <v/>
      </c>
    </row>
    <row r="538">
      <c r="A538" s="25" t="inlineStr">
        <is>
          <t>ad_group_criterion_listing_group_case_value_product_type_level</t>
        </is>
      </c>
      <c r="B538" s="29" t="inlineStr">
        <is>
          <t>Ad group criterion listing group case value product type level · TEXT</t>
        </is>
      </c>
      <c r="C538" s="26" t="n"/>
      <c r="D538" s="27">
        <f>IF(AND($C538="x",$A538&lt;&gt;""),$A538,"")</f>
        <v/>
      </c>
    </row>
    <row r="539">
      <c r="A539" s="25" t="inlineStr">
        <is>
          <t>ad_group_criterion_listing_group_case_value_product_type_value</t>
        </is>
      </c>
      <c r="B539" s="29" t="inlineStr">
        <is>
          <t>Ad group criterion listing group case value product type value · TEXT</t>
        </is>
      </c>
      <c r="C539" s="26" t="n"/>
      <c r="D539" s="27">
        <f>IF(AND($C539="x",$A539&lt;&gt;""),$A539,"")</f>
        <v/>
      </c>
    </row>
    <row r="540">
      <c r="A540" s="25" t="inlineStr">
        <is>
          <t>ad_group_criterion_listing_group_parent_ad_group_criterion</t>
        </is>
      </c>
      <c r="B540" s="29" t="inlineStr">
        <is>
          <t>Ad group criterion listing group parent ad group criterion · TEXT</t>
        </is>
      </c>
      <c r="C540" s="26" t="n"/>
      <c r="D540" s="27">
        <f>IF(AND($C540="x",$A540&lt;&gt;""),$A540,"")</f>
        <v/>
      </c>
    </row>
    <row r="541">
      <c r="A541" s="25" t="inlineStr">
        <is>
          <t>ad_group_criterion_listing_group_path</t>
        </is>
      </c>
      <c r="B541" s="29" t="inlineStr">
        <is>
          <t>Ad group criterion listing group path · TEXT</t>
        </is>
      </c>
      <c r="C541" s="26" t="n"/>
      <c r="D541" s="27">
        <f>IF(AND($C541="x",$A541&lt;&gt;""),$A541,"")</f>
        <v/>
      </c>
    </row>
    <row r="542">
      <c r="A542" s="25" t="inlineStr">
        <is>
          <t>ad_group_criterion_listing_group_type</t>
        </is>
      </c>
      <c r="B542" s="29" t="inlineStr">
        <is>
          <t>Ad group criterion listing group type · TEXT</t>
        </is>
      </c>
      <c r="C542" s="26" t="n"/>
      <c r="D542" s="27">
        <f>IF(AND($C542="x",$A542&lt;&gt;""),$A542,"")</f>
        <v/>
      </c>
    </row>
    <row r="543">
      <c r="A543" s="25" t="inlineStr">
        <is>
          <t>ad_group_criterion_location_geo_target_constant</t>
        </is>
      </c>
      <c r="B543" s="29" t="inlineStr">
        <is>
          <t>Ad group criterion location geo target constant · TEXT</t>
        </is>
      </c>
      <c r="C543" s="26" t="n"/>
      <c r="D543" s="27">
        <f>IF(AND($C543="x",$A543&lt;&gt;""),$A543,"")</f>
        <v/>
      </c>
    </row>
    <row r="544">
      <c r="A544" s="25" t="inlineStr">
        <is>
          <t>ad_group_criterion_mobile_app_category_mobile_app_category_constant</t>
        </is>
      </c>
      <c r="B544" s="29" t="inlineStr">
        <is>
          <t>Ad group criterion mobile app category mobile app category constant · TEXT</t>
        </is>
      </c>
      <c r="C544" s="26" t="n"/>
      <c r="D544" s="27">
        <f>IF(AND($C544="x",$A544&lt;&gt;""),$A544,"")</f>
        <v/>
      </c>
    </row>
    <row r="545">
      <c r="A545" s="25" t="inlineStr">
        <is>
          <t>ad_group_criterion_mobile_application_app_id</t>
        </is>
      </c>
      <c r="B545" s="29" t="inlineStr">
        <is>
          <t>Ad group criterion mobile application app id · TEXT</t>
        </is>
      </c>
      <c r="C545" s="26" t="n"/>
      <c r="D545" s="27">
        <f>IF(AND($C545="x",$A545&lt;&gt;""),$A545,"")</f>
        <v/>
      </c>
    </row>
    <row r="546">
      <c r="A546" s="25" t="inlineStr">
        <is>
          <t>ad_group_criterion_mobile_application_name</t>
        </is>
      </c>
      <c r="B546" s="29" t="inlineStr">
        <is>
          <t>Ad group criterion mobile application name · TEXT</t>
        </is>
      </c>
      <c r="C546" s="26" t="n"/>
      <c r="D546" s="27">
        <f>IF(AND($C546="x",$A546&lt;&gt;""),$A546,"")</f>
        <v/>
      </c>
    </row>
    <row r="547">
      <c r="A547" s="25" t="inlineStr">
        <is>
          <t>ad_group_criterion_negative</t>
        </is>
      </c>
      <c r="B547" s="29" t="inlineStr">
        <is>
          <t>Ad group criterion negative · BOOLEAN</t>
        </is>
      </c>
      <c r="C547" s="26" t="n"/>
      <c r="D547" s="27">
        <f>IF(AND($C547="x",$A547&lt;&gt;""),$A547,"")</f>
        <v/>
      </c>
    </row>
    <row r="548">
      <c r="A548" s="25" t="inlineStr">
        <is>
          <t>ad_group_criterion_parental_status_type</t>
        </is>
      </c>
      <c r="B548" s="29" t="inlineStr">
        <is>
          <t>Ad group criterion parental status type · TEXT</t>
        </is>
      </c>
      <c r="C548" s="26" t="n"/>
      <c r="D548" s="27">
        <f>IF(AND($C548="x",$A548&lt;&gt;""),$A548,"")</f>
        <v/>
      </c>
    </row>
    <row r="549">
      <c r="A549" s="25" t="inlineStr">
        <is>
          <t>ad_group_criterion_percent_cpc_bid_micros</t>
        </is>
      </c>
      <c r="B549" s="29" t="inlineStr">
        <is>
          <t>Ad group criterion percent cpc bid micros · NUMERIC</t>
        </is>
      </c>
      <c r="C549" s="26" t="n"/>
      <c r="D549" s="27">
        <f>IF(AND($C549="x",$A549&lt;&gt;""),$A549,"")</f>
        <v/>
      </c>
    </row>
    <row r="550">
      <c r="A550" s="25" t="inlineStr">
        <is>
          <t>ad_group_criterion_placement_url</t>
        </is>
      </c>
      <c r="B550" s="29" t="inlineStr">
        <is>
          <t>Ad group criterion placement url · TEXT</t>
        </is>
      </c>
      <c r="C550" s="26" t="n"/>
      <c r="D550" s="27">
        <f>IF(AND($C550="x",$A550&lt;&gt;""),$A550,"")</f>
        <v/>
      </c>
    </row>
    <row r="551">
      <c r="A551" s="25" t="inlineStr">
        <is>
          <t>ad_group_criterion_primary_status</t>
        </is>
      </c>
      <c r="B551" s="29" t="inlineStr">
        <is>
          <t>Ad group criterion primary status · TEXT</t>
        </is>
      </c>
      <c r="C551" s="26" t="n"/>
      <c r="D551" s="27">
        <f>IF(AND($C551="x",$A551&lt;&gt;""),$A551,"")</f>
        <v/>
      </c>
    </row>
    <row r="552">
      <c r="A552" s="25" t="inlineStr">
        <is>
          <t>ad_group_criterion_primary_status_reasons</t>
        </is>
      </c>
      <c r="B552" s="29" t="inlineStr">
        <is>
          <t>Ad group criterion primary status reasons · TEXT</t>
        </is>
      </c>
      <c r="C552" s="26" t="n"/>
      <c r="D552" s="27">
        <f>IF(AND($C552="x",$A552&lt;&gt;""),$A552,"")</f>
        <v/>
      </c>
    </row>
    <row r="553">
      <c r="A553" s="25" t="inlineStr">
        <is>
          <t>ad_group_criterion_resource_name</t>
        </is>
      </c>
      <c r="B553" s="29" t="inlineStr">
        <is>
          <t>Ad group criterion resource name · TEXT</t>
        </is>
      </c>
      <c r="C553" s="26" t="n"/>
      <c r="D553" s="27">
        <f>IF(AND($C553="x",$A553&lt;&gt;""),$A553,"")</f>
        <v/>
      </c>
    </row>
    <row r="554">
      <c r="A554" s="25" t="inlineStr">
        <is>
          <t>ad_group_criterion_topic_path</t>
        </is>
      </c>
      <c r="B554" s="29" t="inlineStr">
        <is>
          <t>Ad group criterion topic path · TEXT</t>
        </is>
      </c>
      <c r="C554" s="26" t="n"/>
      <c r="D554" s="27">
        <f>IF(AND($C554="x",$A554&lt;&gt;""),$A554,"")</f>
        <v/>
      </c>
    </row>
    <row r="555">
      <c r="A555" s="25" t="inlineStr">
        <is>
          <t>ad_group_criterion_type</t>
        </is>
      </c>
      <c r="B555" s="29" t="inlineStr">
        <is>
          <t>Ad group criterion type · TEXT</t>
        </is>
      </c>
      <c r="C555" s="26" t="n"/>
      <c r="D555" s="27">
        <f>IF(AND($C555="x",$A555&lt;&gt;""),$A555,"")</f>
        <v/>
      </c>
    </row>
    <row r="556">
      <c r="A556" s="25" t="inlineStr">
        <is>
          <t>ad_group_criterion_user_interest_user_interest_category</t>
        </is>
      </c>
      <c r="B556" s="29" t="inlineStr">
        <is>
          <t>Ad group criterion user interest user interest category · TEXT</t>
        </is>
      </c>
      <c r="C556" s="26" t="n"/>
      <c r="D556" s="27">
        <f>IF(AND($C556="x",$A556&lt;&gt;""),$A556,"")</f>
        <v/>
      </c>
    </row>
    <row r="557">
      <c r="A557" s="25" t="inlineStr">
        <is>
          <t>ad_group_criterion_user_list_user_list</t>
        </is>
      </c>
      <c r="B557" s="29" t="inlineStr">
        <is>
          <t>Ad group criterion user list user list · TEXT</t>
        </is>
      </c>
      <c r="C557" s="26" t="n"/>
      <c r="D557" s="27">
        <f>IF(AND($C557="x",$A557&lt;&gt;""),$A557,"")</f>
        <v/>
      </c>
    </row>
    <row r="558">
      <c r="A558" s="25" t="inlineStr">
        <is>
          <t>ad_group_criterion_video_lineup_video_lineup_id</t>
        </is>
      </c>
      <c r="B558" s="29" t="inlineStr">
        <is>
          <t>Ad group criterion video lineup video lineup id · NUMERIC</t>
        </is>
      </c>
      <c r="C558" s="26" t="n"/>
      <c r="D558" s="27">
        <f>IF(AND($C558="x",$A558&lt;&gt;""),$A558,"")</f>
        <v/>
      </c>
    </row>
    <row r="559">
      <c r="A559" s="25" t="inlineStr">
        <is>
          <t>ad_group_criterion_webpage_conditions</t>
        </is>
      </c>
      <c r="B559" s="29" t="inlineStr">
        <is>
          <t>Ad group criterion webpage conditions · TEXT</t>
        </is>
      </c>
      <c r="C559" s="26" t="n"/>
      <c r="D559" s="27">
        <f>IF(AND($C559="x",$A559&lt;&gt;""),$A559,"")</f>
        <v/>
      </c>
    </row>
    <row r="560">
      <c r="A560" s="25" t="inlineStr">
        <is>
          <t>ad_group_criterion_webpage_coverage_percentage</t>
        </is>
      </c>
      <c r="B560" s="29" t="inlineStr">
        <is>
          <t>Ad group criterion webpage coverage percentage · PERCENT</t>
        </is>
      </c>
      <c r="C560" s="26" t="n"/>
      <c r="D560" s="27">
        <f>IF(AND($C560="x",$A560&lt;&gt;""),$A560,"")</f>
        <v/>
      </c>
    </row>
    <row r="561">
      <c r="A561" s="25" t="inlineStr">
        <is>
          <t>ad_group_criterion_webpage_criterion_name</t>
        </is>
      </c>
      <c r="B561" s="29" t="inlineStr">
        <is>
          <t>Ad group criterion webpage criterion name · TEXT</t>
        </is>
      </c>
      <c r="C561" s="26" t="n"/>
      <c r="D561" s="27">
        <f>IF(AND($C561="x",$A561&lt;&gt;""),$A561,"")</f>
        <v/>
      </c>
    </row>
    <row r="562">
      <c r="A562" s="25" t="inlineStr">
        <is>
          <t>ad_group_criterion_webpage_sample_sample_urls</t>
        </is>
      </c>
      <c r="B562" s="29" t="inlineStr">
        <is>
          <t>Ad group criterion webpage sample sample urls · TEXT</t>
        </is>
      </c>
      <c r="C562" s="26" t="n"/>
      <c r="D562" s="27">
        <f>IF(AND($C562="x",$A562&lt;&gt;""),$A562,"")</f>
        <v/>
      </c>
    </row>
    <row r="563">
      <c r="A563" s="25" t="inlineStr">
        <is>
          <t>ad_group_criterion_youtube_channel_channel_id</t>
        </is>
      </c>
      <c r="B563" s="29" t="inlineStr">
        <is>
          <t>Ad group criterion youtube channel channel id · TEXT</t>
        </is>
      </c>
      <c r="C563" s="26" t="n"/>
      <c r="D563" s="27">
        <f>IF(AND($C563="x",$A563&lt;&gt;""),$A563,"")</f>
        <v/>
      </c>
    </row>
    <row r="564">
      <c r="A564" s="25" t="inlineStr">
        <is>
          <t>ad_group_criterion_youtube_video_video_id</t>
        </is>
      </c>
      <c r="B564" s="29" t="inlineStr">
        <is>
          <t>Ad group criterion youtube video video id · TEXT</t>
        </is>
      </c>
      <c r="C564" s="26" t="n"/>
      <c r="D564" s="27">
        <f>IF(AND($C564="x",$A564&lt;&gt;""),$A564,"")</f>
        <v/>
      </c>
    </row>
    <row r="565">
      <c r="A565" s="25" t="inlineStr">
        <is>
          <t>ad_group_demand_gen_ad_group_settings_channel_controls_channel_config</t>
        </is>
      </c>
      <c r="B565" s="29" t="inlineStr">
        <is>
          <t>Ad group demand gen ad group settings channel controls channel config · TEXT</t>
        </is>
      </c>
      <c r="C565" s="26" t="n"/>
      <c r="D565" s="27">
        <f>IF(AND($C565="x",$A565&lt;&gt;""),$A565,"")</f>
        <v/>
      </c>
    </row>
    <row r="566">
      <c r="A566" s="25" t="inlineStr">
        <is>
          <t>ad_group_demand_gen_ad_group_settings_channel_controls_channel_strategy</t>
        </is>
      </c>
      <c r="B566" s="29" t="inlineStr">
        <is>
          <t>Ad group demand gen ad group settings channel controls channel strategy · TEXT</t>
        </is>
      </c>
      <c r="C566" s="26" t="n"/>
      <c r="D566" s="27">
        <f>IF(AND($C566="x",$A566&lt;&gt;""),$A566,"")</f>
        <v/>
      </c>
    </row>
    <row r="567">
      <c r="A567" s="25" t="inlineStr">
        <is>
          <t>ad_group_demand_gen_ad_group_settings_channel_controls_selected_channels_discover</t>
        </is>
      </c>
      <c r="B567" s="29" t="inlineStr">
        <is>
          <t>Ad group demand gen ad group settings channel controls selected channels discover · BOOLEAN</t>
        </is>
      </c>
      <c r="C567" s="26" t="n"/>
      <c r="D567" s="27">
        <f>IF(AND($C567="x",$A567&lt;&gt;""),$A567,"")</f>
        <v/>
      </c>
    </row>
    <row r="568">
      <c r="A568" s="25" t="inlineStr">
        <is>
          <t>ad_group_demand_gen_ad_group_settings_channel_controls_selected_channels_display</t>
        </is>
      </c>
      <c r="B568" s="29" t="inlineStr">
        <is>
          <t>Ad group demand gen ad group settings channel controls selected channels display · BOOLEAN</t>
        </is>
      </c>
      <c r="C568" s="26" t="n"/>
      <c r="D568" s="27">
        <f>IF(AND($C568="x",$A568&lt;&gt;""),$A568,"")</f>
        <v/>
      </c>
    </row>
    <row r="569">
      <c r="A569" s="25" t="inlineStr">
        <is>
          <t>ad_group_demand_gen_ad_group_settings_channel_controls_selected_channels_gmail</t>
        </is>
      </c>
      <c r="B569" s="29" t="inlineStr">
        <is>
          <t>Ad group demand gen ad group settings channel controls selected channels gmail · BOOLEAN</t>
        </is>
      </c>
      <c r="C569" s="26" t="n"/>
      <c r="D569" s="27">
        <f>IF(AND($C569="x",$A569&lt;&gt;""),$A569,"")</f>
        <v/>
      </c>
    </row>
    <row r="570">
      <c r="A570" s="25" t="inlineStr">
        <is>
          <t>ad_group_demand_gen_ad_group_settings_channel_controls_selected_channels_youtube_in_feed</t>
        </is>
      </c>
      <c r="B570" s="29" t="inlineStr">
        <is>
          <t>Ad group demand gen ad group settings channel controls selected channels youtube in feed · BOOLEAN</t>
        </is>
      </c>
      <c r="C570" s="26" t="n"/>
      <c r="D570" s="27">
        <f>IF(AND($C570="x",$A570&lt;&gt;""),$A570,"")</f>
        <v/>
      </c>
    </row>
    <row r="571">
      <c r="A571" s="25" t="inlineStr">
        <is>
          <t>ad_group_demand_gen_ad_group_settings_channel_controls_selected_channels_youtube_in_stream</t>
        </is>
      </c>
      <c r="B571" s="29" t="inlineStr">
        <is>
          <t>Ad group demand gen ad group settings channel controls selected channels youtube in stream · BOOLEAN</t>
        </is>
      </c>
      <c r="C571" s="26" t="n"/>
      <c r="D571" s="27">
        <f>IF(AND($C571="x",$A571&lt;&gt;""),$A571,"")</f>
        <v/>
      </c>
    </row>
    <row r="572">
      <c r="A572" s="25" t="inlineStr">
        <is>
          <t>ad_group_demand_gen_ad_group_settings_channel_controls_selected_channels_youtube_shorts</t>
        </is>
      </c>
      <c r="B572" s="29" t="inlineStr">
        <is>
          <t>Ad group demand gen ad group settings channel controls selected channels youtube shorts · BOOLEAN</t>
        </is>
      </c>
      <c r="C572" s="26" t="n"/>
      <c r="D572" s="27">
        <f>IF(AND($C572="x",$A572&lt;&gt;""),$A572,"")</f>
        <v/>
      </c>
    </row>
    <row r="573">
      <c r="A573" s="25" t="inlineStr">
        <is>
          <t>ad_group_effective_cpc_bid_micros</t>
        </is>
      </c>
      <c r="B573" s="29" t="inlineStr">
        <is>
          <t>Ad group effective cpc bid micros · NUMERIC</t>
        </is>
      </c>
      <c r="C573" s="26" t="n"/>
      <c r="D573" s="27">
        <f>IF(AND($C573="x",$A573&lt;&gt;""),$A573,"")</f>
        <v/>
      </c>
    </row>
    <row r="574">
      <c r="A574" s="25" t="inlineStr">
        <is>
          <t>ad_group_effective_target_cpc</t>
        </is>
      </c>
      <c r="B574" s="29" t="inlineStr">
        <is>
          <t>Ad group effective target cpc · NUMERIC</t>
        </is>
      </c>
      <c r="C574" s="26" t="n"/>
      <c r="D574" s="27">
        <f>IF(AND($C574="x",$A574&lt;&gt;""),$A574,"")</f>
        <v/>
      </c>
    </row>
    <row r="575">
      <c r="A575" s="25" t="inlineStr">
        <is>
          <t>ad_group_effective_target_cpc_source</t>
        </is>
      </c>
      <c r="B575" s="29" t="inlineStr">
        <is>
          <t>Ad group effective target cpc source · TEXT</t>
        </is>
      </c>
      <c r="C575" s="26" t="n"/>
      <c r="D575" s="27">
        <f>IF(AND($C575="x",$A575&lt;&gt;""),$A575,"")</f>
        <v/>
      </c>
    </row>
    <row r="576">
      <c r="A576" s="25" t="inlineStr">
        <is>
          <t>ad_group_exclude_demographic_expansion</t>
        </is>
      </c>
      <c r="B576" s="29" t="inlineStr">
        <is>
          <t>Ad group exclude demographic expansion · BOOLEAN</t>
        </is>
      </c>
      <c r="C576" s="26" t="n"/>
      <c r="D576" s="27">
        <f>IF(AND($C576="x",$A576&lt;&gt;""),$A576,"")</f>
        <v/>
      </c>
    </row>
    <row r="577">
      <c r="A577" s="25" t="inlineStr">
        <is>
          <t>ad_group_excluded_parent_asset_field_types</t>
        </is>
      </c>
      <c r="B577" s="29" t="inlineStr">
        <is>
          <t>Ad group excluded parent asset field types · TEXT</t>
        </is>
      </c>
      <c r="C577" s="26" t="n"/>
      <c r="D577" s="27">
        <f>IF(AND($C577="x",$A577&lt;&gt;""),$A577,"")</f>
        <v/>
      </c>
    </row>
    <row r="578">
      <c r="A578" s="25" t="inlineStr">
        <is>
          <t>ad_group_excluded_parent_asset_set_types</t>
        </is>
      </c>
      <c r="B578" s="29" t="inlineStr">
        <is>
          <t>Ad group excluded parent asset set types · TEXT</t>
        </is>
      </c>
      <c r="C578" s="26" t="n"/>
      <c r="D578" s="27">
        <f>IF(AND($C578="x",$A578&lt;&gt;""),$A578,"")</f>
        <v/>
      </c>
    </row>
    <row r="579">
      <c r="A579" s="25" t="inlineStr">
        <is>
          <t>ad_group_fixed_cpm_micros</t>
        </is>
      </c>
      <c r="B579" s="29" t="inlineStr">
        <is>
          <t>Ad group fixed cpm micros · NUMERIC</t>
        </is>
      </c>
      <c r="C579" s="26" t="n"/>
      <c r="D579" s="27">
        <f>IF(AND($C579="x",$A579&lt;&gt;""),$A579,"")</f>
        <v/>
      </c>
    </row>
    <row r="580">
      <c r="A580" s="25" t="inlineStr">
        <is>
          <t>ad_group_id</t>
        </is>
      </c>
      <c r="B580" s="29" t="inlineStr">
        <is>
          <t>Ad group id · TEXT</t>
        </is>
      </c>
      <c r="C580" s="26" t="n"/>
      <c r="D580" s="27">
        <f>IF(AND($C580="x",$A580&lt;&gt;""),$A580,"")</f>
        <v/>
      </c>
    </row>
    <row r="581">
      <c r="A581" s="25" t="inlineStr">
        <is>
          <t>ad_group_labels</t>
        </is>
      </c>
      <c r="B581" s="29" t="inlineStr">
        <is>
          <t>Ad group labels · TEXT</t>
        </is>
      </c>
      <c r="C581" s="26" t="n"/>
      <c r="D581" s="27">
        <f>IF(AND($C581="x",$A581&lt;&gt;""),$A581,"")</f>
        <v/>
      </c>
    </row>
    <row r="582">
      <c r="A582" s="25" t="inlineStr">
        <is>
          <t>ad_group_name</t>
        </is>
      </c>
      <c r="B582" s="29" t="inlineStr">
        <is>
          <t>Ad group name · TEXT</t>
        </is>
      </c>
      <c r="C582" s="26" t="n"/>
      <c r="D582" s="27">
        <f>IF(AND($C582="x",$A582&lt;&gt;""),$A582,"")</f>
        <v/>
      </c>
    </row>
    <row r="583">
      <c r="A583" s="25" t="inlineStr">
        <is>
          <t>ad_group_optimized_targeting_enabled</t>
        </is>
      </c>
      <c r="B583" s="29" t="inlineStr">
        <is>
          <t>Ad group optimized targeting enabled · BOOLEAN</t>
        </is>
      </c>
      <c r="C583" s="26" t="n"/>
      <c r="D583" s="27">
        <f>IF(AND($C583="x",$A583&lt;&gt;""),$A583,"")</f>
        <v/>
      </c>
    </row>
    <row r="584">
      <c r="A584" s="25" t="inlineStr">
        <is>
          <t>ad_group_percent_cpc_bid_micros</t>
        </is>
      </c>
      <c r="B584" s="29" t="inlineStr">
        <is>
          <t>Ad group percent cpc bid micros · NUMERIC</t>
        </is>
      </c>
      <c r="C584" s="26" t="n"/>
      <c r="D584" s="27">
        <f>IF(AND($C584="x",$A584&lt;&gt;""),$A584,"")</f>
        <v/>
      </c>
    </row>
    <row r="585">
      <c r="A585" s="25" t="inlineStr">
        <is>
          <t>ad_group_primary_status</t>
        </is>
      </c>
      <c r="B585" s="29" t="inlineStr">
        <is>
          <t>Ad group primary status · TEXT</t>
        </is>
      </c>
      <c r="C585" s="26" t="n"/>
      <c r="D585" s="27">
        <f>IF(AND($C585="x",$A585&lt;&gt;""),$A585,"")</f>
        <v/>
      </c>
    </row>
    <row r="586">
      <c r="A586" s="25" t="inlineStr">
        <is>
          <t>ad_group_primary_status_reasons</t>
        </is>
      </c>
      <c r="B586" s="29" t="inlineStr">
        <is>
          <t>Ad group primary status reasons · TEXT</t>
        </is>
      </c>
      <c r="C586" s="26" t="n"/>
      <c r="D586" s="27">
        <f>IF(AND($C586="x",$A586&lt;&gt;""),$A586,"")</f>
        <v/>
      </c>
    </row>
    <row r="587">
      <c r="A587" s="25" t="inlineStr">
        <is>
          <t>ad_group_resource_name</t>
        </is>
      </c>
      <c r="B587" s="29" t="inlineStr">
        <is>
          <t>Ad group resource name · TEXT</t>
        </is>
      </c>
      <c r="C587" s="26" t="n"/>
      <c r="D587" s="27">
        <f>IF(AND($C587="x",$A587&lt;&gt;""),$A587,"")</f>
        <v/>
      </c>
    </row>
    <row r="588">
      <c r="A588" s="25" t="inlineStr">
        <is>
          <t>ad_group_status</t>
        </is>
      </c>
      <c r="B588" s="29" t="inlineStr">
        <is>
          <t>Ad group status · TEXT</t>
        </is>
      </c>
      <c r="C588" s="26" t="n"/>
      <c r="D588" s="27">
        <f>IF(AND($C588="x",$A588&lt;&gt;""),$A588,"")</f>
        <v/>
      </c>
    </row>
    <row r="589">
      <c r="A589" s="25" t="inlineStr">
        <is>
          <t>ad_group_target_cpa_micros</t>
        </is>
      </c>
      <c r="B589" s="29" t="inlineStr">
        <is>
          <t>Ad group target cpa micros · NUMERIC</t>
        </is>
      </c>
      <c r="C589" s="26" t="n"/>
      <c r="D589" s="27">
        <f>IF(AND($C589="x",$A589&lt;&gt;""),$A589,"")</f>
        <v/>
      </c>
    </row>
    <row r="590">
      <c r="A590" s="25" t="inlineStr">
        <is>
          <t>ad_group_target_cpc_micros</t>
        </is>
      </c>
      <c r="B590" s="29" t="inlineStr">
        <is>
          <t>Ad group target cpc micros · NUMERIC</t>
        </is>
      </c>
      <c r="C590" s="26" t="n"/>
      <c r="D590" s="27">
        <f>IF(AND($C590="x",$A590&lt;&gt;""),$A590,"")</f>
        <v/>
      </c>
    </row>
    <row r="591">
      <c r="A591" s="25" t="inlineStr">
        <is>
          <t>ad_group_target_cpm_micros</t>
        </is>
      </c>
      <c r="B591" s="29" t="inlineStr">
        <is>
          <t>Ad group target cpm micros · NUMERIC</t>
        </is>
      </c>
      <c r="C591" s="26" t="n"/>
      <c r="D591" s="27">
        <f>IF(AND($C591="x",$A591&lt;&gt;""),$A591,"")</f>
        <v/>
      </c>
    </row>
    <row r="592">
      <c r="A592" s="25" t="inlineStr">
        <is>
          <t>ad_group_target_cpv_micros</t>
        </is>
      </c>
      <c r="B592" s="29" t="inlineStr">
        <is>
          <t>Ad group target cpv micros · NUMERIC</t>
        </is>
      </c>
      <c r="C592" s="26" t="n"/>
      <c r="D592" s="27">
        <f>IF(AND($C592="x",$A592&lt;&gt;""),$A592,"")</f>
        <v/>
      </c>
    </row>
    <row r="593">
      <c r="A593" s="25" t="inlineStr">
        <is>
          <t>ad_group_target_roas</t>
        </is>
      </c>
      <c r="B593" s="29" t="inlineStr">
        <is>
          <t>Ad group target roas · NUMERIC</t>
        </is>
      </c>
      <c r="C593" s="26" t="n"/>
      <c r="D593" s="27">
        <f>IF(AND($C593="x",$A593&lt;&gt;""),$A593,"")</f>
        <v/>
      </c>
    </row>
    <row r="594">
      <c r="A594" s="25" t="inlineStr">
        <is>
          <t>ad_group_type</t>
        </is>
      </c>
      <c r="B594" s="29" t="inlineStr">
        <is>
          <t>Ad group type · TEXT</t>
        </is>
      </c>
      <c r="C594" s="26" t="n"/>
      <c r="D594" s="27">
        <f>IF(AND($C594="x",$A594&lt;&gt;""),$A594,"")</f>
        <v/>
      </c>
    </row>
    <row r="595">
      <c r="A595" s="25" t="inlineStr">
        <is>
          <t>ad_group_video_ad_group_settings_video_ad_sequence_step_id</t>
        </is>
      </c>
      <c r="B595" s="29" t="inlineStr">
        <is>
          <t>Ad group video ad group settings video ad sequence step id · NUMERIC</t>
        </is>
      </c>
      <c r="C595" s="26" t="n"/>
      <c r="D595" s="27">
        <f>IF(AND($C595="x",$A595&lt;&gt;""),$A595,"")</f>
        <v/>
      </c>
    </row>
    <row r="596">
      <c r="A596" s="25" t="inlineStr">
        <is>
          <t>ad_hotel_ad</t>
        </is>
      </c>
      <c r="B596" s="29" t="inlineStr">
        <is>
          <t>Ad hotel ad · TEXT</t>
        </is>
      </c>
      <c r="C596" s="26" t="n"/>
      <c r="D596" s="27">
        <f>IF(AND($C596="x",$A596&lt;&gt;""),$A596,"")</f>
        <v/>
      </c>
    </row>
    <row r="597">
      <c r="A597" s="25" t="inlineStr">
        <is>
          <t>ad_id</t>
        </is>
      </c>
      <c r="B597" s="29" t="inlineStr">
        <is>
          <t>Ad id · TEXT</t>
        </is>
      </c>
      <c r="C597" s="26" t="n"/>
      <c r="D597" s="27">
        <f>IF(AND($C597="x",$A597&lt;&gt;""),$A597,"")</f>
        <v/>
      </c>
    </row>
    <row r="598">
      <c r="A598" s="25" t="inlineStr">
        <is>
          <t>ad_image_ad_image_asset_asset</t>
        </is>
      </c>
      <c r="B598" s="29" t="inlineStr">
        <is>
          <t>Ad image ad image asset asset · TEXT</t>
        </is>
      </c>
      <c r="C598" s="26" t="n"/>
      <c r="D598" s="27">
        <f>IF(AND($C598="x",$A598&lt;&gt;""),$A598,"")</f>
        <v/>
      </c>
    </row>
    <row r="599">
      <c r="A599" s="25" t="inlineStr">
        <is>
          <t>ad_image_ad_image_url</t>
        </is>
      </c>
      <c r="B599" s="29" t="inlineStr">
        <is>
          <t>Ad image ad image url · TEXT</t>
        </is>
      </c>
      <c r="C599" s="26" t="n"/>
      <c r="D599" s="27">
        <f>IF(AND($C599="x",$A599&lt;&gt;""),$A599,"")</f>
        <v/>
      </c>
    </row>
    <row r="600">
      <c r="A600" s="25" t="inlineStr">
        <is>
          <t>ad_image_ad_mime_type</t>
        </is>
      </c>
      <c r="B600" s="29" t="inlineStr">
        <is>
          <t>Ad image ad mime type · TEXT</t>
        </is>
      </c>
      <c r="C600" s="26" t="n"/>
      <c r="D600" s="27">
        <f>IF(AND($C600="x",$A600&lt;&gt;""),$A600,"")</f>
        <v/>
      </c>
    </row>
    <row r="601">
      <c r="A601" s="25" t="inlineStr">
        <is>
          <t>ad_image_ad_name</t>
        </is>
      </c>
      <c r="B601" s="29" t="inlineStr">
        <is>
          <t>Ad image ad name · TEXT</t>
        </is>
      </c>
      <c r="C601" s="26" t="n"/>
      <c r="D601" s="27">
        <f>IF(AND($C601="x",$A601&lt;&gt;""),$A601,"")</f>
        <v/>
      </c>
    </row>
    <row r="602">
      <c r="A602" s="25" t="inlineStr">
        <is>
          <t>ad_image_ad_pixel_height</t>
        </is>
      </c>
      <c r="B602" s="29" t="inlineStr">
        <is>
          <t>Ad image ad pixel height · NUMERIC</t>
        </is>
      </c>
      <c r="C602" s="26" t="n"/>
      <c r="D602" s="27">
        <f>IF(AND($C602="x",$A602&lt;&gt;""),$A602,"")</f>
        <v/>
      </c>
    </row>
    <row r="603">
      <c r="A603" s="25" t="inlineStr">
        <is>
          <t>ad_image_ad_pixel_width</t>
        </is>
      </c>
      <c r="B603" s="29" t="inlineStr">
        <is>
          <t>Ad image ad pixel width · NUMERIC</t>
        </is>
      </c>
      <c r="C603" s="26" t="n"/>
      <c r="D603" s="27">
        <f>IF(AND($C603="x",$A603&lt;&gt;""),$A603,"")</f>
        <v/>
      </c>
    </row>
    <row r="604">
      <c r="A604" s="25" t="inlineStr">
        <is>
          <t>ad_image_ad_preview_image_url</t>
        </is>
      </c>
      <c r="B604" s="29" t="inlineStr">
        <is>
          <t>Ad image ad preview image url · TEXT</t>
        </is>
      </c>
      <c r="C604" s="26" t="n"/>
      <c r="D604" s="27">
        <f>IF(AND($C604="x",$A604&lt;&gt;""),$A604,"")</f>
        <v/>
      </c>
    </row>
    <row r="605">
      <c r="A605" s="25" t="inlineStr">
        <is>
          <t>ad_image_ad_preview_pixel_height</t>
        </is>
      </c>
      <c r="B605" s="29" t="inlineStr">
        <is>
          <t>Ad image ad preview pixel height · NUMERIC</t>
        </is>
      </c>
      <c r="C605" s="26" t="n"/>
      <c r="D605" s="27">
        <f>IF(AND($C605="x",$A605&lt;&gt;""),$A605,"")</f>
        <v/>
      </c>
    </row>
    <row r="606">
      <c r="A606" s="25" t="inlineStr">
        <is>
          <t>ad_image_ad_preview_pixel_width</t>
        </is>
      </c>
      <c r="B606" s="29" t="inlineStr">
        <is>
          <t>Ad image ad preview pixel width · NUMERIC</t>
        </is>
      </c>
      <c r="C606" s="26" t="n"/>
      <c r="D606" s="27">
        <f>IF(AND($C606="x",$A606&lt;&gt;""),$A606,"")</f>
        <v/>
      </c>
    </row>
    <row r="607">
      <c r="A607" s="25" t="inlineStr">
        <is>
          <t>ad_legacy_app_install_ad</t>
        </is>
      </c>
      <c r="B607" s="29" t="inlineStr">
        <is>
          <t>Ad legacy app install ad · TEXT</t>
        </is>
      </c>
      <c r="C607" s="26" t="n"/>
      <c r="D607" s="27">
        <f>IF(AND($C607="x",$A607&lt;&gt;""),$A607,"")</f>
        <v/>
      </c>
    </row>
    <row r="608">
      <c r="A608" s="25" t="inlineStr">
        <is>
          <t>ad_legacy_responsive_display_ad_accent_color</t>
        </is>
      </c>
      <c r="B608" s="29" t="inlineStr">
        <is>
          <t>Ad legacy responsive display ad accent color · TEXT</t>
        </is>
      </c>
      <c r="C608" s="26" t="n"/>
      <c r="D608" s="27">
        <f>IF(AND($C608="x",$A608&lt;&gt;""),$A608,"")</f>
        <v/>
      </c>
    </row>
    <row r="609">
      <c r="A609" s="25" t="inlineStr">
        <is>
          <t>ad_legacy_responsive_display_ad_allow_flexible_color</t>
        </is>
      </c>
      <c r="B609" s="29" t="inlineStr">
        <is>
          <t>Ad legacy responsive display ad allow flexible color · BOOLEAN</t>
        </is>
      </c>
      <c r="C609" s="26" t="n"/>
      <c r="D609" s="27">
        <f>IF(AND($C609="x",$A609&lt;&gt;""),$A609,"")</f>
        <v/>
      </c>
    </row>
    <row r="610">
      <c r="A610" s="25" t="inlineStr">
        <is>
          <t>ad_legacy_responsive_display_ad_business_name</t>
        </is>
      </c>
      <c r="B610" s="29" t="inlineStr">
        <is>
          <t>Ad legacy responsive display ad business name · TEXT</t>
        </is>
      </c>
      <c r="C610" s="26" t="n"/>
      <c r="D610" s="27">
        <f>IF(AND($C610="x",$A610&lt;&gt;""),$A610,"")</f>
        <v/>
      </c>
    </row>
    <row r="611">
      <c r="A611" s="25" t="inlineStr">
        <is>
          <t>ad_legacy_responsive_display_ad_call_to_action_text</t>
        </is>
      </c>
      <c r="B611" s="29" t="inlineStr">
        <is>
          <t>Ad legacy responsive display ad call to action text · TEXT</t>
        </is>
      </c>
      <c r="C611" s="26" t="n"/>
      <c r="D611" s="27">
        <f>IF(AND($C611="x",$A611&lt;&gt;""),$A611,"")</f>
        <v/>
      </c>
    </row>
    <row r="612">
      <c r="A612" s="25" t="inlineStr">
        <is>
          <t>ad_legacy_responsive_display_ad_description</t>
        </is>
      </c>
      <c r="B612" s="29" t="inlineStr">
        <is>
          <t>Ad legacy responsive display ad description · TEXT</t>
        </is>
      </c>
      <c r="C612" s="26" t="n"/>
      <c r="D612" s="27">
        <f>IF(AND($C612="x",$A612&lt;&gt;""),$A612,"")</f>
        <v/>
      </c>
    </row>
    <row r="613">
      <c r="A613" s="25" t="inlineStr">
        <is>
          <t>ad_legacy_responsive_display_ad_format_setting</t>
        </is>
      </c>
      <c r="B613" s="29" t="inlineStr">
        <is>
          <t>Ad legacy responsive display ad format setting · TEXT</t>
        </is>
      </c>
      <c r="C613" s="26" t="n"/>
      <c r="D613" s="27">
        <f>IF(AND($C613="x",$A613&lt;&gt;""),$A613,"")</f>
        <v/>
      </c>
    </row>
    <row r="614">
      <c r="A614" s="25" t="inlineStr">
        <is>
          <t>ad_legacy_responsive_display_ad_logo_image</t>
        </is>
      </c>
      <c r="B614" s="29" t="inlineStr">
        <is>
          <t>Ad legacy responsive display ad logo image · TEXT</t>
        </is>
      </c>
      <c r="C614" s="26" t="n"/>
      <c r="D614" s="27">
        <f>IF(AND($C614="x",$A614&lt;&gt;""),$A614,"")</f>
        <v/>
      </c>
    </row>
    <row r="615">
      <c r="A615" s="25" t="inlineStr">
        <is>
          <t>ad_legacy_responsive_display_ad_long_headline</t>
        </is>
      </c>
      <c r="B615" s="29" t="inlineStr">
        <is>
          <t>Ad legacy responsive display ad long headline · TEXT</t>
        </is>
      </c>
      <c r="C615" s="26" t="n"/>
      <c r="D615" s="27">
        <f>IF(AND($C615="x",$A615&lt;&gt;""),$A615,"")</f>
        <v/>
      </c>
    </row>
    <row r="616">
      <c r="A616" s="25" t="inlineStr">
        <is>
          <t>ad_legacy_responsive_display_ad_main_color</t>
        </is>
      </c>
      <c r="B616" s="29" t="inlineStr">
        <is>
          <t>Ad legacy responsive display ad main color · TEXT</t>
        </is>
      </c>
      <c r="C616" s="26" t="n"/>
      <c r="D616" s="27">
        <f>IF(AND($C616="x",$A616&lt;&gt;""),$A616,"")</f>
        <v/>
      </c>
    </row>
    <row r="617">
      <c r="A617" s="25" t="inlineStr">
        <is>
          <t>ad_legacy_responsive_display_ad_marketing_image</t>
        </is>
      </c>
      <c r="B617" s="29" t="inlineStr">
        <is>
          <t>Ad legacy responsive display ad marketing image · TEXT</t>
        </is>
      </c>
      <c r="C617" s="26" t="n"/>
      <c r="D617" s="27">
        <f>IF(AND($C617="x",$A617&lt;&gt;""),$A617,"")</f>
        <v/>
      </c>
    </row>
    <row r="618">
      <c r="A618" s="25" t="inlineStr">
        <is>
          <t>ad_legacy_responsive_display_ad_price_prefix</t>
        </is>
      </c>
      <c r="B618" s="29" t="inlineStr">
        <is>
          <t>Ad legacy responsive display ad price prefix · TEXT</t>
        </is>
      </c>
      <c r="C618" s="26" t="n"/>
      <c r="D618" s="27">
        <f>IF(AND($C618="x",$A618&lt;&gt;""),$A618,"")</f>
        <v/>
      </c>
    </row>
    <row r="619">
      <c r="A619" s="25" t="inlineStr">
        <is>
          <t>ad_legacy_responsive_display_ad_promo_text</t>
        </is>
      </c>
      <c r="B619" s="29" t="inlineStr">
        <is>
          <t>Ad legacy responsive display ad promo text · TEXT</t>
        </is>
      </c>
      <c r="C619" s="26" t="n"/>
      <c r="D619" s="27">
        <f>IF(AND($C619="x",$A619&lt;&gt;""),$A619,"")</f>
        <v/>
      </c>
    </row>
    <row r="620">
      <c r="A620" s="25" t="inlineStr">
        <is>
          <t>ad_legacy_responsive_display_ad_short_headline</t>
        </is>
      </c>
      <c r="B620" s="29" t="inlineStr">
        <is>
          <t>Ad legacy responsive display ad short headline · TEXT</t>
        </is>
      </c>
      <c r="C620" s="26" t="n"/>
      <c r="D620" s="27">
        <f>IF(AND($C620="x",$A620&lt;&gt;""),$A620,"")</f>
        <v/>
      </c>
    </row>
    <row r="621">
      <c r="A621" s="25" t="inlineStr">
        <is>
          <t>ad_legacy_responsive_display_ad_square_logo_image</t>
        </is>
      </c>
      <c r="B621" s="29" t="inlineStr">
        <is>
          <t>Ad legacy responsive display ad square logo image · TEXT</t>
        </is>
      </c>
      <c r="C621" s="26" t="n"/>
      <c r="D621" s="27">
        <f>IF(AND($C621="x",$A621&lt;&gt;""),$A621,"")</f>
        <v/>
      </c>
    </row>
    <row r="622">
      <c r="A622" s="25" t="inlineStr">
        <is>
          <t>ad_legacy_responsive_display_ad_square_marketing_image</t>
        </is>
      </c>
      <c r="B622" s="29" t="inlineStr">
        <is>
          <t>Ad legacy responsive display ad square marketing image · TEXT</t>
        </is>
      </c>
      <c r="C622" s="26" t="n"/>
      <c r="D622" s="27">
        <f>IF(AND($C622="x",$A622&lt;&gt;""),$A622,"")</f>
        <v/>
      </c>
    </row>
    <row r="623">
      <c r="A623" s="25" t="inlineStr">
        <is>
          <t>ad_local_ad_call_to_actions</t>
        </is>
      </c>
      <c r="B623" s="29" t="inlineStr">
        <is>
          <t>Ad local ad call to actions · TEXT</t>
        </is>
      </c>
      <c r="C623" s="26" t="n"/>
      <c r="D623" s="27">
        <f>IF(AND($C623="x",$A623&lt;&gt;""),$A623,"")</f>
        <v/>
      </c>
    </row>
    <row r="624">
      <c r="A624" s="25" t="inlineStr">
        <is>
          <t>ad_local_ad_descriptions</t>
        </is>
      </c>
      <c r="B624" s="29" t="inlineStr">
        <is>
          <t>Ad local ad descriptions · TEXT</t>
        </is>
      </c>
      <c r="C624" s="26" t="n"/>
      <c r="D624" s="27">
        <f>IF(AND($C624="x",$A624&lt;&gt;""),$A624,"")</f>
        <v/>
      </c>
    </row>
    <row r="625">
      <c r="A625" s="25" t="inlineStr">
        <is>
          <t>ad_local_ad_descriptions_1_text</t>
        </is>
      </c>
      <c r="B625" s="29" t="inlineStr">
        <is>
          <t>Ad local ad description 1 text · TEXT</t>
        </is>
      </c>
      <c r="C625" s="26" t="n"/>
      <c r="D625" s="27">
        <f>IF(AND($C625="x",$A625&lt;&gt;""),$A625,"")</f>
        <v/>
      </c>
    </row>
    <row r="626">
      <c r="A626" s="25" t="inlineStr">
        <is>
          <t>ad_local_ad_descriptions_2_text</t>
        </is>
      </c>
      <c r="B626" s="29" t="inlineStr">
        <is>
          <t>Ad local ad description 2 text · TEXT</t>
        </is>
      </c>
      <c r="C626" s="26" t="n"/>
      <c r="D626" s="27">
        <f>IF(AND($C626="x",$A626&lt;&gt;""),$A626,"")</f>
        <v/>
      </c>
    </row>
    <row r="627">
      <c r="A627" s="25" t="inlineStr">
        <is>
          <t>ad_local_ad_descriptions_3_text</t>
        </is>
      </c>
      <c r="B627" s="29" t="inlineStr">
        <is>
          <t>Ad local ad description 3 text · TEXT</t>
        </is>
      </c>
      <c r="C627" s="26" t="n"/>
      <c r="D627" s="27">
        <f>IF(AND($C627="x",$A627&lt;&gt;""),$A627,"")</f>
        <v/>
      </c>
    </row>
    <row r="628">
      <c r="A628" s="25" t="inlineStr">
        <is>
          <t>ad_local_ad_descriptions_4_text</t>
        </is>
      </c>
      <c r="B628" s="29" t="inlineStr">
        <is>
          <t>Ad local ad description 4 text · TEXT</t>
        </is>
      </c>
      <c r="C628" s="26" t="n"/>
      <c r="D628" s="27">
        <f>IF(AND($C628="x",$A628&lt;&gt;""),$A628,"")</f>
        <v/>
      </c>
    </row>
    <row r="629">
      <c r="A629" s="25" t="inlineStr">
        <is>
          <t>ad_local_ad_descriptions_5_text</t>
        </is>
      </c>
      <c r="B629" s="29" t="inlineStr">
        <is>
          <t>Ad local ad description 5 text · TEXT</t>
        </is>
      </c>
      <c r="C629" s="26" t="n"/>
      <c r="D629" s="27">
        <f>IF(AND($C629="x",$A629&lt;&gt;""),$A629,"")</f>
        <v/>
      </c>
    </row>
    <row r="630">
      <c r="A630" s="25" t="inlineStr">
        <is>
          <t>ad_local_ad_descriptions_combined_text</t>
        </is>
      </c>
      <c r="B630" s="29" t="inlineStr">
        <is>
          <t>Ad local ad descriptions combined · TEXT</t>
        </is>
      </c>
      <c r="C630" s="26" t="n"/>
      <c r="D630" s="27">
        <f>IF(AND($C630="x",$A630&lt;&gt;""),$A630,"")</f>
        <v/>
      </c>
    </row>
    <row r="631">
      <c r="A631" s="25" t="inlineStr">
        <is>
          <t>ad_local_ad_headlines</t>
        </is>
      </c>
      <c r="B631" s="29" t="inlineStr">
        <is>
          <t>Ad local ad headlines · TEXT</t>
        </is>
      </c>
      <c r="C631" s="26" t="n"/>
      <c r="D631" s="27">
        <f>IF(AND($C631="x",$A631&lt;&gt;""),$A631,"")</f>
        <v/>
      </c>
    </row>
    <row r="632">
      <c r="A632" s="25" t="inlineStr">
        <is>
          <t>ad_local_ad_headlines_1_text</t>
        </is>
      </c>
      <c r="B632" s="29" t="inlineStr">
        <is>
          <t>Ad local ad headline 1 text · TEXT</t>
        </is>
      </c>
      <c r="C632" s="26" t="n"/>
      <c r="D632" s="27">
        <f>IF(AND($C632="x",$A632&lt;&gt;""),$A632,"")</f>
        <v/>
      </c>
    </row>
    <row r="633">
      <c r="A633" s="25" t="inlineStr">
        <is>
          <t>ad_local_ad_headlines_2_text</t>
        </is>
      </c>
      <c r="B633" s="29" t="inlineStr">
        <is>
          <t>Ad local ad headline 2 text · TEXT</t>
        </is>
      </c>
      <c r="C633" s="26" t="n"/>
      <c r="D633" s="27">
        <f>IF(AND($C633="x",$A633&lt;&gt;""),$A633,"")</f>
        <v/>
      </c>
    </row>
    <row r="634">
      <c r="A634" s="25" t="inlineStr">
        <is>
          <t>ad_local_ad_headlines_3_text</t>
        </is>
      </c>
      <c r="B634" s="29" t="inlineStr">
        <is>
          <t>Ad local ad headline 3 text · TEXT</t>
        </is>
      </c>
      <c r="C634" s="26" t="n"/>
      <c r="D634" s="27">
        <f>IF(AND($C634="x",$A634&lt;&gt;""),$A634,"")</f>
        <v/>
      </c>
    </row>
    <row r="635">
      <c r="A635" s="25" t="inlineStr">
        <is>
          <t>ad_local_ad_headlines_4_text</t>
        </is>
      </c>
      <c r="B635" s="29" t="inlineStr">
        <is>
          <t>Ad local ad headline 4 text · TEXT</t>
        </is>
      </c>
      <c r="C635" s="26" t="n"/>
      <c r="D635" s="27">
        <f>IF(AND($C635="x",$A635&lt;&gt;""),$A635,"")</f>
        <v/>
      </c>
    </row>
    <row r="636">
      <c r="A636" s="25" t="inlineStr">
        <is>
          <t>ad_local_ad_headlines_5_text</t>
        </is>
      </c>
      <c r="B636" s="29" t="inlineStr">
        <is>
          <t>Ad local ad headline 5 text · TEXT</t>
        </is>
      </c>
      <c r="C636" s="26" t="n"/>
      <c r="D636" s="27">
        <f>IF(AND($C636="x",$A636&lt;&gt;""),$A636,"")</f>
        <v/>
      </c>
    </row>
    <row r="637">
      <c r="A637" s="25" t="inlineStr">
        <is>
          <t>ad_local_ad_headlines_combined_text</t>
        </is>
      </c>
      <c r="B637" s="29" t="inlineStr">
        <is>
          <t>Ad local ad headlines combined · TEXT</t>
        </is>
      </c>
      <c r="C637" s="26" t="n"/>
      <c r="D637" s="27">
        <f>IF(AND($C637="x",$A637&lt;&gt;""),$A637,"")</f>
        <v/>
      </c>
    </row>
    <row r="638">
      <c r="A638" s="25" t="inlineStr">
        <is>
          <t>ad_local_ad_logo_images</t>
        </is>
      </c>
      <c r="B638" s="29" t="inlineStr">
        <is>
          <t>Ad local ad logo images · TEXT</t>
        </is>
      </c>
      <c r="C638" s="26" t="n"/>
      <c r="D638" s="27">
        <f>IF(AND($C638="x",$A638&lt;&gt;""),$A638,"")</f>
        <v/>
      </c>
    </row>
    <row r="639">
      <c r="A639" s="25" t="inlineStr">
        <is>
          <t>ad_local_ad_logo_images_asset</t>
        </is>
      </c>
      <c r="B639" s="29" t="inlineStr">
        <is>
          <t>(Deprecated) Ad local ad logo images asset · TEXT</t>
        </is>
      </c>
      <c r="C639" s="26" t="n"/>
      <c r="D639" s="27">
        <f>IF(AND($C639="x",$A639&lt;&gt;""),$A639,"")</f>
        <v/>
      </c>
    </row>
    <row r="640">
      <c r="A640" s="25" t="inlineStr">
        <is>
          <t>ad_local_ad_marketing_images</t>
        </is>
      </c>
      <c r="B640" s="29" t="inlineStr">
        <is>
          <t>Ad local ad marketing images · TEXT</t>
        </is>
      </c>
      <c r="C640" s="26" t="n"/>
      <c r="D640" s="27">
        <f>IF(AND($C640="x",$A640&lt;&gt;""),$A640,"")</f>
        <v/>
      </c>
    </row>
    <row r="641">
      <c r="A641" s="25" t="inlineStr">
        <is>
          <t>ad_local_ad_marketing_images_asset</t>
        </is>
      </c>
      <c r="B641" s="29" t="inlineStr">
        <is>
          <t>(Deprecated) Ad local ad marketing images asset · TEXT</t>
        </is>
      </c>
      <c r="C641" s="26" t="n"/>
      <c r="D641" s="27">
        <f>IF(AND($C641="x",$A641&lt;&gt;""),$A641,"")</f>
        <v/>
      </c>
    </row>
    <row r="642">
      <c r="A642" s="25" t="inlineStr">
        <is>
          <t>ad_local_ad_path1</t>
        </is>
      </c>
      <c r="B642" s="29" t="inlineStr">
        <is>
          <t>Ad local ad path1 · TEXT</t>
        </is>
      </c>
      <c r="C642" s="26" t="n"/>
      <c r="D642" s="27">
        <f>IF(AND($C642="x",$A642&lt;&gt;""),$A642,"")</f>
        <v/>
      </c>
    </row>
    <row r="643">
      <c r="A643" s="25" t="inlineStr">
        <is>
          <t>ad_local_ad_path2</t>
        </is>
      </c>
      <c r="B643" s="29" t="inlineStr">
        <is>
          <t>Ad local ad path2 · TEXT</t>
        </is>
      </c>
      <c r="C643" s="26" t="n"/>
      <c r="D643" s="27">
        <f>IF(AND($C643="x",$A643&lt;&gt;""),$A643,"")</f>
        <v/>
      </c>
    </row>
    <row r="644">
      <c r="A644" s="25" t="inlineStr">
        <is>
          <t>ad_local_ad_videos</t>
        </is>
      </c>
      <c r="B644" s="29" t="inlineStr">
        <is>
          <t>Ad local ad videos · TEXT</t>
        </is>
      </c>
      <c r="C644" s="26" t="n"/>
      <c r="D644" s="27">
        <f>IF(AND($C644="x",$A644&lt;&gt;""),$A644,"")</f>
        <v/>
      </c>
    </row>
    <row r="645">
      <c r="A645" s="25" t="inlineStr">
        <is>
          <t>ad_local_ad_videos_asset</t>
        </is>
      </c>
      <c r="B645" s="29" t="inlineStr">
        <is>
          <t>(Deprecated) Ad local ad videos asset · TEXT</t>
        </is>
      </c>
      <c r="C645" s="26" t="n"/>
      <c r="D645" s="27">
        <f>IF(AND($C645="x",$A645&lt;&gt;""),$A645,"")</f>
        <v/>
      </c>
    </row>
    <row r="646">
      <c r="A646" s="25" t="inlineStr">
        <is>
          <t>ad_multi_asset_ad_marketing_images_1</t>
        </is>
      </c>
      <c r="B646" s="29" t="inlineStr">
        <is>
          <t>Multi Asset Ad Marketing Image 1 · IMAGE_URL</t>
        </is>
      </c>
      <c r="C646" s="26" t="n"/>
      <c r="D646" s="27">
        <f>IF(AND($C646="x",$A646&lt;&gt;""),$A646,"")</f>
        <v/>
      </c>
    </row>
    <row r="647">
      <c r="A647" s="25" t="inlineStr">
        <is>
          <t>ad_multi_asset_ad_marketing_images_10</t>
        </is>
      </c>
      <c r="B647" s="29" t="inlineStr">
        <is>
          <t>Multi Asset Ad Marketing Image 10 · IMAGE_URL</t>
        </is>
      </c>
      <c r="C647" s="26" t="n"/>
      <c r="D647" s="27">
        <f>IF(AND($C647="x",$A647&lt;&gt;""),$A647,"")</f>
        <v/>
      </c>
    </row>
    <row r="648">
      <c r="A648" s="25" t="inlineStr">
        <is>
          <t>ad_multi_asset_ad_marketing_images_11</t>
        </is>
      </c>
      <c r="B648" s="29" t="inlineStr">
        <is>
          <t>Multi Asset Ad Marketing Image 11 · IMAGE_URL</t>
        </is>
      </c>
      <c r="C648" s="26" t="n"/>
      <c r="D648" s="27">
        <f>IF(AND($C648="x",$A648&lt;&gt;""),$A648,"")</f>
        <v/>
      </c>
    </row>
    <row r="649">
      <c r="A649" s="25" t="inlineStr">
        <is>
          <t>ad_multi_asset_ad_marketing_images_12</t>
        </is>
      </c>
      <c r="B649" s="29" t="inlineStr">
        <is>
          <t>Multi Asset Ad Marketing Image 12 · IMAGE_URL</t>
        </is>
      </c>
      <c r="C649" s="26" t="n"/>
      <c r="D649" s="27">
        <f>IF(AND($C649="x",$A649&lt;&gt;""),$A649,"")</f>
        <v/>
      </c>
    </row>
    <row r="650">
      <c r="A650" s="25" t="inlineStr">
        <is>
          <t>ad_multi_asset_ad_marketing_images_13</t>
        </is>
      </c>
      <c r="B650" s="29" t="inlineStr">
        <is>
          <t>Multi Asset Ad Marketing Image 13 · IMAGE_URL</t>
        </is>
      </c>
      <c r="C650" s="26" t="n"/>
      <c r="D650" s="27">
        <f>IF(AND($C650="x",$A650&lt;&gt;""),$A650,"")</f>
        <v/>
      </c>
    </row>
    <row r="651">
      <c r="A651" s="25" t="inlineStr">
        <is>
          <t>ad_multi_asset_ad_marketing_images_14</t>
        </is>
      </c>
      <c r="B651" s="29" t="inlineStr">
        <is>
          <t>Multi Asset Ad Marketing Image 14 · IMAGE_URL</t>
        </is>
      </c>
      <c r="C651" s="26" t="n"/>
      <c r="D651" s="27">
        <f>IF(AND($C651="x",$A651&lt;&gt;""),$A651,"")</f>
        <v/>
      </c>
    </row>
    <row r="652">
      <c r="A652" s="25" t="inlineStr">
        <is>
          <t>ad_multi_asset_ad_marketing_images_15</t>
        </is>
      </c>
      <c r="B652" s="29" t="inlineStr">
        <is>
          <t>Multi Asset Ad Marketing Image 15 · IMAGE_URL</t>
        </is>
      </c>
      <c r="C652" s="26" t="n"/>
      <c r="D652" s="27">
        <f>IF(AND($C652="x",$A652&lt;&gt;""),$A652,"")</f>
        <v/>
      </c>
    </row>
    <row r="653">
      <c r="A653" s="25" t="inlineStr">
        <is>
          <t>ad_multi_asset_ad_marketing_images_2</t>
        </is>
      </c>
      <c r="B653" s="29" t="inlineStr">
        <is>
          <t>Multi Asset Ad Marketing Image 2 · IMAGE_URL</t>
        </is>
      </c>
      <c r="C653" s="26" t="n"/>
      <c r="D653" s="27">
        <f>IF(AND($C653="x",$A653&lt;&gt;""),$A653,"")</f>
        <v/>
      </c>
    </row>
    <row r="654">
      <c r="A654" s="25" t="inlineStr">
        <is>
          <t>ad_multi_asset_ad_marketing_images_3</t>
        </is>
      </c>
      <c r="B654" s="29" t="inlineStr">
        <is>
          <t>Multi Asset Ad Marketing Image 3 · IMAGE_URL</t>
        </is>
      </c>
      <c r="C654" s="26" t="n"/>
      <c r="D654" s="27">
        <f>IF(AND($C654="x",$A654&lt;&gt;""),$A654,"")</f>
        <v/>
      </c>
    </row>
    <row r="655">
      <c r="A655" s="25" t="inlineStr">
        <is>
          <t>ad_multi_asset_ad_marketing_images_4</t>
        </is>
      </c>
      <c r="B655" s="29" t="inlineStr">
        <is>
          <t>Multi Asset Ad Marketing Image 4 · IMAGE_URL</t>
        </is>
      </c>
      <c r="C655" s="26" t="n"/>
      <c r="D655" s="27">
        <f>IF(AND($C655="x",$A655&lt;&gt;""),$A655,"")</f>
        <v/>
      </c>
    </row>
    <row r="656">
      <c r="A656" s="25" t="inlineStr">
        <is>
          <t>ad_multi_asset_ad_marketing_images_5</t>
        </is>
      </c>
      <c r="B656" s="29" t="inlineStr">
        <is>
          <t>Multi Asset Ad Marketing Image 5 · IMAGE_URL</t>
        </is>
      </c>
      <c r="C656" s="26" t="n"/>
      <c r="D656" s="27">
        <f>IF(AND($C656="x",$A656&lt;&gt;""),$A656,"")</f>
        <v/>
      </c>
    </row>
    <row r="657">
      <c r="A657" s="25" t="inlineStr">
        <is>
          <t>ad_multi_asset_ad_marketing_images_6</t>
        </is>
      </c>
      <c r="B657" s="29" t="inlineStr">
        <is>
          <t>Multi Asset Ad Marketing Image 6 · IMAGE_URL</t>
        </is>
      </c>
      <c r="C657" s="26" t="n"/>
      <c r="D657" s="27">
        <f>IF(AND($C657="x",$A657&lt;&gt;""),$A657,"")</f>
        <v/>
      </c>
    </row>
    <row r="658">
      <c r="A658" s="25" t="inlineStr">
        <is>
          <t>ad_multi_asset_ad_marketing_images_7</t>
        </is>
      </c>
      <c r="B658" s="29" t="inlineStr">
        <is>
          <t>Multi Asset Ad Marketing Image 7 · IMAGE_URL</t>
        </is>
      </c>
      <c r="C658" s="26" t="n"/>
      <c r="D658" s="27">
        <f>IF(AND($C658="x",$A658&lt;&gt;""),$A658,"")</f>
        <v/>
      </c>
    </row>
    <row r="659">
      <c r="A659" s="25" t="inlineStr">
        <is>
          <t>ad_multi_asset_ad_marketing_images_8</t>
        </is>
      </c>
      <c r="B659" s="29" t="inlineStr">
        <is>
          <t>Multi Asset Ad Marketing Image 8 · IMAGE_URL</t>
        </is>
      </c>
      <c r="C659" s="26" t="n"/>
      <c r="D659" s="27">
        <f>IF(AND($C659="x",$A659&lt;&gt;""),$A659,"")</f>
        <v/>
      </c>
    </row>
    <row r="660">
      <c r="A660" s="25" t="inlineStr">
        <is>
          <t>ad_multi_asset_ad_marketing_images_9</t>
        </is>
      </c>
      <c r="B660" s="29" t="inlineStr">
        <is>
          <t>Multi Asset Ad Marketing Image 9 · IMAGE_URL</t>
        </is>
      </c>
      <c r="C660" s="26" t="n"/>
      <c r="D660" s="27">
        <f>IF(AND($C660="x",$A660&lt;&gt;""),$A660,"")</f>
        <v/>
      </c>
    </row>
    <row r="661">
      <c r="A661" s="25" t="inlineStr">
        <is>
          <t>ad_name</t>
        </is>
      </c>
      <c r="B661" s="29" t="inlineStr">
        <is>
          <t>Ad name · TEXT</t>
        </is>
      </c>
      <c r="C661" s="26" t="n"/>
      <c r="D661" s="27">
        <f>IF(AND($C661="x",$A661&lt;&gt;""),$A661,"")</f>
        <v/>
      </c>
    </row>
    <row r="662">
      <c r="A662" s="25" t="inlineStr">
        <is>
          <t>ad_network_type</t>
        </is>
      </c>
      <c r="B662" s="29" t="inlineStr">
        <is>
          <t>Ad network type · TEXT</t>
        </is>
      </c>
      <c r="C662" s="26" t="n"/>
      <c r="D662" s="27">
        <f>IF(AND($C662="x",$A662&lt;&gt;""),$A662,"")</f>
        <v/>
      </c>
    </row>
    <row r="663">
      <c r="A663" s="25" t="inlineStr">
        <is>
          <t>ad_network_type1</t>
        </is>
      </c>
      <c r="B663" s="29" t="inlineStr">
        <is>
          <t>Ad network type1 · TEXT</t>
        </is>
      </c>
      <c r="C663" s="26" t="n"/>
      <c r="D663" s="27">
        <f>IF(AND($C663="x",$A663&lt;&gt;""),$A663,"")</f>
        <v/>
      </c>
    </row>
    <row r="664">
      <c r="A664" s="25" t="inlineStr">
        <is>
          <t>ad_network_type2</t>
        </is>
      </c>
      <c r="B664" s="29" t="inlineStr">
        <is>
          <t>Ad network type2 · TEXT</t>
        </is>
      </c>
      <c r="C664" s="26" t="n"/>
      <c r="D664" s="27">
        <f>IF(AND($C664="x",$A664&lt;&gt;""),$A664,"")</f>
        <v/>
      </c>
    </row>
    <row r="665">
      <c r="A665" s="25" t="inlineStr">
        <is>
          <t>ad_resource_name</t>
        </is>
      </c>
      <c r="B665" s="29" t="inlineStr">
        <is>
          <t>Ad resource name · TEXT</t>
        </is>
      </c>
      <c r="C665" s="26" t="n"/>
      <c r="D665" s="27">
        <f>IF(AND($C665="x",$A665&lt;&gt;""),$A665,"")</f>
        <v/>
      </c>
    </row>
    <row r="666">
      <c r="A666" s="25" t="inlineStr">
        <is>
          <t>ad_responsive_display_ad_accent_color</t>
        </is>
      </c>
      <c r="B666" s="29" t="inlineStr">
        <is>
          <t>Ad responsive display ad accent color · TEXT</t>
        </is>
      </c>
      <c r="C666" s="26" t="n"/>
      <c r="D666" s="27">
        <f>IF(AND($C666="x",$A666&lt;&gt;""),$A666,"")</f>
        <v/>
      </c>
    </row>
    <row r="667">
      <c r="A667" s="25" t="inlineStr">
        <is>
          <t>ad_responsive_display_ad_allow_flexible_color</t>
        </is>
      </c>
      <c r="B667" s="29" t="inlineStr">
        <is>
          <t>Ad responsive display ad allow flexible color · BOOLEAN</t>
        </is>
      </c>
      <c r="C667" s="26" t="n"/>
      <c r="D667" s="27">
        <f>IF(AND($C667="x",$A667&lt;&gt;""),$A667,"")</f>
        <v/>
      </c>
    </row>
    <row r="668">
      <c r="A668" s="25" t="inlineStr">
        <is>
          <t>ad_responsive_display_ad_business_name</t>
        </is>
      </c>
      <c r="B668" s="29" t="inlineStr">
        <is>
          <t>Ad responsive display ad business name · TEXT</t>
        </is>
      </c>
      <c r="C668" s="26" t="n"/>
      <c r="D668" s="27">
        <f>IF(AND($C668="x",$A668&lt;&gt;""),$A668,"")</f>
        <v/>
      </c>
    </row>
    <row r="669">
      <c r="A669" s="25" t="inlineStr">
        <is>
          <t>ad_responsive_display_ad_call_to_action_text</t>
        </is>
      </c>
      <c r="B669" s="29" t="inlineStr">
        <is>
          <t>Ad responsive display ad call to action text · TEXT</t>
        </is>
      </c>
      <c r="C669" s="26" t="n"/>
      <c r="D669" s="27">
        <f>IF(AND($C669="x",$A669&lt;&gt;""),$A669,"")</f>
        <v/>
      </c>
    </row>
    <row r="670">
      <c r="A670" s="25" t="inlineStr">
        <is>
          <t>ad_responsive_display_ad_control_spec_enable_asset_enhancements</t>
        </is>
      </c>
      <c r="B670" s="29" t="inlineStr">
        <is>
          <t>Ad responsive display ad control spec enable asset enhancements · BOOLEAN</t>
        </is>
      </c>
      <c r="C670" s="26" t="n"/>
      <c r="D670" s="27">
        <f>IF(AND($C670="x",$A670&lt;&gt;""),$A670,"")</f>
        <v/>
      </c>
    </row>
    <row r="671">
      <c r="A671" s="25" t="inlineStr">
        <is>
          <t>ad_responsive_display_ad_control_spec_enable_autogen_video</t>
        </is>
      </c>
      <c r="B671" s="29" t="inlineStr">
        <is>
          <t>Ad responsive display ad control spec enable autogen video · BOOLEAN</t>
        </is>
      </c>
      <c r="C671" s="26" t="n"/>
      <c r="D671" s="27">
        <f>IF(AND($C671="x",$A671&lt;&gt;""),$A671,"")</f>
        <v/>
      </c>
    </row>
    <row r="672">
      <c r="A672" s="25" t="inlineStr">
        <is>
          <t>ad_responsive_display_ad_descriptions</t>
        </is>
      </c>
      <c r="B672" s="29" t="inlineStr">
        <is>
          <t>Ad responsive display ad descriptions · TEXT</t>
        </is>
      </c>
      <c r="C672" s="26" t="n"/>
      <c r="D672" s="27">
        <f>IF(AND($C672="x",$A672&lt;&gt;""),$A672,"")</f>
        <v/>
      </c>
    </row>
    <row r="673">
      <c r="A673" s="25" t="inlineStr">
        <is>
          <t>ad_responsive_display_ad_descriptions_1_text</t>
        </is>
      </c>
      <c r="B673" s="29" t="inlineStr">
        <is>
          <t>Ad responsive display ad description 1 text · TEXT</t>
        </is>
      </c>
      <c r="C673" s="26" t="n"/>
      <c r="D673" s="27">
        <f>IF(AND($C673="x",$A673&lt;&gt;""),$A673,"")</f>
        <v/>
      </c>
    </row>
    <row r="674">
      <c r="A674" s="25" t="inlineStr">
        <is>
          <t>ad_responsive_display_ad_descriptions_2_text</t>
        </is>
      </c>
      <c r="B674" s="29" t="inlineStr">
        <is>
          <t>Ad responsive display ad description 2 text · TEXT</t>
        </is>
      </c>
      <c r="C674" s="26" t="n"/>
      <c r="D674" s="27">
        <f>IF(AND($C674="x",$A674&lt;&gt;""),$A674,"")</f>
        <v/>
      </c>
    </row>
    <row r="675">
      <c r="A675" s="25" t="inlineStr">
        <is>
          <t>ad_responsive_display_ad_descriptions_3_text</t>
        </is>
      </c>
      <c r="B675" s="29" t="inlineStr">
        <is>
          <t>Ad responsive display ad description 3 text · TEXT</t>
        </is>
      </c>
      <c r="C675" s="26" t="n"/>
      <c r="D675" s="27">
        <f>IF(AND($C675="x",$A675&lt;&gt;""),$A675,"")</f>
        <v/>
      </c>
    </row>
    <row r="676">
      <c r="A676" s="25" t="inlineStr">
        <is>
          <t>ad_responsive_display_ad_descriptions_4_text</t>
        </is>
      </c>
      <c r="B676" s="29" t="inlineStr">
        <is>
          <t>Ad responsive display ad description 4 text · TEXT</t>
        </is>
      </c>
      <c r="C676" s="26" t="n"/>
      <c r="D676" s="27">
        <f>IF(AND($C676="x",$A676&lt;&gt;""),$A676,"")</f>
        <v/>
      </c>
    </row>
    <row r="677">
      <c r="A677" s="25" t="inlineStr">
        <is>
          <t>ad_responsive_display_ad_descriptions_5_text</t>
        </is>
      </c>
      <c r="B677" s="29" t="inlineStr">
        <is>
          <t>Ad responsive display ad description 5 text · TEXT</t>
        </is>
      </c>
      <c r="C677" s="26" t="n"/>
      <c r="D677" s="27">
        <f>IF(AND($C677="x",$A677&lt;&gt;""),$A677,"")</f>
        <v/>
      </c>
    </row>
    <row r="678">
      <c r="A678" s="25" t="inlineStr">
        <is>
          <t>ad_responsive_display_ad_descriptions_combined_text</t>
        </is>
      </c>
      <c r="B678" s="29" t="inlineStr">
        <is>
          <t>Ad responsive display ad descriptions combined · TEXT</t>
        </is>
      </c>
      <c r="C678" s="26" t="n"/>
      <c r="D678" s="27">
        <f>IF(AND($C678="x",$A678&lt;&gt;""),$A678,"")</f>
        <v/>
      </c>
    </row>
    <row r="679">
      <c r="A679" s="25" t="inlineStr">
        <is>
          <t>ad_responsive_display_ad_format_setting</t>
        </is>
      </c>
      <c r="B679" s="29" t="inlineStr">
        <is>
          <t>Ad responsive display ad format setting · TEXT</t>
        </is>
      </c>
      <c r="C679" s="26" t="n"/>
      <c r="D679" s="27">
        <f>IF(AND($C679="x",$A679&lt;&gt;""),$A679,"")</f>
        <v/>
      </c>
    </row>
    <row r="680">
      <c r="A680" s="25" t="inlineStr">
        <is>
          <t>ad_responsive_display_ad_headlines</t>
        </is>
      </c>
      <c r="B680" s="29" t="inlineStr">
        <is>
          <t>Ad responsive display ad headlines · TEXT</t>
        </is>
      </c>
      <c r="C680" s="26" t="n"/>
      <c r="D680" s="27">
        <f>IF(AND($C680="x",$A680&lt;&gt;""),$A680,"")</f>
        <v/>
      </c>
    </row>
    <row r="681">
      <c r="A681" s="25" t="inlineStr">
        <is>
          <t>ad_responsive_display_ad_headlines_1_text</t>
        </is>
      </c>
      <c r="B681" s="29" t="inlineStr">
        <is>
          <t>Ad responsive display ad headline 1 text · TEXT</t>
        </is>
      </c>
      <c r="C681" s="26" t="n"/>
      <c r="D681" s="27">
        <f>IF(AND($C681="x",$A681&lt;&gt;""),$A681,"")</f>
        <v/>
      </c>
    </row>
    <row r="682">
      <c r="A682" s="25" t="inlineStr">
        <is>
          <t>ad_responsive_display_ad_headlines_2_text</t>
        </is>
      </c>
      <c r="B682" s="29" t="inlineStr">
        <is>
          <t>Ad responsive display ad headline 2 text · TEXT</t>
        </is>
      </c>
      <c r="C682" s="26" t="n"/>
      <c r="D682" s="27">
        <f>IF(AND($C682="x",$A682&lt;&gt;""),$A682,"")</f>
        <v/>
      </c>
    </row>
    <row r="683">
      <c r="A683" s="25" t="inlineStr">
        <is>
          <t>ad_responsive_display_ad_headlines_3_text</t>
        </is>
      </c>
      <c r="B683" s="29" t="inlineStr">
        <is>
          <t>Ad responsive display ad headline 3 text · TEXT</t>
        </is>
      </c>
      <c r="C683" s="26" t="n"/>
      <c r="D683" s="27">
        <f>IF(AND($C683="x",$A683&lt;&gt;""),$A683,"")</f>
        <v/>
      </c>
    </row>
    <row r="684">
      <c r="A684" s="25" t="inlineStr">
        <is>
          <t>ad_responsive_display_ad_headlines_4_text</t>
        </is>
      </c>
      <c r="B684" s="29" t="inlineStr">
        <is>
          <t>Ad responsive display ad headline 4 text · TEXT</t>
        </is>
      </c>
      <c r="C684" s="26" t="n"/>
      <c r="D684" s="27">
        <f>IF(AND($C684="x",$A684&lt;&gt;""),$A684,"")</f>
        <v/>
      </c>
    </row>
    <row r="685">
      <c r="A685" s="25" t="inlineStr">
        <is>
          <t>ad_responsive_display_ad_headlines_5_text</t>
        </is>
      </c>
      <c r="B685" s="29" t="inlineStr">
        <is>
          <t>Ad responsive display ad headline 5 text · TEXT</t>
        </is>
      </c>
      <c r="C685" s="26" t="n"/>
      <c r="D685" s="27">
        <f>IF(AND($C685="x",$A685&lt;&gt;""),$A685,"")</f>
        <v/>
      </c>
    </row>
    <row r="686">
      <c r="A686" s="25" t="inlineStr">
        <is>
          <t>ad_responsive_display_ad_headlines_combined_text</t>
        </is>
      </c>
      <c r="B686" s="29" t="inlineStr">
        <is>
          <t>Ad responsive display ad headlines combined · TEXT</t>
        </is>
      </c>
      <c r="C686" s="26" t="n"/>
      <c r="D686" s="27">
        <f>IF(AND($C686="x",$A686&lt;&gt;""),$A686,"")</f>
        <v/>
      </c>
    </row>
    <row r="687">
      <c r="A687" s="25" t="inlineStr">
        <is>
          <t>ad_responsive_display_ad_logo_images</t>
        </is>
      </c>
      <c r="B687" s="29" t="inlineStr">
        <is>
          <t>Ad responsive display ad logo images · TEXT</t>
        </is>
      </c>
      <c r="C687" s="26" t="n"/>
      <c r="D687" s="27">
        <f>IF(AND($C687="x",$A687&lt;&gt;""),$A687,"")</f>
        <v/>
      </c>
    </row>
    <row r="688">
      <c r="A688" s="25" t="inlineStr">
        <is>
          <t>ad_responsive_display_ad_logo_images_asset</t>
        </is>
      </c>
      <c r="B688" s="29" t="inlineStr">
        <is>
          <t>(Deprecated) Ad responsive display ad logo images asset · TEXT</t>
        </is>
      </c>
      <c r="C688" s="26" t="n"/>
      <c r="D688" s="27">
        <f>IF(AND($C688="x",$A688&lt;&gt;""),$A688,"")</f>
        <v/>
      </c>
    </row>
    <row r="689">
      <c r="A689" s="25" t="inlineStr">
        <is>
          <t>ad_responsive_display_ad_long_headline</t>
        </is>
      </c>
      <c r="B689" s="29" t="inlineStr">
        <is>
          <t>Ad responsive display ad long headline · TEXT</t>
        </is>
      </c>
      <c r="C689" s="26" t="n"/>
      <c r="D689" s="27">
        <f>IF(AND($C689="x",$A689&lt;&gt;""),$A689,"")</f>
        <v/>
      </c>
    </row>
    <row r="690">
      <c r="A690" s="25" t="inlineStr">
        <is>
          <t>ad_responsive_display_ad_main_color</t>
        </is>
      </c>
      <c r="B690" s="29" t="inlineStr">
        <is>
          <t>Ad responsive display ad main color · TEXT</t>
        </is>
      </c>
      <c r="C690" s="26" t="n"/>
      <c r="D690" s="27">
        <f>IF(AND($C690="x",$A690&lt;&gt;""),$A690,"")</f>
        <v/>
      </c>
    </row>
    <row r="691">
      <c r="A691" s="25" t="inlineStr">
        <is>
          <t>ad_responsive_display_ad_marketing_images</t>
        </is>
      </c>
      <c r="B691" s="29" t="inlineStr">
        <is>
          <t>Ad responsive display ad marketing images · TEXT</t>
        </is>
      </c>
      <c r="C691" s="26" t="n"/>
      <c r="D691" s="27">
        <f>IF(AND($C691="x",$A691&lt;&gt;""),$A691,"")</f>
        <v/>
      </c>
    </row>
    <row r="692">
      <c r="A692" s="25" t="inlineStr">
        <is>
          <t>ad_responsive_display_ad_marketing_images_1</t>
        </is>
      </c>
      <c r="B692" s="29" t="inlineStr">
        <is>
          <t>Responsive Display Ad Marketing Image 1 · IMAGE_URL</t>
        </is>
      </c>
      <c r="C692" s="26" t="n"/>
      <c r="D692" s="27">
        <f>IF(AND($C692="x",$A692&lt;&gt;""),$A692,"")</f>
        <v/>
      </c>
    </row>
    <row r="693">
      <c r="A693" s="25" t="inlineStr">
        <is>
          <t>ad_responsive_display_ad_marketing_images_10</t>
        </is>
      </c>
      <c r="B693" s="29" t="inlineStr">
        <is>
          <t>Responsive Display Ad Marketing Image 10 · IMAGE_URL</t>
        </is>
      </c>
      <c r="C693" s="26" t="n"/>
      <c r="D693" s="27">
        <f>IF(AND($C693="x",$A693&lt;&gt;""),$A693,"")</f>
        <v/>
      </c>
    </row>
    <row r="694">
      <c r="A694" s="25" t="inlineStr">
        <is>
          <t>ad_responsive_display_ad_marketing_images_11</t>
        </is>
      </c>
      <c r="B694" s="29" t="inlineStr">
        <is>
          <t>Responsive Display Ad Marketing Image 11 · IMAGE_URL</t>
        </is>
      </c>
      <c r="C694" s="26" t="n"/>
      <c r="D694" s="27">
        <f>IF(AND($C694="x",$A694&lt;&gt;""),$A694,"")</f>
        <v/>
      </c>
    </row>
    <row r="695">
      <c r="A695" s="25" t="inlineStr">
        <is>
          <t>ad_responsive_display_ad_marketing_images_12</t>
        </is>
      </c>
      <c r="B695" s="29" t="inlineStr">
        <is>
          <t>Responsive Display Ad Marketing Image 12 · IMAGE_URL</t>
        </is>
      </c>
      <c r="C695" s="26" t="n"/>
      <c r="D695" s="27">
        <f>IF(AND($C695="x",$A695&lt;&gt;""),$A695,"")</f>
        <v/>
      </c>
    </row>
    <row r="696">
      <c r="A696" s="25" t="inlineStr">
        <is>
          <t>ad_responsive_display_ad_marketing_images_13</t>
        </is>
      </c>
      <c r="B696" s="29" t="inlineStr">
        <is>
          <t>Responsive Display Ad Marketing Image 13 · IMAGE_URL</t>
        </is>
      </c>
      <c r="C696" s="26" t="n"/>
      <c r="D696" s="27">
        <f>IF(AND($C696="x",$A696&lt;&gt;""),$A696,"")</f>
        <v/>
      </c>
    </row>
    <row r="697">
      <c r="A697" s="25" t="inlineStr">
        <is>
          <t>ad_responsive_display_ad_marketing_images_14</t>
        </is>
      </c>
      <c r="B697" s="29" t="inlineStr">
        <is>
          <t>Responsive Display Ad Marketing Image 14 · IMAGE_URL</t>
        </is>
      </c>
      <c r="C697" s="26" t="n"/>
      <c r="D697" s="27">
        <f>IF(AND($C697="x",$A697&lt;&gt;""),$A697,"")</f>
        <v/>
      </c>
    </row>
    <row r="698">
      <c r="A698" s="25" t="inlineStr">
        <is>
          <t>ad_responsive_display_ad_marketing_images_15</t>
        </is>
      </c>
      <c r="B698" s="29" t="inlineStr">
        <is>
          <t>Responsive Display Ad Marketing Image 15 · IMAGE_URL</t>
        </is>
      </c>
      <c r="C698" s="26" t="n"/>
      <c r="D698" s="27">
        <f>IF(AND($C698="x",$A698&lt;&gt;""),$A698,"")</f>
        <v/>
      </c>
    </row>
    <row r="699">
      <c r="A699" s="25" t="inlineStr">
        <is>
          <t>ad_responsive_display_ad_marketing_images_2</t>
        </is>
      </c>
      <c r="B699" s="29" t="inlineStr">
        <is>
          <t>Responsive Display Ad Marketing Image 2 · IMAGE_URL</t>
        </is>
      </c>
      <c r="C699" s="26" t="n"/>
      <c r="D699" s="27">
        <f>IF(AND($C699="x",$A699&lt;&gt;""),$A699,"")</f>
        <v/>
      </c>
    </row>
    <row r="700">
      <c r="A700" s="25" t="inlineStr">
        <is>
          <t>ad_responsive_display_ad_marketing_images_3</t>
        </is>
      </c>
      <c r="B700" s="29" t="inlineStr">
        <is>
          <t>Responsive Display Ad Marketing Image 3 · IMAGE_URL</t>
        </is>
      </c>
      <c r="C700" s="26" t="n"/>
      <c r="D700" s="27">
        <f>IF(AND($C700="x",$A700&lt;&gt;""),$A700,"")</f>
        <v/>
      </c>
    </row>
    <row r="701">
      <c r="A701" s="25" t="inlineStr">
        <is>
          <t>ad_responsive_display_ad_marketing_images_4</t>
        </is>
      </c>
      <c r="B701" s="29" t="inlineStr">
        <is>
          <t>Responsive Display Ad Marketing Image 4 · IMAGE_URL</t>
        </is>
      </c>
      <c r="C701" s="26" t="n"/>
      <c r="D701" s="27">
        <f>IF(AND($C701="x",$A701&lt;&gt;""),$A701,"")</f>
        <v/>
      </c>
    </row>
    <row r="702">
      <c r="A702" s="25" t="inlineStr">
        <is>
          <t>ad_responsive_display_ad_marketing_images_5</t>
        </is>
      </c>
      <c r="B702" s="29" t="inlineStr">
        <is>
          <t>Responsive Display Ad Marketing Image 5 · IMAGE_URL</t>
        </is>
      </c>
      <c r="C702" s="26" t="n"/>
      <c r="D702" s="27">
        <f>IF(AND($C702="x",$A702&lt;&gt;""),$A702,"")</f>
        <v/>
      </c>
    </row>
    <row r="703">
      <c r="A703" s="25" t="inlineStr">
        <is>
          <t>ad_responsive_display_ad_marketing_images_6</t>
        </is>
      </c>
      <c r="B703" s="29" t="inlineStr">
        <is>
          <t>Responsive Display Ad Marketing Image 6 · IMAGE_URL</t>
        </is>
      </c>
      <c r="C703" s="26" t="n"/>
      <c r="D703" s="27">
        <f>IF(AND($C703="x",$A703&lt;&gt;""),$A703,"")</f>
        <v/>
      </c>
    </row>
    <row r="704">
      <c r="A704" s="25" t="inlineStr">
        <is>
          <t>ad_responsive_display_ad_marketing_images_7</t>
        </is>
      </c>
      <c r="B704" s="29" t="inlineStr">
        <is>
          <t>Responsive Display Ad Marketing Image 7 · IMAGE_URL</t>
        </is>
      </c>
      <c r="C704" s="26" t="n"/>
      <c r="D704" s="27">
        <f>IF(AND($C704="x",$A704&lt;&gt;""),$A704,"")</f>
        <v/>
      </c>
    </row>
    <row r="705">
      <c r="A705" s="25" t="inlineStr">
        <is>
          <t>ad_responsive_display_ad_marketing_images_8</t>
        </is>
      </c>
      <c r="B705" s="29" t="inlineStr">
        <is>
          <t>Responsive Display Ad Marketing Image 8 · IMAGE_URL</t>
        </is>
      </c>
      <c r="C705" s="26" t="n"/>
      <c r="D705" s="27">
        <f>IF(AND($C705="x",$A705&lt;&gt;""),$A705,"")</f>
        <v/>
      </c>
    </row>
    <row r="706">
      <c r="A706" s="25" t="inlineStr">
        <is>
          <t>ad_responsive_display_ad_marketing_images_9</t>
        </is>
      </c>
      <c r="B706" s="29" t="inlineStr">
        <is>
          <t>Responsive Display Ad Marketing Image 9 · IMAGE_URL</t>
        </is>
      </c>
      <c r="C706" s="26" t="n"/>
      <c r="D706" s="27">
        <f>IF(AND($C706="x",$A706&lt;&gt;""),$A706,"")</f>
        <v/>
      </c>
    </row>
    <row r="707">
      <c r="A707" s="25" t="inlineStr">
        <is>
          <t>ad_responsive_display_ad_marketing_images_asset</t>
        </is>
      </c>
      <c r="B707" s="29" t="inlineStr">
        <is>
          <t>(Deprecated) Ad responsive display ad marketing images asset · TEXT</t>
        </is>
      </c>
      <c r="C707" s="26" t="n"/>
      <c r="D707" s="27">
        <f>IF(AND($C707="x",$A707&lt;&gt;""),$A707,"")</f>
        <v/>
      </c>
    </row>
    <row r="708">
      <c r="A708" s="25" t="inlineStr">
        <is>
          <t>ad_responsive_display_ad_price_prefix</t>
        </is>
      </c>
      <c r="B708" s="29" t="inlineStr">
        <is>
          <t>Ad responsive display ad price prefix · TEXT</t>
        </is>
      </c>
      <c r="C708" s="26" t="n"/>
      <c r="D708" s="27">
        <f>IF(AND($C708="x",$A708&lt;&gt;""),$A708,"")</f>
        <v/>
      </c>
    </row>
    <row r="709">
      <c r="A709" s="25" t="inlineStr">
        <is>
          <t>ad_responsive_display_ad_promo_text</t>
        </is>
      </c>
      <c r="B709" s="29" t="inlineStr">
        <is>
          <t>Ad responsive display ad promo text · TEXT</t>
        </is>
      </c>
      <c r="C709" s="26" t="n"/>
      <c r="D709" s="27">
        <f>IF(AND($C709="x",$A709&lt;&gt;""),$A709,"")</f>
        <v/>
      </c>
    </row>
    <row r="710">
      <c r="A710" s="25" t="inlineStr">
        <is>
          <t>ad_responsive_display_ad_square_logo_images</t>
        </is>
      </c>
      <c r="B710" s="29" t="inlineStr">
        <is>
          <t>Ad responsive display ad square logo images · TEXT</t>
        </is>
      </c>
      <c r="C710" s="26" t="n"/>
      <c r="D710" s="27">
        <f>IF(AND($C710="x",$A710&lt;&gt;""),$A710,"")</f>
        <v/>
      </c>
    </row>
    <row r="711">
      <c r="A711" s="25" t="inlineStr">
        <is>
          <t>ad_responsive_display_ad_square_logo_images_asset</t>
        </is>
      </c>
      <c r="B711" s="29" t="inlineStr">
        <is>
          <t>(Deprecated) Ad responsive display ad square logo images asset · TEXT</t>
        </is>
      </c>
      <c r="C711" s="26" t="n"/>
      <c r="D711" s="27">
        <f>IF(AND($C711="x",$A711&lt;&gt;""),$A711,"")</f>
        <v/>
      </c>
    </row>
    <row r="712">
      <c r="A712" s="25" t="inlineStr">
        <is>
          <t>ad_responsive_display_ad_square_marketing_images</t>
        </is>
      </c>
      <c r="B712" s="29" t="inlineStr">
        <is>
          <t>Ad responsive display ad square marketing images · TEXT</t>
        </is>
      </c>
      <c r="C712" s="26" t="n"/>
      <c r="D712" s="27">
        <f>IF(AND($C712="x",$A712&lt;&gt;""),$A712,"")</f>
        <v/>
      </c>
    </row>
    <row r="713">
      <c r="A713" s="25" t="inlineStr">
        <is>
          <t>ad_responsive_display_ad_square_marketing_images_asset</t>
        </is>
      </c>
      <c r="B713" s="29" t="inlineStr">
        <is>
          <t>(Deprecated) Ad responsive display ad square marketing images asset · TEXT</t>
        </is>
      </c>
      <c r="C713" s="26" t="n"/>
      <c r="D713" s="27">
        <f>IF(AND($C713="x",$A713&lt;&gt;""),$A713,"")</f>
        <v/>
      </c>
    </row>
    <row r="714">
      <c r="A714" s="25" t="inlineStr">
        <is>
          <t>ad_responsive_display_ad_youtube_videos</t>
        </is>
      </c>
      <c r="B714" s="29" t="inlineStr">
        <is>
          <t>Ad responsive display ad youtube videos · TEXT</t>
        </is>
      </c>
      <c r="C714" s="26" t="n"/>
      <c r="D714" s="27">
        <f>IF(AND($C714="x",$A714&lt;&gt;""),$A714,"")</f>
        <v/>
      </c>
    </row>
    <row r="715">
      <c r="A715" s="25" t="inlineStr">
        <is>
          <t>ad_responsive_display_ad_youtube_videos_asset</t>
        </is>
      </c>
      <c r="B715" s="29" t="inlineStr">
        <is>
          <t>(Deprecated) Ad responsive display ad youtube videos asset · TEXT</t>
        </is>
      </c>
      <c r="C715" s="26" t="n"/>
      <c r="D715" s="27">
        <f>IF(AND($C715="x",$A715&lt;&gt;""),$A715,"")</f>
        <v/>
      </c>
    </row>
    <row r="716">
      <c r="A716" s="25" t="inlineStr">
        <is>
          <t>ad_responsive_search_ad_descriptions</t>
        </is>
      </c>
      <c r="B716" s="29" t="inlineStr">
        <is>
          <t>Ad responsive search ad descriptions · TEXT</t>
        </is>
      </c>
      <c r="C716" s="26" t="n"/>
      <c r="D716" s="27">
        <f>IF(AND($C716="x",$A716&lt;&gt;""),$A716,"")</f>
        <v/>
      </c>
    </row>
    <row r="717">
      <c r="A717" s="25" t="inlineStr">
        <is>
          <t>ad_responsive_search_ad_descriptions_1_text</t>
        </is>
      </c>
      <c r="B717" s="29" t="inlineStr">
        <is>
          <t>Ad responsive search ad description 1 · TEXT</t>
        </is>
      </c>
      <c r="C717" s="26" t="n"/>
      <c r="D717" s="27">
        <f>IF(AND($C717="x",$A717&lt;&gt;""),$A717,"")</f>
        <v/>
      </c>
    </row>
    <row r="718">
      <c r="A718" s="25" t="inlineStr">
        <is>
          <t>ad_responsive_search_ad_descriptions_2_text</t>
        </is>
      </c>
      <c r="B718" s="29" t="inlineStr">
        <is>
          <t>Ad responsive search ad description 2 · TEXT</t>
        </is>
      </c>
      <c r="C718" s="26" t="n"/>
      <c r="D718" s="27">
        <f>IF(AND($C718="x",$A718&lt;&gt;""),$A718,"")</f>
        <v/>
      </c>
    </row>
    <row r="719">
      <c r="A719" s="25" t="inlineStr">
        <is>
          <t>ad_responsive_search_ad_descriptions_3_text</t>
        </is>
      </c>
      <c r="B719" s="29" t="inlineStr">
        <is>
          <t>Ad responsive search ad description 3 · TEXT</t>
        </is>
      </c>
      <c r="C719" s="26" t="n"/>
      <c r="D719" s="27">
        <f>IF(AND($C719="x",$A719&lt;&gt;""),$A719,"")</f>
        <v/>
      </c>
    </row>
    <row r="720">
      <c r="A720" s="25" t="inlineStr">
        <is>
          <t>ad_responsive_search_ad_descriptions_4_text</t>
        </is>
      </c>
      <c r="B720" s="29" t="inlineStr">
        <is>
          <t>Ad responsive search ad description 4 · TEXT</t>
        </is>
      </c>
      <c r="C720" s="26" t="n"/>
      <c r="D720" s="27">
        <f>IF(AND($C720="x",$A720&lt;&gt;""),$A720,"")</f>
        <v/>
      </c>
    </row>
    <row r="721">
      <c r="A721" s="25" t="inlineStr">
        <is>
          <t>ad_responsive_search_ad_descriptions_5_text</t>
        </is>
      </c>
      <c r="B721" s="29" t="inlineStr">
        <is>
          <t>Ad responsive search ad description 5 · TEXT</t>
        </is>
      </c>
      <c r="C721" s="26" t="n"/>
      <c r="D721" s="27">
        <f>IF(AND($C721="x",$A721&lt;&gt;""),$A721,"")</f>
        <v/>
      </c>
    </row>
    <row r="722">
      <c r="A722" s="25" t="inlineStr">
        <is>
          <t>ad_responsive_search_ad_descriptions_combined_text</t>
        </is>
      </c>
      <c r="B722" s="29" t="inlineStr">
        <is>
          <t>Ad responsive search ad description texts combined · TEXT</t>
        </is>
      </c>
      <c r="C722" s="26" t="n"/>
      <c r="D722" s="27">
        <f>IF(AND($C722="x",$A722&lt;&gt;""),$A722,"")</f>
        <v/>
      </c>
    </row>
    <row r="723">
      <c r="A723" s="25" t="inlineStr">
        <is>
          <t>ad_responsive_search_ad_descriptions_pinned_description_1_text</t>
        </is>
      </c>
      <c r="B723" s="29" t="inlineStr">
        <is>
          <t>Ad responsive search ad description pinned at position 1 text · TEXT</t>
        </is>
      </c>
      <c r="C723" s="26" t="n"/>
      <c r="D723" s="27">
        <f>IF(AND($C723="x",$A723&lt;&gt;""),$A723,"")</f>
        <v/>
      </c>
    </row>
    <row r="724">
      <c r="A724" s="25" t="inlineStr">
        <is>
          <t>ad_responsive_search_ad_descriptions_pinned_description_2_text</t>
        </is>
      </c>
      <c r="B724" s="29" t="inlineStr">
        <is>
          <t>Ad responsive search ad description pinned at position 2 text · TEXT</t>
        </is>
      </c>
      <c r="C724" s="26" t="n"/>
      <c r="D724" s="27">
        <f>IF(AND($C724="x",$A724&lt;&gt;""),$A724,"")</f>
        <v/>
      </c>
    </row>
    <row r="725">
      <c r="A725" s="25" t="inlineStr">
        <is>
          <t>ad_responsive_search_ad_headlines</t>
        </is>
      </c>
      <c r="B725" s="29" t="inlineStr">
        <is>
          <t>Ad responsive search ad headlines · TEXT</t>
        </is>
      </c>
      <c r="C725" s="26" t="n"/>
      <c r="D725" s="27">
        <f>IF(AND($C725="x",$A725&lt;&gt;""),$A725,"")</f>
        <v/>
      </c>
    </row>
    <row r="726">
      <c r="A726" s="25" t="inlineStr">
        <is>
          <t>ad_responsive_search_ad_headlines_10_text</t>
        </is>
      </c>
      <c r="B726" s="29" t="inlineStr">
        <is>
          <t>Ad responsive search ad headline 10 · TEXT</t>
        </is>
      </c>
      <c r="C726" s="26" t="n"/>
      <c r="D726" s="27">
        <f>IF(AND($C726="x",$A726&lt;&gt;""),$A726,"")</f>
        <v/>
      </c>
    </row>
    <row r="727">
      <c r="A727" s="25" t="inlineStr">
        <is>
          <t>ad_responsive_search_ad_headlines_11_text</t>
        </is>
      </c>
      <c r="B727" s="29" t="inlineStr">
        <is>
          <t>Ad responsive search ad headline 11 · TEXT</t>
        </is>
      </c>
      <c r="C727" s="26" t="n"/>
      <c r="D727" s="27">
        <f>IF(AND($C727="x",$A727&lt;&gt;""),$A727,"")</f>
        <v/>
      </c>
    </row>
    <row r="728">
      <c r="A728" s="25" t="inlineStr">
        <is>
          <t>ad_responsive_search_ad_headlines_12_text</t>
        </is>
      </c>
      <c r="B728" s="29" t="inlineStr">
        <is>
          <t>Ad responsive search ad headline 12 · TEXT</t>
        </is>
      </c>
      <c r="C728" s="26" t="n"/>
      <c r="D728" s="27">
        <f>IF(AND($C728="x",$A728&lt;&gt;""),$A728,"")</f>
        <v/>
      </c>
    </row>
    <row r="729">
      <c r="A729" s="25" t="inlineStr">
        <is>
          <t>ad_responsive_search_ad_headlines_13_text</t>
        </is>
      </c>
      <c r="B729" s="29" t="inlineStr">
        <is>
          <t>Ad responsive search ad headline 13 · TEXT</t>
        </is>
      </c>
      <c r="C729" s="26" t="n"/>
      <c r="D729" s="27">
        <f>IF(AND($C729="x",$A729&lt;&gt;""),$A729,"")</f>
        <v/>
      </c>
    </row>
    <row r="730">
      <c r="A730" s="25" t="inlineStr">
        <is>
          <t>ad_responsive_search_ad_headlines_14_text</t>
        </is>
      </c>
      <c r="B730" s="29" t="inlineStr">
        <is>
          <t>Ad responsive search ad headline 14 · TEXT</t>
        </is>
      </c>
      <c r="C730" s="26" t="n"/>
      <c r="D730" s="27">
        <f>IF(AND($C730="x",$A730&lt;&gt;""),$A730,"")</f>
        <v/>
      </c>
    </row>
    <row r="731">
      <c r="A731" s="25" t="inlineStr">
        <is>
          <t>ad_responsive_search_ad_headlines_15_text</t>
        </is>
      </c>
      <c r="B731" s="29" t="inlineStr">
        <is>
          <t>Ad responsive search ad headline 15 · TEXT</t>
        </is>
      </c>
      <c r="C731" s="26" t="n"/>
      <c r="D731" s="27">
        <f>IF(AND($C731="x",$A731&lt;&gt;""),$A731,"")</f>
        <v/>
      </c>
    </row>
    <row r="732">
      <c r="A732" s="25" t="inlineStr">
        <is>
          <t>ad_responsive_search_ad_headlines_1_text</t>
        </is>
      </c>
      <c r="B732" s="29" t="inlineStr">
        <is>
          <t>Ad responsive search ad headline 1 · TEXT</t>
        </is>
      </c>
      <c r="C732" s="26" t="n"/>
      <c r="D732" s="27">
        <f>IF(AND($C732="x",$A732&lt;&gt;""),$A732,"")</f>
        <v/>
      </c>
    </row>
    <row r="733">
      <c r="A733" s="25" t="inlineStr">
        <is>
          <t>ad_responsive_search_ad_headlines_2_text</t>
        </is>
      </c>
      <c r="B733" s="29" t="inlineStr">
        <is>
          <t>Ad responsive search ad headline 2 · TEXT</t>
        </is>
      </c>
      <c r="C733" s="26" t="n"/>
      <c r="D733" s="27">
        <f>IF(AND($C733="x",$A733&lt;&gt;""),$A733,"")</f>
        <v/>
      </c>
    </row>
    <row r="734">
      <c r="A734" s="25" t="inlineStr">
        <is>
          <t>ad_responsive_search_ad_headlines_3_text</t>
        </is>
      </c>
      <c r="B734" s="29" t="inlineStr">
        <is>
          <t>Ad responsive search ad headline 3 · TEXT</t>
        </is>
      </c>
      <c r="C734" s="26" t="n"/>
      <c r="D734" s="27">
        <f>IF(AND($C734="x",$A734&lt;&gt;""),$A734,"")</f>
        <v/>
      </c>
    </row>
    <row r="735">
      <c r="A735" s="25" t="inlineStr">
        <is>
          <t>ad_responsive_search_ad_headlines_4_text</t>
        </is>
      </c>
      <c r="B735" s="29" t="inlineStr">
        <is>
          <t>Ad responsive search ad headline 4 · TEXT</t>
        </is>
      </c>
      <c r="C735" s="26" t="n"/>
      <c r="D735" s="27">
        <f>IF(AND($C735="x",$A735&lt;&gt;""),$A735,"")</f>
        <v/>
      </c>
    </row>
    <row r="736">
      <c r="A736" s="25" t="inlineStr">
        <is>
          <t>ad_responsive_search_ad_headlines_5_text</t>
        </is>
      </c>
      <c r="B736" s="29" t="inlineStr">
        <is>
          <t>Ad responsive search ad headline 5 · TEXT</t>
        </is>
      </c>
      <c r="C736" s="26" t="n"/>
      <c r="D736" s="27">
        <f>IF(AND($C736="x",$A736&lt;&gt;""),$A736,"")</f>
        <v/>
      </c>
    </row>
    <row r="737">
      <c r="A737" s="25" t="inlineStr">
        <is>
          <t>ad_responsive_search_ad_headlines_6_text</t>
        </is>
      </c>
      <c r="B737" s="29" t="inlineStr">
        <is>
          <t>Ad responsive search ad headline 6 · TEXT</t>
        </is>
      </c>
      <c r="C737" s="26" t="n"/>
      <c r="D737" s="27">
        <f>IF(AND($C737="x",$A737&lt;&gt;""),$A737,"")</f>
        <v/>
      </c>
    </row>
    <row r="738">
      <c r="A738" s="25" t="inlineStr">
        <is>
          <t>ad_responsive_search_ad_headlines_7_text</t>
        </is>
      </c>
      <c r="B738" s="29" t="inlineStr">
        <is>
          <t>Ad responsive search ad headline 7 · TEXT</t>
        </is>
      </c>
      <c r="C738" s="26" t="n"/>
      <c r="D738" s="27">
        <f>IF(AND($C738="x",$A738&lt;&gt;""),$A738,"")</f>
        <v/>
      </c>
    </row>
    <row r="739">
      <c r="A739" s="25" t="inlineStr">
        <is>
          <t>ad_responsive_search_ad_headlines_8_text</t>
        </is>
      </c>
      <c r="B739" s="29" t="inlineStr">
        <is>
          <t>Ad responsive search ad headline 8 · TEXT</t>
        </is>
      </c>
      <c r="C739" s="26" t="n"/>
      <c r="D739" s="27">
        <f>IF(AND($C739="x",$A739&lt;&gt;""),$A739,"")</f>
        <v/>
      </c>
    </row>
    <row r="740">
      <c r="A740" s="25" t="inlineStr">
        <is>
          <t>ad_responsive_search_ad_headlines_9_text</t>
        </is>
      </c>
      <c r="B740" s="29" t="inlineStr">
        <is>
          <t>Ad responsive search ad headline 9 · TEXT</t>
        </is>
      </c>
      <c r="C740" s="26" t="n"/>
      <c r="D740" s="27">
        <f>IF(AND($C740="x",$A740&lt;&gt;""),$A740,"")</f>
        <v/>
      </c>
    </row>
    <row r="741">
      <c r="A741" s="25" t="inlineStr">
        <is>
          <t>ad_responsive_search_ad_headlines_combined_text</t>
        </is>
      </c>
      <c r="B741" s="29" t="inlineStr">
        <is>
          <t>Ad responsive search ad headline texts combined · TEXT</t>
        </is>
      </c>
      <c r="C741" s="26" t="n"/>
      <c r="D741" s="27">
        <f>IF(AND($C741="x",$A741&lt;&gt;""),$A741,"")</f>
        <v/>
      </c>
    </row>
    <row r="742">
      <c r="A742" s="25" t="inlineStr">
        <is>
          <t>ad_responsive_search_ad_headlines_pinned_headline_1_text</t>
        </is>
      </c>
      <c r="B742" s="29" t="inlineStr">
        <is>
          <t>Ad responsive search ad headline pinned at position 1 text · TEXT</t>
        </is>
      </c>
      <c r="C742" s="26" t="n"/>
      <c r="D742" s="27">
        <f>IF(AND($C742="x",$A742&lt;&gt;""),$A742,"")</f>
        <v/>
      </c>
    </row>
    <row r="743">
      <c r="A743" s="25" t="inlineStr">
        <is>
          <t>ad_responsive_search_ad_headlines_pinned_headline_2_text</t>
        </is>
      </c>
      <c r="B743" s="29" t="inlineStr">
        <is>
          <t>Ad responsive search ad headline pinned at position 2 text · TEXT</t>
        </is>
      </c>
      <c r="C743" s="26" t="n"/>
      <c r="D743" s="27">
        <f>IF(AND($C743="x",$A743&lt;&gt;""),$A743,"")</f>
        <v/>
      </c>
    </row>
    <row r="744">
      <c r="A744" s="25" t="inlineStr">
        <is>
          <t>ad_responsive_search_ad_headlines_pinned_headline_3_text</t>
        </is>
      </c>
      <c r="B744" s="29" t="inlineStr">
        <is>
          <t>Ad responsive search ad headline pinned at position 3 text · TEXT</t>
        </is>
      </c>
      <c r="C744" s="26" t="n"/>
      <c r="D744" s="27">
        <f>IF(AND($C744="x",$A744&lt;&gt;""),$A744,"")</f>
        <v/>
      </c>
    </row>
    <row r="745">
      <c r="A745" s="25" t="inlineStr">
        <is>
          <t>ad_responsive_search_ad_path1</t>
        </is>
      </c>
      <c r="B745" s="29" t="inlineStr">
        <is>
          <t>Ad responsive search ad path1 · TEXT</t>
        </is>
      </c>
      <c r="C745" s="26" t="n"/>
      <c r="D745" s="27">
        <f>IF(AND($C745="x",$A745&lt;&gt;""),$A745,"")</f>
        <v/>
      </c>
    </row>
    <row r="746">
      <c r="A746" s="25" t="inlineStr">
        <is>
          <t>ad_responsive_search_ad_path2</t>
        </is>
      </c>
      <c r="B746" s="29" t="inlineStr">
        <is>
          <t>Ad responsive search ad path2 · TEXT</t>
        </is>
      </c>
      <c r="C746" s="26" t="n"/>
      <c r="D746" s="27">
        <f>IF(AND($C746="x",$A746&lt;&gt;""),$A746,"")</f>
        <v/>
      </c>
    </row>
    <row r="747">
      <c r="A747" s="25" t="inlineStr">
        <is>
          <t>ad_rotation_mode</t>
        </is>
      </c>
      <c r="B747" s="29" t="inlineStr">
        <is>
          <t>Ad rotation mode · TEXT</t>
        </is>
      </c>
      <c r="C747" s="26" t="n"/>
      <c r="D747" s="27">
        <f>IF(AND($C747="x",$A747&lt;&gt;""),$A747,"")</f>
        <v/>
      </c>
    </row>
    <row r="748">
      <c r="A748" s="25" t="inlineStr">
        <is>
          <t>ad_schedule_day_of_week</t>
        </is>
      </c>
      <c r="B748" s="29" t="inlineStr">
        <is>
          <t>Ad schedule day of week · TEXT</t>
        </is>
      </c>
      <c r="C748" s="26" t="n"/>
      <c r="D748" s="27">
        <f>IF(AND($C748="x",$A748&lt;&gt;""),$A748,"")</f>
        <v/>
      </c>
    </row>
    <row r="749">
      <c r="A749" s="25" t="inlineStr">
        <is>
          <t>ad_schedule_end_hour</t>
        </is>
      </c>
      <c r="B749" s="29" t="inlineStr">
        <is>
          <t>Ad schedule end hour · NUMERIC</t>
        </is>
      </c>
      <c r="C749" s="26" t="n"/>
      <c r="D749" s="27">
        <f>IF(AND($C749="x",$A749&lt;&gt;""),$A749,"")</f>
        <v/>
      </c>
    </row>
    <row r="750">
      <c r="A750" s="25" t="inlineStr">
        <is>
          <t>ad_schedule_end_minute</t>
        </is>
      </c>
      <c r="B750" s="29" t="inlineStr">
        <is>
          <t>Ad schedule end minute · TEXT</t>
        </is>
      </c>
      <c r="C750" s="26" t="n"/>
      <c r="D750" s="27">
        <f>IF(AND($C750="x",$A750&lt;&gt;""),$A750,"")</f>
        <v/>
      </c>
    </row>
    <row r="751">
      <c r="A751" s="25" t="inlineStr">
        <is>
          <t>ad_schedule_start_hour</t>
        </is>
      </c>
      <c r="B751" s="29" t="inlineStr">
        <is>
          <t>Ad schedule start hour · NUMERIC</t>
        </is>
      </c>
      <c r="C751" s="26" t="n"/>
      <c r="D751" s="27">
        <f>IF(AND($C751="x",$A751&lt;&gt;""),$A751,"")</f>
        <v/>
      </c>
    </row>
    <row r="752">
      <c r="A752" s="25" t="inlineStr">
        <is>
          <t>ad_schedule_start_minute</t>
        </is>
      </c>
      <c r="B752" s="29" t="inlineStr">
        <is>
          <t>Ad schedule start minute · TEXT</t>
        </is>
      </c>
      <c r="C752" s="26" t="n"/>
      <c r="D752" s="27">
        <f>IF(AND($C752="x",$A752&lt;&gt;""),$A752,"")</f>
        <v/>
      </c>
    </row>
    <row r="753">
      <c r="A753" s="25" t="inlineStr">
        <is>
          <t>ad_serving_optimization_status</t>
        </is>
      </c>
      <c r="B753" s="29" t="inlineStr">
        <is>
          <t>Ad serving optimization status · TEXT</t>
        </is>
      </c>
      <c r="C753" s="26" t="n"/>
      <c r="D753" s="27">
        <f>IF(AND($C753="x",$A753&lt;&gt;""),$A753,"")</f>
        <v/>
      </c>
    </row>
    <row r="754">
      <c r="A754" s="25" t="inlineStr">
        <is>
          <t>ad_shopping_comparison_listing_ad_headline</t>
        </is>
      </c>
      <c r="B754" s="29" t="inlineStr">
        <is>
          <t>Ad shopping comparison listing ad headline · TEXT</t>
        </is>
      </c>
      <c r="C754" s="26" t="n"/>
      <c r="D754" s="27">
        <f>IF(AND($C754="x",$A754&lt;&gt;""),$A754,"")</f>
        <v/>
      </c>
    </row>
    <row r="755">
      <c r="A755" s="25" t="inlineStr">
        <is>
          <t>ad_shopping_product_ad</t>
        </is>
      </c>
      <c r="B755" s="29" t="inlineStr">
        <is>
          <t>Ad shopping product ad · TEXT</t>
        </is>
      </c>
      <c r="C755" s="26" t="n"/>
      <c r="D755" s="27">
        <f>IF(AND($C755="x",$A755&lt;&gt;""),$A755,"")</f>
        <v/>
      </c>
    </row>
    <row r="756">
      <c r="A756" s="25" t="inlineStr">
        <is>
          <t>ad_shopping_smart_ad</t>
        </is>
      </c>
      <c r="B756" s="29" t="inlineStr">
        <is>
          <t>Ad shopping smart ad · TEXT</t>
        </is>
      </c>
      <c r="C756" s="26" t="n"/>
      <c r="D756" s="27">
        <f>IF(AND($C756="x",$A756&lt;&gt;""),$A756,"")</f>
        <v/>
      </c>
    </row>
    <row r="757">
      <c r="A757" s="25" t="inlineStr">
        <is>
          <t>ad_smart_campaign_ad_descriptions</t>
        </is>
      </c>
      <c r="B757" s="29" t="inlineStr">
        <is>
          <t>Ad smart campaign ad descriptions · TEXT</t>
        </is>
      </c>
      <c r="C757" s="26" t="n"/>
      <c r="D757" s="27">
        <f>IF(AND($C757="x",$A757&lt;&gt;""),$A757,"")</f>
        <v/>
      </c>
    </row>
    <row r="758">
      <c r="A758" s="25" t="inlineStr">
        <is>
          <t>ad_smart_campaign_ad_descriptions_1_text</t>
        </is>
      </c>
      <c r="B758" s="29" t="inlineStr">
        <is>
          <t>Ad smart campaign ad description 1 text · TEXT</t>
        </is>
      </c>
      <c r="C758" s="26" t="n"/>
      <c r="D758" s="27">
        <f>IF(AND($C758="x",$A758&lt;&gt;""),$A758,"")</f>
        <v/>
      </c>
    </row>
    <row r="759">
      <c r="A759" s="25" t="inlineStr">
        <is>
          <t>ad_smart_campaign_ad_descriptions_2_text</t>
        </is>
      </c>
      <c r="B759" s="29" t="inlineStr">
        <is>
          <t>Ad smart campaign ad description 2 text · TEXT</t>
        </is>
      </c>
      <c r="C759" s="26" t="n"/>
      <c r="D759" s="27">
        <f>IF(AND($C759="x",$A759&lt;&gt;""),$A759,"")</f>
        <v/>
      </c>
    </row>
    <row r="760">
      <c r="A760" s="25" t="inlineStr">
        <is>
          <t>ad_smart_campaign_ad_descriptions_3_text</t>
        </is>
      </c>
      <c r="B760" s="29" t="inlineStr">
        <is>
          <t>Ad smart campaign ad description 3 text · TEXT</t>
        </is>
      </c>
      <c r="C760" s="26" t="n"/>
      <c r="D760" s="27">
        <f>IF(AND($C760="x",$A760&lt;&gt;""),$A760,"")</f>
        <v/>
      </c>
    </row>
    <row r="761">
      <c r="A761" s="25" t="inlineStr">
        <is>
          <t>ad_smart_campaign_ad_descriptions_4_text</t>
        </is>
      </c>
      <c r="B761" s="29" t="inlineStr">
        <is>
          <t>Ad smart campaign ad description 4 text · TEXT</t>
        </is>
      </c>
      <c r="C761" s="26" t="n"/>
      <c r="D761" s="27">
        <f>IF(AND($C761="x",$A761&lt;&gt;""),$A761,"")</f>
        <v/>
      </c>
    </row>
    <row r="762">
      <c r="A762" s="25" t="inlineStr">
        <is>
          <t>ad_smart_campaign_ad_descriptions_5_text</t>
        </is>
      </c>
      <c r="B762" s="29" t="inlineStr">
        <is>
          <t>Ad smart campaign ad description 5 text · TEXT</t>
        </is>
      </c>
      <c r="C762" s="26" t="n"/>
      <c r="D762" s="27">
        <f>IF(AND($C762="x",$A762&lt;&gt;""),$A762,"")</f>
        <v/>
      </c>
    </row>
    <row r="763">
      <c r="A763" s="25" t="inlineStr">
        <is>
          <t>ad_smart_campaign_ad_descriptions_combined_text</t>
        </is>
      </c>
      <c r="B763" s="29" t="inlineStr">
        <is>
          <t>Ad smart campaign ad descriptions combined · TEXT</t>
        </is>
      </c>
      <c r="C763" s="26" t="n"/>
      <c r="D763" s="27">
        <f>IF(AND($C763="x",$A763&lt;&gt;""),$A763,"")</f>
        <v/>
      </c>
    </row>
    <row r="764">
      <c r="A764" s="25" t="inlineStr">
        <is>
          <t>ad_smart_campaign_ad_headlines</t>
        </is>
      </c>
      <c r="B764" s="29" t="inlineStr">
        <is>
          <t>Ad smart campaign ad headlines · TEXT</t>
        </is>
      </c>
      <c r="C764" s="26" t="n"/>
      <c r="D764" s="27">
        <f>IF(AND($C764="x",$A764&lt;&gt;""),$A764,"")</f>
        <v/>
      </c>
    </row>
    <row r="765">
      <c r="A765" s="25" t="inlineStr">
        <is>
          <t>ad_smart_campaign_ad_headlines_10_text</t>
        </is>
      </c>
      <c r="B765" s="29" t="inlineStr">
        <is>
          <t>Ad smart campaign ad headline 10 text · TEXT</t>
        </is>
      </c>
      <c r="C765" s="26" t="n"/>
      <c r="D765" s="27">
        <f>IF(AND($C765="x",$A765&lt;&gt;""),$A765,"")</f>
        <v/>
      </c>
    </row>
    <row r="766">
      <c r="A766" s="25" t="inlineStr">
        <is>
          <t>ad_smart_campaign_ad_headlines_11_text</t>
        </is>
      </c>
      <c r="B766" s="29" t="inlineStr">
        <is>
          <t>Ad smart campaign ad headline 11 text · TEXT</t>
        </is>
      </c>
      <c r="C766" s="26" t="n"/>
      <c r="D766" s="27">
        <f>IF(AND($C766="x",$A766&lt;&gt;""),$A766,"")</f>
        <v/>
      </c>
    </row>
    <row r="767">
      <c r="A767" s="25" t="inlineStr">
        <is>
          <t>ad_smart_campaign_ad_headlines_12_text</t>
        </is>
      </c>
      <c r="B767" s="29" t="inlineStr">
        <is>
          <t>Ad smart campaign ad headline 12 text · TEXT</t>
        </is>
      </c>
      <c r="C767" s="26" t="n"/>
      <c r="D767" s="27">
        <f>IF(AND($C767="x",$A767&lt;&gt;""),$A767,"")</f>
        <v/>
      </c>
    </row>
    <row r="768">
      <c r="A768" s="25" t="inlineStr">
        <is>
          <t>ad_smart_campaign_ad_headlines_13_text</t>
        </is>
      </c>
      <c r="B768" s="29" t="inlineStr">
        <is>
          <t>Ad smart campaign ad headline 13 text · TEXT</t>
        </is>
      </c>
      <c r="C768" s="26" t="n"/>
      <c r="D768" s="27">
        <f>IF(AND($C768="x",$A768&lt;&gt;""),$A768,"")</f>
        <v/>
      </c>
    </row>
    <row r="769">
      <c r="A769" s="25" t="inlineStr">
        <is>
          <t>ad_smart_campaign_ad_headlines_14_text</t>
        </is>
      </c>
      <c r="B769" s="29" t="inlineStr">
        <is>
          <t>Ad smart campaign ad headline 14 text · TEXT</t>
        </is>
      </c>
      <c r="C769" s="26" t="n"/>
      <c r="D769" s="27">
        <f>IF(AND($C769="x",$A769&lt;&gt;""),$A769,"")</f>
        <v/>
      </c>
    </row>
    <row r="770">
      <c r="A770" s="25" t="inlineStr">
        <is>
          <t>ad_smart_campaign_ad_headlines_15_text</t>
        </is>
      </c>
      <c r="B770" s="29" t="inlineStr">
        <is>
          <t>Ad smart campaign ad headline 15 text · TEXT</t>
        </is>
      </c>
      <c r="C770" s="26" t="n"/>
      <c r="D770" s="27">
        <f>IF(AND($C770="x",$A770&lt;&gt;""),$A770,"")</f>
        <v/>
      </c>
    </row>
    <row r="771">
      <c r="A771" s="25" t="inlineStr">
        <is>
          <t>ad_smart_campaign_ad_headlines_1_text</t>
        </is>
      </c>
      <c r="B771" s="29" t="inlineStr">
        <is>
          <t>Ad smart campaign ad headline 1 text · TEXT</t>
        </is>
      </c>
      <c r="C771" s="26" t="n"/>
      <c r="D771" s="27">
        <f>IF(AND($C771="x",$A771&lt;&gt;""),$A771,"")</f>
        <v/>
      </c>
    </row>
    <row r="772">
      <c r="A772" s="25" t="inlineStr">
        <is>
          <t>ad_smart_campaign_ad_headlines_2_text</t>
        </is>
      </c>
      <c r="B772" s="29" t="inlineStr">
        <is>
          <t>Ad smart campaign ad headline 2 text · TEXT</t>
        </is>
      </c>
      <c r="C772" s="26" t="n"/>
      <c r="D772" s="27">
        <f>IF(AND($C772="x",$A772&lt;&gt;""),$A772,"")</f>
        <v/>
      </c>
    </row>
    <row r="773">
      <c r="A773" s="25" t="inlineStr">
        <is>
          <t>ad_smart_campaign_ad_headlines_3_text</t>
        </is>
      </c>
      <c r="B773" s="29" t="inlineStr">
        <is>
          <t>Ad smart campaign ad headline 3 text · TEXT</t>
        </is>
      </c>
      <c r="C773" s="26" t="n"/>
      <c r="D773" s="27">
        <f>IF(AND($C773="x",$A773&lt;&gt;""),$A773,"")</f>
        <v/>
      </c>
    </row>
    <row r="774">
      <c r="A774" s="25" t="inlineStr">
        <is>
          <t>ad_smart_campaign_ad_headlines_4_text</t>
        </is>
      </c>
      <c r="B774" s="29" t="inlineStr">
        <is>
          <t>Ad smart campaign ad headline 4 text · TEXT</t>
        </is>
      </c>
      <c r="C774" s="26" t="n"/>
      <c r="D774" s="27">
        <f>IF(AND($C774="x",$A774&lt;&gt;""),$A774,"")</f>
        <v/>
      </c>
    </row>
    <row r="775">
      <c r="A775" s="25" t="inlineStr">
        <is>
          <t>ad_smart_campaign_ad_headlines_5_text</t>
        </is>
      </c>
      <c r="B775" s="29" t="inlineStr">
        <is>
          <t>Ad smart campaign ad headline 5 text · TEXT</t>
        </is>
      </c>
      <c r="C775" s="26" t="n"/>
      <c r="D775" s="27">
        <f>IF(AND($C775="x",$A775&lt;&gt;""),$A775,"")</f>
        <v/>
      </c>
    </row>
    <row r="776">
      <c r="A776" s="25" t="inlineStr">
        <is>
          <t>ad_smart_campaign_ad_headlines_6_text</t>
        </is>
      </c>
      <c r="B776" s="29" t="inlineStr">
        <is>
          <t>Ad smart campaign ad headline 6 text · TEXT</t>
        </is>
      </c>
      <c r="C776" s="26" t="n"/>
      <c r="D776" s="27">
        <f>IF(AND($C776="x",$A776&lt;&gt;""),$A776,"")</f>
        <v/>
      </c>
    </row>
    <row r="777">
      <c r="A777" s="25" t="inlineStr">
        <is>
          <t>ad_smart_campaign_ad_headlines_7_text</t>
        </is>
      </c>
      <c r="B777" s="29" t="inlineStr">
        <is>
          <t>Ad smart campaign ad headline 7 text · TEXT</t>
        </is>
      </c>
      <c r="C777" s="26" t="n"/>
      <c r="D777" s="27">
        <f>IF(AND($C777="x",$A777&lt;&gt;""),$A777,"")</f>
        <v/>
      </c>
    </row>
    <row r="778">
      <c r="A778" s="25" t="inlineStr">
        <is>
          <t>ad_smart_campaign_ad_headlines_8_text</t>
        </is>
      </c>
      <c r="B778" s="29" t="inlineStr">
        <is>
          <t>Ad smart campaign ad headline 8 text · TEXT</t>
        </is>
      </c>
      <c r="C778" s="26" t="n"/>
      <c r="D778" s="27">
        <f>IF(AND($C778="x",$A778&lt;&gt;""),$A778,"")</f>
        <v/>
      </c>
    </row>
    <row r="779">
      <c r="A779" s="25" t="inlineStr">
        <is>
          <t>ad_smart_campaign_ad_headlines_9_text</t>
        </is>
      </c>
      <c r="B779" s="29" t="inlineStr">
        <is>
          <t>Ad smart campaign ad headline 9 text · TEXT</t>
        </is>
      </c>
      <c r="C779" s="26" t="n"/>
      <c r="D779" s="27">
        <f>IF(AND($C779="x",$A779&lt;&gt;""),$A779,"")</f>
        <v/>
      </c>
    </row>
    <row r="780">
      <c r="A780" s="25" t="inlineStr">
        <is>
          <t>ad_smart_campaign_ad_headlines_combined_text</t>
        </is>
      </c>
      <c r="B780" s="29" t="inlineStr">
        <is>
          <t>Ad smart campaign ad headlines combined · TEXT</t>
        </is>
      </c>
      <c r="C780" s="26" t="n"/>
      <c r="D780" s="27">
        <f>IF(AND($C780="x",$A780&lt;&gt;""),$A780,"")</f>
        <v/>
      </c>
    </row>
    <row r="781">
      <c r="A781" s="25" t="inlineStr">
        <is>
          <t>ad_strength</t>
        </is>
      </c>
      <c r="B781" s="29" t="inlineStr">
        <is>
          <t>Ad strength · TEXT</t>
        </is>
      </c>
      <c r="C781" s="26" t="n"/>
      <c r="D781" s="27">
        <f>IF(AND($C781="x",$A781&lt;&gt;""),$A781,"")</f>
        <v/>
      </c>
    </row>
    <row r="782">
      <c r="A782" s="25" t="inlineStr">
        <is>
          <t>ad_system_managed_resource_source</t>
        </is>
      </c>
      <c r="B782" s="29" t="inlineStr">
        <is>
          <t>Ad system managed resource source · TEXT</t>
        </is>
      </c>
      <c r="C782" s="26" t="n"/>
      <c r="D782" s="27">
        <f>IF(AND($C782="x",$A782&lt;&gt;""),$A782,"")</f>
        <v/>
      </c>
    </row>
    <row r="783">
      <c r="A783" s="25" t="inlineStr">
        <is>
          <t>ad_text_ad_description1</t>
        </is>
      </c>
      <c r="B783" s="29" t="inlineStr">
        <is>
          <t>Ad text ad description1 · TEXT</t>
        </is>
      </c>
      <c r="C783" s="26" t="n"/>
      <c r="D783" s="27">
        <f>IF(AND($C783="x",$A783&lt;&gt;""),$A783,"")</f>
        <v/>
      </c>
    </row>
    <row r="784">
      <c r="A784" s="25" t="inlineStr">
        <is>
          <t>ad_text_ad_description2</t>
        </is>
      </c>
      <c r="B784" s="29" t="inlineStr">
        <is>
          <t>Ad text ad description2 · TEXT</t>
        </is>
      </c>
      <c r="C784" s="26" t="n"/>
      <c r="D784" s="27">
        <f>IF(AND($C784="x",$A784&lt;&gt;""),$A784,"")</f>
        <v/>
      </c>
    </row>
    <row r="785">
      <c r="A785" s="25" t="inlineStr">
        <is>
          <t>ad_text_ad_headline</t>
        </is>
      </c>
      <c r="B785" s="29" t="inlineStr">
        <is>
          <t>Ad text ad headline · TEXT</t>
        </is>
      </c>
      <c r="C785" s="26" t="n"/>
      <c r="D785" s="27">
        <f>IF(AND($C785="x",$A785&lt;&gt;""),$A785,"")</f>
        <v/>
      </c>
    </row>
    <row r="786">
      <c r="A786" s="25" t="inlineStr">
        <is>
          <t>ad_tracking_url_template</t>
        </is>
      </c>
      <c r="B786" s="29" t="inlineStr">
        <is>
          <t>Ad tracking url template · TEXT</t>
        </is>
      </c>
      <c r="C786" s="26" t="n"/>
      <c r="D786" s="27">
        <f>IF(AND($C786="x",$A786&lt;&gt;""),$A786,"")</f>
        <v/>
      </c>
    </row>
    <row r="787">
      <c r="A787" s="25" t="inlineStr">
        <is>
          <t>ad_travel_ad</t>
        </is>
      </c>
      <c r="B787" s="29" t="inlineStr">
        <is>
          <t>Ad travel ad · TEXT</t>
        </is>
      </c>
      <c r="C787" s="26" t="n"/>
      <c r="D787" s="27">
        <f>IF(AND($C787="x",$A787&lt;&gt;""),$A787,"")</f>
        <v/>
      </c>
    </row>
    <row r="788">
      <c r="A788" s="25" t="inlineStr">
        <is>
          <t>ad_type</t>
        </is>
      </c>
      <c r="B788" s="29" t="inlineStr">
        <is>
          <t>Ad type · TEXT</t>
        </is>
      </c>
      <c r="C788" s="26" t="n"/>
      <c r="D788" s="27">
        <f>IF(AND($C788="x",$A788&lt;&gt;""),$A788,"")</f>
        <v/>
      </c>
    </row>
    <row r="789">
      <c r="A789" s="25" t="inlineStr">
        <is>
          <t>ad_url_collections</t>
        </is>
      </c>
      <c r="B789" s="29" t="inlineStr">
        <is>
          <t>Ad url collections · TEXT</t>
        </is>
      </c>
      <c r="C789" s="26" t="n"/>
      <c r="D789" s="27">
        <f>IF(AND($C789="x",$A789&lt;&gt;""),$A789,"")</f>
        <v/>
      </c>
    </row>
    <row r="790">
      <c r="A790" s="25" t="inlineStr">
        <is>
          <t>ad_url_custom_parameters</t>
        </is>
      </c>
      <c r="B790" s="29" t="inlineStr">
        <is>
          <t>Ad url custom parameters · TEXT</t>
        </is>
      </c>
      <c r="C790" s="26" t="n"/>
      <c r="D790" s="27">
        <f>IF(AND($C790="x",$A790&lt;&gt;""),$A790,"")</f>
        <v/>
      </c>
    </row>
    <row r="791">
      <c r="A791" s="25" t="inlineStr">
        <is>
          <t>ad_using_product_data</t>
        </is>
      </c>
      <c r="B791" s="29" t="inlineStr">
        <is>
          <t>Ad using product data · BOOLEAN</t>
        </is>
      </c>
      <c r="C791" s="26" t="n"/>
      <c r="D791" s="27">
        <f>IF(AND($C791="x",$A791&lt;&gt;""),$A791,"")</f>
        <v/>
      </c>
    </row>
    <row r="792">
      <c r="A792" s="25" t="inlineStr">
        <is>
          <t>ad_using_video</t>
        </is>
      </c>
      <c r="B792" s="29" t="inlineStr">
        <is>
          <t>Ad using video · BOOLEAN</t>
        </is>
      </c>
      <c r="C792" s="26" t="n"/>
      <c r="D792" s="27">
        <f>IF(AND($C792="x",$A792&lt;&gt;""),$A792,"")</f>
        <v/>
      </c>
    </row>
    <row r="793">
      <c r="A793" s="25" t="inlineStr">
        <is>
          <t>ad_video_ad_audio</t>
        </is>
      </c>
      <c r="B793" s="29" t="inlineStr">
        <is>
          <t>Ad video ad audio · TEXT</t>
        </is>
      </c>
      <c r="C793" s="26" t="n"/>
      <c r="D793" s="27">
        <f>IF(AND($C793="x",$A793&lt;&gt;""),$A793,"")</f>
        <v/>
      </c>
    </row>
    <row r="794">
      <c r="A794" s="25" t="inlineStr">
        <is>
          <t>ad_video_ad_bumper_action_button_label</t>
        </is>
      </c>
      <c r="B794" s="29" t="inlineStr">
        <is>
          <t>Ad video ad bumper action button label · TEXT</t>
        </is>
      </c>
      <c r="C794" s="26" t="n"/>
      <c r="D794" s="27">
        <f>IF(AND($C794="x",$A794&lt;&gt;""),$A794,"")</f>
        <v/>
      </c>
    </row>
    <row r="795">
      <c r="A795" s="25" t="inlineStr">
        <is>
          <t>ad_video_ad_bumper_action_headline</t>
        </is>
      </c>
      <c r="B795" s="29" t="inlineStr">
        <is>
          <t>Ad video ad bumper action headline · TEXT</t>
        </is>
      </c>
      <c r="C795" s="26" t="n"/>
      <c r="D795" s="27">
        <f>IF(AND($C795="x",$A795&lt;&gt;""),$A795,"")</f>
        <v/>
      </c>
    </row>
    <row r="796">
      <c r="A796" s="25" t="inlineStr">
        <is>
          <t>ad_video_ad_bumper_companion_banner_asset</t>
        </is>
      </c>
      <c r="B796" s="29" t="inlineStr">
        <is>
          <t>Ad video ad bumper companion banner asset · TEXT</t>
        </is>
      </c>
      <c r="C796" s="26" t="n"/>
      <c r="D796" s="27">
        <f>IF(AND($C796="x",$A796&lt;&gt;""),$A796,"")</f>
        <v/>
      </c>
    </row>
    <row r="797">
      <c r="A797" s="25" t="inlineStr">
        <is>
          <t>ad_video_ad_in_feed_description1</t>
        </is>
      </c>
      <c r="B797" s="29" t="inlineStr">
        <is>
          <t>Ad video ad in feed description1 · TEXT</t>
        </is>
      </c>
      <c r="C797" s="26" t="n"/>
      <c r="D797" s="27">
        <f>IF(AND($C797="x",$A797&lt;&gt;""),$A797,"")</f>
        <v/>
      </c>
    </row>
    <row r="798">
      <c r="A798" s="25" t="inlineStr">
        <is>
          <t>ad_video_ad_in_feed_description2</t>
        </is>
      </c>
      <c r="B798" s="29" t="inlineStr">
        <is>
          <t>Ad video ad in feed description2 · TEXT</t>
        </is>
      </c>
      <c r="C798" s="26" t="n"/>
      <c r="D798" s="27">
        <f>IF(AND($C798="x",$A798&lt;&gt;""),$A798,"")</f>
        <v/>
      </c>
    </row>
    <row r="799">
      <c r="A799" s="25" t="inlineStr">
        <is>
          <t>ad_video_ad_in_feed_headline</t>
        </is>
      </c>
      <c r="B799" s="29" t="inlineStr">
        <is>
          <t>Ad video ad in feed headline · TEXT</t>
        </is>
      </c>
      <c r="C799" s="26" t="n"/>
      <c r="D799" s="27">
        <f>IF(AND($C799="x",$A799&lt;&gt;""),$A799,"")</f>
        <v/>
      </c>
    </row>
    <row r="800">
      <c r="A800" s="25" t="inlineStr">
        <is>
          <t>ad_video_ad_in_feed_thumbnail</t>
        </is>
      </c>
      <c r="B800" s="29" t="inlineStr">
        <is>
          <t>Ad video ad in feed thumbnail · TEXT</t>
        </is>
      </c>
      <c r="C800" s="26" t="n"/>
      <c r="D800" s="27">
        <f>IF(AND($C800="x",$A800&lt;&gt;""),$A800,"")</f>
        <v/>
      </c>
    </row>
    <row r="801">
      <c r="A801" s="25" t="inlineStr">
        <is>
          <t>ad_video_ad_in_stream_action_button_label</t>
        </is>
      </c>
      <c r="B801" s="29" t="inlineStr">
        <is>
          <t>Ad video ad in stream action button label · TEXT</t>
        </is>
      </c>
      <c r="C801" s="26" t="n"/>
      <c r="D801" s="27">
        <f>IF(AND($C801="x",$A801&lt;&gt;""),$A801,"")</f>
        <v/>
      </c>
    </row>
    <row r="802">
      <c r="A802" s="25" t="inlineStr">
        <is>
          <t>ad_video_ad_in_stream_action_headline</t>
        </is>
      </c>
      <c r="B802" s="29" t="inlineStr">
        <is>
          <t>Ad video ad in stream action headline · TEXT</t>
        </is>
      </c>
      <c r="C802" s="26" t="n"/>
      <c r="D802" s="27">
        <f>IF(AND($C802="x",$A802&lt;&gt;""),$A802,"")</f>
        <v/>
      </c>
    </row>
    <row r="803">
      <c r="A803" s="25" t="inlineStr">
        <is>
          <t>ad_video_ad_in_stream_companion_banner_asset</t>
        </is>
      </c>
      <c r="B803" s="29" t="inlineStr">
        <is>
          <t>Ad video ad in stream companion banner asset · TEXT</t>
        </is>
      </c>
      <c r="C803" s="26" t="n"/>
      <c r="D803" s="27">
        <f>IF(AND($C803="x",$A803&lt;&gt;""),$A803,"")</f>
        <v/>
      </c>
    </row>
    <row r="804">
      <c r="A804" s="25" t="inlineStr">
        <is>
          <t>ad_video_ad_non_skippable_action_button_label</t>
        </is>
      </c>
      <c r="B804" s="29" t="inlineStr">
        <is>
          <t>Ad video ad non skippable action button label · TEXT</t>
        </is>
      </c>
      <c r="C804" s="26" t="n"/>
      <c r="D804" s="27">
        <f>IF(AND($C804="x",$A804&lt;&gt;""),$A804,"")</f>
        <v/>
      </c>
    </row>
    <row r="805">
      <c r="A805" s="25" t="inlineStr">
        <is>
          <t>ad_video_ad_non_skippable_action_headline</t>
        </is>
      </c>
      <c r="B805" s="29" t="inlineStr">
        <is>
          <t>Ad video ad non skippable action headline · TEXT</t>
        </is>
      </c>
      <c r="C805" s="26" t="n"/>
      <c r="D805" s="27">
        <f>IF(AND($C805="x",$A805&lt;&gt;""),$A805,"")</f>
        <v/>
      </c>
    </row>
    <row r="806">
      <c r="A806" s="25" t="inlineStr">
        <is>
          <t>ad_video_ad_non_skippable_companion_banner_asset</t>
        </is>
      </c>
      <c r="B806" s="29" t="inlineStr">
        <is>
          <t>Ad video ad non skippable companion banner asset · TEXT</t>
        </is>
      </c>
      <c r="C806" s="26" t="n"/>
      <c r="D806" s="27">
        <f>IF(AND($C806="x",$A806&lt;&gt;""),$A806,"")</f>
        <v/>
      </c>
    </row>
    <row r="807">
      <c r="A807" s="25" t="inlineStr">
        <is>
          <t>ad_video_ad_out_stream_description</t>
        </is>
      </c>
      <c r="B807" s="29" t="inlineStr">
        <is>
          <t>Ad video ad out stream description · TEXT</t>
        </is>
      </c>
      <c r="C807" s="26" t="n"/>
      <c r="D807" s="27">
        <f>IF(AND($C807="x",$A807&lt;&gt;""),$A807,"")</f>
        <v/>
      </c>
    </row>
    <row r="808">
      <c r="A808" s="25" t="inlineStr">
        <is>
          <t>ad_video_ad_out_stream_headline</t>
        </is>
      </c>
      <c r="B808" s="29" t="inlineStr">
        <is>
          <t>Ad video ad out stream headline · TEXT</t>
        </is>
      </c>
      <c r="C808" s="26" t="n"/>
      <c r="D808" s="27">
        <f>IF(AND($C808="x",$A808&lt;&gt;""),$A808,"")</f>
        <v/>
      </c>
    </row>
    <row r="809">
      <c r="A809" s="25" t="inlineStr">
        <is>
          <t>ad_video_ad_video_asset</t>
        </is>
      </c>
      <c r="B809" s="29" t="inlineStr">
        <is>
          <t>Ad video ad video asset · TEXT</t>
        </is>
      </c>
      <c r="C809" s="26" t="n"/>
      <c r="D809" s="27">
        <f>IF(AND($C809="x",$A809&lt;&gt;""),$A809,"")</f>
        <v/>
      </c>
    </row>
    <row r="810">
      <c r="A810" s="25" t="inlineStr">
        <is>
          <t>ad_video_responsive_ad_breadcrumb1</t>
        </is>
      </c>
      <c r="B810" s="29" t="inlineStr">
        <is>
          <t>Ad video responsive ad breadcrumb1 · TEXT</t>
        </is>
      </c>
      <c r="C810" s="26" t="n"/>
      <c r="D810" s="27">
        <f>IF(AND($C810="x",$A810&lt;&gt;""),$A810,"")</f>
        <v/>
      </c>
    </row>
    <row r="811">
      <c r="A811" s="25" t="inlineStr">
        <is>
          <t>ad_video_responsive_ad_breadcrumb2</t>
        </is>
      </c>
      <c r="B811" s="29" t="inlineStr">
        <is>
          <t>Ad video responsive ad breadcrumb2 · TEXT</t>
        </is>
      </c>
      <c r="C811" s="26" t="n"/>
      <c r="D811" s="27">
        <f>IF(AND($C811="x",$A811&lt;&gt;""),$A811,"")</f>
        <v/>
      </c>
    </row>
    <row r="812">
      <c r="A812" s="25" t="inlineStr">
        <is>
          <t>ad_video_responsive_ad_call_to_actions</t>
        </is>
      </c>
      <c r="B812" s="29" t="inlineStr">
        <is>
          <t>Ad video responsive ad call to actions · TEXT</t>
        </is>
      </c>
      <c r="C812" s="26" t="n"/>
      <c r="D812" s="27">
        <f>IF(AND($C812="x",$A812&lt;&gt;""),$A812,"")</f>
        <v/>
      </c>
    </row>
    <row r="813">
      <c r="A813" s="25" t="inlineStr">
        <is>
          <t>ad_video_responsive_ad_companion_banners</t>
        </is>
      </c>
      <c r="B813" s="29" t="inlineStr">
        <is>
          <t>Ad video responsive ad companion banners · TEXT</t>
        </is>
      </c>
      <c r="C813" s="26" t="n"/>
      <c r="D813" s="27">
        <f>IF(AND($C813="x",$A813&lt;&gt;""),$A813,"")</f>
        <v/>
      </c>
    </row>
    <row r="814">
      <c r="A814" s="25" t="inlineStr">
        <is>
          <t>ad_video_responsive_ad_companion_banners_asset</t>
        </is>
      </c>
      <c r="B814" s="29" t="inlineStr">
        <is>
          <t>(Deprecated) Ad video responsive ad companion banners asset · TEXT</t>
        </is>
      </c>
      <c r="C814" s="26" t="n"/>
      <c r="D814" s="27">
        <f>IF(AND($C814="x",$A814&lt;&gt;""),$A814,"")</f>
        <v/>
      </c>
    </row>
    <row r="815">
      <c r="A815" s="25" t="inlineStr">
        <is>
          <t>ad_video_responsive_ad_descriptions</t>
        </is>
      </c>
      <c r="B815" s="29" t="inlineStr">
        <is>
          <t>Ad video responsive ad descriptions · TEXT</t>
        </is>
      </c>
      <c r="C815" s="26" t="n"/>
      <c r="D815" s="27">
        <f>IF(AND($C815="x",$A815&lt;&gt;""),$A815,"")</f>
        <v/>
      </c>
    </row>
    <row r="816">
      <c r="A816" s="25" t="inlineStr">
        <is>
          <t>ad_video_responsive_ad_descriptions_1_text</t>
        </is>
      </c>
      <c r="B816" s="29" t="inlineStr">
        <is>
          <t>Ad video responsive ad description 1 text · TEXT</t>
        </is>
      </c>
      <c r="C816" s="26" t="n"/>
      <c r="D816" s="27">
        <f>IF(AND($C816="x",$A816&lt;&gt;""),$A816,"")</f>
        <v/>
      </c>
    </row>
    <row r="817">
      <c r="A817" s="25" t="inlineStr">
        <is>
          <t>ad_video_responsive_ad_descriptions_2_text</t>
        </is>
      </c>
      <c r="B817" s="29" t="inlineStr">
        <is>
          <t>Ad video responsive ad description 2 text · TEXT</t>
        </is>
      </c>
      <c r="C817" s="26" t="n"/>
      <c r="D817" s="27">
        <f>IF(AND($C817="x",$A817&lt;&gt;""),$A817,"")</f>
        <v/>
      </c>
    </row>
    <row r="818">
      <c r="A818" s="25" t="inlineStr">
        <is>
          <t>ad_video_responsive_ad_descriptions_3_text</t>
        </is>
      </c>
      <c r="B818" s="29" t="inlineStr">
        <is>
          <t>Ad video responsive ad description 3 text · TEXT</t>
        </is>
      </c>
      <c r="C818" s="26" t="n"/>
      <c r="D818" s="27">
        <f>IF(AND($C818="x",$A818&lt;&gt;""),$A818,"")</f>
        <v/>
      </c>
    </row>
    <row r="819">
      <c r="A819" s="25" t="inlineStr">
        <is>
          <t>ad_video_responsive_ad_descriptions_4_text</t>
        </is>
      </c>
      <c r="B819" s="29" t="inlineStr">
        <is>
          <t>Ad video responsive ad description 4 text · TEXT</t>
        </is>
      </c>
      <c r="C819" s="26" t="n"/>
      <c r="D819" s="27">
        <f>IF(AND($C819="x",$A819&lt;&gt;""),$A819,"")</f>
        <v/>
      </c>
    </row>
    <row r="820">
      <c r="A820" s="25" t="inlineStr">
        <is>
          <t>ad_video_responsive_ad_descriptions_5_text</t>
        </is>
      </c>
      <c r="B820" s="29" t="inlineStr">
        <is>
          <t>Ad video responsive ad description 5 text · TEXT</t>
        </is>
      </c>
      <c r="C820" s="26" t="n"/>
      <c r="D820" s="27">
        <f>IF(AND($C820="x",$A820&lt;&gt;""),$A820,"")</f>
        <v/>
      </c>
    </row>
    <row r="821">
      <c r="A821" s="25" t="inlineStr">
        <is>
          <t>ad_video_responsive_ad_descriptions_combined_text</t>
        </is>
      </c>
      <c r="B821" s="29" t="inlineStr">
        <is>
          <t>Ad video responsive ad descriptions combined · TEXT</t>
        </is>
      </c>
      <c r="C821" s="26" t="n"/>
      <c r="D821" s="27">
        <f>IF(AND($C821="x",$A821&lt;&gt;""),$A821,"")</f>
        <v/>
      </c>
    </row>
    <row r="822">
      <c r="A822" s="25" t="inlineStr">
        <is>
          <t>ad_video_responsive_ad_headlines</t>
        </is>
      </c>
      <c r="B822" s="29" t="inlineStr">
        <is>
          <t>Ad video responsive ad headlines · TEXT</t>
        </is>
      </c>
      <c r="C822" s="26" t="n"/>
      <c r="D822" s="27">
        <f>IF(AND($C822="x",$A822&lt;&gt;""),$A822,"")</f>
        <v/>
      </c>
    </row>
    <row r="823">
      <c r="A823" s="25" t="inlineStr">
        <is>
          <t>ad_video_responsive_ad_headlines_1_text</t>
        </is>
      </c>
      <c r="B823" s="29" t="inlineStr">
        <is>
          <t>Ad video responsive ad headline 1 text · TEXT</t>
        </is>
      </c>
      <c r="C823" s="26" t="n"/>
      <c r="D823" s="27">
        <f>IF(AND($C823="x",$A823&lt;&gt;""),$A823,"")</f>
        <v/>
      </c>
    </row>
    <row r="824">
      <c r="A824" s="25" t="inlineStr">
        <is>
          <t>ad_video_responsive_ad_headlines_2_text</t>
        </is>
      </c>
      <c r="B824" s="29" t="inlineStr">
        <is>
          <t>Ad video responsive ad headline 2 text · TEXT</t>
        </is>
      </c>
      <c r="C824" s="26" t="n"/>
      <c r="D824" s="27">
        <f>IF(AND($C824="x",$A824&lt;&gt;""),$A824,"")</f>
        <v/>
      </c>
    </row>
    <row r="825">
      <c r="A825" s="25" t="inlineStr">
        <is>
          <t>ad_video_responsive_ad_headlines_3_text</t>
        </is>
      </c>
      <c r="B825" s="29" t="inlineStr">
        <is>
          <t>Ad video responsive ad headline 3 text · TEXT</t>
        </is>
      </c>
      <c r="C825" s="26" t="n"/>
      <c r="D825" s="27">
        <f>IF(AND($C825="x",$A825&lt;&gt;""),$A825,"")</f>
        <v/>
      </c>
    </row>
    <row r="826">
      <c r="A826" s="25" t="inlineStr">
        <is>
          <t>ad_video_responsive_ad_headlines_4_text</t>
        </is>
      </c>
      <c r="B826" s="29" t="inlineStr">
        <is>
          <t>Ad video responsive ad headline 4 text · TEXT</t>
        </is>
      </c>
      <c r="C826" s="26" t="n"/>
      <c r="D826" s="27">
        <f>IF(AND($C826="x",$A826&lt;&gt;""),$A826,"")</f>
        <v/>
      </c>
    </row>
    <row r="827">
      <c r="A827" s="25" t="inlineStr">
        <is>
          <t>ad_video_responsive_ad_headlines_5_text</t>
        </is>
      </c>
      <c r="B827" s="29" t="inlineStr">
        <is>
          <t>Ad video responsive ad headline 5 text · TEXT</t>
        </is>
      </c>
      <c r="C827" s="26" t="n"/>
      <c r="D827" s="27">
        <f>IF(AND($C827="x",$A827&lt;&gt;""),$A827,"")</f>
        <v/>
      </c>
    </row>
    <row r="828">
      <c r="A828" s="25" t="inlineStr">
        <is>
          <t>ad_video_responsive_ad_headlines_combined_text</t>
        </is>
      </c>
      <c r="B828" s="29" t="inlineStr">
        <is>
          <t>Ad video responsive ad headlines combined · TEXT</t>
        </is>
      </c>
      <c r="C828" s="26" t="n"/>
      <c r="D828" s="27">
        <f>IF(AND($C828="x",$A828&lt;&gt;""),$A828,"")</f>
        <v/>
      </c>
    </row>
    <row r="829">
      <c r="A829" s="25" t="inlineStr">
        <is>
          <t>ad_video_responsive_ad_long_headlines</t>
        </is>
      </c>
      <c r="B829" s="29" t="inlineStr">
        <is>
          <t>Ad video responsive ad long headlines · TEXT</t>
        </is>
      </c>
      <c r="C829" s="26" t="n"/>
      <c r="D829" s="27">
        <f>IF(AND($C829="x",$A829&lt;&gt;""),$A829,"")</f>
        <v/>
      </c>
    </row>
    <row r="830">
      <c r="A830" s="25" t="inlineStr">
        <is>
          <t>ad_video_responsive_ad_long_headlines_combined_text</t>
        </is>
      </c>
      <c r="B830" s="29" t="inlineStr">
        <is>
          <t>Ad video responsive ad long headlines combined · TEXT</t>
        </is>
      </c>
      <c r="C830" s="26" t="n"/>
      <c r="D830" s="27">
        <f>IF(AND($C830="x",$A830&lt;&gt;""),$A830,"")</f>
        <v/>
      </c>
    </row>
    <row r="831">
      <c r="A831" s="25" t="inlineStr">
        <is>
          <t>ad_video_responsive_ad_videos</t>
        </is>
      </c>
      <c r="B831" s="29" t="inlineStr">
        <is>
          <t>Ad video responsive ad videos · TEXT</t>
        </is>
      </c>
      <c r="C831" s="26" t="n"/>
      <c r="D831" s="27">
        <f>IF(AND($C831="x",$A831&lt;&gt;""),$A831,"")</f>
        <v/>
      </c>
    </row>
    <row r="832">
      <c r="A832" s="25" t="inlineStr">
        <is>
          <t>ad_video_responsive_ad_videos_asset</t>
        </is>
      </c>
      <c r="B832" s="29" t="inlineStr">
        <is>
          <t>(Deprecated) Ad video responsive ad videos asset · TEXT</t>
        </is>
      </c>
      <c r="C832" s="26" t="n"/>
      <c r="D832" s="27">
        <f>IF(AND($C832="x",$A832&lt;&gt;""),$A832,"")</f>
        <v/>
      </c>
    </row>
    <row r="833">
      <c r="A833" s="25" t="inlineStr">
        <is>
          <t>adgroup</t>
        </is>
      </c>
      <c r="B833" s="29" t="inlineStr">
        <is>
          <t>Ad group name (Duplicate) · TEXT</t>
        </is>
      </c>
      <c r="C833" s="26" t="n"/>
      <c r="D833" s="27">
        <f>IF(AND($C833="x",$A833&lt;&gt;""),$A833,"")</f>
        <v/>
      </c>
    </row>
    <row r="834">
      <c r="A834" s="25" t="inlineStr">
        <is>
          <t>adjusted_age_range</t>
        </is>
      </c>
      <c r="B834" s="29" t="inlineStr">
        <is>
          <t>Adjusted age range · TEXT</t>
        </is>
      </c>
      <c r="C834" s="26" t="n"/>
      <c r="D834" s="27">
        <f>IF(AND($C834="x",$A834&lt;&gt;""),$A834,"")</f>
        <v/>
      </c>
    </row>
    <row r="835">
      <c r="A835" s="25" t="inlineStr">
        <is>
          <t>adjusted_gender</t>
        </is>
      </c>
      <c r="B835" s="29" t="inlineStr">
        <is>
          <t>Adjusted gender · TEXT</t>
        </is>
      </c>
      <c r="C835" s="26" t="n"/>
      <c r="D835" s="27">
        <f>IF(AND($C835="x",$A835&lt;&gt;""),$A835,"")</f>
        <v/>
      </c>
    </row>
    <row r="836">
      <c r="A836" s="25" t="inlineStr">
        <is>
          <t>adnetwork_conversions</t>
        </is>
      </c>
      <c r="B836" s="29" t="inlineStr">
        <is>
          <t>Adnetwork conversions · NUMERIC</t>
        </is>
      </c>
      <c r="C836" s="26" t="n"/>
      <c r="D836" s="27">
        <f>IF(AND($C836="x",$A836&lt;&gt;""),$A836,"")</f>
        <v/>
      </c>
    </row>
    <row r="837">
      <c r="A837" s="25" t="inlineStr">
        <is>
          <t>adnetwork_revenue</t>
        </is>
      </c>
      <c r="B837" s="29" t="inlineStr">
        <is>
          <t>Adnetwork revenue · NUMERIC</t>
        </is>
      </c>
      <c r="C837" s="26" t="n"/>
      <c r="D837" s="27">
        <f>IF(AND($C837="x",$A837&lt;&gt;""),$A837,"")</f>
        <v/>
      </c>
    </row>
    <row r="838">
      <c r="A838" s="25" t="inlineStr">
        <is>
          <t>advertising_channel_sub_type</t>
        </is>
      </c>
      <c r="B838" s="29" t="inlineStr">
        <is>
          <t>Advertising channel sub type · TEXT</t>
        </is>
      </c>
      <c r="C838" s="26" t="n"/>
      <c r="D838" s="27">
        <f>IF(AND($C838="x",$A838&lt;&gt;""),$A838,"")</f>
        <v/>
      </c>
    </row>
    <row r="839">
      <c r="A839" s="25" t="inlineStr">
        <is>
          <t>advertising_channel_type</t>
        </is>
      </c>
      <c r="B839" s="29" t="inlineStr">
        <is>
          <t>Advertising channel type · TEXT</t>
        </is>
      </c>
      <c r="C839" s="26" t="n"/>
      <c r="D839" s="27">
        <f>IF(AND($C839="x",$A839&lt;&gt;""),$A839,"")</f>
        <v/>
      </c>
    </row>
    <row r="840">
      <c r="A840" s="25" t="inlineStr">
        <is>
          <t>age_range_type</t>
        </is>
      </c>
      <c r="B840" s="29" t="inlineStr">
        <is>
          <t>Age range type · TEXT</t>
        </is>
      </c>
      <c r="C840" s="26" t="n"/>
      <c r="D840" s="27">
        <f>IF(AND($C840="x",$A840&lt;&gt;""),$A840,"")</f>
        <v/>
      </c>
    </row>
    <row r="841">
      <c r="A841" s="25" t="inlineStr">
        <is>
          <t>age_range_view_resource_name</t>
        </is>
      </c>
      <c r="B841" s="29" t="inlineStr">
        <is>
          <t>Age range view resource name · TEXT</t>
        </is>
      </c>
      <c r="C841" s="26" t="n"/>
      <c r="D841" s="27">
        <f>IF(AND($C841="x",$A841&lt;&gt;""),$A841,"")</f>
        <v/>
      </c>
    </row>
    <row r="842">
      <c r="A842" s="25" t="inlineStr">
        <is>
          <t>aggregator_id</t>
        </is>
      </c>
      <c r="B842" s="29" t="inlineStr">
        <is>
          <t>Aggregator id · NUMERIC</t>
        </is>
      </c>
      <c r="C842" s="26" t="n"/>
      <c r="D842" s="27">
        <f>IF(AND($C842="x",$A842&lt;&gt;""),$A842,"")</f>
        <v/>
      </c>
    </row>
    <row r="843">
      <c r="A843" s="25" t="inlineStr">
        <is>
          <t>ai_max_ad_group_setting_disable_search_term_matching</t>
        </is>
      </c>
      <c r="B843" s="29" t="inlineStr">
        <is>
          <t>Ai max ad group setting disable search term matching · BOOLEAN</t>
        </is>
      </c>
      <c r="C843" s="26" t="n"/>
      <c r="D843" s="27">
        <f>IF(AND($C843="x",$A843&lt;&gt;""),$A843,"")</f>
        <v/>
      </c>
    </row>
    <row r="844">
      <c r="A844" s="25" t="inlineStr">
        <is>
          <t>ai_max_setting_bundling_required</t>
        </is>
      </c>
      <c r="B844" s="29" t="inlineStr">
        <is>
          <t>Ai max setting bundling required · TEXT</t>
        </is>
      </c>
      <c r="C844" s="26" t="n"/>
      <c r="D844" s="27">
        <f>IF(AND($C844="x",$A844&lt;&gt;""),$A844,"")</f>
        <v/>
      </c>
    </row>
    <row r="845">
      <c r="A845" s="25" t="inlineStr">
        <is>
          <t>ai_max_setting_enable_ai_max</t>
        </is>
      </c>
      <c r="B845" s="29" t="inlineStr">
        <is>
          <t>Ai max setting enable ai max · BOOLEAN</t>
        </is>
      </c>
      <c r="C845" s="26" t="n"/>
      <c r="D845" s="27">
        <f>IF(AND($C845="x",$A845&lt;&gt;""),$A845,"")</f>
        <v/>
      </c>
    </row>
    <row r="846">
      <c r="A846" s="25" t="inlineStr">
        <is>
          <t>aligned_bidding_strategy_id</t>
        </is>
      </c>
      <c r="B846" s="29" t="inlineStr">
        <is>
          <t>Aligned bidding strategy id · NUMERIC</t>
        </is>
      </c>
      <c r="C846" s="26" t="n"/>
      <c r="D846" s="27">
        <f>IF(AND($C846="x",$A846&lt;&gt;""),$A846,"")</f>
        <v/>
      </c>
    </row>
    <row r="847">
      <c r="A847" s="25" t="inlineStr">
        <is>
          <t>aligned_campaign_budget_id</t>
        </is>
      </c>
      <c r="B847" s="29" t="inlineStr">
        <is>
          <t>Aligned campaign budget id · NUMERIC</t>
        </is>
      </c>
      <c r="C847" s="26" t="n"/>
      <c r="D847" s="27">
        <f>IF(AND($C847="x",$A847&lt;&gt;""),$A847,"")</f>
        <v/>
      </c>
    </row>
    <row r="848">
      <c r="A848" s="25" t="inlineStr">
        <is>
          <t>all_conversion_rate</t>
        </is>
      </c>
      <c r="B848" s="29" t="inlineStr">
        <is>
          <t>All conversion rate · PERCENT</t>
        </is>
      </c>
      <c r="C848" s="26" t="n"/>
      <c r="D848" s="27">
        <f>IF(AND($C848="x",$A848&lt;&gt;""),$A848,"")</f>
        <v/>
      </c>
    </row>
    <row r="849">
      <c r="A849" s="25" t="inlineStr">
        <is>
          <t>all_conversion_value</t>
        </is>
      </c>
      <c r="B849" s="29" t="inlineStr">
        <is>
          <t>All conversion value · NUMERIC</t>
        </is>
      </c>
      <c r="C849" s="26" t="n"/>
      <c r="D849" s="27">
        <f>IF(AND($C849="x",$A849&lt;&gt;""),$A849,"")</f>
        <v/>
      </c>
    </row>
    <row r="850">
      <c r="A850" s="25" t="inlineStr">
        <is>
          <t>all_conversions</t>
        </is>
      </c>
      <c r="B850" s="29" t="inlineStr">
        <is>
          <t>All conversions · NUMERIC</t>
        </is>
      </c>
      <c r="C850" s="26" t="n"/>
      <c r="D850" s="27">
        <f>IF(AND($C850="x",$A850&lt;&gt;""),$A850,"")</f>
        <v/>
      </c>
    </row>
    <row r="851">
      <c r="A851" s="25" t="inlineStr">
        <is>
          <t>all_conversions_by_conversion_date</t>
        </is>
      </c>
      <c r="B851" s="29" t="inlineStr">
        <is>
          <t>All conversions by conversion date · NUMERIC</t>
        </is>
      </c>
      <c r="C851" s="26" t="n"/>
      <c r="D851" s="27">
        <f>IF(AND($C851="x",$A851&lt;&gt;""),$A851,"")</f>
        <v/>
      </c>
    </row>
    <row r="852">
      <c r="A852" s="25" t="inlineStr">
        <is>
          <t>all_conversions_from_click_to_call</t>
        </is>
      </c>
      <c r="B852" s="29" t="inlineStr">
        <is>
          <t>All conversions from click to call · NUMERIC</t>
        </is>
      </c>
      <c r="C852" s="26" t="n"/>
      <c r="D852" s="27">
        <f>IF(AND($C852="x",$A852&lt;&gt;""),$A852,"")</f>
        <v/>
      </c>
    </row>
    <row r="853">
      <c r="A853" s="25" t="inlineStr">
        <is>
          <t>all_conversions_from_directions</t>
        </is>
      </c>
      <c r="B853" s="29" t="inlineStr">
        <is>
          <t>All conversions from directions · NUMERIC</t>
        </is>
      </c>
      <c r="C853" s="26" t="n"/>
      <c r="D853" s="27">
        <f>IF(AND($C853="x",$A853&lt;&gt;""),$A853,"")</f>
        <v/>
      </c>
    </row>
    <row r="854">
      <c r="A854" s="25" t="inlineStr">
        <is>
          <t>all_conversions_from_interactions_rate</t>
        </is>
      </c>
      <c r="B854" s="29" t="inlineStr">
        <is>
          <t>All conversions from interactions rate · PERCENT</t>
        </is>
      </c>
      <c r="C854" s="26" t="n"/>
      <c r="D854" s="27">
        <f>IF(AND($C854="x",$A854&lt;&gt;""),$A854,"")</f>
        <v/>
      </c>
    </row>
    <row r="855">
      <c r="A855" s="25" t="inlineStr">
        <is>
          <t>all_conversions_from_interactions_value_per_interaction</t>
        </is>
      </c>
      <c r="B855" s="29" t="inlineStr">
        <is>
          <t>All conversions from interactions value per interaction · NUMERIC</t>
        </is>
      </c>
      <c r="C855" s="26" t="n"/>
      <c r="D855" s="27">
        <f>IF(AND($C855="x",$A855&lt;&gt;""),$A855,"")</f>
        <v/>
      </c>
    </row>
    <row r="856">
      <c r="A856" s="25" t="inlineStr">
        <is>
          <t>all_conversions_from_location_asset_click_to_call</t>
        </is>
      </c>
      <c r="B856" s="29" t="inlineStr">
        <is>
          <t>All conversions from location asset click to call · NUMERIC</t>
        </is>
      </c>
      <c r="C856" s="26" t="n"/>
      <c r="D856" s="27">
        <f>IF(AND($C856="x",$A856&lt;&gt;""),$A856,"")</f>
        <v/>
      </c>
    </row>
    <row r="857">
      <c r="A857" s="25" t="inlineStr">
        <is>
          <t>all_conversions_from_location_asset_directions</t>
        </is>
      </c>
      <c r="B857" s="29" t="inlineStr">
        <is>
          <t>All conversions from location asset directions · NUMERIC</t>
        </is>
      </c>
      <c r="C857" s="26" t="n"/>
      <c r="D857" s="27">
        <f>IF(AND($C857="x",$A857&lt;&gt;""),$A857,"")</f>
        <v/>
      </c>
    </row>
    <row r="858">
      <c r="A858" s="25" t="inlineStr">
        <is>
          <t>all_conversions_from_location_asset_menu</t>
        </is>
      </c>
      <c r="B858" s="29" t="inlineStr">
        <is>
          <t>All conversions from location asset menu · NUMERIC</t>
        </is>
      </c>
      <c r="C858" s="26" t="n"/>
      <c r="D858" s="27">
        <f>IF(AND($C858="x",$A858&lt;&gt;""),$A858,"")</f>
        <v/>
      </c>
    </row>
    <row r="859">
      <c r="A859" s="25" t="inlineStr">
        <is>
          <t>all_conversions_from_location_asset_order</t>
        </is>
      </c>
      <c r="B859" s="29" t="inlineStr">
        <is>
          <t>All conversions from location asset order · NUMERIC</t>
        </is>
      </c>
      <c r="C859" s="26" t="n"/>
      <c r="D859" s="27">
        <f>IF(AND($C859="x",$A859&lt;&gt;""),$A859,"")</f>
        <v/>
      </c>
    </row>
    <row r="860">
      <c r="A860" s="25" t="inlineStr">
        <is>
          <t>all_conversions_from_location_asset_other_engagement</t>
        </is>
      </c>
      <c r="B860" s="29" t="inlineStr">
        <is>
          <t>All conversions from location asset other engagement · NUMERIC</t>
        </is>
      </c>
      <c r="C860" s="26" t="n"/>
      <c r="D860" s="27">
        <f>IF(AND($C860="x",$A860&lt;&gt;""),$A860,"")</f>
        <v/>
      </c>
    </row>
    <row r="861">
      <c r="A861" s="25" t="inlineStr">
        <is>
          <t>all_conversions_from_location_asset_store_visits</t>
        </is>
      </c>
      <c r="B861" s="29" t="inlineStr">
        <is>
          <t>All conversions from location asset store visits · NUMERIC</t>
        </is>
      </c>
      <c r="C861" s="26" t="n"/>
      <c r="D861" s="27">
        <f>IF(AND($C861="x",$A861&lt;&gt;""),$A861,"")</f>
        <v/>
      </c>
    </row>
    <row r="862">
      <c r="A862" s="25" t="inlineStr">
        <is>
          <t>all_conversions_from_location_asset_website</t>
        </is>
      </c>
      <c r="B862" s="29" t="inlineStr">
        <is>
          <t>All conversions from location asset website · NUMERIC</t>
        </is>
      </c>
      <c r="C862" s="26" t="n"/>
      <c r="D862" s="27">
        <f>IF(AND($C862="x",$A862&lt;&gt;""),$A862,"")</f>
        <v/>
      </c>
    </row>
    <row r="863">
      <c r="A863" s="25" t="inlineStr">
        <is>
          <t>all_conversions_from_menu</t>
        </is>
      </c>
      <c r="B863" s="29" t="inlineStr">
        <is>
          <t>All conversions from menu · NUMERIC</t>
        </is>
      </c>
      <c r="C863" s="26" t="n"/>
      <c r="D863" s="27">
        <f>IF(AND($C863="x",$A863&lt;&gt;""),$A863,"")</f>
        <v/>
      </c>
    </row>
    <row r="864">
      <c r="A864" s="25" t="inlineStr">
        <is>
          <t>all_conversions_from_order</t>
        </is>
      </c>
      <c r="B864" s="29" t="inlineStr">
        <is>
          <t>All conversions from order · NUMERIC</t>
        </is>
      </c>
      <c r="C864" s="26" t="n"/>
      <c r="D864" s="27">
        <f>IF(AND($C864="x",$A864&lt;&gt;""),$A864,"")</f>
        <v/>
      </c>
    </row>
    <row r="865">
      <c r="A865" s="25" t="inlineStr">
        <is>
          <t>all_conversions_from_other_engagement</t>
        </is>
      </c>
      <c r="B865" s="29" t="inlineStr">
        <is>
          <t>All conversions from other engagement · NUMERIC</t>
        </is>
      </c>
      <c r="C865" s="26" t="n"/>
      <c r="D865" s="27">
        <f>IF(AND($C865="x",$A865&lt;&gt;""),$A865,"")</f>
        <v/>
      </c>
    </row>
    <row r="866">
      <c r="A866" s="25" t="inlineStr">
        <is>
          <t>all_conversions_from_store_visit</t>
        </is>
      </c>
      <c r="B866" s="29" t="inlineStr">
        <is>
          <t>All conversions from store visit · NUMERIC</t>
        </is>
      </c>
      <c r="C866" s="26" t="n"/>
      <c r="D866" s="27">
        <f>IF(AND($C866="x",$A866&lt;&gt;""),$A866,"")</f>
        <v/>
      </c>
    </row>
    <row r="867">
      <c r="A867" s="25" t="inlineStr">
        <is>
          <t>all_conversions_from_store_website</t>
        </is>
      </c>
      <c r="B867" s="29" t="inlineStr">
        <is>
          <t>All conversions from store website · NUMERIC</t>
        </is>
      </c>
      <c r="C867" s="26" t="n"/>
      <c r="D867" s="27">
        <f>IF(AND($C867="x",$A867&lt;&gt;""),$A867,"")</f>
        <v/>
      </c>
    </row>
    <row r="868">
      <c r="A868" s="25" t="inlineStr">
        <is>
          <t>all_conversions_value</t>
        </is>
      </c>
      <c r="B868" s="29" t="inlineStr">
        <is>
          <t>All conversions value · NUMERIC</t>
        </is>
      </c>
      <c r="C868" s="26" t="n"/>
      <c r="D868" s="27">
        <f>IF(AND($C868="x",$A868&lt;&gt;""),$A868,"")</f>
        <v/>
      </c>
    </row>
    <row r="869">
      <c r="A869" s="25" t="inlineStr">
        <is>
          <t>all_conversions_value_by_conversion_date</t>
        </is>
      </c>
      <c r="B869" s="29" t="inlineStr">
        <is>
          <t>All conversions value by conversion date · NUMERIC</t>
        </is>
      </c>
      <c r="C869" s="26" t="n"/>
      <c r="D869" s="27">
        <f>IF(AND($C869="x",$A869&lt;&gt;""),$A869,"")</f>
        <v/>
      </c>
    </row>
    <row r="870">
      <c r="A870" s="25" t="inlineStr">
        <is>
          <t>all_conversions_value_per_cost</t>
        </is>
      </c>
      <c r="B870" s="29" t="inlineStr">
        <is>
          <t>All conversions value per cost · NUMERIC</t>
        </is>
      </c>
      <c r="C870" s="26" t="n"/>
      <c r="D870" s="27">
        <f>IF(AND($C870="x",$A870&lt;&gt;""),$A870,"")</f>
        <v/>
      </c>
    </row>
    <row r="871">
      <c r="A871" s="25" t="inlineStr">
        <is>
          <t>all_new_customer_lifetime_value</t>
        </is>
      </c>
      <c r="B871" s="29" t="inlineStr">
        <is>
          <t>All new customer lifetime value · NUMERIC</t>
        </is>
      </c>
      <c r="C871" s="26" t="n"/>
      <c r="D871" s="27">
        <f>IF(AND($C871="x",$A871&lt;&gt;""),$A871,"")</f>
        <v/>
      </c>
    </row>
    <row r="872">
      <c r="A872" s="25" t="inlineStr">
        <is>
          <t>all_value_adjustment</t>
        </is>
      </c>
      <c r="B872" s="29" t="inlineStr">
        <is>
          <t>All value adjustment · NUMERIC</t>
        </is>
      </c>
      <c r="C872" s="26" t="n"/>
      <c r="D872" s="27">
        <f>IF(AND($C872="x",$A872&lt;&gt;""),$A872,"")</f>
        <v/>
      </c>
    </row>
    <row r="873">
      <c r="A873" s="25" t="inlineStr">
        <is>
          <t>amount</t>
        </is>
      </c>
      <c r="B873" s="29" t="inlineStr">
        <is>
          <t>Amount · NUMERIC</t>
        </is>
      </c>
      <c r="C873" s="26" t="n"/>
      <c r="D873" s="27">
        <f>IF(AND($C873="x",$A873&lt;&gt;""),$A873,"")</f>
        <v/>
      </c>
    </row>
    <row r="874">
      <c r="A874" s="25" t="inlineStr">
        <is>
          <t>amount_micros</t>
        </is>
      </c>
      <c r="B874" s="29" t="inlineStr">
        <is>
          <t>Amount micros · NUMERIC</t>
        </is>
      </c>
      <c r="C874" s="26" t="n"/>
      <c r="D874" s="27">
        <f>IF(AND($C874="x",$A874&lt;&gt;""),$A874,"")</f>
        <v/>
      </c>
    </row>
    <row r="875">
      <c r="A875" s="25" t="inlineStr">
        <is>
          <t>app_campaign_setting_app_id</t>
        </is>
      </c>
      <c r="B875" s="29" t="inlineStr">
        <is>
          <t>App campaign setting app id · TEXT</t>
        </is>
      </c>
      <c r="C875" s="26" t="n"/>
      <c r="D875" s="27">
        <f>IF(AND($C875="x",$A875&lt;&gt;""),$A875,"")</f>
        <v/>
      </c>
    </row>
    <row r="876">
      <c r="A876" s="25" t="inlineStr">
        <is>
          <t>app_campaign_setting_app_store</t>
        </is>
      </c>
      <c r="B876" s="29" t="inlineStr">
        <is>
          <t>App campaign setting app store · TEXT</t>
        </is>
      </c>
      <c r="C876" s="26" t="n"/>
      <c r="D876" s="27">
        <f>IF(AND($C876="x",$A876&lt;&gt;""),$A876,"")</f>
        <v/>
      </c>
    </row>
    <row r="877">
      <c r="A877" s="25" t="inlineStr">
        <is>
          <t>app_campaign_setting_bidding_strategy_goal_type</t>
        </is>
      </c>
      <c r="B877" s="29" t="inlineStr">
        <is>
          <t>App campaign setting bidding strategy goal type · TEXT</t>
        </is>
      </c>
      <c r="C877" s="26" t="n"/>
      <c r="D877" s="27">
        <f>IF(AND($C877="x",$A877&lt;&gt;""),$A877,"")</f>
        <v/>
      </c>
    </row>
    <row r="878">
      <c r="A878" s="25" t="inlineStr">
        <is>
          <t>app_deep_link_asset_app_deep_link_uri</t>
        </is>
      </c>
      <c r="B878" s="29" t="inlineStr">
        <is>
          <t>App deep link asset app deep link uri · TEXT</t>
        </is>
      </c>
      <c r="C878" s="26" t="n"/>
      <c r="D878" s="27">
        <f>IF(AND($C878="x",$A878&lt;&gt;""),$A878,"")</f>
        <v/>
      </c>
    </row>
    <row r="879">
      <c r="A879" s="25" t="inlineStr">
        <is>
          <t>app_payment_model_type</t>
        </is>
      </c>
      <c r="B879" s="29" t="inlineStr">
        <is>
          <t>App payment model type · TEXT</t>
        </is>
      </c>
      <c r="C879" s="26" t="n"/>
      <c r="D879" s="27">
        <f>IF(AND($C879="x",$A879&lt;&gt;""),$A879,"")</f>
        <v/>
      </c>
    </row>
    <row r="880">
      <c r="A880" s="25" t="inlineStr">
        <is>
          <t>approval_status</t>
        </is>
      </c>
      <c r="B880" s="29" t="inlineStr">
        <is>
          <t>Approval status · TEXT</t>
        </is>
      </c>
      <c r="C880" s="26" t="n"/>
      <c r="D880" s="27">
        <f>IF(AND($C880="x",$A880&lt;&gt;""),$A880,"")</f>
        <v/>
      </c>
    </row>
    <row r="881">
      <c r="A881" s="25" t="inlineStr">
        <is>
          <t>area_of_interest_city</t>
        </is>
      </c>
      <c r="B881" s="29" t="inlineStr">
        <is>
          <t>Area of interest city · CITY</t>
        </is>
      </c>
      <c r="C881" s="26" t="n"/>
      <c r="D881" s="27">
        <f>IF(AND($C881="x",$A881&lt;&gt;""),$A881,"")</f>
        <v/>
      </c>
    </row>
    <row r="882">
      <c r="A882" s="25" t="inlineStr">
        <is>
          <t>area_of_interest_country</t>
        </is>
      </c>
      <c r="B882" s="29" t="inlineStr">
        <is>
          <t>Area of interest country · COUNTRY</t>
        </is>
      </c>
      <c r="C882" s="26" t="n"/>
      <c r="D882" s="27">
        <f>IF(AND($C882="x",$A882&lt;&gt;""),$A882,"")</f>
        <v/>
      </c>
    </row>
    <row r="883">
      <c r="A883" s="25" t="inlineStr">
        <is>
          <t>area_of_interest_metro</t>
        </is>
      </c>
      <c r="B883" s="29" t="inlineStr">
        <is>
          <t>Area of interest metro · TEXT</t>
        </is>
      </c>
      <c r="C883" s="26" t="n"/>
      <c r="D883" s="27">
        <f>IF(AND($C883="x",$A883&lt;&gt;""),$A883,"")</f>
        <v/>
      </c>
    </row>
    <row r="884">
      <c r="A884" s="25" t="inlineStr">
        <is>
          <t>area_of_interest_most_specific</t>
        </is>
      </c>
      <c r="B884" s="29" t="inlineStr">
        <is>
          <t>Area of interest most specific · TEXT</t>
        </is>
      </c>
      <c r="C884" s="26" t="n"/>
      <c r="D884" s="27">
        <f>IF(AND($C884="x",$A884&lt;&gt;""),$A884,"")</f>
        <v/>
      </c>
    </row>
    <row r="885">
      <c r="A885" s="25" t="inlineStr">
        <is>
          <t>area_of_interest_region</t>
        </is>
      </c>
      <c r="B885" s="29" t="inlineStr">
        <is>
          <t>Area of interest region · REGION</t>
        </is>
      </c>
      <c r="C885" s="26" t="n"/>
      <c r="D885" s="27">
        <f>IF(AND($C885="x",$A885&lt;&gt;""),$A885,"")</f>
        <v/>
      </c>
    </row>
    <row r="886">
      <c r="A886" s="25" t="inlineStr">
        <is>
          <t>asset</t>
        </is>
      </c>
      <c r="B886" s="29" t="inlineStr">
        <is>
          <t>Asset ID · TEXT</t>
        </is>
      </c>
      <c r="C886" s="26" t="n"/>
      <c r="D886" s="27">
        <f>IF(AND($C886="x",$A886&lt;&gt;""),$A886,"")</f>
        <v/>
      </c>
    </row>
    <row r="887">
      <c r="A887" s="25" t="inlineStr">
        <is>
          <t>asset_app_deep_link_asset_app_deep_link_uri</t>
        </is>
      </c>
      <c r="B887" s="29" t="inlineStr">
        <is>
          <t>Asset app deep link asset app deep link uri · TEXT</t>
        </is>
      </c>
      <c r="C887" s="26" t="n"/>
      <c r="D887" s="27">
        <f>IF(AND($C887="x",$A887&lt;&gt;""),$A887,"")</f>
        <v/>
      </c>
    </row>
    <row r="888">
      <c r="A888" s="25" t="inlineStr">
        <is>
          <t>asset_automation_settings</t>
        </is>
      </c>
      <c r="B888" s="29" t="inlineStr">
        <is>
          <t>Asset automation settings · TEXT</t>
        </is>
      </c>
      <c r="C888" s="26" t="n"/>
      <c r="D888" s="27">
        <f>IF(AND($C888="x",$A888&lt;&gt;""),$A888,"")</f>
        <v/>
      </c>
    </row>
    <row r="889">
      <c r="A889" s="25" t="inlineStr">
        <is>
          <t>asset_book_on_google_asset</t>
        </is>
      </c>
      <c r="B889" s="29" t="inlineStr">
        <is>
          <t>Asset book on google asset · TEXT</t>
        </is>
      </c>
      <c r="C889" s="26" t="n"/>
      <c r="D889" s="27">
        <f>IF(AND($C889="x",$A889&lt;&gt;""),$A889,"")</f>
        <v/>
      </c>
    </row>
    <row r="890">
      <c r="A890" s="25" t="inlineStr">
        <is>
          <t>asset_business_message_asset_call_to_action_call_to_action_description</t>
        </is>
      </c>
      <c r="B890" s="29" t="inlineStr">
        <is>
          <t>Asset business message asset call to action call to action description · TEXT</t>
        </is>
      </c>
      <c r="C890" s="26" t="n"/>
      <c r="D890" s="27">
        <f>IF(AND($C890="x",$A890&lt;&gt;""),$A890,"")</f>
        <v/>
      </c>
    </row>
    <row r="891">
      <c r="A891" s="25" t="inlineStr">
        <is>
          <t>asset_business_message_asset_call_to_action_call_to_action_selection</t>
        </is>
      </c>
      <c r="B891" s="29" t="inlineStr">
        <is>
          <t>Asset business message asset call to action call to action selection · TEXT</t>
        </is>
      </c>
      <c r="C891" s="26" t="n"/>
      <c r="D891" s="27">
        <f>IF(AND($C891="x",$A891&lt;&gt;""),$A891,"")</f>
        <v/>
      </c>
    </row>
    <row r="892">
      <c r="A892" s="25" t="inlineStr">
        <is>
          <t>asset_business_message_asset_message_provider</t>
        </is>
      </c>
      <c r="B892" s="29" t="inlineStr">
        <is>
          <t>Asset business message asset message provider · TEXT</t>
        </is>
      </c>
      <c r="C892" s="26" t="n"/>
      <c r="D892" s="27">
        <f>IF(AND($C892="x",$A892&lt;&gt;""),$A892,"")</f>
        <v/>
      </c>
    </row>
    <row r="893">
      <c r="A893" s="25" t="inlineStr">
        <is>
          <t>asset_business_message_asset_starter_message</t>
        </is>
      </c>
      <c r="B893" s="29" t="inlineStr">
        <is>
          <t>Asset business message asset starter message · TEXT</t>
        </is>
      </c>
      <c r="C893" s="26" t="n"/>
      <c r="D893" s="27">
        <f>IF(AND($C893="x",$A893&lt;&gt;""),$A893,"")</f>
        <v/>
      </c>
    </row>
    <row r="894">
      <c r="A894" s="25" t="inlineStr">
        <is>
          <t>asset_business_message_asset_whatsapp_info_country_code</t>
        </is>
      </c>
      <c r="B894" s="29" t="inlineStr">
        <is>
          <t>Asset business message asset whatsapp info country code · TEXT</t>
        </is>
      </c>
      <c r="C894" s="26" t="n"/>
      <c r="D894" s="27">
        <f>IF(AND($C894="x",$A894&lt;&gt;""),$A894,"")</f>
        <v/>
      </c>
    </row>
    <row r="895">
      <c r="A895" s="25" t="inlineStr">
        <is>
          <t>asset_business_message_asset_whatsapp_info_phone_number</t>
        </is>
      </c>
      <c r="B895" s="29" t="inlineStr">
        <is>
          <t>Asset business message asset whatsapp info phone number · TEXT</t>
        </is>
      </c>
      <c r="C895" s="26" t="n"/>
      <c r="D895" s="27">
        <f>IF(AND($C895="x",$A895&lt;&gt;""),$A895,"")</f>
        <v/>
      </c>
    </row>
    <row r="896">
      <c r="A896" s="25" t="inlineStr">
        <is>
          <t>asset_call_asset_ad_schedule_targets</t>
        </is>
      </c>
      <c r="B896" s="29" t="inlineStr">
        <is>
          <t>Asset call asset ad schedule targets · TEXT</t>
        </is>
      </c>
      <c r="C896" s="26" t="n"/>
      <c r="D896" s="27">
        <f>IF(AND($C896="x",$A896&lt;&gt;""),$A896,"")</f>
        <v/>
      </c>
    </row>
    <row r="897">
      <c r="A897" s="25" t="inlineStr">
        <is>
          <t>asset_call_asset_call_conversion_action</t>
        </is>
      </c>
      <c r="B897" s="29" t="inlineStr">
        <is>
          <t>Asset call asset call conversion action · TEXT</t>
        </is>
      </c>
      <c r="C897" s="26" t="n"/>
      <c r="D897" s="27">
        <f>IF(AND($C897="x",$A897&lt;&gt;""),$A897,"")</f>
        <v/>
      </c>
    </row>
    <row r="898">
      <c r="A898" s="25" t="inlineStr">
        <is>
          <t>asset_call_asset_call_conversion_reporting_state</t>
        </is>
      </c>
      <c r="B898" s="29" t="inlineStr">
        <is>
          <t>Asset call asset call conversion reporting state · TEXT</t>
        </is>
      </c>
      <c r="C898" s="26" t="n"/>
      <c r="D898" s="27">
        <f>IF(AND($C898="x",$A898&lt;&gt;""),$A898,"")</f>
        <v/>
      </c>
    </row>
    <row r="899">
      <c r="A899" s="25" t="inlineStr">
        <is>
          <t>asset_call_asset_country_code</t>
        </is>
      </c>
      <c r="B899" s="29" t="inlineStr">
        <is>
          <t>Asset call asset country code · TEXT</t>
        </is>
      </c>
      <c r="C899" s="26" t="n"/>
      <c r="D899" s="27">
        <f>IF(AND($C899="x",$A899&lt;&gt;""),$A899,"")</f>
        <v/>
      </c>
    </row>
    <row r="900">
      <c r="A900" s="25" t="inlineStr">
        <is>
          <t>asset_call_asset_phone_number</t>
        </is>
      </c>
      <c r="B900" s="29" t="inlineStr">
        <is>
          <t>Asset call asset phone number · TEXT</t>
        </is>
      </c>
      <c r="C900" s="26" t="n"/>
      <c r="D900" s="27">
        <f>IF(AND($C900="x",$A900&lt;&gt;""),$A900,"")</f>
        <v/>
      </c>
    </row>
    <row r="901">
      <c r="A901" s="25" t="inlineStr">
        <is>
          <t>asset_call_to_action_asset_call_to_action</t>
        </is>
      </c>
      <c r="B901" s="29" t="inlineStr">
        <is>
          <t>Asset call to action asset call to action · TEXT</t>
        </is>
      </c>
      <c r="C901" s="26" t="n"/>
      <c r="D901" s="27">
        <f>IF(AND($C901="x",$A901&lt;&gt;""),$A901,"")</f>
        <v/>
      </c>
    </row>
    <row r="902">
      <c r="A902" s="25" t="inlineStr">
        <is>
          <t>asset_callout_asset_ad_schedule_targets</t>
        </is>
      </c>
      <c r="B902" s="29" t="inlineStr">
        <is>
          <t>Asset callout asset ad schedule targets · TEXT</t>
        </is>
      </c>
      <c r="C902" s="26" t="n"/>
      <c r="D902" s="27">
        <f>IF(AND($C902="x",$A902&lt;&gt;""),$A902,"")</f>
        <v/>
      </c>
    </row>
    <row r="903">
      <c r="A903" s="25" t="inlineStr">
        <is>
          <t>asset_callout_asset_callout_text</t>
        </is>
      </c>
      <c r="B903" s="29" t="inlineStr">
        <is>
          <t>Asset callout asset callout text · TEXT</t>
        </is>
      </c>
      <c r="C903" s="26" t="n"/>
      <c r="D903" s="27">
        <f>IF(AND($C903="x",$A903&lt;&gt;""),$A903,"")</f>
        <v/>
      </c>
    </row>
    <row r="904">
      <c r="A904" s="25" t="inlineStr">
        <is>
          <t>asset_callout_asset_end_date</t>
        </is>
      </c>
      <c r="B904" s="29" t="inlineStr">
        <is>
          <t>Asset callout asset end date · DATE</t>
        </is>
      </c>
      <c r="C904" s="26" t="n"/>
      <c r="D904" s="27">
        <f>IF(AND($C904="x",$A904&lt;&gt;""),$A904,"")</f>
        <v/>
      </c>
    </row>
    <row r="905">
      <c r="A905" s="25" t="inlineStr">
        <is>
          <t>asset_callout_asset_start_date</t>
        </is>
      </c>
      <c r="B905" s="29" t="inlineStr">
        <is>
          <t>Asset callout asset start date · DATE</t>
        </is>
      </c>
      <c r="C905" s="26" t="n"/>
      <c r="D905" s="27">
        <f>IF(AND($C905="x",$A905&lt;&gt;""),$A905,"")</f>
        <v/>
      </c>
    </row>
    <row r="906">
      <c r="A906" s="25" t="inlineStr">
        <is>
          <t>asset_coverage_ad_strength_action_items</t>
        </is>
      </c>
      <c r="B906" s="29" t="inlineStr">
        <is>
          <t>Asset coverage ad strength action items · TEXT</t>
        </is>
      </c>
      <c r="C906" s="26" t="n"/>
      <c r="D906" s="27">
        <f>IF(AND($C906="x",$A906&lt;&gt;""),$A906,"")</f>
        <v/>
      </c>
    </row>
    <row r="907">
      <c r="A907" s="25" t="inlineStr">
        <is>
          <t>asset_demand_gen_carousel_card_asset_call_to_action_text</t>
        </is>
      </c>
      <c r="B907" s="29" t="inlineStr">
        <is>
          <t>Asset demand gen carousel card asset call to action text · TEXT</t>
        </is>
      </c>
      <c r="C907" s="26" t="n"/>
      <c r="D907" s="27">
        <f>IF(AND($C907="x",$A907&lt;&gt;""),$A907,"")</f>
        <v/>
      </c>
    </row>
    <row r="908">
      <c r="A908" s="25" t="inlineStr">
        <is>
          <t>asset_demand_gen_carousel_card_asset_headline</t>
        </is>
      </c>
      <c r="B908" s="29" t="inlineStr">
        <is>
          <t>Asset demand gen carousel card asset headline · TEXT</t>
        </is>
      </c>
      <c r="C908" s="26" t="n"/>
      <c r="D908" s="27">
        <f>IF(AND($C908="x",$A908&lt;&gt;""),$A908,"")</f>
        <v/>
      </c>
    </row>
    <row r="909">
      <c r="A909" s="25" t="inlineStr">
        <is>
          <t>asset_demand_gen_carousel_card_asset_marketing_image_asset</t>
        </is>
      </c>
      <c r="B909" s="29" t="inlineStr">
        <is>
          <t>Asset demand gen carousel card asset marketing image asset · TEXT</t>
        </is>
      </c>
      <c r="C909" s="26" t="n"/>
      <c r="D909" s="27">
        <f>IF(AND($C909="x",$A909&lt;&gt;""),$A909,"")</f>
        <v/>
      </c>
    </row>
    <row r="910">
      <c r="A910" s="25" t="inlineStr">
        <is>
          <t>asset_demand_gen_carousel_card_asset_portrait_marketing_image_asset</t>
        </is>
      </c>
      <c r="B910" s="29" t="inlineStr">
        <is>
          <t>Asset demand gen carousel card asset portrait marketing image asset · TEXT</t>
        </is>
      </c>
      <c r="C910" s="26" t="n"/>
      <c r="D910" s="27">
        <f>IF(AND($C910="x",$A910&lt;&gt;""),$A910,"")</f>
        <v/>
      </c>
    </row>
    <row r="911">
      <c r="A911" s="25" t="inlineStr">
        <is>
          <t>asset_demand_gen_carousel_card_asset_square_marketing_image_asset</t>
        </is>
      </c>
      <c r="B911" s="29" t="inlineStr">
        <is>
          <t>Asset demand gen carousel card asset square marketing image asset · TEXT</t>
        </is>
      </c>
      <c r="C911" s="26" t="n"/>
      <c r="D911" s="27">
        <f>IF(AND($C911="x",$A911&lt;&gt;""),$A911,"")</f>
        <v/>
      </c>
    </row>
    <row r="912">
      <c r="A912" s="25" t="inlineStr">
        <is>
          <t>asset_dynamic_custom_asset_android_app_link</t>
        </is>
      </c>
      <c r="B912" s="29" t="inlineStr">
        <is>
          <t>Asset dynamic custom asset android app link · TEXT</t>
        </is>
      </c>
      <c r="C912" s="26" t="n"/>
      <c r="D912" s="27">
        <f>IF(AND($C912="x",$A912&lt;&gt;""),$A912,"")</f>
        <v/>
      </c>
    </row>
    <row r="913">
      <c r="A913" s="25" t="inlineStr">
        <is>
          <t>asset_dynamic_custom_asset_contextual_keywords</t>
        </is>
      </c>
      <c r="B913" s="29" t="inlineStr">
        <is>
          <t>Asset dynamic custom asset contextual keywords · TEXT</t>
        </is>
      </c>
      <c r="C913" s="26" t="n"/>
      <c r="D913" s="27">
        <f>IF(AND($C913="x",$A913&lt;&gt;""),$A913,"")</f>
        <v/>
      </c>
    </row>
    <row r="914">
      <c r="A914" s="25" t="inlineStr">
        <is>
          <t>asset_dynamic_custom_asset_formatted_price</t>
        </is>
      </c>
      <c r="B914" s="29" t="inlineStr">
        <is>
          <t>Asset dynamic custom asset formatted price · TEXT</t>
        </is>
      </c>
      <c r="C914" s="26" t="n"/>
      <c r="D914" s="27">
        <f>IF(AND($C914="x",$A914&lt;&gt;""),$A914,"")</f>
        <v/>
      </c>
    </row>
    <row r="915">
      <c r="A915" s="25" t="inlineStr">
        <is>
          <t>asset_dynamic_custom_asset_formatted_sale_price</t>
        </is>
      </c>
      <c r="B915" s="29" t="inlineStr">
        <is>
          <t>Asset dynamic custom asset formatted sale price · TEXT</t>
        </is>
      </c>
      <c r="C915" s="26" t="n"/>
      <c r="D915" s="27">
        <f>IF(AND($C915="x",$A915&lt;&gt;""),$A915,"")</f>
        <v/>
      </c>
    </row>
    <row r="916">
      <c r="A916" s="25" t="inlineStr">
        <is>
          <t>asset_dynamic_custom_asset_id</t>
        </is>
      </c>
      <c r="B916" s="29" t="inlineStr">
        <is>
          <t>Asset dynamic custom asset id · TEXT</t>
        </is>
      </c>
      <c r="C916" s="26" t="n"/>
      <c r="D916" s="27">
        <f>IF(AND($C916="x",$A916&lt;&gt;""),$A916,"")</f>
        <v/>
      </c>
    </row>
    <row r="917">
      <c r="A917" s="25" t="inlineStr">
        <is>
          <t>asset_dynamic_custom_asset_id2</t>
        </is>
      </c>
      <c r="B917" s="29" t="inlineStr">
        <is>
          <t>Asset dynamic custom asset id2 · TEXT</t>
        </is>
      </c>
      <c r="C917" s="26" t="n"/>
      <c r="D917" s="27">
        <f>IF(AND($C917="x",$A917&lt;&gt;""),$A917,"")</f>
        <v/>
      </c>
    </row>
    <row r="918">
      <c r="A918" s="25" t="inlineStr">
        <is>
          <t>asset_dynamic_custom_asset_image_url</t>
        </is>
      </c>
      <c r="B918" s="29" t="inlineStr">
        <is>
          <t>Asset dynamic custom asset image url · TEXT</t>
        </is>
      </c>
      <c r="C918" s="26" t="n"/>
      <c r="D918" s="27">
        <f>IF(AND($C918="x",$A918&lt;&gt;""),$A918,"")</f>
        <v/>
      </c>
    </row>
    <row r="919">
      <c r="A919" s="25" t="inlineStr">
        <is>
          <t>asset_dynamic_custom_asset_ios_app_link</t>
        </is>
      </c>
      <c r="B919" s="29" t="inlineStr">
        <is>
          <t>Asset dynamic custom asset ios app link · TEXT</t>
        </is>
      </c>
      <c r="C919" s="26" t="n"/>
      <c r="D919" s="27">
        <f>IF(AND($C919="x",$A919&lt;&gt;""),$A919,"")</f>
        <v/>
      </c>
    </row>
    <row r="920">
      <c r="A920" s="25" t="inlineStr">
        <is>
          <t>asset_dynamic_custom_asset_ios_app_store_id</t>
        </is>
      </c>
      <c r="B920" s="29" t="inlineStr">
        <is>
          <t>Asset dynamic custom asset ios app store id · NUMERIC</t>
        </is>
      </c>
      <c r="C920" s="26" t="n"/>
      <c r="D920" s="27">
        <f>IF(AND($C920="x",$A920&lt;&gt;""),$A920,"")</f>
        <v/>
      </c>
    </row>
    <row r="921">
      <c r="A921" s="25" t="inlineStr">
        <is>
          <t>asset_dynamic_custom_asset_item_address</t>
        </is>
      </c>
      <c r="B921" s="29" t="inlineStr">
        <is>
          <t>Asset dynamic custom asset item address · TEXT</t>
        </is>
      </c>
      <c r="C921" s="26" t="n"/>
      <c r="D921" s="27">
        <f>IF(AND($C921="x",$A921&lt;&gt;""),$A921,"")</f>
        <v/>
      </c>
    </row>
    <row r="922">
      <c r="A922" s="25" t="inlineStr">
        <is>
          <t>asset_dynamic_custom_asset_item_category</t>
        </is>
      </c>
      <c r="B922" s="29" t="inlineStr">
        <is>
          <t>Asset dynamic custom asset item category · TEXT</t>
        </is>
      </c>
      <c r="C922" s="26" t="n"/>
      <c r="D922" s="27">
        <f>IF(AND($C922="x",$A922&lt;&gt;""),$A922,"")</f>
        <v/>
      </c>
    </row>
    <row r="923">
      <c r="A923" s="25" t="inlineStr">
        <is>
          <t>asset_dynamic_custom_asset_item_description</t>
        </is>
      </c>
      <c r="B923" s="29" t="inlineStr">
        <is>
          <t>Asset dynamic custom asset item description · TEXT</t>
        </is>
      </c>
      <c r="C923" s="26" t="n"/>
      <c r="D923" s="27">
        <f>IF(AND($C923="x",$A923&lt;&gt;""),$A923,"")</f>
        <v/>
      </c>
    </row>
    <row r="924">
      <c r="A924" s="25" t="inlineStr">
        <is>
          <t>asset_dynamic_custom_asset_item_subtitle</t>
        </is>
      </c>
      <c r="B924" s="29" t="inlineStr">
        <is>
          <t>Asset dynamic custom asset item subtitle · TEXT</t>
        </is>
      </c>
      <c r="C924" s="26" t="n"/>
      <c r="D924" s="27">
        <f>IF(AND($C924="x",$A924&lt;&gt;""),$A924,"")</f>
        <v/>
      </c>
    </row>
    <row r="925">
      <c r="A925" s="25" t="inlineStr">
        <is>
          <t>asset_dynamic_custom_asset_item_title</t>
        </is>
      </c>
      <c r="B925" s="29" t="inlineStr">
        <is>
          <t>Asset dynamic custom asset item title · TEXT</t>
        </is>
      </c>
      <c r="C925" s="26" t="n"/>
      <c r="D925" s="27">
        <f>IF(AND($C925="x",$A925&lt;&gt;""),$A925,"")</f>
        <v/>
      </c>
    </row>
    <row r="926">
      <c r="A926" s="25" t="inlineStr">
        <is>
          <t>asset_dynamic_custom_asset_price</t>
        </is>
      </c>
      <c r="B926" s="29" t="inlineStr">
        <is>
          <t>Asset dynamic custom asset price · TEXT</t>
        </is>
      </c>
      <c r="C926" s="26" t="n"/>
      <c r="D926" s="27">
        <f>IF(AND($C926="x",$A926&lt;&gt;""),$A926,"")</f>
        <v/>
      </c>
    </row>
    <row r="927">
      <c r="A927" s="25" t="inlineStr">
        <is>
          <t>asset_dynamic_custom_asset_sale_price</t>
        </is>
      </c>
      <c r="B927" s="29" t="inlineStr">
        <is>
          <t>Asset dynamic custom asset sale price · TEXT</t>
        </is>
      </c>
      <c r="C927" s="26" t="n"/>
      <c r="D927" s="27">
        <f>IF(AND($C927="x",$A927&lt;&gt;""),$A927,"")</f>
        <v/>
      </c>
    </row>
    <row r="928">
      <c r="A928" s="25" t="inlineStr">
        <is>
          <t>asset_dynamic_custom_asset_similar_ids</t>
        </is>
      </c>
      <c r="B928" s="29" t="inlineStr">
        <is>
          <t>Asset dynamic custom asset similar ids · TEXT</t>
        </is>
      </c>
      <c r="C928" s="26" t="n"/>
      <c r="D928" s="27">
        <f>IF(AND($C928="x",$A928&lt;&gt;""),$A928,"")</f>
        <v/>
      </c>
    </row>
    <row r="929">
      <c r="A929" s="25" t="inlineStr">
        <is>
          <t>asset_dynamic_education_asset_address</t>
        </is>
      </c>
      <c r="B929" s="29" t="inlineStr">
        <is>
          <t>Asset dynamic education asset address · TEXT</t>
        </is>
      </c>
      <c r="C929" s="26" t="n"/>
      <c r="D929" s="27">
        <f>IF(AND($C929="x",$A929&lt;&gt;""),$A929,"")</f>
        <v/>
      </c>
    </row>
    <row r="930">
      <c r="A930" s="25" t="inlineStr">
        <is>
          <t>asset_dynamic_education_asset_android_app_link</t>
        </is>
      </c>
      <c r="B930" s="29" t="inlineStr">
        <is>
          <t>Asset dynamic education asset android app link · TEXT</t>
        </is>
      </c>
      <c r="C930" s="26" t="n"/>
      <c r="D930" s="27">
        <f>IF(AND($C930="x",$A930&lt;&gt;""),$A930,"")</f>
        <v/>
      </c>
    </row>
    <row r="931">
      <c r="A931" s="25" t="inlineStr">
        <is>
          <t>asset_dynamic_education_asset_contextual_keywords</t>
        </is>
      </c>
      <c r="B931" s="29" t="inlineStr">
        <is>
          <t>Asset dynamic education asset contextual keywords · TEXT</t>
        </is>
      </c>
      <c r="C931" s="26" t="n"/>
      <c r="D931" s="27">
        <f>IF(AND($C931="x",$A931&lt;&gt;""),$A931,"")</f>
        <v/>
      </c>
    </row>
    <row r="932">
      <c r="A932" s="25" t="inlineStr">
        <is>
          <t>asset_dynamic_education_asset_image_url</t>
        </is>
      </c>
      <c r="B932" s="29" t="inlineStr">
        <is>
          <t>Asset dynamic education asset image url · TEXT</t>
        </is>
      </c>
      <c r="C932" s="26" t="n"/>
      <c r="D932" s="27">
        <f>IF(AND($C932="x",$A932&lt;&gt;""),$A932,"")</f>
        <v/>
      </c>
    </row>
    <row r="933">
      <c r="A933" s="25" t="inlineStr">
        <is>
          <t>asset_dynamic_education_asset_ios_app_link</t>
        </is>
      </c>
      <c r="B933" s="29" t="inlineStr">
        <is>
          <t>Asset dynamic education asset ios app link · TEXT</t>
        </is>
      </c>
      <c r="C933" s="26" t="n"/>
      <c r="D933" s="27">
        <f>IF(AND($C933="x",$A933&lt;&gt;""),$A933,"")</f>
        <v/>
      </c>
    </row>
    <row r="934">
      <c r="A934" s="25" t="inlineStr">
        <is>
          <t>asset_dynamic_education_asset_ios_app_store_id</t>
        </is>
      </c>
      <c r="B934" s="29" t="inlineStr">
        <is>
          <t>Asset dynamic education asset ios app store id · NUMERIC</t>
        </is>
      </c>
      <c r="C934" s="26" t="n"/>
      <c r="D934" s="27">
        <f>IF(AND($C934="x",$A934&lt;&gt;""),$A934,"")</f>
        <v/>
      </c>
    </row>
    <row r="935">
      <c r="A935" s="25" t="inlineStr">
        <is>
          <t>asset_dynamic_education_asset_location_id</t>
        </is>
      </c>
      <c r="B935" s="29" t="inlineStr">
        <is>
          <t>Asset dynamic education asset location id · TEXT</t>
        </is>
      </c>
      <c r="C935" s="26" t="n"/>
      <c r="D935" s="27">
        <f>IF(AND($C935="x",$A935&lt;&gt;""),$A935,"")</f>
        <v/>
      </c>
    </row>
    <row r="936">
      <c r="A936" s="25" t="inlineStr">
        <is>
          <t>asset_dynamic_education_asset_program_description</t>
        </is>
      </c>
      <c r="B936" s="29" t="inlineStr">
        <is>
          <t>Asset dynamic education asset program description · TEXT</t>
        </is>
      </c>
      <c r="C936" s="26" t="n"/>
      <c r="D936" s="27">
        <f>IF(AND($C936="x",$A936&lt;&gt;""),$A936,"")</f>
        <v/>
      </c>
    </row>
    <row r="937">
      <c r="A937" s="25" t="inlineStr">
        <is>
          <t>asset_dynamic_education_asset_program_id</t>
        </is>
      </c>
      <c r="B937" s="29" t="inlineStr">
        <is>
          <t>Asset dynamic education asset program id · TEXT</t>
        </is>
      </c>
      <c r="C937" s="26" t="n"/>
      <c r="D937" s="27">
        <f>IF(AND($C937="x",$A937&lt;&gt;""),$A937,"")</f>
        <v/>
      </c>
    </row>
    <row r="938">
      <c r="A938" s="25" t="inlineStr">
        <is>
          <t>asset_dynamic_education_asset_program_name</t>
        </is>
      </c>
      <c r="B938" s="29" t="inlineStr">
        <is>
          <t>Asset dynamic education asset program name · TEXT</t>
        </is>
      </c>
      <c r="C938" s="26" t="n"/>
      <c r="D938" s="27">
        <f>IF(AND($C938="x",$A938&lt;&gt;""),$A938,"")</f>
        <v/>
      </c>
    </row>
    <row r="939">
      <c r="A939" s="25" t="inlineStr">
        <is>
          <t>asset_dynamic_education_asset_school_name</t>
        </is>
      </c>
      <c r="B939" s="29" t="inlineStr">
        <is>
          <t>Asset dynamic education asset school name · TEXT</t>
        </is>
      </c>
      <c r="C939" s="26" t="n"/>
      <c r="D939" s="27">
        <f>IF(AND($C939="x",$A939&lt;&gt;""),$A939,"")</f>
        <v/>
      </c>
    </row>
    <row r="940">
      <c r="A940" s="25" t="inlineStr">
        <is>
          <t>asset_dynamic_education_asset_similar_program_ids</t>
        </is>
      </c>
      <c r="B940" s="29" t="inlineStr">
        <is>
          <t>Asset dynamic education asset similar program ids · TEXT</t>
        </is>
      </c>
      <c r="C940" s="26" t="n"/>
      <c r="D940" s="27">
        <f>IF(AND($C940="x",$A940&lt;&gt;""),$A940,"")</f>
        <v/>
      </c>
    </row>
    <row r="941">
      <c r="A941" s="25" t="inlineStr">
        <is>
          <t>asset_dynamic_education_asset_subject</t>
        </is>
      </c>
      <c r="B941" s="29" t="inlineStr">
        <is>
          <t>Asset dynamic education asset subject · TEXT</t>
        </is>
      </c>
      <c r="C941" s="26" t="n"/>
      <c r="D941" s="27">
        <f>IF(AND($C941="x",$A941&lt;&gt;""),$A941,"")</f>
        <v/>
      </c>
    </row>
    <row r="942">
      <c r="A942" s="25" t="inlineStr">
        <is>
          <t>asset_dynamic_education_asset_thumbnail_image_url</t>
        </is>
      </c>
      <c r="B942" s="29" t="inlineStr">
        <is>
          <t>Asset dynamic education asset thumbnail image url · TEXT</t>
        </is>
      </c>
      <c r="C942" s="26" t="n"/>
      <c r="D942" s="27">
        <f>IF(AND($C942="x",$A942&lt;&gt;""),$A942,"")</f>
        <v/>
      </c>
    </row>
    <row r="943">
      <c r="A943" s="25" t="inlineStr">
        <is>
          <t>asset_dynamic_flights_asset_android_app_link</t>
        </is>
      </c>
      <c r="B943" s="29" t="inlineStr">
        <is>
          <t>Asset dynamic flights asset android app link · TEXT</t>
        </is>
      </c>
      <c r="C943" s="26" t="n"/>
      <c r="D943" s="27">
        <f>IF(AND($C943="x",$A943&lt;&gt;""),$A943,"")</f>
        <v/>
      </c>
    </row>
    <row r="944">
      <c r="A944" s="25" t="inlineStr">
        <is>
          <t>asset_dynamic_flights_asset_custom_mapping</t>
        </is>
      </c>
      <c r="B944" s="29" t="inlineStr">
        <is>
          <t>Asset dynamic flights asset custom mapping · TEXT</t>
        </is>
      </c>
      <c r="C944" s="26" t="n"/>
      <c r="D944" s="27">
        <f>IF(AND($C944="x",$A944&lt;&gt;""),$A944,"")</f>
        <v/>
      </c>
    </row>
    <row r="945">
      <c r="A945" s="25" t="inlineStr">
        <is>
          <t>asset_dynamic_flights_asset_destination_id</t>
        </is>
      </c>
      <c r="B945" s="29" t="inlineStr">
        <is>
          <t>Asset dynamic flights asset destination id · TEXT</t>
        </is>
      </c>
      <c r="C945" s="26" t="n"/>
      <c r="D945" s="27">
        <f>IF(AND($C945="x",$A945&lt;&gt;""),$A945,"")</f>
        <v/>
      </c>
    </row>
    <row r="946">
      <c r="A946" s="25" t="inlineStr">
        <is>
          <t>asset_dynamic_flights_asset_destination_name</t>
        </is>
      </c>
      <c r="B946" s="29" t="inlineStr">
        <is>
          <t>Asset dynamic flights asset destination name · TEXT</t>
        </is>
      </c>
      <c r="C946" s="26" t="n"/>
      <c r="D946" s="27">
        <f>IF(AND($C946="x",$A946&lt;&gt;""),$A946,"")</f>
        <v/>
      </c>
    </row>
    <row r="947">
      <c r="A947" s="25" t="inlineStr">
        <is>
          <t>asset_dynamic_flights_asset_flight_description</t>
        </is>
      </c>
      <c r="B947" s="29" t="inlineStr">
        <is>
          <t>Asset dynamic flights asset flight description · TEXT</t>
        </is>
      </c>
      <c r="C947" s="26" t="n"/>
      <c r="D947" s="27">
        <f>IF(AND($C947="x",$A947&lt;&gt;""),$A947,"")</f>
        <v/>
      </c>
    </row>
    <row r="948">
      <c r="A948" s="25" t="inlineStr">
        <is>
          <t>asset_dynamic_flights_asset_flight_price</t>
        </is>
      </c>
      <c r="B948" s="29" t="inlineStr">
        <is>
          <t>Asset dynamic flights asset flight price · TEXT</t>
        </is>
      </c>
      <c r="C948" s="26" t="n"/>
      <c r="D948" s="27">
        <f>IF(AND($C948="x",$A948&lt;&gt;""),$A948,"")</f>
        <v/>
      </c>
    </row>
    <row r="949">
      <c r="A949" s="25" t="inlineStr">
        <is>
          <t>asset_dynamic_flights_asset_flight_sale_price</t>
        </is>
      </c>
      <c r="B949" s="29" t="inlineStr">
        <is>
          <t>Asset dynamic flights asset flight sale price · TEXT</t>
        </is>
      </c>
      <c r="C949" s="26" t="n"/>
      <c r="D949" s="27">
        <f>IF(AND($C949="x",$A949&lt;&gt;""),$A949,"")</f>
        <v/>
      </c>
    </row>
    <row r="950">
      <c r="A950" s="25" t="inlineStr">
        <is>
          <t>asset_dynamic_flights_asset_formatted_price</t>
        </is>
      </c>
      <c r="B950" s="29" t="inlineStr">
        <is>
          <t>Asset dynamic flights asset formatted price · TEXT</t>
        </is>
      </c>
      <c r="C950" s="26" t="n"/>
      <c r="D950" s="27">
        <f>IF(AND($C950="x",$A950&lt;&gt;""),$A950,"")</f>
        <v/>
      </c>
    </row>
    <row r="951">
      <c r="A951" s="25" t="inlineStr">
        <is>
          <t>asset_dynamic_flights_asset_formatted_sale_price</t>
        </is>
      </c>
      <c r="B951" s="29" t="inlineStr">
        <is>
          <t>Asset dynamic flights asset formatted sale price · TEXT</t>
        </is>
      </c>
      <c r="C951" s="26" t="n"/>
      <c r="D951" s="27">
        <f>IF(AND($C951="x",$A951&lt;&gt;""),$A951,"")</f>
        <v/>
      </c>
    </row>
    <row r="952">
      <c r="A952" s="25" t="inlineStr">
        <is>
          <t>asset_dynamic_flights_asset_image_url</t>
        </is>
      </c>
      <c r="B952" s="29" t="inlineStr">
        <is>
          <t>Asset dynamic flights asset image url · TEXT</t>
        </is>
      </c>
      <c r="C952" s="26" t="n"/>
      <c r="D952" s="27">
        <f>IF(AND($C952="x",$A952&lt;&gt;""),$A952,"")</f>
        <v/>
      </c>
    </row>
    <row r="953">
      <c r="A953" s="25" t="inlineStr">
        <is>
          <t>asset_dynamic_flights_asset_ios_app_link</t>
        </is>
      </c>
      <c r="B953" s="29" t="inlineStr">
        <is>
          <t>Asset dynamic flights asset ios app link · TEXT</t>
        </is>
      </c>
      <c r="C953" s="26" t="n"/>
      <c r="D953" s="27">
        <f>IF(AND($C953="x",$A953&lt;&gt;""),$A953,"")</f>
        <v/>
      </c>
    </row>
    <row r="954">
      <c r="A954" s="25" t="inlineStr">
        <is>
          <t>asset_dynamic_flights_asset_ios_app_store_id</t>
        </is>
      </c>
      <c r="B954" s="29" t="inlineStr">
        <is>
          <t>Asset dynamic flights asset ios app store id · NUMERIC</t>
        </is>
      </c>
      <c r="C954" s="26" t="n"/>
      <c r="D954" s="27">
        <f>IF(AND($C954="x",$A954&lt;&gt;""),$A954,"")</f>
        <v/>
      </c>
    </row>
    <row r="955">
      <c r="A955" s="25" t="inlineStr">
        <is>
          <t>asset_dynamic_flights_asset_origin_id</t>
        </is>
      </c>
      <c r="B955" s="29" t="inlineStr">
        <is>
          <t>Asset dynamic flights asset origin id · TEXT</t>
        </is>
      </c>
      <c r="C955" s="26" t="n"/>
      <c r="D955" s="27">
        <f>IF(AND($C955="x",$A955&lt;&gt;""),$A955,"")</f>
        <v/>
      </c>
    </row>
    <row r="956">
      <c r="A956" s="25" t="inlineStr">
        <is>
          <t>asset_dynamic_flights_asset_origin_name</t>
        </is>
      </c>
      <c r="B956" s="29" t="inlineStr">
        <is>
          <t>Asset dynamic flights asset origin name · TEXT</t>
        </is>
      </c>
      <c r="C956" s="26" t="n"/>
      <c r="D956" s="27">
        <f>IF(AND($C956="x",$A956&lt;&gt;""),$A956,"")</f>
        <v/>
      </c>
    </row>
    <row r="957">
      <c r="A957" s="25" t="inlineStr">
        <is>
          <t>asset_dynamic_flights_asset_similar_destination_ids</t>
        </is>
      </c>
      <c r="B957" s="29" t="inlineStr">
        <is>
          <t>Asset dynamic flights asset similar destination ids · TEXT</t>
        </is>
      </c>
      <c r="C957" s="26" t="n"/>
      <c r="D957" s="27">
        <f>IF(AND($C957="x",$A957&lt;&gt;""),$A957,"")</f>
        <v/>
      </c>
    </row>
    <row r="958">
      <c r="A958" s="25" t="inlineStr">
        <is>
          <t>asset_dynamic_hotels_and_rentals_asset_address</t>
        </is>
      </c>
      <c r="B958" s="29" t="inlineStr">
        <is>
          <t>Asset dynamic hotels and rentals asset address · TEXT</t>
        </is>
      </c>
      <c r="C958" s="26" t="n"/>
      <c r="D958" s="27">
        <f>IF(AND($C958="x",$A958&lt;&gt;""),$A958,"")</f>
        <v/>
      </c>
    </row>
    <row r="959">
      <c r="A959" s="25" t="inlineStr">
        <is>
          <t>asset_dynamic_hotels_and_rentals_asset_android_app_link</t>
        </is>
      </c>
      <c r="B959" s="29" t="inlineStr">
        <is>
          <t>Asset dynamic hotels and rentals asset android app link · TEXT</t>
        </is>
      </c>
      <c r="C959" s="26" t="n"/>
      <c r="D959" s="27">
        <f>IF(AND($C959="x",$A959&lt;&gt;""),$A959,"")</f>
        <v/>
      </c>
    </row>
    <row r="960">
      <c r="A960" s="25" t="inlineStr">
        <is>
          <t>asset_dynamic_hotels_and_rentals_asset_category</t>
        </is>
      </c>
      <c r="B960" s="29" t="inlineStr">
        <is>
          <t>Asset dynamic hotels and rentals asset category · TEXT</t>
        </is>
      </c>
      <c r="C960" s="26" t="n"/>
      <c r="D960" s="27">
        <f>IF(AND($C960="x",$A960&lt;&gt;""),$A960,"")</f>
        <v/>
      </c>
    </row>
    <row r="961">
      <c r="A961" s="25" t="inlineStr">
        <is>
          <t>asset_dynamic_hotels_and_rentals_asset_contextual_keywords</t>
        </is>
      </c>
      <c r="B961" s="29" t="inlineStr">
        <is>
          <t>Asset dynamic hotels and rentals asset contextual keywords · TEXT</t>
        </is>
      </c>
      <c r="C961" s="26" t="n"/>
      <c r="D961" s="27">
        <f>IF(AND($C961="x",$A961&lt;&gt;""),$A961,"")</f>
        <v/>
      </c>
    </row>
    <row r="962">
      <c r="A962" s="25" t="inlineStr">
        <is>
          <t>asset_dynamic_hotels_and_rentals_asset_description</t>
        </is>
      </c>
      <c r="B962" s="29" t="inlineStr">
        <is>
          <t>Asset dynamic hotels and rentals asset description · TEXT</t>
        </is>
      </c>
      <c r="C962" s="26" t="n"/>
      <c r="D962" s="27">
        <f>IF(AND($C962="x",$A962&lt;&gt;""),$A962,"")</f>
        <v/>
      </c>
    </row>
    <row r="963">
      <c r="A963" s="25" t="inlineStr">
        <is>
          <t>asset_dynamic_hotels_and_rentals_asset_destination_name</t>
        </is>
      </c>
      <c r="B963" s="29" t="inlineStr">
        <is>
          <t>Asset dynamic hotels and rentals asset destination name · TEXT</t>
        </is>
      </c>
      <c r="C963" s="26" t="n"/>
      <c r="D963" s="27">
        <f>IF(AND($C963="x",$A963&lt;&gt;""),$A963,"")</f>
        <v/>
      </c>
    </row>
    <row r="964">
      <c r="A964" s="25" t="inlineStr">
        <is>
          <t>asset_dynamic_hotels_and_rentals_asset_formatted_price</t>
        </is>
      </c>
      <c r="B964" s="29" t="inlineStr">
        <is>
          <t>Asset dynamic hotels and rentals asset formatted price · TEXT</t>
        </is>
      </c>
      <c r="C964" s="26" t="n"/>
      <c r="D964" s="27">
        <f>IF(AND($C964="x",$A964&lt;&gt;""),$A964,"")</f>
        <v/>
      </c>
    </row>
    <row r="965">
      <c r="A965" s="25" t="inlineStr">
        <is>
          <t>asset_dynamic_hotels_and_rentals_asset_formatted_sale_price</t>
        </is>
      </c>
      <c r="B965" s="29" t="inlineStr">
        <is>
          <t>Asset dynamic hotels and rentals asset formatted sale price · TEXT</t>
        </is>
      </c>
      <c r="C965" s="26" t="n"/>
      <c r="D965" s="27">
        <f>IF(AND($C965="x",$A965&lt;&gt;""),$A965,"")</f>
        <v/>
      </c>
    </row>
    <row r="966">
      <c r="A966" s="25" t="inlineStr">
        <is>
          <t>asset_dynamic_hotels_and_rentals_asset_image_url</t>
        </is>
      </c>
      <c r="B966" s="29" t="inlineStr">
        <is>
          <t>Asset dynamic hotels and rentals asset image url · TEXT</t>
        </is>
      </c>
      <c r="C966" s="26" t="n"/>
      <c r="D966" s="27">
        <f>IF(AND($C966="x",$A966&lt;&gt;""),$A966,"")</f>
        <v/>
      </c>
    </row>
    <row r="967">
      <c r="A967" s="25" t="inlineStr">
        <is>
          <t>asset_dynamic_hotels_and_rentals_asset_ios_app_link</t>
        </is>
      </c>
      <c r="B967" s="29" t="inlineStr">
        <is>
          <t>Asset dynamic hotels and rentals asset ios app link · TEXT</t>
        </is>
      </c>
      <c r="C967" s="26" t="n"/>
      <c r="D967" s="27">
        <f>IF(AND($C967="x",$A967&lt;&gt;""),$A967,"")</f>
        <v/>
      </c>
    </row>
    <row r="968">
      <c r="A968" s="25" t="inlineStr">
        <is>
          <t>asset_dynamic_hotels_and_rentals_asset_ios_app_store_id</t>
        </is>
      </c>
      <c r="B968" s="29" t="inlineStr">
        <is>
          <t>Asset dynamic hotels and rentals asset ios app store id · NUMERIC</t>
        </is>
      </c>
      <c r="C968" s="26" t="n"/>
      <c r="D968" s="27">
        <f>IF(AND($C968="x",$A968&lt;&gt;""),$A968,"")</f>
        <v/>
      </c>
    </row>
    <row r="969">
      <c r="A969" s="25" t="inlineStr">
        <is>
          <t>asset_dynamic_hotels_and_rentals_asset_price</t>
        </is>
      </c>
      <c r="B969" s="29" t="inlineStr">
        <is>
          <t>Asset dynamic hotels and rentals asset price · TEXT</t>
        </is>
      </c>
      <c r="C969" s="26" t="n"/>
      <c r="D969" s="27">
        <f>IF(AND($C969="x",$A969&lt;&gt;""),$A969,"")</f>
        <v/>
      </c>
    </row>
    <row r="970">
      <c r="A970" s="25" t="inlineStr">
        <is>
          <t>asset_dynamic_hotels_and_rentals_asset_property_id</t>
        </is>
      </c>
      <c r="B970" s="29" t="inlineStr">
        <is>
          <t>Asset dynamic hotels and rentals asset property id · TEXT</t>
        </is>
      </c>
      <c r="C970" s="26" t="n"/>
      <c r="D970" s="27">
        <f>IF(AND($C970="x",$A970&lt;&gt;""),$A970,"")</f>
        <v/>
      </c>
    </row>
    <row r="971">
      <c r="A971" s="25" t="inlineStr">
        <is>
          <t>asset_dynamic_hotels_and_rentals_asset_property_name</t>
        </is>
      </c>
      <c r="B971" s="29" t="inlineStr">
        <is>
          <t>Asset dynamic hotels and rentals asset property name · TEXT</t>
        </is>
      </c>
      <c r="C971" s="26" t="n"/>
      <c r="D971" s="27">
        <f>IF(AND($C971="x",$A971&lt;&gt;""),$A971,"")</f>
        <v/>
      </c>
    </row>
    <row r="972">
      <c r="A972" s="25" t="inlineStr">
        <is>
          <t>asset_dynamic_hotels_and_rentals_asset_sale_price</t>
        </is>
      </c>
      <c r="B972" s="29" t="inlineStr">
        <is>
          <t>Asset dynamic hotels and rentals asset sale price · TEXT</t>
        </is>
      </c>
      <c r="C972" s="26" t="n"/>
      <c r="D972" s="27">
        <f>IF(AND($C972="x",$A972&lt;&gt;""),$A972,"")</f>
        <v/>
      </c>
    </row>
    <row r="973">
      <c r="A973" s="25" t="inlineStr">
        <is>
          <t>asset_dynamic_hotels_and_rentals_asset_similar_property_ids</t>
        </is>
      </c>
      <c r="B973" s="29" t="inlineStr">
        <is>
          <t>Asset dynamic hotels and rentals asset similar property ids · TEXT</t>
        </is>
      </c>
      <c r="C973" s="26" t="n"/>
      <c r="D973" s="27">
        <f>IF(AND($C973="x",$A973&lt;&gt;""),$A973,"")</f>
        <v/>
      </c>
    </row>
    <row r="974">
      <c r="A974" s="25" t="inlineStr">
        <is>
          <t>asset_dynamic_hotels_and_rentals_asset_star_rating</t>
        </is>
      </c>
      <c r="B974" s="29" t="inlineStr">
        <is>
          <t>Asset dynamic hotels and rentals asset star rating · NUMERIC</t>
        </is>
      </c>
      <c r="C974" s="26" t="n"/>
      <c r="D974" s="27">
        <f>IF(AND($C974="x",$A974&lt;&gt;""),$A974,"")</f>
        <v/>
      </c>
    </row>
    <row r="975">
      <c r="A975" s="25" t="inlineStr">
        <is>
          <t>asset_dynamic_jobs_asset_address</t>
        </is>
      </c>
      <c r="B975" s="29" t="inlineStr">
        <is>
          <t>Asset dynamic jobs asset address · TEXT</t>
        </is>
      </c>
      <c r="C975" s="26" t="n"/>
      <c r="D975" s="27">
        <f>IF(AND($C975="x",$A975&lt;&gt;""),$A975,"")</f>
        <v/>
      </c>
    </row>
    <row r="976">
      <c r="A976" s="25" t="inlineStr">
        <is>
          <t>asset_dynamic_jobs_asset_android_app_link</t>
        </is>
      </c>
      <c r="B976" s="29" t="inlineStr">
        <is>
          <t>Asset dynamic jobs asset android app link · TEXT</t>
        </is>
      </c>
      <c r="C976" s="26" t="n"/>
      <c r="D976" s="27">
        <f>IF(AND($C976="x",$A976&lt;&gt;""),$A976,"")</f>
        <v/>
      </c>
    </row>
    <row r="977">
      <c r="A977" s="25" t="inlineStr">
        <is>
          <t>asset_dynamic_jobs_asset_contextual_keywords</t>
        </is>
      </c>
      <c r="B977" s="29" t="inlineStr">
        <is>
          <t>Asset dynamic jobs asset contextual keywords · TEXT</t>
        </is>
      </c>
      <c r="C977" s="26" t="n"/>
      <c r="D977" s="27">
        <f>IF(AND($C977="x",$A977&lt;&gt;""),$A977,"")</f>
        <v/>
      </c>
    </row>
    <row r="978">
      <c r="A978" s="25" t="inlineStr">
        <is>
          <t>asset_dynamic_jobs_asset_description</t>
        </is>
      </c>
      <c r="B978" s="29" t="inlineStr">
        <is>
          <t>Asset dynamic jobs asset description · TEXT</t>
        </is>
      </c>
      <c r="C978" s="26" t="n"/>
      <c r="D978" s="27">
        <f>IF(AND($C978="x",$A978&lt;&gt;""),$A978,"")</f>
        <v/>
      </c>
    </row>
    <row r="979">
      <c r="A979" s="25" t="inlineStr">
        <is>
          <t>asset_dynamic_jobs_asset_image_url</t>
        </is>
      </c>
      <c r="B979" s="29" t="inlineStr">
        <is>
          <t>Asset dynamic jobs asset image url · TEXT</t>
        </is>
      </c>
      <c r="C979" s="26" t="n"/>
      <c r="D979" s="27">
        <f>IF(AND($C979="x",$A979&lt;&gt;""),$A979,"")</f>
        <v/>
      </c>
    </row>
    <row r="980">
      <c r="A980" s="25" t="inlineStr">
        <is>
          <t>asset_dynamic_jobs_asset_ios_app_link</t>
        </is>
      </c>
      <c r="B980" s="29" t="inlineStr">
        <is>
          <t>Asset dynamic jobs asset ios app link · TEXT</t>
        </is>
      </c>
      <c r="C980" s="26" t="n"/>
      <c r="D980" s="27">
        <f>IF(AND($C980="x",$A980&lt;&gt;""),$A980,"")</f>
        <v/>
      </c>
    </row>
    <row r="981">
      <c r="A981" s="25" t="inlineStr">
        <is>
          <t>asset_dynamic_jobs_asset_ios_app_store_id</t>
        </is>
      </c>
      <c r="B981" s="29" t="inlineStr">
        <is>
          <t>Asset dynamic jobs asset ios app store id · NUMERIC</t>
        </is>
      </c>
      <c r="C981" s="26" t="n"/>
      <c r="D981" s="27">
        <f>IF(AND($C981="x",$A981&lt;&gt;""),$A981,"")</f>
        <v/>
      </c>
    </row>
    <row r="982">
      <c r="A982" s="25" t="inlineStr">
        <is>
          <t>asset_dynamic_jobs_asset_job_category</t>
        </is>
      </c>
      <c r="B982" s="29" t="inlineStr">
        <is>
          <t>Asset dynamic jobs asset job category · TEXT</t>
        </is>
      </c>
      <c r="C982" s="26" t="n"/>
      <c r="D982" s="27">
        <f>IF(AND($C982="x",$A982&lt;&gt;""),$A982,"")</f>
        <v/>
      </c>
    </row>
    <row r="983">
      <c r="A983" s="25" t="inlineStr">
        <is>
          <t>asset_dynamic_jobs_asset_job_id</t>
        </is>
      </c>
      <c r="B983" s="29" t="inlineStr">
        <is>
          <t>Asset dynamic jobs asset job id · TEXT</t>
        </is>
      </c>
      <c r="C983" s="26" t="n"/>
      <c r="D983" s="27">
        <f>IF(AND($C983="x",$A983&lt;&gt;""),$A983,"")</f>
        <v/>
      </c>
    </row>
    <row r="984">
      <c r="A984" s="25" t="inlineStr">
        <is>
          <t>asset_dynamic_jobs_asset_job_subtitle</t>
        </is>
      </c>
      <c r="B984" s="29" t="inlineStr">
        <is>
          <t>Asset dynamic jobs asset job subtitle · TEXT</t>
        </is>
      </c>
      <c r="C984" s="26" t="n"/>
      <c r="D984" s="27">
        <f>IF(AND($C984="x",$A984&lt;&gt;""),$A984,"")</f>
        <v/>
      </c>
    </row>
    <row r="985">
      <c r="A985" s="25" t="inlineStr">
        <is>
          <t>asset_dynamic_jobs_asset_job_title</t>
        </is>
      </c>
      <c r="B985" s="29" t="inlineStr">
        <is>
          <t>Asset dynamic jobs asset job title · TEXT</t>
        </is>
      </c>
      <c r="C985" s="26" t="n"/>
      <c r="D985" s="27">
        <f>IF(AND($C985="x",$A985&lt;&gt;""),$A985,"")</f>
        <v/>
      </c>
    </row>
    <row r="986">
      <c r="A986" s="25" t="inlineStr">
        <is>
          <t>asset_dynamic_jobs_asset_location_id</t>
        </is>
      </c>
      <c r="B986" s="29" t="inlineStr">
        <is>
          <t>Asset dynamic jobs asset location id · TEXT</t>
        </is>
      </c>
      <c r="C986" s="26" t="n"/>
      <c r="D986" s="27">
        <f>IF(AND($C986="x",$A986&lt;&gt;""),$A986,"")</f>
        <v/>
      </c>
    </row>
    <row r="987">
      <c r="A987" s="25" t="inlineStr">
        <is>
          <t>asset_dynamic_jobs_asset_salary</t>
        </is>
      </c>
      <c r="B987" s="29" t="inlineStr">
        <is>
          <t>Asset dynamic jobs asset salary · TEXT</t>
        </is>
      </c>
      <c r="C987" s="26" t="n"/>
      <c r="D987" s="27">
        <f>IF(AND($C987="x",$A987&lt;&gt;""),$A987,"")</f>
        <v/>
      </c>
    </row>
    <row r="988">
      <c r="A988" s="25" t="inlineStr">
        <is>
          <t>asset_dynamic_jobs_asset_similar_job_ids</t>
        </is>
      </c>
      <c r="B988" s="29" t="inlineStr">
        <is>
          <t>Asset dynamic jobs asset similar job ids · TEXT</t>
        </is>
      </c>
      <c r="C988" s="26" t="n"/>
      <c r="D988" s="27">
        <f>IF(AND($C988="x",$A988&lt;&gt;""),$A988,"")</f>
        <v/>
      </c>
    </row>
    <row r="989">
      <c r="A989" s="25" t="inlineStr">
        <is>
          <t>asset_dynamic_local_asset_address</t>
        </is>
      </c>
      <c r="B989" s="29" t="inlineStr">
        <is>
          <t>Asset dynamic local asset address · TEXT</t>
        </is>
      </c>
      <c r="C989" s="26" t="n"/>
      <c r="D989" s="27">
        <f>IF(AND($C989="x",$A989&lt;&gt;""),$A989,"")</f>
        <v/>
      </c>
    </row>
    <row r="990">
      <c r="A990" s="25" t="inlineStr">
        <is>
          <t>asset_dynamic_local_asset_android_app_link</t>
        </is>
      </c>
      <c r="B990" s="29" t="inlineStr">
        <is>
          <t>Asset dynamic local asset android app link · TEXT</t>
        </is>
      </c>
      <c r="C990" s="26" t="n"/>
      <c r="D990" s="27">
        <f>IF(AND($C990="x",$A990&lt;&gt;""),$A990,"")</f>
        <v/>
      </c>
    </row>
    <row r="991">
      <c r="A991" s="25" t="inlineStr">
        <is>
          <t>asset_dynamic_local_asset_category</t>
        </is>
      </c>
      <c r="B991" s="29" t="inlineStr">
        <is>
          <t>Asset dynamic local asset category · TEXT</t>
        </is>
      </c>
      <c r="C991" s="26" t="n"/>
      <c r="D991" s="27">
        <f>IF(AND($C991="x",$A991&lt;&gt;""),$A991,"")</f>
        <v/>
      </c>
    </row>
    <row r="992">
      <c r="A992" s="25" t="inlineStr">
        <is>
          <t>asset_dynamic_local_asset_contextual_keywords</t>
        </is>
      </c>
      <c r="B992" s="29" t="inlineStr">
        <is>
          <t>Asset dynamic local asset contextual keywords · TEXT</t>
        </is>
      </c>
      <c r="C992" s="26" t="n"/>
      <c r="D992" s="27">
        <f>IF(AND($C992="x",$A992&lt;&gt;""),$A992,"")</f>
        <v/>
      </c>
    </row>
    <row r="993">
      <c r="A993" s="25" t="inlineStr">
        <is>
          <t>asset_dynamic_local_asset_deal_id</t>
        </is>
      </c>
      <c r="B993" s="29" t="inlineStr">
        <is>
          <t>Asset dynamic local asset deal id · TEXT</t>
        </is>
      </c>
      <c r="C993" s="26" t="n"/>
      <c r="D993" s="27">
        <f>IF(AND($C993="x",$A993&lt;&gt;""),$A993,"")</f>
        <v/>
      </c>
    </row>
    <row r="994">
      <c r="A994" s="25" t="inlineStr">
        <is>
          <t>asset_dynamic_local_asset_deal_name</t>
        </is>
      </c>
      <c r="B994" s="29" t="inlineStr">
        <is>
          <t>Asset dynamic local asset deal name · TEXT</t>
        </is>
      </c>
      <c r="C994" s="26" t="n"/>
      <c r="D994" s="27">
        <f>IF(AND($C994="x",$A994&lt;&gt;""),$A994,"")</f>
        <v/>
      </c>
    </row>
    <row r="995">
      <c r="A995" s="25" t="inlineStr">
        <is>
          <t>asset_dynamic_local_asset_description</t>
        </is>
      </c>
      <c r="B995" s="29" t="inlineStr">
        <is>
          <t>Asset dynamic local asset description · TEXT</t>
        </is>
      </c>
      <c r="C995" s="26" t="n"/>
      <c r="D995" s="27">
        <f>IF(AND($C995="x",$A995&lt;&gt;""),$A995,"")</f>
        <v/>
      </c>
    </row>
    <row r="996">
      <c r="A996" s="25" t="inlineStr">
        <is>
          <t>asset_dynamic_local_asset_formatted_price</t>
        </is>
      </c>
      <c r="B996" s="29" t="inlineStr">
        <is>
          <t>Asset dynamic local asset formatted price · TEXT</t>
        </is>
      </c>
      <c r="C996" s="26" t="n"/>
      <c r="D996" s="27">
        <f>IF(AND($C996="x",$A996&lt;&gt;""),$A996,"")</f>
        <v/>
      </c>
    </row>
    <row r="997">
      <c r="A997" s="25" t="inlineStr">
        <is>
          <t>asset_dynamic_local_asset_formatted_sale_price</t>
        </is>
      </c>
      <c r="B997" s="29" t="inlineStr">
        <is>
          <t>Asset dynamic local asset formatted sale price · TEXT</t>
        </is>
      </c>
      <c r="C997" s="26" t="n"/>
      <c r="D997" s="27">
        <f>IF(AND($C997="x",$A997&lt;&gt;""),$A997,"")</f>
        <v/>
      </c>
    </row>
    <row r="998">
      <c r="A998" s="25" t="inlineStr">
        <is>
          <t>asset_dynamic_local_asset_image_url</t>
        </is>
      </c>
      <c r="B998" s="29" t="inlineStr">
        <is>
          <t>Asset dynamic local asset image url · TEXT</t>
        </is>
      </c>
      <c r="C998" s="26" t="n"/>
      <c r="D998" s="27">
        <f>IF(AND($C998="x",$A998&lt;&gt;""),$A998,"")</f>
        <v/>
      </c>
    </row>
    <row r="999">
      <c r="A999" s="25" t="inlineStr">
        <is>
          <t>asset_dynamic_local_asset_ios_app_link</t>
        </is>
      </c>
      <c r="B999" s="29" t="inlineStr">
        <is>
          <t>Asset dynamic local asset ios app link · TEXT</t>
        </is>
      </c>
      <c r="C999" s="26" t="n"/>
      <c r="D999" s="27">
        <f>IF(AND($C999="x",$A999&lt;&gt;""),$A999,"")</f>
        <v/>
      </c>
    </row>
    <row r="1000">
      <c r="A1000" s="25" t="inlineStr">
        <is>
          <t>asset_dynamic_local_asset_ios_app_store_id</t>
        </is>
      </c>
      <c r="B1000" s="29" t="inlineStr">
        <is>
          <t>Asset dynamic local asset ios app store id · NUMERIC</t>
        </is>
      </c>
      <c r="C1000" s="26" t="n"/>
      <c r="D1000" s="27">
        <f>IF(AND($C1000="x",$A1000&lt;&gt;""),$A1000,"")</f>
        <v/>
      </c>
    </row>
    <row r="1001">
      <c r="A1001" s="25" t="inlineStr">
        <is>
          <t>asset_dynamic_local_asset_price</t>
        </is>
      </c>
      <c r="B1001" s="29" t="inlineStr">
        <is>
          <t>Asset dynamic local asset price · TEXT</t>
        </is>
      </c>
      <c r="C1001" s="26" t="n"/>
      <c r="D1001" s="27">
        <f>IF(AND($C1001="x",$A1001&lt;&gt;""),$A1001,"")</f>
        <v/>
      </c>
    </row>
    <row r="1002">
      <c r="A1002" s="25" t="inlineStr">
        <is>
          <t>asset_dynamic_local_asset_sale_price</t>
        </is>
      </c>
      <c r="B1002" s="29" t="inlineStr">
        <is>
          <t>Asset dynamic local asset sale price · TEXT</t>
        </is>
      </c>
      <c r="C1002" s="26" t="n"/>
      <c r="D1002" s="27">
        <f>IF(AND($C1002="x",$A1002&lt;&gt;""),$A1002,"")</f>
        <v/>
      </c>
    </row>
    <row r="1003">
      <c r="A1003" s="25" t="inlineStr">
        <is>
          <t>asset_dynamic_local_asset_similar_deal_ids</t>
        </is>
      </c>
      <c r="B1003" s="29" t="inlineStr">
        <is>
          <t>Asset dynamic local asset similar deal ids · TEXT</t>
        </is>
      </c>
      <c r="C1003" s="26" t="n"/>
      <c r="D1003" s="27">
        <f>IF(AND($C1003="x",$A1003&lt;&gt;""),$A1003,"")</f>
        <v/>
      </c>
    </row>
    <row r="1004">
      <c r="A1004" s="25" t="inlineStr">
        <is>
          <t>asset_dynamic_local_asset_subtitle</t>
        </is>
      </c>
      <c r="B1004" s="29" t="inlineStr">
        <is>
          <t>Asset dynamic local asset subtitle · TEXT</t>
        </is>
      </c>
      <c r="C1004" s="26" t="n"/>
      <c r="D1004" s="27">
        <f>IF(AND($C1004="x",$A1004&lt;&gt;""),$A1004,"")</f>
        <v/>
      </c>
    </row>
    <row r="1005">
      <c r="A1005" s="25" t="inlineStr">
        <is>
          <t>asset_dynamic_real_estate_asset_address</t>
        </is>
      </c>
      <c r="B1005" s="29" t="inlineStr">
        <is>
          <t>Asset dynamic real estate asset address · TEXT</t>
        </is>
      </c>
      <c r="C1005" s="26" t="n"/>
      <c r="D1005" s="27">
        <f>IF(AND($C1005="x",$A1005&lt;&gt;""),$A1005,"")</f>
        <v/>
      </c>
    </row>
    <row r="1006">
      <c r="A1006" s="25" t="inlineStr">
        <is>
          <t>asset_dynamic_real_estate_asset_android_app_link</t>
        </is>
      </c>
      <c r="B1006" s="29" t="inlineStr">
        <is>
          <t>Asset dynamic real estate asset android app link · TEXT</t>
        </is>
      </c>
      <c r="C1006" s="26" t="n"/>
      <c r="D1006" s="27">
        <f>IF(AND($C1006="x",$A1006&lt;&gt;""),$A1006,"")</f>
        <v/>
      </c>
    </row>
    <row r="1007">
      <c r="A1007" s="25" t="inlineStr">
        <is>
          <t>asset_dynamic_real_estate_asset_city_name</t>
        </is>
      </c>
      <c r="B1007" s="29" t="inlineStr">
        <is>
          <t>Asset dynamic real estate asset city name · CITY</t>
        </is>
      </c>
      <c r="C1007" s="26" t="n"/>
      <c r="D1007" s="27">
        <f>IF(AND($C1007="x",$A1007&lt;&gt;""),$A1007,"")</f>
        <v/>
      </c>
    </row>
    <row r="1008">
      <c r="A1008" s="25" t="inlineStr">
        <is>
          <t>asset_dynamic_real_estate_asset_contextual_keywords</t>
        </is>
      </c>
      <c r="B1008" s="29" t="inlineStr">
        <is>
          <t>Asset dynamic real estate asset contextual keywords · TEXT</t>
        </is>
      </c>
      <c r="C1008" s="26" t="n"/>
      <c r="D1008" s="27">
        <f>IF(AND($C1008="x",$A1008&lt;&gt;""),$A1008,"")</f>
        <v/>
      </c>
    </row>
    <row r="1009">
      <c r="A1009" s="25" t="inlineStr">
        <is>
          <t>asset_dynamic_real_estate_asset_description</t>
        </is>
      </c>
      <c r="B1009" s="29" t="inlineStr">
        <is>
          <t>Asset dynamic real estate asset description · TEXT</t>
        </is>
      </c>
      <c r="C1009" s="26" t="n"/>
      <c r="D1009" s="27">
        <f>IF(AND($C1009="x",$A1009&lt;&gt;""),$A1009,"")</f>
        <v/>
      </c>
    </row>
    <row r="1010">
      <c r="A1010" s="25" t="inlineStr">
        <is>
          <t>asset_dynamic_real_estate_asset_formatted_price</t>
        </is>
      </c>
      <c r="B1010" s="29" t="inlineStr">
        <is>
          <t>Asset dynamic real estate asset formatted price · TEXT</t>
        </is>
      </c>
      <c r="C1010" s="26" t="n"/>
      <c r="D1010" s="27">
        <f>IF(AND($C1010="x",$A1010&lt;&gt;""),$A1010,"")</f>
        <v/>
      </c>
    </row>
    <row r="1011">
      <c r="A1011" s="25" t="inlineStr">
        <is>
          <t>asset_dynamic_real_estate_asset_image_url</t>
        </is>
      </c>
      <c r="B1011" s="29" t="inlineStr">
        <is>
          <t>Asset dynamic real estate asset image url · TEXT</t>
        </is>
      </c>
      <c r="C1011" s="26" t="n"/>
      <c r="D1011" s="27">
        <f>IF(AND($C1011="x",$A1011&lt;&gt;""),$A1011,"")</f>
        <v/>
      </c>
    </row>
    <row r="1012">
      <c r="A1012" s="25" t="inlineStr">
        <is>
          <t>asset_dynamic_real_estate_asset_ios_app_link</t>
        </is>
      </c>
      <c r="B1012" s="29" t="inlineStr">
        <is>
          <t>Asset dynamic real estate asset ios app link · TEXT</t>
        </is>
      </c>
      <c r="C1012" s="26" t="n"/>
      <c r="D1012" s="27">
        <f>IF(AND($C1012="x",$A1012&lt;&gt;""),$A1012,"")</f>
        <v/>
      </c>
    </row>
    <row r="1013">
      <c r="A1013" s="25" t="inlineStr">
        <is>
          <t>asset_dynamic_real_estate_asset_ios_app_store_id</t>
        </is>
      </c>
      <c r="B1013" s="29" t="inlineStr">
        <is>
          <t>Asset dynamic real estate asset ios app store id · NUMERIC</t>
        </is>
      </c>
      <c r="C1013" s="26" t="n"/>
      <c r="D1013" s="27">
        <f>IF(AND($C1013="x",$A1013&lt;&gt;""),$A1013,"")</f>
        <v/>
      </c>
    </row>
    <row r="1014">
      <c r="A1014" s="25" t="inlineStr">
        <is>
          <t>asset_dynamic_real_estate_asset_listing_id</t>
        </is>
      </c>
      <c r="B1014" s="29" t="inlineStr">
        <is>
          <t>Asset dynamic real estate asset listing id · TEXT</t>
        </is>
      </c>
      <c r="C1014" s="26" t="n"/>
      <c r="D1014" s="27">
        <f>IF(AND($C1014="x",$A1014&lt;&gt;""),$A1014,"")</f>
        <v/>
      </c>
    </row>
    <row r="1015">
      <c r="A1015" s="25" t="inlineStr">
        <is>
          <t>asset_dynamic_real_estate_asset_listing_name</t>
        </is>
      </c>
      <c r="B1015" s="29" t="inlineStr">
        <is>
          <t>Asset dynamic real estate asset listing name · TEXT</t>
        </is>
      </c>
      <c r="C1015" s="26" t="n"/>
      <c r="D1015" s="27">
        <f>IF(AND($C1015="x",$A1015&lt;&gt;""),$A1015,"")</f>
        <v/>
      </c>
    </row>
    <row r="1016">
      <c r="A1016" s="25" t="inlineStr">
        <is>
          <t>asset_dynamic_real_estate_asset_listing_type</t>
        </is>
      </c>
      <c r="B1016" s="29" t="inlineStr">
        <is>
          <t>Asset dynamic real estate asset listing type · TEXT</t>
        </is>
      </c>
      <c r="C1016" s="26" t="n"/>
      <c r="D1016" s="27">
        <f>IF(AND($C1016="x",$A1016&lt;&gt;""),$A1016,"")</f>
        <v/>
      </c>
    </row>
    <row r="1017">
      <c r="A1017" s="25" t="inlineStr">
        <is>
          <t>asset_dynamic_real_estate_asset_price</t>
        </is>
      </c>
      <c r="B1017" s="29" t="inlineStr">
        <is>
          <t>Asset dynamic real estate asset price · TEXT</t>
        </is>
      </c>
      <c r="C1017" s="26" t="n"/>
      <c r="D1017" s="27">
        <f>IF(AND($C1017="x",$A1017&lt;&gt;""),$A1017,"")</f>
        <v/>
      </c>
    </row>
    <row r="1018">
      <c r="A1018" s="25" t="inlineStr">
        <is>
          <t>asset_dynamic_real_estate_asset_property_type</t>
        </is>
      </c>
      <c r="B1018" s="29" t="inlineStr">
        <is>
          <t>Asset dynamic real estate asset property type · TEXT</t>
        </is>
      </c>
      <c r="C1018" s="26" t="n"/>
      <c r="D1018" s="27">
        <f>IF(AND($C1018="x",$A1018&lt;&gt;""),$A1018,"")</f>
        <v/>
      </c>
    </row>
    <row r="1019">
      <c r="A1019" s="25" t="inlineStr">
        <is>
          <t>asset_dynamic_real_estate_asset_similar_listing_ids</t>
        </is>
      </c>
      <c r="B1019" s="29" t="inlineStr">
        <is>
          <t>Asset dynamic real estate asset similar listing ids · TEXT</t>
        </is>
      </c>
      <c r="C1019" s="26" t="n"/>
      <c r="D1019" s="27">
        <f>IF(AND($C1019="x",$A1019&lt;&gt;""),$A1019,"")</f>
        <v/>
      </c>
    </row>
    <row r="1020">
      <c r="A1020" s="25" t="inlineStr">
        <is>
          <t>asset_dynamic_travel_asset_android_app_link</t>
        </is>
      </c>
      <c r="B1020" s="29" t="inlineStr">
        <is>
          <t>Asset dynamic travel asset android app link · TEXT</t>
        </is>
      </c>
      <c r="C1020" s="26" t="n"/>
      <c r="D1020" s="27">
        <f>IF(AND($C1020="x",$A1020&lt;&gt;""),$A1020,"")</f>
        <v/>
      </c>
    </row>
    <row r="1021">
      <c r="A1021" s="25" t="inlineStr">
        <is>
          <t>asset_dynamic_travel_asset_category</t>
        </is>
      </c>
      <c r="B1021" s="29" t="inlineStr">
        <is>
          <t>Asset dynamic travel asset category · TEXT</t>
        </is>
      </c>
      <c r="C1021" s="26" t="n"/>
      <c r="D1021" s="27">
        <f>IF(AND($C1021="x",$A1021&lt;&gt;""),$A1021,"")</f>
        <v/>
      </c>
    </row>
    <row r="1022">
      <c r="A1022" s="25" t="inlineStr">
        <is>
          <t>asset_dynamic_travel_asset_contextual_keywords</t>
        </is>
      </c>
      <c r="B1022" s="29" t="inlineStr">
        <is>
          <t>Asset dynamic travel asset contextual keywords · TEXT</t>
        </is>
      </c>
      <c r="C1022" s="26" t="n"/>
      <c r="D1022" s="27">
        <f>IF(AND($C1022="x",$A1022&lt;&gt;""),$A1022,"")</f>
        <v/>
      </c>
    </row>
    <row r="1023">
      <c r="A1023" s="25" t="inlineStr">
        <is>
          <t>asset_dynamic_travel_asset_destination_address</t>
        </is>
      </c>
      <c r="B1023" s="29" t="inlineStr">
        <is>
          <t>Asset dynamic travel asset destination address · TEXT</t>
        </is>
      </c>
      <c r="C1023" s="26" t="n"/>
      <c r="D1023" s="27">
        <f>IF(AND($C1023="x",$A1023&lt;&gt;""),$A1023,"")</f>
        <v/>
      </c>
    </row>
    <row r="1024">
      <c r="A1024" s="25" t="inlineStr">
        <is>
          <t>asset_dynamic_travel_asset_destination_id</t>
        </is>
      </c>
      <c r="B1024" s="29" t="inlineStr">
        <is>
          <t>Asset dynamic travel asset destination id · TEXT</t>
        </is>
      </c>
      <c r="C1024" s="26" t="n"/>
      <c r="D1024" s="27">
        <f>IF(AND($C1024="x",$A1024&lt;&gt;""),$A1024,"")</f>
        <v/>
      </c>
    </row>
    <row r="1025">
      <c r="A1025" s="25" t="inlineStr">
        <is>
          <t>asset_dynamic_travel_asset_destination_name</t>
        </is>
      </c>
      <c r="B1025" s="29" t="inlineStr">
        <is>
          <t>Asset dynamic travel asset destination name · TEXT</t>
        </is>
      </c>
      <c r="C1025" s="26" t="n"/>
      <c r="D1025" s="27">
        <f>IF(AND($C1025="x",$A1025&lt;&gt;""),$A1025,"")</f>
        <v/>
      </c>
    </row>
    <row r="1026">
      <c r="A1026" s="25" t="inlineStr">
        <is>
          <t>asset_dynamic_travel_asset_formatted_price</t>
        </is>
      </c>
      <c r="B1026" s="29" t="inlineStr">
        <is>
          <t>Asset dynamic travel asset formatted price · TEXT</t>
        </is>
      </c>
      <c r="C1026" s="26" t="n"/>
      <c r="D1026" s="27">
        <f>IF(AND($C1026="x",$A1026&lt;&gt;""),$A1026,"")</f>
        <v/>
      </c>
    </row>
    <row r="1027">
      <c r="A1027" s="25" t="inlineStr">
        <is>
          <t>asset_dynamic_travel_asset_formatted_sale_price</t>
        </is>
      </c>
      <c r="B1027" s="29" t="inlineStr">
        <is>
          <t>Asset dynamic travel asset formatted sale price · TEXT</t>
        </is>
      </c>
      <c r="C1027" s="26" t="n"/>
      <c r="D1027" s="27">
        <f>IF(AND($C1027="x",$A1027&lt;&gt;""),$A1027,"")</f>
        <v/>
      </c>
    </row>
    <row r="1028">
      <c r="A1028" s="25" t="inlineStr">
        <is>
          <t>asset_dynamic_travel_asset_image_url</t>
        </is>
      </c>
      <c r="B1028" s="29" t="inlineStr">
        <is>
          <t>Asset dynamic travel asset image url · TEXT</t>
        </is>
      </c>
      <c r="C1028" s="26" t="n"/>
      <c r="D1028" s="27">
        <f>IF(AND($C1028="x",$A1028&lt;&gt;""),$A1028,"")</f>
        <v/>
      </c>
    </row>
    <row r="1029">
      <c r="A1029" s="25" t="inlineStr">
        <is>
          <t>asset_dynamic_travel_asset_ios_app_link</t>
        </is>
      </c>
      <c r="B1029" s="29" t="inlineStr">
        <is>
          <t>Asset dynamic travel asset ios app link · TEXT</t>
        </is>
      </c>
      <c r="C1029" s="26" t="n"/>
      <c r="D1029" s="27">
        <f>IF(AND($C1029="x",$A1029&lt;&gt;""),$A1029,"")</f>
        <v/>
      </c>
    </row>
    <row r="1030">
      <c r="A1030" s="25" t="inlineStr">
        <is>
          <t>asset_dynamic_travel_asset_ios_app_store_id</t>
        </is>
      </c>
      <c r="B1030" s="29" t="inlineStr">
        <is>
          <t>Asset dynamic travel asset ios app store id · NUMERIC</t>
        </is>
      </c>
      <c r="C1030" s="26" t="n"/>
      <c r="D1030" s="27">
        <f>IF(AND($C1030="x",$A1030&lt;&gt;""),$A1030,"")</f>
        <v/>
      </c>
    </row>
    <row r="1031">
      <c r="A1031" s="25" t="inlineStr">
        <is>
          <t>asset_dynamic_travel_asset_origin_id</t>
        </is>
      </c>
      <c r="B1031" s="29" t="inlineStr">
        <is>
          <t>Asset dynamic travel asset origin id · TEXT</t>
        </is>
      </c>
      <c r="C1031" s="26" t="n"/>
      <c r="D1031" s="27">
        <f>IF(AND($C1031="x",$A1031&lt;&gt;""),$A1031,"")</f>
        <v/>
      </c>
    </row>
    <row r="1032">
      <c r="A1032" s="25" t="inlineStr">
        <is>
          <t>asset_dynamic_travel_asset_origin_name</t>
        </is>
      </c>
      <c r="B1032" s="29" t="inlineStr">
        <is>
          <t>Asset dynamic travel asset origin name · TEXT</t>
        </is>
      </c>
      <c r="C1032" s="26" t="n"/>
      <c r="D1032" s="27">
        <f>IF(AND($C1032="x",$A1032&lt;&gt;""),$A1032,"")</f>
        <v/>
      </c>
    </row>
    <row r="1033">
      <c r="A1033" s="25" t="inlineStr">
        <is>
          <t>asset_dynamic_travel_asset_price</t>
        </is>
      </c>
      <c r="B1033" s="29" t="inlineStr">
        <is>
          <t>Asset dynamic travel asset price · TEXT</t>
        </is>
      </c>
      <c r="C1033" s="26" t="n"/>
      <c r="D1033" s="27">
        <f>IF(AND($C1033="x",$A1033&lt;&gt;""),$A1033,"")</f>
        <v/>
      </c>
    </row>
    <row r="1034">
      <c r="A1034" s="25" t="inlineStr">
        <is>
          <t>asset_dynamic_travel_asset_sale_price</t>
        </is>
      </c>
      <c r="B1034" s="29" t="inlineStr">
        <is>
          <t>Asset dynamic travel asset sale price · TEXT</t>
        </is>
      </c>
      <c r="C1034" s="26" t="n"/>
      <c r="D1034" s="27">
        <f>IF(AND($C1034="x",$A1034&lt;&gt;""),$A1034,"")</f>
        <v/>
      </c>
    </row>
    <row r="1035">
      <c r="A1035" s="25" t="inlineStr">
        <is>
          <t>asset_dynamic_travel_asset_similar_destination_ids</t>
        </is>
      </c>
      <c r="B1035" s="29" t="inlineStr">
        <is>
          <t>Asset dynamic travel asset similar destination ids · TEXT</t>
        </is>
      </c>
      <c r="C1035" s="26" t="n"/>
      <c r="D1035" s="27">
        <f>IF(AND($C1035="x",$A1035&lt;&gt;""),$A1035,"")</f>
        <v/>
      </c>
    </row>
    <row r="1036">
      <c r="A1036" s="25" t="inlineStr">
        <is>
          <t>asset_dynamic_travel_asset_title</t>
        </is>
      </c>
      <c r="B1036" s="29" t="inlineStr">
        <is>
          <t>Asset dynamic travel asset title · TEXT</t>
        </is>
      </c>
      <c r="C1036" s="26" t="n"/>
      <c r="D1036" s="27">
        <f>IF(AND($C1036="x",$A1036&lt;&gt;""),$A1036,"")</f>
        <v/>
      </c>
    </row>
    <row r="1037">
      <c r="A1037" s="25" t="inlineStr">
        <is>
          <t>asset_field_type_policy_summaries</t>
        </is>
      </c>
      <c r="B1037" s="29" t="inlineStr">
        <is>
          <t>Asset field type policy summaries · TEXT</t>
        </is>
      </c>
      <c r="C1037" s="26" t="n"/>
      <c r="D1037" s="27">
        <f>IF(AND($C1037="x",$A1037&lt;&gt;""),$A1037,"")</f>
        <v/>
      </c>
    </row>
    <row r="1038">
      <c r="A1038" s="25" t="inlineStr">
        <is>
          <t>asset_final_mobile_urls</t>
        </is>
      </c>
      <c r="B1038" s="29" t="inlineStr">
        <is>
          <t>Asset final mobile urls · TEXT</t>
        </is>
      </c>
      <c r="C1038" s="26" t="n"/>
      <c r="D1038" s="27">
        <f>IF(AND($C1038="x",$A1038&lt;&gt;""),$A1038,"")</f>
        <v/>
      </c>
    </row>
    <row r="1039">
      <c r="A1039" s="25" t="inlineStr">
        <is>
          <t>asset_final_url_suffix</t>
        </is>
      </c>
      <c r="B1039" s="29" t="inlineStr">
        <is>
          <t>Asset final url suffix · TEXT</t>
        </is>
      </c>
      <c r="C1039" s="26" t="n"/>
      <c r="D1039" s="27">
        <f>IF(AND($C1039="x",$A1039&lt;&gt;""),$A1039,"")</f>
        <v/>
      </c>
    </row>
    <row r="1040">
      <c r="A1040" s="25" t="inlineStr">
        <is>
          <t>asset_final_urls</t>
        </is>
      </c>
      <c r="B1040" s="29" t="inlineStr">
        <is>
          <t>Asset final urls · TEXT</t>
        </is>
      </c>
      <c r="C1040" s="26" t="n"/>
      <c r="D1040" s="27">
        <f>IF(AND($C1040="x",$A1040&lt;&gt;""),$A1040,"")</f>
        <v/>
      </c>
    </row>
    <row r="1041">
      <c r="A1041" s="25" t="inlineStr">
        <is>
          <t>asset_group</t>
        </is>
      </c>
      <c r="B1041" s="29" t="inlineStr">
        <is>
          <t>Asset group · TEXT</t>
        </is>
      </c>
      <c r="C1041" s="26" t="n"/>
      <c r="D1041" s="27">
        <f>IF(AND($C1041="x",$A1041&lt;&gt;""),$A1041,"")</f>
        <v/>
      </c>
    </row>
    <row r="1042">
      <c r="A1042" s="25" t="inlineStr">
        <is>
          <t>asset_group_ad_strength</t>
        </is>
      </c>
      <c r="B1042" s="29" t="inlineStr">
        <is>
          <t>Asset group ad strength · TEXT</t>
        </is>
      </c>
      <c r="C1042" s="26" t="n"/>
      <c r="D1042" s="27">
        <f>IF(AND($C1042="x",$A1042&lt;&gt;""),$A1042,"")</f>
        <v/>
      </c>
    </row>
    <row r="1043">
      <c r="A1043" s="25" t="inlineStr">
        <is>
          <t>asset_group_asset_coverage_ad_strength_action_items</t>
        </is>
      </c>
      <c r="B1043" s="29" t="inlineStr">
        <is>
          <t>Asset group asset coverage ad strength action items · TEXT</t>
        </is>
      </c>
      <c r="C1043" s="26" t="n"/>
      <c r="D1043" s="27">
        <f>IF(AND($C1043="x",$A1043&lt;&gt;""),$A1043,"")</f>
        <v/>
      </c>
    </row>
    <row r="1044">
      <c r="A1044" s="25" t="inlineStr">
        <is>
          <t>asset_group_asset_field_type</t>
        </is>
      </c>
      <c r="B1044" s="29" t="inlineStr">
        <is>
          <t>Asset group asset field type · TEXT</t>
        </is>
      </c>
      <c r="C1044" s="26" t="n"/>
      <c r="D1044" s="27">
        <f>IF(AND($C1044="x",$A1044&lt;&gt;""),$A1044,"")</f>
        <v/>
      </c>
    </row>
    <row r="1045">
      <c r="A1045" s="25" t="inlineStr">
        <is>
          <t>asset_group_asset_primary_status</t>
        </is>
      </c>
      <c r="B1045" s="29" t="inlineStr">
        <is>
          <t>Asset group asset primary status · TEXT</t>
        </is>
      </c>
      <c r="C1045" s="26" t="n"/>
      <c r="D1045" s="27">
        <f>IF(AND($C1045="x",$A1045&lt;&gt;""),$A1045,"")</f>
        <v/>
      </c>
    </row>
    <row r="1046">
      <c r="A1046" s="25" t="inlineStr">
        <is>
          <t>asset_group_asset_primary_status_reasons</t>
        </is>
      </c>
      <c r="B1046" s="29" t="inlineStr">
        <is>
          <t>Asset group asset primary status reasons · TEXT</t>
        </is>
      </c>
      <c r="C1046" s="26" t="n"/>
      <c r="D1046" s="27">
        <f>IF(AND($C1046="x",$A1046&lt;&gt;""),$A1046,"")</f>
        <v/>
      </c>
    </row>
    <row r="1047">
      <c r="A1047" s="25" t="inlineStr">
        <is>
          <t>asset_group_asset_resource_name</t>
        </is>
      </c>
      <c r="B1047" s="29" t="inlineStr">
        <is>
          <t>Asset group asset resource name · TEXT</t>
        </is>
      </c>
      <c r="C1047" s="26" t="n"/>
      <c r="D1047" s="27">
        <f>IF(AND($C1047="x",$A1047&lt;&gt;""),$A1047,"")</f>
        <v/>
      </c>
    </row>
    <row r="1048">
      <c r="A1048" s="25" t="inlineStr">
        <is>
          <t>asset_group_asset_source</t>
        </is>
      </c>
      <c r="B1048" s="29" t="inlineStr">
        <is>
          <t>Asset group asset source · TEXT</t>
        </is>
      </c>
      <c r="C1048" s="26" t="n"/>
      <c r="D1048" s="27">
        <f>IF(AND($C1048="x",$A1048&lt;&gt;""),$A1048,"")</f>
        <v/>
      </c>
    </row>
    <row r="1049">
      <c r="A1049" s="25" t="inlineStr">
        <is>
          <t>asset_group_asset_status</t>
        </is>
      </c>
      <c r="B1049" s="29" t="inlineStr">
        <is>
          <t>Asset group asset status · TEXT</t>
        </is>
      </c>
      <c r="C1049" s="26" t="n"/>
      <c r="D1049" s="27">
        <f>IF(AND($C1049="x",$A1049&lt;&gt;""),$A1049,"")</f>
        <v/>
      </c>
    </row>
    <row r="1050">
      <c r="A1050" s="25" t="inlineStr">
        <is>
          <t>asset_group_campaign</t>
        </is>
      </c>
      <c r="B1050" s="29" t="inlineStr">
        <is>
          <t>Asset group campaign · TEXT</t>
        </is>
      </c>
      <c r="C1050" s="26" t="n"/>
      <c r="D1050" s="27">
        <f>IF(AND($C1050="x",$A1050&lt;&gt;""),$A1050,"")</f>
        <v/>
      </c>
    </row>
    <row r="1051">
      <c r="A1051" s="25" t="inlineStr">
        <is>
          <t>asset_group_final_mobile_urls</t>
        </is>
      </c>
      <c r="B1051" s="29" t="inlineStr">
        <is>
          <t>Asset group final mobile urls · TEXT</t>
        </is>
      </c>
      <c r="C1051" s="26" t="n"/>
      <c r="D1051" s="27">
        <f>IF(AND($C1051="x",$A1051&lt;&gt;""),$A1051,"")</f>
        <v/>
      </c>
    </row>
    <row r="1052">
      <c r="A1052" s="25" t="inlineStr">
        <is>
          <t>asset_group_final_urls</t>
        </is>
      </c>
      <c r="B1052" s="29" t="inlineStr">
        <is>
          <t>Asset group final urls · TEXT</t>
        </is>
      </c>
      <c r="C1052" s="26" t="n"/>
      <c r="D1052" s="27">
        <f>IF(AND($C1052="x",$A1052&lt;&gt;""),$A1052,"")</f>
        <v/>
      </c>
    </row>
    <row r="1053">
      <c r="A1053" s="25" t="inlineStr">
        <is>
          <t>asset_group_id</t>
        </is>
      </c>
      <c r="B1053" s="29" t="inlineStr">
        <is>
          <t>Asset group id · TEXT</t>
        </is>
      </c>
      <c r="C1053" s="26" t="n"/>
      <c r="D1053" s="27">
        <f>IF(AND($C1053="x",$A1053&lt;&gt;""),$A1053,"")</f>
        <v/>
      </c>
    </row>
    <row r="1054">
      <c r="A1054" s="25" t="inlineStr">
        <is>
          <t>asset_group_name</t>
        </is>
      </c>
      <c r="B1054" s="29" t="inlineStr">
        <is>
          <t>Asset group name · TEXT</t>
        </is>
      </c>
      <c r="C1054" s="26" t="n"/>
      <c r="D1054" s="27">
        <f>IF(AND($C1054="x",$A1054&lt;&gt;""),$A1054,"")</f>
        <v/>
      </c>
    </row>
    <row r="1055">
      <c r="A1055" s="25" t="inlineStr">
        <is>
          <t>asset_group_path1</t>
        </is>
      </c>
      <c r="B1055" s="29" t="inlineStr">
        <is>
          <t>Asset group path1 · TEXT</t>
        </is>
      </c>
      <c r="C1055" s="26" t="n"/>
      <c r="D1055" s="27">
        <f>IF(AND($C1055="x",$A1055&lt;&gt;""),$A1055,"")</f>
        <v/>
      </c>
    </row>
    <row r="1056">
      <c r="A1056" s="25" t="inlineStr">
        <is>
          <t>asset_group_path2</t>
        </is>
      </c>
      <c r="B1056" s="29" t="inlineStr">
        <is>
          <t>Asset group path2 · TEXT</t>
        </is>
      </c>
      <c r="C1056" s="26" t="n"/>
      <c r="D1056" s="27">
        <f>IF(AND($C1056="x",$A1056&lt;&gt;""),$A1056,"")</f>
        <v/>
      </c>
    </row>
    <row r="1057">
      <c r="A1057" s="25" t="inlineStr">
        <is>
          <t>asset_group_primary_status</t>
        </is>
      </c>
      <c r="B1057" s="29" t="inlineStr">
        <is>
          <t>Asset group primary status · TEXT</t>
        </is>
      </c>
      <c r="C1057" s="26" t="n"/>
      <c r="D1057" s="27">
        <f>IF(AND($C1057="x",$A1057&lt;&gt;""),$A1057,"")</f>
        <v/>
      </c>
    </row>
    <row r="1058">
      <c r="A1058" s="25" t="inlineStr">
        <is>
          <t>asset_group_primary_status_reasons</t>
        </is>
      </c>
      <c r="B1058" s="29" t="inlineStr">
        <is>
          <t>Asset group primary status reasons · TEXT</t>
        </is>
      </c>
      <c r="C1058" s="26" t="n"/>
      <c r="D1058" s="27">
        <f>IF(AND($C1058="x",$A1058&lt;&gt;""),$A1058,"")</f>
        <v/>
      </c>
    </row>
    <row r="1059">
      <c r="A1059" s="25" t="inlineStr">
        <is>
          <t>asset_group_resource_name</t>
        </is>
      </c>
      <c r="B1059" s="29" t="inlineStr">
        <is>
          <t>Asset group resource name · TEXT</t>
        </is>
      </c>
      <c r="C1059" s="26" t="n"/>
      <c r="D1059" s="27">
        <f>IF(AND($C1059="x",$A1059&lt;&gt;""),$A1059,"")</f>
        <v/>
      </c>
    </row>
    <row r="1060">
      <c r="A1060" s="25" t="inlineStr">
        <is>
          <t>asset_group_status</t>
        </is>
      </c>
      <c r="B1060" s="29" t="inlineStr">
        <is>
          <t>Asset group status · TEXT</t>
        </is>
      </c>
      <c r="C1060" s="26" t="n"/>
      <c r="D1060" s="27">
        <f>IF(AND($C1060="x",$A1060&lt;&gt;""),$A1060,"")</f>
        <v/>
      </c>
    </row>
    <row r="1061">
      <c r="A1061" s="25" t="inlineStr">
        <is>
          <t>asset_hotel_callout_asset_language_code</t>
        </is>
      </c>
      <c r="B1061" s="29" t="inlineStr">
        <is>
          <t>Asset hotel callout asset language code · TEXT</t>
        </is>
      </c>
      <c r="C1061" s="26" t="n"/>
      <c r="D1061" s="27">
        <f>IF(AND($C1061="x",$A1061&lt;&gt;""),$A1061,"")</f>
        <v/>
      </c>
    </row>
    <row r="1062">
      <c r="A1062" s="25" t="inlineStr">
        <is>
          <t>asset_hotel_callout_asset_text</t>
        </is>
      </c>
      <c r="B1062" s="29" t="inlineStr">
        <is>
          <t>Asset hotel callout asset text · TEXT</t>
        </is>
      </c>
      <c r="C1062" s="26" t="n"/>
      <c r="D1062" s="27">
        <f>IF(AND($C1062="x",$A1062&lt;&gt;""),$A1062,"")</f>
        <v/>
      </c>
    </row>
    <row r="1063">
      <c r="A1063" s="25" t="inlineStr">
        <is>
          <t>asset_hotel_property_asset_hotel_address</t>
        </is>
      </c>
      <c r="B1063" s="29" t="inlineStr">
        <is>
          <t>Asset hotel property asset hotel address · TEXT</t>
        </is>
      </c>
      <c r="C1063" s="26" t="n"/>
      <c r="D1063" s="27">
        <f>IF(AND($C1063="x",$A1063&lt;&gt;""),$A1063,"")</f>
        <v/>
      </c>
    </row>
    <row r="1064">
      <c r="A1064" s="25" t="inlineStr">
        <is>
          <t>asset_hotel_property_asset_hotel_name</t>
        </is>
      </c>
      <c r="B1064" s="29" t="inlineStr">
        <is>
          <t>Asset hotel property asset hotel name · TEXT</t>
        </is>
      </c>
      <c r="C1064" s="26" t="n"/>
      <c r="D1064" s="27">
        <f>IF(AND($C1064="x",$A1064&lt;&gt;""),$A1064,"")</f>
        <v/>
      </c>
    </row>
    <row r="1065">
      <c r="A1065" s="25" t="inlineStr">
        <is>
          <t>asset_hotel_property_asset_place_id</t>
        </is>
      </c>
      <c r="B1065" s="29" t="inlineStr">
        <is>
          <t>Asset hotel property asset place id · TEXT</t>
        </is>
      </c>
      <c r="C1065" s="26" t="n"/>
      <c r="D1065" s="27">
        <f>IF(AND($C1065="x",$A1065&lt;&gt;""),$A1065,"")</f>
        <v/>
      </c>
    </row>
    <row r="1066">
      <c r="A1066" s="25" t="inlineStr">
        <is>
          <t>asset_id</t>
        </is>
      </c>
      <c r="B1066" s="29" t="inlineStr">
        <is>
          <t>Asset id · TEXT</t>
        </is>
      </c>
      <c r="C1066" s="26" t="n"/>
      <c r="D1066" s="27">
        <f>IF(AND($C1066="x",$A1066&lt;&gt;""),$A1066,"")</f>
        <v/>
      </c>
    </row>
    <row r="1067">
      <c r="A1067" s="25" t="inlineStr">
        <is>
          <t>asset_image_asset_file_size</t>
        </is>
      </c>
      <c r="B1067" s="29" t="inlineStr">
        <is>
          <t>Asset image asset file size · NUMERIC</t>
        </is>
      </c>
      <c r="C1067" s="26" t="n"/>
      <c r="D1067" s="27">
        <f>IF(AND($C1067="x",$A1067&lt;&gt;""),$A1067,"")</f>
        <v/>
      </c>
    </row>
    <row r="1068">
      <c r="A1068" s="25" t="inlineStr">
        <is>
          <t>asset_image_asset_full_size_height_pixels</t>
        </is>
      </c>
      <c r="B1068" s="29" t="inlineStr">
        <is>
          <t>Asset image asset full size height pixels · NUMERIC</t>
        </is>
      </c>
      <c r="C1068" s="26" t="n"/>
      <c r="D1068" s="27">
        <f>IF(AND($C1068="x",$A1068&lt;&gt;""),$A1068,"")</f>
        <v/>
      </c>
    </row>
    <row r="1069">
      <c r="A1069" s="25" t="inlineStr">
        <is>
          <t>asset_image_asset_full_size_url</t>
        </is>
      </c>
      <c r="B1069" s="29" t="inlineStr">
        <is>
          <t>Asset image asset full size url · IMAGE_URL</t>
        </is>
      </c>
      <c r="C1069" s="26" t="n"/>
      <c r="D1069" s="27">
        <f>IF(AND($C1069="x",$A1069&lt;&gt;""),$A1069,"")</f>
        <v/>
      </c>
    </row>
    <row r="1070">
      <c r="A1070" s="25" t="inlineStr">
        <is>
          <t>asset_image_asset_full_size_width_pixels</t>
        </is>
      </c>
      <c r="B1070" s="29" t="inlineStr">
        <is>
          <t>Asset image asset full size width pixels · NUMERIC</t>
        </is>
      </c>
      <c r="C1070" s="26" t="n"/>
      <c r="D1070" s="27">
        <f>IF(AND($C1070="x",$A1070&lt;&gt;""),$A1070,"")</f>
        <v/>
      </c>
    </row>
    <row r="1071">
      <c r="A1071" s="25" t="inlineStr">
        <is>
          <t>asset_image_asset_mime_type</t>
        </is>
      </c>
      <c r="B1071" s="29" t="inlineStr">
        <is>
          <t>Asset image asset mime type · TEXT</t>
        </is>
      </c>
      <c r="C1071" s="26" t="n"/>
      <c r="D1071" s="27">
        <f>IF(AND($C1071="x",$A1071&lt;&gt;""),$A1071,"")</f>
        <v/>
      </c>
    </row>
    <row r="1072">
      <c r="A1072" s="25" t="inlineStr">
        <is>
          <t>asset_interaction_target_asset</t>
        </is>
      </c>
      <c r="B1072" s="29" t="inlineStr">
        <is>
          <t>Asset interaction target asset · TEXT</t>
        </is>
      </c>
      <c r="C1072" s="26" t="n"/>
      <c r="D1072" s="27">
        <f>IF(AND($C1072="x",$A1072&lt;&gt;""),$A1072,"")</f>
        <v/>
      </c>
    </row>
    <row r="1073">
      <c r="A1073" s="25" t="inlineStr">
        <is>
          <t>asset_interaction_target_interaction_on_this_asset</t>
        </is>
      </c>
      <c r="B1073" s="29" t="inlineStr">
        <is>
          <t>Asset interaction target interaction on this asset · BOOLEAN</t>
        </is>
      </c>
      <c r="C1073" s="26" t="n"/>
      <c r="D1073" s="27">
        <f>IF(AND($C1073="x",$A1073&lt;&gt;""),$A1073,"")</f>
        <v/>
      </c>
    </row>
    <row r="1074">
      <c r="A1074" s="25" t="inlineStr">
        <is>
          <t>asset_lead_form_asset_background_image_asset</t>
        </is>
      </c>
      <c r="B1074" s="29" t="inlineStr">
        <is>
          <t>Asset lead form asset background image asset · TEXT</t>
        </is>
      </c>
      <c r="C1074" s="26" t="n"/>
      <c r="D1074" s="27">
        <f>IF(AND($C1074="x",$A1074&lt;&gt;""),$A1074,"")</f>
        <v/>
      </c>
    </row>
    <row r="1075">
      <c r="A1075" s="25" t="inlineStr">
        <is>
          <t>asset_lead_form_asset_business_name</t>
        </is>
      </c>
      <c r="B1075" s="29" t="inlineStr">
        <is>
          <t>Asset lead form asset business name · TEXT</t>
        </is>
      </c>
      <c r="C1075" s="26" t="n"/>
      <c r="D1075" s="27">
        <f>IF(AND($C1075="x",$A1075&lt;&gt;""),$A1075,"")</f>
        <v/>
      </c>
    </row>
    <row r="1076">
      <c r="A1076" s="25" t="inlineStr">
        <is>
          <t>asset_lead_form_asset_call_to_action_description</t>
        </is>
      </c>
      <c r="B1076" s="29" t="inlineStr">
        <is>
          <t>Asset lead form asset call to action description · TEXT</t>
        </is>
      </c>
      <c r="C1076" s="26" t="n"/>
      <c r="D1076" s="27">
        <f>IF(AND($C1076="x",$A1076&lt;&gt;""),$A1076,"")</f>
        <v/>
      </c>
    </row>
    <row r="1077">
      <c r="A1077" s="25" t="inlineStr">
        <is>
          <t>asset_lead_form_asset_call_to_action_type</t>
        </is>
      </c>
      <c r="B1077" s="29" t="inlineStr">
        <is>
          <t>Asset lead form asset call to action type · TEXT</t>
        </is>
      </c>
      <c r="C1077" s="26" t="n"/>
      <c r="D1077" s="27">
        <f>IF(AND($C1077="x",$A1077&lt;&gt;""),$A1077,"")</f>
        <v/>
      </c>
    </row>
    <row r="1078">
      <c r="A1078" s="25" t="inlineStr">
        <is>
          <t>asset_lead_form_asset_custom_disclosure</t>
        </is>
      </c>
      <c r="B1078" s="29" t="inlineStr">
        <is>
          <t>Asset lead form asset custom disclosure · TEXT</t>
        </is>
      </c>
      <c r="C1078" s="26" t="n"/>
      <c r="D1078" s="27">
        <f>IF(AND($C1078="x",$A1078&lt;&gt;""),$A1078,"")</f>
        <v/>
      </c>
    </row>
    <row r="1079">
      <c r="A1079" s="25" t="inlineStr">
        <is>
          <t>asset_lead_form_asset_custom_question_fields</t>
        </is>
      </c>
      <c r="B1079" s="29" t="inlineStr">
        <is>
          <t>Asset lead form asset custom question fields · TEXT</t>
        </is>
      </c>
      <c r="C1079" s="26" t="n"/>
      <c r="D1079" s="27">
        <f>IF(AND($C1079="x",$A1079&lt;&gt;""),$A1079,"")</f>
        <v/>
      </c>
    </row>
    <row r="1080">
      <c r="A1080" s="25" t="inlineStr">
        <is>
          <t>asset_lead_form_asset_delivery_methods</t>
        </is>
      </c>
      <c r="B1080" s="29" t="inlineStr">
        <is>
          <t>Asset lead form asset delivery methods · TEXT</t>
        </is>
      </c>
      <c r="C1080" s="26" t="n"/>
      <c r="D1080" s="27">
        <f>IF(AND($C1080="x",$A1080&lt;&gt;""),$A1080,"")</f>
        <v/>
      </c>
    </row>
    <row r="1081">
      <c r="A1081" s="25" t="inlineStr">
        <is>
          <t>asset_lead_form_asset_description</t>
        </is>
      </c>
      <c r="B1081" s="29" t="inlineStr">
        <is>
          <t>Asset lead form asset description · TEXT</t>
        </is>
      </c>
      <c r="C1081" s="26" t="n"/>
      <c r="D1081" s="27">
        <f>IF(AND($C1081="x",$A1081&lt;&gt;""),$A1081,"")</f>
        <v/>
      </c>
    </row>
    <row r="1082">
      <c r="A1082" s="25" t="inlineStr">
        <is>
          <t>asset_lead_form_asset_desired_intent</t>
        </is>
      </c>
      <c r="B1082" s="29" t="inlineStr">
        <is>
          <t>Asset lead form asset desired intent · TEXT</t>
        </is>
      </c>
      <c r="C1082" s="26" t="n"/>
      <c r="D1082" s="27">
        <f>IF(AND($C1082="x",$A1082&lt;&gt;""),$A1082,"")</f>
        <v/>
      </c>
    </row>
    <row r="1083">
      <c r="A1083" s="25" t="inlineStr">
        <is>
          <t>asset_lead_form_asset_fields</t>
        </is>
      </c>
      <c r="B1083" s="29" t="inlineStr">
        <is>
          <t>Asset lead form asset fields · TEXT</t>
        </is>
      </c>
      <c r="C1083" s="26" t="n"/>
      <c r="D1083" s="27">
        <f>IF(AND($C1083="x",$A1083&lt;&gt;""),$A1083,"")</f>
        <v/>
      </c>
    </row>
    <row r="1084">
      <c r="A1084" s="25" t="inlineStr">
        <is>
          <t>asset_lead_form_asset_headline</t>
        </is>
      </c>
      <c r="B1084" s="29" t="inlineStr">
        <is>
          <t>Asset lead form asset headline · TEXT</t>
        </is>
      </c>
      <c r="C1084" s="26" t="n"/>
      <c r="D1084" s="27">
        <f>IF(AND($C1084="x",$A1084&lt;&gt;""),$A1084,"")</f>
        <v/>
      </c>
    </row>
    <row r="1085">
      <c r="A1085" s="25" t="inlineStr">
        <is>
          <t>asset_lead_form_asset_post_submit_call_to_action_type</t>
        </is>
      </c>
      <c r="B1085" s="29" t="inlineStr">
        <is>
          <t>Asset lead form asset post submit call to action type · TEXT</t>
        </is>
      </c>
      <c r="C1085" s="26" t="n"/>
      <c r="D1085" s="27">
        <f>IF(AND($C1085="x",$A1085&lt;&gt;""),$A1085,"")</f>
        <v/>
      </c>
    </row>
    <row r="1086">
      <c r="A1086" s="25" t="inlineStr">
        <is>
          <t>asset_lead_form_asset_post_submit_description</t>
        </is>
      </c>
      <c r="B1086" s="29" t="inlineStr">
        <is>
          <t>Asset lead form asset post submit description · TEXT</t>
        </is>
      </c>
      <c r="C1086" s="26" t="n"/>
      <c r="D1086" s="27">
        <f>IF(AND($C1086="x",$A1086&lt;&gt;""),$A1086,"")</f>
        <v/>
      </c>
    </row>
    <row r="1087">
      <c r="A1087" s="25" t="inlineStr">
        <is>
          <t>asset_lead_form_asset_post_submit_headline</t>
        </is>
      </c>
      <c r="B1087" s="29" t="inlineStr">
        <is>
          <t>Asset lead form asset post submit headline · TEXT</t>
        </is>
      </c>
      <c r="C1087" s="26" t="n"/>
      <c r="D1087" s="27">
        <f>IF(AND($C1087="x",$A1087&lt;&gt;""),$A1087,"")</f>
        <v/>
      </c>
    </row>
    <row r="1088">
      <c r="A1088" s="25" t="inlineStr">
        <is>
          <t>asset_lead_form_asset_privacy_policy_url</t>
        </is>
      </c>
      <c r="B1088" s="29" t="inlineStr">
        <is>
          <t>Asset lead form asset privacy policy url · TEXT</t>
        </is>
      </c>
      <c r="C1088" s="26" t="n"/>
      <c r="D1088" s="27">
        <f>IF(AND($C1088="x",$A1088&lt;&gt;""),$A1088,"")</f>
        <v/>
      </c>
    </row>
    <row r="1089">
      <c r="A1089" s="25" t="inlineStr">
        <is>
          <t>asset_location_asset_business_profile_locations</t>
        </is>
      </c>
      <c r="B1089" s="29" t="inlineStr">
        <is>
          <t>Asset location asset business profile locations · TEXT</t>
        </is>
      </c>
      <c r="C1089" s="26" t="n"/>
      <c r="D1089" s="27">
        <f>IF(AND($C1089="x",$A1089&lt;&gt;""),$A1089,"")</f>
        <v/>
      </c>
    </row>
    <row r="1090">
      <c r="A1090" s="25" t="inlineStr">
        <is>
          <t>asset_location_asset_location_ownership_type</t>
        </is>
      </c>
      <c r="B1090" s="29" t="inlineStr">
        <is>
          <t>Asset location asset location ownership type · TEXT</t>
        </is>
      </c>
      <c r="C1090" s="26" t="n"/>
      <c r="D1090" s="27">
        <f>IF(AND($C1090="x",$A1090&lt;&gt;""),$A1090,"")</f>
        <v/>
      </c>
    </row>
    <row r="1091">
      <c r="A1091" s="25" t="inlineStr">
        <is>
          <t>asset_location_asset_place_id</t>
        </is>
      </c>
      <c r="B1091" s="29" t="inlineStr">
        <is>
          <t>Asset location asset place id · TEXT</t>
        </is>
      </c>
      <c r="C1091" s="26" t="n"/>
      <c r="D1091" s="27">
        <f>IF(AND($C1091="x",$A1091&lt;&gt;""),$A1091,"")</f>
        <v/>
      </c>
    </row>
    <row r="1092">
      <c r="A1092" s="25" t="inlineStr">
        <is>
          <t>asset_mobile_app_asset_app_id</t>
        </is>
      </c>
      <c r="B1092" s="29" t="inlineStr">
        <is>
          <t>Asset mobile app asset app id · TEXT</t>
        </is>
      </c>
      <c r="C1092" s="26" t="n"/>
      <c r="D1092" s="27">
        <f>IF(AND($C1092="x",$A1092&lt;&gt;""),$A1092,"")</f>
        <v/>
      </c>
    </row>
    <row r="1093">
      <c r="A1093" s="25" t="inlineStr">
        <is>
          <t>asset_mobile_app_asset_app_store</t>
        </is>
      </c>
      <c r="B1093" s="29" t="inlineStr">
        <is>
          <t>Asset mobile app asset app store · TEXT</t>
        </is>
      </c>
      <c r="C1093" s="26" t="n"/>
      <c r="D1093" s="27">
        <f>IF(AND($C1093="x",$A1093&lt;&gt;""),$A1093,"")</f>
        <v/>
      </c>
    </row>
    <row r="1094">
      <c r="A1094" s="25" t="inlineStr">
        <is>
          <t>asset_mobile_app_asset_end_date</t>
        </is>
      </c>
      <c r="B1094" s="29" t="inlineStr">
        <is>
          <t>Asset mobile app asset end date · DATE</t>
        </is>
      </c>
      <c r="C1094" s="26" t="n"/>
      <c r="D1094" s="27">
        <f>IF(AND($C1094="x",$A1094&lt;&gt;""),$A1094,"")</f>
        <v/>
      </c>
    </row>
    <row r="1095">
      <c r="A1095" s="25" t="inlineStr">
        <is>
          <t>asset_mobile_app_asset_link_text</t>
        </is>
      </c>
      <c r="B1095" s="29" t="inlineStr">
        <is>
          <t>Asset mobile app asset link text · TEXT</t>
        </is>
      </c>
      <c r="C1095" s="26" t="n"/>
      <c r="D1095" s="27">
        <f>IF(AND($C1095="x",$A1095&lt;&gt;""),$A1095,"")</f>
        <v/>
      </c>
    </row>
    <row r="1096">
      <c r="A1096" s="25" t="inlineStr">
        <is>
          <t>asset_mobile_app_asset_start_date</t>
        </is>
      </c>
      <c r="B1096" s="29" t="inlineStr">
        <is>
          <t>Asset mobile app asset start date · DATE</t>
        </is>
      </c>
      <c r="C1096" s="26" t="n"/>
      <c r="D1096" s="27">
        <f>IF(AND($C1096="x",$A1096&lt;&gt;""),$A1096,"")</f>
        <v/>
      </c>
    </row>
    <row r="1097">
      <c r="A1097" s="25" t="inlineStr">
        <is>
          <t>asset_name</t>
        </is>
      </c>
      <c r="B1097" s="29" t="inlineStr">
        <is>
          <t>Asset name · TEXT</t>
        </is>
      </c>
      <c r="C1097" s="26" t="n"/>
      <c r="D1097" s="27">
        <f>IF(AND($C1097="x",$A1097&lt;&gt;""),$A1097,"")</f>
        <v/>
      </c>
    </row>
    <row r="1098">
      <c r="A1098" s="25" t="inlineStr">
        <is>
          <t>asset_page_feed_asset_labels</t>
        </is>
      </c>
      <c r="B1098" s="29" t="inlineStr">
        <is>
          <t>Asset page feed asset labels · TEXT</t>
        </is>
      </c>
      <c r="C1098" s="26" t="n"/>
      <c r="D1098" s="27">
        <f>IF(AND($C1098="x",$A1098&lt;&gt;""),$A1098,"")</f>
        <v/>
      </c>
    </row>
    <row r="1099">
      <c r="A1099" s="25" t="inlineStr">
        <is>
          <t>asset_page_feed_asset_page_url</t>
        </is>
      </c>
      <c r="B1099" s="29" t="inlineStr">
        <is>
          <t>Asset page feed asset page url · TEXT</t>
        </is>
      </c>
      <c r="C1099" s="26" t="n"/>
      <c r="D1099" s="27">
        <f>IF(AND($C1099="x",$A1099&lt;&gt;""),$A1099,"")</f>
        <v/>
      </c>
    </row>
    <row r="1100">
      <c r="A1100" s="25" t="inlineStr">
        <is>
          <t>asset_policy_summary_approval_status</t>
        </is>
      </c>
      <c r="B1100" s="29" t="inlineStr">
        <is>
          <t>Asset policy summary approval status · TEXT</t>
        </is>
      </c>
      <c r="C1100" s="26" t="n"/>
      <c r="D1100" s="27">
        <f>IF(AND($C1100="x",$A1100&lt;&gt;""),$A1100,"")</f>
        <v/>
      </c>
    </row>
    <row r="1101">
      <c r="A1101" s="25" t="inlineStr">
        <is>
          <t>asset_policy_summary_policy_topic_entries</t>
        </is>
      </c>
      <c r="B1101" s="29" t="inlineStr">
        <is>
          <t>Asset policy summary policy topic entries · TEXT</t>
        </is>
      </c>
      <c r="C1101" s="26" t="n"/>
      <c r="D1101" s="27">
        <f>IF(AND($C1101="x",$A1101&lt;&gt;""),$A1101,"")</f>
        <v/>
      </c>
    </row>
    <row r="1102">
      <c r="A1102" s="25" t="inlineStr">
        <is>
          <t>asset_policy_summary_review_status</t>
        </is>
      </c>
      <c r="B1102" s="29" t="inlineStr">
        <is>
          <t>Asset policy summary review status · TEXT</t>
        </is>
      </c>
      <c r="C1102" s="26" t="n"/>
      <c r="D1102" s="27">
        <f>IF(AND($C1102="x",$A1102&lt;&gt;""),$A1102,"")</f>
        <v/>
      </c>
    </row>
    <row r="1103">
      <c r="A1103" s="25" t="inlineStr">
        <is>
          <t>asset_price_asset_language_code</t>
        </is>
      </c>
      <c r="B1103" s="29" t="inlineStr">
        <is>
          <t>Asset price asset language code · TEXT</t>
        </is>
      </c>
      <c r="C1103" s="26" t="n"/>
      <c r="D1103" s="27">
        <f>IF(AND($C1103="x",$A1103&lt;&gt;""),$A1103,"")</f>
        <v/>
      </c>
    </row>
    <row r="1104">
      <c r="A1104" s="25" t="inlineStr">
        <is>
          <t>asset_price_asset_price_offerings</t>
        </is>
      </c>
      <c r="B1104" s="29" t="inlineStr">
        <is>
          <t>Asset price asset price offerings · TEXT</t>
        </is>
      </c>
      <c r="C1104" s="26" t="n"/>
      <c r="D1104" s="27">
        <f>IF(AND($C1104="x",$A1104&lt;&gt;""),$A1104,"")</f>
        <v/>
      </c>
    </row>
    <row r="1105">
      <c r="A1105" s="25" t="inlineStr">
        <is>
          <t>asset_price_asset_price_qualifier</t>
        </is>
      </c>
      <c r="B1105" s="29" t="inlineStr">
        <is>
          <t>Asset price asset price qualifier · TEXT</t>
        </is>
      </c>
      <c r="C1105" s="26" t="n"/>
      <c r="D1105" s="27">
        <f>IF(AND($C1105="x",$A1105&lt;&gt;""),$A1105,"")</f>
        <v/>
      </c>
    </row>
    <row r="1106">
      <c r="A1106" s="25" t="inlineStr">
        <is>
          <t>asset_price_asset_type</t>
        </is>
      </c>
      <c r="B1106" s="29" t="inlineStr">
        <is>
          <t>Asset price asset type · TEXT</t>
        </is>
      </c>
      <c r="C1106" s="26" t="n"/>
      <c r="D1106" s="27">
        <f>IF(AND($C1106="x",$A1106&lt;&gt;""),$A1106,"")</f>
        <v/>
      </c>
    </row>
    <row r="1107">
      <c r="A1107" s="25" t="inlineStr">
        <is>
          <t>asset_promotion_asset_ad_schedule_targets</t>
        </is>
      </c>
      <c r="B1107" s="29" t="inlineStr">
        <is>
          <t>Asset promotion asset ad schedule targets · TEXT</t>
        </is>
      </c>
      <c r="C1107" s="26" t="n"/>
      <c r="D1107" s="27">
        <f>IF(AND($C1107="x",$A1107&lt;&gt;""),$A1107,"")</f>
        <v/>
      </c>
    </row>
    <row r="1108">
      <c r="A1108" s="25" t="inlineStr">
        <is>
          <t>asset_promotion_asset_discount_modifier</t>
        </is>
      </c>
      <c r="B1108" s="29" t="inlineStr">
        <is>
          <t>Asset promotion asset discount modifier · TEXT</t>
        </is>
      </c>
      <c r="C1108" s="26" t="n"/>
      <c r="D1108" s="27">
        <f>IF(AND($C1108="x",$A1108&lt;&gt;""),$A1108,"")</f>
        <v/>
      </c>
    </row>
    <row r="1109">
      <c r="A1109" s="25" t="inlineStr">
        <is>
          <t>asset_promotion_asset_end_date</t>
        </is>
      </c>
      <c r="B1109" s="29" t="inlineStr">
        <is>
          <t>Asset promotion asset end date · DATE</t>
        </is>
      </c>
      <c r="C1109" s="26" t="n"/>
      <c r="D1109" s="27">
        <f>IF(AND($C1109="x",$A1109&lt;&gt;""),$A1109,"")</f>
        <v/>
      </c>
    </row>
    <row r="1110">
      <c r="A1110" s="25" t="inlineStr">
        <is>
          <t>asset_promotion_asset_language_code</t>
        </is>
      </c>
      <c r="B1110" s="29" t="inlineStr">
        <is>
          <t>Asset promotion asset language code · TEXT</t>
        </is>
      </c>
      <c r="C1110" s="26" t="n"/>
      <c r="D1110" s="27">
        <f>IF(AND($C1110="x",$A1110&lt;&gt;""),$A1110,"")</f>
        <v/>
      </c>
    </row>
    <row r="1111">
      <c r="A1111" s="25" t="inlineStr">
        <is>
          <t>asset_promotion_asset_money_amount_off_amount_micros</t>
        </is>
      </c>
      <c r="B1111" s="29" t="inlineStr">
        <is>
          <t>Asset promotion asset money amount off amount micros · NUMERIC</t>
        </is>
      </c>
      <c r="C1111" s="26" t="n"/>
      <c r="D1111" s="27">
        <f>IF(AND($C1111="x",$A1111&lt;&gt;""),$A1111,"")</f>
        <v/>
      </c>
    </row>
    <row r="1112">
      <c r="A1112" s="25" t="inlineStr">
        <is>
          <t>asset_promotion_asset_money_amount_off_currency_code</t>
        </is>
      </c>
      <c r="B1112" s="29" t="inlineStr">
        <is>
          <t>Asset promotion asset money amount off currency code · TEXT</t>
        </is>
      </c>
      <c r="C1112" s="26" t="n"/>
      <c r="D1112" s="27">
        <f>IF(AND($C1112="x",$A1112&lt;&gt;""),$A1112,"")</f>
        <v/>
      </c>
    </row>
    <row r="1113">
      <c r="A1113" s="25" t="inlineStr">
        <is>
          <t>asset_promotion_asset_occasion</t>
        </is>
      </c>
      <c r="B1113" s="29" t="inlineStr">
        <is>
          <t>Asset promotion asset occasion · TEXT</t>
        </is>
      </c>
      <c r="C1113" s="26" t="n"/>
      <c r="D1113" s="27">
        <f>IF(AND($C1113="x",$A1113&lt;&gt;""),$A1113,"")</f>
        <v/>
      </c>
    </row>
    <row r="1114">
      <c r="A1114" s="25" t="inlineStr">
        <is>
          <t>asset_promotion_asset_orders_over_amount_amount_micros</t>
        </is>
      </c>
      <c r="B1114" s="29" t="inlineStr">
        <is>
          <t>Asset promotion asset orders over amount amount micros · NUMERIC</t>
        </is>
      </c>
      <c r="C1114" s="26" t="n"/>
      <c r="D1114" s="27">
        <f>IF(AND($C1114="x",$A1114&lt;&gt;""),$A1114,"")</f>
        <v/>
      </c>
    </row>
    <row r="1115">
      <c r="A1115" s="25" t="inlineStr">
        <is>
          <t>asset_promotion_asset_orders_over_amount_currency_code</t>
        </is>
      </c>
      <c r="B1115" s="29" t="inlineStr">
        <is>
          <t>Asset promotion asset orders over amount currency code · TEXT</t>
        </is>
      </c>
      <c r="C1115" s="26" t="n"/>
      <c r="D1115" s="27">
        <f>IF(AND($C1115="x",$A1115&lt;&gt;""),$A1115,"")</f>
        <v/>
      </c>
    </row>
    <row r="1116">
      <c r="A1116" s="25" t="inlineStr">
        <is>
          <t>asset_promotion_asset_percent_off</t>
        </is>
      </c>
      <c r="B1116" s="29" t="inlineStr">
        <is>
          <t>Asset promotion asset percent off · NUMERIC</t>
        </is>
      </c>
      <c r="C1116" s="26" t="n"/>
      <c r="D1116" s="27">
        <f>IF(AND($C1116="x",$A1116&lt;&gt;""),$A1116,"")</f>
        <v/>
      </c>
    </row>
    <row r="1117">
      <c r="A1117" s="25" t="inlineStr">
        <is>
          <t>asset_promotion_asset_promotion_barcode_info_barcode_content</t>
        </is>
      </c>
      <c r="B1117" s="29" t="inlineStr">
        <is>
          <t>Asset promotion asset promotion barcode info barcode content · TEXT</t>
        </is>
      </c>
      <c r="C1117" s="26" t="n"/>
      <c r="D1117" s="27">
        <f>IF(AND($C1117="x",$A1117&lt;&gt;""),$A1117,"")</f>
        <v/>
      </c>
    </row>
    <row r="1118">
      <c r="A1118" s="25" t="inlineStr">
        <is>
          <t>asset_promotion_asset_promotion_barcode_info_type</t>
        </is>
      </c>
      <c r="B1118" s="29" t="inlineStr">
        <is>
          <t>Asset promotion asset promotion barcode info type · TEXT</t>
        </is>
      </c>
      <c r="C1118" s="26" t="n"/>
      <c r="D1118" s="27">
        <f>IF(AND($C1118="x",$A1118&lt;&gt;""),$A1118,"")</f>
        <v/>
      </c>
    </row>
    <row r="1119">
      <c r="A1119" s="25" t="inlineStr">
        <is>
          <t>asset_promotion_asset_promotion_code</t>
        </is>
      </c>
      <c r="B1119" s="29" t="inlineStr">
        <is>
          <t>Asset promotion asset promotion code · TEXT</t>
        </is>
      </c>
      <c r="C1119" s="26" t="n"/>
      <c r="D1119" s="27">
        <f>IF(AND($C1119="x",$A1119&lt;&gt;""),$A1119,"")</f>
        <v/>
      </c>
    </row>
    <row r="1120">
      <c r="A1120" s="25" t="inlineStr">
        <is>
          <t>asset_promotion_asset_promotion_qr_code_info_qr_code_content</t>
        </is>
      </c>
      <c r="B1120" s="29" t="inlineStr">
        <is>
          <t>Asset promotion asset promotion qr code info qr code content · TEXT</t>
        </is>
      </c>
      <c r="C1120" s="26" t="n"/>
      <c r="D1120" s="27">
        <f>IF(AND($C1120="x",$A1120&lt;&gt;""),$A1120,"")</f>
        <v/>
      </c>
    </row>
    <row r="1121">
      <c r="A1121" s="25" t="inlineStr">
        <is>
          <t>asset_promotion_asset_promotion_target</t>
        </is>
      </c>
      <c r="B1121" s="29" t="inlineStr">
        <is>
          <t>Asset promotion asset promotion target · TEXT</t>
        </is>
      </c>
      <c r="C1121" s="26" t="n"/>
      <c r="D1121" s="27">
        <f>IF(AND($C1121="x",$A1121&lt;&gt;""),$A1121,"")</f>
        <v/>
      </c>
    </row>
    <row r="1122">
      <c r="A1122" s="25" t="inlineStr">
        <is>
          <t>asset_promotion_asset_redemption_end_date</t>
        </is>
      </c>
      <c r="B1122" s="29" t="inlineStr">
        <is>
          <t>Asset promotion asset redemption end date · DATE</t>
        </is>
      </c>
      <c r="C1122" s="26" t="n"/>
      <c r="D1122" s="27">
        <f>IF(AND($C1122="x",$A1122&lt;&gt;""),$A1122,"")</f>
        <v/>
      </c>
    </row>
    <row r="1123">
      <c r="A1123" s="25" t="inlineStr">
        <is>
          <t>asset_promotion_asset_redemption_start_date</t>
        </is>
      </c>
      <c r="B1123" s="29" t="inlineStr">
        <is>
          <t>Asset promotion asset redemption start date · DATE</t>
        </is>
      </c>
      <c r="C1123" s="26" t="n"/>
      <c r="D1123" s="27">
        <f>IF(AND($C1123="x",$A1123&lt;&gt;""),$A1123,"")</f>
        <v/>
      </c>
    </row>
    <row r="1124">
      <c r="A1124" s="25" t="inlineStr">
        <is>
          <t>asset_promotion_asset_start_date</t>
        </is>
      </c>
      <c r="B1124" s="29" t="inlineStr">
        <is>
          <t>Asset promotion asset start date · DATE</t>
        </is>
      </c>
      <c r="C1124" s="26" t="n"/>
      <c r="D1124" s="27">
        <f>IF(AND($C1124="x",$A1124&lt;&gt;""),$A1124,"")</f>
        <v/>
      </c>
    </row>
    <row r="1125">
      <c r="A1125" s="25" t="inlineStr">
        <is>
          <t>asset_promotion_asset_terms_and_conditions_text</t>
        </is>
      </c>
      <c r="B1125" s="29" t="inlineStr">
        <is>
          <t>Asset promotion asset terms and conditions text · TEXT</t>
        </is>
      </c>
      <c r="C1125" s="26" t="n"/>
      <c r="D1125" s="27">
        <f>IF(AND($C1125="x",$A1125&lt;&gt;""),$A1125,"")</f>
        <v/>
      </c>
    </row>
    <row r="1126">
      <c r="A1126" s="25" t="inlineStr">
        <is>
          <t>asset_promotion_asset_terms_and_conditions_uri</t>
        </is>
      </c>
      <c r="B1126" s="29" t="inlineStr">
        <is>
          <t>Asset promotion asset terms and conditions uri · TEXT</t>
        </is>
      </c>
      <c r="C1126" s="26" t="n"/>
      <c r="D1126" s="27">
        <f>IF(AND($C1126="x",$A1126&lt;&gt;""),$A1126,"")</f>
        <v/>
      </c>
    </row>
    <row r="1127">
      <c r="A1127" s="25" t="inlineStr">
        <is>
          <t>asset_resource_name</t>
        </is>
      </c>
      <c r="B1127" s="29" t="inlineStr">
        <is>
          <t>Asset resource name · TEXT</t>
        </is>
      </c>
      <c r="C1127" s="26" t="n"/>
      <c r="D1127" s="27">
        <f>IF(AND($C1127="x",$A1127&lt;&gt;""),$A1127,"")</f>
        <v/>
      </c>
    </row>
    <row r="1128">
      <c r="A1128" s="25" t="inlineStr">
        <is>
          <t>asset_sitelink_asset_ad_schedule_targets</t>
        </is>
      </c>
      <c r="B1128" s="29" t="inlineStr">
        <is>
          <t>Asset sitelink asset ad schedule targets · TEXT</t>
        </is>
      </c>
      <c r="C1128" s="26" t="n"/>
      <c r="D1128" s="27">
        <f>IF(AND($C1128="x",$A1128&lt;&gt;""),$A1128,"")</f>
        <v/>
      </c>
    </row>
    <row r="1129">
      <c r="A1129" s="25" t="inlineStr">
        <is>
          <t>asset_sitelink_asset_description1</t>
        </is>
      </c>
      <c r="B1129" s="29" t="inlineStr">
        <is>
          <t>Asset sitelink asset description1 · TEXT</t>
        </is>
      </c>
      <c r="C1129" s="26" t="n"/>
      <c r="D1129" s="27">
        <f>IF(AND($C1129="x",$A1129&lt;&gt;""),$A1129,"")</f>
        <v/>
      </c>
    </row>
    <row r="1130">
      <c r="A1130" s="25" t="inlineStr">
        <is>
          <t>asset_sitelink_asset_description2</t>
        </is>
      </c>
      <c r="B1130" s="29" t="inlineStr">
        <is>
          <t>Asset sitelink asset description2 · TEXT</t>
        </is>
      </c>
      <c r="C1130" s="26" t="n"/>
      <c r="D1130" s="27">
        <f>IF(AND($C1130="x",$A1130&lt;&gt;""),$A1130,"")</f>
        <v/>
      </c>
    </row>
    <row r="1131">
      <c r="A1131" s="25" t="inlineStr">
        <is>
          <t>asset_sitelink_asset_end_date</t>
        </is>
      </c>
      <c r="B1131" s="29" t="inlineStr">
        <is>
          <t>Asset sitelink asset end date · DATE</t>
        </is>
      </c>
      <c r="C1131" s="26" t="n"/>
      <c r="D1131" s="27">
        <f>IF(AND($C1131="x",$A1131&lt;&gt;""),$A1131,"")</f>
        <v/>
      </c>
    </row>
    <row r="1132">
      <c r="A1132" s="25" t="inlineStr">
        <is>
          <t>asset_sitelink_asset_link_text</t>
        </is>
      </c>
      <c r="B1132" s="29" t="inlineStr">
        <is>
          <t>Asset sitelink asset link text · TEXT</t>
        </is>
      </c>
      <c r="C1132" s="26" t="n"/>
      <c r="D1132" s="27">
        <f>IF(AND($C1132="x",$A1132&lt;&gt;""),$A1132,"")</f>
        <v/>
      </c>
    </row>
    <row r="1133">
      <c r="A1133" s="25" t="inlineStr">
        <is>
          <t>asset_sitelink_asset_start_date</t>
        </is>
      </c>
      <c r="B1133" s="29" t="inlineStr">
        <is>
          <t>Asset sitelink asset start date · DATE</t>
        </is>
      </c>
      <c r="C1133" s="26" t="n"/>
      <c r="D1133" s="27">
        <f>IF(AND($C1133="x",$A1133&lt;&gt;""),$A1133,"")</f>
        <v/>
      </c>
    </row>
    <row r="1134">
      <c r="A1134" s="25" t="inlineStr">
        <is>
          <t>asset_source</t>
        </is>
      </c>
      <c r="B1134" s="29" t="inlineStr">
        <is>
          <t>Asset source · TEXT</t>
        </is>
      </c>
      <c r="C1134" s="26" t="n"/>
      <c r="D1134" s="27">
        <f>IF(AND($C1134="x",$A1134&lt;&gt;""),$A1134,"")</f>
        <v/>
      </c>
    </row>
    <row r="1135">
      <c r="A1135" s="25" t="inlineStr">
        <is>
          <t>asset_structured_snippet_asset_header</t>
        </is>
      </c>
      <c r="B1135" s="29" t="inlineStr">
        <is>
          <t>Asset structured snippet asset header · TEXT</t>
        </is>
      </c>
      <c r="C1135" s="26" t="n"/>
      <c r="D1135" s="27">
        <f>IF(AND($C1135="x",$A1135&lt;&gt;""),$A1135,"")</f>
        <v/>
      </c>
    </row>
    <row r="1136">
      <c r="A1136" s="25" t="inlineStr">
        <is>
          <t>asset_structured_snippet_asset_values</t>
        </is>
      </c>
      <c r="B1136" s="29" t="inlineStr">
        <is>
          <t>Asset structured snippet asset values · TEXT</t>
        </is>
      </c>
      <c r="C1136" s="26" t="n"/>
      <c r="D1136" s="27">
        <f>IF(AND($C1136="x",$A1136&lt;&gt;""),$A1136,"")</f>
        <v/>
      </c>
    </row>
    <row r="1137">
      <c r="A1137" s="25" t="inlineStr">
        <is>
          <t>asset_text_asset_text</t>
        </is>
      </c>
      <c r="B1137" s="29" t="inlineStr">
        <is>
          <t>Asset text asset text · TEXT</t>
        </is>
      </c>
      <c r="C1137" s="26" t="n"/>
      <c r="D1137" s="27">
        <f>IF(AND($C1137="x",$A1137&lt;&gt;""),$A1137,"")</f>
        <v/>
      </c>
    </row>
    <row r="1138">
      <c r="A1138" s="25" t="inlineStr">
        <is>
          <t>asset_tracking_url_template</t>
        </is>
      </c>
      <c r="B1138" s="29" t="inlineStr">
        <is>
          <t>Asset tracking url template · TEXT</t>
        </is>
      </c>
      <c r="C1138" s="26" t="n"/>
      <c r="D1138" s="27">
        <f>IF(AND($C1138="x",$A1138&lt;&gt;""),$A1138,"")</f>
        <v/>
      </c>
    </row>
    <row r="1139">
      <c r="A1139" s="25" t="inlineStr">
        <is>
          <t>asset_type</t>
        </is>
      </c>
      <c r="B1139" s="29" t="inlineStr">
        <is>
          <t>Asset type · TEXT</t>
        </is>
      </c>
      <c r="C1139" s="26" t="n"/>
      <c r="D1139" s="27">
        <f>IF(AND($C1139="x",$A1139&lt;&gt;""),$A1139,"")</f>
        <v/>
      </c>
    </row>
    <row r="1140">
      <c r="A1140" s="25" t="inlineStr">
        <is>
          <t>asset_url_custom_parameters</t>
        </is>
      </c>
      <c r="B1140" s="29" t="inlineStr">
        <is>
          <t>Asset url custom parameters · TEXT</t>
        </is>
      </c>
      <c r="C1140" s="26" t="n"/>
      <c r="D1140" s="27">
        <f>IF(AND($C1140="x",$A1140&lt;&gt;""),$A1140,"")</f>
        <v/>
      </c>
    </row>
    <row r="1141">
      <c r="A1141" s="25" t="inlineStr">
        <is>
          <t>asset_youtube_video_asset_youtube_video_id</t>
        </is>
      </c>
      <c r="B1141" s="29" t="inlineStr">
        <is>
          <t>Asset youtube video asset youtube video id · TEXT</t>
        </is>
      </c>
      <c r="C1141" s="26" t="n"/>
      <c r="D1141" s="27">
        <f>IF(AND($C1141="x",$A1141&lt;&gt;""),$A1141,"")</f>
        <v/>
      </c>
    </row>
    <row r="1142">
      <c r="A1142" s="25" t="inlineStr">
        <is>
          <t>asset_youtube_video_asset_youtube_video_title</t>
        </is>
      </c>
      <c r="B1142" s="29" t="inlineStr">
        <is>
          <t>Asset youtube video asset youtube video title · TEXT</t>
        </is>
      </c>
      <c r="C1142" s="26" t="n"/>
      <c r="D1142" s="27">
        <f>IF(AND($C1142="x",$A1142&lt;&gt;""),$A1142,"")</f>
        <v/>
      </c>
    </row>
    <row r="1143">
      <c r="A1143" s="25" t="inlineStr">
        <is>
          <t>asset_youtube_video_list_asset_youtube_videos</t>
        </is>
      </c>
      <c r="B1143" s="29" t="inlineStr">
        <is>
          <t>Asset youtube video list asset youtube videos · TEXT</t>
        </is>
      </c>
      <c r="C1143" s="26" t="n"/>
      <c r="D1143" s="27">
        <f>IF(AND($C1143="x",$A1143&lt;&gt;""),$A1143,"")</f>
        <v/>
      </c>
    </row>
    <row r="1144">
      <c r="A1144" s="25" t="inlineStr">
        <is>
          <t>asset_youtube_video_list_asset_youtube_videos_asset</t>
        </is>
      </c>
      <c r="B1144" s="29" t="inlineStr">
        <is>
          <t>(Deprecated) Asset youtube video list asset youtube videos asset · TEXT</t>
        </is>
      </c>
      <c r="C1144" s="26" t="n"/>
      <c r="D1144" s="27">
        <f>IF(AND($C1144="x",$A1144&lt;&gt;""),$A1144,"")</f>
        <v/>
      </c>
    </row>
    <row r="1145">
      <c r="A1145" s="25" t="inlineStr">
        <is>
          <t>auction_insight_domain</t>
        </is>
      </c>
      <c r="B1145" s="29" t="inlineStr">
        <is>
          <t>Auction insight domain · TEXT</t>
        </is>
      </c>
      <c r="C1145" s="26" t="n"/>
      <c r="D1145" s="27">
        <f>IF(AND($C1145="x",$A1145&lt;&gt;""),$A1145,"")</f>
        <v/>
      </c>
    </row>
    <row r="1146">
      <c r="A1146" s="25" t="inlineStr">
        <is>
          <t>audience_asset_group</t>
        </is>
      </c>
      <c r="B1146" s="29" t="inlineStr">
        <is>
          <t>Audience asset group · TEXT</t>
        </is>
      </c>
      <c r="C1146" s="26" t="n"/>
      <c r="D1146" s="27">
        <f>IF(AND($C1146="x",$A1146&lt;&gt;""),$A1146,"")</f>
        <v/>
      </c>
    </row>
    <row r="1147">
      <c r="A1147" s="25" t="inlineStr">
        <is>
          <t>audience_audience</t>
        </is>
      </c>
      <c r="B1147" s="29" t="inlineStr">
        <is>
          <t>Audience audience · TEXT</t>
        </is>
      </c>
      <c r="C1147" s="26" t="n"/>
      <c r="D1147" s="27">
        <f>IF(AND($C1147="x",$A1147&lt;&gt;""),$A1147,"")</f>
        <v/>
      </c>
    </row>
    <row r="1148">
      <c r="A1148" s="25" t="inlineStr">
        <is>
          <t>audience_description</t>
        </is>
      </c>
      <c r="B1148" s="29" t="inlineStr">
        <is>
          <t>Audience description · TEXT</t>
        </is>
      </c>
      <c r="C1148" s="26" t="n"/>
      <c r="D1148" s="27">
        <f>IF(AND($C1148="x",$A1148&lt;&gt;""),$A1148,"")</f>
        <v/>
      </c>
    </row>
    <row r="1149">
      <c r="A1149" s="25" t="inlineStr">
        <is>
          <t>audience_dimensions</t>
        </is>
      </c>
      <c r="B1149" s="29" t="inlineStr">
        <is>
          <t>Audience dimensions · TEXT</t>
        </is>
      </c>
      <c r="C1149" s="26" t="n"/>
      <c r="D1149" s="27">
        <f>IF(AND($C1149="x",$A1149&lt;&gt;""),$A1149,"")</f>
        <v/>
      </c>
    </row>
    <row r="1150">
      <c r="A1150" s="25" t="inlineStr">
        <is>
          <t>audience_dimensions_audience_segments_segments_custom_audience_custom_audience</t>
        </is>
      </c>
      <c r="B1150" s="29" t="inlineStr">
        <is>
          <t>(Deprecated) Audience dimensions audience segments segments custom audience custom audience · TEXT</t>
        </is>
      </c>
      <c r="C1150" s="26" t="n"/>
      <c r="D1150" s="27">
        <f>IF(AND($C1150="x",$A1150&lt;&gt;""),$A1150,"")</f>
        <v/>
      </c>
    </row>
    <row r="1151">
      <c r="A1151" s="25" t="inlineStr">
        <is>
          <t>audience_dimensions_audience_segments_segments_detailed_demographic_detailed_demographic</t>
        </is>
      </c>
      <c r="B1151" s="29" t="inlineStr">
        <is>
          <t>(Deprecated) Audience dimensions audience segments segments detailed demographic detailed demographic · TEXT</t>
        </is>
      </c>
      <c r="C1151" s="26" t="n"/>
      <c r="D1151" s="27">
        <f>IF(AND($C1151="x",$A1151&lt;&gt;""),$A1151,"")</f>
        <v/>
      </c>
    </row>
    <row r="1152">
      <c r="A1152" s="25" t="inlineStr">
        <is>
          <t>audience_dimensions_audience_segments_segments_life_event_life_event</t>
        </is>
      </c>
      <c r="B1152" s="29" t="inlineStr">
        <is>
          <t>(Deprecated) Audience dimensions audience segments segments life event life event · TEXT</t>
        </is>
      </c>
      <c r="C1152" s="26" t="n"/>
      <c r="D1152" s="27">
        <f>IF(AND($C1152="x",$A1152&lt;&gt;""),$A1152,"")</f>
        <v/>
      </c>
    </row>
    <row r="1153">
      <c r="A1153" s="25" t="inlineStr">
        <is>
          <t>audience_dimensions_audience_segments_segments_user_interest_user_interest_category</t>
        </is>
      </c>
      <c r="B1153" s="29" t="inlineStr">
        <is>
          <t>(Deprecated) Audience dimensions audience segments segments user interest user interest category · TEXT</t>
        </is>
      </c>
      <c r="C1153" s="26" t="n"/>
      <c r="D1153" s="27">
        <f>IF(AND($C1153="x",$A1153&lt;&gt;""),$A1153,"")</f>
        <v/>
      </c>
    </row>
    <row r="1154">
      <c r="A1154" s="25" t="inlineStr">
        <is>
          <t>audience_dimensions_audience_segments_segments_user_list_user_list</t>
        </is>
      </c>
      <c r="B1154" s="29" t="inlineStr">
        <is>
          <t>(Deprecated) Audience dimensions audience segments segments user list user list · TEXT</t>
        </is>
      </c>
      <c r="C1154" s="26" t="n"/>
      <c r="D1154" s="27">
        <f>IF(AND($C1154="x",$A1154&lt;&gt;""),$A1154,"")</f>
        <v/>
      </c>
    </row>
    <row r="1155">
      <c r="A1155" s="25" t="inlineStr">
        <is>
          <t>audience_exclusion_dimension</t>
        </is>
      </c>
      <c r="B1155" s="29" t="inlineStr">
        <is>
          <t>Audience exclusion dimension · TEXT</t>
        </is>
      </c>
      <c r="C1155" s="26" t="n"/>
      <c r="D1155" s="27">
        <f>IF(AND($C1155="x",$A1155&lt;&gt;""),$A1155,"")</f>
        <v/>
      </c>
    </row>
    <row r="1156">
      <c r="A1156" s="25" t="inlineStr">
        <is>
          <t>audience_exclusion_dimension_exclusions_user_list_user_list</t>
        </is>
      </c>
      <c r="B1156" s="29" t="inlineStr">
        <is>
          <t>(Deprecated) Audience exclusion dimension exclusions user list user list · TEXT</t>
        </is>
      </c>
      <c r="C1156" s="26" t="n"/>
      <c r="D1156" s="27">
        <f>IF(AND($C1156="x",$A1156&lt;&gt;""),$A1156,"")</f>
        <v/>
      </c>
    </row>
    <row r="1157">
      <c r="A1157" s="25" t="inlineStr">
        <is>
          <t>audience_id</t>
        </is>
      </c>
      <c r="B1157" s="29" t="inlineStr">
        <is>
          <t>Audience id · TEXT</t>
        </is>
      </c>
      <c r="C1157" s="26" t="n"/>
      <c r="D1157" s="27">
        <f>IF(AND($C1157="x",$A1157&lt;&gt;""),$A1157,"")</f>
        <v/>
      </c>
    </row>
    <row r="1158">
      <c r="A1158" s="25" t="inlineStr">
        <is>
          <t>audience_name</t>
        </is>
      </c>
      <c r="B1158" s="29" t="inlineStr">
        <is>
          <t>Audience name · TEXT</t>
        </is>
      </c>
      <c r="C1158" s="26" t="n"/>
      <c r="D1158" s="27">
        <f>IF(AND($C1158="x",$A1158&lt;&gt;""),$A1158,"")</f>
        <v/>
      </c>
    </row>
    <row r="1159">
      <c r="A1159" s="25" t="inlineStr">
        <is>
          <t>audience_resource_name</t>
        </is>
      </c>
      <c r="B1159" s="29" t="inlineStr">
        <is>
          <t>Audience resource name · TEXT</t>
        </is>
      </c>
      <c r="C1159" s="26" t="n"/>
      <c r="D1159" s="27">
        <f>IF(AND($C1159="x",$A1159&lt;&gt;""),$A1159,"")</f>
        <v/>
      </c>
    </row>
    <row r="1160">
      <c r="A1160" s="25" t="inlineStr">
        <is>
          <t>audience_scope</t>
        </is>
      </c>
      <c r="B1160" s="29" t="inlineStr">
        <is>
          <t>Audience scope · TEXT</t>
        </is>
      </c>
      <c r="C1160" s="26" t="n"/>
      <c r="D1160" s="27">
        <f>IF(AND($C1160="x",$A1160&lt;&gt;""),$A1160,"")</f>
        <v/>
      </c>
    </row>
    <row r="1161">
      <c r="A1161" s="25" t="inlineStr">
        <is>
          <t>audience_setting_use_audience_grouped</t>
        </is>
      </c>
      <c r="B1161" s="29" t="inlineStr">
        <is>
          <t>Audience setting use audience grouped · BOOLEAN</t>
        </is>
      </c>
      <c r="C1161" s="26" t="n"/>
      <c r="D1161" s="27">
        <f>IF(AND($C1161="x",$A1161&lt;&gt;""),$A1161,"")</f>
        <v/>
      </c>
    </row>
    <row r="1162">
      <c r="A1162" s="25" t="inlineStr">
        <is>
          <t>audience_status</t>
        </is>
      </c>
      <c r="B1162" s="29" t="inlineStr">
        <is>
          <t>Audience status · TEXT</t>
        </is>
      </c>
      <c r="C1162" s="26" t="n"/>
      <c r="D1162" s="27">
        <f>IF(AND($C1162="x",$A1162&lt;&gt;""),$A1162,"")</f>
        <v/>
      </c>
    </row>
    <row r="1163">
      <c r="A1163" s="25" t="inlineStr">
        <is>
          <t>auto_tagging_enabled</t>
        </is>
      </c>
      <c r="B1163" s="29" t="inlineStr">
        <is>
          <t>Auto tagging enabled · BOOLEAN</t>
        </is>
      </c>
      <c r="C1163" s="26" t="n"/>
      <c r="D1163" s="27">
        <f>IF(AND($C1163="x",$A1163&lt;&gt;""),$A1163,"")</f>
        <v/>
      </c>
    </row>
    <row r="1164">
      <c r="A1164" s="25" t="inlineStr">
        <is>
          <t>availabilities</t>
        </is>
      </c>
      <c r="B1164" s="29" t="inlineStr">
        <is>
          <t>Availabilities · TEXT</t>
        </is>
      </c>
      <c r="C1164" s="26" t="n"/>
      <c r="D1164" s="27">
        <f>IF(AND($C1164="x",$A1164&lt;&gt;""),$A1164,"")</f>
        <v/>
      </c>
    </row>
    <row r="1165">
      <c r="A1165" s="25" t="inlineStr">
        <is>
          <t>average_cart_size</t>
        </is>
      </c>
      <c r="B1165" s="29" t="inlineStr">
        <is>
          <t>Average cart size · NUMERIC</t>
        </is>
      </c>
      <c r="C1165" s="26" t="n"/>
      <c r="D1165" s="27">
        <f>IF(AND($C1165="x",$A1165&lt;&gt;""),$A1165,"")</f>
        <v/>
      </c>
    </row>
    <row r="1166">
      <c r="A1166" s="25" t="inlineStr">
        <is>
          <t>average_cost</t>
        </is>
      </c>
      <c r="B1166" s="29" t="inlineStr">
        <is>
          <t>Average cost · NUMERIC</t>
        </is>
      </c>
      <c r="C1166" s="26" t="n"/>
      <c r="D1166" s="27">
        <f>IF(AND($C1166="x",$A1166&lt;&gt;""),$A1166,"")</f>
        <v/>
      </c>
    </row>
    <row r="1167">
      <c r="A1167" s="25" t="inlineStr">
        <is>
          <t>average_cpc</t>
        </is>
      </c>
      <c r="B1167" s="29" t="inlineStr">
        <is>
          <t>Average cpc (Duplicate) · NUMERIC</t>
        </is>
      </c>
      <c r="C1167" s="26" t="n"/>
      <c r="D1167" s="27">
        <f>IF(AND($C1167="x",$A1167&lt;&gt;""),$A1167,"")</f>
        <v/>
      </c>
    </row>
    <row r="1168">
      <c r="A1168" s="25" t="inlineStr">
        <is>
          <t>average_cpe</t>
        </is>
      </c>
      <c r="B1168" s="29" t="inlineStr">
        <is>
          <t>Average cpe · NUMERIC</t>
        </is>
      </c>
      <c r="C1168" s="26" t="n"/>
      <c r="D1168" s="27">
        <f>IF(AND($C1168="x",$A1168&lt;&gt;""),$A1168,"")</f>
        <v/>
      </c>
    </row>
    <row r="1169">
      <c r="A1169" s="25" t="inlineStr">
        <is>
          <t>average_cpm</t>
        </is>
      </c>
      <c r="B1169" s="29" t="inlineStr">
        <is>
          <t>Average cpm · NUMERIC</t>
        </is>
      </c>
      <c r="C1169" s="26" t="n"/>
      <c r="D1169" s="27">
        <f>IF(AND($C1169="x",$A1169&lt;&gt;""),$A1169,"")</f>
        <v/>
      </c>
    </row>
    <row r="1170">
      <c r="A1170" s="25" t="inlineStr">
        <is>
          <t>average_impression_frequency_per_user</t>
        </is>
      </c>
      <c r="B1170" s="29" t="inlineStr">
        <is>
          <t>Average impression frequency per user · NUMERIC</t>
        </is>
      </c>
      <c r="C1170" s="26" t="n"/>
      <c r="D1170" s="27">
        <f>IF(AND($C1170="x",$A1170&lt;&gt;""),$A1170,"")</f>
        <v/>
      </c>
    </row>
    <row r="1171">
      <c r="A1171" s="25" t="inlineStr">
        <is>
          <t>average_order_value</t>
        </is>
      </c>
      <c r="B1171" s="29" t="inlineStr">
        <is>
          <t>Average order value · NUMERIC</t>
        </is>
      </c>
      <c r="C1171" s="26" t="n"/>
      <c r="D1171" s="27">
        <f>IF(AND($C1171="x",$A1171&lt;&gt;""),$A1171,"")</f>
        <v/>
      </c>
    </row>
    <row r="1172">
      <c r="A1172" s="25" t="inlineStr">
        <is>
          <t>average_order_value_micros</t>
        </is>
      </c>
      <c r="B1172" s="29" t="inlineStr">
        <is>
          <t>Average order value micros · NUMERIC</t>
        </is>
      </c>
      <c r="C1172" s="26" t="n"/>
      <c r="D1172" s="27">
        <f>IF(AND($C1172="x",$A1172&lt;&gt;""),$A1172,"")</f>
        <v/>
      </c>
    </row>
    <row r="1173">
      <c r="A1173" s="25" t="inlineStr">
        <is>
          <t>average_page_views</t>
        </is>
      </c>
      <c r="B1173" s="29" t="inlineStr">
        <is>
          <t>Average page views · NUMERIC</t>
        </is>
      </c>
      <c r="C1173" s="26" t="n"/>
      <c r="D1173" s="27">
        <f>IF(AND($C1173="x",$A1173&lt;&gt;""),$A1173,"")</f>
        <v/>
      </c>
    </row>
    <row r="1174">
      <c r="A1174" s="25" t="inlineStr">
        <is>
          <t>average_pageviews</t>
        </is>
      </c>
      <c r="B1174" s="29" t="inlineStr">
        <is>
          <t>Average pageviews · NUMERIC</t>
        </is>
      </c>
      <c r="C1174" s="26" t="n"/>
      <c r="D1174" s="27">
        <f>IF(AND($C1174="x",$A1174&lt;&gt;""),$A1174,"")</f>
        <v/>
      </c>
    </row>
    <row r="1175">
      <c r="A1175" s="25" t="inlineStr">
        <is>
          <t>average_target_cpa_micros</t>
        </is>
      </c>
      <c r="B1175" s="29" t="inlineStr">
        <is>
          <t>Average target cpa micros · NUMERIC</t>
        </is>
      </c>
      <c r="C1175" s="26" t="n"/>
      <c r="D1175" s="27">
        <f>IF(AND($C1175="x",$A1175&lt;&gt;""),$A1175,"")</f>
        <v/>
      </c>
    </row>
    <row r="1176">
      <c r="A1176" s="25" t="inlineStr">
        <is>
          <t>average_target_roas</t>
        </is>
      </c>
      <c r="B1176" s="29" t="inlineStr">
        <is>
          <t>Average target roas · NUMERIC</t>
        </is>
      </c>
      <c r="C1176" s="26" t="n"/>
      <c r="D1176" s="27">
        <f>IF(AND($C1176="x",$A1176&lt;&gt;""),$A1176,"")</f>
        <v/>
      </c>
    </row>
    <row r="1177">
      <c r="A1177" s="25" t="inlineStr">
        <is>
          <t>average_time_on_site</t>
        </is>
      </c>
      <c r="B1177" s="29" t="inlineStr">
        <is>
          <t>Average time on site · NUMERIC</t>
        </is>
      </c>
      <c r="C1177" s="26" t="n"/>
      <c r="D1177" s="27">
        <f>IF(AND($C1177="x",$A1177&lt;&gt;""),$A1177,"")</f>
        <v/>
      </c>
    </row>
    <row r="1178">
      <c r="A1178" s="25" t="inlineStr">
        <is>
          <t>average_video_watch_time_duration_millis</t>
        </is>
      </c>
      <c r="B1178" s="29" t="inlineStr">
        <is>
          <t>Average video watch time duration millis · NUMERIC</t>
        </is>
      </c>
      <c r="C1178" s="26" t="n"/>
      <c r="D1178" s="27">
        <f>IF(AND($C1178="x",$A1178&lt;&gt;""),$A1178,"")</f>
        <v/>
      </c>
    </row>
    <row r="1179">
      <c r="A1179" s="25" t="inlineStr">
        <is>
          <t>avg_monthly_searches</t>
        </is>
      </c>
      <c r="B1179" s="29" t="inlineStr">
        <is>
          <t>Average monthly searches · NUMERIC</t>
        </is>
      </c>
      <c r="C1179" s="26" t="n"/>
      <c r="D1179" s="27">
        <f>IF(AND($C1179="x",$A1179&lt;&gt;""),$A1179,"")</f>
        <v/>
      </c>
    </row>
    <row r="1180">
      <c r="A1180" s="25" t="inlineStr">
        <is>
          <t>base_ad_group</t>
        </is>
      </c>
      <c r="B1180" s="29" t="inlineStr">
        <is>
          <t>Base ad group · TEXT</t>
        </is>
      </c>
      <c r="C1180" s="26" t="n"/>
      <c r="D1180" s="27">
        <f>IF(AND($C1180="x",$A1180&lt;&gt;""),$A1180,"")</f>
        <v/>
      </c>
    </row>
    <row r="1181">
      <c r="A1181" s="25" t="inlineStr">
        <is>
          <t>base_ad_group_id</t>
        </is>
      </c>
      <c r="B1181" s="29" t="inlineStr">
        <is>
          <t>Base ad group id · TEXT</t>
        </is>
      </c>
      <c r="C1181" s="26" t="n"/>
      <c r="D1181" s="27">
        <f>IF(AND($C1181="x",$A1181&lt;&gt;""),$A1181,"")</f>
        <v/>
      </c>
    </row>
    <row r="1182">
      <c r="A1182" s="25" t="inlineStr">
        <is>
          <t>base_campaign</t>
        </is>
      </c>
      <c r="B1182" s="29" t="inlineStr">
        <is>
          <t>Base campaign · TEXT</t>
        </is>
      </c>
      <c r="C1182" s="26" t="n"/>
      <c r="D1182" s="27">
        <f>IF(AND($C1182="x",$A1182&lt;&gt;""),$A1182,"")</f>
        <v/>
      </c>
    </row>
    <row r="1183">
      <c r="A1183" s="25" t="inlineStr">
        <is>
          <t>base_campaign_id</t>
        </is>
      </c>
      <c r="B1183" s="29" t="inlineStr">
        <is>
          <t>Base campaign id · TEXT</t>
        </is>
      </c>
      <c r="C1183" s="26" t="n"/>
      <c r="D1183" s="27">
        <f>IF(AND($C1183="x",$A1183&lt;&gt;""),$A1183,"")</f>
        <v/>
      </c>
    </row>
    <row r="1184">
      <c r="A1184" s="25" t="inlineStr">
        <is>
          <t>basic_user_list_actions</t>
        </is>
      </c>
      <c r="B1184" s="29" t="inlineStr">
        <is>
          <t>Basic user list actions · TEXT</t>
        </is>
      </c>
      <c r="C1184" s="26" t="n"/>
      <c r="D1184" s="27">
        <f>IF(AND($C1184="x",$A1184&lt;&gt;""),$A1184,"")</f>
        <v/>
      </c>
    </row>
    <row r="1185">
      <c r="A1185" s="25" t="inlineStr">
        <is>
          <t>benchmark_average_max_cpc</t>
        </is>
      </c>
      <c r="B1185" s="29" t="inlineStr">
        <is>
          <t>Benchmark average max cpc · NUMERIC</t>
        </is>
      </c>
      <c r="C1185" s="26" t="n"/>
      <c r="D1185" s="27">
        <f>IF(AND($C1185="x",$A1185&lt;&gt;""),$A1185,"")</f>
        <v/>
      </c>
    </row>
    <row r="1186">
      <c r="A1186" s="25" t="inlineStr">
        <is>
          <t>bid_modifier</t>
        </is>
      </c>
      <c r="B1186" s="29" t="inlineStr">
        <is>
          <t>Bid modifier · NUMERIC</t>
        </is>
      </c>
      <c r="C1186" s="26" t="n"/>
      <c r="D1186" s="27">
        <f>IF(AND($C1186="x",$A1186&lt;&gt;""),$A1186,"")</f>
        <v/>
      </c>
    </row>
    <row r="1187">
      <c r="A1187" s="25" t="inlineStr">
        <is>
          <t>biddable_app_install_conversions</t>
        </is>
      </c>
      <c r="B1187" s="29" t="inlineStr">
        <is>
          <t>Biddable app install conversions · NUMERIC</t>
        </is>
      </c>
      <c r="C1187" s="26" t="n"/>
      <c r="D1187" s="27">
        <f>IF(AND($C1187="x",$A1187&lt;&gt;""),$A1187,"")</f>
        <v/>
      </c>
    </row>
    <row r="1188">
      <c r="A1188" s="25" t="inlineStr">
        <is>
          <t>biddable_app_post_install_conversions</t>
        </is>
      </c>
      <c r="B1188" s="29" t="inlineStr">
        <is>
          <t>Biddable app post install conversions · NUMERIC</t>
        </is>
      </c>
      <c r="C1188" s="26" t="n"/>
      <c r="D1188" s="27">
        <f>IF(AND($C1188="x",$A1188&lt;&gt;""),$A1188,"")</f>
        <v/>
      </c>
    </row>
    <row r="1189">
      <c r="A1189" s="25" t="inlineStr">
        <is>
          <t>biddable_cohort_app_post_install_conversions</t>
        </is>
      </c>
      <c r="B1189" s="29" t="inlineStr">
        <is>
          <t>Biddable cohort app post install conversions · NUMERIC</t>
        </is>
      </c>
      <c r="C1189" s="26" t="n"/>
      <c r="D1189" s="27">
        <f>IF(AND($C1189="x",$A1189&lt;&gt;""),$A1189,"")</f>
        <v/>
      </c>
    </row>
    <row r="1190">
      <c r="A1190" s="25" t="inlineStr">
        <is>
          <t>bidding_strategy</t>
        </is>
      </c>
      <c r="B1190" s="29" t="inlineStr">
        <is>
          <t>Bidding strategy · TEXT</t>
        </is>
      </c>
      <c r="C1190" s="26" t="n"/>
      <c r="D1190" s="27">
        <f>IF(AND($C1190="x",$A1190&lt;&gt;""),$A1190,"")</f>
        <v/>
      </c>
    </row>
    <row r="1191">
      <c r="A1191" s="25" t="inlineStr">
        <is>
          <t>bidding_strategy_aligned_campaign_budget_id</t>
        </is>
      </c>
      <c r="B1191" s="29" t="inlineStr">
        <is>
          <t>Bidding strategy aligned campaign budget id · NUMERIC</t>
        </is>
      </c>
      <c r="C1191" s="26" t="n"/>
      <c r="D1191" s="27">
        <f>IF(AND($C1191="x",$A1191&lt;&gt;""),$A1191,"")</f>
        <v/>
      </c>
    </row>
    <row r="1192">
      <c r="A1192" s="25" t="inlineStr">
        <is>
          <t>bidding_strategy_campaign_count</t>
        </is>
      </c>
      <c r="B1192" s="29" t="inlineStr">
        <is>
          <t>Bidding strategy campaign count · NUMERIC</t>
        </is>
      </c>
      <c r="C1192" s="26" t="n"/>
      <c r="D1192" s="27">
        <f>IF(AND($C1192="x",$A1192&lt;&gt;""),$A1192,"")</f>
        <v/>
      </c>
    </row>
    <row r="1193">
      <c r="A1193" s="25" t="inlineStr">
        <is>
          <t>bidding_strategy_currency_code</t>
        </is>
      </c>
      <c r="B1193" s="29" t="inlineStr">
        <is>
          <t>Bidding strategy currency code · TEXT</t>
        </is>
      </c>
      <c r="C1193" s="26" t="n"/>
      <c r="D1193" s="27">
        <f>IF(AND($C1193="x",$A1193&lt;&gt;""),$A1193,"")</f>
        <v/>
      </c>
    </row>
    <row r="1194">
      <c r="A1194" s="25" t="inlineStr">
        <is>
          <t>bidding_strategy_effective_currency_code</t>
        </is>
      </c>
      <c r="B1194" s="29" t="inlineStr">
        <is>
          <t>Bidding strategy effective currency code · TEXT</t>
        </is>
      </c>
      <c r="C1194" s="26" t="n"/>
      <c r="D1194" s="27">
        <f>IF(AND($C1194="x",$A1194&lt;&gt;""),$A1194,"")</f>
        <v/>
      </c>
    </row>
    <row r="1195">
      <c r="A1195" s="25" t="inlineStr">
        <is>
          <t>bidding_strategy_enhanced_cpc</t>
        </is>
      </c>
      <c r="B1195" s="29" t="inlineStr">
        <is>
          <t>Bidding strategy enhanced cpc · TEXT</t>
        </is>
      </c>
      <c r="C1195" s="26" t="n"/>
      <c r="D1195" s="27">
        <f>IF(AND($C1195="x",$A1195&lt;&gt;""),$A1195,"")</f>
        <v/>
      </c>
    </row>
    <row r="1196">
      <c r="A1196" s="25" t="inlineStr">
        <is>
          <t>bidding_strategy_id</t>
        </is>
      </c>
      <c r="B1196" s="29" t="inlineStr">
        <is>
          <t>Bidding strategy id · TEXT</t>
        </is>
      </c>
      <c r="C1196" s="26" t="n"/>
      <c r="D1196" s="27">
        <f>IF(AND($C1196="x",$A1196&lt;&gt;""),$A1196,"")</f>
        <v/>
      </c>
    </row>
    <row r="1197">
      <c r="A1197" s="25" t="inlineStr">
        <is>
          <t>bidding_strategy_maximize_conversion_value_cpc_bid_ceiling_micros</t>
        </is>
      </c>
      <c r="B1197" s="29" t="inlineStr">
        <is>
          <t>Bidding strategy maximize conversion value cpc bid ceiling micros · NUMERIC</t>
        </is>
      </c>
      <c r="C1197" s="26" t="n"/>
      <c r="D1197" s="27">
        <f>IF(AND($C1197="x",$A1197&lt;&gt;""),$A1197,"")</f>
        <v/>
      </c>
    </row>
    <row r="1198">
      <c r="A1198" s="25" t="inlineStr">
        <is>
          <t>bidding_strategy_maximize_conversion_value_cpc_bid_floor_micros</t>
        </is>
      </c>
      <c r="B1198" s="29" t="inlineStr">
        <is>
          <t>Bidding strategy maximize conversion value cpc bid floor micros · NUMERIC</t>
        </is>
      </c>
      <c r="C1198" s="26" t="n"/>
      <c r="D1198" s="27">
        <f>IF(AND($C1198="x",$A1198&lt;&gt;""),$A1198,"")</f>
        <v/>
      </c>
    </row>
    <row r="1199">
      <c r="A1199" s="25" t="inlineStr">
        <is>
          <t>bidding_strategy_maximize_conversion_value_target_roas</t>
        </is>
      </c>
      <c r="B1199" s="29" t="inlineStr">
        <is>
          <t>Bidding strategy maximize conversion value target roas · NUMERIC</t>
        </is>
      </c>
      <c r="C1199" s="26" t="n"/>
      <c r="D1199" s="27">
        <f>IF(AND($C1199="x",$A1199&lt;&gt;""),$A1199,"")</f>
        <v/>
      </c>
    </row>
    <row r="1200">
      <c r="A1200" s="25" t="inlineStr">
        <is>
          <t>bidding_strategy_maximize_conversion_value_target_roas_tolerance_percent_millis</t>
        </is>
      </c>
      <c r="B1200" s="29" t="inlineStr">
        <is>
          <t>Bidding strategy maximize conversion value target roas tolerance percent millis · NUMERIC</t>
        </is>
      </c>
      <c r="C1200" s="26" t="n"/>
      <c r="D1200" s="27">
        <f>IF(AND($C1200="x",$A1200&lt;&gt;""),$A1200,"")</f>
        <v/>
      </c>
    </row>
    <row r="1201">
      <c r="A1201" s="25" t="inlineStr">
        <is>
          <t>bidding_strategy_maximize_conversions_cpc_bid_ceiling_micros</t>
        </is>
      </c>
      <c r="B1201" s="29" t="inlineStr">
        <is>
          <t>Bidding strategy maximize conversions cpc bid ceiling micros · NUMERIC</t>
        </is>
      </c>
      <c r="C1201" s="26" t="n"/>
      <c r="D1201" s="27">
        <f>IF(AND($C1201="x",$A1201&lt;&gt;""),$A1201,"")</f>
        <v/>
      </c>
    </row>
    <row r="1202">
      <c r="A1202" s="25" t="inlineStr">
        <is>
          <t>bidding_strategy_maximize_conversions_cpc_bid_floor_micros</t>
        </is>
      </c>
      <c r="B1202" s="29" t="inlineStr">
        <is>
          <t>Bidding strategy maximize conversions cpc bid floor micros · NUMERIC</t>
        </is>
      </c>
      <c r="C1202" s="26" t="n"/>
      <c r="D1202" s="27">
        <f>IF(AND($C1202="x",$A1202&lt;&gt;""),$A1202,"")</f>
        <v/>
      </c>
    </row>
    <row r="1203">
      <c r="A1203" s="25" t="inlineStr">
        <is>
          <t>bidding_strategy_maximize_conversions_target_cpa_micros</t>
        </is>
      </c>
      <c r="B1203" s="29" t="inlineStr">
        <is>
          <t>Bidding strategy maximize conversions target cpa micros · NUMERIC</t>
        </is>
      </c>
      <c r="C1203" s="26" t="n"/>
      <c r="D1203" s="27">
        <f>IF(AND($C1203="x",$A1203&lt;&gt;""),$A1203,"")</f>
        <v/>
      </c>
    </row>
    <row r="1204">
      <c r="A1204" s="25" t="inlineStr">
        <is>
          <t>bidding_strategy_name</t>
        </is>
      </c>
      <c r="B1204" s="29" t="inlineStr">
        <is>
          <t>Bidding strategy name · TEXT</t>
        </is>
      </c>
      <c r="C1204" s="26" t="n"/>
      <c r="D1204" s="27">
        <f>IF(AND($C1204="x",$A1204&lt;&gt;""),$A1204,"")</f>
        <v/>
      </c>
    </row>
    <row r="1205">
      <c r="A1205" s="25" t="inlineStr">
        <is>
          <t>bidding_strategy_non_removed_campaign_count</t>
        </is>
      </c>
      <c r="B1205" s="29" t="inlineStr">
        <is>
          <t>Bidding strategy non removed campaign count · NUMERIC</t>
        </is>
      </c>
      <c r="C1205" s="26" t="n"/>
      <c r="D1205" s="27">
        <f>IF(AND($C1205="x",$A1205&lt;&gt;""),$A1205,"")</f>
        <v/>
      </c>
    </row>
    <row r="1206">
      <c r="A1206" s="25" t="inlineStr">
        <is>
          <t>bidding_strategy_resource_name</t>
        </is>
      </c>
      <c r="B1206" s="29" t="inlineStr">
        <is>
          <t>Bidding strategy resource name · TEXT</t>
        </is>
      </c>
      <c r="C1206" s="26" t="n"/>
      <c r="D1206" s="27">
        <f>IF(AND($C1206="x",$A1206&lt;&gt;""),$A1206,"")</f>
        <v/>
      </c>
    </row>
    <row r="1207">
      <c r="A1207" s="25" t="inlineStr">
        <is>
          <t>bidding_strategy_source</t>
        </is>
      </c>
      <c r="B1207" s="29" t="inlineStr">
        <is>
          <t>Bidding strategy source · TEXT</t>
        </is>
      </c>
      <c r="C1207" s="26" t="n"/>
      <c r="D1207" s="27">
        <f>IF(AND($C1207="x",$A1207&lt;&gt;""),$A1207,"")</f>
        <v/>
      </c>
    </row>
    <row r="1208">
      <c r="A1208" s="25" t="inlineStr">
        <is>
          <t>bidding_strategy_status</t>
        </is>
      </c>
      <c r="B1208" s="29" t="inlineStr">
        <is>
          <t>Bidding strategy status · TEXT</t>
        </is>
      </c>
      <c r="C1208" s="26" t="n"/>
      <c r="D1208" s="27">
        <f>IF(AND($C1208="x",$A1208&lt;&gt;""),$A1208,"")</f>
        <v/>
      </c>
    </row>
    <row r="1209">
      <c r="A1209" s="25" t="inlineStr">
        <is>
          <t>bidding_strategy_system_status</t>
        </is>
      </c>
      <c r="B1209" s="29" t="inlineStr">
        <is>
          <t>Bidding strategy system status · TEXT</t>
        </is>
      </c>
      <c r="C1209" s="26" t="n"/>
      <c r="D1209" s="27">
        <f>IF(AND($C1209="x",$A1209&lt;&gt;""),$A1209,"")</f>
        <v/>
      </c>
    </row>
    <row r="1210">
      <c r="A1210" s="25" t="inlineStr">
        <is>
          <t>bidding_strategy_target_cpa_cpc_bid_ceiling_micros</t>
        </is>
      </c>
      <c r="B1210" s="29" t="inlineStr">
        <is>
          <t>Bidding strategy target cpa cpc bid ceiling micros · NUMERIC</t>
        </is>
      </c>
      <c r="C1210" s="26" t="n"/>
      <c r="D1210" s="27">
        <f>IF(AND($C1210="x",$A1210&lt;&gt;""),$A1210,"")</f>
        <v/>
      </c>
    </row>
    <row r="1211">
      <c r="A1211" s="25" t="inlineStr">
        <is>
          <t>bidding_strategy_target_cpa_cpc_bid_floor_micros</t>
        </is>
      </c>
      <c r="B1211" s="29" t="inlineStr">
        <is>
          <t>Bidding strategy target cpa cpc bid floor micros · NUMERIC</t>
        </is>
      </c>
      <c r="C1211" s="26" t="n"/>
      <c r="D1211" s="27">
        <f>IF(AND($C1211="x",$A1211&lt;&gt;""),$A1211,"")</f>
        <v/>
      </c>
    </row>
    <row r="1212">
      <c r="A1212" s="25" t="inlineStr">
        <is>
          <t>bidding_strategy_target_cpa_target_cpa_micros</t>
        </is>
      </c>
      <c r="B1212" s="29" t="inlineStr">
        <is>
          <t>Bidding strategy target cpa target cpa micros · NUMERIC</t>
        </is>
      </c>
      <c r="C1212" s="26" t="n"/>
      <c r="D1212" s="27">
        <f>IF(AND($C1212="x",$A1212&lt;&gt;""),$A1212,"")</f>
        <v/>
      </c>
    </row>
    <row r="1213">
      <c r="A1213" s="25" t="inlineStr">
        <is>
          <t>bidding_strategy_target_impression_share_cpc_bid_ceiling_micros</t>
        </is>
      </c>
      <c r="B1213" s="29" t="inlineStr">
        <is>
          <t>Bidding strategy target impression share cpc bid ceiling micros · NUMERIC</t>
        </is>
      </c>
      <c r="C1213" s="26" t="n"/>
      <c r="D1213" s="27">
        <f>IF(AND($C1213="x",$A1213&lt;&gt;""),$A1213,"")</f>
        <v/>
      </c>
    </row>
    <row r="1214">
      <c r="A1214" s="25" t="inlineStr">
        <is>
          <t>bidding_strategy_target_impression_share_location</t>
        </is>
      </c>
      <c r="B1214" s="29" t="inlineStr">
        <is>
          <t>Bidding strategy target impression share location · TEXT</t>
        </is>
      </c>
      <c r="C1214" s="26" t="n"/>
      <c r="D1214" s="27">
        <f>IF(AND($C1214="x",$A1214&lt;&gt;""),$A1214,"")</f>
        <v/>
      </c>
    </row>
    <row r="1215">
      <c r="A1215" s="25" t="inlineStr">
        <is>
          <t>bidding_strategy_target_impression_share_location_fraction_micros</t>
        </is>
      </c>
      <c r="B1215" s="29" t="inlineStr">
        <is>
          <t>Bidding strategy target impression share location fraction micros · NUMERIC</t>
        </is>
      </c>
      <c r="C1215" s="26" t="n"/>
      <c r="D1215" s="27">
        <f>IF(AND($C1215="x",$A1215&lt;&gt;""),$A1215,"")</f>
        <v/>
      </c>
    </row>
    <row r="1216">
      <c r="A1216" s="25" t="inlineStr">
        <is>
          <t>bidding_strategy_target_roas_cpc_bid_ceiling_micros</t>
        </is>
      </c>
      <c r="B1216" s="29" t="inlineStr">
        <is>
          <t>Bidding strategy target roas cpc bid ceiling micros · NUMERIC</t>
        </is>
      </c>
      <c r="C1216" s="26" t="n"/>
      <c r="D1216" s="27">
        <f>IF(AND($C1216="x",$A1216&lt;&gt;""),$A1216,"")</f>
        <v/>
      </c>
    </row>
    <row r="1217">
      <c r="A1217" s="25" t="inlineStr">
        <is>
          <t>bidding_strategy_target_roas_cpc_bid_floor_micros</t>
        </is>
      </c>
      <c r="B1217" s="29" t="inlineStr">
        <is>
          <t>Bidding strategy target roas cpc bid floor micros · NUMERIC</t>
        </is>
      </c>
      <c r="C1217" s="26" t="n"/>
      <c r="D1217" s="27">
        <f>IF(AND($C1217="x",$A1217&lt;&gt;""),$A1217,"")</f>
        <v/>
      </c>
    </row>
    <row r="1218">
      <c r="A1218" s="25" t="inlineStr">
        <is>
          <t>bidding_strategy_target_roas_target_roas</t>
        </is>
      </c>
      <c r="B1218" s="29" t="inlineStr">
        <is>
          <t>Bidding strategy target roas target roas · NUMERIC</t>
        </is>
      </c>
      <c r="C1218" s="26" t="n"/>
      <c r="D1218" s="27">
        <f>IF(AND($C1218="x",$A1218&lt;&gt;""),$A1218,"")</f>
        <v/>
      </c>
    </row>
    <row r="1219">
      <c r="A1219" s="25" t="inlineStr">
        <is>
          <t>bidding_strategy_target_roas_target_roas_tolerance_percent_millis</t>
        </is>
      </c>
      <c r="B1219" s="29" t="inlineStr">
        <is>
          <t>Bidding strategy target roas target roas tolerance percent millis · NUMERIC</t>
        </is>
      </c>
      <c r="C1219" s="26" t="n"/>
      <c r="D1219" s="27">
        <f>IF(AND($C1219="x",$A1219&lt;&gt;""),$A1219,"")</f>
        <v/>
      </c>
    </row>
    <row r="1220">
      <c r="A1220" s="25" t="inlineStr">
        <is>
          <t>bidding_strategy_target_spend_cpc_bid_ceiling_micros</t>
        </is>
      </c>
      <c r="B1220" s="29" t="inlineStr">
        <is>
          <t>Bidding strategy target spend cpc bid ceiling micros · NUMERIC</t>
        </is>
      </c>
      <c r="C1220" s="26" t="n"/>
      <c r="D1220" s="27">
        <f>IF(AND($C1220="x",$A1220&lt;&gt;""),$A1220,"")</f>
        <v/>
      </c>
    </row>
    <row r="1221">
      <c r="A1221" s="25" t="inlineStr">
        <is>
          <t>bidding_strategy_target_spend_target_spend_micros</t>
        </is>
      </c>
      <c r="B1221" s="29" t="inlineStr">
        <is>
          <t>Bidding strategy target spend target spend micros · NUMERIC</t>
        </is>
      </c>
      <c r="C1221" s="26" t="n"/>
      <c r="D1221" s="27">
        <f>IF(AND($C1221="x",$A1221&lt;&gt;""),$A1221,"")</f>
        <v/>
      </c>
    </row>
    <row r="1222">
      <c r="A1222" s="25" t="inlineStr">
        <is>
          <t>bidding_strategy_type</t>
        </is>
      </c>
      <c r="B1222" s="29" t="inlineStr">
        <is>
          <t>Bidding strategy type · TEXT</t>
        </is>
      </c>
      <c r="C1222" s="26" t="n"/>
      <c r="D1222" s="27">
        <f>IF(AND($C1222="x",$A1222&lt;&gt;""),$A1222,"")</f>
        <v/>
      </c>
    </row>
    <row r="1223">
      <c r="A1223" s="25" t="inlineStr">
        <is>
          <t>book_on_google_asset</t>
        </is>
      </c>
      <c r="B1223" s="29" t="inlineStr">
        <is>
          <t>Book on google asset · TEXT</t>
        </is>
      </c>
      <c r="C1223" s="26" t="n"/>
      <c r="D1223" s="27">
        <f>IF(AND($C1223="x",$A1223&lt;&gt;""),$A1223,"")</f>
        <v/>
      </c>
    </row>
    <row r="1224">
      <c r="A1224" s="25" t="inlineStr">
        <is>
          <t>bounce_rate</t>
        </is>
      </c>
      <c r="B1224" s="29" t="inlineStr">
        <is>
          <t>Bounce rate · PERCENT</t>
        </is>
      </c>
      <c r="C1224" s="26" t="n"/>
      <c r="D1224" s="27">
        <f>IF(AND($C1224="x",$A1224&lt;&gt;""),$A1224,"")</f>
        <v/>
      </c>
    </row>
    <row r="1225">
      <c r="A1225" s="25" t="inlineStr">
        <is>
          <t>brand</t>
        </is>
      </c>
      <c r="B1225" s="29" t="inlineStr">
        <is>
          <t>Brand · TEXT</t>
        </is>
      </c>
      <c r="C1225" s="26" t="n"/>
      <c r="D1225" s="27">
        <f>IF(AND($C1225="x",$A1225&lt;&gt;""),$A1225,"")</f>
        <v/>
      </c>
    </row>
    <row r="1226">
      <c r="A1226" s="25" t="inlineStr">
        <is>
          <t>brand_guidelines_accent_color</t>
        </is>
      </c>
      <c r="B1226" s="29" t="inlineStr">
        <is>
          <t>Brand guidelines accent color · TEXT</t>
        </is>
      </c>
      <c r="C1226" s="26" t="n"/>
      <c r="D1226" s="27">
        <f>IF(AND($C1226="x",$A1226&lt;&gt;""),$A1226,"")</f>
        <v/>
      </c>
    </row>
    <row r="1227">
      <c r="A1227" s="25" t="inlineStr">
        <is>
          <t>brand_guidelines_enabled</t>
        </is>
      </c>
      <c r="B1227" s="29" t="inlineStr">
        <is>
          <t>Brand guidelines enabled · BOOLEAN</t>
        </is>
      </c>
      <c r="C1227" s="26" t="n"/>
      <c r="D1227" s="27">
        <f>IF(AND($C1227="x",$A1227&lt;&gt;""),$A1227,"")</f>
        <v/>
      </c>
    </row>
    <row r="1228">
      <c r="A1228" s="25" t="inlineStr">
        <is>
          <t>brand_guidelines_main_color</t>
        </is>
      </c>
      <c r="B1228" s="29" t="inlineStr">
        <is>
          <t>Brand guidelines main color · TEXT</t>
        </is>
      </c>
      <c r="C1228" s="26" t="n"/>
      <c r="D1228" s="27">
        <f>IF(AND($C1228="x",$A1228&lt;&gt;""),$A1228,"")</f>
        <v/>
      </c>
    </row>
    <row r="1229">
      <c r="A1229" s="25" t="inlineStr">
        <is>
          <t>brand_guidelines_predefined_font_family</t>
        </is>
      </c>
      <c r="B1229" s="29" t="inlineStr">
        <is>
          <t>Brand guidelines predefined font family · TEXT</t>
        </is>
      </c>
      <c r="C1229" s="26" t="n"/>
      <c r="D1229" s="27">
        <f>IF(AND($C1229="x",$A1229&lt;&gt;""),$A1229,"")</f>
        <v/>
      </c>
    </row>
    <row r="1230">
      <c r="A1230" s="25" t="inlineStr">
        <is>
          <t>brand_list_shared_set</t>
        </is>
      </c>
      <c r="B1230" s="29" t="inlineStr">
        <is>
          <t>Brand list shared set · TEXT</t>
        </is>
      </c>
      <c r="C1230" s="26" t="n"/>
      <c r="D1230" s="27">
        <f>IF(AND($C1230="x",$A1230&lt;&gt;""),$A1230,"")</f>
        <v/>
      </c>
    </row>
    <row r="1231">
      <c r="A1231" s="25" t="inlineStr">
        <is>
          <t>budget_amount</t>
        </is>
      </c>
      <c r="B1231" s="29" t="inlineStr">
        <is>
          <t>Budget amount · NUMERIC</t>
        </is>
      </c>
      <c r="C1231" s="26" t="n"/>
      <c r="D1231" s="27">
        <f>IF(AND($C1231="x",$A1231&lt;&gt;""),$A1231,"")</f>
        <v/>
      </c>
    </row>
    <row r="1232">
      <c r="A1232" s="25" t="inlineStr">
        <is>
          <t>budget_campaign_association_status_campaign</t>
        </is>
      </c>
      <c r="B1232" s="29" t="inlineStr">
        <is>
          <t>Budget campaign association status campaign · TEXT</t>
        </is>
      </c>
      <c r="C1232" s="26" t="n"/>
      <c r="D1232" s="27">
        <f>IF(AND($C1232="x",$A1232&lt;&gt;""),$A1232,"")</f>
        <v/>
      </c>
    </row>
    <row r="1233">
      <c r="A1233" s="25" t="inlineStr">
        <is>
          <t>budget_campaign_association_status_status</t>
        </is>
      </c>
      <c r="B1233" s="29" t="inlineStr">
        <is>
          <t>Budget campaign association status status · TEXT</t>
        </is>
      </c>
      <c r="C1233" s="26" t="n"/>
      <c r="D1233" s="27">
        <f>IF(AND($C1233="x",$A1233&lt;&gt;""),$A1233,"")</f>
        <v/>
      </c>
    </row>
    <row r="1234">
      <c r="A1234" s="25" t="inlineStr">
        <is>
          <t>budget_id</t>
        </is>
      </c>
      <c r="B1234" s="29" t="inlineStr">
        <is>
          <t>Budget id · TEXT</t>
        </is>
      </c>
      <c r="C1234" s="26" t="n"/>
      <c r="D1234" s="27">
        <f>IF(AND($C1234="x",$A1234&lt;&gt;""),$A1234,"")</f>
        <v/>
      </c>
    </row>
    <row r="1235">
      <c r="A1235" s="25" t="inlineStr">
        <is>
          <t>business_message_asset_call_to_action_call_to_action_description</t>
        </is>
      </c>
      <c r="B1235" s="29" t="inlineStr">
        <is>
          <t>Business message asset call to action call to action description · TEXT</t>
        </is>
      </c>
      <c r="C1235" s="26" t="n"/>
      <c r="D1235" s="27">
        <f>IF(AND($C1235="x",$A1235&lt;&gt;""),$A1235,"")</f>
        <v/>
      </c>
    </row>
    <row r="1236">
      <c r="A1236" s="25" t="inlineStr">
        <is>
          <t>business_message_asset_call_to_action_call_to_action_selection</t>
        </is>
      </c>
      <c r="B1236" s="29" t="inlineStr">
        <is>
          <t>Business message asset call to action call to action selection · TEXT</t>
        </is>
      </c>
      <c r="C1236" s="26" t="n"/>
      <c r="D1236" s="27">
        <f>IF(AND($C1236="x",$A1236&lt;&gt;""),$A1236,"")</f>
        <v/>
      </c>
    </row>
    <row r="1237">
      <c r="A1237" s="25" t="inlineStr">
        <is>
          <t>business_message_asset_message_provider</t>
        </is>
      </c>
      <c r="B1237" s="29" t="inlineStr">
        <is>
          <t>Business message asset message provider · TEXT</t>
        </is>
      </c>
      <c r="C1237" s="26" t="n"/>
      <c r="D1237" s="27">
        <f>IF(AND($C1237="x",$A1237&lt;&gt;""),$A1237,"")</f>
        <v/>
      </c>
    </row>
    <row r="1238">
      <c r="A1238" s="25" t="inlineStr">
        <is>
          <t>business_message_asset_starter_message</t>
        </is>
      </c>
      <c r="B1238" s="29" t="inlineStr">
        <is>
          <t>Business message asset starter message · TEXT</t>
        </is>
      </c>
      <c r="C1238" s="26" t="n"/>
      <c r="D1238" s="27">
        <f>IF(AND($C1238="x",$A1238&lt;&gt;""),$A1238,"")</f>
        <v/>
      </c>
    </row>
    <row r="1239">
      <c r="A1239" s="25" t="inlineStr">
        <is>
          <t>business_message_asset_whatsapp_info_country_code</t>
        </is>
      </c>
      <c r="B1239" s="29" t="inlineStr">
        <is>
          <t>Business message asset whatsapp info country code · TEXT</t>
        </is>
      </c>
      <c r="C1239" s="26" t="n"/>
      <c r="D1239" s="27">
        <f>IF(AND($C1239="x",$A1239&lt;&gt;""),$A1239,"")</f>
        <v/>
      </c>
    </row>
    <row r="1240">
      <c r="A1240" s="25" t="inlineStr">
        <is>
          <t>business_message_asset_whatsapp_info_phone_number</t>
        </is>
      </c>
      <c r="B1240" s="29" t="inlineStr">
        <is>
          <t>Business message asset whatsapp info phone number · TEXT</t>
        </is>
      </c>
      <c r="C1240" s="26" t="n"/>
      <c r="D1240" s="27">
        <f>IF(AND($C1240="x",$A1240&lt;&gt;""),$A1240,"")</f>
        <v/>
      </c>
    </row>
    <row r="1241">
      <c r="A1241" s="25" t="inlineStr">
        <is>
          <t>call_asset_ad_schedule_targets</t>
        </is>
      </c>
      <c r="B1241" s="29" t="inlineStr">
        <is>
          <t>Call asset ad schedule targets · TEXT</t>
        </is>
      </c>
      <c r="C1241" s="26" t="n"/>
      <c r="D1241" s="27">
        <f>IF(AND($C1241="x",$A1241&lt;&gt;""),$A1241,"")</f>
        <v/>
      </c>
    </row>
    <row r="1242">
      <c r="A1242" s="25" t="inlineStr">
        <is>
          <t>call_asset_call_conversion_action</t>
        </is>
      </c>
      <c r="B1242" s="29" t="inlineStr">
        <is>
          <t>Call asset call conversion action · TEXT</t>
        </is>
      </c>
      <c r="C1242" s="26" t="n"/>
      <c r="D1242" s="27">
        <f>IF(AND($C1242="x",$A1242&lt;&gt;""),$A1242,"")</f>
        <v/>
      </c>
    </row>
    <row r="1243">
      <c r="A1243" s="25" t="inlineStr">
        <is>
          <t>call_asset_call_conversion_reporting_state</t>
        </is>
      </c>
      <c r="B1243" s="29" t="inlineStr">
        <is>
          <t>Call asset call conversion reporting state · TEXT</t>
        </is>
      </c>
      <c r="C1243" s="26" t="n"/>
      <c r="D1243" s="27">
        <f>IF(AND($C1243="x",$A1243&lt;&gt;""),$A1243,"")</f>
        <v/>
      </c>
    </row>
    <row r="1244">
      <c r="A1244" s="25" t="inlineStr">
        <is>
          <t>call_asset_country_code</t>
        </is>
      </c>
      <c r="B1244" s="29" t="inlineStr">
        <is>
          <t>Call asset country code · TEXT</t>
        </is>
      </c>
      <c r="C1244" s="26" t="n"/>
      <c r="D1244" s="27">
        <f>IF(AND($C1244="x",$A1244&lt;&gt;""),$A1244,"")</f>
        <v/>
      </c>
    </row>
    <row r="1245">
      <c r="A1245" s="25" t="inlineStr">
        <is>
          <t>call_asset_phone_number</t>
        </is>
      </c>
      <c r="B1245" s="29" t="inlineStr">
        <is>
          <t>Call asset phone number · TEXT</t>
        </is>
      </c>
      <c r="C1245" s="26" t="n"/>
      <c r="D1245" s="27">
        <f>IF(AND($C1245="x",$A1245&lt;&gt;""),$A1245,"")</f>
        <v/>
      </c>
    </row>
    <row r="1246">
      <c r="A1246" s="25" t="inlineStr">
        <is>
          <t>call_reporting_setting_call_conversion_action</t>
        </is>
      </c>
      <c r="B1246" s="29" t="inlineStr">
        <is>
          <t>Call reporting setting call conversion action · TEXT</t>
        </is>
      </c>
      <c r="C1246" s="26" t="n"/>
      <c r="D1246" s="27">
        <f>IF(AND($C1246="x",$A1246&lt;&gt;""),$A1246,"")</f>
        <v/>
      </c>
    </row>
    <row r="1247">
      <c r="A1247" s="25" t="inlineStr">
        <is>
          <t>call_reporting_setting_call_conversion_reporting_enabled</t>
        </is>
      </c>
      <c r="B1247" s="29" t="inlineStr">
        <is>
          <t>Call reporting setting call conversion reporting enabled · BOOLEAN</t>
        </is>
      </c>
      <c r="C1247" s="26" t="n"/>
      <c r="D1247" s="27">
        <f>IF(AND($C1247="x",$A1247&lt;&gt;""),$A1247,"")</f>
        <v/>
      </c>
    </row>
    <row r="1248">
      <c r="A1248" s="25" t="inlineStr">
        <is>
          <t>call_reporting_setting_call_reporting_enabled</t>
        </is>
      </c>
      <c r="B1248" s="29" t="inlineStr">
        <is>
          <t>Call reporting setting call reporting enabled · BOOLEAN</t>
        </is>
      </c>
      <c r="C1248" s="26" t="n"/>
      <c r="D1248" s="27">
        <f>IF(AND($C1248="x",$A1248&lt;&gt;""),$A1248,"")</f>
        <v/>
      </c>
    </row>
    <row r="1249">
      <c r="A1249" s="25" t="inlineStr">
        <is>
          <t>call_to_action_asset_call_to_action</t>
        </is>
      </c>
      <c r="B1249" s="29" t="inlineStr">
        <is>
          <t>Call to action asset call to action · TEXT</t>
        </is>
      </c>
      <c r="C1249" s="26" t="n"/>
      <c r="D1249" s="27">
        <f>IF(AND($C1249="x",$A1249&lt;&gt;""),$A1249,"")</f>
        <v/>
      </c>
    </row>
    <row r="1250">
      <c r="A1250" s="25" t="inlineStr">
        <is>
          <t>callout_asset_ad_schedule_targets</t>
        </is>
      </c>
      <c r="B1250" s="29" t="inlineStr">
        <is>
          <t>Callout asset ad schedule targets · TEXT</t>
        </is>
      </c>
      <c r="C1250" s="26" t="n"/>
      <c r="D1250" s="27">
        <f>IF(AND($C1250="x",$A1250&lt;&gt;""),$A1250,"")</f>
        <v/>
      </c>
    </row>
    <row r="1251">
      <c r="A1251" s="25" t="inlineStr">
        <is>
          <t>callout_asset_callout_text</t>
        </is>
      </c>
      <c r="B1251" s="29" t="inlineStr">
        <is>
          <t>Callout asset callout text · TEXT</t>
        </is>
      </c>
      <c r="C1251" s="26" t="n"/>
      <c r="D1251" s="27">
        <f>IF(AND($C1251="x",$A1251&lt;&gt;""),$A1251,"")</f>
        <v/>
      </c>
    </row>
    <row r="1252">
      <c r="A1252" s="25" t="inlineStr">
        <is>
          <t>callout_asset_end_date</t>
        </is>
      </c>
      <c r="B1252" s="29" t="inlineStr">
        <is>
          <t>Callout asset end date · DATE</t>
        </is>
      </c>
      <c r="C1252" s="26" t="n"/>
      <c r="D1252" s="27">
        <f>IF(AND($C1252="x",$A1252&lt;&gt;""),$A1252,"")</f>
        <v/>
      </c>
    </row>
    <row r="1253">
      <c r="A1253" s="25" t="inlineStr">
        <is>
          <t>callout_asset_start_date</t>
        </is>
      </c>
      <c r="B1253" s="29" t="inlineStr">
        <is>
          <t>Callout asset start date · DATE</t>
        </is>
      </c>
      <c r="C1253" s="26" t="n"/>
      <c r="D1253" s="27">
        <f>IF(AND($C1253="x",$A1253&lt;&gt;""),$A1253,"")</f>
        <v/>
      </c>
    </row>
    <row r="1254">
      <c r="A1254" s="25" t="inlineStr">
        <is>
          <t>campaign_accessible_bidding_strategy</t>
        </is>
      </c>
      <c r="B1254" s="29" t="inlineStr">
        <is>
          <t>Campaign accessible bidding strategy · TEXT</t>
        </is>
      </c>
      <c r="C1254" s="26" t="n"/>
      <c r="D1254" s="27">
        <f>IF(AND($C1254="x",$A1254&lt;&gt;""),$A1254,"")</f>
        <v/>
      </c>
    </row>
    <row r="1255">
      <c r="A1255" s="25" t="inlineStr">
        <is>
          <t>campaign_ad_serving_optimization_status</t>
        </is>
      </c>
      <c r="B1255" s="29" t="inlineStr">
        <is>
          <t>Campaign ad serving optimization status · TEXT</t>
        </is>
      </c>
      <c r="C1255" s="26" t="n"/>
      <c r="D1255" s="27">
        <f>IF(AND($C1255="x",$A1255&lt;&gt;""),$A1255,"")</f>
        <v/>
      </c>
    </row>
    <row r="1256">
      <c r="A1256" s="25" t="inlineStr">
        <is>
          <t>campaign_ai_max_setting_bundling_required</t>
        </is>
      </c>
      <c r="B1256" s="29" t="inlineStr">
        <is>
          <t>Campaign ai max setting bundling required · TEXT</t>
        </is>
      </c>
      <c r="C1256" s="26" t="n"/>
      <c r="D1256" s="27">
        <f>IF(AND($C1256="x",$A1256&lt;&gt;""),$A1256,"")</f>
        <v/>
      </c>
    </row>
    <row r="1257">
      <c r="A1257" s="25" t="inlineStr">
        <is>
          <t>campaign_ai_max_setting_enable_ai_max</t>
        </is>
      </c>
      <c r="B1257" s="29" t="inlineStr">
        <is>
          <t>Campaign ai max setting enable ai max · BOOLEAN</t>
        </is>
      </c>
      <c r="C1257" s="26" t="n"/>
      <c r="D1257" s="27">
        <f>IF(AND($C1257="x",$A1257&lt;&gt;""),$A1257,"")</f>
        <v/>
      </c>
    </row>
    <row r="1258">
      <c r="A1258" s="25" t="inlineStr">
        <is>
          <t>campaign_app_campaign_setting_app_id</t>
        </is>
      </c>
      <c r="B1258" s="29" t="inlineStr">
        <is>
          <t>Campaign app campaign setting app id · TEXT</t>
        </is>
      </c>
      <c r="C1258" s="26" t="n"/>
      <c r="D1258" s="27">
        <f>IF(AND($C1258="x",$A1258&lt;&gt;""),$A1258,"")</f>
        <v/>
      </c>
    </row>
    <row r="1259">
      <c r="A1259" s="25" t="inlineStr">
        <is>
          <t>campaign_app_campaign_setting_app_store</t>
        </is>
      </c>
      <c r="B1259" s="29" t="inlineStr">
        <is>
          <t>Campaign app campaign setting app store · TEXT</t>
        </is>
      </c>
      <c r="C1259" s="26" t="n"/>
      <c r="D1259" s="27">
        <f>IF(AND($C1259="x",$A1259&lt;&gt;""),$A1259,"")</f>
        <v/>
      </c>
    </row>
    <row r="1260">
      <c r="A1260" s="25" t="inlineStr">
        <is>
          <t>campaign_app_campaign_setting_bidding_strategy_goal_type</t>
        </is>
      </c>
      <c r="B1260" s="29" t="inlineStr">
        <is>
          <t>Campaign app campaign setting bidding strategy goal type · TEXT</t>
        </is>
      </c>
      <c r="C1260" s="26" t="n"/>
      <c r="D1260" s="27">
        <f>IF(AND($C1260="x",$A1260&lt;&gt;""),$A1260,"")</f>
        <v/>
      </c>
    </row>
    <row r="1261">
      <c r="A1261" s="25" t="inlineStr">
        <is>
          <t>campaign_asset_automation_settings</t>
        </is>
      </c>
      <c r="B1261" s="29" t="inlineStr">
        <is>
          <t>Campaign asset automation settings · TEXT</t>
        </is>
      </c>
      <c r="C1261" s="26" t="n"/>
      <c r="D1261" s="27">
        <f>IF(AND($C1261="x",$A1261&lt;&gt;""),$A1261,"")</f>
        <v/>
      </c>
    </row>
    <row r="1262">
      <c r="A1262" s="25" t="inlineStr">
        <is>
          <t>campaign_audience_setting_use_audience_grouped</t>
        </is>
      </c>
      <c r="B1262" s="29" t="inlineStr">
        <is>
          <t>Campaign audience setting use audience grouped · BOOLEAN</t>
        </is>
      </c>
      <c r="C1262" s="26" t="n"/>
      <c r="D1262" s="27">
        <f>IF(AND($C1262="x",$A1262&lt;&gt;""),$A1262,"")</f>
        <v/>
      </c>
    </row>
    <row r="1263">
      <c r="A1263" s="25" t="inlineStr">
        <is>
          <t>campaign_audience_view_resource_name</t>
        </is>
      </c>
      <c r="B1263" s="29" t="inlineStr">
        <is>
          <t>Campaign audience view resource name · TEXT</t>
        </is>
      </c>
      <c r="C1263" s="26" t="n"/>
      <c r="D1263" s="27">
        <f>IF(AND($C1263="x",$A1263&lt;&gt;""),$A1263,"")</f>
        <v/>
      </c>
    </row>
    <row r="1264">
      <c r="A1264" s="25" t="inlineStr">
        <is>
          <t>campaign_bidding_strategy_system_status</t>
        </is>
      </c>
      <c r="B1264" s="29" t="inlineStr">
        <is>
          <t>Campaign bidding strategy system status · TEXT</t>
        </is>
      </c>
      <c r="C1264" s="26" t="n"/>
      <c r="D1264" s="27">
        <f>IF(AND($C1264="x",$A1264&lt;&gt;""),$A1264,"")</f>
        <v/>
      </c>
    </row>
    <row r="1265">
      <c r="A1265" s="25" t="inlineStr">
        <is>
          <t>campaign_brand_guidelines_accent_color</t>
        </is>
      </c>
      <c r="B1265" s="29" t="inlineStr">
        <is>
          <t>Campaign brand guidelines accent color · TEXT</t>
        </is>
      </c>
      <c r="C1265" s="26" t="n"/>
      <c r="D1265" s="27">
        <f>IF(AND($C1265="x",$A1265&lt;&gt;""),$A1265,"")</f>
        <v/>
      </c>
    </row>
    <row r="1266">
      <c r="A1266" s="25" t="inlineStr">
        <is>
          <t>campaign_brand_guidelines_enabled</t>
        </is>
      </c>
      <c r="B1266" s="29" t="inlineStr">
        <is>
          <t>Campaign brand guidelines enabled · BOOLEAN</t>
        </is>
      </c>
      <c r="C1266" s="26" t="n"/>
      <c r="D1266" s="27">
        <f>IF(AND($C1266="x",$A1266&lt;&gt;""),$A1266,"")</f>
        <v/>
      </c>
    </row>
    <row r="1267">
      <c r="A1267" s="25" t="inlineStr">
        <is>
          <t>campaign_brand_guidelines_main_color</t>
        </is>
      </c>
      <c r="B1267" s="29" t="inlineStr">
        <is>
          <t>Campaign brand guidelines main color · TEXT</t>
        </is>
      </c>
      <c r="C1267" s="26" t="n"/>
      <c r="D1267" s="27">
        <f>IF(AND($C1267="x",$A1267&lt;&gt;""),$A1267,"")</f>
        <v/>
      </c>
    </row>
    <row r="1268">
      <c r="A1268" s="25" t="inlineStr">
        <is>
          <t>campaign_brand_guidelines_predefined_font_family</t>
        </is>
      </c>
      <c r="B1268" s="29" t="inlineStr">
        <is>
          <t>Campaign brand guidelines predefined font family · TEXT</t>
        </is>
      </c>
      <c r="C1268" s="26" t="n"/>
      <c r="D1268" s="27">
        <f>IF(AND($C1268="x",$A1268&lt;&gt;""),$A1268,"")</f>
        <v/>
      </c>
    </row>
    <row r="1269">
      <c r="A1269" s="25" t="inlineStr">
        <is>
          <t>campaign_budget</t>
        </is>
      </c>
      <c r="B1269" s="29" t="inlineStr">
        <is>
          <t>Campaign budget · NUMERIC</t>
        </is>
      </c>
      <c r="C1269" s="26" t="n"/>
      <c r="D1269" s="27">
        <f>IF(AND($C1269="x",$A1269&lt;&gt;""),$A1269,"")</f>
        <v/>
      </c>
    </row>
    <row r="1270">
      <c r="A1270" s="25" t="inlineStr">
        <is>
          <t>campaign_budget_aligned_bidding_strategy_id</t>
        </is>
      </c>
      <c r="B1270" s="29" t="inlineStr">
        <is>
          <t>Campaign budget aligned bidding strategy id · NUMERIC</t>
        </is>
      </c>
      <c r="C1270" s="26" t="n"/>
      <c r="D1270" s="27">
        <f>IF(AND($C1270="x",$A1270&lt;&gt;""),$A1270,"")</f>
        <v/>
      </c>
    </row>
    <row r="1271">
      <c r="A1271" s="25" t="inlineStr">
        <is>
          <t>campaign_budget_delivery_method</t>
        </is>
      </c>
      <c r="B1271" s="29" t="inlineStr">
        <is>
          <t>Campaign budget delivery method · TEXT</t>
        </is>
      </c>
      <c r="C1271" s="26" t="n"/>
      <c r="D1271" s="27">
        <f>IF(AND($C1271="x",$A1271&lt;&gt;""),$A1271,"")</f>
        <v/>
      </c>
    </row>
    <row r="1272">
      <c r="A1272" s="25" t="inlineStr">
        <is>
          <t>campaign_budget_id</t>
        </is>
      </c>
      <c r="B1272" s="29" t="inlineStr">
        <is>
          <t>Campaign budget id · TEXT</t>
        </is>
      </c>
      <c r="C1272" s="26" t="n"/>
      <c r="D1272" s="27">
        <f>IF(AND($C1272="x",$A1272&lt;&gt;""),$A1272,"")</f>
        <v/>
      </c>
    </row>
    <row r="1273">
      <c r="A1273" s="25" t="inlineStr">
        <is>
          <t>campaign_budget_name</t>
        </is>
      </c>
      <c r="B1273" s="29" t="inlineStr">
        <is>
          <t>Campaign budget name · TEXT</t>
        </is>
      </c>
      <c r="C1273" s="26" t="n"/>
      <c r="D1273" s="27">
        <f>IF(AND($C1273="x",$A1273&lt;&gt;""),$A1273,"")</f>
        <v/>
      </c>
    </row>
    <row r="1274">
      <c r="A1274" s="25" t="inlineStr">
        <is>
          <t>campaign_budget_recommended_budget_estimated_change_weekly_clicks</t>
        </is>
      </c>
      <c r="B1274" s="29" t="inlineStr">
        <is>
          <t>Campaign budget recommended budget estimated change weekly clicks · NUMERIC</t>
        </is>
      </c>
      <c r="C1274" s="26" t="n"/>
      <c r="D1274" s="27">
        <f>IF(AND($C1274="x",$A1274&lt;&gt;""),$A1274,"")</f>
        <v/>
      </c>
    </row>
    <row r="1275">
      <c r="A1275" s="25" t="inlineStr">
        <is>
          <t>campaign_budget_recommended_budget_estimated_change_weekly_cost_micros</t>
        </is>
      </c>
      <c r="B1275" s="29" t="inlineStr">
        <is>
          <t>Campaign budget recommended budget estimated change weekly cost micros · NUMERIC</t>
        </is>
      </c>
      <c r="C1275" s="26" t="n"/>
      <c r="D1275" s="27">
        <f>IF(AND($C1275="x",$A1275&lt;&gt;""),$A1275,"")</f>
        <v/>
      </c>
    </row>
    <row r="1276">
      <c r="A1276" s="25" t="inlineStr">
        <is>
          <t>campaign_budget_recommended_budget_estimated_change_weekly_interactions</t>
        </is>
      </c>
      <c r="B1276" s="29" t="inlineStr">
        <is>
          <t>Campaign budget recommended budget estimated change weekly interactions · NUMERIC</t>
        </is>
      </c>
      <c r="C1276" s="26" t="n"/>
      <c r="D1276" s="27">
        <f>IF(AND($C1276="x",$A1276&lt;&gt;""),$A1276,"")</f>
        <v/>
      </c>
    </row>
    <row r="1277">
      <c r="A1277" s="25" t="inlineStr">
        <is>
          <t>campaign_budget_recommended_budget_estimated_change_weekly_views</t>
        </is>
      </c>
      <c r="B1277" s="29" t="inlineStr">
        <is>
          <t>Campaign budget recommended budget estimated change weekly views · NUMERIC</t>
        </is>
      </c>
      <c r="C1277" s="26" t="n"/>
      <c r="D1277" s="27">
        <f>IF(AND($C1277="x",$A1277&lt;&gt;""),$A1277,"")</f>
        <v/>
      </c>
    </row>
    <row r="1278">
      <c r="A1278" s="25" t="inlineStr">
        <is>
          <t>campaign_budget_reference_count</t>
        </is>
      </c>
      <c r="B1278" s="29" t="inlineStr">
        <is>
          <t>Campaign budget reference count · NUMERIC</t>
        </is>
      </c>
      <c r="C1278" s="26" t="n"/>
      <c r="D1278" s="27">
        <f>IF(AND($C1278="x",$A1278&lt;&gt;""),$A1278,"")</f>
        <v/>
      </c>
    </row>
    <row r="1279">
      <c r="A1279" s="25" t="inlineStr">
        <is>
          <t>campaign_budget_resource_name</t>
        </is>
      </c>
      <c r="B1279" s="29" t="inlineStr">
        <is>
          <t>Campaign budget resource name · TEXT</t>
        </is>
      </c>
      <c r="C1279" s="26" t="n"/>
      <c r="D1279" s="27">
        <f>IF(AND($C1279="x",$A1279&lt;&gt;""),$A1279,"")</f>
        <v/>
      </c>
    </row>
    <row r="1280">
      <c r="A1280" s="25" t="inlineStr">
        <is>
          <t>campaign_budget_status</t>
        </is>
      </c>
      <c r="B1280" s="29" t="inlineStr">
        <is>
          <t>Campaign budget status · TEXT</t>
        </is>
      </c>
      <c r="C1280" s="26" t="n"/>
      <c r="D1280" s="27">
        <f>IF(AND($C1280="x",$A1280&lt;&gt;""),$A1280,"")</f>
        <v/>
      </c>
    </row>
    <row r="1281">
      <c r="A1281" s="25" t="inlineStr">
        <is>
          <t>campaign_budget_type</t>
        </is>
      </c>
      <c r="B1281" s="29" t="inlineStr">
        <is>
          <t>Campaign budget type · TEXT</t>
        </is>
      </c>
      <c r="C1281" s="26" t="n"/>
      <c r="D1281" s="27">
        <f>IF(AND($C1281="x",$A1281&lt;&gt;""),$A1281,"")</f>
        <v/>
      </c>
    </row>
    <row r="1282">
      <c r="A1282" s="25" t="inlineStr">
        <is>
          <t>campaign_campaign_group</t>
        </is>
      </c>
      <c r="B1282" s="29" t="inlineStr">
        <is>
          <t>Campaign campaign group · TEXT</t>
        </is>
      </c>
      <c r="C1282" s="26" t="n"/>
      <c r="D1282" s="27">
        <f>IF(AND($C1282="x",$A1282&lt;&gt;""),$A1282,"")</f>
        <v/>
      </c>
    </row>
    <row r="1283">
      <c r="A1283" s="25" t="inlineStr">
        <is>
          <t>campaign_commission_commission_rate_micros</t>
        </is>
      </c>
      <c r="B1283" s="29" t="inlineStr">
        <is>
          <t>Campaign commission commission rate micros · NUMERIC</t>
        </is>
      </c>
      <c r="C1283" s="26" t="n"/>
      <c r="D1283" s="27">
        <f>IF(AND($C1283="x",$A1283&lt;&gt;""),$A1283,"")</f>
        <v/>
      </c>
    </row>
    <row r="1284">
      <c r="A1284" s="25" t="inlineStr">
        <is>
          <t>campaign_contains_eu_political_advertising</t>
        </is>
      </c>
      <c r="B1284" s="29" t="inlineStr">
        <is>
          <t>Campaign contains eu political advertising · TEXT</t>
        </is>
      </c>
      <c r="C1284" s="26" t="n"/>
      <c r="D1284" s="27">
        <f>IF(AND($C1284="x",$A1284&lt;&gt;""),$A1284,"")</f>
        <v/>
      </c>
    </row>
    <row r="1285">
      <c r="A1285" s="25" t="inlineStr">
        <is>
          <t>campaign_count</t>
        </is>
      </c>
      <c r="B1285" s="29" t="inlineStr">
        <is>
          <t>Campaign count · NUMERIC</t>
        </is>
      </c>
      <c r="C1285" s="26" t="n"/>
      <c r="D1285" s="27">
        <f>IF(AND($C1285="x",$A1285&lt;&gt;""),$A1285,"")</f>
        <v/>
      </c>
    </row>
    <row r="1286">
      <c r="A1286" s="25" t="inlineStr">
        <is>
          <t>campaign_criterion_ad_schedule_day_of_week</t>
        </is>
      </c>
      <c r="B1286" s="29" t="inlineStr">
        <is>
          <t>Campaign criterion ad schedule day of week · TEXT</t>
        </is>
      </c>
      <c r="C1286" s="26" t="n"/>
      <c r="D1286" s="27">
        <f>IF(AND($C1286="x",$A1286&lt;&gt;""),$A1286,"")</f>
        <v/>
      </c>
    </row>
    <row r="1287">
      <c r="A1287" s="25" t="inlineStr">
        <is>
          <t>campaign_criterion_ad_schedule_end_hour</t>
        </is>
      </c>
      <c r="B1287" s="29" t="inlineStr">
        <is>
          <t>Campaign criterion ad schedule end hour · NUMERIC</t>
        </is>
      </c>
      <c r="C1287" s="26" t="n"/>
      <c r="D1287" s="27">
        <f>IF(AND($C1287="x",$A1287&lt;&gt;""),$A1287,"")</f>
        <v/>
      </c>
    </row>
    <row r="1288">
      <c r="A1288" s="25" t="inlineStr">
        <is>
          <t>campaign_criterion_ad_schedule_end_minute</t>
        </is>
      </c>
      <c r="B1288" s="29" t="inlineStr">
        <is>
          <t>Campaign criterion ad schedule end minute · TEXT</t>
        </is>
      </c>
      <c r="C1288" s="26" t="n"/>
      <c r="D1288" s="27">
        <f>IF(AND($C1288="x",$A1288&lt;&gt;""),$A1288,"")</f>
        <v/>
      </c>
    </row>
    <row r="1289">
      <c r="A1289" s="25" t="inlineStr">
        <is>
          <t>campaign_criterion_ad_schedule_start_hour</t>
        </is>
      </c>
      <c r="B1289" s="29" t="inlineStr">
        <is>
          <t>Campaign criterion ad schedule start hour · NUMERIC</t>
        </is>
      </c>
      <c r="C1289" s="26" t="n"/>
      <c r="D1289" s="27">
        <f>IF(AND($C1289="x",$A1289&lt;&gt;""),$A1289,"")</f>
        <v/>
      </c>
    </row>
    <row r="1290">
      <c r="A1290" s="25" t="inlineStr">
        <is>
          <t>campaign_criterion_ad_schedule_start_minute</t>
        </is>
      </c>
      <c r="B1290" s="29" t="inlineStr">
        <is>
          <t>Campaign criterion ad schedule start minute · TEXT</t>
        </is>
      </c>
      <c r="C1290" s="26" t="n"/>
      <c r="D1290" s="27">
        <f>IF(AND($C1290="x",$A1290&lt;&gt;""),$A1290,"")</f>
        <v/>
      </c>
    </row>
    <row r="1291">
      <c r="A1291" s="25" t="inlineStr">
        <is>
          <t>campaign_criterion_age_range_type</t>
        </is>
      </c>
      <c r="B1291" s="29" t="inlineStr">
        <is>
          <t>Campaign criterion age range type · TEXT</t>
        </is>
      </c>
      <c r="C1291" s="26" t="n"/>
      <c r="D1291" s="27">
        <f>IF(AND($C1291="x",$A1291&lt;&gt;""),$A1291,"")</f>
        <v/>
      </c>
    </row>
    <row r="1292">
      <c r="A1292" s="25" t="inlineStr">
        <is>
          <t>campaign_criterion_bid_modifier</t>
        </is>
      </c>
      <c r="B1292" s="29" t="inlineStr">
        <is>
          <t>Campaign criterion bid modifier · NUMERIC</t>
        </is>
      </c>
      <c r="C1292" s="26" t="n"/>
      <c r="D1292" s="27">
        <f>IF(AND($C1292="x",$A1292&lt;&gt;""),$A1292,"")</f>
        <v/>
      </c>
    </row>
    <row r="1293">
      <c r="A1293" s="25" t="inlineStr">
        <is>
          <t>campaign_criterion_brand_list_shared_set</t>
        </is>
      </c>
      <c r="B1293" s="29" t="inlineStr">
        <is>
          <t>Campaign criterion brand list shared set · TEXT</t>
        </is>
      </c>
      <c r="C1293" s="26" t="n"/>
      <c r="D1293" s="27">
        <f>IF(AND($C1293="x",$A1293&lt;&gt;""),$A1293,"")</f>
        <v/>
      </c>
    </row>
    <row r="1294">
      <c r="A1294" s="25" t="inlineStr">
        <is>
          <t>campaign_criterion_campaign</t>
        </is>
      </c>
      <c r="B1294" s="29" t="inlineStr">
        <is>
          <t>Campaign criterion campaign · TEXT</t>
        </is>
      </c>
      <c r="C1294" s="26" t="n"/>
      <c r="D1294" s="27">
        <f>IF(AND($C1294="x",$A1294&lt;&gt;""),$A1294,"")</f>
        <v/>
      </c>
    </row>
    <row r="1295">
      <c r="A1295" s="25" t="inlineStr">
        <is>
          <t>campaign_criterion_carrier_carrier_constant</t>
        </is>
      </c>
      <c r="B1295" s="29" t="inlineStr">
        <is>
          <t>Campaign criterion carrier carrier constant · TEXT</t>
        </is>
      </c>
      <c r="C1295" s="26" t="n"/>
      <c r="D1295" s="27">
        <f>IF(AND($C1295="x",$A1295&lt;&gt;""),$A1295,"")</f>
        <v/>
      </c>
    </row>
    <row r="1296">
      <c r="A1296" s="25" t="inlineStr">
        <is>
          <t>campaign_criterion_combined_audience_combined_audience</t>
        </is>
      </c>
      <c r="B1296" s="29" t="inlineStr">
        <is>
          <t>Campaign criterion combined audience combined audience · TEXT</t>
        </is>
      </c>
      <c r="C1296" s="26" t="n"/>
      <c r="D1296" s="27">
        <f>IF(AND($C1296="x",$A1296&lt;&gt;""),$A1296,"")</f>
        <v/>
      </c>
    </row>
    <row r="1297">
      <c r="A1297" s="25" t="inlineStr">
        <is>
          <t>campaign_criterion_content_label_type</t>
        </is>
      </c>
      <c r="B1297" s="29" t="inlineStr">
        <is>
          <t>Campaign criterion content label type · TEXT</t>
        </is>
      </c>
      <c r="C1297" s="26" t="n"/>
      <c r="D1297" s="27">
        <f>IF(AND($C1297="x",$A1297&lt;&gt;""),$A1297,"")</f>
        <v/>
      </c>
    </row>
    <row r="1298">
      <c r="A1298" s="25" t="inlineStr">
        <is>
          <t>campaign_criterion_custom_affinity_custom_affinity</t>
        </is>
      </c>
      <c r="B1298" s="29" t="inlineStr">
        <is>
          <t>Campaign criterion custom affinity custom affinity · TEXT</t>
        </is>
      </c>
      <c r="C1298" s="26" t="n"/>
      <c r="D1298" s="27">
        <f>IF(AND($C1298="x",$A1298&lt;&gt;""),$A1298,"")</f>
        <v/>
      </c>
    </row>
    <row r="1299">
      <c r="A1299" s="25" t="inlineStr">
        <is>
          <t>campaign_criterion_custom_audience_custom_audience</t>
        </is>
      </c>
      <c r="B1299" s="29" t="inlineStr">
        <is>
          <t>Campaign criterion custom audience custom audience · TEXT</t>
        </is>
      </c>
      <c r="C1299" s="26" t="n"/>
      <c r="D1299" s="27">
        <f>IF(AND($C1299="x",$A1299&lt;&gt;""),$A1299,"")</f>
        <v/>
      </c>
    </row>
    <row r="1300">
      <c r="A1300" s="25" t="inlineStr">
        <is>
          <t>campaign_criterion_device_type</t>
        </is>
      </c>
      <c r="B1300" s="29" t="inlineStr">
        <is>
          <t>Campaign criterion device type · TEXT</t>
        </is>
      </c>
      <c r="C1300" s="26" t="n"/>
      <c r="D1300" s="27">
        <f>IF(AND($C1300="x",$A1300&lt;&gt;""),$A1300,"")</f>
        <v/>
      </c>
    </row>
    <row r="1301">
      <c r="A1301" s="25" t="inlineStr">
        <is>
          <t>campaign_criterion_display_name</t>
        </is>
      </c>
      <c r="B1301" s="29" t="inlineStr">
        <is>
          <t>Campaign criterion display name · TEXT</t>
        </is>
      </c>
      <c r="C1301" s="26" t="n"/>
      <c r="D1301" s="27">
        <f>IF(AND($C1301="x",$A1301&lt;&gt;""),$A1301,"")</f>
        <v/>
      </c>
    </row>
    <row r="1302">
      <c r="A1302" s="25" t="inlineStr">
        <is>
          <t>campaign_criterion_extended_demographic_extended_demographic_id</t>
        </is>
      </c>
      <c r="B1302" s="29" t="inlineStr">
        <is>
          <t>Campaign criterion extended demographic extended demographic id · NUMERIC</t>
        </is>
      </c>
      <c r="C1302" s="26" t="n"/>
      <c r="D1302" s="27">
        <f>IF(AND($C1302="x",$A1302&lt;&gt;""),$A1302,"")</f>
        <v/>
      </c>
    </row>
    <row r="1303">
      <c r="A1303" s="25" t="inlineStr">
        <is>
          <t>campaign_criterion_gender_type</t>
        </is>
      </c>
      <c r="B1303" s="29" t="inlineStr">
        <is>
          <t>Campaign criterion gender type · TEXT</t>
        </is>
      </c>
      <c r="C1303" s="26" t="n"/>
      <c r="D1303" s="27">
        <f>IF(AND($C1303="x",$A1303&lt;&gt;""),$A1303,"")</f>
        <v/>
      </c>
    </row>
    <row r="1304">
      <c r="A1304" s="25" t="inlineStr">
        <is>
          <t>campaign_criterion_income_range_type</t>
        </is>
      </c>
      <c r="B1304" s="29" t="inlineStr">
        <is>
          <t>Campaign criterion income range type · TEXT</t>
        </is>
      </c>
      <c r="C1304" s="26" t="n"/>
      <c r="D1304" s="27">
        <f>IF(AND($C1304="x",$A1304&lt;&gt;""),$A1304,"")</f>
        <v/>
      </c>
    </row>
    <row r="1305">
      <c r="A1305" s="25" t="inlineStr">
        <is>
          <t>campaign_criterion_ip_block_ip_address</t>
        </is>
      </c>
      <c r="B1305" s="29" t="inlineStr">
        <is>
          <t>Campaign criterion ip block ip address · TEXT</t>
        </is>
      </c>
      <c r="C1305" s="26" t="n"/>
      <c r="D1305" s="27">
        <f>IF(AND($C1305="x",$A1305&lt;&gt;""),$A1305,"")</f>
        <v/>
      </c>
    </row>
    <row r="1306">
      <c r="A1306" s="25" t="inlineStr">
        <is>
          <t>campaign_criterion_keyword_match_type</t>
        </is>
      </c>
      <c r="B1306" s="29" t="inlineStr">
        <is>
          <t>Campaign criterion keyword match type · TEXT</t>
        </is>
      </c>
      <c r="C1306" s="26" t="n"/>
      <c r="D1306" s="27">
        <f>IF(AND($C1306="x",$A1306&lt;&gt;""),$A1306,"")</f>
        <v/>
      </c>
    </row>
    <row r="1307">
      <c r="A1307" s="25" t="inlineStr">
        <is>
          <t>campaign_criterion_keyword_text</t>
        </is>
      </c>
      <c r="B1307" s="29" t="inlineStr">
        <is>
          <t>Campaign criterion keyword text · TEXT</t>
        </is>
      </c>
      <c r="C1307" s="26" t="n"/>
      <c r="D1307" s="27">
        <f>IF(AND($C1307="x",$A1307&lt;&gt;""),$A1307,"")</f>
        <v/>
      </c>
    </row>
    <row r="1308">
      <c r="A1308" s="25" t="inlineStr">
        <is>
          <t>campaign_criterion_keyword_theme_free_form_keyword_theme</t>
        </is>
      </c>
      <c r="B1308" s="29" t="inlineStr">
        <is>
          <t>Campaign criterion keyword theme free form keyword theme · TEXT</t>
        </is>
      </c>
      <c r="C1308" s="26" t="n"/>
      <c r="D1308" s="27">
        <f>IF(AND($C1308="x",$A1308&lt;&gt;""),$A1308,"")</f>
        <v/>
      </c>
    </row>
    <row r="1309">
      <c r="A1309" s="25" t="inlineStr">
        <is>
          <t>campaign_criterion_keyword_theme_keyword_theme_constant</t>
        </is>
      </c>
      <c r="B1309" s="29" t="inlineStr">
        <is>
          <t>Campaign criterion keyword theme keyword theme constant · TEXT</t>
        </is>
      </c>
      <c r="C1309" s="26" t="n"/>
      <c r="D1309" s="27">
        <f>IF(AND($C1309="x",$A1309&lt;&gt;""),$A1309,"")</f>
        <v/>
      </c>
    </row>
    <row r="1310">
      <c r="A1310" s="25" t="inlineStr">
        <is>
          <t>campaign_criterion_language_language_constant</t>
        </is>
      </c>
      <c r="B1310" s="29" t="inlineStr">
        <is>
          <t>Campaign criterion language language constant · TEXT</t>
        </is>
      </c>
      <c r="C1310" s="26" t="n"/>
      <c r="D1310" s="27">
        <f>IF(AND($C1310="x",$A1310&lt;&gt;""),$A1310,"")</f>
        <v/>
      </c>
    </row>
    <row r="1311">
      <c r="A1311" s="25" t="inlineStr">
        <is>
          <t>campaign_criterion_life_event_life_event_id</t>
        </is>
      </c>
      <c r="B1311" s="29" t="inlineStr">
        <is>
          <t>Campaign criterion life event life event id · NUMERIC</t>
        </is>
      </c>
      <c r="C1311" s="26" t="n"/>
      <c r="D1311" s="27">
        <f>IF(AND($C1311="x",$A1311&lt;&gt;""),$A1311,"")</f>
        <v/>
      </c>
    </row>
    <row r="1312">
      <c r="A1312" s="25" t="inlineStr">
        <is>
          <t>campaign_criterion_listing_scope_dimensions</t>
        </is>
      </c>
      <c r="B1312" s="29" t="inlineStr">
        <is>
          <t>Campaign criterion listing scope dimensions · TEXT</t>
        </is>
      </c>
      <c r="C1312" s="26" t="n"/>
      <c r="D1312" s="27">
        <f>IF(AND($C1312="x",$A1312&lt;&gt;""),$A1312,"")</f>
        <v/>
      </c>
    </row>
    <row r="1313">
      <c r="A1313" s="25" t="inlineStr">
        <is>
          <t>campaign_criterion_listing_scope_dimensions_activity_city_value</t>
        </is>
      </c>
      <c r="B1313" s="29" t="inlineStr">
        <is>
          <t>(Deprecated) Campaign criterion listing scope dimensions activity city value · TEXT</t>
        </is>
      </c>
      <c r="C1313" s="26" t="n"/>
      <c r="D1313" s="27">
        <f>IF(AND($C1313="x",$A1313&lt;&gt;""),$A1313,"")</f>
        <v/>
      </c>
    </row>
    <row r="1314">
      <c r="A1314" s="25" t="inlineStr">
        <is>
          <t>campaign_criterion_listing_scope_dimensions_activity_country_value</t>
        </is>
      </c>
      <c r="B1314" s="29" t="inlineStr">
        <is>
          <t>(Deprecated) Campaign criterion listing scope dimensions activity country value · COUNTRY</t>
        </is>
      </c>
      <c r="C1314" s="26" t="n"/>
      <c r="D1314" s="27">
        <f>IF(AND($C1314="x",$A1314&lt;&gt;""),$A1314,"")</f>
        <v/>
      </c>
    </row>
    <row r="1315">
      <c r="A1315" s="25" t="inlineStr">
        <is>
          <t>campaign_criterion_listing_scope_dimensions_activity_state_value</t>
        </is>
      </c>
      <c r="B1315" s="29" t="inlineStr">
        <is>
          <t>(Deprecated) Campaign criterion listing scope dimensions activity state value · TEXT</t>
        </is>
      </c>
      <c r="C1315" s="26" t="n"/>
      <c r="D1315" s="27">
        <f>IF(AND($C1315="x",$A1315&lt;&gt;""),$A1315,"")</f>
        <v/>
      </c>
    </row>
    <row r="1316">
      <c r="A1316" s="25" t="inlineStr">
        <is>
          <t>campaign_criterion_listing_scope_dimensions_hotel_city_city_criterion</t>
        </is>
      </c>
      <c r="B1316" s="29" t="inlineStr">
        <is>
          <t>(Deprecated) Campaign criterion listing scope dimensions hotel city city criterion · CITY</t>
        </is>
      </c>
      <c r="C1316" s="26" t="n"/>
      <c r="D1316" s="27">
        <f>IF(AND($C1316="x",$A1316&lt;&gt;""),$A1316,"")</f>
        <v/>
      </c>
    </row>
    <row r="1317">
      <c r="A1317" s="25" t="inlineStr">
        <is>
          <t>campaign_criterion_listing_scope_dimensions_hotel_country_region_country_region_criterion</t>
        </is>
      </c>
      <c r="B1317" s="29" t="inlineStr">
        <is>
          <t>(Deprecated) Campaign criterion listing scope dimensions hotel country region country region criterion · REGION</t>
        </is>
      </c>
      <c r="C1317" s="26" t="n"/>
      <c r="D1317" s="27">
        <f>IF(AND($C1317="x",$A1317&lt;&gt;""),$A1317,"")</f>
        <v/>
      </c>
    </row>
    <row r="1318">
      <c r="A1318" s="25" t="inlineStr">
        <is>
          <t>campaign_criterion_listing_scope_dimensions_hotel_state_state_criterion</t>
        </is>
      </c>
      <c r="B1318" s="29" t="inlineStr">
        <is>
          <t>(Deprecated) Campaign criterion listing scope dimensions hotel state state criterion · TEXT</t>
        </is>
      </c>
      <c r="C1318" s="26" t="n"/>
      <c r="D1318" s="27">
        <f>IF(AND($C1318="x",$A1318&lt;&gt;""),$A1318,"")</f>
        <v/>
      </c>
    </row>
    <row r="1319">
      <c r="A1319" s="25" t="inlineStr">
        <is>
          <t>campaign_criterion_local_service_id_service_id</t>
        </is>
      </c>
      <c r="B1319" s="29" t="inlineStr">
        <is>
          <t>Campaign criterion local service id service id · TEXT</t>
        </is>
      </c>
      <c r="C1319" s="26" t="n"/>
      <c r="D1319" s="27">
        <f>IF(AND($C1319="x",$A1319&lt;&gt;""),$A1319,"")</f>
        <v/>
      </c>
    </row>
    <row r="1320">
      <c r="A1320" s="25" t="inlineStr">
        <is>
          <t>campaign_criterion_location_canonical_name</t>
        </is>
      </c>
      <c r="B1320" s="29" t="inlineStr">
        <is>
          <t>Campaign criterion location canonical name · TEXT</t>
        </is>
      </c>
      <c r="C1320" s="26" t="n"/>
      <c r="D1320" s="27">
        <f>IF(AND($C1320="x",$A1320&lt;&gt;""),$A1320,"")</f>
        <v/>
      </c>
    </row>
    <row r="1321">
      <c r="A1321" s="25" t="inlineStr">
        <is>
          <t>campaign_criterion_location_country_code</t>
        </is>
      </c>
      <c r="B1321" s="29" t="inlineStr">
        <is>
          <t>Campaign criterion location country code · COUNTRY</t>
        </is>
      </c>
      <c r="C1321" s="26" t="n"/>
      <c r="D1321" s="27">
        <f>IF(AND($C1321="x",$A1321&lt;&gt;""),$A1321,"")</f>
        <v/>
      </c>
    </row>
    <row r="1322">
      <c r="A1322" s="25" t="inlineStr">
        <is>
          <t>campaign_criterion_location_geo_target_constant</t>
        </is>
      </c>
      <c r="B1322" s="29" t="inlineStr">
        <is>
          <t>Campaign criterion location geo target constant · TEXT</t>
        </is>
      </c>
      <c r="C1322" s="26" t="n"/>
      <c r="D1322" s="27">
        <f>IF(AND($C1322="x",$A1322&lt;&gt;""),$A1322,"")</f>
        <v/>
      </c>
    </row>
    <row r="1323">
      <c r="A1323" s="25" t="inlineStr">
        <is>
          <t>campaign_criterion_location_group</t>
        </is>
      </c>
      <c r="B1323" s="29" t="inlineStr">
        <is>
          <t>Campaign criterion location group · TEXT</t>
        </is>
      </c>
      <c r="C1323" s="26" t="n"/>
      <c r="D1323" s="27">
        <f>IF(AND($C1323="x",$A1323&lt;&gt;""),$A1323,"")</f>
        <v/>
      </c>
    </row>
    <row r="1324">
      <c r="A1324" s="25" t="inlineStr">
        <is>
          <t>campaign_criterion_location_group_enable_customer_level_location_asset_set</t>
        </is>
      </c>
      <c r="B1324" s="29" t="inlineStr">
        <is>
          <t>Campaign criterion location group enable customer level location asset set · BOOLEAN</t>
        </is>
      </c>
      <c r="C1324" s="26" t="n"/>
      <c r="D1324" s="27">
        <f>IF(AND($C1324="x",$A1324&lt;&gt;""),$A1324,"")</f>
        <v/>
      </c>
    </row>
    <row r="1325">
      <c r="A1325" s="25" t="inlineStr">
        <is>
          <t>campaign_criterion_location_group_geo_target_constants</t>
        </is>
      </c>
      <c r="B1325" s="29" t="inlineStr">
        <is>
          <t>(Deprecated) Campaign criterion location group geo target constants · TEXT</t>
        </is>
      </c>
      <c r="C1325" s="26" t="n"/>
      <c r="D1325" s="27">
        <f>IF(AND($C1325="x",$A1325&lt;&gt;""),$A1325,"")</f>
        <v/>
      </c>
    </row>
    <row r="1326">
      <c r="A1326" s="25" t="inlineStr">
        <is>
          <t>campaign_criterion_location_name</t>
        </is>
      </c>
      <c r="B1326" s="29" t="inlineStr">
        <is>
          <t>Campaign criterion location name · TEXT</t>
        </is>
      </c>
      <c r="C1326" s="26" t="n"/>
      <c r="D1326" s="27">
        <f>IF(AND($C1326="x",$A1326&lt;&gt;""),$A1326,"")</f>
        <v/>
      </c>
    </row>
    <row r="1327">
      <c r="A1327" s="25" t="inlineStr">
        <is>
          <t>campaign_criterion_location_target_type</t>
        </is>
      </c>
      <c r="B1327" s="29" t="inlineStr">
        <is>
          <t>Campaign criterion location target type · TEXT</t>
        </is>
      </c>
      <c r="C1327" s="26" t="n"/>
      <c r="D1327" s="27">
        <f>IF(AND($C1327="x",$A1327&lt;&gt;""),$A1327,"")</f>
        <v/>
      </c>
    </row>
    <row r="1328">
      <c r="A1328" s="25" t="inlineStr">
        <is>
          <t>campaign_criterion_mobile_app_category_mobile_app_category_constant</t>
        </is>
      </c>
      <c r="B1328" s="29" t="inlineStr">
        <is>
          <t>Campaign criterion mobile app category mobile app category constant · TEXT</t>
        </is>
      </c>
      <c r="C1328" s="26" t="n"/>
      <c r="D1328" s="27">
        <f>IF(AND($C1328="x",$A1328&lt;&gt;""),$A1328,"")</f>
        <v/>
      </c>
    </row>
    <row r="1329">
      <c r="A1329" s="25" t="inlineStr">
        <is>
          <t>campaign_criterion_mobile_application_app_id</t>
        </is>
      </c>
      <c r="B1329" s="29" t="inlineStr">
        <is>
          <t>Campaign criterion mobile application app id · TEXT</t>
        </is>
      </c>
      <c r="C1329" s="26" t="n"/>
      <c r="D1329" s="27">
        <f>IF(AND($C1329="x",$A1329&lt;&gt;""),$A1329,"")</f>
        <v/>
      </c>
    </row>
    <row r="1330">
      <c r="A1330" s="25" t="inlineStr">
        <is>
          <t>campaign_criterion_mobile_application_name</t>
        </is>
      </c>
      <c r="B1330" s="29" t="inlineStr">
        <is>
          <t>Campaign criterion mobile application name · TEXT</t>
        </is>
      </c>
      <c r="C1330" s="26" t="n"/>
      <c r="D1330" s="27">
        <f>IF(AND($C1330="x",$A1330&lt;&gt;""),$A1330,"")</f>
        <v/>
      </c>
    </row>
    <row r="1331">
      <c r="A1331" s="25" t="inlineStr">
        <is>
          <t>campaign_criterion_mobile_device_mobile_device_constant</t>
        </is>
      </c>
      <c r="B1331" s="29" t="inlineStr">
        <is>
          <t>Campaign criterion mobile device mobile device constant · TEXT</t>
        </is>
      </c>
      <c r="C1331" s="26" t="n"/>
      <c r="D1331" s="27">
        <f>IF(AND($C1331="x",$A1331&lt;&gt;""),$A1331,"")</f>
        <v/>
      </c>
    </row>
    <row r="1332">
      <c r="A1332" s="25" t="inlineStr">
        <is>
          <t>campaign_criterion_negative</t>
        </is>
      </c>
      <c r="B1332" s="29" t="inlineStr">
        <is>
          <t>Campaign criterion negative · BOOLEAN</t>
        </is>
      </c>
      <c r="C1332" s="26" t="n"/>
      <c r="D1332" s="27">
        <f>IF(AND($C1332="x",$A1332&lt;&gt;""),$A1332,"")</f>
        <v/>
      </c>
    </row>
    <row r="1333">
      <c r="A1333" s="25" t="inlineStr">
        <is>
          <t>campaign_criterion_operating_system_version_operating_system_version_constant</t>
        </is>
      </c>
      <c r="B1333" s="29" t="inlineStr">
        <is>
          <t>Campaign criterion operating system version operating system version constant · TEXT</t>
        </is>
      </c>
      <c r="C1333" s="26" t="n"/>
      <c r="D1333" s="27">
        <f>IF(AND($C1333="x",$A1333&lt;&gt;""),$A1333,"")</f>
        <v/>
      </c>
    </row>
    <row r="1334">
      <c r="A1334" s="25" t="inlineStr">
        <is>
          <t>campaign_criterion_parental_status_type</t>
        </is>
      </c>
      <c r="B1334" s="29" t="inlineStr">
        <is>
          <t>Campaign criterion parental status type · TEXT</t>
        </is>
      </c>
      <c r="C1334" s="26" t="n"/>
      <c r="D1334" s="27">
        <f>IF(AND($C1334="x",$A1334&lt;&gt;""),$A1334,"")</f>
        <v/>
      </c>
    </row>
    <row r="1335">
      <c r="A1335" s="25" t="inlineStr">
        <is>
          <t>campaign_criterion_placement_url</t>
        </is>
      </c>
      <c r="B1335" s="29" t="inlineStr">
        <is>
          <t>Campaign criterion placement url · TEXT</t>
        </is>
      </c>
      <c r="C1335" s="26" t="n"/>
      <c r="D1335" s="27">
        <f>IF(AND($C1335="x",$A1335&lt;&gt;""),$A1335,"")</f>
        <v/>
      </c>
    </row>
    <row r="1336">
      <c r="A1336" s="25" t="inlineStr">
        <is>
          <t>campaign_criterion_proximity_address_city_name</t>
        </is>
      </c>
      <c r="B1336" s="29" t="inlineStr">
        <is>
          <t>Campaign criterion proximity address city name · CITY</t>
        </is>
      </c>
      <c r="C1336" s="26" t="n"/>
      <c r="D1336" s="27">
        <f>IF(AND($C1336="x",$A1336&lt;&gt;""),$A1336,"")</f>
        <v/>
      </c>
    </row>
    <row r="1337">
      <c r="A1337" s="25" t="inlineStr">
        <is>
          <t>campaign_criterion_proximity_address_country_code</t>
        </is>
      </c>
      <c r="B1337" s="29" t="inlineStr">
        <is>
          <t>Campaign criterion proximity address country code · COUNTRY</t>
        </is>
      </c>
      <c r="C1337" s="26" t="n"/>
      <c r="D1337" s="27">
        <f>IF(AND($C1337="x",$A1337&lt;&gt;""),$A1337,"")</f>
        <v/>
      </c>
    </row>
    <row r="1338">
      <c r="A1338" s="25" t="inlineStr">
        <is>
          <t>campaign_criterion_proximity_address_postal_code</t>
        </is>
      </c>
      <c r="B1338" s="29" t="inlineStr">
        <is>
          <t>Campaign criterion proximity address postal code · TEXT</t>
        </is>
      </c>
      <c r="C1338" s="26" t="n"/>
      <c r="D1338" s="27">
        <f>IF(AND($C1338="x",$A1338&lt;&gt;""),$A1338,"")</f>
        <v/>
      </c>
    </row>
    <row r="1339">
      <c r="A1339" s="25" t="inlineStr">
        <is>
          <t>campaign_criterion_proximity_address_province_code</t>
        </is>
      </c>
      <c r="B1339" s="29" t="inlineStr">
        <is>
          <t>Campaign criterion proximity address province code · TEXT</t>
        </is>
      </c>
      <c r="C1339" s="26" t="n"/>
      <c r="D1339" s="27">
        <f>IF(AND($C1339="x",$A1339&lt;&gt;""),$A1339,"")</f>
        <v/>
      </c>
    </row>
    <row r="1340">
      <c r="A1340" s="25" t="inlineStr">
        <is>
          <t>campaign_criterion_proximity_address_province_name</t>
        </is>
      </c>
      <c r="B1340" s="29" t="inlineStr">
        <is>
          <t>Campaign criterion proximity address province name · TEXT</t>
        </is>
      </c>
      <c r="C1340" s="26" t="n"/>
      <c r="D1340" s="27">
        <f>IF(AND($C1340="x",$A1340&lt;&gt;""),$A1340,"")</f>
        <v/>
      </c>
    </row>
    <row r="1341">
      <c r="A1341" s="25" t="inlineStr">
        <is>
          <t>campaign_criterion_proximity_address_street_address</t>
        </is>
      </c>
      <c r="B1341" s="29" t="inlineStr">
        <is>
          <t>Campaign criterion proximity address street address · TEXT</t>
        </is>
      </c>
      <c r="C1341" s="26" t="n"/>
      <c r="D1341" s="27">
        <f>IF(AND($C1341="x",$A1341&lt;&gt;""),$A1341,"")</f>
        <v/>
      </c>
    </row>
    <row r="1342">
      <c r="A1342" s="25" t="inlineStr">
        <is>
          <t>campaign_criterion_proximity_geo_point_latitude_in_micro_degrees</t>
        </is>
      </c>
      <c r="B1342" s="29" t="inlineStr">
        <is>
          <t>Campaign criterion proximity geo point latitude in micro degrees · NUMERIC</t>
        </is>
      </c>
      <c r="C1342" s="26" t="n"/>
      <c r="D1342" s="27">
        <f>IF(AND($C1342="x",$A1342&lt;&gt;""),$A1342,"")</f>
        <v/>
      </c>
    </row>
    <row r="1343">
      <c r="A1343" s="25" t="inlineStr">
        <is>
          <t>campaign_criterion_proximity_geo_point_longitude_in_micro_degrees</t>
        </is>
      </c>
      <c r="B1343" s="29" t="inlineStr">
        <is>
          <t>Campaign criterion proximity geo point longitude in micro degrees · NUMERIC</t>
        </is>
      </c>
      <c r="C1343" s="26" t="n"/>
      <c r="D1343" s="27">
        <f>IF(AND($C1343="x",$A1343&lt;&gt;""),$A1343,"")</f>
        <v/>
      </c>
    </row>
    <row r="1344">
      <c r="A1344" s="25" t="inlineStr">
        <is>
          <t>campaign_criterion_proximity_radius</t>
        </is>
      </c>
      <c r="B1344" s="29" t="inlineStr">
        <is>
          <t>Campaign criterion proximity radius · NUMERIC</t>
        </is>
      </c>
      <c r="C1344" s="26" t="n"/>
      <c r="D1344" s="27">
        <f>IF(AND($C1344="x",$A1344&lt;&gt;""),$A1344,"")</f>
        <v/>
      </c>
    </row>
    <row r="1345">
      <c r="A1345" s="25" t="inlineStr">
        <is>
          <t>campaign_criterion_proximity_radius_units</t>
        </is>
      </c>
      <c r="B1345" s="29" t="inlineStr">
        <is>
          <t>Campaign criterion proximity radius units · TEXT</t>
        </is>
      </c>
      <c r="C1345" s="26" t="n"/>
      <c r="D1345" s="27">
        <f>IF(AND($C1345="x",$A1345&lt;&gt;""),$A1345,"")</f>
        <v/>
      </c>
    </row>
    <row r="1346">
      <c r="A1346" s="25" t="inlineStr">
        <is>
          <t>campaign_criterion_resource_name</t>
        </is>
      </c>
      <c r="B1346" s="29" t="inlineStr">
        <is>
          <t>Campaign criterion resource name · TEXT</t>
        </is>
      </c>
      <c r="C1346" s="26" t="n"/>
      <c r="D1346" s="27">
        <f>IF(AND($C1346="x",$A1346&lt;&gt;""),$A1346,"")</f>
        <v/>
      </c>
    </row>
    <row r="1347">
      <c r="A1347" s="25" t="inlineStr">
        <is>
          <t>campaign_criterion_status</t>
        </is>
      </c>
      <c r="B1347" s="29" t="inlineStr">
        <is>
          <t>Campaign criterion status · TEXT</t>
        </is>
      </c>
      <c r="C1347" s="26" t="n"/>
      <c r="D1347" s="27">
        <f>IF(AND($C1347="x",$A1347&lt;&gt;""),$A1347,"")</f>
        <v/>
      </c>
    </row>
    <row r="1348">
      <c r="A1348" s="25" t="inlineStr">
        <is>
          <t>campaign_criterion_topic_path</t>
        </is>
      </c>
      <c r="B1348" s="29" t="inlineStr">
        <is>
          <t>Campaign criterion topic path · TEXT</t>
        </is>
      </c>
      <c r="C1348" s="26" t="n"/>
      <c r="D1348" s="27">
        <f>IF(AND($C1348="x",$A1348&lt;&gt;""),$A1348,"")</f>
        <v/>
      </c>
    </row>
    <row r="1349">
      <c r="A1349" s="25" t="inlineStr">
        <is>
          <t>campaign_criterion_topic_topic_constant</t>
        </is>
      </c>
      <c r="B1349" s="29" t="inlineStr">
        <is>
          <t>Campaign criterion topic topic constant · TEXT</t>
        </is>
      </c>
      <c r="C1349" s="26" t="n"/>
      <c r="D1349" s="27">
        <f>IF(AND($C1349="x",$A1349&lt;&gt;""),$A1349,"")</f>
        <v/>
      </c>
    </row>
    <row r="1350">
      <c r="A1350" s="25" t="inlineStr">
        <is>
          <t>campaign_criterion_user_interest_user_interest_category</t>
        </is>
      </c>
      <c r="B1350" s="29" t="inlineStr">
        <is>
          <t>Campaign criterion user interest user interest category · TEXT</t>
        </is>
      </c>
      <c r="C1350" s="26" t="n"/>
      <c r="D1350" s="27">
        <f>IF(AND($C1350="x",$A1350&lt;&gt;""),$A1350,"")</f>
        <v/>
      </c>
    </row>
    <row r="1351">
      <c r="A1351" s="25" t="inlineStr">
        <is>
          <t>campaign_criterion_user_list_user_list</t>
        </is>
      </c>
      <c r="B1351" s="29" t="inlineStr">
        <is>
          <t>Campaign criterion user list user list · TEXT</t>
        </is>
      </c>
      <c r="C1351" s="26" t="n"/>
      <c r="D1351" s="27">
        <f>IF(AND($C1351="x",$A1351&lt;&gt;""),$A1351,"")</f>
        <v/>
      </c>
    </row>
    <row r="1352">
      <c r="A1352" s="25" t="inlineStr">
        <is>
          <t>campaign_criterion_video_lineup_video_lineup_id</t>
        </is>
      </c>
      <c r="B1352" s="29" t="inlineStr">
        <is>
          <t>Campaign criterion video lineup video lineup id · NUMERIC</t>
        </is>
      </c>
      <c r="C1352" s="26" t="n"/>
      <c r="D1352" s="27">
        <f>IF(AND($C1352="x",$A1352&lt;&gt;""),$A1352,"")</f>
        <v/>
      </c>
    </row>
    <row r="1353">
      <c r="A1353" s="25" t="inlineStr">
        <is>
          <t>campaign_criterion_webpage_conditions</t>
        </is>
      </c>
      <c r="B1353" s="29" t="inlineStr">
        <is>
          <t>Campaign criterion webpage conditions · TEXT</t>
        </is>
      </c>
      <c r="C1353" s="26" t="n"/>
      <c r="D1353" s="27">
        <f>IF(AND($C1353="x",$A1353&lt;&gt;""),$A1353,"")</f>
        <v/>
      </c>
    </row>
    <row r="1354">
      <c r="A1354" s="25" t="inlineStr">
        <is>
          <t>campaign_criterion_webpage_coverage_percentage</t>
        </is>
      </c>
      <c r="B1354" s="29" t="inlineStr">
        <is>
          <t>Campaign criterion webpage coverage percentage · PERCENT</t>
        </is>
      </c>
      <c r="C1354" s="26" t="n"/>
      <c r="D1354" s="27">
        <f>IF(AND($C1354="x",$A1354&lt;&gt;""),$A1354,"")</f>
        <v/>
      </c>
    </row>
    <row r="1355">
      <c r="A1355" s="25" t="inlineStr">
        <is>
          <t>campaign_criterion_webpage_criterion_name</t>
        </is>
      </c>
      <c r="B1355" s="29" t="inlineStr">
        <is>
          <t>Campaign criterion webpage criterion name · TEXT</t>
        </is>
      </c>
      <c r="C1355" s="26" t="n"/>
      <c r="D1355" s="27">
        <f>IF(AND($C1355="x",$A1355&lt;&gt;""),$A1355,"")</f>
        <v/>
      </c>
    </row>
    <row r="1356">
      <c r="A1356" s="25" t="inlineStr">
        <is>
          <t>campaign_criterion_webpage_list_shared_set</t>
        </is>
      </c>
      <c r="B1356" s="29" t="inlineStr">
        <is>
          <t>Campaign criterion webpage list shared set · TEXT</t>
        </is>
      </c>
      <c r="C1356" s="26" t="n"/>
      <c r="D1356" s="27">
        <f>IF(AND($C1356="x",$A1356&lt;&gt;""),$A1356,"")</f>
        <v/>
      </c>
    </row>
    <row r="1357">
      <c r="A1357" s="25" t="inlineStr">
        <is>
          <t>campaign_criterion_webpage_sample_sample_urls</t>
        </is>
      </c>
      <c r="B1357" s="29" t="inlineStr">
        <is>
          <t>Campaign criterion webpage sample sample urls · TEXT</t>
        </is>
      </c>
      <c r="C1357" s="26" t="n"/>
      <c r="D1357" s="27">
        <f>IF(AND($C1357="x",$A1357&lt;&gt;""),$A1357,"")</f>
        <v/>
      </c>
    </row>
    <row r="1358">
      <c r="A1358" s="25" t="inlineStr">
        <is>
          <t>campaign_criterion_youtube_channel_channel_id</t>
        </is>
      </c>
      <c r="B1358" s="29" t="inlineStr">
        <is>
          <t>Campaign criterion youtube channel channel id · TEXT</t>
        </is>
      </c>
      <c r="C1358" s="26" t="n"/>
      <c r="D1358" s="27">
        <f>IF(AND($C1358="x",$A1358&lt;&gt;""),$A1358,"")</f>
        <v/>
      </c>
    </row>
    <row r="1359">
      <c r="A1359" s="25" t="inlineStr">
        <is>
          <t>campaign_criterion_youtube_video_video_id</t>
        </is>
      </c>
      <c r="B1359" s="29" t="inlineStr">
        <is>
          <t>Campaign criterion youtube video video id · TEXT</t>
        </is>
      </c>
      <c r="C1359" s="26" t="n"/>
      <c r="D1359" s="27">
        <f>IF(AND($C1359="x",$A1359&lt;&gt;""),$A1359,"")</f>
        <v/>
      </c>
    </row>
    <row r="1360">
      <c r="A1360" s="25" t="inlineStr">
        <is>
          <t>campaign_demand_gen_campaign_settings_upgraded_targeting</t>
        </is>
      </c>
      <c r="B1360" s="29" t="inlineStr">
        <is>
          <t>Campaign demand gen campaign settings upgraded targeting · BOOLEAN</t>
        </is>
      </c>
      <c r="C1360" s="26" t="n"/>
      <c r="D1360" s="27">
        <f>IF(AND($C1360="x",$A1360&lt;&gt;""),$A1360,"")</f>
        <v/>
      </c>
    </row>
    <row r="1361">
      <c r="A1361" s="25" t="inlineStr">
        <is>
          <t>campaign_dynamic_search_ads_setting_domain_name</t>
        </is>
      </c>
      <c r="B1361" s="29" t="inlineStr">
        <is>
          <t>Campaign dynamic search ads setting domain name · TEXT</t>
        </is>
      </c>
      <c r="C1361" s="26" t="n"/>
      <c r="D1361" s="27">
        <f>IF(AND($C1361="x",$A1361&lt;&gt;""),$A1361,"")</f>
        <v/>
      </c>
    </row>
    <row r="1362">
      <c r="A1362" s="25" t="inlineStr">
        <is>
          <t>campaign_dynamic_search_ads_setting_language_code</t>
        </is>
      </c>
      <c r="B1362" s="29" t="inlineStr">
        <is>
          <t>Campaign dynamic search ads setting language code · TEXT</t>
        </is>
      </c>
      <c r="C1362" s="26" t="n"/>
      <c r="D1362" s="27">
        <f>IF(AND($C1362="x",$A1362&lt;&gt;""),$A1362,"")</f>
        <v/>
      </c>
    </row>
    <row r="1363">
      <c r="A1363" s="25" t="inlineStr">
        <is>
          <t>campaign_dynamic_search_ads_setting_use_supplied_urls_only</t>
        </is>
      </c>
      <c r="B1363" s="29" t="inlineStr">
        <is>
          <t>Campaign dynamic search ads setting use supplied urls only · BOOLEAN</t>
        </is>
      </c>
      <c r="C1363" s="26" t="n"/>
      <c r="D1363" s="27">
        <f>IF(AND($C1363="x",$A1363&lt;&gt;""),$A1363,"")</f>
        <v/>
      </c>
    </row>
    <row r="1364">
      <c r="A1364" s="25" t="inlineStr">
        <is>
          <t>campaign_excluded_parent_asset_field_types</t>
        </is>
      </c>
      <c r="B1364" s="29" t="inlineStr">
        <is>
          <t>Campaign excluded parent asset field types · TEXT</t>
        </is>
      </c>
      <c r="C1364" s="26" t="n"/>
      <c r="D1364" s="27">
        <f>IF(AND($C1364="x",$A1364&lt;&gt;""),$A1364,"")</f>
        <v/>
      </c>
    </row>
    <row r="1365">
      <c r="A1365" s="25" t="inlineStr">
        <is>
          <t>campaign_excluded_parent_asset_set_types</t>
        </is>
      </c>
      <c r="B1365" s="29" t="inlineStr">
        <is>
          <t>Campaign excluded parent asset set types · TEXT</t>
        </is>
      </c>
      <c r="C1365" s="26" t="n"/>
      <c r="D1365" s="27">
        <f>IF(AND($C1365="x",$A1365&lt;&gt;""),$A1365,"")</f>
        <v/>
      </c>
    </row>
    <row r="1366">
      <c r="A1366" s="25" t="inlineStr">
        <is>
          <t>campaign_feed_types</t>
        </is>
      </c>
      <c r="B1366" s="29" t="inlineStr">
        <is>
          <t>Campaign feed types · TEXT</t>
        </is>
      </c>
      <c r="C1366" s="26" t="n"/>
      <c r="D1366" s="27">
        <f>IF(AND($C1366="x",$A1366&lt;&gt;""),$A1366,"")</f>
        <v/>
      </c>
    </row>
    <row r="1367">
      <c r="A1367" s="25" t="inlineStr">
        <is>
          <t>campaign_fixed_cpm_goal</t>
        </is>
      </c>
      <c r="B1367" s="29" t="inlineStr">
        <is>
          <t>Campaign fixed cpm goal · TEXT</t>
        </is>
      </c>
      <c r="C1367" s="26" t="n"/>
      <c r="D1367" s="27">
        <f>IF(AND($C1367="x",$A1367&lt;&gt;""),$A1367,"")</f>
        <v/>
      </c>
    </row>
    <row r="1368">
      <c r="A1368" s="25" t="inlineStr">
        <is>
          <t>campaign_fixed_cpm_target_frequency_info_target_count</t>
        </is>
      </c>
      <c r="B1368" s="29" t="inlineStr">
        <is>
          <t>Campaign fixed cpm target frequency info target count · NUMERIC</t>
        </is>
      </c>
      <c r="C1368" s="26" t="n"/>
      <c r="D1368" s="27">
        <f>IF(AND($C1368="x",$A1368&lt;&gt;""),$A1368,"")</f>
        <v/>
      </c>
    </row>
    <row r="1369">
      <c r="A1369" s="25" t="inlineStr">
        <is>
          <t>campaign_fixed_cpm_target_frequency_info_time_unit</t>
        </is>
      </c>
      <c r="B1369" s="29" t="inlineStr">
        <is>
          <t>Campaign fixed cpm target frequency info time unit · TEXT</t>
        </is>
      </c>
      <c r="C1369" s="26" t="n"/>
      <c r="D1369" s="27">
        <f>IF(AND($C1369="x",$A1369&lt;&gt;""),$A1369,"")</f>
        <v/>
      </c>
    </row>
    <row r="1370">
      <c r="A1370" s="25" t="inlineStr">
        <is>
          <t>campaign_frequency_caps</t>
        </is>
      </c>
      <c r="B1370" s="29" t="inlineStr">
        <is>
          <t>Campaign frequency caps · TEXT</t>
        </is>
      </c>
      <c r="C1370" s="26" t="n"/>
      <c r="D1370" s="27">
        <f>IF(AND($C1370="x",$A1370&lt;&gt;""),$A1370,"")</f>
        <v/>
      </c>
    </row>
    <row r="1371">
      <c r="A1371" s="25" t="inlineStr">
        <is>
          <t>campaign_geo_target_type_setting_negative_geo_target_type</t>
        </is>
      </c>
      <c r="B1371" s="29" t="inlineStr">
        <is>
          <t>Campaign geo target type setting negative geo target type · TEXT</t>
        </is>
      </c>
      <c r="C1371" s="26" t="n"/>
      <c r="D1371" s="27">
        <f>IF(AND($C1371="x",$A1371&lt;&gt;""),$A1371,"")</f>
        <v/>
      </c>
    </row>
    <row r="1372">
      <c r="A1372" s="25" t="inlineStr">
        <is>
          <t>campaign_geo_target_type_setting_positive_geo_target_type</t>
        </is>
      </c>
      <c r="B1372" s="29" t="inlineStr">
        <is>
          <t>Campaign geo target type setting positive geo target type · TEXT</t>
        </is>
      </c>
      <c r="C1372" s="26" t="n"/>
      <c r="D1372" s="27">
        <f>IF(AND($C1372="x",$A1372&lt;&gt;""),$A1372,"")</f>
        <v/>
      </c>
    </row>
    <row r="1373">
      <c r="A1373" s="25" t="inlineStr">
        <is>
          <t>campaign_group</t>
        </is>
      </c>
      <c r="B1373" s="29" t="inlineStr">
        <is>
          <t>Campaign group · TEXT</t>
        </is>
      </c>
      <c r="C1373" s="26" t="n"/>
      <c r="D1373" s="27">
        <f>IF(AND($C1373="x",$A1373&lt;&gt;""),$A1373,"")</f>
        <v/>
      </c>
    </row>
    <row r="1374">
      <c r="A1374" s="25" t="inlineStr">
        <is>
          <t>campaign_hotel_property_asset_set</t>
        </is>
      </c>
      <c r="B1374" s="29" t="inlineStr">
        <is>
          <t>Campaign hotel property asset set · TEXT</t>
        </is>
      </c>
      <c r="C1374" s="26" t="n"/>
      <c r="D1374" s="27">
        <f>IF(AND($C1374="x",$A1374&lt;&gt;""),$A1374,"")</f>
        <v/>
      </c>
    </row>
    <row r="1375">
      <c r="A1375" s="25" t="inlineStr">
        <is>
          <t>campaign_hotel_setting_hotel_center_id</t>
        </is>
      </c>
      <c r="B1375" s="29" t="inlineStr">
        <is>
          <t>Campaign hotel setting hotel center id · NUMERIC</t>
        </is>
      </c>
      <c r="C1375" s="26" t="n"/>
      <c r="D1375" s="27">
        <f>IF(AND($C1375="x",$A1375&lt;&gt;""),$A1375,"")</f>
        <v/>
      </c>
    </row>
    <row r="1376">
      <c r="A1376" s="25" t="inlineStr">
        <is>
          <t>campaign_keyword_match_type</t>
        </is>
      </c>
      <c r="B1376" s="29" t="inlineStr">
        <is>
          <t>Campaign keyword match type · TEXT</t>
        </is>
      </c>
      <c r="C1376" s="26" t="n"/>
      <c r="D1376" s="27">
        <f>IF(AND($C1376="x",$A1376&lt;&gt;""),$A1376,"")</f>
        <v/>
      </c>
    </row>
    <row r="1377">
      <c r="A1377" s="25" t="inlineStr">
        <is>
          <t>campaign_labels</t>
        </is>
      </c>
      <c r="B1377" s="29" t="inlineStr">
        <is>
          <t>Campaign labels · TEXT</t>
        </is>
      </c>
      <c r="C1377" s="26" t="n"/>
      <c r="D1377" s="27">
        <f>IF(AND($C1377="x",$A1377&lt;&gt;""),$A1377,"")</f>
        <v/>
      </c>
    </row>
    <row r="1378">
      <c r="A1378" s="25" t="inlineStr">
        <is>
          <t>campaign_listing_type</t>
        </is>
      </c>
      <c r="B1378" s="29" t="inlineStr">
        <is>
          <t>Campaign listing type · TEXT</t>
        </is>
      </c>
      <c r="C1378" s="26" t="n"/>
      <c r="D1378" s="27">
        <f>IF(AND($C1378="x",$A1378&lt;&gt;""),$A1378,"")</f>
        <v/>
      </c>
    </row>
    <row r="1379">
      <c r="A1379" s="25" t="inlineStr">
        <is>
          <t>campaign_local_campaign_setting_location_source_type</t>
        </is>
      </c>
      <c r="B1379" s="29" t="inlineStr">
        <is>
          <t>Campaign local campaign setting location source type · TEXT</t>
        </is>
      </c>
      <c r="C1379" s="26" t="n"/>
      <c r="D1379" s="27">
        <f>IF(AND($C1379="x",$A1379&lt;&gt;""),$A1379,"")</f>
        <v/>
      </c>
    </row>
    <row r="1380">
      <c r="A1380" s="25" t="inlineStr">
        <is>
          <t>campaign_local_services_campaign_settings_category_bids</t>
        </is>
      </c>
      <c r="B1380" s="29" t="inlineStr">
        <is>
          <t>Campaign local services campaign settings category bids · TEXT</t>
        </is>
      </c>
      <c r="C1380" s="26" t="n"/>
      <c r="D1380" s="27">
        <f>IF(AND($C1380="x",$A1380&lt;&gt;""),$A1380,"")</f>
        <v/>
      </c>
    </row>
    <row r="1381">
      <c r="A1381" s="25" t="inlineStr">
        <is>
          <t>campaign_location_target</t>
        </is>
      </c>
      <c r="B1381" s="29" t="inlineStr">
        <is>
          <t>Campaign location target · TEXT</t>
        </is>
      </c>
      <c r="C1381" s="26" t="n"/>
      <c r="D1381" s="27">
        <f>IF(AND($C1381="x",$A1381&lt;&gt;""),$A1381,"")</f>
        <v/>
      </c>
    </row>
    <row r="1382">
      <c r="A1382" s="25" t="inlineStr">
        <is>
          <t>campaign_manual_cpa</t>
        </is>
      </c>
      <c r="B1382" s="29" t="inlineStr">
        <is>
          <t>Campaign manual cpa · TEXT</t>
        </is>
      </c>
      <c r="C1382" s="26" t="n"/>
      <c r="D1382" s="27">
        <f>IF(AND($C1382="x",$A1382&lt;&gt;""),$A1382,"")</f>
        <v/>
      </c>
    </row>
    <row r="1383">
      <c r="A1383" s="25" t="inlineStr">
        <is>
          <t>campaign_manual_cpc_enhanced_cpc_enabled</t>
        </is>
      </c>
      <c r="B1383" s="29" t="inlineStr">
        <is>
          <t>Campaign manual cpc enhanced cpc enabled · BOOLEAN</t>
        </is>
      </c>
      <c r="C1383" s="26" t="n"/>
      <c r="D1383" s="27">
        <f>IF(AND($C1383="x",$A1383&lt;&gt;""),$A1383,"")</f>
        <v/>
      </c>
    </row>
    <row r="1384">
      <c r="A1384" s="25" t="inlineStr">
        <is>
          <t>campaign_manual_cpm</t>
        </is>
      </c>
      <c r="B1384" s="29" t="inlineStr">
        <is>
          <t>Campaign manual cpm · TEXT</t>
        </is>
      </c>
      <c r="C1384" s="26" t="n"/>
      <c r="D1384" s="27">
        <f>IF(AND($C1384="x",$A1384&lt;&gt;""),$A1384,"")</f>
        <v/>
      </c>
    </row>
    <row r="1385">
      <c r="A1385" s="25" t="inlineStr">
        <is>
          <t>campaign_manual_cpv</t>
        </is>
      </c>
      <c r="B1385" s="29" t="inlineStr">
        <is>
          <t>Campaign manual cpv · TEXT</t>
        </is>
      </c>
      <c r="C1385" s="26" t="n"/>
      <c r="D1385" s="27">
        <f>IF(AND($C1385="x",$A1385&lt;&gt;""),$A1385,"")</f>
        <v/>
      </c>
    </row>
    <row r="1386">
      <c r="A1386" s="25" t="inlineStr">
        <is>
          <t>campaign_maximize_conversion_value_target_roas_tolerance_percent_millis</t>
        </is>
      </c>
      <c r="B1386" s="29" t="inlineStr">
        <is>
          <t>Campaign maximize conversion value target roas tolerance percent millis · NUMERIC</t>
        </is>
      </c>
      <c r="C1386" s="26" t="n"/>
      <c r="D1386" s="27">
        <f>IF(AND($C1386="x",$A1386&lt;&gt;""),$A1386,"")</f>
        <v/>
      </c>
    </row>
    <row r="1387">
      <c r="A1387" s="25" t="inlineStr">
        <is>
          <t>campaign_maximize_conversions_target_cpa_micros</t>
        </is>
      </c>
      <c r="B1387" s="29" t="inlineStr">
        <is>
          <t>Campaign maximize conversions target cpa micros · NUMERIC</t>
        </is>
      </c>
      <c r="C1387" s="26" t="n"/>
      <c r="D1387" s="27">
        <f>IF(AND($C1387="x",$A1387&lt;&gt;""),$A1387,"")</f>
        <v/>
      </c>
    </row>
    <row r="1388">
      <c r="A1388" s="25" t="inlineStr">
        <is>
          <t>campaign_missing_eu_political_advertising_declaration</t>
        </is>
      </c>
      <c r="B1388" s="29" t="inlineStr">
        <is>
          <t>Campaign missing eu political advertising declaration · BOOLEAN</t>
        </is>
      </c>
      <c r="C1388" s="26" t="n"/>
      <c r="D1388" s="27">
        <f>IF(AND($C1388="x",$A1388&lt;&gt;""),$A1388,"")</f>
        <v/>
      </c>
    </row>
    <row r="1389">
      <c r="A1389" s="25" t="inlineStr">
        <is>
          <t>campaign_name</t>
        </is>
      </c>
      <c r="B1389" s="29" t="inlineStr">
        <is>
          <t>Campaign name · TEXT</t>
        </is>
      </c>
      <c r="C1389" s="26" t="n"/>
      <c r="D1389" s="27">
        <f>IF(AND($C1389="x",$A1389&lt;&gt;""),$A1389,"")</f>
        <v/>
      </c>
    </row>
    <row r="1390">
      <c r="A1390" s="25" t="inlineStr">
        <is>
          <t>campaign_network_settings_target_content_network</t>
        </is>
      </c>
      <c r="B1390" s="29" t="inlineStr">
        <is>
          <t>Campaign network settings target content network · BOOLEAN</t>
        </is>
      </c>
      <c r="C1390" s="26" t="n"/>
      <c r="D1390" s="27">
        <f>IF(AND($C1390="x",$A1390&lt;&gt;""),$A1390,"")</f>
        <v/>
      </c>
    </row>
    <row r="1391">
      <c r="A1391" s="25" t="inlineStr">
        <is>
          <t>campaign_network_settings_target_google_search</t>
        </is>
      </c>
      <c r="B1391" s="29" t="inlineStr">
        <is>
          <t>Campaign network settings target google search · BOOLEAN</t>
        </is>
      </c>
      <c r="C1391" s="26" t="n"/>
      <c r="D1391" s="27">
        <f>IF(AND($C1391="x",$A1391&lt;&gt;""),$A1391,"")</f>
        <v/>
      </c>
    </row>
    <row r="1392">
      <c r="A1392" s="25" t="inlineStr">
        <is>
          <t>campaign_network_settings_target_google_tv_network</t>
        </is>
      </c>
      <c r="B1392" s="29" t="inlineStr">
        <is>
          <t>Campaign network settings target google tv network · BOOLEAN</t>
        </is>
      </c>
      <c r="C1392" s="26" t="n"/>
      <c r="D1392" s="27">
        <f>IF(AND($C1392="x",$A1392&lt;&gt;""),$A1392,"")</f>
        <v/>
      </c>
    </row>
    <row r="1393">
      <c r="A1393" s="25" t="inlineStr">
        <is>
          <t>campaign_network_settings_target_partner_search_network</t>
        </is>
      </c>
      <c r="B1393" s="29" t="inlineStr">
        <is>
          <t>Campaign network settings target partner search network · BOOLEAN</t>
        </is>
      </c>
      <c r="C1393" s="26" t="n"/>
      <c r="D1393" s="27">
        <f>IF(AND($C1393="x",$A1393&lt;&gt;""),$A1393,"")</f>
        <v/>
      </c>
    </row>
    <row r="1394">
      <c r="A1394" s="25" t="inlineStr">
        <is>
          <t>campaign_network_settings_target_search_network</t>
        </is>
      </c>
      <c r="B1394" s="29" t="inlineStr">
        <is>
          <t>Campaign network settings target search network · BOOLEAN</t>
        </is>
      </c>
      <c r="C1394" s="26" t="n"/>
      <c r="D1394" s="27">
        <f>IF(AND($C1394="x",$A1394&lt;&gt;""),$A1394,"")</f>
        <v/>
      </c>
    </row>
    <row r="1395">
      <c r="A1395" s="25" t="inlineStr">
        <is>
          <t>campaign_network_settings_target_youtube</t>
        </is>
      </c>
      <c r="B1395" s="29" t="inlineStr">
        <is>
          <t>Campaign network settings target youtube · BOOLEAN</t>
        </is>
      </c>
      <c r="C1395" s="26" t="n"/>
      <c r="D1395" s="27">
        <f>IF(AND($C1395="x",$A1395&lt;&gt;""),$A1395,"")</f>
        <v/>
      </c>
    </row>
    <row r="1396">
      <c r="A1396" s="25" t="inlineStr">
        <is>
          <t>campaign_optimization_goal_setting_optimization_goal_types</t>
        </is>
      </c>
      <c r="B1396" s="29" t="inlineStr">
        <is>
          <t>Campaign optimization goal setting optimization goal types · TEXT</t>
        </is>
      </c>
      <c r="C1396" s="26" t="n"/>
      <c r="D1396" s="27">
        <f>IF(AND($C1396="x",$A1396&lt;&gt;""),$A1396,"")</f>
        <v/>
      </c>
    </row>
    <row r="1397">
      <c r="A1397" s="25" t="inlineStr">
        <is>
          <t>campaign_optimization_score</t>
        </is>
      </c>
      <c r="B1397" s="29" t="inlineStr">
        <is>
          <t>Campaign optimization score · NUMERIC</t>
        </is>
      </c>
      <c r="C1397" s="26" t="n"/>
      <c r="D1397" s="27">
        <f>IF(AND($C1397="x",$A1397&lt;&gt;""),$A1397,"")</f>
        <v/>
      </c>
    </row>
    <row r="1398">
      <c r="A1398" s="25" t="inlineStr">
        <is>
          <t>campaign_payment_mode</t>
        </is>
      </c>
      <c r="B1398" s="29" t="inlineStr">
        <is>
          <t>Campaign payment mode · TEXT</t>
        </is>
      </c>
      <c r="C1398" s="26" t="n"/>
      <c r="D1398" s="27">
        <f>IF(AND($C1398="x",$A1398&lt;&gt;""),$A1398,"")</f>
        <v/>
      </c>
    </row>
    <row r="1399">
      <c r="A1399" s="25" t="inlineStr">
        <is>
          <t>campaign_percent_cpc_cpc_bid_ceiling_micros</t>
        </is>
      </c>
      <c r="B1399" s="29" t="inlineStr">
        <is>
          <t>Campaign percent cpc cpc bid ceiling micros · NUMERIC</t>
        </is>
      </c>
      <c r="C1399" s="26" t="n"/>
      <c r="D1399" s="27">
        <f>IF(AND($C1399="x",$A1399&lt;&gt;""),$A1399,"")</f>
        <v/>
      </c>
    </row>
    <row r="1400">
      <c r="A1400" s="25" t="inlineStr">
        <is>
          <t>campaign_percent_cpc_enhanced_cpc_enabled</t>
        </is>
      </c>
      <c r="B1400" s="29" t="inlineStr">
        <is>
          <t>Campaign percent cpc enhanced cpc enabled · BOOLEAN</t>
        </is>
      </c>
      <c r="C1400" s="26" t="n"/>
      <c r="D1400" s="27">
        <f>IF(AND($C1400="x",$A1400&lt;&gt;""),$A1400,"")</f>
        <v/>
      </c>
    </row>
    <row r="1401">
      <c r="A1401" s="25" t="inlineStr">
        <is>
          <t>campaign_performance_max_upgrade_performance_max_campaign</t>
        </is>
      </c>
      <c r="B1401" s="29" t="inlineStr">
        <is>
          <t>Campaign performance max upgrade performance max campaign · TEXT</t>
        </is>
      </c>
      <c r="C1401" s="26" t="n"/>
      <c r="D1401" s="27">
        <f>IF(AND($C1401="x",$A1401&lt;&gt;""),$A1401,"")</f>
        <v/>
      </c>
    </row>
    <row r="1402">
      <c r="A1402" s="25" t="inlineStr">
        <is>
          <t>campaign_performance_max_upgrade_pre_upgrade_campaign</t>
        </is>
      </c>
      <c r="B1402" s="29" t="inlineStr">
        <is>
          <t>Campaign performance max upgrade pre upgrade campaign · TEXT</t>
        </is>
      </c>
      <c r="C1402" s="26" t="n"/>
      <c r="D1402" s="27">
        <f>IF(AND($C1402="x",$A1402&lt;&gt;""),$A1402,"")</f>
        <v/>
      </c>
    </row>
    <row r="1403">
      <c r="A1403" s="25" t="inlineStr">
        <is>
          <t>campaign_performance_max_upgrade_status</t>
        </is>
      </c>
      <c r="B1403" s="29" t="inlineStr">
        <is>
          <t>Campaign performance max upgrade status · TEXT</t>
        </is>
      </c>
      <c r="C1403" s="26" t="n"/>
      <c r="D1403" s="27">
        <f>IF(AND($C1403="x",$A1403&lt;&gt;""),$A1403,"")</f>
        <v/>
      </c>
    </row>
    <row r="1404">
      <c r="A1404" s="25" t="inlineStr">
        <is>
          <t>campaign_pmax_campaign_settings_brand_targeting_overrides_ignore_exclusions_for_shopping_ads</t>
        </is>
      </c>
      <c r="B1404" s="29" t="inlineStr">
        <is>
          <t>Campaign pmax campaign settings brand targeting overrides ignore exclusions for shopping ads · BOOLEAN</t>
        </is>
      </c>
      <c r="C1404" s="26" t="n"/>
      <c r="D1404" s="27">
        <f>IF(AND($C1404="x",$A1404&lt;&gt;""),$A1404,"")</f>
        <v/>
      </c>
    </row>
    <row r="1405">
      <c r="A1405" s="25" t="inlineStr">
        <is>
          <t>campaign_primary_status</t>
        </is>
      </c>
      <c r="B1405" s="29" t="inlineStr">
        <is>
          <t>Campaign primary status · TEXT</t>
        </is>
      </c>
      <c r="C1405" s="26" t="n"/>
      <c r="D1405" s="27">
        <f>IF(AND($C1405="x",$A1405&lt;&gt;""),$A1405,"")</f>
        <v/>
      </c>
    </row>
    <row r="1406">
      <c r="A1406" s="25" t="inlineStr">
        <is>
          <t>campaign_primary_status_reasons</t>
        </is>
      </c>
      <c r="B1406" s="29" t="inlineStr">
        <is>
          <t>Campaign primary status reasons · TEXT</t>
        </is>
      </c>
      <c r="C1406" s="26" t="n"/>
      <c r="D1406" s="27">
        <f>IF(AND($C1406="x",$A1406&lt;&gt;""),$A1406,"")</f>
        <v/>
      </c>
    </row>
    <row r="1407">
      <c r="A1407" s="25" t="inlineStr">
        <is>
          <t>campaign_real_time_bidding_setting_opt_in</t>
        </is>
      </c>
      <c r="B1407" s="29" t="inlineStr">
        <is>
          <t>Campaign real time bidding setting opt in · BOOLEAN</t>
        </is>
      </c>
      <c r="C1407" s="26" t="n"/>
      <c r="D1407" s="27">
        <f>IF(AND($C1407="x",$A1407&lt;&gt;""),$A1407,"")</f>
        <v/>
      </c>
    </row>
    <row r="1408">
      <c r="A1408" s="25" t="inlineStr">
        <is>
          <t>campaign_resource_name</t>
        </is>
      </c>
      <c r="B1408" s="29" t="inlineStr">
        <is>
          <t>Campaign resource name · TEXT</t>
        </is>
      </c>
      <c r="C1408" s="26" t="n"/>
      <c r="D1408" s="27">
        <f>IF(AND($C1408="x",$A1408&lt;&gt;""),$A1408,"")</f>
        <v/>
      </c>
    </row>
    <row r="1409">
      <c r="A1409" s="25" t="inlineStr">
        <is>
          <t>campaign_search_term_view_campaign</t>
        </is>
      </c>
      <c r="B1409" s="29" t="inlineStr">
        <is>
          <t>Campaign search term view campaign · TEXT</t>
        </is>
      </c>
      <c r="C1409" s="26" t="n"/>
      <c r="D1409" s="27">
        <f>IF(AND($C1409="x",$A1409&lt;&gt;""),$A1409,"")</f>
        <v/>
      </c>
    </row>
    <row r="1410">
      <c r="A1410" s="25" t="inlineStr">
        <is>
          <t>campaign_search_term_view_resource_name</t>
        </is>
      </c>
      <c r="B1410" s="29" t="inlineStr">
        <is>
          <t>Campaign search term view resource name · TEXT</t>
        </is>
      </c>
      <c r="C1410" s="26" t="n"/>
      <c r="D1410" s="27">
        <f>IF(AND($C1410="x",$A1410&lt;&gt;""),$A1410,"")</f>
        <v/>
      </c>
    </row>
    <row r="1411">
      <c r="A1411" s="25" t="inlineStr">
        <is>
          <t>campaign_search_term_view_search_term</t>
        </is>
      </c>
      <c r="B1411" s="29" t="inlineStr">
        <is>
          <t>Campaign search term view search term · TEXT</t>
        </is>
      </c>
      <c r="C1411" s="26" t="n"/>
      <c r="D1411" s="27">
        <f>IF(AND($C1411="x",$A1411&lt;&gt;""),$A1411,"")</f>
        <v/>
      </c>
    </row>
    <row r="1412">
      <c r="A1412" s="25" t="inlineStr">
        <is>
          <t>campaign_selective_optimization_conversion_actions</t>
        </is>
      </c>
      <c r="B1412" s="29" t="inlineStr">
        <is>
          <t>Campaign selective optimization conversion actions · TEXT</t>
        </is>
      </c>
      <c r="C1412" s="26" t="n"/>
      <c r="D1412" s="27">
        <f>IF(AND($C1412="x",$A1412&lt;&gt;""),$A1412,"")</f>
        <v/>
      </c>
    </row>
    <row r="1413">
      <c r="A1413" s="25" t="inlineStr">
        <is>
          <t>campaign_shared_set_campaign</t>
        </is>
      </c>
      <c r="B1413" s="29" t="inlineStr">
        <is>
          <t>Campaign shared set campaign · TEXT</t>
        </is>
      </c>
      <c r="C1413" s="26" t="n"/>
      <c r="D1413" s="27">
        <f>IF(AND($C1413="x",$A1413&lt;&gt;""),$A1413,"")</f>
        <v/>
      </c>
    </row>
    <row r="1414">
      <c r="A1414" s="25" t="inlineStr">
        <is>
          <t>campaign_shared_set_shared_set</t>
        </is>
      </c>
      <c r="B1414" s="29" t="inlineStr">
        <is>
          <t>Campaign shared set shared set · TEXT</t>
        </is>
      </c>
      <c r="C1414" s="26" t="n"/>
      <c r="D1414" s="27">
        <f>IF(AND($C1414="x",$A1414&lt;&gt;""),$A1414,"")</f>
        <v/>
      </c>
    </row>
    <row r="1415">
      <c r="A1415" s="25" t="inlineStr">
        <is>
          <t>campaign_shared_set_status</t>
        </is>
      </c>
      <c r="B1415" s="29" t="inlineStr">
        <is>
          <t>Campaign shared set status · TEXT</t>
        </is>
      </c>
      <c r="C1415" s="26" t="n"/>
      <c r="D1415" s="27">
        <f>IF(AND($C1415="x",$A1415&lt;&gt;""),$A1415,"")</f>
        <v/>
      </c>
    </row>
    <row r="1416">
      <c r="A1416" s="25" t="inlineStr">
        <is>
          <t>campaign_shopping_setting_advertising_partner_ids</t>
        </is>
      </c>
      <c r="B1416" s="29" t="inlineStr">
        <is>
          <t>Campaign shopping setting advertising partner ids · NUMERIC</t>
        </is>
      </c>
      <c r="C1416" s="26" t="n"/>
      <c r="D1416" s="27">
        <f>IF(AND($C1416="x",$A1416&lt;&gt;""),$A1416,"")</f>
        <v/>
      </c>
    </row>
    <row r="1417">
      <c r="A1417" s="25" t="inlineStr">
        <is>
          <t>campaign_shopping_setting_campaign_priority</t>
        </is>
      </c>
      <c r="B1417" s="29" t="inlineStr">
        <is>
          <t>Campaign shopping setting campaign priority · NUMERIC</t>
        </is>
      </c>
      <c r="C1417" s="26" t="n"/>
      <c r="D1417" s="27">
        <f>IF(AND($C1417="x",$A1417&lt;&gt;""),$A1417,"")</f>
        <v/>
      </c>
    </row>
    <row r="1418">
      <c r="A1418" s="25" t="inlineStr">
        <is>
          <t>campaign_shopping_setting_disable_product_feed</t>
        </is>
      </c>
      <c r="B1418" s="29" t="inlineStr">
        <is>
          <t>Campaign shopping setting disable product feed · BOOLEAN</t>
        </is>
      </c>
      <c r="C1418" s="26" t="n"/>
      <c r="D1418" s="27">
        <f>IF(AND($C1418="x",$A1418&lt;&gt;""),$A1418,"")</f>
        <v/>
      </c>
    </row>
    <row r="1419">
      <c r="A1419" s="25" t="inlineStr">
        <is>
          <t>campaign_shopping_setting_enable_local</t>
        </is>
      </c>
      <c r="B1419" s="29" t="inlineStr">
        <is>
          <t>Campaign shopping setting enable local · BOOLEAN</t>
        </is>
      </c>
      <c r="C1419" s="26" t="n"/>
      <c r="D1419" s="27">
        <f>IF(AND($C1419="x",$A1419&lt;&gt;""),$A1419,"")</f>
        <v/>
      </c>
    </row>
    <row r="1420">
      <c r="A1420" s="25" t="inlineStr">
        <is>
          <t>campaign_shopping_setting_feed_label</t>
        </is>
      </c>
      <c r="B1420" s="29" t="inlineStr">
        <is>
          <t>Campaign shopping setting feed label · TEXT</t>
        </is>
      </c>
      <c r="C1420" s="26" t="n"/>
      <c r="D1420" s="27">
        <f>IF(AND($C1420="x",$A1420&lt;&gt;""),$A1420,"")</f>
        <v/>
      </c>
    </row>
    <row r="1421">
      <c r="A1421" s="25" t="inlineStr">
        <is>
          <t>campaign_shopping_setting_merchant_id</t>
        </is>
      </c>
      <c r="B1421" s="29" t="inlineStr">
        <is>
          <t>Campaign shopping setting merchant id · NUMERIC</t>
        </is>
      </c>
      <c r="C1421" s="26" t="n"/>
      <c r="D1421" s="27">
        <f>IF(AND($C1421="x",$A1421&lt;&gt;""),$A1421,"")</f>
        <v/>
      </c>
    </row>
    <row r="1422">
      <c r="A1422" s="25" t="inlineStr">
        <is>
          <t>campaign_shopping_setting_use_vehicle_inventory</t>
        </is>
      </c>
      <c r="B1422" s="29" t="inlineStr">
        <is>
          <t>Campaign shopping setting use vehicle inventory · BOOLEAN</t>
        </is>
      </c>
      <c r="C1422" s="26" t="n"/>
      <c r="D1422" s="27">
        <f>IF(AND($C1422="x",$A1422&lt;&gt;""),$A1422,"")</f>
        <v/>
      </c>
    </row>
    <row r="1423">
      <c r="A1423" s="25" t="inlineStr">
        <is>
          <t>campaign_sub_type</t>
        </is>
      </c>
      <c r="B1423" s="29" t="inlineStr">
        <is>
          <t>Campaign sub type · TEXT</t>
        </is>
      </c>
      <c r="C1423" s="26" t="n"/>
      <c r="D1423" s="27">
        <f>IF(AND($C1423="x",$A1423&lt;&gt;""),$A1423,"")</f>
        <v/>
      </c>
    </row>
    <row r="1424">
      <c r="A1424" s="25" t="inlineStr">
        <is>
          <t>campaign_target_cpa_cpc_bid_ceiling_micros</t>
        </is>
      </c>
      <c r="B1424" s="29" t="inlineStr">
        <is>
          <t>Campaign target cpa cpc bid ceiling micros · NUMERIC</t>
        </is>
      </c>
      <c r="C1424" s="26" t="n"/>
      <c r="D1424" s="27">
        <f>IF(AND($C1424="x",$A1424&lt;&gt;""),$A1424,"")</f>
        <v/>
      </c>
    </row>
    <row r="1425">
      <c r="A1425" s="25" t="inlineStr">
        <is>
          <t>campaign_target_cpa_cpc_bid_floor_micros</t>
        </is>
      </c>
      <c r="B1425" s="29" t="inlineStr">
        <is>
          <t>Campaign target cpa cpc bid floor micros · NUMERIC</t>
        </is>
      </c>
      <c r="C1425" s="26" t="n"/>
      <c r="D1425" s="27">
        <f>IF(AND($C1425="x",$A1425&lt;&gt;""),$A1425,"")</f>
        <v/>
      </c>
    </row>
    <row r="1426">
      <c r="A1426" s="25" t="inlineStr">
        <is>
          <t>campaign_target_cpa_target_cpa_micros</t>
        </is>
      </c>
      <c r="B1426" s="29" t="inlineStr">
        <is>
          <t>Campaign target cpa target cpa micros · NUMERIC</t>
        </is>
      </c>
      <c r="C1426" s="26" t="n"/>
      <c r="D1426" s="27">
        <f>IF(AND($C1426="x",$A1426&lt;&gt;""),$A1426,"")</f>
        <v/>
      </c>
    </row>
    <row r="1427">
      <c r="A1427" s="25" t="inlineStr">
        <is>
          <t>campaign_target_cpc_target_cpc_micros</t>
        </is>
      </c>
      <c r="B1427" s="29" t="inlineStr">
        <is>
          <t>Campaign target cpc target cpc micros · NUMERIC</t>
        </is>
      </c>
      <c r="C1427" s="26" t="n"/>
      <c r="D1427" s="27">
        <f>IF(AND($C1427="x",$A1427&lt;&gt;""),$A1427,"")</f>
        <v/>
      </c>
    </row>
    <row r="1428">
      <c r="A1428" s="25" t="inlineStr">
        <is>
          <t>campaign_target_cpm_target_frequency_goal_target_count</t>
        </is>
      </c>
      <c r="B1428" s="29" t="inlineStr">
        <is>
          <t>Campaign target cpm target frequency goal target count · NUMERIC</t>
        </is>
      </c>
      <c r="C1428" s="26" t="n"/>
      <c r="D1428" s="27">
        <f>IF(AND($C1428="x",$A1428&lt;&gt;""),$A1428,"")</f>
        <v/>
      </c>
    </row>
    <row r="1429">
      <c r="A1429" s="25" t="inlineStr">
        <is>
          <t>campaign_target_cpm_target_frequency_goal_time_unit</t>
        </is>
      </c>
      <c r="B1429" s="29" t="inlineStr">
        <is>
          <t>Campaign target cpm target frequency goal time unit · TEXT</t>
        </is>
      </c>
      <c r="C1429" s="26" t="n"/>
      <c r="D1429" s="27">
        <f>IF(AND($C1429="x",$A1429&lt;&gt;""),$A1429,"")</f>
        <v/>
      </c>
    </row>
    <row r="1430">
      <c r="A1430" s="25" t="inlineStr">
        <is>
          <t>campaign_target_cpv</t>
        </is>
      </c>
      <c r="B1430" s="29" t="inlineStr">
        <is>
          <t>Campaign target cpv · TEXT</t>
        </is>
      </c>
      <c r="C1430" s="26" t="n"/>
      <c r="D1430" s="27">
        <f>IF(AND($C1430="x",$A1430&lt;&gt;""),$A1430,"")</f>
        <v/>
      </c>
    </row>
    <row r="1431">
      <c r="A1431" s="25" t="inlineStr">
        <is>
          <t>campaign_target_impression_share_cpc_bid_ceiling_micros</t>
        </is>
      </c>
      <c r="B1431" s="29" t="inlineStr">
        <is>
          <t>Campaign target impression share cpc bid ceiling micros · NUMERIC</t>
        </is>
      </c>
      <c r="C1431" s="26" t="n"/>
      <c r="D1431" s="27">
        <f>IF(AND($C1431="x",$A1431&lt;&gt;""),$A1431,"")</f>
        <v/>
      </c>
    </row>
    <row r="1432">
      <c r="A1432" s="25" t="inlineStr">
        <is>
          <t>campaign_target_impression_share_location</t>
        </is>
      </c>
      <c r="B1432" s="29" t="inlineStr">
        <is>
          <t>Campaign target impression share location · TEXT</t>
        </is>
      </c>
      <c r="C1432" s="26" t="n"/>
      <c r="D1432" s="27">
        <f>IF(AND($C1432="x",$A1432&lt;&gt;""),$A1432,"")</f>
        <v/>
      </c>
    </row>
    <row r="1433">
      <c r="A1433" s="25" t="inlineStr">
        <is>
          <t>campaign_target_impression_share_location_fraction_micros</t>
        </is>
      </c>
      <c r="B1433" s="29" t="inlineStr">
        <is>
          <t>Campaign target impression share location fraction micros · NUMERIC</t>
        </is>
      </c>
      <c r="C1433" s="26" t="n"/>
      <c r="D1433" s="27">
        <f>IF(AND($C1433="x",$A1433&lt;&gt;""),$A1433,"")</f>
        <v/>
      </c>
    </row>
    <row r="1434">
      <c r="A1434" s="25" t="inlineStr">
        <is>
          <t>campaign_target_roas_cpc_bid_ceiling_micros</t>
        </is>
      </c>
      <c r="B1434" s="29" t="inlineStr">
        <is>
          <t>Campaign target roas cpc bid ceiling micros · NUMERIC</t>
        </is>
      </c>
      <c r="C1434" s="26" t="n"/>
      <c r="D1434" s="27">
        <f>IF(AND($C1434="x",$A1434&lt;&gt;""),$A1434,"")</f>
        <v/>
      </c>
    </row>
    <row r="1435">
      <c r="A1435" s="25" t="inlineStr">
        <is>
          <t>campaign_target_roas_cpc_bid_floor_micros</t>
        </is>
      </c>
      <c r="B1435" s="29" t="inlineStr">
        <is>
          <t>Campaign target roas cpc bid floor micros · NUMERIC</t>
        </is>
      </c>
      <c r="C1435" s="26" t="n"/>
      <c r="D1435" s="27">
        <f>IF(AND($C1435="x",$A1435&lt;&gt;""),$A1435,"")</f>
        <v/>
      </c>
    </row>
    <row r="1436">
      <c r="A1436" s="25" t="inlineStr">
        <is>
          <t>campaign_target_roas_target_roas</t>
        </is>
      </c>
      <c r="B1436" s="29" t="inlineStr">
        <is>
          <t>Campaign target roas target roas · NUMERIC</t>
        </is>
      </c>
      <c r="C1436" s="26" t="n"/>
      <c r="D1436" s="27">
        <f>IF(AND($C1436="x",$A1436&lt;&gt;""),$A1436,"")</f>
        <v/>
      </c>
    </row>
    <row r="1437">
      <c r="A1437" s="25" t="inlineStr">
        <is>
          <t>campaign_target_spend_cpc_bid_ceiling_micros</t>
        </is>
      </c>
      <c r="B1437" s="29" t="inlineStr">
        <is>
          <t>Campaign target spend cpc bid ceiling micros · NUMERIC</t>
        </is>
      </c>
      <c r="C1437" s="26" t="n"/>
      <c r="D1437" s="27">
        <f>IF(AND($C1437="x",$A1437&lt;&gt;""),$A1437,"")</f>
        <v/>
      </c>
    </row>
    <row r="1438">
      <c r="A1438" s="25" t="inlineStr">
        <is>
          <t>campaign_target_spend_target_spend_micros</t>
        </is>
      </c>
      <c r="B1438" s="29" t="inlineStr">
        <is>
          <t>Campaign target spend target spend micros · NUMERIC</t>
        </is>
      </c>
      <c r="C1438" s="26" t="n"/>
      <c r="D1438" s="27">
        <f>IF(AND($C1438="x",$A1438&lt;&gt;""),$A1438,"")</f>
        <v/>
      </c>
    </row>
    <row r="1439">
      <c r="A1439" s="25" t="inlineStr">
        <is>
          <t>campaign_targeting_setting_target_restrictions</t>
        </is>
      </c>
      <c r="B1439" s="29" t="inlineStr">
        <is>
          <t>Campaign targeting setting target restrictions · TEXT</t>
        </is>
      </c>
      <c r="C1439" s="26" t="n"/>
      <c r="D1439" s="27">
        <f>IF(AND($C1439="x",$A1439&lt;&gt;""),$A1439,"")</f>
        <v/>
      </c>
    </row>
    <row r="1440">
      <c r="A1440" s="25" t="inlineStr">
        <is>
          <t>campaign_third_party_integration_partners_brand_lift_integration_partners</t>
        </is>
      </c>
      <c r="B1440" s="29" t="inlineStr">
        <is>
          <t>Campaign third party integration partners brand lift integration partners · TEXT</t>
        </is>
      </c>
      <c r="C1440" s="26" t="n"/>
      <c r="D1440" s="27">
        <f>IF(AND($C1440="x",$A1440&lt;&gt;""),$A1440,"")</f>
        <v/>
      </c>
    </row>
    <row r="1441">
      <c r="A1441" s="25" t="inlineStr">
        <is>
          <t>campaign_third_party_integration_partners_brand_safety_integration_partners</t>
        </is>
      </c>
      <c r="B1441" s="29" t="inlineStr">
        <is>
          <t>Campaign third party integration partners brand safety integration partners · TEXT</t>
        </is>
      </c>
      <c r="C1441" s="26" t="n"/>
      <c r="D1441" s="27">
        <f>IF(AND($C1441="x",$A1441&lt;&gt;""),$A1441,"")</f>
        <v/>
      </c>
    </row>
    <row r="1442">
      <c r="A1442" s="25" t="inlineStr">
        <is>
          <t>campaign_third_party_integration_partners_reach_integration_partners</t>
        </is>
      </c>
      <c r="B1442" s="29" t="inlineStr">
        <is>
          <t>Campaign third party integration partners reach integration partners · TEXT</t>
        </is>
      </c>
      <c r="C1442" s="26" t="n"/>
      <c r="D1442" s="27">
        <f>IF(AND($C1442="x",$A1442&lt;&gt;""),$A1442,"")</f>
        <v/>
      </c>
    </row>
    <row r="1443">
      <c r="A1443" s="25" t="inlineStr">
        <is>
          <t>campaign_third_party_integration_partners_viewability_integration_partners</t>
        </is>
      </c>
      <c r="B1443" s="29" t="inlineStr">
        <is>
          <t>Campaign third party integration partners viewability integration partners · TEXT</t>
        </is>
      </c>
      <c r="C1443" s="26" t="n"/>
      <c r="D1443" s="27">
        <f>IF(AND($C1443="x",$A1443&lt;&gt;""),$A1443,"")</f>
        <v/>
      </c>
    </row>
    <row r="1444">
      <c r="A1444" s="25" t="inlineStr">
        <is>
          <t>campaign_tracking_setting_tracking_url</t>
        </is>
      </c>
      <c r="B1444" s="29" t="inlineStr">
        <is>
          <t>Campaign tracking setting tracking url · TEXT</t>
        </is>
      </c>
      <c r="C1444" s="26" t="n"/>
      <c r="D1444" s="27">
        <f>IF(AND($C1444="x",$A1444&lt;&gt;""),$A1444,"")</f>
        <v/>
      </c>
    </row>
    <row r="1445">
      <c r="A1445" s="25" t="inlineStr">
        <is>
          <t>campaign_travel_campaign_settings_travel_account_id</t>
        </is>
      </c>
      <c r="B1445" s="29" t="inlineStr">
        <is>
          <t>Campaign travel campaign settings travel account id · NUMERIC</t>
        </is>
      </c>
      <c r="C1445" s="26" t="n"/>
      <c r="D1445" s="27">
        <f>IF(AND($C1445="x",$A1445&lt;&gt;""),$A1445,"")</f>
        <v/>
      </c>
    </row>
    <row r="1446">
      <c r="A1446" s="25" t="inlineStr">
        <is>
          <t>campaign_trial_type</t>
        </is>
      </c>
      <c r="B1446" s="29" t="inlineStr">
        <is>
          <t>Campaign trial type · TEXT</t>
        </is>
      </c>
      <c r="C1446" s="26" t="n"/>
      <c r="D1446" s="27">
        <f>IF(AND($C1446="x",$A1446&lt;&gt;""),$A1446,"")</f>
        <v/>
      </c>
    </row>
    <row r="1447">
      <c r="A1447" s="25" t="inlineStr">
        <is>
          <t>campaign_vanity_pharma_vanity_pharma_display_url_mode</t>
        </is>
      </c>
      <c r="B1447" s="29" t="inlineStr">
        <is>
          <t>Campaign vanity pharma vanity pharma display url mode · TEXT</t>
        </is>
      </c>
      <c r="C1447" s="26" t="n"/>
      <c r="D1447" s="27">
        <f>IF(AND($C1447="x",$A1447&lt;&gt;""),$A1447,"")</f>
        <v/>
      </c>
    </row>
    <row r="1448">
      <c r="A1448" s="25" t="inlineStr">
        <is>
          <t>campaign_vanity_pharma_vanity_pharma_text</t>
        </is>
      </c>
      <c r="B1448" s="29" t="inlineStr">
        <is>
          <t>Campaign vanity pharma vanity pharma text · TEXT</t>
        </is>
      </c>
      <c r="C1448" s="26" t="n"/>
      <c r="D1448" s="27">
        <f>IF(AND($C1448="x",$A1448&lt;&gt;""),$A1448,"")</f>
        <v/>
      </c>
    </row>
    <row r="1449">
      <c r="A1449" s="25" t="inlineStr">
        <is>
          <t>campaign_video_brand_safety_suitability</t>
        </is>
      </c>
      <c r="B1449" s="29" t="inlineStr">
        <is>
          <t>Campaign video brand safety suitability · TEXT</t>
        </is>
      </c>
      <c r="C1449" s="26" t="n"/>
      <c r="D1449" s="27">
        <f>IF(AND($C1449="x",$A1449&lt;&gt;""),$A1449,"")</f>
        <v/>
      </c>
    </row>
    <row r="1450">
      <c r="A1450" s="25" t="inlineStr">
        <is>
          <t>campaign_video_campaign_settings_video_ad_format_control_format_restriction</t>
        </is>
      </c>
      <c r="B1450" s="29" t="inlineStr">
        <is>
          <t>Campaign video campaign settings video ad format control format restriction · TEXT</t>
        </is>
      </c>
      <c r="C1450" s="26" t="n"/>
      <c r="D1450" s="27">
        <f>IF(AND($C1450="x",$A1450&lt;&gt;""),$A1450,"")</f>
        <v/>
      </c>
    </row>
    <row r="1451">
      <c r="A1451" s="25" t="inlineStr">
        <is>
          <t>campaign_video_campaign_settings_video_ad_format_control_non_skippable_in_stream_restrictions_max_duration</t>
        </is>
      </c>
      <c r="B1451" s="29" t="inlineStr">
        <is>
          <t>Campaign video campaign settings video ad format control non skippable in stream restrictions max duration · TEXT</t>
        </is>
      </c>
      <c r="C1451" s="26" t="n"/>
      <c r="D1451" s="27">
        <f>IF(AND($C1451="x",$A1451&lt;&gt;""),$A1451,"")</f>
        <v/>
      </c>
    </row>
    <row r="1452">
      <c r="A1452" s="25" t="inlineStr">
        <is>
          <t>campaign_video_campaign_settings_video_ad_format_control_non_skippable_in_stream_restrictions_min_duration</t>
        </is>
      </c>
      <c r="B1452" s="29" t="inlineStr">
        <is>
          <t>Campaign video campaign settings video ad format control non skippable in stream restrictions min duration · TEXT</t>
        </is>
      </c>
      <c r="C1452" s="26" t="n"/>
      <c r="D1452" s="27">
        <f>IF(AND($C1452="x",$A1452&lt;&gt;""),$A1452,"")</f>
        <v/>
      </c>
    </row>
    <row r="1453">
      <c r="A1453" s="25" t="inlineStr">
        <is>
          <t>campaign_video_campaign_settings_video_ad_inventory_control_allow_in_feed</t>
        </is>
      </c>
      <c r="B1453" s="29" t="inlineStr">
        <is>
          <t>Campaign video campaign settings video ad inventory control allow in feed · BOOLEAN</t>
        </is>
      </c>
      <c r="C1453" s="26" t="n"/>
      <c r="D1453" s="27">
        <f>IF(AND($C1453="x",$A1453&lt;&gt;""),$A1453,"")</f>
        <v/>
      </c>
    </row>
    <row r="1454">
      <c r="A1454" s="25" t="inlineStr">
        <is>
          <t>campaign_video_campaign_settings_video_ad_inventory_control_allow_in_stream</t>
        </is>
      </c>
      <c r="B1454" s="29" t="inlineStr">
        <is>
          <t>Campaign video campaign settings video ad inventory control allow in stream · BOOLEAN</t>
        </is>
      </c>
      <c r="C1454" s="26" t="n"/>
      <c r="D1454" s="27">
        <f>IF(AND($C1454="x",$A1454&lt;&gt;""),$A1454,"")</f>
        <v/>
      </c>
    </row>
    <row r="1455">
      <c r="A1455" s="25" t="inlineStr">
        <is>
          <t>campaign_video_campaign_settings_video_ad_inventory_control_allow_non_skippable_in_stream</t>
        </is>
      </c>
      <c r="B1455" s="29" t="inlineStr">
        <is>
          <t>Campaign video campaign settings video ad inventory control allow non skippable in stream · BOOLEAN</t>
        </is>
      </c>
      <c r="C1455" s="26" t="n"/>
      <c r="D1455" s="27">
        <f>IF(AND($C1455="x",$A1455&lt;&gt;""),$A1455,"")</f>
        <v/>
      </c>
    </row>
    <row r="1456">
      <c r="A1456" s="25" t="inlineStr">
        <is>
          <t>campaign_video_campaign_settings_video_ad_inventory_control_allow_shorts</t>
        </is>
      </c>
      <c r="B1456" s="29" t="inlineStr">
        <is>
          <t>Campaign video campaign settings video ad inventory control allow shorts · BOOLEAN</t>
        </is>
      </c>
      <c r="C1456" s="26" t="n"/>
      <c r="D1456" s="27">
        <f>IF(AND($C1456="x",$A1456&lt;&gt;""),$A1456,"")</f>
        <v/>
      </c>
    </row>
    <row r="1457">
      <c r="A1457" s="25" t="inlineStr">
        <is>
          <t>campaign_video_campaign_settings_video_ad_sequence_minimum_duration</t>
        </is>
      </c>
      <c r="B1457" s="29" t="inlineStr">
        <is>
          <t>Campaign video campaign settings video ad sequence minimum duration · TEXT</t>
        </is>
      </c>
      <c r="C1457" s="26" t="n"/>
      <c r="D1457" s="27">
        <f>IF(AND($C1457="x",$A1457&lt;&gt;""),$A1457,"")</f>
        <v/>
      </c>
    </row>
    <row r="1458">
      <c r="A1458" s="25" t="inlineStr">
        <is>
          <t>campaign_video_campaign_settings_video_ad_sequence_steps</t>
        </is>
      </c>
      <c r="B1458" s="29" t="inlineStr">
        <is>
          <t>Campaign video campaign settings video ad sequence steps · TEXT</t>
        </is>
      </c>
      <c r="C1458" s="26" t="n"/>
      <c r="D1458" s="27">
        <f>IF(AND($C1458="x",$A1458&lt;&gt;""),$A1458,"")</f>
        <v/>
      </c>
    </row>
    <row r="1459">
      <c r="A1459" s="25" t="inlineStr">
        <is>
          <t>carrier_carrier_constant</t>
        </is>
      </c>
      <c r="B1459" s="29" t="inlineStr">
        <is>
          <t>Carrier carrier constant · TEXT</t>
        </is>
      </c>
      <c r="C1459" s="26" t="n"/>
      <c r="D1459" s="27">
        <f>IF(AND($C1459="x",$A1459&lt;&gt;""),$A1459,"")</f>
        <v/>
      </c>
    </row>
    <row r="1460">
      <c r="A1460" s="25" t="inlineStr">
        <is>
          <t>change_event_ad_group</t>
        </is>
      </c>
      <c r="B1460" s="29" t="inlineStr">
        <is>
          <t>Change event ad group · TEXT</t>
        </is>
      </c>
      <c r="C1460" s="26" t="n"/>
      <c r="D1460" s="27">
        <f>IF(AND($C1460="x",$A1460&lt;&gt;""),$A1460,"")</f>
        <v/>
      </c>
    </row>
    <row r="1461">
      <c r="A1461" s="25" t="inlineStr">
        <is>
          <t>change_event_campaign</t>
        </is>
      </c>
      <c r="B1461" s="29" t="inlineStr">
        <is>
          <t>Change event campaign · TEXT</t>
        </is>
      </c>
      <c r="C1461" s="26" t="n"/>
      <c r="D1461" s="27">
        <f>IF(AND($C1461="x",$A1461&lt;&gt;""),$A1461,"")</f>
        <v/>
      </c>
    </row>
    <row r="1462">
      <c r="A1462" s="25" t="inlineStr">
        <is>
          <t>change_event_change_date_time</t>
        </is>
      </c>
      <c r="B1462" s="29" t="inlineStr">
        <is>
          <t>Change event change date time · TIMESTAMP</t>
        </is>
      </c>
      <c r="C1462" s="26" t="n"/>
      <c r="D1462" s="27">
        <f>IF(AND($C1462="x",$A1462&lt;&gt;""),$A1462,"")</f>
        <v/>
      </c>
    </row>
    <row r="1463">
      <c r="A1463" s="25" t="inlineStr">
        <is>
          <t>change_event_change_resource_name</t>
        </is>
      </c>
      <c r="B1463" s="29" t="inlineStr">
        <is>
          <t>Change event change resource name · TEXT</t>
        </is>
      </c>
      <c r="C1463" s="26" t="n"/>
      <c r="D1463" s="27">
        <f>IF(AND($C1463="x",$A1463&lt;&gt;""),$A1463,"")</f>
        <v/>
      </c>
    </row>
    <row r="1464">
      <c r="A1464" s="25" t="inlineStr">
        <is>
          <t>change_event_change_resource_type</t>
        </is>
      </c>
      <c r="B1464" s="29" t="inlineStr">
        <is>
          <t>Change event change resource type · TEXT</t>
        </is>
      </c>
      <c r="C1464" s="26" t="n"/>
      <c r="D1464" s="27">
        <f>IF(AND($C1464="x",$A1464&lt;&gt;""),$A1464,"")</f>
        <v/>
      </c>
    </row>
    <row r="1465">
      <c r="A1465" s="25" t="inlineStr">
        <is>
          <t>change_event_changed_fields</t>
        </is>
      </c>
      <c r="B1465" s="29" t="inlineStr">
        <is>
          <t>Change event changed fields · TEXT</t>
        </is>
      </c>
      <c r="C1465" s="26" t="n"/>
      <c r="D1465" s="27">
        <f>IF(AND($C1465="x",$A1465&lt;&gt;""),$A1465,"")</f>
        <v/>
      </c>
    </row>
    <row r="1466">
      <c r="A1466" s="25" t="inlineStr">
        <is>
          <t>change_event_client_type</t>
        </is>
      </c>
      <c r="B1466" s="29" t="inlineStr">
        <is>
          <t>Change event client type · TEXT</t>
        </is>
      </c>
      <c r="C1466" s="26" t="n"/>
      <c r="D1466" s="27">
        <f>IF(AND($C1466="x",$A1466&lt;&gt;""),$A1466,"")</f>
        <v/>
      </c>
    </row>
    <row r="1467">
      <c r="A1467" s="25" t="inlineStr">
        <is>
          <t>change_event_new_resource</t>
        </is>
      </c>
      <c r="B1467" s="29" t="inlineStr">
        <is>
          <t>Change event new resource · TEXT</t>
        </is>
      </c>
      <c r="C1467" s="26" t="n"/>
      <c r="D1467" s="27">
        <f>IF(AND($C1467="x",$A1467&lt;&gt;""),$A1467,"")</f>
        <v/>
      </c>
    </row>
    <row r="1468">
      <c r="A1468" s="25" t="inlineStr">
        <is>
          <t>change_event_old_resource</t>
        </is>
      </c>
      <c r="B1468" s="29" t="inlineStr">
        <is>
          <t>Change event old resource · TEXT</t>
        </is>
      </c>
      <c r="C1468" s="26" t="n"/>
      <c r="D1468" s="27">
        <f>IF(AND($C1468="x",$A1468&lt;&gt;""),$A1468,"")</f>
        <v/>
      </c>
    </row>
    <row r="1469">
      <c r="A1469" s="25" t="inlineStr">
        <is>
          <t>change_event_resource_change_operation</t>
        </is>
      </c>
      <c r="B1469" s="29" t="inlineStr">
        <is>
          <t>Change event resource change operation · TEXT</t>
        </is>
      </c>
      <c r="C1469" s="26" t="n"/>
      <c r="D1469" s="27">
        <f>IF(AND($C1469="x",$A1469&lt;&gt;""),$A1469,"")</f>
        <v/>
      </c>
    </row>
    <row r="1470">
      <c r="A1470" s="25" t="inlineStr">
        <is>
          <t>change_event_user_email</t>
        </is>
      </c>
      <c r="B1470" s="29" t="inlineStr">
        <is>
          <t>Change event user email · TEXT</t>
        </is>
      </c>
      <c r="C1470" s="26" t="n"/>
      <c r="D1470" s="27">
        <f>IF(AND($C1470="x",$A1470&lt;&gt;""),$A1470,"")</f>
        <v/>
      </c>
    </row>
    <row r="1471">
      <c r="A1471" s="25" t="inlineStr">
        <is>
          <t>change_status_ad_group</t>
        </is>
      </c>
      <c r="B1471" s="29" t="inlineStr">
        <is>
          <t>Change status ad group · TEXT</t>
        </is>
      </c>
      <c r="C1471" s="26" t="n"/>
      <c r="D1471" s="27">
        <f>IF(AND($C1471="x",$A1471&lt;&gt;""),$A1471,"")</f>
        <v/>
      </c>
    </row>
    <row r="1472">
      <c r="A1472" s="25" t="inlineStr">
        <is>
          <t>change_status_ad_group_ad</t>
        </is>
      </c>
      <c r="B1472" s="29" t="inlineStr">
        <is>
          <t>Change status ad group ad · TEXT</t>
        </is>
      </c>
      <c r="C1472" s="26" t="n"/>
      <c r="D1472" s="27">
        <f>IF(AND($C1472="x",$A1472&lt;&gt;""),$A1472,"")</f>
        <v/>
      </c>
    </row>
    <row r="1473">
      <c r="A1473" s="25" t="inlineStr">
        <is>
          <t>change_status_ad_group_asset</t>
        </is>
      </c>
      <c r="B1473" s="29" t="inlineStr">
        <is>
          <t>Change status ad group asset · TEXT</t>
        </is>
      </c>
      <c r="C1473" s="26" t="n"/>
      <c r="D1473" s="27">
        <f>IF(AND($C1473="x",$A1473&lt;&gt;""),$A1473,"")</f>
        <v/>
      </c>
    </row>
    <row r="1474">
      <c r="A1474" s="25" t="inlineStr">
        <is>
          <t>change_status_ad_group_bid_modifier</t>
        </is>
      </c>
      <c r="B1474" s="29" t="inlineStr">
        <is>
          <t>Change status ad group bid modifier · TEXT</t>
        </is>
      </c>
      <c r="C1474" s="26" t="n"/>
      <c r="D1474" s="27">
        <f>IF(AND($C1474="x",$A1474&lt;&gt;""),$A1474,"")</f>
        <v/>
      </c>
    </row>
    <row r="1475">
      <c r="A1475" s="25" t="inlineStr">
        <is>
          <t>change_status_ad_group_criterion</t>
        </is>
      </c>
      <c r="B1475" s="29" t="inlineStr">
        <is>
          <t>Change status ad group criterion · TEXT</t>
        </is>
      </c>
      <c r="C1475" s="26" t="n"/>
      <c r="D1475" s="27">
        <f>IF(AND($C1475="x",$A1475&lt;&gt;""),$A1475,"")</f>
        <v/>
      </c>
    </row>
    <row r="1476">
      <c r="A1476" s="25" t="inlineStr">
        <is>
          <t>change_status_asset</t>
        </is>
      </c>
      <c r="B1476" s="29" t="inlineStr">
        <is>
          <t>Change status asset · TEXT</t>
        </is>
      </c>
      <c r="C1476" s="26" t="n"/>
      <c r="D1476" s="27">
        <f>IF(AND($C1476="x",$A1476&lt;&gt;""),$A1476,"")</f>
        <v/>
      </c>
    </row>
    <row r="1477">
      <c r="A1477" s="25" t="inlineStr">
        <is>
          <t>change_status_campaign</t>
        </is>
      </c>
      <c r="B1477" s="29" t="inlineStr">
        <is>
          <t>Change status campaign · TEXT</t>
        </is>
      </c>
      <c r="C1477" s="26" t="n"/>
      <c r="D1477" s="27">
        <f>IF(AND($C1477="x",$A1477&lt;&gt;""),$A1477,"")</f>
        <v/>
      </c>
    </row>
    <row r="1478">
      <c r="A1478" s="25" t="inlineStr">
        <is>
          <t>change_status_campaign_asset</t>
        </is>
      </c>
      <c r="B1478" s="29" t="inlineStr">
        <is>
          <t>Change status campaign asset · TEXT</t>
        </is>
      </c>
      <c r="C1478" s="26" t="n"/>
      <c r="D1478" s="27">
        <f>IF(AND($C1478="x",$A1478&lt;&gt;""),$A1478,"")</f>
        <v/>
      </c>
    </row>
    <row r="1479">
      <c r="A1479" s="25" t="inlineStr">
        <is>
          <t>change_status_campaign_criterion</t>
        </is>
      </c>
      <c r="B1479" s="29" t="inlineStr">
        <is>
          <t>Change status campaign criterion · TEXT</t>
        </is>
      </c>
      <c r="C1479" s="26" t="n"/>
      <c r="D1479" s="27">
        <f>IF(AND($C1479="x",$A1479&lt;&gt;""),$A1479,"")</f>
        <v/>
      </c>
    </row>
    <row r="1480">
      <c r="A1480" s="25" t="inlineStr">
        <is>
          <t>change_status_campaign_shared_set</t>
        </is>
      </c>
      <c r="B1480" s="29" t="inlineStr">
        <is>
          <t>Change status campaign shared set · TEXT</t>
        </is>
      </c>
      <c r="C1480" s="26" t="n"/>
      <c r="D1480" s="27">
        <f>IF(AND($C1480="x",$A1480&lt;&gt;""),$A1480,"")</f>
        <v/>
      </c>
    </row>
    <row r="1481">
      <c r="A1481" s="25" t="inlineStr">
        <is>
          <t>change_status_combined_audience</t>
        </is>
      </c>
      <c r="B1481" s="29" t="inlineStr">
        <is>
          <t>Change status combined audience · TEXT</t>
        </is>
      </c>
      <c r="C1481" s="26" t="n"/>
      <c r="D1481" s="27">
        <f>IF(AND($C1481="x",$A1481&lt;&gt;""),$A1481,"")</f>
        <v/>
      </c>
    </row>
    <row r="1482">
      <c r="A1482" s="25" t="inlineStr">
        <is>
          <t>change_status_customer_asset</t>
        </is>
      </c>
      <c r="B1482" s="29" t="inlineStr">
        <is>
          <t>Change status customer asset · TEXT</t>
        </is>
      </c>
      <c r="C1482" s="26" t="n"/>
      <c r="D1482" s="27">
        <f>IF(AND($C1482="x",$A1482&lt;&gt;""),$A1482,"")</f>
        <v/>
      </c>
    </row>
    <row r="1483">
      <c r="A1483" s="25" t="inlineStr">
        <is>
          <t>change_status_last_change_date_time</t>
        </is>
      </c>
      <c r="B1483" s="29" t="inlineStr">
        <is>
          <t>Change status last change date time · TIMESTAMP</t>
        </is>
      </c>
      <c r="C1483" s="26" t="n"/>
      <c r="D1483" s="27">
        <f>IF(AND($C1483="x",$A1483&lt;&gt;""),$A1483,"")</f>
        <v/>
      </c>
    </row>
    <row r="1484">
      <c r="A1484" s="25" t="inlineStr">
        <is>
          <t>change_status_resource_name</t>
        </is>
      </c>
      <c r="B1484" s="29" t="inlineStr">
        <is>
          <t>Change status resource name · TEXT</t>
        </is>
      </c>
      <c r="C1484" s="26" t="n"/>
      <c r="D1484" s="27">
        <f>IF(AND($C1484="x",$A1484&lt;&gt;""),$A1484,"")</f>
        <v/>
      </c>
    </row>
    <row r="1485">
      <c r="A1485" s="25" t="inlineStr">
        <is>
          <t>change_status_resource_status</t>
        </is>
      </c>
      <c r="B1485" s="29" t="inlineStr">
        <is>
          <t>Change status resource status · TEXT</t>
        </is>
      </c>
      <c r="C1485" s="26" t="n"/>
      <c r="D1485" s="27">
        <f>IF(AND($C1485="x",$A1485&lt;&gt;""),$A1485,"")</f>
        <v/>
      </c>
    </row>
    <row r="1486">
      <c r="A1486" s="25" t="inlineStr">
        <is>
          <t>change_status_resource_type</t>
        </is>
      </c>
      <c r="B1486" s="29" t="inlineStr">
        <is>
          <t>Change status resource type · TEXT</t>
        </is>
      </c>
      <c r="C1486" s="26" t="n"/>
      <c r="D1486" s="27">
        <f>IF(AND($C1486="x",$A1486&lt;&gt;""),$A1486,"")</f>
        <v/>
      </c>
    </row>
    <row r="1487">
      <c r="A1487" s="25" t="inlineStr">
        <is>
          <t>change_status_shared_set</t>
        </is>
      </c>
      <c r="B1487" s="29" t="inlineStr">
        <is>
          <t>Change status shared set · TEXT</t>
        </is>
      </c>
      <c r="C1487" s="26" t="n"/>
      <c r="D1487" s="27">
        <f>IF(AND($C1487="x",$A1487&lt;&gt;""),$A1487,"")</f>
        <v/>
      </c>
    </row>
    <row r="1488">
      <c r="A1488" s="25" t="inlineStr">
        <is>
          <t>channel</t>
        </is>
      </c>
      <c r="B1488" s="29" t="inlineStr">
        <is>
          <t>Channel · TEXT</t>
        </is>
      </c>
      <c r="C1488" s="26" t="n"/>
      <c r="D1488" s="27">
        <f>IF(AND($C1488="x",$A1488&lt;&gt;""),$A1488,"")</f>
        <v/>
      </c>
    </row>
    <row r="1489">
      <c r="A1489" s="25" t="inlineStr">
        <is>
          <t>channel_exclusivity</t>
        </is>
      </c>
      <c r="B1489" s="29" t="inlineStr">
        <is>
          <t>Channel exclusivity · TEXT</t>
        </is>
      </c>
      <c r="C1489" s="26" t="n"/>
      <c r="D1489" s="27">
        <f>IF(AND($C1489="x",$A1489&lt;&gt;""),$A1489,"")</f>
        <v/>
      </c>
    </row>
    <row r="1490">
      <c r="A1490" s="25" t="inlineStr">
        <is>
          <t>channel_id</t>
        </is>
      </c>
      <c r="B1490" s="29" t="inlineStr">
        <is>
          <t>Channel id · TEXT</t>
        </is>
      </c>
      <c r="C1490" s="26" t="n"/>
      <c r="D1490" s="27">
        <f>IF(AND($C1490="x",$A1490&lt;&gt;""),$A1490,"")</f>
        <v/>
      </c>
    </row>
    <row r="1491">
      <c r="A1491" s="25" t="inlineStr">
        <is>
          <t>city</t>
        </is>
      </c>
      <c r="B1491" s="29" t="inlineStr">
        <is>
          <t>Geo target city · CITY</t>
        </is>
      </c>
      <c r="C1491" s="26" t="n"/>
      <c r="D1491" s="27">
        <f>IF(AND($C1491="x",$A1491&lt;&gt;""),$A1491,"")</f>
        <v/>
      </c>
    </row>
    <row r="1492">
      <c r="A1492" s="25" t="inlineStr">
        <is>
          <t>click_type</t>
        </is>
      </c>
      <c r="B1492" s="29" t="inlineStr">
        <is>
          <t>Click type · TEXT</t>
        </is>
      </c>
      <c r="C1492" s="26" t="n"/>
      <c r="D1492" s="27">
        <f>IF(AND($C1492="x",$A1492&lt;&gt;""),$A1492,"")</f>
        <v/>
      </c>
    </row>
    <row r="1493">
      <c r="A1493" s="25" t="inlineStr">
        <is>
          <t>click_view_ad_group_ad</t>
        </is>
      </c>
      <c r="B1493" s="29" t="inlineStr">
        <is>
          <t>Click view ad group ad · TEXT</t>
        </is>
      </c>
      <c r="C1493" s="26" t="n"/>
      <c r="D1493" s="27">
        <f>IF(AND($C1493="x",$A1493&lt;&gt;""),$A1493,"")</f>
        <v/>
      </c>
    </row>
    <row r="1494">
      <c r="A1494" s="25" t="inlineStr">
        <is>
          <t>click_view_area_of_interest_city</t>
        </is>
      </c>
      <c r="B1494" s="29" t="inlineStr">
        <is>
          <t>Click view area of interest city · CITY</t>
        </is>
      </c>
      <c r="C1494" s="26" t="n"/>
      <c r="D1494" s="27">
        <f>IF(AND($C1494="x",$A1494&lt;&gt;""),$A1494,"")</f>
        <v/>
      </c>
    </row>
    <row r="1495">
      <c r="A1495" s="25" t="inlineStr">
        <is>
          <t>click_view_area_of_interest_country</t>
        </is>
      </c>
      <c r="B1495" s="29" t="inlineStr">
        <is>
          <t>Click view area of interest country · COUNTRY</t>
        </is>
      </c>
      <c r="C1495" s="26" t="n"/>
      <c r="D1495" s="27">
        <f>IF(AND($C1495="x",$A1495&lt;&gt;""),$A1495,"")</f>
        <v/>
      </c>
    </row>
    <row r="1496">
      <c r="A1496" s="25" t="inlineStr">
        <is>
          <t>click_view_area_of_interest_metro</t>
        </is>
      </c>
      <c r="B1496" s="29" t="inlineStr">
        <is>
          <t>Click view area of interest metro · TEXT</t>
        </is>
      </c>
      <c r="C1496" s="26" t="n"/>
      <c r="D1496" s="27">
        <f>IF(AND($C1496="x",$A1496&lt;&gt;""),$A1496,"")</f>
        <v/>
      </c>
    </row>
    <row r="1497">
      <c r="A1497" s="25" t="inlineStr">
        <is>
          <t>click_view_area_of_interest_most_specific</t>
        </is>
      </c>
      <c r="B1497" s="29" t="inlineStr">
        <is>
          <t>Click view area of interest most specific · TEXT</t>
        </is>
      </c>
      <c r="C1497" s="26" t="n"/>
      <c r="D1497" s="27">
        <f>IF(AND($C1497="x",$A1497&lt;&gt;""),$A1497,"")</f>
        <v/>
      </c>
    </row>
    <row r="1498">
      <c r="A1498" s="25" t="inlineStr">
        <is>
          <t>click_view_area_of_interest_region</t>
        </is>
      </c>
      <c r="B1498" s="29" t="inlineStr">
        <is>
          <t>Click view area of interest region · REGION</t>
        </is>
      </c>
      <c r="C1498" s="26" t="n"/>
      <c r="D1498" s="27">
        <f>IF(AND($C1498="x",$A1498&lt;&gt;""),$A1498,"")</f>
        <v/>
      </c>
    </row>
    <row r="1499">
      <c r="A1499" s="25" t="inlineStr">
        <is>
          <t>click_view_campaign_location_target</t>
        </is>
      </c>
      <c r="B1499" s="29" t="inlineStr">
        <is>
          <t>Click view campaign location target · TEXT</t>
        </is>
      </c>
      <c r="C1499" s="26" t="n"/>
      <c r="D1499" s="27">
        <f>IF(AND($C1499="x",$A1499&lt;&gt;""),$A1499,"")</f>
        <v/>
      </c>
    </row>
    <row r="1500">
      <c r="A1500" s="25" t="inlineStr">
        <is>
          <t>click_view_gclid</t>
        </is>
      </c>
      <c r="B1500" s="29" t="inlineStr">
        <is>
          <t>Click view gclid · TEXT</t>
        </is>
      </c>
      <c r="C1500" s="26" t="n"/>
      <c r="D1500" s="27">
        <f>IF(AND($C1500="x",$A1500&lt;&gt;""),$A1500,"")</f>
        <v/>
      </c>
    </row>
    <row r="1501">
      <c r="A1501" s="25" t="inlineStr">
        <is>
          <t>click_view_keyword</t>
        </is>
      </c>
      <c r="B1501" s="29" t="inlineStr">
        <is>
          <t>Click view keyword · TEXT</t>
        </is>
      </c>
      <c r="C1501" s="26" t="n"/>
      <c r="D1501" s="27">
        <f>IF(AND($C1501="x",$A1501&lt;&gt;""),$A1501,"")</f>
        <v/>
      </c>
    </row>
    <row r="1502">
      <c r="A1502" s="25" t="inlineStr">
        <is>
          <t>click_view_keyword_info_match_type</t>
        </is>
      </c>
      <c r="B1502" s="29" t="inlineStr">
        <is>
          <t>Click view keyword info match type · TEXT</t>
        </is>
      </c>
      <c r="C1502" s="26" t="n"/>
      <c r="D1502" s="27">
        <f>IF(AND($C1502="x",$A1502&lt;&gt;""),$A1502,"")</f>
        <v/>
      </c>
    </row>
    <row r="1503">
      <c r="A1503" s="25" t="inlineStr">
        <is>
          <t>click_view_keyword_info_text</t>
        </is>
      </c>
      <c r="B1503" s="29" t="inlineStr">
        <is>
          <t>Click view keyword info text · TEXT</t>
        </is>
      </c>
      <c r="C1503" s="26" t="n"/>
      <c r="D1503" s="27">
        <f>IF(AND($C1503="x",$A1503&lt;&gt;""),$A1503,"")</f>
        <v/>
      </c>
    </row>
    <row r="1504">
      <c r="A1504" s="25" t="inlineStr">
        <is>
          <t>click_view_location_of_presence_city</t>
        </is>
      </c>
      <c r="B1504" s="29" t="inlineStr">
        <is>
          <t>Click view location of presence city · CITY</t>
        </is>
      </c>
      <c r="C1504" s="26" t="n"/>
      <c r="D1504" s="27">
        <f>IF(AND($C1504="x",$A1504&lt;&gt;""),$A1504,"")</f>
        <v/>
      </c>
    </row>
    <row r="1505">
      <c r="A1505" s="25" t="inlineStr">
        <is>
          <t>click_view_location_of_presence_country</t>
        </is>
      </c>
      <c r="B1505" s="29" t="inlineStr">
        <is>
          <t>Click view location of presence country · COUNTRY</t>
        </is>
      </c>
      <c r="C1505" s="26" t="n"/>
      <c r="D1505" s="27">
        <f>IF(AND($C1505="x",$A1505&lt;&gt;""),$A1505,"")</f>
        <v/>
      </c>
    </row>
    <row r="1506">
      <c r="A1506" s="25" t="inlineStr">
        <is>
          <t>click_view_location_of_presence_metro</t>
        </is>
      </c>
      <c r="B1506" s="29" t="inlineStr">
        <is>
          <t>Click view location of presence metro · TEXT</t>
        </is>
      </c>
      <c r="C1506" s="26" t="n"/>
      <c r="D1506" s="27">
        <f>IF(AND($C1506="x",$A1506&lt;&gt;""),$A1506,"")</f>
        <v/>
      </c>
    </row>
    <row r="1507">
      <c r="A1507" s="25" t="inlineStr">
        <is>
          <t>click_view_location_of_presence_most_specific</t>
        </is>
      </c>
      <c r="B1507" s="29" t="inlineStr">
        <is>
          <t>Click view location of presence most specific · TEXT</t>
        </is>
      </c>
      <c r="C1507" s="26" t="n"/>
      <c r="D1507" s="27">
        <f>IF(AND($C1507="x",$A1507&lt;&gt;""),$A1507,"")</f>
        <v/>
      </c>
    </row>
    <row r="1508">
      <c r="A1508" s="25" t="inlineStr">
        <is>
          <t>click_view_location_of_presence_region</t>
        </is>
      </c>
      <c r="B1508" s="29" t="inlineStr">
        <is>
          <t>Click view location of presence region · REGION</t>
        </is>
      </c>
      <c r="C1508" s="26" t="n"/>
      <c r="D1508" s="27">
        <f>IF(AND($C1508="x",$A1508&lt;&gt;""),$A1508,"")</f>
        <v/>
      </c>
    </row>
    <row r="1509">
      <c r="A1509" s="25" t="inlineStr">
        <is>
          <t>click_view_page_number</t>
        </is>
      </c>
      <c r="B1509" s="29" t="inlineStr">
        <is>
          <t>Click view page number · NUMERIC</t>
        </is>
      </c>
      <c r="C1509" s="26" t="n"/>
      <c r="D1509" s="27">
        <f>IF(AND($C1509="x",$A1509&lt;&gt;""),$A1509,"")</f>
        <v/>
      </c>
    </row>
    <row r="1510">
      <c r="A1510" s="25" t="inlineStr">
        <is>
          <t>click_view_resource_name</t>
        </is>
      </c>
      <c r="B1510" s="29" t="inlineStr">
        <is>
          <t>Click view resource name · TEXT</t>
        </is>
      </c>
      <c r="C1510" s="26" t="n"/>
      <c r="D1510" s="27">
        <f>IF(AND($C1510="x",$A1510&lt;&gt;""),$A1510,"")</f>
        <v/>
      </c>
    </row>
    <row r="1511">
      <c r="A1511" s="25" t="inlineStr">
        <is>
          <t>click_view_user_list</t>
        </is>
      </c>
      <c r="B1511" s="29" t="inlineStr">
        <is>
          <t>Click view user list · TEXT</t>
        </is>
      </c>
      <c r="C1511" s="26" t="n"/>
      <c r="D1511" s="27">
        <f>IF(AND($C1511="x",$A1511&lt;&gt;""),$A1511,"")</f>
        <v/>
      </c>
    </row>
    <row r="1512">
      <c r="A1512" s="25" t="inlineStr">
        <is>
          <t>clicks_unique_query_clusters</t>
        </is>
      </c>
      <c r="B1512" s="29" t="inlineStr">
        <is>
          <t>Clicks unique query clusters · NUMERIC</t>
        </is>
      </c>
      <c r="C1512" s="26" t="n"/>
      <c r="D1512" s="27">
        <f>IF(AND($C1512="x",$A1512&lt;&gt;""),$A1512,"")</f>
        <v/>
      </c>
    </row>
    <row r="1513">
      <c r="A1513" s="25" t="inlineStr">
        <is>
          <t>close_variants</t>
        </is>
      </c>
      <c r="B1513" s="29" t="inlineStr">
        <is>
          <t>Close variants · TEXT</t>
        </is>
      </c>
      <c r="C1513" s="26" t="n"/>
      <c r="D1513" s="27">
        <f>IF(AND($C1513="x",$A1513&lt;&gt;""),$A1513,"")</f>
        <v/>
      </c>
    </row>
    <row r="1514">
      <c r="A1514" s="25" t="inlineStr">
        <is>
          <t>closing_reason</t>
        </is>
      </c>
      <c r="B1514" s="29" t="inlineStr">
        <is>
          <t>Closing reason · TEXT</t>
        </is>
      </c>
      <c r="C1514" s="26" t="n"/>
      <c r="D1514" s="27">
        <f>IF(AND($C1514="x",$A1514&lt;&gt;""),$A1514,"")</f>
        <v/>
      </c>
    </row>
    <row r="1515">
      <c r="A1515" s="25" t="inlineStr">
        <is>
          <t>code</t>
        </is>
      </c>
      <c r="B1515" s="29" t="inlineStr">
        <is>
          <t>Code · TEXT</t>
        </is>
      </c>
      <c r="C1515" s="26" t="n"/>
      <c r="D1515" s="27">
        <f>IF(AND($C1515="x",$A1515&lt;&gt;""),$A1515,"")</f>
        <v/>
      </c>
    </row>
    <row r="1516">
      <c r="A1516" s="25" t="inlineStr">
        <is>
          <t>combined_audience_combined_audience</t>
        </is>
      </c>
      <c r="B1516" s="29" t="inlineStr">
        <is>
          <t>Combined audience combined audience · TEXT</t>
        </is>
      </c>
      <c r="C1516" s="26" t="n"/>
      <c r="D1516" s="27">
        <f>IF(AND($C1516="x",$A1516&lt;&gt;""),$A1516,"")</f>
        <v/>
      </c>
    </row>
    <row r="1517">
      <c r="A1517" s="25" t="inlineStr">
        <is>
          <t>commission_commission_rate_micros</t>
        </is>
      </c>
      <c r="B1517" s="29" t="inlineStr">
        <is>
          <t>Commission commission rate micros · NUMERIC</t>
        </is>
      </c>
      <c r="C1517" s="26" t="n"/>
      <c r="D1517" s="27">
        <f>IF(AND($C1517="x",$A1517&lt;&gt;""),$A1517,"")</f>
        <v/>
      </c>
    </row>
    <row r="1518">
      <c r="A1518" s="25" t="inlineStr">
        <is>
          <t>competition_index</t>
        </is>
      </c>
      <c r="B1518" s="29" t="inlineStr">
        <is>
          <t>Competition index · NUMERIC</t>
        </is>
      </c>
      <c r="C1518" s="26" t="n"/>
      <c r="D1518" s="27">
        <f>IF(AND($C1518="x",$A1518&lt;&gt;""),$A1518,"")</f>
        <v/>
      </c>
    </row>
    <row r="1519">
      <c r="A1519" s="25" t="inlineStr">
        <is>
          <t>contains_eu_political_advertising</t>
        </is>
      </c>
      <c r="B1519" s="29" t="inlineStr">
        <is>
          <t>Contains eu political advertising · TEXT</t>
        </is>
      </c>
      <c r="C1519" s="26" t="n"/>
      <c r="D1519" s="27">
        <f>IF(AND($C1519="x",$A1519&lt;&gt;""),$A1519,"")</f>
        <v/>
      </c>
    </row>
    <row r="1520">
      <c r="A1520" s="25" t="inlineStr">
        <is>
          <t>content_bid_criterion_type_group</t>
        </is>
      </c>
      <c r="B1520" s="29" t="inlineStr">
        <is>
          <t>Content bid criterion type group · TEXT</t>
        </is>
      </c>
      <c r="C1520" s="26" t="n"/>
      <c r="D1520" s="27">
        <f>IF(AND($C1520="x",$A1520&lt;&gt;""),$A1520,"")</f>
        <v/>
      </c>
    </row>
    <row r="1521">
      <c r="A1521" s="25" t="inlineStr">
        <is>
          <t>content_budget_lost_impression_share</t>
        </is>
      </c>
      <c r="B1521" s="29" t="inlineStr">
        <is>
          <t>Content budget lost impression share · NUMERIC</t>
        </is>
      </c>
      <c r="C1521" s="26" t="n"/>
      <c r="D1521" s="27">
        <f>IF(AND($C1521="x",$A1521&lt;&gt;""),$A1521,"")</f>
        <v/>
      </c>
    </row>
    <row r="1522">
      <c r="A1522" s="25" t="inlineStr">
        <is>
          <t>content_budget_lost_impression_share_non_aggregated</t>
        </is>
      </c>
      <c r="B1522" s="29" t="inlineStr">
        <is>
          <t>(Internal) Content budget lost impression share (Non-aggregated) · NUMERIC</t>
        </is>
      </c>
      <c r="C1522" s="26" t="n"/>
      <c r="D1522" s="27">
        <f>IF(AND($C1522="x",$A1522&lt;&gt;""),$A1522,"")</f>
        <v/>
      </c>
    </row>
    <row r="1523">
      <c r="A1523" s="25" t="inlineStr">
        <is>
          <t>content_eligible_impressions</t>
        </is>
      </c>
      <c r="B1523" s="29" t="inlineStr">
        <is>
          <t>Eligible Impressions on Display Network · NUMERIC</t>
        </is>
      </c>
      <c r="C1523" s="26" t="n"/>
      <c r="D1523" s="27">
        <f>IF(AND($C1523="x",$A1523&lt;&gt;""),$A1523,"")</f>
        <v/>
      </c>
    </row>
    <row r="1524">
      <c r="A1524" s="25" t="inlineStr">
        <is>
          <t>content_impression_share</t>
        </is>
      </c>
      <c r="B1524" s="29" t="inlineStr">
        <is>
          <t>Content impression share · NUMERIC</t>
        </is>
      </c>
      <c r="C1524" s="26" t="n"/>
      <c r="D1524" s="27">
        <f>IF(AND($C1524="x",$A1524&lt;&gt;""),$A1524,"")</f>
        <v/>
      </c>
    </row>
    <row r="1525">
      <c r="A1525" s="25" t="inlineStr">
        <is>
          <t>content_label_type</t>
        </is>
      </c>
      <c r="B1525" s="29" t="inlineStr">
        <is>
          <t>Content label type · TEXT</t>
        </is>
      </c>
      <c r="C1525" s="26" t="n"/>
      <c r="D1525" s="27">
        <f>IF(AND($C1525="x",$A1525&lt;&gt;""),$A1525,"")</f>
        <v/>
      </c>
    </row>
    <row r="1526">
      <c r="A1526" s="25" t="inlineStr">
        <is>
          <t>content_rank_lost_impression_share</t>
        </is>
      </c>
      <c r="B1526" s="29" t="inlineStr">
        <is>
          <t>Content rank lost impression share · NUMERIC</t>
        </is>
      </c>
      <c r="C1526" s="26" t="n"/>
      <c r="D1526" s="27">
        <f>IF(AND($C1526="x",$A1526&lt;&gt;""),$A1526,"")</f>
        <v/>
      </c>
    </row>
    <row r="1527">
      <c r="A1527" s="25" t="inlineStr">
        <is>
          <t>content_rank_lost_impression_share_non_aggregated</t>
        </is>
      </c>
      <c r="B1527" s="29" t="inlineStr">
        <is>
          <t>(Internal) Content rank lost impression share (Non-aggregated) · NUMERIC</t>
        </is>
      </c>
      <c r="C1527" s="26" t="n"/>
      <c r="D1527" s="27">
        <f>IF(AND($C1527="x",$A1527&lt;&gt;""),$A1527,"")</f>
        <v/>
      </c>
    </row>
    <row r="1528">
      <c r="A1528" s="25" t="inlineStr">
        <is>
          <t>conversion_action</t>
        </is>
      </c>
      <c r="B1528" s="29" t="inlineStr">
        <is>
          <t>Conversion action · TEXT</t>
        </is>
      </c>
      <c r="C1528" s="26" t="n"/>
      <c r="D1528" s="27">
        <f>IF(AND($C1528="x",$A1528&lt;&gt;""),$A1528,"")</f>
        <v/>
      </c>
    </row>
    <row r="1529">
      <c r="A1529" s="25" t="inlineStr">
        <is>
          <t>conversion_action_category</t>
        </is>
      </c>
      <c r="B1529" s="29" t="inlineStr">
        <is>
          <t>Conversion action category · TEXT</t>
        </is>
      </c>
      <c r="C1529" s="26" t="n"/>
      <c r="D1529" s="27">
        <f>IF(AND($C1529="x",$A1529&lt;&gt;""),$A1529,"")</f>
        <v/>
      </c>
    </row>
    <row r="1530">
      <c r="A1530" s="25" t="inlineStr">
        <is>
          <t>conversion_action_click_through_lookback_window_days</t>
        </is>
      </c>
      <c r="B1530" s="29" t="inlineStr">
        <is>
          <t>Conversion action click through lookback window days · NUMERIC</t>
        </is>
      </c>
      <c r="C1530" s="26" t="n"/>
      <c r="D1530" s="27">
        <f>IF(AND($C1530="x",$A1530&lt;&gt;""),$A1530,"")</f>
        <v/>
      </c>
    </row>
    <row r="1531">
      <c r="A1531" s="25" t="inlineStr">
        <is>
          <t>conversion_action_counting_type</t>
        </is>
      </c>
      <c r="B1531" s="29" t="inlineStr">
        <is>
          <t>Conversion action counting type · TEXT</t>
        </is>
      </c>
      <c r="C1531" s="26" t="n"/>
      <c r="D1531" s="27">
        <f>IF(AND($C1531="x",$A1531&lt;&gt;""),$A1531,"")</f>
        <v/>
      </c>
    </row>
    <row r="1532">
      <c r="A1532" s="25" t="inlineStr">
        <is>
          <t>conversion_action_id</t>
        </is>
      </c>
      <c r="B1532" s="29" t="inlineStr">
        <is>
          <t>Conversion action ID · TEXT</t>
        </is>
      </c>
      <c r="C1532" s="26" t="n"/>
      <c r="D1532" s="27">
        <f>IF(AND($C1532="x",$A1532&lt;&gt;""),$A1532,"")</f>
        <v/>
      </c>
    </row>
    <row r="1533">
      <c r="A1533" s="25" t="inlineStr">
        <is>
          <t>conversion_action_name</t>
        </is>
      </c>
      <c r="B1533" s="29" t="inlineStr">
        <is>
          <t>Conversion action name · TEXT</t>
        </is>
      </c>
      <c r="C1533" s="26" t="n"/>
      <c r="D1533" s="27">
        <f>IF(AND($C1533="x",$A1533&lt;&gt;""),$A1533,"")</f>
        <v/>
      </c>
    </row>
    <row r="1534">
      <c r="A1534" s="25" t="inlineStr">
        <is>
          <t>conversion_action_origin</t>
        </is>
      </c>
      <c r="B1534" s="29" t="inlineStr">
        <is>
          <t>Conversion action origin · TEXT</t>
        </is>
      </c>
      <c r="C1534" s="26" t="n"/>
      <c r="D1534" s="27">
        <f>IF(AND($C1534="x",$A1534&lt;&gt;""),$A1534,"")</f>
        <v/>
      </c>
    </row>
    <row r="1535">
      <c r="A1535" s="25" t="inlineStr">
        <is>
          <t>conversion_action_primary_for_goal</t>
        </is>
      </c>
      <c r="B1535" s="29" t="inlineStr">
        <is>
          <t>Conversion action primary for goal · BOOLEAN</t>
        </is>
      </c>
      <c r="C1535" s="26" t="n"/>
      <c r="D1535" s="27">
        <f>IF(AND($C1535="x",$A1535&lt;&gt;""),$A1535,"")</f>
        <v/>
      </c>
    </row>
    <row r="1536">
      <c r="A1536" s="25" t="inlineStr">
        <is>
          <t>conversion_action_status</t>
        </is>
      </c>
      <c r="B1536" s="29" t="inlineStr">
        <is>
          <t>Conversion action status · TEXT</t>
        </is>
      </c>
      <c r="C1536" s="26" t="n"/>
      <c r="D1536" s="27">
        <f>IF(AND($C1536="x",$A1536&lt;&gt;""),$A1536,"")</f>
        <v/>
      </c>
    </row>
    <row r="1537">
      <c r="A1537" s="25" t="inlineStr">
        <is>
          <t>conversion_action_type</t>
        </is>
      </c>
      <c r="B1537" s="29" t="inlineStr">
        <is>
          <t>Conversion action type · TEXT</t>
        </is>
      </c>
      <c r="C1537" s="26" t="n"/>
      <c r="D1537" s="27">
        <f>IF(AND($C1537="x",$A1537&lt;&gt;""),$A1537,"")</f>
        <v/>
      </c>
    </row>
    <row r="1538">
      <c r="A1538" s="25" t="inlineStr">
        <is>
          <t>conversion_action_view_through_lookback_window_days</t>
        </is>
      </c>
      <c r="B1538" s="29" t="inlineStr">
        <is>
          <t>Conversion action view through lookback window days · NUMERIC</t>
        </is>
      </c>
      <c r="C1538" s="26" t="n"/>
      <c r="D1538" s="27">
        <f>IF(AND($C1538="x",$A1538&lt;&gt;""),$A1538,"")</f>
        <v/>
      </c>
    </row>
    <row r="1539">
      <c r="A1539" s="25" t="inlineStr">
        <is>
          <t>conversion_adjustment</t>
        </is>
      </c>
      <c r="B1539" s="29" t="inlineStr">
        <is>
          <t>Conversion adjustment · BOOLEAN</t>
        </is>
      </c>
      <c r="C1539" s="26" t="n"/>
      <c r="D1539" s="27">
        <f>IF(AND($C1539="x",$A1539&lt;&gt;""),$A1539,"")</f>
        <v/>
      </c>
    </row>
    <row r="1540">
      <c r="A1540" s="25" t="inlineStr">
        <is>
          <t>conversion_adjustment_lag_bucket</t>
        </is>
      </c>
      <c r="B1540" s="29" t="inlineStr">
        <is>
          <t>Conversion adjustment lag bucket · TEXT</t>
        </is>
      </c>
      <c r="C1540" s="26" t="n"/>
      <c r="D1540" s="27">
        <f>IF(AND($C1540="x",$A1540&lt;&gt;""),$A1540,"")</f>
        <v/>
      </c>
    </row>
    <row r="1541">
      <c r="A1541" s="25" t="inlineStr">
        <is>
          <t>conversion_attribution_event_type</t>
        </is>
      </c>
      <c r="B1541" s="29" t="inlineStr">
        <is>
          <t>Conversion attribution event type · TEXT</t>
        </is>
      </c>
      <c r="C1541" s="26" t="n"/>
      <c r="D1541" s="27">
        <f>IF(AND($C1541="x",$A1541&lt;&gt;""),$A1541,"")</f>
        <v/>
      </c>
    </row>
    <row r="1542">
      <c r="A1542" s="25" t="inlineStr">
        <is>
          <t>conversion_category_name</t>
        </is>
      </c>
      <c r="B1542" s="29" t="inlineStr">
        <is>
          <t>Conversion category name · TEXT</t>
        </is>
      </c>
      <c r="C1542" s="26" t="n"/>
      <c r="D1542" s="27">
        <f>IF(AND($C1542="x",$A1542&lt;&gt;""),$A1542,"")</f>
        <v/>
      </c>
    </row>
    <row r="1543">
      <c r="A1543" s="25" t="inlineStr">
        <is>
          <t>conversion_lag_bucket</t>
        </is>
      </c>
      <c r="B1543" s="29" t="inlineStr">
        <is>
          <t>Conversion lag bucket · TEXT</t>
        </is>
      </c>
      <c r="C1543" s="26" t="n"/>
      <c r="D1543" s="27">
        <f>IF(AND($C1543="x",$A1543&lt;&gt;""),$A1543,"")</f>
        <v/>
      </c>
    </row>
    <row r="1544">
      <c r="A1544" s="25" t="inlineStr">
        <is>
          <t>conversion_last_conversion_date</t>
        </is>
      </c>
      <c r="B1544" s="29" t="inlineStr">
        <is>
          <t>Conversion last conversion date · DATE</t>
        </is>
      </c>
      <c r="C1544" s="26" t="n"/>
      <c r="D1544" s="27">
        <f>IF(AND($C1544="x",$A1544&lt;&gt;""),$A1544,"")</f>
        <v/>
      </c>
    </row>
    <row r="1545">
      <c r="A1545" s="25" t="inlineStr">
        <is>
          <t>conversion_last_received_request_date_time</t>
        </is>
      </c>
      <c r="B1545" s="29" t="inlineStr">
        <is>
          <t>Conversion last received request date time · TIMESTAMP</t>
        </is>
      </c>
      <c r="C1545" s="26" t="n"/>
      <c r="D1545" s="27">
        <f>IF(AND($C1545="x",$A1545&lt;&gt;""),$A1545,"")</f>
        <v/>
      </c>
    </row>
    <row r="1546">
      <c r="A1546" s="25" t="inlineStr">
        <is>
          <t>conversion_or_adjustment_lag_bucket</t>
        </is>
      </c>
      <c r="B1546" s="29" t="inlineStr">
        <is>
          <t>Conversion or adjustment lag bucket · TEXT</t>
        </is>
      </c>
      <c r="C1546" s="26" t="n"/>
      <c r="D1546" s="27">
        <f>IF(AND($C1546="x",$A1546&lt;&gt;""),$A1546,"")</f>
        <v/>
      </c>
    </row>
    <row r="1547">
      <c r="A1547" s="25" t="inlineStr">
        <is>
          <t>conversion_rate</t>
        </is>
      </c>
      <c r="B1547" s="29" t="inlineStr">
        <is>
          <t>Conversion rate · PERCENT</t>
        </is>
      </c>
      <c r="C1547" s="26" t="n"/>
      <c r="D1547" s="27">
        <f>IF(AND($C1547="x",$A1547&lt;&gt;""),$A1547,"")</f>
        <v/>
      </c>
    </row>
    <row r="1548">
      <c r="A1548" s="25" t="inlineStr">
        <is>
          <t>conversion_tracker_id</t>
        </is>
      </c>
      <c r="B1548" s="29" t="inlineStr">
        <is>
          <t>Conversion tracker id · TEXT</t>
        </is>
      </c>
      <c r="C1548" s="26" t="n"/>
      <c r="D1548" s="27">
        <f>IF(AND($C1548="x",$A1548&lt;&gt;""),$A1548,"")</f>
        <v/>
      </c>
    </row>
    <row r="1549">
      <c r="A1549" s="25" t="inlineStr">
        <is>
          <t>conversion_tracking_setting_accepted_customer_data_terms</t>
        </is>
      </c>
      <c r="B1549" s="29" t="inlineStr">
        <is>
          <t>Conversion tracking setting accepted customer data terms · BOOLEAN</t>
        </is>
      </c>
      <c r="C1549" s="26" t="n"/>
      <c r="D1549" s="27">
        <f>IF(AND($C1549="x",$A1549&lt;&gt;""),$A1549,"")</f>
        <v/>
      </c>
    </row>
    <row r="1550">
      <c r="A1550" s="25" t="inlineStr">
        <is>
          <t>conversion_tracking_setting_conversion_tracking_id</t>
        </is>
      </c>
      <c r="B1550" s="29" t="inlineStr">
        <is>
          <t>Conversion tracking setting conversion tracking id · NUMERIC</t>
        </is>
      </c>
      <c r="C1550" s="26" t="n"/>
      <c r="D1550" s="27">
        <f>IF(AND($C1550="x",$A1550&lt;&gt;""),$A1550,"")</f>
        <v/>
      </c>
    </row>
    <row r="1551">
      <c r="A1551" s="25" t="inlineStr">
        <is>
          <t>conversion_tracking_setting_conversion_tracking_status</t>
        </is>
      </c>
      <c r="B1551" s="29" t="inlineStr">
        <is>
          <t>Conversion tracking setting conversion tracking status · TEXT</t>
        </is>
      </c>
      <c r="C1551" s="26" t="n"/>
      <c r="D1551" s="27">
        <f>IF(AND($C1551="x",$A1551&lt;&gt;""),$A1551,"")</f>
        <v/>
      </c>
    </row>
    <row r="1552">
      <c r="A1552" s="25" t="inlineStr">
        <is>
          <t>conversion_tracking_setting_cross_account_conversion_tracking_id</t>
        </is>
      </c>
      <c r="B1552" s="29" t="inlineStr">
        <is>
          <t>Conversion tracking setting cross account conversion tracking id · NUMERIC</t>
        </is>
      </c>
      <c r="C1552" s="26" t="n"/>
      <c r="D1552" s="27">
        <f>IF(AND($C1552="x",$A1552&lt;&gt;""),$A1552,"")</f>
        <v/>
      </c>
    </row>
    <row r="1553">
      <c r="A1553" s="25" t="inlineStr">
        <is>
          <t>conversion_tracking_setting_enhanced_conversions_for_leads_enabled</t>
        </is>
      </c>
      <c r="B1553" s="29" t="inlineStr">
        <is>
          <t>Conversion tracking setting enhanced conversions for leads enabled · BOOLEAN</t>
        </is>
      </c>
      <c r="C1553" s="26" t="n"/>
      <c r="D1553" s="27">
        <f>IF(AND($C1553="x",$A1553&lt;&gt;""),$A1553,"")</f>
        <v/>
      </c>
    </row>
    <row r="1554">
      <c r="A1554" s="25" t="inlineStr">
        <is>
          <t>conversion_tracking_setting_google_ads_conversion_customer</t>
        </is>
      </c>
      <c r="B1554" s="29" t="inlineStr">
        <is>
          <t>Conversion tracking setting google ads conversion customer · TEXT</t>
        </is>
      </c>
      <c r="C1554" s="26" t="n"/>
      <c r="D1554" s="27">
        <f>IF(AND($C1554="x",$A1554&lt;&gt;""),$A1554,"")</f>
        <v/>
      </c>
    </row>
    <row r="1555">
      <c r="A1555" s="25" t="inlineStr">
        <is>
          <t>conversion_type_name</t>
        </is>
      </c>
      <c r="B1555" s="29" t="inlineStr">
        <is>
          <t>Conversion type name · TEXT</t>
        </is>
      </c>
      <c r="C1555" s="26" t="n"/>
      <c r="D1555" s="27">
        <f>IF(AND($C1555="x",$A1555&lt;&gt;""),$A1555,"")</f>
        <v/>
      </c>
    </row>
    <row r="1556">
      <c r="A1556" s="25" t="inlineStr">
        <is>
          <t>conversion_value_rule_primary_dimension</t>
        </is>
      </c>
      <c r="B1556" s="29" t="inlineStr">
        <is>
          <t>Conversion value rule primary dimension · TEXT</t>
        </is>
      </c>
      <c r="C1556" s="26" t="n"/>
      <c r="D1556" s="27">
        <f>IF(AND($C1556="x",$A1556&lt;&gt;""),$A1556,"")</f>
        <v/>
      </c>
    </row>
    <row r="1557">
      <c r="A1557" s="25" t="inlineStr">
        <is>
          <t>conversions_by_conversion_date</t>
        </is>
      </c>
      <c r="B1557" s="29" t="inlineStr">
        <is>
          <t>Conversions by conversion date · NUMERIC</t>
        </is>
      </c>
      <c r="C1557" s="26" t="n"/>
      <c r="D1557" s="27">
        <f>IF(AND($C1557="x",$A1557&lt;&gt;""),$A1557,"")</f>
        <v/>
      </c>
    </row>
    <row r="1558">
      <c r="A1558" s="25" t="inlineStr">
        <is>
          <t>conversions_from_interactions_rate</t>
        </is>
      </c>
      <c r="B1558" s="29" t="inlineStr">
        <is>
          <t>Conversions from interactions rate · PERCENT</t>
        </is>
      </c>
      <c r="C1558" s="26" t="n"/>
      <c r="D1558" s="27">
        <f>IF(AND($C1558="x",$A1558&lt;&gt;""),$A1558,"")</f>
        <v/>
      </c>
    </row>
    <row r="1559">
      <c r="A1559" s="25" t="inlineStr">
        <is>
          <t>conversions_from_interactions_value_per_interaction</t>
        </is>
      </c>
      <c r="B1559" s="29" t="inlineStr">
        <is>
          <t>Conversions from interactions value per interaction · NUMERIC</t>
        </is>
      </c>
      <c r="C1559" s="26" t="n"/>
      <c r="D1559" s="27">
        <f>IF(AND($C1559="x",$A1559&lt;&gt;""),$A1559,"")</f>
        <v/>
      </c>
    </row>
    <row r="1560">
      <c r="A1560" s="25" t="inlineStr">
        <is>
          <t>conversions_unique_query_clusters</t>
        </is>
      </c>
      <c r="B1560" s="29" t="inlineStr">
        <is>
          <t>Conversions unique query clusters · NUMERIC</t>
        </is>
      </c>
      <c r="C1560" s="26" t="n"/>
      <c r="D1560" s="27">
        <f>IF(AND($C1560="x",$A1560&lt;&gt;""),$A1560,"")</f>
        <v/>
      </c>
    </row>
    <row r="1561">
      <c r="A1561" s="25" t="inlineStr">
        <is>
          <t>conversions_value</t>
        </is>
      </c>
      <c r="B1561" s="29" t="inlineStr">
        <is>
          <t>Conversions value · NUMERIC</t>
        </is>
      </c>
      <c r="C1561" s="26" t="n"/>
      <c r="D1561" s="27">
        <f>IF(AND($C1561="x",$A1561&lt;&gt;""),$A1561,"")</f>
        <v/>
      </c>
    </row>
    <row r="1562">
      <c r="A1562" s="25" t="inlineStr">
        <is>
          <t>conversions_value_by_conversion_date</t>
        </is>
      </c>
      <c r="B1562" s="29" t="inlineStr">
        <is>
          <t>Conversions value by conversion date · NUMERIC</t>
        </is>
      </c>
      <c r="C1562" s="26" t="n"/>
      <c r="D1562" s="27">
        <f>IF(AND($C1562="x",$A1562&lt;&gt;""),$A1562,"")</f>
        <v/>
      </c>
    </row>
    <row r="1563">
      <c r="A1563" s="25" t="inlineStr">
        <is>
          <t>conversions_value_per_cost</t>
        </is>
      </c>
      <c r="B1563" s="29" t="inlineStr">
        <is>
          <t>Conversions value per cost · NUMERIC</t>
        </is>
      </c>
      <c r="C1563" s="26" t="n"/>
      <c r="D1563" s="27">
        <f>IF(AND($C1563="x",$A1563&lt;&gt;""),$A1563,"")</f>
        <v/>
      </c>
    </row>
    <row r="1564">
      <c r="A1564" s="25" t="inlineStr">
        <is>
          <t>cost</t>
        </is>
      </c>
      <c r="B1564" s="29" t="inlineStr">
        <is>
          <t>Cost · NUMERIC</t>
        </is>
      </c>
      <c r="C1564" s="26" t="n"/>
      <c r="D1564" s="27">
        <f>IF(AND($C1564="x",$A1564&lt;&gt;""),$A1564,"")</f>
        <v/>
      </c>
    </row>
    <row r="1565">
      <c r="A1565" s="25" t="inlineStr">
        <is>
          <t>cost_converted_currency_per_platform_comparable_conversion</t>
        </is>
      </c>
      <c r="B1565" s="29" t="inlineStr">
        <is>
          <t>Cost converted currency per platform comparable conversion · NUMERIC</t>
        </is>
      </c>
      <c r="C1565" s="26" t="n"/>
      <c r="D1565" s="27">
        <f>IF(AND($C1565="x",$A1565&lt;&gt;""),$A1565,"")</f>
        <v/>
      </c>
    </row>
    <row r="1566">
      <c r="A1566" s="25" t="inlineStr">
        <is>
          <t>cost_micros</t>
        </is>
      </c>
      <c r="B1566" s="29" t="inlineStr">
        <is>
          <t>Cost micros · NUMERIC</t>
        </is>
      </c>
      <c r="C1566" s="26" t="n"/>
      <c r="D1566" s="27">
        <f>IF(AND($C1566="x",$A1566&lt;&gt;""),$A1566,"")</f>
        <v/>
      </c>
    </row>
    <row r="1567">
      <c r="A1567" s="25" t="inlineStr">
        <is>
          <t>cost_of_goods_sold_micros</t>
        </is>
      </c>
      <c r="B1567" s="29" t="inlineStr">
        <is>
          <t>Cost of goods sold micros · NUMERIC</t>
        </is>
      </c>
      <c r="C1567" s="26" t="n"/>
      <c r="D1567" s="27">
        <f>IF(AND($C1567="x",$A1567&lt;&gt;""),$A1567,"")</f>
        <v/>
      </c>
    </row>
    <row r="1568">
      <c r="A1568" s="25" t="inlineStr">
        <is>
          <t>cost_per_all_conversion</t>
        </is>
      </c>
      <c r="B1568" s="29" t="inlineStr">
        <is>
          <t>Cost per all conversion · NUMERIC</t>
        </is>
      </c>
      <c r="C1568" s="26" t="n"/>
      <c r="D1568" s="27">
        <f>IF(AND($C1568="x",$A1568&lt;&gt;""),$A1568,"")</f>
        <v/>
      </c>
    </row>
    <row r="1569">
      <c r="A1569" s="25" t="inlineStr">
        <is>
          <t>cost_per_all_conversions</t>
        </is>
      </c>
      <c r="B1569" s="29" t="inlineStr">
        <is>
          <t>Cost per all conversions · NUMERIC</t>
        </is>
      </c>
      <c r="C1569" s="26" t="n"/>
      <c r="D1569" s="27">
        <f>IF(AND($C1569="x",$A1569&lt;&gt;""),$A1569,"")</f>
        <v/>
      </c>
    </row>
    <row r="1570">
      <c r="A1570" s="25" t="inlineStr">
        <is>
          <t>cost_per_conversion</t>
        </is>
      </c>
      <c r="B1570" s="29" t="inlineStr">
        <is>
          <t>Cost per conversion · NUMERIC</t>
        </is>
      </c>
      <c r="C1570" s="26" t="n"/>
      <c r="D1570" s="27">
        <f>IF(AND($C1570="x",$A1570&lt;&gt;""),$A1570,"")</f>
        <v/>
      </c>
    </row>
    <row r="1571">
      <c r="A1571" s="25" t="inlineStr">
        <is>
          <t>cost_per_current_model_attributed_conversion</t>
        </is>
      </c>
      <c r="B1571" s="29" t="inlineStr">
        <is>
          <t>Cost per current model attributed conversion · NUMERIC</t>
        </is>
      </c>
      <c r="C1571" s="26" t="n"/>
      <c r="D1571" s="27">
        <f>IF(AND($C1571="x",$A1571&lt;&gt;""),$A1571,"")</f>
        <v/>
      </c>
    </row>
    <row r="1572">
      <c r="A1572" s="25" t="inlineStr">
        <is>
          <t>cost_per_platform_comparable_conversion</t>
        </is>
      </c>
      <c r="B1572" s="29" t="inlineStr">
        <is>
          <t>Cost per platform comparable conversion · NUMERIC</t>
        </is>
      </c>
      <c r="C1572" s="26" t="n"/>
      <c r="D1572" s="27">
        <f>IF(AND($C1572="x",$A1572&lt;&gt;""),$A1572,"")</f>
        <v/>
      </c>
    </row>
    <row r="1573">
      <c r="A1573" s="25" t="inlineStr">
        <is>
          <t>country</t>
        </is>
      </c>
      <c r="B1573" s="29" t="inlineStr">
        <is>
          <t>Geo target country code · COUNTRY</t>
        </is>
      </c>
      <c r="C1573" s="26" t="n"/>
      <c r="D1573" s="27">
        <f>IF(AND($C1573="x",$A1573&lt;&gt;""),$A1573,"")</f>
        <v/>
      </c>
    </row>
    <row r="1574">
      <c r="A1574" s="25" t="inlineStr">
        <is>
          <t>country_criteria_id</t>
        </is>
      </c>
      <c r="B1574" s="29" t="inlineStr">
        <is>
          <t>Country criteria id · COUNTRY</t>
        </is>
      </c>
      <c r="C1574" s="26" t="n"/>
      <c r="D1574" s="27">
        <f>IF(AND($C1574="x",$A1574&lt;&gt;""),$A1574,"")</f>
        <v/>
      </c>
    </row>
    <row r="1575">
      <c r="A1575" s="25" t="inlineStr">
        <is>
          <t>country_criterion_id</t>
        </is>
      </c>
      <c r="B1575" s="29" t="inlineStr">
        <is>
          <t>Country criterion id · COUNTRY</t>
        </is>
      </c>
      <c r="C1575" s="26" t="n"/>
      <c r="D1575" s="27">
        <f>IF(AND($C1575="x",$A1575&lt;&gt;""),$A1575,"")</f>
        <v/>
      </c>
    </row>
    <row r="1576">
      <c r="A1576" s="25" t="inlineStr">
        <is>
          <t>coviewed_impressions</t>
        </is>
      </c>
      <c r="B1576" s="29" t="inlineStr">
        <is>
          <t>Coviewed impressions · NUMERIC</t>
        </is>
      </c>
      <c r="C1576" s="26" t="n"/>
      <c r="D1576" s="27">
        <f>IF(AND($C1576="x",$A1576&lt;&gt;""),$A1576,"")</f>
        <v/>
      </c>
    </row>
    <row r="1577">
      <c r="A1577" s="25" t="inlineStr">
        <is>
          <t>cpc</t>
        </is>
      </c>
      <c r="B1577" s="29" t="inlineStr">
        <is>
          <t>Cpc · NUMERIC</t>
        </is>
      </c>
      <c r="C1577" s="26" t="n"/>
      <c r="D1577" s="27">
        <f>IF(AND($C1577="x",$A1577&lt;&gt;""),$A1577,"")</f>
        <v/>
      </c>
    </row>
    <row r="1578">
      <c r="A1578" s="25" t="inlineStr">
        <is>
          <t>cpc_bid</t>
        </is>
      </c>
      <c r="B1578" s="29" t="inlineStr">
        <is>
          <t>Cpc bid · NUMERIC</t>
        </is>
      </c>
      <c r="C1578" s="26" t="n"/>
      <c r="D1578" s="27">
        <f>IF(AND($C1578="x",$A1578&lt;&gt;""),$A1578,"")</f>
        <v/>
      </c>
    </row>
    <row r="1579">
      <c r="A1579" s="25" t="inlineStr">
        <is>
          <t>cpc_bid_micros</t>
        </is>
      </c>
      <c r="B1579" s="29" t="inlineStr">
        <is>
          <t>Cpc bid micros · NUMERIC</t>
        </is>
      </c>
      <c r="C1579" s="26" t="n"/>
      <c r="D1579" s="27">
        <f>IF(AND($C1579="x",$A1579&lt;&gt;""),$A1579,"")</f>
        <v/>
      </c>
    </row>
    <row r="1580">
      <c r="A1580" s="25" t="inlineStr">
        <is>
          <t>cpc_bid_source</t>
        </is>
      </c>
      <c r="B1580" s="29" t="inlineStr">
        <is>
          <t>Cpc bid source · TEXT</t>
        </is>
      </c>
      <c r="C1580" s="26" t="n"/>
      <c r="D1580" s="27">
        <f>IF(AND($C1580="x",$A1580&lt;&gt;""),$A1580,"")</f>
        <v/>
      </c>
    </row>
    <row r="1581">
      <c r="A1581" s="25" t="inlineStr">
        <is>
          <t>cpm_bid</t>
        </is>
      </c>
      <c r="B1581" s="29" t="inlineStr">
        <is>
          <t>Cpm bid · NUMERIC</t>
        </is>
      </c>
      <c r="C1581" s="26" t="n"/>
      <c r="D1581" s="27">
        <f>IF(AND($C1581="x",$A1581&lt;&gt;""),$A1581,"")</f>
        <v/>
      </c>
    </row>
    <row r="1582">
      <c r="A1582" s="25" t="inlineStr">
        <is>
          <t>cpm_bid_micros</t>
        </is>
      </c>
      <c r="B1582" s="29" t="inlineStr">
        <is>
          <t>Cpm bid micros · NUMERIC</t>
        </is>
      </c>
      <c r="C1582" s="26" t="n"/>
      <c r="D1582" s="27">
        <f>IF(AND($C1582="x",$A1582&lt;&gt;""),$A1582,"")</f>
        <v/>
      </c>
    </row>
    <row r="1583">
      <c r="A1583" s="25" t="inlineStr">
        <is>
          <t>cpm_bid_source</t>
        </is>
      </c>
      <c r="B1583" s="29" t="inlineStr">
        <is>
          <t>Cpm bid source · TEXT</t>
        </is>
      </c>
      <c r="C1583" s="26" t="n"/>
      <c r="D1583" s="27">
        <f>IF(AND($C1583="x",$A1583&lt;&gt;""),$A1583,"")</f>
        <v/>
      </c>
    </row>
    <row r="1584">
      <c r="A1584" s="25" t="inlineStr">
        <is>
          <t>cpv_bid</t>
        </is>
      </c>
      <c r="B1584" s="29" t="inlineStr">
        <is>
          <t>Cpv bid · NUMERIC</t>
        </is>
      </c>
      <c r="C1584" s="26" t="n"/>
      <c r="D1584" s="27">
        <f>IF(AND($C1584="x",$A1584&lt;&gt;""),$A1584,"")</f>
        <v/>
      </c>
    </row>
    <row r="1585">
      <c r="A1585" s="25" t="inlineStr">
        <is>
          <t>cpv_bid_micros</t>
        </is>
      </c>
      <c r="B1585" s="29" t="inlineStr">
        <is>
          <t>Cpv bid micros · NUMERIC</t>
        </is>
      </c>
      <c r="C1585" s="26" t="n"/>
      <c r="D1585" s="27">
        <f>IF(AND($C1585="x",$A1585&lt;&gt;""),$A1585,"")</f>
        <v/>
      </c>
    </row>
    <row r="1586">
      <c r="A1586" s="25" t="inlineStr">
        <is>
          <t>creative_id</t>
        </is>
      </c>
      <c r="B1586" s="29" t="inlineStr">
        <is>
          <t>Creative id · TEXT</t>
        </is>
      </c>
      <c r="C1586" s="26" t="n"/>
      <c r="D1586" s="27">
        <f>IF(AND($C1586="x",$A1586&lt;&gt;""),$A1586,"")</f>
        <v/>
      </c>
    </row>
    <row r="1587">
      <c r="A1587" s="25" t="inlineStr">
        <is>
          <t>creative_quality_score</t>
        </is>
      </c>
      <c r="B1587" s="29" t="inlineStr">
        <is>
          <t>Creative quality score · TEXT</t>
        </is>
      </c>
      <c r="C1587" s="26" t="n"/>
      <c r="D1587" s="27">
        <f>IF(AND($C1587="x",$A1587&lt;&gt;""),$A1587,"")</f>
        <v/>
      </c>
    </row>
    <row r="1588">
      <c r="A1588" s="25" t="inlineStr">
        <is>
          <t>creative_status</t>
        </is>
      </c>
      <c r="B1588" s="29" t="inlineStr">
        <is>
          <t>Creative status · TEXT</t>
        </is>
      </c>
      <c r="C1588" s="26" t="n"/>
      <c r="D1588" s="27">
        <f>IF(AND($C1588="x",$A1588&lt;&gt;""),$A1588,"")</f>
        <v/>
      </c>
    </row>
    <row r="1589">
      <c r="A1589" s="25" t="inlineStr">
        <is>
          <t>criteria</t>
        </is>
      </c>
      <c r="B1589" s="29" t="inlineStr">
        <is>
          <t>Criteria · TEXT</t>
        </is>
      </c>
      <c r="C1589" s="26" t="n"/>
      <c r="D1589" s="27">
        <f>IF(AND($C1589="x",$A1589&lt;&gt;""),$A1589,"")</f>
        <v/>
      </c>
    </row>
    <row r="1590">
      <c r="A1590" s="25" t="inlineStr">
        <is>
          <t>criteria_type</t>
        </is>
      </c>
      <c r="B1590" s="29" t="inlineStr">
        <is>
          <t>Criteria type · TEXT</t>
        </is>
      </c>
      <c r="C1590" s="26" t="n"/>
      <c r="D1590" s="27">
        <f>IF(AND($C1590="x",$A1590&lt;&gt;""),$A1590,"")</f>
        <v/>
      </c>
    </row>
    <row r="1591">
      <c r="A1591" s="25" t="inlineStr">
        <is>
          <t>criterion_id</t>
        </is>
      </c>
      <c r="B1591" s="29" t="inlineStr">
        <is>
          <t>Criterion id · NUMERIC</t>
        </is>
      </c>
      <c r="C1591" s="26" t="n"/>
      <c r="D1591" s="27">
        <f>IF(AND($C1591="x",$A1591&lt;&gt;""),$A1591,"")</f>
        <v/>
      </c>
    </row>
    <row r="1592">
      <c r="A1592" s="25" t="inlineStr">
        <is>
          <t>crm_based_user_list_app_id</t>
        </is>
      </c>
      <c r="B1592" s="29" t="inlineStr">
        <is>
          <t>Crm based user list app id · TEXT</t>
        </is>
      </c>
      <c r="C1592" s="26" t="n"/>
      <c r="D1592" s="27">
        <f>IF(AND($C1592="x",$A1592&lt;&gt;""),$A1592,"")</f>
        <v/>
      </c>
    </row>
    <row r="1593">
      <c r="A1593" s="25" t="inlineStr">
        <is>
          <t>crm_based_user_list_data_source_type</t>
        </is>
      </c>
      <c r="B1593" s="29" t="inlineStr">
        <is>
          <t>Crm based user list data source type · TEXT</t>
        </is>
      </c>
      <c r="C1593" s="26" t="n"/>
      <c r="D1593" s="27">
        <f>IF(AND($C1593="x",$A1593&lt;&gt;""),$A1593,"")</f>
        <v/>
      </c>
    </row>
    <row r="1594">
      <c r="A1594" s="25" t="inlineStr">
        <is>
          <t>crm_based_user_list_upload_key_type</t>
        </is>
      </c>
      <c r="B1594" s="29" t="inlineStr">
        <is>
          <t>Crm based user list upload key type · TEXT</t>
        </is>
      </c>
      <c r="C1594" s="26" t="n"/>
      <c r="D1594" s="27">
        <f>IF(AND($C1594="x",$A1594&lt;&gt;""),$A1594,"")</f>
        <v/>
      </c>
    </row>
    <row r="1595">
      <c r="A1595" s="25" t="inlineStr">
        <is>
          <t>cross_device_conversions</t>
        </is>
      </c>
      <c r="B1595" s="29" t="inlineStr">
        <is>
          <t>Cross device conversions · NUMERIC</t>
        </is>
      </c>
      <c r="C1595" s="26" t="n"/>
      <c r="D1595" s="27">
        <f>IF(AND($C1595="x",$A1595&lt;&gt;""),$A1595,"")</f>
        <v/>
      </c>
    </row>
    <row r="1596">
      <c r="A1596" s="25" t="inlineStr">
        <is>
          <t>cross_device_conversions_value_micros</t>
        </is>
      </c>
      <c r="B1596" s="29" t="inlineStr">
        <is>
          <t>Cross device conversions value micros · NUMERIC</t>
        </is>
      </c>
      <c r="C1596" s="26" t="n"/>
      <c r="D1596" s="27">
        <f>IF(AND($C1596="x",$A1596&lt;&gt;""),$A1596,"")</f>
        <v/>
      </c>
    </row>
    <row r="1597">
      <c r="A1597" s="25" t="inlineStr">
        <is>
          <t>cross_sell_cost_of_goods_sold_micros</t>
        </is>
      </c>
      <c r="B1597" s="29" t="inlineStr">
        <is>
          <t>Cross sell cost of goods sold micros · NUMERIC</t>
        </is>
      </c>
      <c r="C1597" s="26" t="n"/>
      <c r="D1597" s="27">
        <f>IF(AND($C1597="x",$A1597&lt;&gt;""),$A1597,"")</f>
        <v/>
      </c>
    </row>
    <row r="1598">
      <c r="A1598" s="25" t="inlineStr">
        <is>
          <t>cross_sell_gross_profit_micros</t>
        </is>
      </c>
      <c r="B1598" s="29" t="inlineStr">
        <is>
          <t>Cross sell gross profit micros · NUMERIC</t>
        </is>
      </c>
      <c r="C1598" s="26" t="n"/>
      <c r="D1598" s="27">
        <f>IF(AND($C1598="x",$A1598&lt;&gt;""),$A1598,"")</f>
        <v/>
      </c>
    </row>
    <row r="1599">
      <c r="A1599" s="25" t="inlineStr">
        <is>
          <t>cross_sell_revenue_micros</t>
        </is>
      </c>
      <c r="B1599" s="29" t="inlineStr">
        <is>
          <t>Cross sell revenue micros · NUMERIC</t>
        </is>
      </c>
      <c r="C1599" s="26" t="n"/>
      <c r="D1599" s="27">
        <f>IF(AND($C1599="x",$A1599&lt;&gt;""),$A1599,"")</f>
        <v/>
      </c>
    </row>
    <row r="1600">
      <c r="A1600" s="25" t="inlineStr">
        <is>
          <t>cross_sell_units_sold</t>
        </is>
      </c>
      <c r="B1600" s="29" t="inlineStr">
        <is>
          <t>Cross sell units sold · NUMERIC</t>
        </is>
      </c>
      <c r="C1600" s="26" t="n"/>
      <c r="D1600" s="27">
        <f>IF(AND($C1600="x",$A1600&lt;&gt;""),$A1600,"")</f>
        <v/>
      </c>
    </row>
    <row r="1601">
      <c r="A1601" s="25" t="inlineStr">
        <is>
          <t>ctr</t>
        </is>
      </c>
      <c r="B1601" s="29" t="inlineStr">
        <is>
          <t>Ctr · PERCENT</t>
        </is>
      </c>
      <c r="C1601" s="26" t="n"/>
      <c r="D1601" s="27">
        <f>IF(AND($C1601="x",$A1601&lt;&gt;""),$A1601,"")</f>
        <v/>
      </c>
    </row>
    <row r="1602">
      <c r="A1602" s="25" t="inlineStr">
        <is>
          <t>currency</t>
        </is>
      </c>
      <c r="B1602" s="29" t="inlineStr">
        <is>
          <t>Currency · TEXT</t>
        </is>
      </c>
      <c r="C1602" s="26" t="n"/>
      <c r="D1602" s="27">
        <f>IF(AND($C1602="x",$A1602&lt;&gt;""),$A1602,"")</f>
        <v/>
      </c>
    </row>
    <row r="1603">
      <c r="A1603" s="25" t="inlineStr">
        <is>
          <t>currency_code</t>
        </is>
      </c>
      <c r="B1603" s="29" t="inlineStr">
        <is>
          <t>Currency code · TEXT</t>
        </is>
      </c>
      <c r="C1603" s="26" t="n"/>
      <c r="D1603" s="27">
        <f>IF(AND($C1603="x",$A1603&lt;&gt;""),$A1603,"")</f>
        <v/>
      </c>
    </row>
    <row r="1604">
      <c r="A1604" s="25" t="inlineStr">
        <is>
          <t>current_model_attributed_conversion_value</t>
        </is>
      </c>
      <c r="B1604" s="29" t="inlineStr">
        <is>
          <t>Current model attributed conversion value · NUMERIC</t>
        </is>
      </c>
      <c r="C1604" s="26" t="n"/>
      <c r="D1604" s="27">
        <f>IF(AND($C1604="x",$A1604&lt;&gt;""),$A1604,"")</f>
        <v/>
      </c>
    </row>
    <row r="1605">
      <c r="A1605" s="25" t="inlineStr">
        <is>
          <t>current_model_attributed_conversions</t>
        </is>
      </c>
      <c r="B1605" s="29" t="inlineStr">
        <is>
          <t>Current model attributed conversions · NUMERIC</t>
        </is>
      </c>
      <c r="C1605" s="26" t="n"/>
      <c r="D1605" s="27">
        <f>IF(AND($C1605="x",$A1605&lt;&gt;""),$A1605,"")</f>
        <v/>
      </c>
    </row>
    <row r="1606">
      <c r="A1606" s="25" t="inlineStr">
        <is>
          <t>current_model_attributed_conversions_from_interactions_rate</t>
        </is>
      </c>
      <c r="B1606" s="29" t="inlineStr">
        <is>
          <t>Current model attributed conversions from interactions rate · PERCENT</t>
        </is>
      </c>
      <c r="C1606" s="26" t="n"/>
      <c r="D1606" s="27">
        <f>IF(AND($C1606="x",$A1606&lt;&gt;""),$A1606,"")</f>
        <v/>
      </c>
    </row>
    <row r="1607">
      <c r="A1607" s="25" t="inlineStr">
        <is>
          <t>current_model_attributed_conversions_from_interactions_value_per_interaction</t>
        </is>
      </c>
      <c r="B1607" s="29" t="inlineStr">
        <is>
          <t>Current model attributed conversions from interactions value per interaction · NUMERIC</t>
        </is>
      </c>
      <c r="C1607" s="26" t="n"/>
      <c r="D1607" s="27">
        <f>IF(AND($C1607="x",$A1607&lt;&gt;""),$A1607,"")</f>
        <v/>
      </c>
    </row>
    <row r="1608">
      <c r="A1608" s="25" t="inlineStr">
        <is>
          <t>current_model_attributed_conversions_value</t>
        </is>
      </c>
      <c r="B1608" s="29" t="inlineStr">
        <is>
          <t>Current model attributed conversions value · NUMERIC</t>
        </is>
      </c>
      <c r="C1608" s="26" t="n"/>
      <c r="D1608" s="27">
        <f>IF(AND($C1608="x",$A1608&lt;&gt;""),$A1608,"")</f>
        <v/>
      </c>
    </row>
    <row r="1609">
      <c r="A1609" s="25" t="inlineStr">
        <is>
          <t>current_model_attributed_conversions_value_per_cost</t>
        </is>
      </c>
      <c r="B1609" s="29" t="inlineStr">
        <is>
          <t>Current model attributed conversions value per cost · NUMERIC</t>
        </is>
      </c>
      <c r="C1609" s="26" t="n"/>
      <c r="D1609" s="27">
        <f>IF(AND($C1609="x",$A1609&lt;&gt;""),$A1609,"")</f>
        <v/>
      </c>
    </row>
    <row r="1610">
      <c r="A1610" s="25" t="inlineStr">
        <is>
          <t>custom_affinity_custom_affinity</t>
        </is>
      </c>
      <c r="B1610" s="29" t="inlineStr">
        <is>
          <t>Custom affinity custom affinity · TEXT</t>
        </is>
      </c>
      <c r="C1610" s="26" t="n"/>
      <c r="D1610" s="27">
        <f>IF(AND($C1610="x",$A1610&lt;&gt;""),$A1610,"")</f>
        <v/>
      </c>
    </row>
    <row r="1611">
      <c r="A1611" s="25" t="inlineStr">
        <is>
          <t>custom_attribute0</t>
        </is>
      </c>
      <c r="B1611" s="29" t="inlineStr">
        <is>
          <t>Custom attribute0 · TEXT</t>
        </is>
      </c>
      <c r="C1611" s="26" t="n"/>
      <c r="D1611" s="27">
        <f>IF(AND($C1611="x",$A1611&lt;&gt;""),$A1611,"")</f>
        <v/>
      </c>
    </row>
    <row r="1612">
      <c r="A1612" s="25" t="inlineStr">
        <is>
          <t>custom_attribute1</t>
        </is>
      </c>
      <c r="B1612" s="29" t="inlineStr">
        <is>
          <t>Custom attribute1 · TEXT</t>
        </is>
      </c>
      <c r="C1612" s="26" t="n"/>
      <c r="D1612" s="27">
        <f>IF(AND($C1612="x",$A1612&lt;&gt;""),$A1612,"")</f>
        <v/>
      </c>
    </row>
    <row r="1613">
      <c r="A1613" s="25" t="inlineStr">
        <is>
          <t>custom_attribute2</t>
        </is>
      </c>
      <c r="B1613" s="29" t="inlineStr">
        <is>
          <t>Custom attribute2 · TEXT</t>
        </is>
      </c>
      <c r="C1613" s="26" t="n"/>
      <c r="D1613" s="27">
        <f>IF(AND($C1613="x",$A1613&lt;&gt;""),$A1613,"")</f>
        <v/>
      </c>
    </row>
    <row r="1614">
      <c r="A1614" s="25" t="inlineStr">
        <is>
          <t>custom_attribute3</t>
        </is>
      </c>
      <c r="B1614" s="29" t="inlineStr">
        <is>
          <t>Custom attribute3 · TEXT</t>
        </is>
      </c>
      <c r="C1614" s="26" t="n"/>
      <c r="D1614" s="27">
        <f>IF(AND($C1614="x",$A1614&lt;&gt;""),$A1614,"")</f>
        <v/>
      </c>
    </row>
    <row r="1615">
      <c r="A1615" s="25" t="inlineStr">
        <is>
          <t>custom_attribute4</t>
        </is>
      </c>
      <c r="B1615" s="29" t="inlineStr">
        <is>
          <t>Custom attribute4 · TEXT</t>
        </is>
      </c>
      <c r="C1615" s="26" t="n"/>
      <c r="D1615" s="27">
        <f>IF(AND($C1615="x",$A1615&lt;&gt;""),$A1615,"")</f>
        <v/>
      </c>
    </row>
    <row r="1616">
      <c r="A1616" s="25" t="inlineStr">
        <is>
          <t>custom_audience_custom_audience</t>
        </is>
      </c>
      <c r="B1616" s="29" t="inlineStr">
        <is>
          <t>Custom audience custom audience · TEXT</t>
        </is>
      </c>
      <c r="C1616" s="26" t="n"/>
      <c r="D1616" s="27">
        <f>IF(AND($C1616="x",$A1616&lt;&gt;""),$A1616,"")</f>
        <v/>
      </c>
    </row>
    <row r="1617">
      <c r="A1617" s="25" t="inlineStr">
        <is>
          <t>custom_intent_custom_intent</t>
        </is>
      </c>
      <c r="B1617" s="29" t="inlineStr">
        <is>
          <t>Custom intent custom intent · TEXT</t>
        </is>
      </c>
      <c r="C1617" s="26" t="n"/>
      <c r="D1617" s="27">
        <f>IF(AND($C1617="x",$A1617&lt;&gt;""),$A1617,"")</f>
        <v/>
      </c>
    </row>
    <row r="1618">
      <c r="A1618" s="25" t="inlineStr">
        <is>
          <t>customer_agreement_setting_accepted_lead_form_terms</t>
        </is>
      </c>
      <c r="B1618" s="29" t="inlineStr">
        <is>
          <t>Customer agreement setting accepted lead form terms · BOOLEAN</t>
        </is>
      </c>
      <c r="C1618" s="26" t="n"/>
      <c r="D1618" s="27">
        <f>IF(AND($C1618="x",$A1618&lt;&gt;""),$A1618,"")</f>
        <v/>
      </c>
    </row>
    <row r="1619">
      <c r="A1619" s="25" t="inlineStr">
        <is>
          <t>customer_auto_tagging_enabled</t>
        </is>
      </c>
      <c r="B1619" s="29" t="inlineStr">
        <is>
          <t>Customer auto tagging enabled · BOOLEAN</t>
        </is>
      </c>
      <c r="C1619" s="26" t="n"/>
      <c r="D1619" s="27">
        <f>IF(AND($C1619="x",$A1619&lt;&gt;""),$A1619,"")</f>
        <v/>
      </c>
    </row>
    <row r="1620">
      <c r="A1620" s="25" t="inlineStr">
        <is>
          <t>customer_call_reporting_setting_call_conversion_action</t>
        </is>
      </c>
      <c r="B1620" s="29" t="inlineStr">
        <is>
          <t>Customer call reporting setting call conversion action · TEXT</t>
        </is>
      </c>
      <c r="C1620" s="26" t="n"/>
      <c r="D1620" s="27">
        <f>IF(AND($C1620="x",$A1620&lt;&gt;""),$A1620,"")</f>
        <v/>
      </c>
    </row>
    <row r="1621">
      <c r="A1621" s="25" t="inlineStr">
        <is>
          <t>customer_call_reporting_setting_call_conversion_reporting_enabled</t>
        </is>
      </c>
      <c r="B1621" s="29" t="inlineStr">
        <is>
          <t>Customer call reporting setting call conversion reporting enabled · BOOLEAN</t>
        </is>
      </c>
      <c r="C1621" s="26" t="n"/>
      <c r="D1621" s="27">
        <f>IF(AND($C1621="x",$A1621&lt;&gt;""),$A1621,"")</f>
        <v/>
      </c>
    </row>
    <row r="1622">
      <c r="A1622" s="25" t="inlineStr">
        <is>
          <t>customer_call_reporting_setting_call_reporting_enabled</t>
        </is>
      </c>
      <c r="B1622" s="29" t="inlineStr">
        <is>
          <t>Customer call reporting setting call reporting enabled · BOOLEAN</t>
        </is>
      </c>
      <c r="C1622" s="26" t="n"/>
      <c r="D1622" s="27">
        <f>IF(AND($C1622="x",$A1622&lt;&gt;""),$A1622,"")</f>
        <v/>
      </c>
    </row>
    <row r="1623">
      <c r="A1623" s="25" t="inlineStr">
        <is>
          <t>customer_contains_eu_political_advertising</t>
        </is>
      </c>
      <c r="B1623" s="29" t="inlineStr">
        <is>
          <t>Customer contains eu political advertising · TEXT</t>
        </is>
      </c>
      <c r="C1623" s="26" t="n"/>
      <c r="D1623" s="27">
        <f>IF(AND($C1623="x",$A1623&lt;&gt;""),$A1623,"")</f>
        <v/>
      </c>
    </row>
    <row r="1624">
      <c r="A1624" s="25" t="inlineStr">
        <is>
          <t>customer_conversion_tracking_setting_accepted_customer_data_terms</t>
        </is>
      </c>
      <c r="B1624" s="29" t="inlineStr">
        <is>
          <t>Customer conversion tracking setting accepted customer data terms · BOOLEAN</t>
        </is>
      </c>
      <c r="C1624" s="26" t="n"/>
      <c r="D1624" s="27">
        <f>IF(AND($C1624="x",$A1624&lt;&gt;""),$A1624,"")</f>
        <v/>
      </c>
    </row>
    <row r="1625">
      <c r="A1625" s="25" t="inlineStr">
        <is>
          <t>customer_conversion_tracking_setting_conversion_tracking_id</t>
        </is>
      </c>
      <c r="B1625" s="29" t="inlineStr">
        <is>
          <t>Customer conversion tracking setting conversion tracking id · NUMERIC</t>
        </is>
      </c>
      <c r="C1625" s="26" t="n"/>
      <c r="D1625" s="27">
        <f>IF(AND($C1625="x",$A1625&lt;&gt;""),$A1625,"")</f>
        <v/>
      </c>
    </row>
    <row r="1626">
      <c r="A1626" s="25" t="inlineStr">
        <is>
          <t>customer_conversion_tracking_setting_conversion_tracking_status</t>
        </is>
      </c>
      <c r="B1626" s="29" t="inlineStr">
        <is>
          <t>Customer conversion tracking setting conversion tracking status · TEXT</t>
        </is>
      </c>
      <c r="C1626" s="26" t="n"/>
      <c r="D1626" s="27">
        <f>IF(AND($C1626="x",$A1626&lt;&gt;""),$A1626,"")</f>
        <v/>
      </c>
    </row>
    <row r="1627">
      <c r="A1627" s="25" t="inlineStr">
        <is>
          <t>customer_conversion_tracking_setting_cross_account_conversion_tracking_id</t>
        </is>
      </c>
      <c r="B1627" s="29" t="inlineStr">
        <is>
          <t>Customer conversion tracking setting cross account conversion tracking id · NUMERIC</t>
        </is>
      </c>
      <c r="C1627" s="26" t="n"/>
      <c r="D1627" s="27">
        <f>IF(AND($C1627="x",$A1627&lt;&gt;""),$A1627,"")</f>
        <v/>
      </c>
    </row>
    <row r="1628">
      <c r="A1628" s="25" t="inlineStr">
        <is>
          <t>customer_conversion_tracking_setting_enhanced_conversions_for_leads_enabled</t>
        </is>
      </c>
      <c r="B1628" s="29" t="inlineStr">
        <is>
          <t>Customer conversion tracking setting enhanced conversions for leads enabled · BOOLEAN</t>
        </is>
      </c>
      <c r="C1628" s="26" t="n"/>
      <c r="D1628" s="27">
        <f>IF(AND($C1628="x",$A1628&lt;&gt;""),$A1628,"")</f>
        <v/>
      </c>
    </row>
    <row r="1629">
      <c r="A1629" s="25" t="inlineStr">
        <is>
          <t>customer_conversion_tracking_setting_google_ads_conversion_customer</t>
        </is>
      </c>
      <c r="B1629" s="29" t="inlineStr">
        <is>
          <t>Customer conversion tracking setting google ads conversion customer · TEXT</t>
        </is>
      </c>
      <c r="C1629" s="26" t="n"/>
      <c r="D1629" s="27">
        <f>IF(AND($C1629="x",$A1629&lt;&gt;""),$A1629,"")</f>
        <v/>
      </c>
    </row>
    <row r="1630">
      <c r="A1630" s="25" t="inlineStr">
        <is>
          <t>customer_customer_agreement_setting_accepted_lead_form_terms</t>
        </is>
      </c>
      <c r="B1630" s="29" t="inlineStr">
        <is>
          <t>Customer customer agreement setting accepted lead form terms · BOOLEAN</t>
        </is>
      </c>
      <c r="C1630" s="26" t="n"/>
      <c r="D1630" s="27">
        <f>IF(AND($C1630="x",$A1630&lt;&gt;""),$A1630,"")</f>
        <v/>
      </c>
    </row>
    <row r="1631">
      <c r="A1631" s="25" t="inlineStr">
        <is>
          <t>customer_descriptive_name</t>
        </is>
      </c>
      <c r="B1631" s="29" t="inlineStr">
        <is>
          <t>Customer descriptive name · TEXT</t>
        </is>
      </c>
      <c r="C1631" s="26" t="n"/>
      <c r="D1631" s="27">
        <f>IF(AND($C1631="x",$A1631&lt;&gt;""),$A1631,"")</f>
        <v/>
      </c>
    </row>
    <row r="1632">
      <c r="A1632" s="25" t="inlineStr">
        <is>
          <t>customer_final_url_suffix</t>
        </is>
      </c>
      <c r="B1632" s="29" t="inlineStr">
        <is>
          <t>Customer final url suffix · TEXT</t>
        </is>
      </c>
      <c r="C1632" s="26" t="n"/>
      <c r="D1632" s="27">
        <f>IF(AND($C1632="x",$A1632&lt;&gt;""),$A1632,"")</f>
        <v/>
      </c>
    </row>
    <row r="1633">
      <c r="A1633" s="25" t="inlineStr">
        <is>
          <t>customer_has_partners_badge</t>
        </is>
      </c>
      <c r="B1633" s="29" t="inlineStr">
        <is>
          <t>Customer has partners badge · BOOLEAN</t>
        </is>
      </c>
      <c r="C1633" s="26" t="n"/>
      <c r="D1633" s="27">
        <f>IF(AND($C1633="x",$A1633&lt;&gt;""),$A1633,"")</f>
        <v/>
      </c>
    </row>
    <row r="1634">
      <c r="A1634" s="25" t="inlineStr">
        <is>
          <t>customer_image_asset_auto_migration_done</t>
        </is>
      </c>
      <c r="B1634" s="29" t="inlineStr">
        <is>
          <t>Customer image asset auto migration done · BOOLEAN</t>
        </is>
      </c>
      <c r="C1634" s="26" t="n"/>
      <c r="D1634" s="27">
        <f>IF(AND($C1634="x",$A1634&lt;&gt;""),$A1634,"")</f>
        <v/>
      </c>
    </row>
    <row r="1635">
      <c r="A1635" s="25" t="inlineStr">
        <is>
          <t>customer_image_asset_auto_migration_done_date_time</t>
        </is>
      </c>
      <c r="B1635" s="29" t="inlineStr">
        <is>
          <t>Customer image asset auto migration done date time · DATE</t>
        </is>
      </c>
      <c r="C1635" s="26" t="n"/>
      <c r="D1635" s="27">
        <f>IF(AND($C1635="x",$A1635&lt;&gt;""),$A1635,"")</f>
        <v/>
      </c>
    </row>
    <row r="1636">
      <c r="A1636" s="25" t="inlineStr">
        <is>
          <t>customer_local_services_settings_granular_insurance_statuses</t>
        </is>
      </c>
      <c r="B1636" s="29" t="inlineStr">
        <is>
          <t>Customer local services settings granular insurance statuses · TEXT</t>
        </is>
      </c>
      <c r="C1636" s="26" t="n"/>
      <c r="D1636" s="27">
        <f>IF(AND($C1636="x",$A1636&lt;&gt;""),$A1636,"")</f>
        <v/>
      </c>
    </row>
    <row r="1637">
      <c r="A1637" s="25" t="inlineStr">
        <is>
          <t>customer_local_services_settings_granular_license_statuses</t>
        </is>
      </c>
      <c r="B1637" s="29" t="inlineStr">
        <is>
          <t>Customer local services settings granular license statuses · TEXT</t>
        </is>
      </c>
      <c r="C1637" s="26" t="n"/>
      <c r="D1637" s="27">
        <f>IF(AND($C1637="x",$A1637&lt;&gt;""),$A1637,"")</f>
        <v/>
      </c>
    </row>
    <row r="1638">
      <c r="A1638" s="25" t="inlineStr">
        <is>
          <t>customer_location_asset_auto_migration_done</t>
        </is>
      </c>
      <c r="B1638" s="29" t="inlineStr">
        <is>
          <t>Customer location asset auto migration done · BOOLEAN</t>
        </is>
      </c>
      <c r="C1638" s="26" t="n"/>
      <c r="D1638" s="27">
        <f>IF(AND($C1638="x",$A1638&lt;&gt;""),$A1638,"")</f>
        <v/>
      </c>
    </row>
    <row r="1639">
      <c r="A1639" s="25" t="inlineStr">
        <is>
          <t>customer_location_asset_auto_migration_done_date_time</t>
        </is>
      </c>
      <c r="B1639" s="29" t="inlineStr">
        <is>
          <t>Customer location asset auto migration done date time · DATE</t>
        </is>
      </c>
      <c r="C1639" s="26" t="n"/>
      <c r="D1639" s="27">
        <f>IF(AND($C1639="x",$A1639&lt;&gt;""),$A1639,"")</f>
        <v/>
      </c>
    </row>
    <row r="1640">
      <c r="A1640" s="25" t="inlineStr">
        <is>
          <t>customer_manager</t>
        </is>
      </c>
      <c r="B1640" s="29" t="inlineStr">
        <is>
          <t>Customer manager · BOOLEAN</t>
        </is>
      </c>
      <c r="C1640" s="26" t="n"/>
      <c r="D1640" s="27">
        <f>IF(AND($C1640="x",$A1640&lt;&gt;""),$A1640,"")</f>
        <v/>
      </c>
    </row>
    <row r="1641">
      <c r="A1641" s="25" t="inlineStr">
        <is>
          <t>customer_optimization_score</t>
        </is>
      </c>
      <c r="B1641" s="29" t="inlineStr">
        <is>
          <t>Customer optimization score · NUMERIC</t>
        </is>
      </c>
      <c r="C1641" s="26" t="n"/>
      <c r="D1641" s="27">
        <f>IF(AND($C1641="x",$A1641&lt;&gt;""),$A1641,"")</f>
        <v/>
      </c>
    </row>
    <row r="1642">
      <c r="A1642" s="25" t="inlineStr">
        <is>
          <t>customer_optimization_score_weight</t>
        </is>
      </c>
      <c r="B1642" s="29" t="inlineStr">
        <is>
          <t>Customer optimization score weight · NUMERIC</t>
        </is>
      </c>
      <c r="C1642" s="26" t="n"/>
      <c r="D1642" s="27">
        <f>IF(AND($C1642="x",$A1642&lt;&gt;""),$A1642,"")</f>
        <v/>
      </c>
    </row>
    <row r="1643">
      <c r="A1643" s="25" t="inlineStr">
        <is>
          <t>customer_pay_per_conversion_eligibility_failure_reasons</t>
        </is>
      </c>
      <c r="B1643" s="29" t="inlineStr">
        <is>
          <t>Customer pay per conversion eligibility failure reasons · TEXT</t>
        </is>
      </c>
      <c r="C1643" s="26" t="n"/>
      <c r="D1643" s="27">
        <f>IF(AND($C1643="x",$A1643&lt;&gt;""),$A1643,"")</f>
        <v/>
      </c>
    </row>
    <row r="1644">
      <c r="A1644" s="25" t="inlineStr">
        <is>
          <t>customer_remarketing_setting_google_global_site_tag</t>
        </is>
      </c>
      <c r="B1644" s="29" t="inlineStr">
        <is>
          <t>Customer remarketing setting google global site tag · TEXT</t>
        </is>
      </c>
      <c r="C1644" s="26" t="n"/>
      <c r="D1644" s="27">
        <f>IF(AND($C1644="x",$A1644&lt;&gt;""),$A1644,"")</f>
        <v/>
      </c>
    </row>
    <row r="1645">
      <c r="A1645" s="25" t="inlineStr">
        <is>
          <t>customer_resource_name</t>
        </is>
      </c>
      <c r="B1645" s="29" t="inlineStr">
        <is>
          <t>Customer resource name · TEXT</t>
        </is>
      </c>
      <c r="C1645" s="26" t="n"/>
      <c r="D1645" s="27">
        <f>IF(AND($C1645="x",$A1645&lt;&gt;""),$A1645,"")</f>
        <v/>
      </c>
    </row>
    <row r="1646">
      <c r="A1646" s="25" t="inlineStr">
        <is>
          <t>customer_status</t>
        </is>
      </c>
      <c r="B1646" s="29" t="inlineStr">
        <is>
          <t>Customer status · TEXT</t>
        </is>
      </c>
      <c r="C1646" s="26" t="n"/>
      <c r="D1646" s="27">
        <f>IF(AND($C1646="x",$A1646&lt;&gt;""),$A1646,"")</f>
        <v/>
      </c>
    </row>
    <row r="1647">
      <c r="A1647" s="25" t="inlineStr">
        <is>
          <t>customer_test_account</t>
        </is>
      </c>
      <c r="B1647" s="29" t="inlineStr">
        <is>
          <t>Customer test account · BOOLEAN</t>
        </is>
      </c>
      <c r="C1647" s="26" t="n"/>
      <c r="D1647" s="27">
        <f>IF(AND($C1647="x",$A1647&lt;&gt;""),$A1647,"")</f>
        <v/>
      </c>
    </row>
    <row r="1648">
      <c r="A1648" s="25" t="inlineStr">
        <is>
          <t>customer_tracking_url_template</t>
        </is>
      </c>
      <c r="B1648" s="29" t="inlineStr">
        <is>
          <t>Customer tracking url template · TEXT</t>
        </is>
      </c>
      <c r="C1648" s="26" t="n"/>
      <c r="D1648" s="27">
        <f>IF(AND($C1648="x",$A1648&lt;&gt;""),$A1648,"")</f>
        <v/>
      </c>
    </row>
    <row r="1649">
      <c r="A1649" s="25" t="inlineStr">
        <is>
          <t>customer_video_brand_safety_suitability</t>
        </is>
      </c>
      <c r="B1649" s="29" t="inlineStr">
        <is>
          <t>Customer video brand safety suitability · TEXT</t>
        </is>
      </c>
      <c r="C1649" s="26" t="n"/>
      <c r="D1649" s="27">
        <f>IF(AND($C1649="x",$A1649&lt;&gt;""),$A1649,"")</f>
        <v/>
      </c>
    </row>
    <row r="1650">
      <c r="A1650" s="25" t="inlineStr">
        <is>
          <t>customer_video_customer_third_party_integration_partners_brand_lift_integration_partners</t>
        </is>
      </c>
      <c r="B1650" s="29" t="inlineStr">
        <is>
          <t>Customer video customer third party integration partners brand lift integration partners · TEXT</t>
        </is>
      </c>
      <c r="C1650" s="26" t="n"/>
      <c r="D1650" s="27">
        <f>IF(AND($C1650="x",$A1650&lt;&gt;""),$A1650,"")</f>
        <v/>
      </c>
    </row>
    <row r="1651">
      <c r="A1651" s="25" t="inlineStr">
        <is>
          <t>customer_video_customer_third_party_integration_partners_brand_safety_integration_partners</t>
        </is>
      </c>
      <c r="B1651" s="29" t="inlineStr">
        <is>
          <t>Customer video customer third party integration partners brand safety integration partners · TEXT</t>
        </is>
      </c>
      <c r="C1651" s="26" t="n"/>
      <c r="D1651" s="27">
        <f>IF(AND($C1651="x",$A1651&lt;&gt;""),$A1651,"")</f>
        <v/>
      </c>
    </row>
    <row r="1652">
      <c r="A1652" s="25" t="inlineStr">
        <is>
          <t>customer_video_customer_third_party_integration_partners_reach_integration_partners</t>
        </is>
      </c>
      <c r="B1652" s="29" t="inlineStr">
        <is>
          <t>Customer video customer third party integration partners reach integration partners · TEXT</t>
        </is>
      </c>
      <c r="C1652" s="26" t="n"/>
      <c r="D1652" s="27">
        <f>IF(AND($C1652="x",$A1652&lt;&gt;""),$A1652,"")</f>
        <v/>
      </c>
    </row>
    <row r="1653">
      <c r="A1653" s="25" t="inlineStr">
        <is>
          <t>customer_video_customer_third_party_integration_partners_viewability_integration_partners</t>
        </is>
      </c>
      <c r="B1653" s="29" t="inlineStr">
        <is>
          <t>Customer video customer third party integration partners viewability integration partners · TEXT</t>
        </is>
      </c>
      <c r="C1653" s="26" t="n"/>
      <c r="D1653" s="27">
        <f>IF(AND($C1653="x",$A1653&lt;&gt;""),$A1653,"")</f>
        <v/>
      </c>
    </row>
    <row r="1654">
      <c r="A1654" s="25" t="inlineStr">
        <is>
          <t>data_fetched_at</t>
        </is>
      </c>
      <c r="B1654" s="29" t="inlineStr">
        <is>
          <t>Data fetched at · TIMESTAMP</t>
        </is>
      </c>
      <c r="C1654" s="26" t="n"/>
      <c r="D1654" s="27">
        <f>IF(AND($C1654="x",$A1654&lt;&gt;""),$A1654,"")</f>
        <v/>
      </c>
    </row>
    <row r="1655">
      <c r="A1655" s="25" t="inlineStr">
        <is>
          <t>datasource</t>
        </is>
      </c>
      <c r="B1655" s="29" t="inlineStr">
        <is>
          <t>Data Source · TEXT</t>
        </is>
      </c>
      <c r="C1655" s="26" t="n"/>
      <c r="D1655" s="27">
        <f>IF(AND($C1655="x",$A1655&lt;&gt;""),$A1655,"")</f>
        <v/>
      </c>
    </row>
    <row r="1656">
      <c r="A1656" s="25" t="inlineStr">
        <is>
          <t>day_of_month</t>
        </is>
      </c>
      <c r="B1656" s="29" t="inlineStr">
        <is>
          <t>Day of month · TEXT</t>
        </is>
      </c>
      <c r="C1656" s="26" t="n"/>
      <c r="D1656" s="27">
        <f>IF(AND($C1656="x",$A1656&lt;&gt;""),$A1656,"")</f>
        <v/>
      </c>
    </row>
    <row r="1657">
      <c r="A1657" s="25" t="inlineStr">
        <is>
          <t>day_of_week</t>
        </is>
      </c>
      <c r="B1657" s="29" t="inlineStr">
        <is>
          <t>Day of week · TEXT</t>
        </is>
      </c>
      <c r="C1657" s="26" t="n"/>
      <c r="D1657" s="27">
        <f>IF(AND($C1657="x",$A1657&lt;&gt;""),$A1657,"")</f>
        <v/>
      </c>
    </row>
    <row r="1658">
      <c r="A1658" s="25" t="inlineStr">
        <is>
          <t>delivery_method</t>
        </is>
      </c>
      <c r="B1658" s="29" t="inlineStr">
        <is>
          <t>Delivery method · TEXT</t>
        </is>
      </c>
      <c r="C1658" s="26" t="n"/>
      <c r="D1658" s="27">
        <f>IF(AND($C1658="x",$A1658&lt;&gt;""),$A1658,"")</f>
        <v/>
      </c>
    </row>
    <row r="1659">
      <c r="A1659" s="25" t="inlineStr">
        <is>
          <t>demand_gen_ad_group_settings_channel_controls_channel_config</t>
        </is>
      </c>
      <c r="B1659" s="29" t="inlineStr">
        <is>
          <t>Demand gen ad group settings channel controls channel config · TEXT</t>
        </is>
      </c>
      <c r="C1659" s="26" t="n"/>
      <c r="D1659" s="27">
        <f>IF(AND($C1659="x",$A1659&lt;&gt;""),$A1659,"")</f>
        <v/>
      </c>
    </row>
    <row r="1660">
      <c r="A1660" s="25" t="inlineStr">
        <is>
          <t>demand_gen_ad_group_settings_channel_controls_channel_strategy</t>
        </is>
      </c>
      <c r="B1660" s="29" t="inlineStr">
        <is>
          <t>Demand gen ad group settings channel controls channel strategy · TEXT</t>
        </is>
      </c>
      <c r="C1660" s="26" t="n"/>
      <c r="D1660" s="27">
        <f>IF(AND($C1660="x",$A1660&lt;&gt;""),$A1660,"")</f>
        <v/>
      </c>
    </row>
    <row r="1661">
      <c r="A1661" s="25" t="inlineStr">
        <is>
          <t>demand_gen_ad_group_settings_channel_controls_selected_channels_discover</t>
        </is>
      </c>
      <c r="B1661" s="29" t="inlineStr">
        <is>
          <t>Demand gen ad group settings channel controls selected channels discover · BOOLEAN</t>
        </is>
      </c>
      <c r="C1661" s="26" t="n"/>
      <c r="D1661" s="27">
        <f>IF(AND($C1661="x",$A1661&lt;&gt;""),$A1661,"")</f>
        <v/>
      </c>
    </row>
    <row r="1662">
      <c r="A1662" s="25" t="inlineStr">
        <is>
          <t>demand_gen_ad_group_settings_channel_controls_selected_channels_display</t>
        </is>
      </c>
      <c r="B1662" s="29" t="inlineStr">
        <is>
          <t>Demand gen ad group settings channel controls selected channels display · BOOLEAN</t>
        </is>
      </c>
      <c r="C1662" s="26" t="n"/>
      <c r="D1662" s="27">
        <f>IF(AND($C1662="x",$A1662&lt;&gt;""),$A1662,"")</f>
        <v/>
      </c>
    </row>
    <row r="1663">
      <c r="A1663" s="25" t="inlineStr">
        <is>
          <t>demand_gen_ad_group_settings_channel_controls_selected_channels_gmail</t>
        </is>
      </c>
      <c r="B1663" s="29" t="inlineStr">
        <is>
          <t>Demand gen ad group settings channel controls selected channels gmail · BOOLEAN</t>
        </is>
      </c>
      <c r="C1663" s="26" t="n"/>
      <c r="D1663" s="27">
        <f>IF(AND($C1663="x",$A1663&lt;&gt;""),$A1663,"")</f>
        <v/>
      </c>
    </row>
    <row r="1664">
      <c r="A1664" s="25" t="inlineStr">
        <is>
          <t>demand_gen_ad_group_settings_channel_controls_selected_channels_youtube_in_feed</t>
        </is>
      </c>
      <c r="B1664" s="29" t="inlineStr">
        <is>
          <t>Demand gen ad group settings channel controls selected channels youtube in feed · BOOLEAN</t>
        </is>
      </c>
      <c r="C1664" s="26" t="n"/>
      <c r="D1664" s="27">
        <f>IF(AND($C1664="x",$A1664&lt;&gt;""),$A1664,"")</f>
        <v/>
      </c>
    </row>
    <row r="1665">
      <c r="A1665" s="25" t="inlineStr">
        <is>
          <t>demand_gen_ad_group_settings_channel_controls_selected_channels_youtube_in_stream</t>
        </is>
      </c>
      <c r="B1665" s="29" t="inlineStr">
        <is>
          <t>Demand gen ad group settings channel controls selected channels youtube in stream · BOOLEAN</t>
        </is>
      </c>
      <c r="C1665" s="26" t="n"/>
      <c r="D1665" s="27">
        <f>IF(AND($C1665="x",$A1665&lt;&gt;""),$A1665,"")</f>
        <v/>
      </c>
    </row>
    <row r="1666">
      <c r="A1666" s="25" t="inlineStr">
        <is>
          <t>demand_gen_ad_group_settings_channel_controls_selected_channels_youtube_shorts</t>
        </is>
      </c>
      <c r="B1666" s="29" t="inlineStr">
        <is>
          <t>Demand gen ad group settings channel controls selected channels youtube shorts · BOOLEAN</t>
        </is>
      </c>
      <c r="C1666" s="26" t="n"/>
      <c r="D1666" s="27">
        <f>IF(AND($C1666="x",$A1666&lt;&gt;""),$A1666,"")</f>
        <v/>
      </c>
    </row>
    <row r="1667">
      <c r="A1667" s="25" t="inlineStr">
        <is>
          <t>demand_gen_campaign_settings_upgraded_targeting</t>
        </is>
      </c>
      <c r="B1667" s="29" t="inlineStr">
        <is>
          <t>Demand gen campaign settings upgraded targeting · BOOLEAN</t>
        </is>
      </c>
      <c r="C1667" s="26" t="n"/>
      <c r="D1667" s="27">
        <f>IF(AND($C1667="x",$A1667&lt;&gt;""),$A1667,"")</f>
        <v/>
      </c>
    </row>
    <row r="1668">
      <c r="A1668" s="25" t="inlineStr">
        <is>
          <t>demand_gen_carousel_card_asset_call_to_action_text</t>
        </is>
      </c>
      <c r="B1668" s="29" t="inlineStr">
        <is>
          <t>Demand gen carousel card asset call to action text · TEXT</t>
        </is>
      </c>
      <c r="C1668" s="26" t="n"/>
      <c r="D1668" s="27">
        <f>IF(AND($C1668="x",$A1668&lt;&gt;""),$A1668,"")</f>
        <v/>
      </c>
    </row>
    <row r="1669">
      <c r="A1669" s="25" t="inlineStr">
        <is>
          <t>demand_gen_carousel_card_asset_headline</t>
        </is>
      </c>
      <c r="B1669" s="29" t="inlineStr">
        <is>
          <t>Demand gen carousel card asset headline · TEXT</t>
        </is>
      </c>
      <c r="C1669" s="26" t="n"/>
      <c r="D1669" s="27">
        <f>IF(AND($C1669="x",$A1669&lt;&gt;""),$A1669,"")</f>
        <v/>
      </c>
    </row>
    <row r="1670">
      <c r="A1670" s="25" t="inlineStr">
        <is>
          <t>demand_gen_carousel_card_asset_marketing_image_asset</t>
        </is>
      </c>
      <c r="B1670" s="29" t="inlineStr">
        <is>
          <t>Demand gen carousel card asset marketing image asset · TEXT</t>
        </is>
      </c>
      <c r="C1670" s="26" t="n"/>
      <c r="D1670" s="27">
        <f>IF(AND($C1670="x",$A1670&lt;&gt;""),$A1670,"")</f>
        <v/>
      </c>
    </row>
    <row r="1671">
      <c r="A1671" s="25" t="inlineStr">
        <is>
          <t>demand_gen_carousel_card_asset_portrait_marketing_image_asset</t>
        </is>
      </c>
      <c r="B1671" s="29" t="inlineStr">
        <is>
          <t>Demand gen carousel card asset portrait marketing image asset · TEXT</t>
        </is>
      </c>
      <c r="C1671" s="26" t="n"/>
      <c r="D1671" s="27">
        <f>IF(AND($C1671="x",$A1671&lt;&gt;""),$A1671,"")</f>
        <v/>
      </c>
    </row>
    <row r="1672">
      <c r="A1672" s="25" t="inlineStr">
        <is>
          <t>demand_gen_carousel_card_asset_square_marketing_image_asset</t>
        </is>
      </c>
      <c r="B1672" s="29" t="inlineStr">
        <is>
          <t>Demand gen carousel card asset square marketing image asset · TEXT</t>
        </is>
      </c>
      <c r="C1672" s="26" t="n"/>
      <c r="D1672" s="27">
        <f>IF(AND($C1672="x",$A1672&lt;&gt;""),$A1672,"")</f>
        <v/>
      </c>
    </row>
    <row r="1673">
      <c r="A1673" s="25" t="inlineStr">
        <is>
          <t>description</t>
        </is>
      </c>
      <c r="B1673" s="29" t="inlineStr">
        <is>
          <t>Description · TEXT</t>
        </is>
      </c>
      <c r="C1673" s="26" t="n"/>
      <c r="D1673" s="27">
        <f>IF(AND($C1673="x",$A1673&lt;&gt;""),$A1673,"")</f>
        <v/>
      </c>
    </row>
    <row r="1674">
      <c r="A1674" s="25" t="inlineStr">
        <is>
          <t>descriptive_name</t>
        </is>
      </c>
      <c r="B1674" s="29" t="inlineStr">
        <is>
          <t>Descriptive name · TEXT</t>
        </is>
      </c>
      <c r="C1674" s="26" t="n"/>
      <c r="D1674" s="27">
        <f>IF(AND($C1674="x",$A1674&lt;&gt;""),$A1674,"")</f>
        <v/>
      </c>
    </row>
    <row r="1675">
      <c r="A1675" s="25" t="inlineStr">
        <is>
          <t>detail_placement_view_display_name</t>
        </is>
      </c>
      <c r="B1675" s="29" t="inlineStr">
        <is>
          <t>Detail placement view display name · TEXT</t>
        </is>
      </c>
      <c r="C1675" s="26" t="n"/>
      <c r="D1675" s="27">
        <f>IF(AND($C1675="x",$A1675&lt;&gt;""),$A1675,"")</f>
        <v/>
      </c>
    </row>
    <row r="1676">
      <c r="A1676" s="25" t="inlineStr">
        <is>
          <t>detail_placement_view_group_placement_target_url</t>
        </is>
      </c>
      <c r="B1676" s="29" t="inlineStr">
        <is>
          <t>Detail placement view group placement target url · TEXT</t>
        </is>
      </c>
      <c r="C1676" s="26" t="n"/>
      <c r="D1676" s="27">
        <f>IF(AND($C1676="x",$A1676&lt;&gt;""),$A1676,"")</f>
        <v/>
      </c>
    </row>
    <row r="1677">
      <c r="A1677" s="25" t="inlineStr">
        <is>
          <t>detail_placement_view_placement</t>
        </is>
      </c>
      <c r="B1677" s="29" t="inlineStr">
        <is>
          <t>Detail placement view placement · TEXT</t>
        </is>
      </c>
      <c r="C1677" s="26" t="n"/>
      <c r="D1677" s="27">
        <f>IF(AND($C1677="x",$A1677&lt;&gt;""),$A1677,"")</f>
        <v/>
      </c>
    </row>
    <row r="1678">
      <c r="A1678" s="25" t="inlineStr">
        <is>
          <t>detail_placement_view_placement_type</t>
        </is>
      </c>
      <c r="B1678" s="29" t="inlineStr">
        <is>
          <t>Detail placement view placement type · TEXT</t>
        </is>
      </c>
      <c r="C1678" s="26" t="n"/>
      <c r="D1678" s="27">
        <f>IF(AND($C1678="x",$A1678&lt;&gt;""),$A1678,"")</f>
        <v/>
      </c>
    </row>
    <row r="1679">
      <c r="A1679" s="25" t="inlineStr">
        <is>
          <t>detail_placement_view_resource_name</t>
        </is>
      </c>
      <c r="B1679" s="29" t="inlineStr">
        <is>
          <t>Detail placement view resource name · TEXT</t>
        </is>
      </c>
      <c r="C1679" s="26" t="n"/>
      <c r="D1679" s="27">
        <f>IF(AND($C1679="x",$A1679&lt;&gt;""),$A1679,"")</f>
        <v/>
      </c>
    </row>
    <row r="1680">
      <c r="A1680" s="25" t="inlineStr">
        <is>
          <t>detail_placement_view_target_url</t>
        </is>
      </c>
      <c r="B1680" s="29" t="inlineStr">
        <is>
          <t>Detail placement view target url · TEXT</t>
        </is>
      </c>
      <c r="C1680" s="26" t="n"/>
      <c r="D1680" s="27">
        <f>IF(AND($C1680="x",$A1680&lt;&gt;""),$A1680,"")</f>
        <v/>
      </c>
    </row>
    <row r="1681">
      <c r="A1681" s="25" t="inlineStr">
        <is>
          <t>device</t>
        </is>
      </c>
      <c r="B1681" s="29" t="inlineStr">
        <is>
          <t>Device · TEXT</t>
        </is>
      </c>
      <c r="C1681" s="26" t="n"/>
      <c r="D1681" s="27">
        <f>IF(AND($C1681="x",$A1681&lt;&gt;""),$A1681,"")</f>
        <v/>
      </c>
    </row>
    <row r="1682">
      <c r="A1682" s="25" t="inlineStr">
        <is>
          <t>device_type</t>
        </is>
      </c>
      <c r="B1682" s="29" t="inlineStr">
        <is>
          <t>Device type · TEXT</t>
        </is>
      </c>
      <c r="C1682" s="26" t="n"/>
      <c r="D1682" s="27">
        <f>IF(AND($C1682="x",$A1682&lt;&gt;""),$A1682,"")</f>
        <v/>
      </c>
    </row>
    <row r="1683">
      <c r="A1683" s="25" t="inlineStr">
        <is>
          <t>dimensions</t>
        </is>
      </c>
      <c r="B1683" s="29" t="inlineStr">
        <is>
          <t>Dimensions · TEXT</t>
        </is>
      </c>
      <c r="C1683" s="26" t="n"/>
      <c r="D1683" s="27">
        <f>IF(AND($C1683="x",$A1683&lt;&gt;""),$A1683,"")</f>
        <v/>
      </c>
    </row>
    <row r="1684">
      <c r="A1684" s="25" t="inlineStr">
        <is>
          <t>dimensions_audience_segments_segments_custom_audience_custom_audience</t>
        </is>
      </c>
      <c r="B1684" s="29" t="inlineStr">
        <is>
          <t>(Deprecated) Dimensions audience segments segments custom audience custom audience · TEXT</t>
        </is>
      </c>
      <c r="C1684" s="26" t="n"/>
      <c r="D1684" s="27">
        <f>IF(AND($C1684="x",$A1684&lt;&gt;""),$A1684,"")</f>
        <v/>
      </c>
    </row>
    <row r="1685">
      <c r="A1685" s="25" t="inlineStr">
        <is>
          <t>dimensions_audience_segments_segments_detailed_demographic_detailed_demographic</t>
        </is>
      </c>
      <c r="B1685" s="29" t="inlineStr">
        <is>
          <t>(Deprecated) Dimensions audience segments segments detailed demographic detailed demographic · TEXT</t>
        </is>
      </c>
      <c r="C1685" s="26" t="n"/>
      <c r="D1685" s="27">
        <f>IF(AND($C1685="x",$A1685&lt;&gt;""),$A1685,"")</f>
        <v/>
      </c>
    </row>
    <row r="1686">
      <c r="A1686" s="25" t="inlineStr">
        <is>
          <t>dimensions_audience_segments_segments_life_event_life_event</t>
        </is>
      </c>
      <c r="B1686" s="29" t="inlineStr">
        <is>
          <t>(Deprecated) Dimensions audience segments segments life event life event · TEXT</t>
        </is>
      </c>
      <c r="C1686" s="26" t="n"/>
      <c r="D1686" s="27">
        <f>IF(AND($C1686="x",$A1686&lt;&gt;""),$A1686,"")</f>
        <v/>
      </c>
    </row>
    <row r="1687">
      <c r="A1687" s="25" t="inlineStr">
        <is>
          <t>dimensions_audience_segments_segments_user_interest_user_interest_category</t>
        </is>
      </c>
      <c r="B1687" s="29" t="inlineStr">
        <is>
          <t>(Deprecated) Dimensions audience segments segments user interest user interest category · TEXT</t>
        </is>
      </c>
      <c r="C1687" s="26" t="n"/>
      <c r="D1687" s="27">
        <f>IF(AND($C1687="x",$A1687&lt;&gt;""),$A1687,"")</f>
        <v/>
      </c>
    </row>
    <row r="1688">
      <c r="A1688" s="25" t="inlineStr">
        <is>
          <t>dimensions_audience_segments_segments_user_list_user_list</t>
        </is>
      </c>
      <c r="B1688" s="29" t="inlineStr">
        <is>
          <t>(Deprecated) Dimensions audience segments segments user list user list · TEXT</t>
        </is>
      </c>
      <c r="C1688" s="26" t="n"/>
      <c r="D1688" s="27">
        <f>IF(AND($C1688="x",$A1688&lt;&gt;""),$A1688,"")</f>
        <v/>
      </c>
    </row>
    <row r="1689">
      <c r="A1689" s="25" t="inlineStr">
        <is>
          <t>disapproval_reasons</t>
        </is>
      </c>
      <c r="B1689" s="29" t="inlineStr">
        <is>
          <t>Disapproval reasons · TEXT</t>
        </is>
      </c>
      <c r="C1689" s="26" t="n"/>
      <c r="D1689" s="27">
        <f>IF(AND($C1689="x",$A1689&lt;&gt;""),$A1689,"")</f>
        <v/>
      </c>
    </row>
    <row r="1690">
      <c r="A1690" s="25" t="inlineStr">
        <is>
          <t>display_custom_bid_dimension</t>
        </is>
      </c>
      <c r="B1690" s="29" t="inlineStr">
        <is>
          <t>Display custom bid dimension · TEXT</t>
        </is>
      </c>
      <c r="C1690" s="26" t="n"/>
      <c r="D1690" s="27">
        <f>IF(AND($C1690="x",$A1690&lt;&gt;""),$A1690,"")</f>
        <v/>
      </c>
    </row>
    <row r="1691">
      <c r="A1691" s="25" t="inlineStr">
        <is>
          <t>display_name</t>
        </is>
      </c>
      <c r="B1691" s="29" t="inlineStr">
        <is>
          <t>Display name · TEXT</t>
        </is>
      </c>
      <c r="C1691" s="26" t="n"/>
      <c r="D1691" s="27">
        <f>IF(AND($C1691="x",$A1691&lt;&gt;""),$A1691,"")</f>
        <v/>
      </c>
    </row>
    <row r="1692">
      <c r="A1692" s="25" t="inlineStr">
        <is>
          <t>duration_millis</t>
        </is>
      </c>
      <c r="B1692" s="29" t="inlineStr">
        <is>
          <t>Video duration millis · NUMERIC</t>
        </is>
      </c>
      <c r="C1692" s="26" t="n"/>
      <c r="D1692" s="27">
        <f>IF(AND($C1692="x",$A1692&lt;&gt;""),$A1692,"")</f>
        <v/>
      </c>
    </row>
    <row r="1693">
      <c r="A1693" s="25" t="inlineStr">
        <is>
          <t>dynamic_custom_asset_android_app_link</t>
        </is>
      </c>
      <c r="B1693" s="29" t="inlineStr">
        <is>
          <t>Dynamic custom asset android app link · TEXT</t>
        </is>
      </c>
      <c r="C1693" s="26" t="n"/>
      <c r="D1693" s="27">
        <f>IF(AND($C1693="x",$A1693&lt;&gt;""),$A1693,"")</f>
        <v/>
      </c>
    </row>
    <row r="1694">
      <c r="A1694" s="25" t="inlineStr">
        <is>
          <t>dynamic_custom_asset_contextual_keywords</t>
        </is>
      </c>
      <c r="B1694" s="29" t="inlineStr">
        <is>
          <t>Dynamic custom asset contextual keywords · TEXT</t>
        </is>
      </c>
      <c r="C1694" s="26" t="n"/>
      <c r="D1694" s="27">
        <f>IF(AND($C1694="x",$A1694&lt;&gt;""),$A1694,"")</f>
        <v/>
      </c>
    </row>
    <row r="1695">
      <c r="A1695" s="25" t="inlineStr">
        <is>
          <t>dynamic_custom_asset_formatted_price</t>
        </is>
      </c>
      <c r="B1695" s="29" t="inlineStr">
        <is>
          <t>Dynamic custom asset formatted price · TEXT</t>
        </is>
      </c>
      <c r="C1695" s="26" t="n"/>
      <c r="D1695" s="27">
        <f>IF(AND($C1695="x",$A1695&lt;&gt;""),$A1695,"")</f>
        <v/>
      </c>
    </row>
    <row r="1696">
      <c r="A1696" s="25" t="inlineStr">
        <is>
          <t>dynamic_custom_asset_formatted_sale_price</t>
        </is>
      </c>
      <c r="B1696" s="29" t="inlineStr">
        <is>
          <t>Dynamic custom asset formatted sale price · TEXT</t>
        </is>
      </c>
      <c r="C1696" s="26" t="n"/>
      <c r="D1696" s="27">
        <f>IF(AND($C1696="x",$A1696&lt;&gt;""),$A1696,"")</f>
        <v/>
      </c>
    </row>
    <row r="1697">
      <c r="A1697" s="25" t="inlineStr">
        <is>
          <t>dynamic_custom_asset_id</t>
        </is>
      </c>
      <c r="B1697" s="29" t="inlineStr">
        <is>
          <t>Dynamic custom asset id · TEXT</t>
        </is>
      </c>
      <c r="C1697" s="26" t="n"/>
      <c r="D1697" s="27">
        <f>IF(AND($C1697="x",$A1697&lt;&gt;""),$A1697,"")</f>
        <v/>
      </c>
    </row>
    <row r="1698">
      <c r="A1698" s="25" t="inlineStr">
        <is>
          <t>dynamic_custom_asset_id2</t>
        </is>
      </c>
      <c r="B1698" s="29" t="inlineStr">
        <is>
          <t>Dynamic custom asset id2 · TEXT</t>
        </is>
      </c>
      <c r="C1698" s="26" t="n"/>
      <c r="D1698" s="27">
        <f>IF(AND($C1698="x",$A1698&lt;&gt;""),$A1698,"")</f>
        <v/>
      </c>
    </row>
    <row r="1699">
      <c r="A1699" s="25" t="inlineStr">
        <is>
          <t>dynamic_custom_asset_image_url</t>
        </is>
      </c>
      <c r="B1699" s="29" t="inlineStr">
        <is>
          <t>Dynamic custom asset image url · TEXT</t>
        </is>
      </c>
      <c r="C1699" s="26" t="n"/>
      <c r="D1699" s="27">
        <f>IF(AND($C1699="x",$A1699&lt;&gt;""),$A1699,"")</f>
        <v/>
      </c>
    </row>
    <row r="1700">
      <c r="A1700" s="25" t="inlineStr">
        <is>
          <t>dynamic_custom_asset_ios_app_link</t>
        </is>
      </c>
      <c r="B1700" s="29" t="inlineStr">
        <is>
          <t>Dynamic custom asset ios app link · TEXT</t>
        </is>
      </c>
      <c r="C1700" s="26" t="n"/>
      <c r="D1700" s="27">
        <f>IF(AND($C1700="x",$A1700&lt;&gt;""),$A1700,"")</f>
        <v/>
      </c>
    </row>
    <row r="1701">
      <c r="A1701" s="25" t="inlineStr">
        <is>
          <t>dynamic_custom_asset_ios_app_store_id</t>
        </is>
      </c>
      <c r="B1701" s="29" t="inlineStr">
        <is>
          <t>Dynamic custom asset ios app store id · NUMERIC</t>
        </is>
      </c>
      <c r="C1701" s="26" t="n"/>
      <c r="D1701" s="27">
        <f>IF(AND($C1701="x",$A1701&lt;&gt;""),$A1701,"")</f>
        <v/>
      </c>
    </row>
    <row r="1702">
      <c r="A1702" s="25" t="inlineStr">
        <is>
          <t>dynamic_custom_asset_item_address</t>
        </is>
      </c>
      <c r="B1702" s="29" t="inlineStr">
        <is>
          <t>Dynamic custom asset item address · TEXT</t>
        </is>
      </c>
      <c r="C1702" s="26" t="n"/>
      <c r="D1702" s="27">
        <f>IF(AND($C1702="x",$A1702&lt;&gt;""),$A1702,"")</f>
        <v/>
      </c>
    </row>
    <row r="1703">
      <c r="A1703" s="25" t="inlineStr">
        <is>
          <t>dynamic_custom_asset_item_category</t>
        </is>
      </c>
      <c r="B1703" s="29" t="inlineStr">
        <is>
          <t>Dynamic custom asset item category · TEXT</t>
        </is>
      </c>
      <c r="C1703" s="26" t="n"/>
      <c r="D1703" s="27">
        <f>IF(AND($C1703="x",$A1703&lt;&gt;""),$A1703,"")</f>
        <v/>
      </c>
    </row>
    <row r="1704">
      <c r="A1704" s="25" t="inlineStr">
        <is>
          <t>dynamic_custom_asset_item_description</t>
        </is>
      </c>
      <c r="B1704" s="29" t="inlineStr">
        <is>
          <t>Dynamic custom asset item description · TEXT</t>
        </is>
      </c>
      <c r="C1704" s="26" t="n"/>
      <c r="D1704" s="27">
        <f>IF(AND($C1704="x",$A1704&lt;&gt;""),$A1704,"")</f>
        <v/>
      </c>
    </row>
    <row r="1705">
      <c r="A1705" s="25" t="inlineStr">
        <is>
          <t>dynamic_custom_asset_item_subtitle</t>
        </is>
      </c>
      <c r="B1705" s="29" t="inlineStr">
        <is>
          <t>Dynamic custom asset item subtitle · TEXT</t>
        </is>
      </c>
      <c r="C1705" s="26" t="n"/>
      <c r="D1705" s="27">
        <f>IF(AND($C1705="x",$A1705&lt;&gt;""),$A1705,"")</f>
        <v/>
      </c>
    </row>
    <row r="1706">
      <c r="A1706" s="25" t="inlineStr">
        <is>
          <t>dynamic_custom_asset_item_title</t>
        </is>
      </c>
      <c r="B1706" s="29" t="inlineStr">
        <is>
          <t>Dynamic custom asset item title · TEXT</t>
        </is>
      </c>
      <c r="C1706" s="26" t="n"/>
      <c r="D1706" s="27">
        <f>IF(AND($C1706="x",$A1706&lt;&gt;""),$A1706,"")</f>
        <v/>
      </c>
    </row>
    <row r="1707">
      <c r="A1707" s="25" t="inlineStr">
        <is>
          <t>dynamic_custom_asset_price</t>
        </is>
      </c>
      <c r="B1707" s="29" t="inlineStr">
        <is>
          <t>Dynamic custom asset price · TEXT</t>
        </is>
      </c>
      <c r="C1707" s="26" t="n"/>
      <c r="D1707" s="27">
        <f>IF(AND($C1707="x",$A1707&lt;&gt;""),$A1707,"")</f>
        <v/>
      </c>
    </row>
    <row r="1708">
      <c r="A1708" s="25" t="inlineStr">
        <is>
          <t>dynamic_custom_asset_sale_price</t>
        </is>
      </c>
      <c r="B1708" s="29" t="inlineStr">
        <is>
          <t>Dynamic custom asset sale price · TEXT</t>
        </is>
      </c>
      <c r="C1708" s="26" t="n"/>
      <c r="D1708" s="27">
        <f>IF(AND($C1708="x",$A1708&lt;&gt;""),$A1708,"")</f>
        <v/>
      </c>
    </row>
    <row r="1709">
      <c r="A1709" s="25" t="inlineStr">
        <is>
          <t>dynamic_custom_asset_similar_ids</t>
        </is>
      </c>
      <c r="B1709" s="29" t="inlineStr">
        <is>
          <t>Dynamic custom asset similar ids · TEXT</t>
        </is>
      </c>
      <c r="C1709" s="26" t="n"/>
      <c r="D1709" s="27">
        <f>IF(AND($C1709="x",$A1709&lt;&gt;""),$A1709,"")</f>
        <v/>
      </c>
    </row>
    <row r="1710">
      <c r="A1710" s="25" t="inlineStr">
        <is>
          <t>dynamic_education_asset_address</t>
        </is>
      </c>
      <c r="B1710" s="29" t="inlineStr">
        <is>
          <t>Dynamic education asset address · TEXT</t>
        </is>
      </c>
      <c r="C1710" s="26" t="n"/>
      <c r="D1710" s="27">
        <f>IF(AND($C1710="x",$A1710&lt;&gt;""),$A1710,"")</f>
        <v/>
      </c>
    </row>
    <row r="1711">
      <c r="A1711" s="25" t="inlineStr">
        <is>
          <t>dynamic_education_asset_android_app_link</t>
        </is>
      </c>
      <c r="B1711" s="29" t="inlineStr">
        <is>
          <t>Dynamic education asset android app link · TEXT</t>
        </is>
      </c>
      <c r="C1711" s="26" t="n"/>
      <c r="D1711" s="27">
        <f>IF(AND($C1711="x",$A1711&lt;&gt;""),$A1711,"")</f>
        <v/>
      </c>
    </row>
    <row r="1712">
      <c r="A1712" s="25" t="inlineStr">
        <is>
          <t>dynamic_education_asset_contextual_keywords</t>
        </is>
      </c>
      <c r="B1712" s="29" t="inlineStr">
        <is>
          <t>Dynamic education asset contextual keywords · TEXT</t>
        </is>
      </c>
      <c r="C1712" s="26" t="n"/>
      <c r="D1712" s="27">
        <f>IF(AND($C1712="x",$A1712&lt;&gt;""),$A1712,"")</f>
        <v/>
      </c>
    </row>
    <row r="1713">
      <c r="A1713" s="25" t="inlineStr">
        <is>
          <t>dynamic_education_asset_image_url</t>
        </is>
      </c>
      <c r="B1713" s="29" t="inlineStr">
        <is>
          <t>Dynamic education asset image url · TEXT</t>
        </is>
      </c>
      <c r="C1713" s="26" t="n"/>
      <c r="D1713" s="27">
        <f>IF(AND($C1713="x",$A1713&lt;&gt;""),$A1713,"")</f>
        <v/>
      </c>
    </row>
    <row r="1714">
      <c r="A1714" s="25" t="inlineStr">
        <is>
          <t>dynamic_education_asset_ios_app_link</t>
        </is>
      </c>
      <c r="B1714" s="29" t="inlineStr">
        <is>
          <t>Dynamic education asset ios app link · TEXT</t>
        </is>
      </c>
      <c r="C1714" s="26" t="n"/>
      <c r="D1714" s="27">
        <f>IF(AND($C1714="x",$A1714&lt;&gt;""),$A1714,"")</f>
        <v/>
      </c>
    </row>
    <row r="1715">
      <c r="A1715" s="25" t="inlineStr">
        <is>
          <t>dynamic_education_asset_ios_app_store_id</t>
        </is>
      </c>
      <c r="B1715" s="29" t="inlineStr">
        <is>
          <t>Dynamic education asset ios app store id · NUMERIC</t>
        </is>
      </c>
      <c r="C1715" s="26" t="n"/>
      <c r="D1715" s="27">
        <f>IF(AND($C1715="x",$A1715&lt;&gt;""),$A1715,"")</f>
        <v/>
      </c>
    </row>
    <row r="1716">
      <c r="A1716" s="25" t="inlineStr">
        <is>
          <t>dynamic_education_asset_location_id</t>
        </is>
      </c>
      <c r="B1716" s="29" t="inlineStr">
        <is>
          <t>Dynamic education asset location id · TEXT</t>
        </is>
      </c>
      <c r="C1716" s="26" t="n"/>
      <c r="D1716" s="27">
        <f>IF(AND($C1716="x",$A1716&lt;&gt;""),$A1716,"")</f>
        <v/>
      </c>
    </row>
    <row r="1717">
      <c r="A1717" s="25" t="inlineStr">
        <is>
          <t>dynamic_education_asset_program_description</t>
        </is>
      </c>
      <c r="B1717" s="29" t="inlineStr">
        <is>
          <t>Dynamic education asset program description · TEXT</t>
        </is>
      </c>
      <c r="C1717" s="26" t="n"/>
      <c r="D1717" s="27">
        <f>IF(AND($C1717="x",$A1717&lt;&gt;""),$A1717,"")</f>
        <v/>
      </c>
    </row>
    <row r="1718">
      <c r="A1718" s="25" t="inlineStr">
        <is>
          <t>dynamic_education_asset_program_id</t>
        </is>
      </c>
      <c r="B1718" s="29" t="inlineStr">
        <is>
          <t>Dynamic education asset program id · TEXT</t>
        </is>
      </c>
      <c r="C1718" s="26" t="n"/>
      <c r="D1718" s="27">
        <f>IF(AND($C1718="x",$A1718&lt;&gt;""),$A1718,"")</f>
        <v/>
      </c>
    </row>
    <row r="1719">
      <c r="A1719" s="25" t="inlineStr">
        <is>
          <t>dynamic_education_asset_program_name</t>
        </is>
      </c>
      <c r="B1719" s="29" t="inlineStr">
        <is>
          <t>Dynamic education asset program name · TEXT</t>
        </is>
      </c>
      <c r="C1719" s="26" t="n"/>
      <c r="D1719" s="27">
        <f>IF(AND($C1719="x",$A1719&lt;&gt;""),$A1719,"")</f>
        <v/>
      </c>
    </row>
    <row r="1720">
      <c r="A1720" s="25" t="inlineStr">
        <is>
          <t>dynamic_education_asset_school_name</t>
        </is>
      </c>
      <c r="B1720" s="29" t="inlineStr">
        <is>
          <t>Dynamic education asset school name · TEXT</t>
        </is>
      </c>
      <c r="C1720" s="26" t="n"/>
      <c r="D1720" s="27">
        <f>IF(AND($C1720="x",$A1720&lt;&gt;""),$A1720,"")</f>
        <v/>
      </c>
    </row>
    <row r="1721">
      <c r="A1721" s="25" t="inlineStr">
        <is>
          <t>dynamic_education_asset_similar_program_ids</t>
        </is>
      </c>
      <c r="B1721" s="29" t="inlineStr">
        <is>
          <t>Dynamic education asset similar program ids · TEXT</t>
        </is>
      </c>
      <c r="C1721" s="26" t="n"/>
      <c r="D1721" s="27">
        <f>IF(AND($C1721="x",$A1721&lt;&gt;""),$A1721,"")</f>
        <v/>
      </c>
    </row>
    <row r="1722">
      <c r="A1722" s="25" t="inlineStr">
        <is>
          <t>dynamic_education_asset_subject</t>
        </is>
      </c>
      <c r="B1722" s="29" t="inlineStr">
        <is>
          <t>Dynamic education asset subject · TEXT</t>
        </is>
      </c>
      <c r="C1722" s="26" t="n"/>
      <c r="D1722" s="27">
        <f>IF(AND($C1722="x",$A1722&lt;&gt;""),$A1722,"")</f>
        <v/>
      </c>
    </row>
    <row r="1723">
      <c r="A1723" s="25" t="inlineStr">
        <is>
          <t>dynamic_education_asset_thumbnail_image_url</t>
        </is>
      </c>
      <c r="B1723" s="29" t="inlineStr">
        <is>
          <t>Dynamic education asset thumbnail image url · TEXT</t>
        </is>
      </c>
      <c r="C1723" s="26" t="n"/>
      <c r="D1723" s="27">
        <f>IF(AND($C1723="x",$A1723&lt;&gt;""),$A1723,"")</f>
        <v/>
      </c>
    </row>
    <row r="1724">
      <c r="A1724" s="25" t="inlineStr">
        <is>
          <t>dynamic_flights_asset_android_app_link</t>
        </is>
      </c>
      <c r="B1724" s="29" t="inlineStr">
        <is>
          <t>Dynamic flights asset android app link · TEXT</t>
        </is>
      </c>
      <c r="C1724" s="26" t="n"/>
      <c r="D1724" s="27">
        <f>IF(AND($C1724="x",$A1724&lt;&gt;""),$A1724,"")</f>
        <v/>
      </c>
    </row>
    <row r="1725">
      <c r="A1725" s="25" t="inlineStr">
        <is>
          <t>dynamic_flights_asset_custom_mapping</t>
        </is>
      </c>
      <c r="B1725" s="29" t="inlineStr">
        <is>
          <t>Dynamic flights asset custom mapping · TEXT</t>
        </is>
      </c>
      <c r="C1725" s="26" t="n"/>
      <c r="D1725" s="27">
        <f>IF(AND($C1725="x",$A1725&lt;&gt;""),$A1725,"")</f>
        <v/>
      </c>
    </row>
    <row r="1726">
      <c r="A1726" s="25" t="inlineStr">
        <is>
          <t>dynamic_flights_asset_destination_id</t>
        </is>
      </c>
      <c r="B1726" s="29" t="inlineStr">
        <is>
          <t>Dynamic flights asset destination id · TEXT</t>
        </is>
      </c>
      <c r="C1726" s="26" t="n"/>
      <c r="D1726" s="27">
        <f>IF(AND($C1726="x",$A1726&lt;&gt;""),$A1726,"")</f>
        <v/>
      </c>
    </row>
    <row r="1727">
      <c r="A1727" s="25" t="inlineStr">
        <is>
          <t>dynamic_flights_asset_destination_name</t>
        </is>
      </c>
      <c r="B1727" s="29" t="inlineStr">
        <is>
          <t>Dynamic flights asset destination name · TEXT</t>
        </is>
      </c>
      <c r="C1727" s="26" t="n"/>
      <c r="D1727" s="27">
        <f>IF(AND($C1727="x",$A1727&lt;&gt;""),$A1727,"")</f>
        <v/>
      </c>
    </row>
    <row r="1728">
      <c r="A1728" s="25" t="inlineStr">
        <is>
          <t>dynamic_flights_asset_flight_description</t>
        </is>
      </c>
      <c r="B1728" s="29" t="inlineStr">
        <is>
          <t>Dynamic flights asset flight description · TEXT</t>
        </is>
      </c>
      <c r="C1728" s="26" t="n"/>
      <c r="D1728" s="27">
        <f>IF(AND($C1728="x",$A1728&lt;&gt;""),$A1728,"")</f>
        <v/>
      </c>
    </row>
    <row r="1729">
      <c r="A1729" s="25" t="inlineStr">
        <is>
          <t>dynamic_flights_asset_flight_price</t>
        </is>
      </c>
      <c r="B1729" s="29" t="inlineStr">
        <is>
          <t>Dynamic flights asset flight price · TEXT</t>
        </is>
      </c>
      <c r="C1729" s="26" t="n"/>
      <c r="D1729" s="27">
        <f>IF(AND($C1729="x",$A1729&lt;&gt;""),$A1729,"")</f>
        <v/>
      </c>
    </row>
    <row r="1730">
      <c r="A1730" s="25" t="inlineStr">
        <is>
          <t>dynamic_flights_asset_flight_sale_price</t>
        </is>
      </c>
      <c r="B1730" s="29" t="inlineStr">
        <is>
          <t>Dynamic flights asset flight sale price · TEXT</t>
        </is>
      </c>
      <c r="C1730" s="26" t="n"/>
      <c r="D1730" s="27">
        <f>IF(AND($C1730="x",$A1730&lt;&gt;""),$A1730,"")</f>
        <v/>
      </c>
    </row>
    <row r="1731">
      <c r="A1731" s="25" t="inlineStr">
        <is>
          <t>dynamic_flights_asset_formatted_price</t>
        </is>
      </c>
      <c r="B1731" s="29" t="inlineStr">
        <is>
          <t>Dynamic flights asset formatted price · TEXT</t>
        </is>
      </c>
      <c r="C1731" s="26" t="n"/>
      <c r="D1731" s="27">
        <f>IF(AND($C1731="x",$A1731&lt;&gt;""),$A1731,"")</f>
        <v/>
      </c>
    </row>
    <row r="1732">
      <c r="A1732" s="25" t="inlineStr">
        <is>
          <t>dynamic_flights_asset_formatted_sale_price</t>
        </is>
      </c>
      <c r="B1732" s="29" t="inlineStr">
        <is>
          <t>Dynamic flights asset formatted sale price · TEXT</t>
        </is>
      </c>
      <c r="C1732" s="26" t="n"/>
      <c r="D1732" s="27">
        <f>IF(AND($C1732="x",$A1732&lt;&gt;""),$A1732,"")</f>
        <v/>
      </c>
    </row>
    <row r="1733">
      <c r="A1733" s="25" t="inlineStr">
        <is>
          <t>dynamic_flights_asset_image_url</t>
        </is>
      </c>
      <c r="B1733" s="29" t="inlineStr">
        <is>
          <t>Dynamic flights asset image url · TEXT</t>
        </is>
      </c>
      <c r="C1733" s="26" t="n"/>
      <c r="D1733" s="27">
        <f>IF(AND($C1733="x",$A1733&lt;&gt;""),$A1733,"")</f>
        <v/>
      </c>
    </row>
    <row r="1734">
      <c r="A1734" s="25" t="inlineStr">
        <is>
          <t>dynamic_flights_asset_ios_app_link</t>
        </is>
      </c>
      <c r="B1734" s="29" t="inlineStr">
        <is>
          <t>Dynamic flights asset ios app link · TEXT</t>
        </is>
      </c>
      <c r="C1734" s="26" t="n"/>
      <c r="D1734" s="27">
        <f>IF(AND($C1734="x",$A1734&lt;&gt;""),$A1734,"")</f>
        <v/>
      </c>
    </row>
    <row r="1735">
      <c r="A1735" s="25" t="inlineStr">
        <is>
          <t>dynamic_flights_asset_ios_app_store_id</t>
        </is>
      </c>
      <c r="B1735" s="29" t="inlineStr">
        <is>
          <t>Dynamic flights asset ios app store id · NUMERIC</t>
        </is>
      </c>
      <c r="C1735" s="26" t="n"/>
      <c r="D1735" s="27">
        <f>IF(AND($C1735="x",$A1735&lt;&gt;""),$A1735,"")</f>
        <v/>
      </c>
    </row>
    <row r="1736">
      <c r="A1736" s="25" t="inlineStr">
        <is>
          <t>dynamic_flights_asset_origin_id</t>
        </is>
      </c>
      <c r="B1736" s="29" t="inlineStr">
        <is>
          <t>Dynamic flights asset origin id · TEXT</t>
        </is>
      </c>
      <c r="C1736" s="26" t="n"/>
      <c r="D1736" s="27">
        <f>IF(AND($C1736="x",$A1736&lt;&gt;""),$A1736,"")</f>
        <v/>
      </c>
    </row>
    <row r="1737">
      <c r="A1737" s="25" t="inlineStr">
        <is>
          <t>dynamic_flights_asset_origin_name</t>
        </is>
      </c>
      <c r="B1737" s="29" t="inlineStr">
        <is>
          <t>Dynamic flights asset origin name · TEXT</t>
        </is>
      </c>
      <c r="C1737" s="26" t="n"/>
      <c r="D1737" s="27">
        <f>IF(AND($C1737="x",$A1737&lt;&gt;""),$A1737,"")</f>
        <v/>
      </c>
    </row>
    <row r="1738">
      <c r="A1738" s="25" t="inlineStr">
        <is>
          <t>dynamic_flights_asset_similar_destination_ids</t>
        </is>
      </c>
      <c r="B1738" s="29" t="inlineStr">
        <is>
          <t>Dynamic flights asset similar destination ids · TEXT</t>
        </is>
      </c>
      <c r="C1738" s="26" t="n"/>
      <c r="D1738" s="27">
        <f>IF(AND($C1738="x",$A1738&lt;&gt;""),$A1738,"")</f>
        <v/>
      </c>
    </row>
    <row r="1739">
      <c r="A1739" s="25" t="inlineStr">
        <is>
          <t>dynamic_hotels_and_rentals_asset_address</t>
        </is>
      </c>
      <c r="B1739" s="29" t="inlineStr">
        <is>
          <t>Dynamic hotels and rentals asset address · TEXT</t>
        </is>
      </c>
      <c r="C1739" s="26" t="n"/>
      <c r="D1739" s="27">
        <f>IF(AND($C1739="x",$A1739&lt;&gt;""),$A1739,"")</f>
        <v/>
      </c>
    </row>
    <row r="1740">
      <c r="A1740" s="25" t="inlineStr">
        <is>
          <t>dynamic_hotels_and_rentals_asset_android_app_link</t>
        </is>
      </c>
      <c r="B1740" s="29" t="inlineStr">
        <is>
          <t>Dynamic hotels and rentals asset android app link · TEXT</t>
        </is>
      </c>
      <c r="C1740" s="26" t="n"/>
      <c r="D1740" s="27">
        <f>IF(AND($C1740="x",$A1740&lt;&gt;""),$A1740,"")</f>
        <v/>
      </c>
    </row>
    <row r="1741">
      <c r="A1741" s="25" t="inlineStr">
        <is>
          <t>dynamic_hotels_and_rentals_asset_category</t>
        </is>
      </c>
      <c r="B1741" s="29" t="inlineStr">
        <is>
          <t>Dynamic hotels and rentals asset category · TEXT</t>
        </is>
      </c>
      <c r="C1741" s="26" t="n"/>
      <c r="D1741" s="27">
        <f>IF(AND($C1741="x",$A1741&lt;&gt;""),$A1741,"")</f>
        <v/>
      </c>
    </row>
    <row r="1742">
      <c r="A1742" s="25" t="inlineStr">
        <is>
          <t>dynamic_hotels_and_rentals_asset_contextual_keywords</t>
        </is>
      </c>
      <c r="B1742" s="29" t="inlineStr">
        <is>
          <t>Dynamic hotels and rentals asset contextual keywords · TEXT</t>
        </is>
      </c>
      <c r="C1742" s="26" t="n"/>
      <c r="D1742" s="27">
        <f>IF(AND($C1742="x",$A1742&lt;&gt;""),$A1742,"")</f>
        <v/>
      </c>
    </row>
    <row r="1743">
      <c r="A1743" s="25" t="inlineStr">
        <is>
          <t>dynamic_hotels_and_rentals_asset_description</t>
        </is>
      </c>
      <c r="B1743" s="29" t="inlineStr">
        <is>
          <t>Dynamic hotels and rentals asset description · TEXT</t>
        </is>
      </c>
      <c r="C1743" s="26" t="n"/>
      <c r="D1743" s="27">
        <f>IF(AND($C1743="x",$A1743&lt;&gt;""),$A1743,"")</f>
        <v/>
      </c>
    </row>
    <row r="1744">
      <c r="A1744" s="25" t="inlineStr">
        <is>
          <t>dynamic_hotels_and_rentals_asset_destination_name</t>
        </is>
      </c>
      <c r="B1744" s="29" t="inlineStr">
        <is>
          <t>Dynamic hotels and rentals asset destination name · TEXT</t>
        </is>
      </c>
      <c r="C1744" s="26" t="n"/>
      <c r="D1744" s="27">
        <f>IF(AND($C1744="x",$A1744&lt;&gt;""),$A1744,"")</f>
        <v/>
      </c>
    </row>
    <row r="1745">
      <c r="A1745" s="25" t="inlineStr">
        <is>
          <t>dynamic_hotels_and_rentals_asset_formatted_price</t>
        </is>
      </c>
      <c r="B1745" s="29" t="inlineStr">
        <is>
          <t>Dynamic hotels and rentals asset formatted price · TEXT</t>
        </is>
      </c>
      <c r="C1745" s="26" t="n"/>
      <c r="D1745" s="27">
        <f>IF(AND($C1745="x",$A1745&lt;&gt;""),$A1745,"")</f>
        <v/>
      </c>
    </row>
    <row r="1746">
      <c r="A1746" s="25" t="inlineStr">
        <is>
          <t>dynamic_hotels_and_rentals_asset_formatted_sale_price</t>
        </is>
      </c>
      <c r="B1746" s="29" t="inlineStr">
        <is>
          <t>Dynamic hotels and rentals asset formatted sale price · TEXT</t>
        </is>
      </c>
      <c r="C1746" s="26" t="n"/>
      <c r="D1746" s="27">
        <f>IF(AND($C1746="x",$A1746&lt;&gt;""),$A1746,"")</f>
        <v/>
      </c>
    </row>
    <row r="1747">
      <c r="A1747" s="25" t="inlineStr">
        <is>
          <t>dynamic_hotels_and_rentals_asset_image_url</t>
        </is>
      </c>
      <c r="B1747" s="29" t="inlineStr">
        <is>
          <t>Dynamic hotels and rentals asset image url · TEXT</t>
        </is>
      </c>
      <c r="C1747" s="26" t="n"/>
      <c r="D1747" s="27">
        <f>IF(AND($C1747="x",$A1747&lt;&gt;""),$A1747,"")</f>
        <v/>
      </c>
    </row>
    <row r="1748">
      <c r="A1748" s="25" t="inlineStr">
        <is>
          <t>dynamic_hotels_and_rentals_asset_ios_app_link</t>
        </is>
      </c>
      <c r="B1748" s="29" t="inlineStr">
        <is>
          <t>Dynamic hotels and rentals asset ios app link · TEXT</t>
        </is>
      </c>
      <c r="C1748" s="26" t="n"/>
      <c r="D1748" s="27">
        <f>IF(AND($C1748="x",$A1748&lt;&gt;""),$A1748,"")</f>
        <v/>
      </c>
    </row>
    <row r="1749">
      <c r="A1749" s="25" t="inlineStr">
        <is>
          <t>dynamic_hotels_and_rentals_asset_ios_app_store_id</t>
        </is>
      </c>
      <c r="B1749" s="29" t="inlineStr">
        <is>
          <t>Dynamic hotels and rentals asset ios app store id · NUMERIC</t>
        </is>
      </c>
      <c r="C1749" s="26" t="n"/>
      <c r="D1749" s="27">
        <f>IF(AND($C1749="x",$A1749&lt;&gt;""),$A1749,"")</f>
        <v/>
      </c>
    </row>
    <row r="1750">
      <c r="A1750" s="25" t="inlineStr">
        <is>
          <t>dynamic_hotels_and_rentals_asset_price</t>
        </is>
      </c>
      <c r="B1750" s="29" t="inlineStr">
        <is>
          <t>Dynamic hotels and rentals asset price · TEXT</t>
        </is>
      </c>
      <c r="C1750" s="26" t="n"/>
      <c r="D1750" s="27">
        <f>IF(AND($C1750="x",$A1750&lt;&gt;""),$A1750,"")</f>
        <v/>
      </c>
    </row>
    <row r="1751">
      <c r="A1751" s="25" t="inlineStr">
        <is>
          <t>dynamic_hotels_and_rentals_asset_property_id</t>
        </is>
      </c>
      <c r="B1751" s="29" t="inlineStr">
        <is>
          <t>Dynamic hotels and rentals asset property id · TEXT</t>
        </is>
      </c>
      <c r="C1751" s="26" t="n"/>
      <c r="D1751" s="27">
        <f>IF(AND($C1751="x",$A1751&lt;&gt;""),$A1751,"")</f>
        <v/>
      </c>
    </row>
    <row r="1752">
      <c r="A1752" s="25" t="inlineStr">
        <is>
          <t>dynamic_hotels_and_rentals_asset_property_name</t>
        </is>
      </c>
      <c r="B1752" s="29" t="inlineStr">
        <is>
          <t>Dynamic hotels and rentals asset property name · TEXT</t>
        </is>
      </c>
      <c r="C1752" s="26" t="n"/>
      <c r="D1752" s="27">
        <f>IF(AND($C1752="x",$A1752&lt;&gt;""),$A1752,"")</f>
        <v/>
      </c>
    </row>
    <row r="1753">
      <c r="A1753" s="25" t="inlineStr">
        <is>
          <t>dynamic_hotels_and_rentals_asset_sale_price</t>
        </is>
      </c>
      <c r="B1753" s="29" t="inlineStr">
        <is>
          <t>Dynamic hotels and rentals asset sale price · TEXT</t>
        </is>
      </c>
      <c r="C1753" s="26" t="n"/>
      <c r="D1753" s="27">
        <f>IF(AND($C1753="x",$A1753&lt;&gt;""),$A1753,"")</f>
        <v/>
      </c>
    </row>
    <row r="1754">
      <c r="A1754" s="25" t="inlineStr">
        <is>
          <t>dynamic_hotels_and_rentals_asset_similar_property_ids</t>
        </is>
      </c>
      <c r="B1754" s="29" t="inlineStr">
        <is>
          <t>Dynamic hotels and rentals asset similar property ids · TEXT</t>
        </is>
      </c>
      <c r="C1754" s="26" t="n"/>
      <c r="D1754" s="27">
        <f>IF(AND($C1754="x",$A1754&lt;&gt;""),$A1754,"")</f>
        <v/>
      </c>
    </row>
    <row r="1755">
      <c r="A1755" s="25" t="inlineStr">
        <is>
          <t>dynamic_hotels_and_rentals_asset_star_rating</t>
        </is>
      </c>
      <c r="B1755" s="29" t="inlineStr">
        <is>
          <t>Dynamic hotels and rentals asset star rating · NUMERIC</t>
        </is>
      </c>
      <c r="C1755" s="26" t="n"/>
      <c r="D1755" s="27">
        <f>IF(AND($C1755="x",$A1755&lt;&gt;""),$A1755,"")</f>
        <v/>
      </c>
    </row>
    <row r="1756">
      <c r="A1756" s="25" t="inlineStr">
        <is>
          <t>dynamic_jobs_asset_address</t>
        </is>
      </c>
      <c r="B1756" s="29" t="inlineStr">
        <is>
          <t>Dynamic jobs asset address · TEXT</t>
        </is>
      </c>
      <c r="C1756" s="26" t="n"/>
      <c r="D1756" s="27">
        <f>IF(AND($C1756="x",$A1756&lt;&gt;""),$A1756,"")</f>
        <v/>
      </c>
    </row>
    <row r="1757">
      <c r="A1757" s="25" t="inlineStr">
        <is>
          <t>dynamic_jobs_asset_android_app_link</t>
        </is>
      </c>
      <c r="B1757" s="29" t="inlineStr">
        <is>
          <t>Dynamic jobs asset android app link · TEXT</t>
        </is>
      </c>
      <c r="C1757" s="26" t="n"/>
      <c r="D1757" s="27">
        <f>IF(AND($C1757="x",$A1757&lt;&gt;""),$A1757,"")</f>
        <v/>
      </c>
    </row>
    <row r="1758">
      <c r="A1758" s="25" t="inlineStr">
        <is>
          <t>dynamic_jobs_asset_contextual_keywords</t>
        </is>
      </c>
      <c r="B1758" s="29" t="inlineStr">
        <is>
          <t>Dynamic jobs asset contextual keywords · TEXT</t>
        </is>
      </c>
      <c r="C1758" s="26" t="n"/>
      <c r="D1758" s="27">
        <f>IF(AND($C1758="x",$A1758&lt;&gt;""),$A1758,"")</f>
        <v/>
      </c>
    </row>
    <row r="1759">
      <c r="A1759" s="25" t="inlineStr">
        <is>
          <t>dynamic_jobs_asset_description</t>
        </is>
      </c>
      <c r="B1759" s="29" t="inlineStr">
        <is>
          <t>Dynamic jobs asset description · TEXT</t>
        </is>
      </c>
      <c r="C1759" s="26" t="n"/>
      <c r="D1759" s="27">
        <f>IF(AND($C1759="x",$A1759&lt;&gt;""),$A1759,"")</f>
        <v/>
      </c>
    </row>
    <row r="1760">
      <c r="A1760" s="25" t="inlineStr">
        <is>
          <t>dynamic_jobs_asset_image_url</t>
        </is>
      </c>
      <c r="B1760" s="29" t="inlineStr">
        <is>
          <t>Dynamic jobs asset image url · TEXT</t>
        </is>
      </c>
      <c r="C1760" s="26" t="n"/>
      <c r="D1760" s="27">
        <f>IF(AND($C1760="x",$A1760&lt;&gt;""),$A1760,"")</f>
        <v/>
      </c>
    </row>
    <row r="1761">
      <c r="A1761" s="25" t="inlineStr">
        <is>
          <t>dynamic_jobs_asset_ios_app_link</t>
        </is>
      </c>
      <c r="B1761" s="29" t="inlineStr">
        <is>
          <t>Dynamic jobs asset ios app link · TEXT</t>
        </is>
      </c>
      <c r="C1761" s="26" t="n"/>
      <c r="D1761" s="27">
        <f>IF(AND($C1761="x",$A1761&lt;&gt;""),$A1761,"")</f>
        <v/>
      </c>
    </row>
    <row r="1762">
      <c r="A1762" s="25" t="inlineStr">
        <is>
          <t>dynamic_jobs_asset_ios_app_store_id</t>
        </is>
      </c>
      <c r="B1762" s="29" t="inlineStr">
        <is>
          <t>Dynamic jobs asset ios app store id · NUMERIC</t>
        </is>
      </c>
      <c r="C1762" s="26" t="n"/>
      <c r="D1762" s="27">
        <f>IF(AND($C1762="x",$A1762&lt;&gt;""),$A1762,"")</f>
        <v/>
      </c>
    </row>
    <row r="1763">
      <c r="A1763" s="25" t="inlineStr">
        <is>
          <t>dynamic_jobs_asset_job_category</t>
        </is>
      </c>
      <c r="B1763" s="29" t="inlineStr">
        <is>
          <t>Dynamic jobs asset job category · TEXT</t>
        </is>
      </c>
      <c r="C1763" s="26" t="n"/>
      <c r="D1763" s="27">
        <f>IF(AND($C1763="x",$A1763&lt;&gt;""),$A1763,"")</f>
        <v/>
      </c>
    </row>
    <row r="1764">
      <c r="A1764" s="25" t="inlineStr">
        <is>
          <t>dynamic_jobs_asset_job_id</t>
        </is>
      </c>
      <c r="B1764" s="29" t="inlineStr">
        <is>
          <t>Dynamic jobs asset job id · TEXT</t>
        </is>
      </c>
      <c r="C1764" s="26" t="n"/>
      <c r="D1764" s="27">
        <f>IF(AND($C1764="x",$A1764&lt;&gt;""),$A1764,"")</f>
        <v/>
      </c>
    </row>
    <row r="1765">
      <c r="A1765" s="25" t="inlineStr">
        <is>
          <t>dynamic_jobs_asset_job_subtitle</t>
        </is>
      </c>
      <c r="B1765" s="29" t="inlineStr">
        <is>
          <t>Dynamic jobs asset job subtitle · TEXT</t>
        </is>
      </c>
      <c r="C1765" s="26" t="n"/>
      <c r="D1765" s="27">
        <f>IF(AND($C1765="x",$A1765&lt;&gt;""),$A1765,"")</f>
        <v/>
      </c>
    </row>
    <row r="1766">
      <c r="A1766" s="25" t="inlineStr">
        <is>
          <t>dynamic_jobs_asset_job_title</t>
        </is>
      </c>
      <c r="B1766" s="29" t="inlineStr">
        <is>
          <t>Dynamic jobs asset job title · TEXT</t>
        </is>
      </c>
      <c r="C1766" s="26" t="n"/>
      <c r="D1766" s="27">
        <f>IF(AND($C1766="x",$A1766&lt;&gt;""),$A1766,"")</f>
        <v/>
      </c>
    </row>
    <row r="1767">
      <c r="A1767" s="25" t="inlineStr">
        <is>
          <t>dynamic_jobs_asset_location_id</t>
        </is>
      </c>
      <c r="B1767" s="29" t="inlineStr">
        <is>
          <t>Dynamic jobs asset location id · TEXT</t>
        </is>
      </c>
      <c r="C1767" s="26" t="n"/>
      <c r="D1767" s="27">
        <f>IF(AND($C1767="x",$A1767&lt;&gt;""),$A1767,"")</f>
        <v/>
      </c>
    </row>
    <row r="1768">
      <c r="A1768" s="25" t="inlineStr">
        <is>
          <t>dynamic_jobs_asset_salary</t>
        </is>
      </c>
      <c r="B1768" s="29" t="inlineStr">
        <is>
          <t>Dynamic jobs asset salary · TEXT</t>
        </is>
      </c>
      <c r="C1768" s="26" t="n"/>
      <c r="D1768" s="27">
        <f>IF(AND($C1768="x",$A1768&lt;&gt;""),$A1768,"")</f>
        <v/>
      </c>
    </row>
    <row r="1769">
      <c r="A1769" s="25" t="inlineStr">
        <is>
          <t>dynamic_jobs_asset_similar_job_ids</t>
        </is>
      </c>
      <c r="B1769" s="29" t="inlineStr">
        <is>
          <t>Dynamic jobs asset similar job ids · TEXT</t>
        </is>
      </c>
      <c r="C1769" s="26" t="n"/>
      <c r="D1769" s="27">
        <f>IF(AND($C1769="x",$A1769&lt;&gt;""),$A1769,"")</f>
        <v/>
      </c>
    </row>
    <row r="1770">
      <c r="A1770" s="25" t="inlineStr">
        <is>
          <t>dynamic_local_asset_address</t>
        </is>
      </c>
      <c r="B1770" s="29" t="inlineStr">
        <is>
          <t>Dynamic local asset address · TEXT</t>
        </is>
      </c>
      <c r="C1770" s="26" t="n"/>
      <c r="D1770" s="27">
        <f>IF(AND($C1770="x",$A1770&lt;&gt;""),$A1770,"")</f>
        <v/>
      </c>
    </row>
    <row r="1771">
      <c r="A1771" s="25" t="inlineStr">
        <is>
          <t>dynamic_local_asset_android_app_link</t>
        </is>
      </c>
      <c r="B1771" s="29" t="inlineStr">
        <is>
          <t>Dynamic local asset android app link · TEXT</t>
        </is>
      </c>
      <c r="C1771" s="26" t="n"/>
      <c r="D1771" s="27">
        <f>IF(AND($C1771="x",$A1771&lt;&gt;""),$A1771,"")</f>
        <v/>
      </c>
    </row>
    <row r="1772">
      <c r="A1772" s="25" t="inlineStr">
        <is>
          <t>dynamic_local_asset_category</t>
        </is>
      </c>
      <c r="B1772" s="29" t="inlineStr">
        <is>
          <t>Dynamic local asset category · TEXT</t>
        </is>
      </c>
      <c r="C1772" s="26" t="n"/>
      <c r="D1772" s="27">
        <f>IF(AND($C1772="x",$A1772&lt;&gt;""),$A1772,"")</f>
        <v/>
      </c>
    </row>
    <row r="1773">
      <c r="A1773" s="25" t="inlineStr">
        <is>
          <t>dynamic_local_asset_contextual_keywords</t>
        </is>
      </c>
      <c r="B1773" s="29" t="inlineStr">
        <is>
          <t>Dynamic local asset contextual keywords · TEXT</t>
        </is>
      </c>
      <c r="C1773" s="26" t="n"/>
      <c r="D1773" s="27">
        <f>IF(AND($C1773="x",$A1773&lt;&gt;""),$A1773,"")</f>
        <v/>
      </c>
    </row>
    <row r="1774">
      <c r="A1774" s="25" t="inlineStr">
        <is>
          <t>dynamic_local_asset_deal_id</t>
        </is>
      </c>
      <c r="B1774" s="29" t="inlineStr">
        <is>
          <t>Dynamic local asset deal id · TEXT</t>
        </is>
      </c>
      <c r="C1774" s="26" t="n"/>
      <c r="D1774" s="27">
        <f>IF(AND($C1774="x",$A1774&lt;&gt;""),$A1774,"")</f>
        <v/>
      </c>
    </row>
    <row r="1775">
      <c r="A1775" s="25" t="inlineStr">
        <is>
          <t>dynamic_local_asset_deal_name</t>
        </is>
      </c>
      <c r="B1775" s="29" t="inlineStr">
        <is>
          <t>Dynamic local asset deal name · TEXT</t>
        </is>
      </c>
      <c r="C1775" s="26" t="n"/>
      <c r="D1775" s="27">
        <f>IF(AND($C1775="x",$A1775&lt;&gt;""),$A1775,"")</f>
        <v/>
      </c>
    </row>
    <row r="1776">
      <c r="A1776" s="25" t="inlineStr">
        <is>
          <t>dynamic_local_asset_description</t>
        </is>
      </c>
      <c r="B1776" s="29" t="inlineStr">
        <is>
          <t>Dynamic local asset description · TEXT</t>
        </is>
      </c>
      <c r="C1776" s="26" t="n"/>
      <c r="D1776" s="27">
        <f>IF(AND($C1776="x",$A1776&lt;&gt;""),$A1776,"")</f>
        <v/>
      </c>
    </row>
    <row r="1777">
      <c r="A1777" s="25" t="inlineStr">
        <is>
          <t>dynamic_local_asset_formatted_price</t>
        </is>
      </c>
      <c r="B1777" s="29" t="inlineStr">
        <is>
          <t>Dynamic local asset formatted price · TEXT</t>
        </is>
      </c>
      <c r="C1777" s="26" t="n"/>
      <c r="D1777" s="27">
        <f>IF(AND($C1777="x",$A1777&lt;&gt;""),$A1777,"")</f>
        <v/>
      </c>
    </row>
    <row r="1778">
      <c r="A1778" s="25" t="inlineStr">
        <is>
          <t>dynamic_local_asset_formatted_sale_price</t>
        </is>
      </c>
      <c r="B1778" s="29" t="inlineStr">
        <is>
          <t>Dynamic local asset formatted sale price · TEXT</t>
        </is>
      </c>
      <c r="C1778" s="26" t="n"/>
      <c r="D1778" s="27">
        <f>IF(AND($C1778="x",$A1778&lt;&gt;""),$A1778,"")</f>
        <v/>
      </c>
    </row>
    <row r="1779">
      <c r="A1779" s="25" t="inlineStr">
        <is>
          <t>dynamic_local_asset_image_url</t>
        </is>
      </c>
      <c r="B1779" s="29" t="inlineStr">
        <is>
          <t>Dynamic local asset image url · TEXT</t>
        </is>
      </c>
      <c r="C1779" s="26" t="n"/>
      <c r="D1779" s="27">
        <f>IF(AND($C1779="x",$A1779&lt;&gt;""),$A1779,"")</f>
        <v/>
      </c>
    </row>
    <row r="1780">
      <c r="A1780" s="25" t="inlineStr">
        <is>
          <t>dynamic_local_asset_ios_app_link</t>
        </is>
      </c>
      <c r="B1780" s="29" t="inlineStr">
        <is>
          <t>Dynamic local asset ios app link · TEXT</t>
        </is>
      </c>
      <c r="C1780" s="26" t="n"/>
      <c r="D1780" s="27">
        <f>IF(AND($C1780="x",$A1780&lt;&gt;""),$A1780,"")</f>
        <v/>
      </c>
    </row>
    <row r="1781">
      <c r="A1781" s="25" t="inlineStr">
        <is>
          <t>dynamic_local_asset_ios_app_store_id</t>
        </is>
      </c>
      <c r="B1781" s="29" t="inlineStr">
        <is>
          <t>Dynamic local asset ios app store id · NUMERIC</t>
        </is>
      </c>
      <c r="C1781" s="26" t="n"/>
      <c r="D1781" s="27">
        <f>IF(AND($C1781="x",$A1781&lt;&gt;""),$A1781,"")</f>
        <v/>
      </c>
    </row>
    <row r="1782">
      <c r="A1782" s="25" t="inlineStr">
        <is>
          <t>dynamic_local_asset_price</t>
        </is>
      </c>
      <c r="B1782" s="29" t="inlineStr">
        <is>
          <t>Dynamic local asset price · TEXT</t>
        </is>
      </c>
      <c r="C1782" s="26" t="n"/>
      <c r="D1782" s="27">
        <f>IF(AND($C1782="x",$A1782&lt;&gt;""),$A1782,"")</f>
        <v/>
      </c>
    </row>
    <row r="1783">
      <c r="A1783" s="25" t="inlineStr">
        <is>
          <t>dynamic_local_asset_sale_price</t>
        </is>
      </c>
      <c r="B1783" s="29" t="inlineStr">
        <is>
          <t>Dynamic local asset sale price · TEXT</t>
        </is>
      </c>
      <c r="C1783" s="26" t="n"/>
      <c r="D1783" s="27">
        <f>IF(AND($C1783="x",$A1783&lt;&gt;""),$A1783,"")</f>
        <v/>
      </c>
    </row>
    <row r="1784">
      <c r="A1784" s="25" t="inlineStr">
        <is>
          <t>dynamic_local_asset_similar_deal_ids</t>
        </is>
      </c>
      <c r="B1784" s="29" t="inlineStr">
        <is>
          <t>Dynamic local asset similar deal ids · TEXT</t>
        </is>
      </c>
      <c r="C1784" s="26" t="n"/>
      <c r="D1784" s="27">
        <f>IF(AND($C1784="x",$A1784&lt;&gt;""),$A1784,"")</f>
        <v/>
      </c>
    </row>
    <row r="1785">
      <c r="A1785" s="25" t="inlineStr">
        <is>
          <t>dynamic_local_asset_subtitle</t>
        </is>
      </c>
      <c r="B1785" s="29" t="inlineStr">
        <is>
          <t>Dynamic local asset subtitle · TEXT</t>
        </is>
      </c>
      <c r="C1785" s="26" t="n"/>
      <c r="D1785" s="27">
        <f>IF(AND($C1785="x",$A1785&lt;&gt;""),$A1785,"")</f>
        <v/>
      </c>
    </row>
    <row r="1786">
      <c r="A1786" s="25" t="inlineStr">
        <is>
          <t>dynamic_real_estate_asset_address</t>
        </is>
      </c>
      <c r="B1786" s="29" t="inlineStr">
        <is>
          <t>Dynamic real estate asset address · TEXT</t>
        </is>
      </c>
      <c r="C1786" s="26" t="n"/>
      <c r="D1786" s="27">
        <f>IF(AND($C1786="x",$A1786&lt;&gt;""),$A1786,"")</f>
        <v/>
      </c>
    </row>
    <row r="1787">
      <c r="A1787" s="25" t="inlineStr">
        <is>
          <t>dynamic_real_estate_asset_android_app_link</t>
        </is>
      </c>
      <c r="B1787" s="29" t="inlineStr">
        <is>
          <t>Dynamic real estate asset android app link · TEXT</t>
        </is>
      </c>
      <c r="C1787" s="26" t="n"/>
      <c r="D1787" s="27">
        <f>IF(AND($C1787="x",$A1787&lt;&gt;""),$A1787,"")</f>
        <v/>
      </c>
    </row>
    <row r="1788">
      <c r="A1788" s="25" t="inlineStr">
        <is>
          <t>dynamic_real_estate_asset_city_name</t>
        </is>
      </c>
      <c r="B1788" s="29" t="inlineStr">
        <is>
          <t>Dynamic real estate asset city name · CITY</t>
        </is>
      </c>
      <c r="C1788" s="26" t="n"/>
      <c r="D1788" s="27">
        <f>IF(AND($C1788="x",$A1788&lt;&gt;""),$A1788,"")</f>
        <v/>
      </c>
    </row>
    <row r="1789">
      <c r="A1789" s="25" t="inlineStr">
        <is>
          <t>dynamic_real_estate_asset_contextual_keywords</t>
        </is>
      </c>
      <c r="B1789" s="29" t="inlineStr">
        <is>
          <t>Dynamic real estate asset contextual keywords · TEXT</t>
        </is>
      </c>
      <c r="C1789" s="26" t="n"/>
      <c r="D1789" s="27">
        <f>IF(AND($C1789="x",$A1789&lt;&gt;""),$A1789,"")</f>
        <v/>
      </c>
    </row>
    <row r="1790">
      <c r="A1790" s="25" t="inlineStr">
        <is>
          <t>dynamic_real_estate_asset_description</t>
        </is>
      </c>
      <c r="B1790" s="29" t="inlineStr">
        <is>
          <t>Dynamic real estate asset description · TEXT</t>
        </is>
      </c>
      <c r="C1790" s="26" t="n"/>
      <c r="D1790" s="27">
        <f>IF(AND($C1790="x",$A1790&lt;&gt;""),$A1790,"")</f>
        <v/>
      </c>
    </row>
    <row r="1791">
      <c r="A1791" s="25" t="inlineStr">
        <is>
          <t>dynamic_real_estate_asset_formatted_price</t>
        </is>
      </c>
      <c r="B1791" s="29" t="inlineStr">
        <is>
          <t>Dynamic real estate asset formatted price · TEXT</t>
        </is>
      </c>
      <c r="C1791" s="26" t="n"/>
      <c r="D1791" s="27">
        <f>IF(AND($C1791="x",$A1791&lt;&gt;""),$A1791,"")</f>
        <v/>
      </c>
    </row>
    <row r="1792">
      <c r="A1792" s="25" t="inlineStr">
        <is>
          <t>dynamic_real_estate_asset_image_url</t>
        </is>
      </c>
      <c r="B1792" s="29" t="inlineStr">
        <is>
          <t>Dynamic real estate asset image url · TEXT</t>
        </is>
      </c>
      <c r="C1792" s="26" t="n"/>
      <c r="D1792" s="27">
        <f>IF(AND($C1792="x",$A1792&lt;&gt;""),$A1792,"")</f>
        <v/>
      </c>
    </row>
    <row r="1793">
      <c r="A1793" s="25" t="inlineStr">
        <is>
          <t>dynamic_real_estate_asset_ios_app_link</t>
        </is>
      </c>
      <c r="B1793" s="29" t="inlineStr">
        <is>
          <t>Dynamic real estate asset ios app link · TEXT</t>
        </is>
      </c>
      <c r="C1793" s="26" t="n"/>
      <c r="D1793" s="27">
        <f>IF(AND($C1793="x",$A1793&lt;&gt;""),$A1793,"")</f>
        <v/>
      </c>
    </row>
    <row r="1794">
      <c r="A1794" s="25" t="inlineStr">
        <is>
          <t>dynamic_real_estate_asset_ios_app_store_id</t>
        </is>
      </c>
      <c r="B1794" s="29" t="inlineStr">
        <is>
          <t>Dynamic real estate asset ios app store id · NUMERIC</t>
        </is>
      </c>
      <c r="C1794" s="26" t="n"/>
      <c r="D1794" s="27">
        <f>IF(AND($C1794="x",$A1794&lt;&gt;""),$A1794,"")</f>
        <v/>
      </c>
    </row>
    <row r="1795">
      <c r="A1795" s="25" t="inlineStr">
        <is>
          <t>dynamic_real_estate_asset_listing_id</t>
        </is>
      </c>
      <c r="B1795" s="29" t="inlineStr">
        <is>
          <t>Dynamic real estate asset listing id · TEXT</t>
        </is>
      </c>
      <c r="C1795" s="26" t="n"/>
      <c r="D1795" s="27">
        <f>IF(AND($C1795="x",$A1795&lt;&gt;""),$A1795,"")</f>
        <v/>
      </c>
    </row>
    <row r="1796">
      <c r="A1796" s="25" t="inlineStr">
        <is>
          <t>dynamic_real_estate_asset_listing_name</t>
        </is>
      </c>
      <c r="B1796" s="29" t="inlineStr">
        <is>
          <t>Dynamic real estate asset listing name · TEXT</t>
        </is>
      </c>
      <c r="C1796" s="26" t="n"/>
      <c r="D1796" s="27">
        <f>IF(AND($C1796="x",$A1796&lt;&gt;""),$A1796,"")</f>
        <v/>
      </c>
    </row>
    <row r="1797">
      <c r="A1797" s="25" t="inlineStr">
        <is>
          <t>dynamic_real_estate_asset_listing_type</t>
        </is>
      </c>
      <c r="B1797" s="29" t="inlineStr">
        <is>
          <t>Dynamic real estate asset listing type · TEXT</t>
        </is>
      </c>
      <c r="C1797" s="26" t="n"/>
      <c r="D1797" s="27">
        <f>IF(AND($C1797="x",$A1797&lt;&gt;""),$A1797,"")</f>
        <v/>
      </c>
    </row>
    <row r="1798">
      <c r="A1798" s="25" t="inlineStr">
        <is>
          <t>dynamic_real_estate_asset_price</t>
        </is>
      </c>
      <c r="B1798" s="29" t="inlineStr">
        <is>
          <t>Dynamic real estate asset price · TEXT</t>
        </is>
      </c>
      <c r="C1798" s="26" t="n"/>
      <c r="D1798" s="27">
        <f>IF(AND($C1798="x",$A1798&lt;&gt;""),$A1798,"")</f>
        <v/>
      </c>
    </row>
    <row r="1799">
      <c r="A1799" s="25" t="inlineStr">
        <is>
          <t>dynamic_real_estate_asset_property_type</t>
        </is>
      </c>
      <c r="B1799" s="29" t="inlineStr">
        <is>
          <t>Dynamic real estate asset property type · TEXT</t>
        </is>
      </c>
      <c r="C1799" s="26" t="n"/>
      <c r="D1799" s="27">
        <f>IF(AND($C1799="x",$A1799&lt;&gt;""),$A1799,"")</f>
        <v/>
      </c>
    </row>
    <row r="1800">
      <c r="A1800" s="25" t="inlineStr">
        <is>
          <t>dynamic_real_estate_asset_similar_listing_ids</t>
        </is>
      </c>
      <c r="B1800" s="29" t="inlineStr">
        <is>
          <t>Dynamic real estate asset similar listing ids · TEXT</t>
        </is>
      </c>
      <c r="C1800" s="26" t="n"/>
      <c r="D1800" s="27">
        <f>IF(AND($C1800="x",$A1800&lt;&gt;""),$A1800,"")</f>
        <v/>
      </c>
    </row>
    <row r="1801">
      <c r="A1801" s="25" t="inlineStr">
        <is>
          <t>dynamic_search_ads_setting_domain_name</t>
        </is>
      </c>
      <c r="B1801" s="29" t="inlineStr">
        <is>
          <t>Dynamic search ads setting domain name · TEXT</t>
        </is>
      </c>
      <c r="C1801" s="26" t="n"/>
      <c r="D1801" s="27">
        <f>IF(AND($C1801="x",$A1801&lt;&gt;""),$A1801,"")</f>
        <v/>
      </c>
    </row>
    <row r="1802">
      <c r="A1802" s="25" t="inlineStr">
        <is>
          <t>dynamic_search_ads_setting_language_code</t>
        </is>
      </c>
      <c r="B1802" s="29" t="inlineStr">
        <is>
          <t>Dynamic search ads setting language code · TEXT</t>
        </is>
      </c>
      <c r="C1802" s="26" t="n"/>
      <c r="D1802" s="27">
        <f>IF(AND($C1802="x",$A1802&lt;&gt;""),$A1802,"")</f>
        <v/>
      </c>
    </row>
    <row r="1803">
      <c r="A1803" s="25" t="inlineStr">
        <is>
          <t>dynamic_search_ads_setting_use_supplied_urls_only</t>
        </is>
      </c>
      <c r="B1803" s="29" t="inlineStr">
        <is>
          <t>Dynamic search ads setting use supplied urls only · BOOLEAN</t>
        </is>
      </c>
      <c r="C1803" s="26" t="n"/>
      <c r="D1803" s="27">
        <f>IF(AND($C1803="x",$A1803&lt;&gt;""),$A1803,"")</f>
        <v/>
      </c>
    </row>
    <row r="1804">
      <c r="A1804" s="25" t="inlineStr">
        <is>
          <t>dynamic_travel_asset_android_app_link</t>
        </is>
      </c>
      <c r="B1804" s="29" t="inlineStr">
        <is>
          <t>Dynamic travel asset android app link · TEXT</t>
        </is>
      </c>
      <c r="C1804" s="26" t="n"/>
      <c r="D1804" s="27">
        <f>IF(AND($C1804="x",$A1804&lt;&gt;""),$A1804,"")</f>
        <v/>
      </c>
    </row>
    <row r="1805">
      <c r="A1805" s="25" t="inlineStr">
        <is>
          <t>dynamic_travel_asset_category</t>
        </is>
      </c>
      <c r="B1805" s="29" t="inlineStr">
        <is>
          <t>Dynamic travel asset category · TEXT</t>
        </is>
      </c>
      <c r="C1805" s="26" t="n"/>
      <c r="D1805" s="27">
        <f>IF(AND($C1805="x",$A1805&lt;&gt;""),$A1805,"")</f>
        <v/>
      </c>
    </row>
    <row r="1806">
      <c r="A1806" s="25" t="inlineStr">
        <is>
          <t>dynamic_travel_asset_contextual_keywords</t>
        </is>
      </c>
      <c r="B1806" s="29" t="inlineStr">
        <is>
          <t>Dynamic travel asset contextual keywords · TEXT</t>
        </is>
      </c>
      <c r="C1806" s="26" t="n"/>
      <c r="D1806" s="27">
        <f>IF(AND($C1806="x",$A1806&lt;&gt;""),$A1806,"")</f>
        <v/>
      </c>
    </row>
    <row r="1807">
      <c r="A1807" s="25" t="inlineStr">
        <is>
          <t>dynamic_travel_asset_destination_address</t>
        </is>
      </c>
      <c r="B1807" s="29" t="inlineStr">
        <is>
          <t>Dynamic travel asset destination address · TEXT</t>
        </is>
      </c>
      <c r="C1807" s="26" t="n"/>
      <c r="D1807" s="27">
        <f>IF(AND($C1807="x",$A1807&lt;&gt;""),$A1807,"")</f>
        <v/>
      </c>
    </row>
    <row r="1808">
      <c r="A1808" s="25" t="inlineStr">
        <is>
          <t>dynamic_travel_asset_destination_id</t>
        </is>
      </c>
      <c r="B1808" s="29" t="inlineStr">
        <is>
          <t>Dynamic travel asset destination id · TEXT</t>
        </is>
      </c>
      <c r="C1808" s="26" t="n"/>
      <c r="D1808" s="27">
        <f>IF(AND($C1808="x",$A1808&lt;&gt;""),$A1808,"")</f>
        <v/>
      </c>
    </row>
    <row r="1809">
      <c r="A1809" s="25" t="inlineStr">
        <is>
          <t>dynamic_travel_asset_destination_name</t>
        </is>
      </c>
      <c r="B1809" s="29" t="inlineStr">
        <is>
          <t>Dynamic travel asset destination name · TEXT</t>
        </is>
      </c>
      <c r="C1809" s="26" t="n"/>
      <c r="D1809" s="27">
        <f>IF(AND($C1809="x",$A1809&lt;&gt;""),$A1809,"")</f>
        <v/>
      </c>
    </row>
    <row r="1810">
      <c r="A1810" s="25" t="inlineStr">
        <is>
          <t>dynamic_travel_asset_formatted_price</t>
        </is>
      </c>
      <c r="B1810" s="29" t="inlineStr">
        <is>
          <t>Dynamic travel asset formatted price · TEXT</t>
        </is>
      </c>
      <c r="C1810" s="26" t="n"/>
      <c r="D1810" s="27">
        <f>IF(AND($C1810="x",$A1810&lt;&gt;""),$A1810,"")</f>
        <v/>
      </c>
    </row>
    <row r="1811">
      <c r="A1811" s="25" t="inlineStr">
        <is>
          <t>dynamic_travel_asset_formatted_sale_price</t>
        </is>
      </c>
      <c r="B1811" s="29" t="inlineStr">
        <is>
          <t>Dynamic travel asset formatted sale price · TEXT</t>
        </is>
      </c>
      <c r="C1811" s="26" t="n"/>
      <c r="D1811" s="27">
        <f>IF(AND($C1811="x",$A1811&lt;&gt;""),$A1811,"")</f>
        <v/>
      </c>
    </row>
    <row r="1812">
      <c r="A1812" s="25" t="inlineStr">
        <is>
          <t>dynamic_travel_asset_image_url</t>
        </is>
      </c>
      <c r="B1812" s="29" t="inlineStr">
        <is>
          <t>Dynamic travel asset image url · TEXT</t>
        </is>
      </c>
      <c r="C1812" s="26" t="n"/>
      <c r="D1812" s="27">
        <f>IF(AND($C1812="x",$A1812&lt;&gt;""),$A1812,"")</f>
        <v/>
      </c>
    </row>
    <row r="1813">
      <c r="A1813" s="25" t="inlineStr">
        <is>
          <t>dynamic_travel_asset_ios_app_link</t>
        </is>
      </c>
      <c r="B1813" s="29" t="inlineStr">
        <is>
          <t>Dynamic travel asset ios app link · TEXT</t>
        </is>
      </c>
      <c r="C1813" s="26" t="n"/>
      <c r="D1813" s="27">
        <f>IF(AND($C1813="x",$A1813&lt;&gt;""),$A1813,"")</f>
        <v/>
      </c>
    </row>
    <row r="1814">
      <c r="A1814" s="25" t="inlineStr">
        <is>
          <t>dynamic_travel_asset_ios_app_store_id</t>
        </is>
      </c>
      <c r="B1814" s="29" t="inlineStr">
        <is>
          <t>Dynamic travel asset ios app store id · NUMERIC</t>
        </is>
      </c>
      <c r="C1814" s="26" t="n"/>
      <c r="D1814" s="27">
        <f>IF(AND($C1814="x",$A1814&lt;&gt;""),$A1814,"")</f>
        <v/>
      </c>
    </row>
    <row r="1815">
      <c r="A1815" s="25" t="inlineStr">
        <is>
          <t>dynamic_travel_asset_origin_id</t>
        </is>
      </c>
      <c r="B1815" s="29" t="inlineStr">
        <is>
          <t>Dynamic travel asset origin id · TEXT</t>
        </is>
      </c>
      <c r="C1815" s="26" t="n"/>
      <c r="D1815" s="27">
        <f>IF(AND($C1815="x",$A1815&lt;&gt;""),$A1815,"")</f>
        <v/>
      </c>
    </row>
    <row r="1816">
      <c r="A1816" s="25" t="inlineStr">
        <is>
          <t>dynamic_travel_asset_origin_name</t>
        </is>
      </c>
      <c r="B1816" s="29" t="inlineStr">
        <is>
          <t>Dynamic travel asset origin name · TEXT</t>
        </is>
      </c>
      <c r="C1816" s="26" t="n"/>
      <c r="D1816" s="27">
        <f>IF(AND($C1816="x",$A1816&lt;&gt;""),$A1816,"")</f>
        <v/>
      </c>
    </row>
    <row r="1817">
      <c r="A1817" s="25" t="inlineStr">
        <is>
          <t>dynamic_travel_asset_price</t>
        </is>
      </c>
      <c r="B1817" s="29" t="inlineStr">
        <is>
          <t>Dynamic travel asset price · TEXT</t>
        </is>
      </c>
      <c r="C1817" s="26" t="n"/>
      <c r="D1817" s="27">
        <f>IF(AND($C1817="x",$A1817&lt;&gt;""),$A1817,"")</f>
        <v/>
      </c>
    </row>
    <row r="1818">
      <c r="A1818" s="25" t="inlineStr">
        <is>
          <t>dynamic_travel_asset_sale_price</t>
        </is>
      </c>
      <c r="B1818" s="29" t="inlineStr">
        <is>
          <t>Dynamic travel asset sale price · TEXT</t>
        </is>
      </c>
      <c r="C1818" s="26" t="n"/>
      <c r="D1818" s="27">
        <f>IF(AND($C1818="x",$A1818&lt;&gt;""),$A1818,"")</f>
        <v/>
      </c>
    </row>
    <row r="1819">
      <c r="A1819" s="25" t="inlineStr">
        <is>
          <t>dynamic_travel_asset_similar_destination_ids</t>
        </is>
      </c>
      <c r="B1819" s="29" t="inlineStr">
        <is>
          <t>Dynamic travel asset similar destination ids · TEXT</t>
        </is>
      </c>
      <c r="C1819" s="26" t="n"/>
      <c r="D1819" s="27">
        <f>IF(AND($C1819="x",$A1819&lt;&gt;""),$A1819,"")</f>
        <v/>
      </c>
    </row>
    <row r="1820">
      <c r="A1820" s="25" t="inlineStr">
        <is>
          <t>dynamic_travel_asset_title</t>
        </is>
      </c>
      <c r="B1820" s="29" t="inlineStr">
        <is>
          <t>Dynamic travel asset title · TEXT</t>
        </is>
      </c>
      <c r="C1820" s="26" t="n"/>
      <c r="D1820" s="27">
        <f>IF(AND($C1820="x",$A1820&lt;&gt;""),$A1820,"")</f>
        <v/>
      </c>
    </row>
    <row r="1821">
      <c r="A1821" s="25" t="inlineStr">
        <is>
          <t>effective_cpc_bid_micros</t>
        </is>
      </c>
      <c r="B1821" s="29" t="inlineStr">
        <is>
          <t>Effective cpc bid micros · NUMERIC</t>
        </is>
      </c>
      <c r="C1821" s="26" t="n"/>
      <c r="D1821" s="27">
        <f>IF(AND($C1821="x",$A1821&lt;&gt;""),$A1821,"")</f>
        <v/>
      </c>
    </row>
    <row r="1822">
      <c r="A1822" s="25" t="inlineStr">
        <is>
          <t>effective_cpc_bid_source</t>
        </is>
      </c>
      <c r="B1822" s="29" t="inlineStr">
        <is>
          <t>Effective cpc bid source · TEXT</t>
        </is>
      </c>
      <c r="C1822" s="26" t="n"/>
      <c r="D1822" s="27">
        <f>IF(AND($C1822="x",$A1822&lt;&gt;""),$A1822,"")</f>
        <v/>
      </c>
    </row>
    <row r="1823">
      <c r="A1823" s="25" t="inlineStr">
        <is>
          <t>effective_cpm_bid_micros</t>
        </is>
      </c>
      <c r="B1823" s="29" t="inlineStr">
        <is>
          <t>Effective cpm bid micros · NUMERIC</t>
        </is>
      </c>
      <c r="C1823" s="26" t="n"/>
      <c r="D1823" s="27">
        <f>IF(AND($C1823="x",$A1823&lt;&gt;""),$A1823,"")</f>
        <v/>
      </c>
    </row>
    <row r="1824">
      <c r="A1824" s="25" t="inlineStr">
        <is>
          <t>effective_cpm_bid_source</t>
        </is>
      </c>
      <c r="B1824" s="29" t="inlineStr">
        <is>
          <t>Effective cpm bid source · TEXT</t>
        </is>
      </c>
      <c r="C1824" s="26" t="n"/>
      <c r="D1824" s="27">
        <f>IF(AND($C1824="x",$A1824&lt;&gt;""),$A1824,"")</f>
        <v/>
      </c>
    </row>
    <row r="1825">
      <c r="A1825" s="25" t="inlineStr">
        <is>
          <t>effective_cpv_bid_micros</t>
        </is>
      </c>
      <c r="B1825" s="29" t="inlineStr">
        <is>
          <t>Effective cpv bid micros · NUMERIC</t>
        </is>
      </c>
      <c r="C1825" s="26" t="n"/>
      <c r="D1825" s="27">
        <f>IF(AND($C1825="x",$A1825&lt;&gt;""),$A1825,"")</f>
        <v/>
      </c>
    </row>
    <row r="1826">
      <c r="A1826" s="25" t="inlineStr">
        <is>
          <t>effective_cpv_bid_source</t>
        </is>
      </c>
      <c r="B1826" s="29" t="inlineStr">
        <is>
          <t>Effective cpv bid source · TEXT</t>
        </is>
      </c>
      <c r="C1826" s="26" t="n"/>
      <c r="D1826" s="27">
        <f>IF(AND($C1826="x",$A1826&lt;&gt;""),$A1826,"")</f>
        <v/>
      </c>
    </row>
    <row r="1827">
      <c r="A1827" s="25" t="inlineStr">
        <is>
          <t>effective_currency_code</t>
        </is>
      </c>
      <c r="B1827" s="29" t="inlineStr">
        <is>
          <t>Effective currency code · TEXT</t>
        </is>
      </c>
      <c r="C1827" s="26" t="n"/>
      <c r="D1827" s="27">
        <f>IF(AND($C1827="x",$A1827&lt;&gt;""),$A1827,"")</f>
        <v/>
      </c>
    </row>
    <row r="1828">
      <c r="A1828" s="25" t="inlineStr">
        <is>
          <t>effective_percent_cpc_bid_micros</t>
        </is>
      </c>
      <c r="B1828" s="29" t="inlineStr">
        <is>
          <t>Effective percent cpc bid micros · NUMERIC</t>
        </is>
      </c>
      <c r="C1828" s="26" t="n"/>
      <c r="D1828" s="27">
        <f>IF(AND($C1828="x",$A1828&lt;&gt;""),$A1828,"")</f>
        <v/>
      </c>
    </row>
    <row r="1829">
      <c r="A1829" s="25" t="inlineStr">
        <is>
          <t>effective_percent_cpc_bid_source</t>
        </is>
      </c>
      <c r="B1829" s="29" t="inlineStr">
        <is>
          <t>Effective percent cpc bid source · TEXT</t>
        </is>
      </c>
      <c r="C1829" s="26" t="n"/>
      <c r="D1829" s="27">
        <f>IF(AND($C1829="x",$A1829&lt;&gt;""),$A1829,"")</f>
        <v/>
      </c>
    </row>
    <row r="1830">
      <c r="A1830" s="25" t="inlineStr">
        <is>
          <t>effective_target_cpa_micros</t>
        </is>
      </c>
      <c r="B1830" s="29" t="inlineStr">
        <is>
          <t>Effective target cpa micros · NUMERIC</t>
        </is>
      </c>
      <c r="C1830" s="26" t="n"/>
      <c r="D1830" s="27">
        <f>IF(AND($C1830="x",$A1830&lt;&gt;""),$A1830,"")</f>
        <v/>
      </c>
    </row>
    <row r="1831">
      <c r="A1831" s="25" t="inlineStr">
        <is>
          <t>effective_target_cpa_source</t>
        </is>
      </c>
      <c r="B1831" s="29" t="inlineStr">
        <is>
          <t>Effective target cpa source · TEXT</t>
        </is>
      </c>
      <c r="C1831" s="26" t="n"/>
      <c r="D1831" s="27">
        <f>IF(AND($C1831="x",$A1831&lt;&gt;""),$A1831,"")</f>
        <v/>
      </c>
    </row>
    <row r="1832">
      <c r="A1832" s="25" t="inlineStr">
        <is>
          <t>effective_target_cpc</t>
        </is>
      </c>
      <c r="B1832" s="29" t="inlineStr">
        <is>
          <t>Effective target cpc · NUMERIC</t>
        </is>
      </c>
      <c r="C1832" s="26" t="n"/>
      <c r="D1832" s="27">
        <f>IF(AND($C1832="x",$A1832&lt;&gt;""),$A1832,"")</f>
        <v/>
      </c>
    </row>
    <row r="1833">
      <c r="A1833" s="25" t="inlineStr">
        <is>
          <t>effective_target_cpc_source</t>
        </is>
      </c>
      <c r="B1833" s="29" t="inlineStr">
        <is>
          <t>Effective target cpc source · TEXT</t>
        </is>
      </c>
      <c r="C1833" s="26" t="n"/>
      <c r="D1833" s="27">
        <f>IF(AND($C1833="x",$A1833&lt;&gt;""),$A1833,"")</f>
        <v/>
      </c>
    </row>
    <row r="1834">
      <c r="A1834" s="25" t="inlineStr">
        <is>
          <t>effective_target_roas</t>
        </is>
      </c>
      <c r="B1834" s="29" t="inlineStr">
        <is>
          <t>Effective target roas · NUMERIC</t>
        </is>
      </c>
      <c r="C1834" s="26" t="n"/>
      <c r="D1834" s="27">
        <f>IF(AND($C1834="x",$A1834&lt;&gt;""),$A1834,"")</f>
        <v/>
      </c>
    </row>
    <row r="1835">
      <c r="A1835" s="25" t="inlineStr">
        <is>
          <t>effective_target_roas_source</t>
        </is>
      </c>
      <c r="B1835" s="29" t="inlineStr">
        <is>
          <t>Effective target roas source · TEXT</t>
        </is>
      </c>
      <c r="C1835" s="26" t="n"/>
      <c r="D1835" s="27">
        <f>IF(AND($C1835="x",$A1835&lt;&gt;""),$A1835,"")</f>
        <v/>
      </c>
    </row>
    <row r="1836">
      <c r="A1836" s="25" t="inlineStr">
        <is>
          <t>eligible_for_display</t>
        </is>
      </c>
      <c r="B1836" s="29" t="inlineStr">
        <is>
          <t>Eligible for display · BOOLEAN</t>
        </is>
      </c>
      <c r="C1836" s="26" t="n"/>
      <c r="D1836" s="27">
        <f>IF(AND($C1836="x",$A1836&lt;&gt;""),$A1836,"")</f>
        <v/>
      </c>
    </row>
    <row r="1837">
      <c r="A1837" s="25" t="inlineStr">
        <is>
          <t>eligible_for_search</t>
        </is>
      </c>
      <c r="B1837" s="29" t="inlineStr">
        <is>
          <t>Eligible for search · BOOLEAN</t>
        </is>
      </c>
      <c r="C1837" s="26" t="n"/>
      <c r="D1837" s="27">
        <f>IF(AND($C1837="x",$A1837&lt;&gt;""),$A1837,"")</f>
        <v/>
      </c>
    </row>
    <row r="1838">
      <c r="A1838" s="25" t="inlineStr">
        <is>
          <t>eligible_impressions_from_location_asset_store_reach</t>
        </is>
      </c>
      <c r="B1838" s="29" t="inlineStr">
        <is>
          <t>Eligible impressions from location asset store reach · NUMERIC</t>
        </is>
      </c>
      <c r="C1838" s="26" t="n"/>
      <c r="D1838" s="27">
        <f>IF(AND($C1838="x",$A1838&lt;&gt;""),$A1838,"")</f>
        <v/>
      </c>
    </row>
    <row r="1839">
      <c r="A1839" s="25" t="inlineStr">
        <is>
          <t>enabled</t>
        </is>
      </c>
      <c r="B1839" s="29" t="inlineStr">
        <is>
          <t>Enabled · BOOLEAN</t>
        </is>
      </c>
      <c r="C1839" s="26" t="n"/>
      <c r="D1839" s="27">
        <f>IF(AND($C1839="x",$A1839&lt;&gt;""),$A1839,"")</f>
        <v/>
      </c>
    </row>
    <row r="1840">
      <c r="A1840" s="25" t="inlineStr">
        <is>
          <t>end_date</t>
        </is>
      </c>
      <c r="B1840" s="29" t="inlineStr">
        <is>
          <t>End date · DATE</t>
        </is>
      </c>
      <c r="C1840" s="26" t="n"/>
      <c r="D1840" s="27">
        <f>IF(AND($C1840="x",$A1840&lt;&gt;""),$A1840,"")</f>
        <v/>
      </c>
    </row>
    <row r="1841">
      <c r="A1841" s="25" t="inlineStr">
        <is>
          <t>engagement_rate</t>
        </is>
      </c>
      <c r="B1841" s="29" t="inlineStr">
        <is>
          <t>Engagement rate · PERCENT</t>
        </is>
      </c>
      <c r="C1841" s="26" t="n"/>
      <c r="D1841" s="27">
        <f>IF(AND($C1841="x",$A1841&lt;&gt;""),$A1841,"")</f>
        <v/>
      </c>
    </row>
    <row r="1842">
      <c r="A1842" s="25" t="inlineStr">
        <is>
          <t>engagements</t>
        </is>
      </c>
      <c r="B1842" s="29" t="inlineStr">
        <is>
          <t>Engagements · NUMERIC</t>
        </is>
      </c>
      <c r="C1842" s="26" t="n"/>
      <c r="D1842" s="27">
        <f>IF(AND($C1842="x",$A1842&lt;&gt;""),$A1842,"")</f>
        <v/>
      </c>
    </row>
    <row r="1843">
      <c r="A1843" s="25" t="inlineStr">
        <is>
          <t>enhanced_cpc</t>
        </is>
      </c>
      <c r="B1843" s="29" t="inlineStr">
        <is>
          <t>Enhanced cpc · TEXT</t>
        </is>
      </c>
      <c r="C1843" s="26" t="n"/>
      <c r="D1843" s="27">
        <f>IF(AND($C1843="x",$A1843&lt;&gt;""),$A1843,"")</f>
        <v/>
      </c>
    </row>
    <row r="1844">
      <c r="A1844" s="25" t="inlineStr">
        <is>
          <t>estimated_add_clicks_at_first_position_cpc</t>
        </is>
      </c>
      <c r="B1844" s="29" t="inlineStr">
        <is>
          <t>Estimated add clicks at first position cpc · NUMERIC</t>
        </is>
      </c>
      <c r="C1844" s="26" t="n"/>
      <c r="D1844" s="27">
        <f>IF(AND($C1844="x",$A1844&lt;&gt;""),$A1844,"")</f>
        <v/>
      </c>
    </row>
    <row r="1845">
      <c r="A1845" s="25" t="inlineStr">
        <is>
          <t>estimated_add_cost_at_first_position_cpc</t>
        </is>
      </c>
      <c r="B1845" s="29" t="inlineStr">
        <is>
          <t>Estimated add cost at first position cpc · NUMERIC</t>
        </is>
      </c>
      <c r="C1845" s="26" t="n"/>
      <c r="D1845" s="27">
        <f>IF(AND($C1845="x",$A1845&lt;&gt;""),$A1845,"")</f>
        <v/>
      </c>
    </row>
    <row r="1846">
      <c r="A1846" s="25" t="inlineStr">
        <is>
          <t>exclude_demographic_expansion</t>
        </is>
      </c>
      <c r="B1846" s="29" t="inlineStr">
        <is>
          <t>Exclude demographic expansion · BOOLEAN</t>
        </is>
      </c>
      <c r="C1846" s="26" t="n"/>
      <c r="D1846" s="27">
        <f>IF(AND($C1846="x",$A1846&lt;&gt;""),$A1846,"")</f>
        <v/>
      </c>
    </row>
    <row r="1847">
      <c r="A1847" s="25" t="inlineStr">
        <is>
          <t>excluded_parent_asset_field_types</t>
        </is>
      </c>
      <c r="B1847" s="29" t="inlineStr">
        <is>
          <t>Excluded parent asset field types · TEXT</t>
        </is>
      </c>
      <c r="C1847" s="26" t="n"/>
      <c r="D1847" s="27">
        <f>IF(AND($C1847="x",$A1847&lt;&gt;""),$A1847,"")</f>
        <v/>
      </c>
    </row>
    <row r="1848">
      <c r="A1848" s="25" t="inlineStr">
        <is>
          <t>excluded_parent_asset_set_types</t>
        </is>
      </c>
      <c r="B1848" s="29" t="inlineStr">
        <is>
          <t>Excluded parent asset set types · TEXT</t>
        </is>
      </c>
      <c r="C1848" s="26" t="n"/>
      <c r="D1848" s="27">
        <f>IF(AND($C1848="x",$A1848&lt;&gt;""),$A1848,"")</f>
        <v/>
      </c>
    </row>
    <row r="1849">
      <c r="A1849" s="25" t="inlineStr">
        <is>
          <t>exclusion_dimension</t>
        </is>
      </c>
      <c r="B1849" s="29" t="inlineStr">
        <is>
          <t>Exclusion dimension · TEXT</t>
        </is>
      </c>
      <c r="C1849" s="26" t="n"/>
      <c r="D1849" s="27">
        <f>IF(AND($C1849="x",$A1849&lt;&gt;""),$A1849,"")</f>
        <v/>
      </c>
    </row>
    <row r="1850">
      <c r="A1850" s="25" t="inlineStr">
        <is>
          <t>exclusion_dimension_exclusions_user_list_user_list</t>
        </is>
      </c>
      <c r="B1850" s="29" t="inlineStr">
        <is>
          <t>(Deprecated) Exclusion dimension exclusions user list user list · TEXT</t>
        </is>
      </c>
      <c r="C1850" s="26" t="n"/>
      <c r="D1850" s="27">
        <f>IF(AND($C1850="x",$A1850&lt;&gt;""),$A1850,"")</f>
        <v/>
      </c>
    </row>
    <row r="1851">
      <c r="A1851" s="25" t="inlineStr">
        <is>
          <t>expanded_final_url</t>
        </is>
      </c>
      <c r="B1851" s="29" t="inlineStr">
        <is>
          <t>Expanded final url · TEXT</t>
        </is>
      </c>
      <c r="C1851" s="26" t="n"/>
      <c r="D1851" s="27">
        <f>IF(AND($C1851="x",$A1851&lt;&gt;""),$A1851,"")</f>
        <v/>
      </c>
    </row>
    <row r="1852">
      <c r="A1852" s="25" t="inlineStr">
        <is>
          <t>expanded_landing_page_view_expanded_final_url</t>
        </is>
      </c>
      <c r="B1852" s="29" t="inlineStr">
        <is>
          <t>Expanded landing page view expanded final url · TEXT</t>
        </is>
      </c>
      <c r="C1852" s="26" t="n"/>
      <c r="D1852" s="27">
        <f>IF(AND($C1852="x",$A1852&lt;&gt;""),$A1852,"")</f>
        <v/>
      </c>
    </row>
    <row r="1853">
      <c r="A1853" s="25" t="inlineStr">
        <is>
          <t>expanded_landing_page_view_resource_name</t>
        </is>
      </c>
      <c r="B1853" s="29" t="inlineStr">
        <is>
          <t>Expanded landing page view resource name · TEXT</t>
        </is>
      </c>
      <c r="C1853" s="26" t="n"/>
      <c r="D1853" s="27">
        <f>IF(AND($C1853="x",$A1853&lt;&gt;""),$A1853,"")</f>
        <v/>
      </c>
    </row>
    <row r="1854">
      <c r="A1854" s="25" t="inlineStr">
        <is>
          <t>experiment_type</t>
        </is>
      </c>
      <c r="B1854" s="29" t="inlineStr">
        <is>
          <t>Experiment type · TEXT</t>
        </is>
      </c>
      <c r="C1854" s="26" t="n"/>
      <c r="D1854" s="27">
        <f>IF(AND($C1854="x",$A1854&lt;&gt;""),$A1854,"")</f>
        <v/>
      </c>
    </row>
    <row r="1855">
      <c r="A1855" s="25" t="inlineStr">
        <is>
          <t>explicitly_shared</t>
        </is>
      </c>
      <c r="B1855" s="29" t="inlineStr">
        <is>
          <t>Explicitly shared · BOOLEAN</t>
        </is>
      </c>
      <c r="C1855" s="26" t="n"/>
      <c r="D1855" s="27">
        <f>IF(AND($C1855="x",$A1855&lt;&gt;""),$A1855,"")</f>
        <v/>
      </c>
    </row>
    <row r="1856">
      <c r="A1856" s="25" t="inlineStr">
        <is>
          <t>extended_demographic_extended_demographic_id</t>
        </is>
      </c>
      <c r="B1856" s="29" t="inlineStr">
        <is>
          <t>Extended demographic extended demographic id · NUMERIC</t>
        </is>
      </c>
      <c r="C1856" s="26" t="n"/>
      <c r="D1856" s="27">
        <f>IF(AND($C1856="x",$A1856&lt;&gt;""),$A1856,"")</f>
        <v/>
      </c>
    </row>
    <row r="1857">
      <c r="A1857" s="25" t="inlineStr">
        <is>
          <t>external_activity_id</t>
        </is>
      </c>
      <c r="B1857" s="29" t="inlineStr">
        <is>
          <t>External activity id · TEXT</t>
        </is>
      </c>
      <c r="C1857" s="26" t="n"/>
      <c r="D1857" s="27">
        <f>IF(AND($C1857="x",$A1857&lt;&gt;""),$A1857,"")</f>
        <v/>
      </c>
    </row>
    <row r="1858">
      <c r="A1858" s="25" t="inlineStr">
        <is>
          <t>external_conversion_source</t>
        </is>
      </c>
      <c r="B1858" s="29" t="inlineStr">
        <is>
          <t>External conversion source · TEXT</t>
        </is>
      </c>
      <c r="C1858" s="26" t="n"/>
      <c r="D1858" s="27">
        <f>IF(AND($C1858="x",$A1858&lt;&gt;""),$A1858,"")</f>
        <v/>
      </c>
    </row>
    <row r="1859">
      <c r="A1859" s="25" t="inlineStr">
        <is>
          <t>external_customer_id</t>
        </is>
      </c>
      <c r="B1859" s="29" t="inlineStr">
        <is>
          <t>External customer id · NUMERIC</t>
        </is>
      </c>
      <c r="C1859" s="26" t="n"/>
      <c r="D1859" s="27">
        <f>IF(AND($C1859="x",$A1859&lt;&gt;""),$A1859,"")</f>
        <v/>
      </c>
    </row>
    <row r="1860">
      <c r="A1860" s="25" t="inlineStr">
        <is>
          <t>feed_types</t>
        </is>
      </c>
      <c r="B1860" s="29" t="inlineStr">
        <is>
          <t>Feed types · TEXT</t>
        </is>
      </c>
      <c r="C1860" s="26" t="n"/>
      <c r="D1860" s="27">
        <f>IF(AND($C1860="x",$A1860&lt;&gt;""),$A1860,"")</f>
        <v/>
      </c>
    </row>
    <row r="1861">
      <c r="A1861" s="25" t="inlineStr">
        <is>
          <t>field_type</t>
        </is>
      </c>
      <c r="B1861" s="29" t="inlineStr">
        <is>
          <t>Field type · TEXT</t>
        </is>
      </c>
      <c r="C1861" s="26" t="n"/>
      <c r="D1861" s="27">
        <f>IF(AND($C1861="x",$A1861&lt;&gt;""),$A1861,"")</f>
        <v/>
      </c>
    </row>
    <row r="1862">
      <c r="A1862" s="25" t="inlineStr">
        <is>
          <t>field_type_policy_summaries</t>
        </is>
      </c>
      <c r="B1862" s="29" t="inlineStr">
        <is>
          <t>Field type policy summaries · TEXT</t>
        </is>
      </c>
      <c r="C1862" s="26" t="n"/>
      <c r="D1862" s="27">
        <f>IF(AND($C1862="x",$A1862&lt;&gt;""),$A1862,"")</f>
        <v/>
      </c>
    </row>
    <row r="1863">
      <c r="A1863" s="25" t="inlineStr">
        <is>
          <t>final_mobile_urls</t>
        </is>
      </c>
      <c r="B1863" s="29" t="inlineStr">
        <is>
          <t>Final mobile urls · TEXT</t>
        </is>
      </c>
      <c r="C1863" s="26" t="n"/>
      <c r="D1863" s="27">
        <f>IF(AND($C1863="x",$A1863&lt;&gt;""),$A1863,"")</f>
        <v/>
      </c>
    </row>
    <row r="1864">
      <c r="A1864" s="25" t="inlineStr">
        <is>
          <t>final_url</t>
        </is>
      </c>
      <c r="B1864" s="29" t="inlineStr">
        <is>
          <t>Final url · TEXT</t>
        </is>
      </c>
      <c r="C1864" s="26" t="n"/>
      <c r="D1864" s="27">
        <f>IF(AND($C1864="x",$A1864&lt;&gt;""),$A1864,"")</f>
        <v/>
      </c>
    </row>
    <row r="1865">
      <c r="A1865" s="25" t="inlineStr">
        <is>
          <t>final_url_suffix</t>
        </is>
      </c>
      <c r="B1865" s="29" t="inlineStr">
        <is>
          <t>Final url suffix · TEXT</t>
        </is>
      </c>
      <c r="C1865" s="26" t="n"/>
      <c r="D1865" s="27">
        <f>IF(AND($C1865="x",$A1865&lt;&gt;""),$A1865,"")</f>
        <v/>
      </c>
    </row>
    <row r="1866">
      <c r="A1866" s="25" t="inlineStr">
        <is>
          <t>final_urls</t>
        </is>
      </c>
      <c r="B1866" s="29" t="inlineStr">
        <is>
          <t>Final urls · TEXT</t>
        </is>
      </c>
      <c r="C1866" s="26" t="n"/>
      <c r="D1866" s="27">
        <f>IF(AND($C1866="x",$A1866&lt;&gt;""),$A1866,"")</f>
        <v/>
      </c>
    </row>
    <row r="1867">
      <c r="A1867" s="25" t="inlineStr">
        <is>
          <t>first_page_cpc</t>
        </is>
      </c>
      <c r="B1867" s="29" t="inlineStr">
        <is>
          <t>First page cpc · NUMERIC</t>
        </is>
      </c>
      <c r="C1867" s="26" t="n"/>
      <c r="D1867" s="27">
        <f>IF(AND($C1867="x",$A1867&lt;&gt;""),$A1867,"")</f>
        <v/>
      </c>
    </row>
    <row r="1868">
      <c r="A1868" s="25" t="inlineStr">
        <is>
          <t>first_position_cpc</t>
        </is>
      </c>
      <c r="B1868" s="29" t="inlineStr">
        <is>
          <t>First position cpc · NUMERIC</t>
        </is>
      </c>
      <c r="C1868" s="26" t="n"/>
      <c r="D1868" s="27">
        <f>IF(AND($C1868="x",$A1868&lt;&gt;""),$A1868,"")</f>
        <v/>
      </c>
    </row>
    <row r="1869">
      <c r="A1869" s="25" t="inlineStr">
        <is>
          <t>fixed_cpm_goal</t>
        </is>
      </c>
      <c r="B1869" s="29" t="inlineStr">
        <is>
          <t>Fixed cpm goal · TEXT</t>
        </is>
      </c>
      <c r="C1869" s="26" t="n"/>
      <c r="D1869" s="27">
        <f>IF(AND($C1869="x",$A1869&lt;&gt;""),$A1869,"")</f>
        <v/>
      </c>
    </row>
    <row r="1870">
      <c r="A1870" s="25" t="inlineStr">
        <is>
          <t>fixed_cpm_micros</t>
        </is>
      </c>
      <c r="B1870" s="29" t="inlineStr">
        <is>
          <t>Fixed cpm micros · NUMERIC</t>
        </is>
      </c>
      <c r="C1870" s="26" t="n"/>
      <c r="D1870" s="27">
        <f>IF(AND($C1870="x",$A1870&lt;&gt;""),$A1870,"")</f>
        <v/>
      </c>
    </row>
    <row r="1871">
      <c r="A1871" s="25" t="inlineStr">
        <is>
          <t>fixed_cpm_target_frequency_info_target_count</t>
        </is>
      </c>
      <c r="B1871" s="29" t="inlineStr">
        <is>
          <t>Fixed cpm target frequency info target count · NUMERIC</t>
        </is>
      </c>
      <c r="C1871" s="26" t="n"/>
      <c r="D1871" s="27">
        <f>IF(AND($C1871="x",$A1871&lt;&gt;""),$A1871,"")</f>
        <v/>
      </c>
    </row>
    <row r="1872">
      <c r="A1872" s="25" t="inlineStr">
        <is>
          <t>fixed_cpm_target_frequency_info_time_unit</t>
        </is>
      </c>
      <c r="B1872" s="29" t="inlineStr">
        <is>
          <t>Fixed cpm target frequency info time unit · TEXT</t>
        </is>
      </c>
      <c r="C1872" s="26" t="n"/>
      <c r="D1872" s="27">
        <f>IF(AND($C1872="x",$A1872&lt;&gt;""),$A1872,"")</f>
        <v/>
      </c>
    </row>
    <row r="1873">
      <c r="A1873" s="25" t="inlineStr">
        <is>
          <t>frequency_caps</t>
        </is>
      </c>
      <c r="B1873" s="29" t="inlineStr">
        <is>
          <t>Frequency caps · TEXT</t>
        </is>
      </c>
      <c r="C1873" s="26" t="n"/>
      <c r="D1873" s="27">
        <f>IF(AND($C1873="x",$A1873&lt;&gt;""),$A1873,"")</f>
        <v/>
      </c>
    </row>
    <row r="1874">
      <c r="A1874" s="25" t="inlineStr">
        <is>
          <t>gclid</t>
        </is>
      </c>
      <c r="B1874" s="29" t="inlineStr">
        <is>
          <t>Gclid · TEXT</t>
        </is>
      </c>
      <c r="C1874" s="26" t="n"/>
      <c r="D1874" s="27">
        <f>IF(AND($C1874="x",$A1874&lt;&gt;""),$A1874,"")</f>
        <v/>
      </c>
    </row>
    <row r="1875">
      <c r="A1875" s="25" t="inlineStr">
        <is>
          <t>gender_type</t>
        </is>
      </c>
      <c r="B1875" s="29" t="inlineStr">
        <is>
          <t>Gender type · TEXT</t>
        </is>
      </c>
      <c r="C1875" s="26" t="n"/>
      <c r="D1875" s="27">
        <f>IF(AND($C1875="x",$A1875&lt;&gt;""),$A1875,"")</f>
        <v/>
      </c>
    </row>
    <row r="1876">
      <c r="A1876" s="25" t="inlineStr">
        <is>
          <t>gender_view_resource_name</t>
        </is>
      </c>
      <c r="B1876" s="29" t="inlineStr">
        <is>
          <t>Gender view resource name · TEXT</t>
        </is>
      </c>
      <c r="C1876" s="26" t="n"/>
      <c r="D1876" s="27">
        <f>IF(AND($C1876="x",$A1876&lt;&gt;""),$A1876,"")</f>
        <v/>
      </c>
    </row>
    <row r="1877">
      <c r="A1877" s="25" t="inlineStr">
        <is>
          <t>general_invalid_click_rate</t>
        </is>
      </c>
      <c r="B1877" s="29" t="inlineStr">
        <is>
          <t>General invalid click rate · NUMERIC</t>
        </is>
      </c>
      <c r="C1877" s="26" t="n"/>
      <c r="D1877" s="27">
        <f>IF(AND($C1877="x",$A1877&lt;&gt;""),$A1877,"")</f>
        <v/>
      </c>
    </row>
    <row r="1878">
      <c r="A1878" s="25" t="inlineStr">
        <is>
          <t>general_invalid_clicks</t>
        </is>
      </c>
      <c r="B1878" s="29" t="inlineStr">
        <is>
          <t>General invalid clicks · NUMERIC</t>
        </is>
      </c>
      <c r="C1878" s="26" t="n"/>
      <c r="D1878" s="27">
        <f>IF(AND($C1878="x",$A1878&lt;&gt;""),$A1878,"")</f>
        <v/>
      </c>
    </row>
    <row r="1879">
      <c r="A1879" s="25" t="inlineStr">
        <is>
          <t>geo_target_airport</t>
        </is>
      </c>
      <c r="B1879" s="29" t="inlineStr">
        <is>
          <t>Geo target airport · TEXT</t>
        </is>
      </c>
      <c r="C1879" s="26" t="n"/>
      <c r="D1879" s="27">
        <f>IF(AND($C1879="x",$A1879&lt;&gt;""),$A1879,"")</f>
        <v/>
      </c>
    </row>
    <row r="1880">
      <c r="A1880" s="25" t="inlineStr">
        <is>
          <t>geo_target_canton</t>
        </is>
      </c>
      <c r="B1880" s="29" t="inlineStr">
        <is>
          <t>Geo target canton · TEXT</t>
        </is>
      </c>
      <c r="C1880" s="26" t="n"/>
      <c r="D1880" s="27">
        <f>IF(AND($C1880="x",$A1880&lt;&gt;""),$A1880,"")</f>
        <v/>
      </c>
    </row>
    <row r="1881">
      <c r="A1881" s="25" t="inlineStr">
        <is>
          <t>geo_target_city</t>
        </is>
      </c>
      <c r="B1881" s="29" t="inlineStr">
        <is>
          <t>Geo target city (Alias) · CITY</t>
        </is>
      </c>
      <c r="C1881" s="26" t="n"/>
      <c r="D1881" s="27">
        <f>IF(AND($C1881="x",$A1881&lt;&gt;""),$A1881,"")</f>
        <v/>
      </c>
    </row>
    <row r="1882">
      <c r="A1882" s="25" t="inlineStr">
        <is>
          <t>geo_target_country</t>
        </is>
      </c>
      <c r="B1882" s="29" t="inlineStr">
        <is>
          <t>Geo target country (Geographic View) · COUNTRY</t>
        </is>
      </c>
      <c r="C1882" s="26" t="n"/>
      <c r="D1882" s="27">
        <f>IF(AND($C1882="x",$A1882&lt;&gt;""),$A1882,"")</f>
        <v/>
      </c>
    </row>
    <row r="1883">
      <c r="A1883" s="25" t="inlineStr">
        <is>
          <t>geo_target_county</t>
        </is>
      </c>
      <c r="B1883" s="29" t="inlineStr">
        <is>
          <t>Geo target county · TEXT</t>
        </is>
      </c>
      <c r="C1883" s="26" t="n"/>
      <c r="D1883" s="27">
        <f>IF(AND($C1883="x",$A1883&lt;&gt;""),$A1883,"")</f>
        <v/>
      </c>
    </row>
    <row r="1884">
      <c r="A1884" s="25" t="inlineStr">
        <is>
          <t>geo_target_district</t>
        </is>
      </c>
      <c r="B1884" s="29" t="inlineStr">
        <is>
          <t>Geo target district · TEXT</t>
        </is>
      </c>
      <c r="C1884" s="26" t="n"/>
      <c r="D1884" s="27">
        <f>IF(AND($C1884="x",$A1884&lt;&gt;""),$A1884,"")</f>
        <v/>
      </c>
    </row>
    <row r="1885">
      <c r="A1885" s="25" t="inlineStr">
        <is>
          <t>geo_target_metro</t>
        </is>
      </c>
      <c r="B1885" s="29" t="inlineStr">
        <is>
          <t>Geo target metro · TEXT</t>
        </is>
      </c>
      <c r="C1885" s="26" t="n"/>
      <c r="D1885" s="27">
        <f>IF(AND($C1885="x",$A1885&lt;&gt;""),$A1885,"")</f>
        <v/>
      </c>
    </row>
    <row r="1886">
      <c r="A1886" s="25" t="inlineStr">
        <is>
          <t>geo_target_most_specific_location</t>
        </is>
      </c>
      <c r="B1886" s="29" t="inlineStr">
        <is>
          <t>Geo target most specific location · TEXT</t>
        </is>
      </c>
      <c r="C1886" s="26" t="n"/>
      <c r="D1886" s="27">
        <f>IF(AND($C1886="x",$A1886&lt;&gt;""),$A1886,"")</f>
        <v/>
      </c>
    </row>
    <row r="1887">
      <c r="A1887" s="25" t="inlineStr">
        <is>
          <t>geo_target_postal_code</t>
        </is>
      </c>
      <c r="B1887" s="29" t="inlineStr">
        <is>
          <t>Geo target postal code · TEXT</t>
        </is>
      </c>
      <c r="C1887" s="26" t="n"/>
      <c r="D1887" s="27">
        <f>IF(AND($C1887="x",$A1887&lt;&gt;""),$A1887,"")</f>
        <v/>
      </c>
    </row>
    <row r="1888">
      <c r="A1888" s="25" t="inlineStr">
        <is>
          <t>geo_target_province</t>
        </is>
      </c>
      <c r="B1888" s="29" t="inlineStr">
        <is>
          <t>Geo target province · TEXT</t>
        </is>
      </c>
      <c r="C1888" s="26" t="n"/>
      <c r="D1888" s="27">
        <f>IF(AND($C1888="x",$A1888&lt;&gt;""),$A1888,"")</f>
        <v/>
      </c>
    </row>
    <row r="1889">
      <c r="A1889" s="25" t="inlineStr">
        <is>
          <t>geo_target_region</t>
        </is>
      </c>
      <c r="B1889" s="29" t="inlineStr">
        <is>
          <t>Geo target region · REGION</t>
        </is>
      </c>
      <c r="C1889" s="26" t="n"/>
      <c r="D1889" s="27">
        <f>IF(AND($C1889="x",$A1889&lt;&gt;""),$A1889,"")</f>
        <v/>
      </c>
    </row>
    <row r="1890">
      <c r="A1890" s="25" t="inlineStr">
        <is>
          <t>geo_target_state</t>
        </is>
      </c>
      <c r="B1890" s="29" t="inlineStr">
        <is>
          <t>Geo target state · TEXT</t>
        </is>
      </c>
      <c r="C1890" s="26" t="n"/>
      <c r="D1890" s="27">
        <f>IF(AND($C1890="x",$A1890&lt;&gt;""),$A1890,"")</f>
        <v/>
      </c>
    </row>
    <row r="1891">
      <c r="A1891" s="25" t="inlineStr">
        <is>
          <t>geo_target_type_setting_negative_geo_target_type</t>
        </is>
      </c>
      <c r="B1891" s="29" t="inlineStr">
        <is>
          <t>Geo target type setting negative geo target type · TEXT</t>
        </is>
      </c>
      <c r="C1891" s="26" t="n"/>
      <c r="D1891" s="27">
        <f>IF(AND($C1891="x",$A1891&lt;&gt;""),$A1891,"")</f>
        <v/>
      </c>
    </row>
    <row r="1892">
      <c r="A1892" s="25" t="inlineStr">
        <is>
          <t>geo_target_type_setting_positive_geo_target_type</t>
        </is>
      </c>
      <c r="B1892" s="29" t="inlineStr">
        <is>
          <t>Geo target type setting positive geo target type · TEXT</t>
        </is>
      </c>
      <c r="C1892" s="26" t="n"/>
      <c r="D1892" s="27">
        <f>IF(AND($C1892="x",$A1892&lt;&gt;""),$A1892,"")</f>
        <v/>
      </c>
    </row>
    <row r="1893">
      <c r="A1893" s="25" t="inlineStr">
        <is>
          <t>geographic_view_country_criterion_id</t>
        </is>
      </c>
      <c r="B1893" s="29" t="inlineStr">
        <is>
          <t>Geographic view country criterion id · COUNTRY</t>
        </is>
      </c>
      <c r="C1893" s="26" t="n"/>
      <c r="D1893" s="27">
        <f>IF(AND($C1893="x",$A1893&lt;&gt;""),$A1893,"")</f>
        <v/>
      </c>
    </row>
    <row r="1894">
      <c r="A1894" s="25" t="inlineStr">
        <is>
          <t>geographic_view_location_type</t>
        </is>
      </c>
      <c r="B1894" s="29" t="inlineStr">
        <is>
          <t>Geographic view location type · TEXT</t>
        </is>
      </c>
      <c r="C1894" s="26" t="n"/>
      <c r="D1894" s="27">
        <f>IF(AND($C1894="x",$A1894&lt;&gt;""),$A1894,"")</f>
        <v/>
      </c>
    </row>
    <row r="1895">
      <c r="A1895" s="25" t="inlineStr">
        <is>
          <t>geographic_view_resource_name</t>
        </is>
      </c>
      <c r="B1895" s="29" t="inlineStr">
        <is>
          <t>Geographic view resource name · TEXT</t>
        </is>
      </c>
      <c r="C1895" s="26" t="n"/>
      <c r="D1895" s="27">
        <f>IF(AND($C1895="x",$A1895&lt;&gt;""),$A1895,"")</f>
        <v/>
      </c>
    </row>
    <row r="1896">
      <c r="A1896" s="25" t="inlineStr">
        <is>
          <t>gmail_forwards</t>
        </is>
      </c>
      <c r="B1896" s="29" t="inlineStr">
        <is>
          <t>Gmail forwards · NUMERIC</t>
        </is>
      </c>
      <c r="C1896" s="26" t="n"/>
      <c r="D1896" s="27">
        <f>IF(AND($C1896="x",$A1896&lt;&gt;""),$A1896,"")</f>
        <v/>
      </c>
    </row>
    <row r="1897">
      <c r="A1897" s="25" t="inlineStr">
        <is>
          <t>gmail_saves</t>
        </is>
      </c>
      <c r="B1897" s="29" t="inlineStr">
        <is>
          <t>Gmail saves · NUMERIC</t>
        </is>
      </c>
      <c r="C1897" s="26" t="n"/>
      <c r="D1897" s="27">
        <f>IF(AND($C1897="x",$A1897&lt;&gt;""),$A1897,"")</f>
        <v/>
      </c>
    </row>
    <row r="1898">
      <c r="A1898" s="25" t="inlineStr">
        <is>
          <t>gmail_secondary_clicks</t>
        </is>
      </c>
      <c r="B1898" s="29" t="inlineStr">
        <is>
          <t>Gmail secondary clicks · NUMERIC</t>
        </is>
      </c>
      <c r="C1898" s="26" t="n"/>
      <c r="D1898" s="27">
        <f>IF(AND($C1898="x",$A1898&lt;&gt;""),$A1898,"")</f>
        <v/>
      </c>
    </row>
    <row r="1899">
      <c r="A1899" s="25" t="inlineStr">
        <is>
          <t>gross_profit_margin</t>
        </is>
      </c>
      <c r="B1899" s="29" t="inlineStr">
        <is>
          <t>Gross profit margin · NUMERIC</t>
        </is>
      </c>
      <c r="C1899" s="26" t="n"/>
      <c r="D1899" s="27">
        <f>IF(AND($C1899="x",$A1899&lt;&gt;""),$A1899,"")</f>
        <v/>
      </c>
    </row>
    <row r="1900">
      <c r="A1900" s="25" t="inlineStr">
        <is>
          <t>gross_profit_micros</t>
        </is>
      </c>
      <c r="B1900" s="29" t="inlineStr">
        <is>
          <t>Gross profit micros · NUMERIC</t>
        </is>
      </c>
      <c r="C1900" s="26" t="n"/>
      <c r="D1900" s="27">
        <f>IF(AND($C1900="x",$A1900&lt;&gt;""),$A1900,"")</f>
        <v/>
      </c>
    </row>
    <row r="1901">
      <c r="A1901" s="25" t="inlineStr">
        <is>
          <t>group_placement_target_url</t>
        </is>
      </c>
      <c r="B1901" s="29" t="inlineStr">
        <is>
          <t>Group placement target url · TEXT</t>
        </is>
      </c>
      <c r="C1901" s="26" t="n"/>
      <c r="D1901" s="27">
        <f>IF(AND($C1901="x",$A1901&lt;&gt;""),$A1901,"")</f>
        <v/>
      </c>
    </row>
    <row r="1902">
      <c r="A1902" s="25" t="inlineStr">
        <is>
          <t>group_placement_view_display_name</t>
        </is>
      </c>
      <c r="B1902" s="29" t="inlineStr">
        <is>
          <t>Group placement view display name · TEXT</t>
        </is>
      </c>
      <c r="C1902" s="26" t="n"/>
      <c r="D1902" s="27">
        <f>IF(AND($C1902="x",$A1902&lt;&gt;""),$A1902,"")</f>
        <v/>
      </c>
    </row>
    <row r="1903">
      <c r="A1903" s="25" t="inlineStr">
        <is>
          <t>group_placement_view_placement</t>
        </is>
      </c>
      <c r="B1903" s="29" t="inlineStr">
        <is>
          <t>Group placement view placement · TEXT</t>
        </is>
      </c>
      <c r="C1903" s="26" t="n"/>
      <c r="D1903" s="27">
        <f>IF(AND($C1903="x",$A1903&lt;&gt;""),$A1903,"")</f>
        <v/>
      </c>
    </row>
    <row r="1904">
      <c r="A1904" s="25" t="inlineStr">
        <is>
          <t>group_placement_view_placement_type</t>
        </is>
      </c>
      <c r="B1904" s="29" t="inlineStr">
        <is>
          <t>Group placement view placement type · TEXT</t>
        </is>
      </c>
      <c r="C1904" s="26" t="n"/>
      <c r="D1904" s="27">
        <f>IF(AND($C1904="x",$A1904&lt;&gt;""),$A1904,"")</f>
        <v/>
      </c>
    </row>
    <row r="1905">
      <c r="A1905" s="25" t="inlineStr">
        <is>
          <t>group_placement_view_resource_name</t>
        </is>
      </c>
      <c r="B1905" s="29" t="inlineStr">
        <is>
          <t>Group placement view resource name · TEXT</t>
        </is>
      </c>
      <c r="C1905" s="26" t="n"/>
      <c r="D1905" s="27">
        <f>IF(AND($C1905="x",$A1905&lt;&gt;""),$A1905,"")</f>
        <v/>
      </c>
    </row>
    <row r="1906">
      <c r="A1906" s="25" t="inlineStr">
        <is>
          <t>group_placement_view_target_url</t>
        </is>
      </c>
      <c r="B1906" s="29" t="inlineStr">
        <is>
          <t>Group placement view target url · TEXT</t>
        </is>
      </c>
      <c r="C1906" s="26" t="n"/>
      <c r="D1906" s="27">
        <f>IF(AND($C1906="x",$A1906&lt;&gt;""),$A1906,"")</f>
        <v/>
      </c>
    </row>
    <row r="1907">
      <c r="A1907" s="25" t="inlineStr">
        <is>
          <t>has_partners_badge</t>
        </is>
      </c>
      <c r="B1907" s="29" t="inlineStr">
        <is>
          <t>Has partners badge · BOOLEAN</t>
        </is>
      </c>
      <c r="C1907" s="26" t="n"/>
      <c r="D1907" s="27">
        <f>IF(AND($C1907="x",$A1907&lt;&gt;""),$A1907,"")</f>
        <v/>
      </c>
    </row>
    <row r="1908">
      <c r="A1908" s="25" t="inlineStr">
        <is>
          <t>has_recommended_budget</t>
        </is>
      </c>
      <c r="B1908" s="29" t="inlineStr">
        <is>
          <t>Has recommended budget · BOOLEAN</t>
        </is>
      </c>
      <c r="C1908" s="26" t="n"/>
      <c r="D1908" s="27">
        <f>IF(AND($C1908="x",$A1908&lt;&gt;""),$A1908,"")</f>
        <v/>
      </c>
    </row>
    <row r="1909">
      <c r="A1909" s="25" t="inlineStr">
        <is>
          <t>historical_creative_quality_score</t>
        </is>
      </c>
      <c r="B1909" s="29" t="inlineStr">
        <is>
          <t>Historical creative quality score · TEXT</t>
        </is>
      </c>
      <c r="C1909" s="26" t="n"/>
      <c r="D1909" s="27">
        <f>IF(AND($C1909="x",$A1909&lt;&gt;""),$A1909,"")</f>
        <v/>
      </c>
    </row>
    <row r="1910">
      <c r="A1910" s="25" t="inlineStr">
        <is>
          <t>historical_landing_page_quality_score</t>
        </is>
      </c>
      <c r="B1910" s="29" t="inlineStr">
        <is>
          <t>Historical landing page quality score · TEXT</t>
        </is>
      </c>
      <c r="C1910" s="26" t="n"/>
      <c r="D1910" s="27">
        <f>IF(AND($C1910="x",$A1910&lt;&gt;""),$A1910,"")</f>
        <v/>
      </c>
    </row>
    <row r="1911">
      <c r="A1911" s="25" t="inlineStr">
        <is>
          <t>historical_quality_score</t>
        </is>
      </c>
      <c r="B1911" s="29" t="inlineStr">
        <is>
          <t>Historical quality score · NUMERIC</t>
        </is>
      </c>
      <c r="C1911" s="26" t="n"/>
      <c r="D1911" s="27">
        <f>IF(AND($C1911="x",$A1911&lt;&gt;""),$A1911,"")</f>
        <v/>
      </c>
    </row>
    <row r="1912">
      <c r="A1912" s="25" t="inlineStr">
        <is>
          <t>historical_search_predicted_ctr</t>
        </is>
      </c>
      <c r="B1912" s="29" t="inlineStr">
        <is>
          <t>Historical search predicted ctr · TEXT</t>
        </is>
      </c>
      <c r="C1912" s="26" t="n"/>
      <c r="D1912" s="27">
        <f>IF(AND($C1912="x",$A1912&lt;&gt;""),$A1912,"")</f>
        <v/>
      </c>
    </row>
    <row r="1913">
      <c r="A1913" s="25" t="inlineStr">
        <is>
          <t>hotel_average_lead_value_micros</t>
        </is>
      </c>
      <c r="B1913" s="29" t="inlineStr">
        <is>
          <t>Hotel average lead value micros · NUMERIC</t>
        </is>
      </c>
      <c r="C1913" s="26" t="n"/>
      <c r="D1913" s="27">
        <f>IF(AND($C1913="x",$A1913&lt;&gt;""),$A1913,"")</f>
        <v/>
      </c>
    </row>
    <row r="1914">
      <c r="A1914" s="25" t="inlineStr">
        <is>
          <t>hotel_booking_window_days</t>
        </is>
      </c>
      <c r="B1914" s="29" t="inlineStr">
        <is>
          <t>Hotel booking window days · NUMERIC</t>
        </is>
      </c>
      <c r="C1914" s="26" t="n"/>
      <c r="D1914" s="27">
        <f>IF(AND($C1914="x",$A1914&lt;&gt;""),$A1914,"")</f>
        <v/>
      </c>
    </row>
    <row r="1915">
      <c r="A1915" s="25" t="inlineStr">
        <is>
          <t>hotel_callout_asset_language_code</t>
        </is>
      </c>
      <c r="B1915" s="29" t="inlineStr">
        <is>
          <t>Hotel callout asset language code · TEXT</t>
        </is>
      </c>
      <c r="C1915" s="26" t="n"/>
      <c r="D1915" s="27">
        <f>IF(AND($C1915="x",$A1915&lt;&gt;""),$A1915,"")</f>
        <v/>
      </c>
    </row>
    <row r="1916">
      <c r="A1916" s="25" t="inlineStr">
        <is>
          <t>hotel_callout_asset_text</t>
        </is>
      </c>
      <c r="B1916" s="29" t="inlineStr">
        <is>
          <t>Hotel callout asset text · TEXT</t>
        </is>
      </c>
      <c r="C1916" s="26" t="n"/>
      <c r="D1916" s="27">
        <f>IF(AND($C1916="x",$A1916&lt;&gt;""),$A1916,"")</f>
        <v/>
      </c>
    </row>
    <row r="1917">
      <c r="A1917" s="25" t="inlineStr">
        <is>
          <t>hotel_center_id</t>
        </is>
      </c>
      <c r="B1917" s="29" t="inlineStr">
        <is>
          <t>Hotel center id · NUMERIC</t>
        </is>
      </c>
      <c r="C1917" s="26" t="n"/>
      <c r="D1917" s="27">
        <f>IF(AND($C1917="x",$A1917&lt;&gt;""),$A1917,"")</f>
        <v/>
      </c>
    </row>
    <row r="1918">
      <c r="A1918" s="25" t="inlineStr">
        <is>
          <t>hotel_check_in_date</t>
        </is>
      </c>
      <c r="B1918" s="29" t="inlineStr">
        <is>
          <t>Hotel check in date · DATE</t>
        </is>
      </c>
      <c r="C1918" s="26" t="n"/>
      <c r="D1918" s="27">
        <f>IF(AND($C1918="x",$A1918&lt;&gt;""),$A1918,"")</f>
        <v/>
      </c>
    </row>
    <row r="1919">
      <c r="A1919" s="25" t="inlineStr">
        <is>
          <t>hotel_check_in_day_of_week</t>
        </is>
      </c>
      <c r="B1919" s="29" t="inlineStr">
        <is>
          <t>Hotel check in day of week · TEXT</t>
        </is>
      </c>
      <c r="C1919" s="26" t="n"/>
      <c r="D1919" s="27">
        <f>IF(AND($C1919="x",$A1919&lt;&gt;""),$A1919,"")</f>
        <v/>
      </c>
    </row>
    <row r="1920">
      <c r="A1920" s="25" t="inlineStr">
        <is>
          <t>hotel_city</t>
        </is>
      </c>
      <c r="B1920" s="29" t="inlineStr">
        <is>
          <t>Hotel city · CITY</t>
        </is>
      </c>
      <c r="C1920" s="26" t="n"/>
      <c r="D1920" s="27">
        <f>IF(AND($C1920="x",$A1920&lt;&gt;""),$A1920,"")</f>
        <v/>
      </c>
    </row>
    <row r="1921">
      <c r="A1921" s="25" t="inlineStr">
        <is>
          <t>hotel_class</t>
        </is>
      </c>
      <c r="B1921" s="29" t="inlineStr">
        <is>
          <t>Hotel class · NUMERIC</t>
        </is>
      </c>
      <c r="C1921" s="26" t="n"/>
      <c r="D1921" s="27">
        <f>IF(AND($C1921="x",$A1921&lt;&gt;""),$A1921,"")</f>
        <v/>
      </c>
    </row>
    <row r="1922">
      <c r="A1922" s="25" t="inlineStr">
        <is>
          <t>hotel_country</t>
        </is>
      </c>
      <c r="B1922" s="29" t="inlineStr">
        <is>
          <t>Hotel country · COUNTRY</t>
        </is>
      </c>
      <c r="C1922" s="26" t="n"/>
      <c r="D1922" s="27">
        <f>IF(AND($C1922="x",$A1922&lt;&gt;""),$A1922,"")</f>
        <v/>
      </c>
    </row>
    <row r="1923">
      <c r="A1923" s="25" t="inlineStr">
        <is>
          <t>hotel_date_selection_type</t>
        </is>
      </c>
      <c r="B1923" s="29" t="inlineStr">
        <is>
          <t>Hotel date selection type · TEXT</t>
        </is>
      </c>
      <c r="C1923" s="26" t="n"/>
      <c r="D1923" s="27">
        <f>IF(AND($C1923="x",$A1923&lt;&gt;""),$A1923,"")</f>
        <v/>
      </c>
    </row>
    <row r="1924">
      <c r="A1924" s="25" t="inlineStr">
        <is>
          <t>hotel_eligible_impressions</t>
        </is>
      </c>
      <c r="B1924" s="29" t="inlineStr">
        <is>
          <t>Hotel eligible impressions · NUMERIC</t>
        </is>
      </c>
      <c r="C1924" s="26" t="n"/>
      <c r="D1924" s="27">
        <f>IF(AND($C1924="x",$A1924&lt;&gt;""),$A1924,"")</f>
        <v/>
      </c>
    </row>
    <row r="1925">
      <c r="A1925" s="25" t="inlineStr">
        <is>
          <t>hotel_length_of_stay</t>
        </is>
      </c>
      <c r="B1925" s="29" t="inlineStr">
        <is>
          <t>Hotel length of stay · NUMERIC</t>
        </is>
      </c>
      <c r="C1925" s="26" t="n"/>
      <c r="D1925" s="27">
        <f>IF(AND($C1925="x",$A1925&lt;&gt;""),$A1925,"")</f>
        <v/>
      </c>
    </row>
    <row r="1926">
      <c r="A1926" s="25" t="inlineStr">
        <is>
          <t>hotel_performance_view_geo_target_country</t>
        </is>
      </c>
      <c r="B1926" s="29" t="inlineStr">
        <is>
          <t>Geo target country (Hotel Performance View) · COUNTRY</t>
        </is>
      </c>
      <c r="C1926" s="26" t="n"/>
      <c r="D1926" s="27">
        <f>IF(AND($C1926="x",$A1926&lt;&gt;""),$A1926,"")</f>
        <v/>
      </c>
    </row>
    <row r="1927">
      <c r="A1927" s="25" t="inlineStr">
        <is>
          <t>hotel_performance_view_resource_name</t>
        </is>
      </c>
      <c r="B1927" s="29" t="inlineStr">
        <is>
          <t>Hotel performance view resource name · TEXT</t>
        </is>
      </c>
      <c r="C1927" s="26" t="n"/>
      <c r="D1927" s="27">
        <f>IF(AND($C1927="x",$A1927&lt;&gt;""),$A1927,"")</f>
        <v/>
      </c>
    </row>
    <row r="1928">
      <c r="A1928" s="25" t="inlineStr">
        <is>
          <t>hotel_price_bucket</t>
        </is>
      </c>
      <c r="B1928" s="29" t="inlineStr">
        <is>
          <t>Hotel price bucket · TEXT</t>
        </is>
      </c>
      <c r="C1928" s="26" t="n"/>
      <c r="D1928" s="27">
        <f>IF(AND($C1928="x",$A1928&lt;&gt;""),$A1928,"")</f>
        <v/>
      </c>
    </row>
    <row r="1929">
      <c r="A1929" s="25" t="inlineStr">
        <is>
          <t>hotel_price_difference_percentage</t>
        </is>
      </c>
      <c r="B1929" s="29" t="inlineStr">
        <is>
          <t>Hotel price difference percentage · PERCENT</t>
        </is>
      </c>
      <c r="C1929" s="26" t="n"/>
      <c r="D1929" s="27">
        <f>IF(AND($C1929="x",$A1929&lt;&gt;""),$A1929,"")</f>
        <v/>
      </c>
    </row>
    <row r="1930">
      <c r="A1930" s="25" t="inlineStr">
        <is>
          <t>hotel_property_asset_hotel_address</t>
        </is>
      </c>
      <c r="B1930" s="29" t="inlineStr">
        <is>
          <t>Hotel property asset hotel address · TEXT</t>
        </is>
      </c>
      <c r="C1930" s="26" t="n"/>
      <c r="D1930" s="27">
        <f>IF(AND($C1930="x",$A1930&lt;&gt;""),$A1930,"")</f>
        <v/>
      </c>
    </row>
    <row r="1931">
      <c r="A1931" s="25" t="inlineStr">
        <is>
          <t>hotel_property_asset_hotel_name</t>
        </is>
      </c>
      <c r="B1931" s="29" t="inlineStr">
        <is>
          <t>Hotel property asset hotel name · TEXT</t>
        </is>
      </c>
      <c r="C1931" s="26" t="n"/>
      <c r="D1931" s="27">
        <f>IF(AND($C1931="x",$A1931&lt;&gt;""),$A1931,"")</f>
        <v/>
      </c>
    </row>
    <row r="1932">
      <c r="A1932" s="25" t="inlineStr">
        <is>
          <t>hotel_property_asset_place_id</t>
        </is>
      </c>
      <c r="B1932" s="29" t="inlineStr">
        <is>
          <t>Hotel property asset place id · TEXT</t>
        </is>
      </c>
      <c r="C1932" s="26" t="n"/>
      <c r="D1932" s="27">
        <f>IF(AND($C1932="x",$A1932&lt;&gt;""),$A1932,"")</f>
        <v/>
      </c>
    </row>
    <row r="1933">
      <c r="A1933" s="25" t="inlineStr">
        <is>
          <t>hotel_property_asset_set</t>
        </is>
      </c>
      <c r="B1933" s="29" t="inlineStr">
        <is>
          <t>Hotel property asset set · TEXT</t>
        </is>
      </c>
      <c r="C1933" s="26" t="n"/>
      <c r="D1933" s="27">
        <f>IF(AND($C1933="x",$A1933&lt;&gt;""),$A1933,"")</f>
        <v/>
      </c>
    </row>
    <row r="1934">
      <c r="A1934" s="25" t="inlineStr">
        <is>
          <t>hotel_rate_rule_id</t>
        </is>
      </c>
      <c r="B1934" s="29" t="inlineStr">
        <is>
          <t>Hotel rate rule id · TEXT</t>
        </is>
      </c>
      <c r="C1934" s="26" t="n"/>
      <c r="D1934" s="27">
        <f>IF(AND($C1934="x",$A1934&lt;&gt;""),$A1934,"")</f>
        <v/>
      </c>
    </row>
    <row r="1935">
      <c r="A1935" s="25" t="inlineStr">
        <is>
          <t>hotel_rate_type</t>
        </is>
      </c>
      <c r="B1935" s="29" t="inlineStr">
        <is>
          <t>Hotel rate type · TEXT</t>
        </is>
      </c>
      <c r="C1935" s="26" t="n"/>
      <c r="D1935" s="27">
        <f>IF(AND($C1935="x",$A1935&lt;&gt;""),$A1935,"")</f>
        <v/>
      </c>
    </row>
    <row r="1936">
      <c r="A1936" s="25" t="inlineStr">
        <is>
          <t>hotel_setting_hotel_center_id</t>
        </is>
      </c>
      <c r="B1936" s="29" t="inlineStr">
        <is>
          <t>Hotel setting hotel center id · NUMERIC</t>
        </is>
      </c>
      <c r="C1936" s="26" t="n"/>
      <c r="D1936" s="27">
        <f>IF(AND($C1936="x",$A1936&lt;&gt;""),$A1936,"")</f>
        <v/>
      </c>
    </row>
    <row r="1937">
      <c r="A1937" s="25" t="inlineStr">
        <is>
          <t>hotel_state</t>
        </is>
      </c>
      <c r="B1937" s="29" t="inlineStr">
        <is>
          <t>Hotel state · TEXT</t>
        </is>
      </c>
      <c r="C1937" s="26" t="n"/>
      <c r="D1937" s="27">
        <f>IF(AND($C1937="x",$A1937&lt;&gt;""),$A1937,"")</f>
        <v/>
      </c>
    </row>
    <row r="1938">
      <c r="A1938" s="25" t="inlineStr">
        <is>
          <t>hour</t>
        </is>
      </c>
      <c r="B1938" s="29" t="inlineStr">
        <is>
          <t>Hour · TEXT</t>
        </is>
      </c>
      <c r="C1938" s="26" t="n"/>
      <c r="D1938" s="27">
        <f>IF(AND($C1938="x",$A1938&lt;&gt;""),$A1938,"")</f>
        <v/>
      </c>
    </row>
    <row r="1939">
      <c r="A1939" s="25" t="inlineStr">
        <is>
          <t>hour_of_day</t>
        </is>
      </c>
      <c r="B1939" s="29" t="inlineStr">
        <is>
          <t>Hour of day · NUMERIC</t>
        </is>
      </c>
      <c r="C1939" s="26" t="n"/>
      <c r="D1939" s="27">
        <f>IF(AND($C1939="x",$A1939&lt;&gt;""),$A1939,"")</f>
        <v/>
      </c>
    </row>
    <row r="1940">
      <c r="A1940" s="25" t="inlineStr">
        <is>
          <t>id</t>
        </is>
      </c>
      <c r="B1940" s="29" t="inlineStr">
        <is>
          <t>Id · TEXT</t>
        </is>
      </c>
      <c r="C1940" s="26" t="n"/>
      <c r="D1940" s="27">
        <f>IF(AND($C1940="x",$A1940&lt;&gt;""),$A1940,"")</f>
        <v/>
      </c>
    </row>
    <row r="1941">
      <c r="A1941" s="25" t="inlineStr">
        <is>
          <t>image_asset_auto_migration_done</t>
        </is>
      </c>
      <c r="B1941" s="29" t="inlineStr">
        <is>
          <t>Image asset auto migration done · BOOLEAN</t>
        </is>
      </c>
      <c r="C1941" s="26" t="n"/>
      <c r="D1941" s="27">
        <f>IF(AND($C1941="x",$A1941&lt;&gt;""),$A1941,"")</f>
        <v/>
      </c>
    </row>
    <row r="1942">
      <c r="A1942" s="25" t="inlineStr">
        <is>
          <t>image_asset_auto_migration_done_date_time</t>
        </is>
      </c>
      <c r="B1942" s="29" t="inlineStr">
        <is>
          <t>Image asset auto migration done date time · DATE</t>
        </is>
      </c>
      <c r="C1942" s="26" t="n"/>
      <c r="D1942" s="27">
        <f>IF(AND($C1942="x",$A1942&lt;&gt;""),$A1942,"")</f>
        <v/>
      </c>
    </row>
    <row r="1943">
      <c r="A1943" s="25" t="inlineStr">
        <is>
          <t>image_asset_file_size</t>
        </is>
      </c>
      <c r="B1943" s="29" t="inlineStr">
        <is>
          <t>Image asset file size · NUMERIC</t>
        </is>
      </c>
      <c r="C1943" s="26" t="n"/>
      <c r="D1943" s="27">
        <f>IF(AND($C1943="x",$A1943&lt;&gt;""),$A1943,"")</f>
        <v/>
      </c>
    </row>
    <row r="1944">
      <c r="A1944" s="25" t="inlineStr">
        <is>
          <t>image_asset_full_size_height_pixels</t>
        </is>
      </c>
      <c r="B1944" s="29" t="inlineStr">
        <is>
          <t>Image asset full size height pixels · NUMERIC</t>
        </is>
      </c>
      <c r="C1944" s="26" t="n"/>
      <c r="D1944" s="27">
        <f>IF(AND($C1944="x",$A1944&lt;&gt;""),$A1944,"")</f>
        <v/>
      </c>
    </row>
    <row r="1945">
      <c r="A1945" s="25" t="inlineStr">
        <is>
          <t>image_asset_full_size_url</t>
        </is>
      </c>
      <c r="B1945" s="29" t="inlineStr">
        <is>
          <t>Image asset full size url · TEXT</t>
        </is>
      </c>
      <c r="C1945" s="26" t="n"/>
      <c r="D1945" s="27">
        <f>IF(AND($C1945="x",$A1945&lt;&gt;""),$A1945,"")</f>
        <v/>
      </c>
    </row>
    <row r="1946">
      <c r="A1946" s="25" t="inlineStr">
        <is>
          <t>image_asset_full_size_width_pixels</t>
        </is>
      </c>
      <c r="B1946" s="29" t="inlineStr">
        <is>
          <t>Image asset full size width pixels · NUMERIC</t>
        </is>
      </c>
      <c r="C1946" s="26" t="n"/>
      <c r="D1946" s="27">
        <f>IF(AND($C1946="x",$A1946&lt;&gt;""),$A1946,"")</f>
        <v/>
      </c>
    </row>
    <row r="1947">
      <c r="A1947" s="25" t="inlineStr">
        <is>
          <t>image_asset_mime_type</t>
        </is>
      </c>
      <c r="B1947" s="29" t="inlineStr">
        <is>
          <t>Image asset mime type · TEXT</t>
        </is>
      </c>
      <c r="C1947" s="26" t="n"/>
      <c r="D1947" s="27">
        <f>IF(AND($C1947="x",$A1947&lt;&gt;""),$A1947,"")</f>
        <v/>
      </c>
    </row>
    <row r="1948">
      <c r="A1948" s="25" t="inlineStr">
        <is>
          <t>image_url</t>
        </is>
      </c>
      <c r="B1948" s="29" t="inlineStr">
        <is>
          <t>Ad Image URL · IMAGE_URL</t>
        </is>
      </c>
      <c r="C1948" s="26" t="n"/>
      <c r="D1948" s="27">
        <f>IF(AND($C1948="x",$A1948&lt;&gt;""),$A1948,"")</f>
        <v/>
      </c>
    </row>
    <row r="1949">
      <c r="A1949" s="25" t="inlineStr">
        <is>
          <t>impressions_unique_query_clusters</t>
        </is>
      </c>
      <c r="B1949" s="29" t="inlineStr">
        <is>
          <t>Impressions unique query clusters · NUMERIC</t>
        </is>
      </c>
      <c r="C1949" s="26" t="n"/>
      <c r="D1949" s="27">
        <f>IF(AND($C1949="x",$A1949&lt;&gt;""),$A1949,"")</f>
        <v/>
      </c>
    </row>
    <row r="1950">
      <c r="A1950" s="25" t="inlineStr">
        <is>
          <t>income_range_type</t>
        </is>
      </c>
      <c r="B1950" s="29" t="inlineStr">
        <is>
          <t>Income range type · TEXT</t>
        </is>
      </c>
      <c r="C1950" s="26" t="n"/>
      <c r="D1950" s="27">
        <f>IF(AND($C1950="x",$A1950&lt;&gt;""),$A1950,"")</f>
        <v/>
      </c>
    </row>
    <row r="1951">
      <c r="A1951" s="25" t="inlineStr">
        <is>
          <t>income_range_view_resource_name</t>
        </is>
      </c>
      <c r="B1951" s="29" t="inlineStr">
        <is>
          <t>Income range view resource name · TEXT</t>
        </is>
      </c>
      <c r="C1951" s="26" t="n"/>
      <c r="D1951" s="27">
        <f>IF(AND($C1951="x",$A1951&lt;&gt;""),$A1951,"")</f>
        <v/>
      </c>
    </row>
    <row r="1952">
      <c r="A1952" s="25" t="inlineStr">
        <is>
          <t>integration_code</t>
        </is>
      </c>
      <c r="B1952" s="29" t="inlineStr">
        <is>
          <t>Integration code · TEXT</t>
        </is>
      </c>
      <c r="C1952" s="26" t="n"/>
      <c r="D1952" s="27">
        <f>IF(AND($C1952="x",$A1952&lt;&gt;""),$A1952,"")</f>
        <v/>
      </c>
    </row>
    <row r="1953">
      <c r="A1953" s="25" t="inlineStr">
        <is>
          <t>interaction_event_types</t>
        </is>
      </c>
      <c r="B1953" s="29" t="inlineStr">
        <is>
          <t>Interaction event types · TEXT</t>
        </is>
      </c>
      <c r="C1953" s="26" t="n"/>
      <c r="D1953" s="27">
        <f>IF(AND($C1953="x",$A1953&lt;&gt;""),$A1953,"")</f>
        <v/>
      </c>
    </row>
    <row r="1954">
      <c r="A1954" s="25" t="inlineStr">
        <is>
          <t>interaction_on_this_extension</t>
        </is>
      </c>
      <c r="B1954" s="29" t="inlineStr">
        <is>
          <t>Interaction on this extension · BOOLEAN</t>
        </is>
      </c>
      <c r="C1954" s="26" t="n"/>
      <c r="D1954" s="27">
        <f>IF(AND($C1954="x",$A1954&lt;&gt;""),$A1954,"")</f>
        <v/>
      </c>
    </row>
    <row r="1955">
      <c r="A1955" s="25" t="inlineStr">
        <is>
          <t>interaction_rate</t>
        </is>
      </c>
      <c r="B1955" s="29" t="inlineStr">
        <is>
          <t>Interaction rate · PERCENT</t>
        </is>
      </c>
      <c r="C1955" s="26" t="n"/>
      <c r="D1955" s="27">
        <f>IF(AND($C1955="x",$A1955&lt;&gt;""),$A1955,"")</f>
        <v/>
      </c>
    </row>
    <row r="1956">
      <c r="A1956" s="25" t="inlineStr">
        <is>
          <t>interaction_types</t>
        </is>
      </c>
      <c r="B1956" s="29" t="inlineStr">
        <is>
          <t>Interaction types · TEXT</t>
        </is>
      </c>
      <c r="C1956" s="26" t="n"/>
      <c r="D1956" s="27">
        <f>IF(AND($C1956="x",$A1956&lt;&gt;""),$A1956,"")</f>
        <v/>
      </c>
    </row>
    <row r="1957">
      <c r="A1957" s="25" t="inlineStr">
        <is>
          <t>interactions</t>
        </is>
      </c>
      <c r="B1957" s="29" t="inlineStr">
        <is>
          <t>Interactions · NUMERIC</t>
        </is>
      </c>
      <c r="C1957" s="26" t="n"/>
      <c r="D1957" s="27">
        <f>IF(AND($C1957="x",$A1957&lt;&gt;""),$A1957,"")</f>
        <v/>
      </c>
    </row>
    <row r="1958">
      <c r="A1958" s="25" t="inlineStr">
        <is>
          <t>invalid_click_rate</t>
        </is>
      </c>
      <c r="B1958" s="29" t="inlineStr">
        <is>
          <t>Invalid click rate · PERCENT</t>
        </is>
      </c>
      <c r="C1958" s="26" t="n"/>
      <c r="D1958" s="27">
        <f>IF(AND($C1958="x",$A1958&lt;&gt;""),$A1958,"")</f>
        <v/>
      </c>
    </row>
    <row r="1959">
      <c r="A1959" s="25" t="inlineStr">
        <is>
          <t>invalid_clicks</t>
        </is>
      </c>
      <c r="B1959" s="29" t="inlineStr">
        <is>
          <t>Invalid clicks · NUMERIC</t>
        </is>
      </c>
      <c r="C1959" s="26" t="n"/>
      <c r="D1959" s="27">
        <f>IF(AND($C1959="x",$A1959&lt;&gt;""),$A1959,"")</f>
        <v/>
      </c>
    </row>
    <row r="1960">
      <c r="A1960" s="25" t="inlineStr">
        <is>
          <t>ip_block_ip_address</t>
        </is>
      </c>
      <c r="B1960" s="29" t="inlineStr">
        <is>
          <t>Ip block ip address · TEXT</t>
        </is>
      </c>
      <c r="C1960" s="26" t="n"/>
      <c r="D1960" s="27">
        <f>IF(AND($C1960="x",$A1960&lt;&gt;""),$A1960,"")</f>
        <v/>
      </c>
    </row>
    <row r="1961">
      <c r="A1961" s="25" t="inlineStr">
        <is>
          <t>is_budget_explicitly_shared</t>
        </is>
      </c>
      <c r="B1961" s="29" t="inlineStr">
        <is>
          <t>Is budget explicitly shared · BOOLEAN</t>
        </is>
      </c>
      <c r="C1961" s="26" t="n"/>
      <c r="D1961" s="27">
        <f>IF(AND($C1961="x",$A1961&lt;&gt;""),$A1961,"")</f>
        <v/>
      </c>
    </row>
    <row r="1962">
      <c r="A1962" s="25" t="inlineStr">
        <is>
          <t>is_negative</t>
        </is>
      </c>
      <c r="B1962" s="29" t="inlineStr">
        <is>
          <t>Is negative · BOOLEAN</t>
        </is>
      </c>
      <c r="C1962" s="26" t="n"/>
      <c r="D1962" s="27">
        <f>IF(AND($C1962="x",$A1962&lt;&gt;""),$A1962,"")</f>
        <v/>
      </c>
    </row>
    <row r="1963">
      <c r="A1963" s="25" t="inlineStr">
        <is>
          <t>is_restrict</t>
        </is>
      </c>
      <c r="B1963" s="29" t="inlineStr">
        <is>
          <t>Is restrict · TEXT</t>
        </is>
      </c>
      <c r="C1963" s="26" t="n"/>
      <c r="D1963" s="27">
        <f>IF(AND($C1963="x",$A1963&lt;&gt;""),$A1963,"")</f>
        <v/>
      </c>
    </row>
    <row r="1964">
      <c r="A1964" s="25" t="inlineStr">
        <is>
          <t>keyword</t>
        </is>
      </c>
      <c r="B1964" s="29" t="inlineStr">
        <is>
          <t>Keyword · TEXT</t>
        </is>
      </c>
      <c r="C1964" s="26" t="n"/>
      <c r="D1964" s="27">
        <f>IF(AND($C1964="x",$A1964&lt;&gt;""),$A1964,"")</f>
        <v/>
      </c>
    </row>
    <row r="1965">
      <c r="A1965" s="25" t="inlineStr">
        <is>
          <t>keyword_ad_group_criterion</t>
        </is>
      </c>
      <c r="B1965" s="29" t="inlineStr">
        <is>
          <t>Keyword ad group criterion · TEXT</t>
        </is>
      </c>
      <c r="C1965" s="26" t="n"/>
      <c r="D1965" s="27">
        <f>IF(AND($C1965="x",$A1965&lt;&gt;""),$A1965,"")</f>
        <v/>
      </c>
    </row>
    <row r="1966">
      <c r="A1966" s="25" t="inlineStr">
        <is>
          <t>keyword_average_cpc</t>
        </is>
      </c>
      <c r="B1966" s="29" t="inlineStr">
        <is>
          <t>Keyword average CPC · NUMERIC</t>
        </is>
      </c>
      <c r="C1966" s="26" t="n"/>
      <c r="D1966" s="27">
        <f>IF(AND($C1966="x",$A1966&lt;&gt;""),$A1966,"")</f>
        <v/>
      </c>
    </row>
    <row r="1967">
      <c r="A1967" s="25" t="inlineStr">
        <is>
          <t>keyword_competition</t>
        </is>
      </c>
      <c r="B1967" s="29" t="inlineStr">
        <is>
          <t>Keyword competition · TEXT</t>
        </is>
      </c>
      <c r="C1967" s="26" t="n"/>
      <c r="D1967" s="27">
        <f>IF(AND($C1967="x",$A1967&lt;&gt;""),$A1967,"")</f>
        <v/>
      </c>
    </row>
    <row r="1968">
      <c r="A1968" s="25" t="inlineStr">
        <is>
          <t>keyword_country</t>
        </is>
      </c>
      <c r="B1968" s="29" t="inlineStr">
        <is>
          <t>Keyword country · COUNTRY</t>
        </is>
      </c>
      <c r="C1968" s="26" t="n"/>
      <c r="D1968" s="27">
        <f>IF(AND($C1968="x",$A1968&lt;&gt;""),$A1968,"")</f>
        <v/>
      </c>
    </row>
    <row r="1969">
      <c r="A1969" s="25" t="inlineStr">
        <is>
          <t>keyword_criterion_id</t>
        </is>
      </c>
      <c r="B1969" s="29" t="inlineStr">
        <is>
          <t>Keyword Criterion ID · TEXT</t>
        </is>
      </c>
      <c r="C1969" s="26" t="n"/>
      <c r="D1969" s="27">
        <f>IF(AND($C1969="x",$A1969&lt;&gt;""),$A1969,"")</f>
        <v/>
      </c>
    </row>
    <row r="1970">
      <c r="A1970" s="25" t="inlineStr">
        <is>
          <t>keyword_info_match_type</t>
        </is>
      </c>
      <c r="B1970" s="29" t="inlineStr">
        <is>
          <t>Keyword info match type · TEXT</t>
        </is>
      </c>
      <c r="C1970" s="26" t="n"/>
      <c r="D1970" s="27">
        <f>IF(AND($C1970="x",$A1970&lt;&gt;""),$A1970,"")</f>
        <v/>
      </c>
    </row>
    <row r="1971">
      <c r="A1971" s="25" t="inlineStr">
        <is>
          <t>keyword_info_text</t>
        </is>
      </c>
      <c r="B1971" s="29" t="inlineStr">
        <is>
          <t>Keyword info text · TEXT</t>
        </is>
      </c>
      <c r="C1971" s="26" t="n"/>
      <c r="D1971" s="27">
        <f>IF(AND($C1971="x",$A1971&lt;&gt;""),$A1971,"")</f>
        <v/>
      </c>
    </row>
    <row r="1972">
      <c r="A1972" s="25" t="inlineStr">
        <is>
          <t>keyword_language</t>
        </is>
      </c>
      <c r="B1972" s="29" t="inlineStr">
        <is>
          <t>Keyword language · TEXT</t>
        </is>
      </c>
      <c r="C1972" s="26" t="n"/>
      <c r="D1972" s="27">
        <f>IF(AND($C1972="x",$A1972&lt;&gt;""),$A1972,"")</f>
        <v/>
      </c>
    </row>
    <row r="1973">
      <c r="A1973" s="25" t="inlineStr">
        <is>
          <t>keyword_match_type</t>
        </is>
      </c>
      <c r="B1973" s="29" t="inlineStr">
        <is>
          <t>Keyword match type · TEXT</t>
        </is>
      </c>
      <c r="C1973" s="26" t="n"/>
      <c r="D1973" s="27">
        <f>IF(AND($C1973="x",$A1973&lt;&gt;""),$A1973,"")</f>
        <v/>
      </c>
    </row>
    <row r="1974">
      <c r="A1974" s="25" t="inlineStr">
        <is>
          <t>keyword_status</t>
        </is>
      </c>
      <c r="B1974" s="29" t="inlineStr">
        <is>
          <t>Keyword Status · TEXT</t>
        </is>
      </c>
      <c r="C1974" s="26" t="n"/>
      <c r="D1974" s="27">
        <f>IF(AND($C1974="x",$A1974&lt;&gt;""),$A1974,"")</f>
        <v/>
      </c>
    </row>
    <row r="1975">
      <c r="A1975" s="25" t="inlineStr">
        <is>
          <t>keyword_text</t>
        </is>
      </c>
      <c r="B1975" s="29" t="inlineStr">
        <is>
          <t>Keyword text · TEXT</t>
        </is>
      </c>
      <c r="C1975" s="26" t="n"/>
      <c r="D1975" s="27">
        <f>IF(AND($C1975="x",$A1975&lt;&gt;""),$A1975,"")</f>
        <v/>
      </c>
    </row>
    <row r="1976">
      <c r="A1976" s="25" t="inlineStr">
        <is>
          <t>keyword_theme_free_form_keyword_theme</t>
        </is>
      </c>
      <c r="B1976" s="29" t="inlineStr">
        <is>
          <t>Keyword theme free form keyword theme · TEXT</t>
        </is>
      </c>
      <c r="C1976" s="26" t="n"/>
      <c r="D1976" s="27">
        <f>IF(AND($C1976="x",$A1976&lt;&gt;""),$A1976,"")</f>
        <v/>
      </c>
    </row>
    <row r="1977">
      <c r="A1977" s="25" t="inlineStr">
        <is>
          <t>keyword_theme_keyword_theme_constant</t>
        </is>
      </c>
      <c r="B1977" s="29" t="inlineStr">
        <is>
          <t>Keyword theme keyword theme constant · TEXT</t>
        </is>
      </c>
      <c r="C1977" s="26" t="n"/>
      <c r="D1977" s="27">
        <f>IF(AND($C1977="x",$A1977&lt;&gt;""),$A1977,"")</f>
        <v/>
      </c>
    </row>
    <row r="1978">
      <c r="A1978" s="25" t="inlineStr">
        <is>
          <t>keyword_view_resource_name</t>
        </is>
      </c>
      <c r="B1978" s="29" t="inlineStr">
        <is>
          <t>Keyword view resource name · TEXT</t>
        </is>
      </c>
      <c r="C1978" s="26" t="n"/>
      <c r="D1978" s="27">
        <f>IF(AND($C1978="x",$A1978&lt;&gt;""),$A1978,"")</f>
        <v/>
      </c>
    </row>
    <row r="1979">
      <c r="A1979" s="25" t="inlineStr">
        <is>
          <t>label_id</t>
        </is>
      </c>
      <c r="B1979" s="29" t="inlineStr">
        <is>
          <t>Label id · NUMERIC</t>
        </is>
      </c>
      <c r="C1979" s="26" t="n"/>
      <c r="D1979" s="27">
        <f>IF(AND($C1979="x",$A1979&lt;&gt;""),$A1979,"")</f>
        <v/>
      </c>
    </row>
    <row r="1980">
      <c r="A1980" s="25" t="inlineStr">
        <is>
          <t>label_name</t>
        </is>
      </c>
      <c r="B1980" s="29" t="inlineStr">
        <is>
          <t>Label name · TEXT</t>
        </is>
      </c>
      <c r="C1980" s="26" t="n"/>
      <c r="D1980" s="27">
        <f>IF(AND($C1980="x",$A1980&lt;&gt;""),$A1980,"")</f>
        <v/>
      </c>
    </row>
    <row r="1981">
      <c r="A1981" s="25" t="inlineStr">
        <is>
          <t>label_resource_name</t>
        </is>
      </c>
      <c r="B1981" s="29" t="inlineStr">
        <is>
          <t>Label resource name · TEXT</t>
        </is>
      </c>
      <c r="C1981" s="26" t="n"/>
      <c r="D1981" s="27">
        <f>IF(AND($C1981="x",$A1981&lt;&gt;""),$A1981,"")</f>
        <v/>
      </c>
    </row>
    <row r="1982">
      <c r="A1982" s="25" t="inlineStr">
        <is>
          <t>label_status</t>
        </is>
      </c>
      <c r="B1982" s="29" t="inlineStr">
        <is>
          <t>Label status · TEXT</t>
        </is>
      </c>
      <c r="C1982" s="26" t="n"/>
      <c r="D1982" s="27">
        <f>IF(AND($C1982="x",$A1982&lt;&gt;""),$A1982,"")</f>
        <v/>
      </c>
    </row>
    <row r="1983">
      <c r="A1983" s="25" t="inlineStr">
        <is>
          <t>label_text_label_background_color</t>
        </is>
      </c>
      <c r="B1983" s="29" t="inlineStr">
        <is>
          <t>Label text label background color · TEXT</t>
        </is>
      </c>
      <c r="C1983" s="26" t="n"/>
      <c r="D1983" s="27">
        <f>IF(AND($C1983="x",$A1983&lt;&gt;""),$A1983,"")</f>
        <v/>
      </c>
    </row>
    <row r="1984">
      <c r="A1984" s="25" t="inlineStr">
        <is>
          <t>label_text_label_description</t>
        </is>
      </c>
      <c r="B1984" s="29" t="inlineStr">
        <is>
          <t>Label text label description · TEXT</t>
        </is>
      </c>
      <c r="C1984" s="26" t="n"/>
      <c r="D1984" s="27">
        <f>IF(AND($C1984="x",$A1984&lt;&gt;""),$A1984,"")</f>
        <v/>
      </c>
    </row>
    <row r="1985">
      <c r="A1985" s="25" t="inlineStr">
        <is>
          <t>labels</t>
        </is>
      </c>
      <c r="B1985" s="29" t="inlineStr">
        <is>
          <t>Labels · TEXT</t>
        </is>
      </c>
      <c r="C1985" s="26" t="n"/>
      <c r="D1985" s="27">
        <f>IF(AND($C1985="x",$A1985&lt;&gt;""),$A1985,"")</f>
        <v/>
      </c>
    </row>
    <row r="1986">
      <c r="A1986" s="25" t="inlineStr">
        <is>
          <t>landing_page_source</t>
        </is>
      </c>
      <c r="B1986" s="29" t="inlineStr">
        <is>
          <t>Landing page source · TEXT</t>
        </is>
      </c>
      <c r="C1986" s="26" t="n"/>
      <c r="D1986" s="27">
        <f>IF(AND($C1986="x",$A1986&lt;&gt;""),$A1986,"")</f>
        <v/>
      </c>
    </row>
    <row r="1987">
      <c r="A1987" s="25" t="inlineStr">
        <is>
          <t>landing_page_view_resource_name</t>
        </is>
      </c>
      <c r="B1987" s="29" t="inlineStr">
        <is>
          <t>Landing page view resource name · TEXT</t>
        </is>
      </c>
      <c r="C1987" s="26" t="n"/>
      <c r="D1987" s="27">
        <f>IF(AND($C1987="x",$A1987&lt;&gt;""),$A1987,"")</f>
        <v/>
      </c>
    </row>
    <row r="1988">
      <c r="A1988" s="25" t="inlineStr">
        <is>
          <t>language_constant_code</t>
        </is>
      </c>
      <c r="B1988" s="29" t="inlineStr">
        <is>
          <t>Language constant code · TEXT</t>
        </is>
      </c>
      <c r="C1988" s="26" t="n"/>
      <c r="D1988" s="27">
        <f>IF(AND($C1988="x",$A1988&lt;&gt;""),$A1988,"")</f>
        <v/>
      </c>
    </row>
    <row r="1989">
      <c r="A1989" s="25" t="inlineStr">
        <is>
          <t>language_constant_id</t>
        </is>
      </c>
      <c r="B1989" s="29" t="inlineStr">
        <is>
          <t>Language constant id · TEXT</t>
        </is>
      </c>
      <c r="C1989" s="26" t="n"/>
      <c r="D1989" s="27">
        <f>IF(AND($C1989="x",$A1989&lt;&gt;""),$A1989,"")</f>
        <v/>
      </c>
    </row>
    <row r="1990">
      <c r="A1990" s="25" t="inlineStr">
        <is>
          <t>language_constant_name</t>
        </is>
      </c>
      <c r="B1990" s="29" t="inlineStr">
        <is>
          <t>Language constant name · TEXT</t>
        </is>
      </c>
      <c r="C1990" s="26" t="n"/>
      <c r="D1990" s="27">
        <f>IF(AND($C1990="x",$A1990&lt;&gt;""),$A1990,"")</f>
        <v/>
      </c>
    </row>
    <row r="1991">
      <c r="A1991" s="25" t="inlineStr">
        <is>
          <t>language_constant_resource_name</t>
        </is>
      </c>
      <c r="B1991" s="29" t="inlineStr">
        <is>
          <t>Language constant resource name · TEXT</t>
        </is>
      </c>
      <c r="C1991" s="26" t="n"/>
      <c r="D1991" s="27">
        <f>IF(AND($C1991="x",$A1991&lt;&gt;""),$A1991,"")</f>
        <v/>
      </c>
    </row>
    <row r="1992">
      <c r="A1992" s="25" t="inlineStr">
        <is>
          <t>language_constant_targetable</t>
        </is>
      </c>
      <c r="B1992" s="29" t="inlineStr">
        <is>
          <t>Language constant targetable · BOOLEAN</t>
        </is>
      </c>
      <c r="C1992" s="26" t="n"/>
      <c r="D1992" s="27">
        <f>IF(AND($C1992="x",$A1992&lt;&gt;""),$A1992,"")</f>
        <v/>
      </c>
    </row>
    <row r="1993">
      <c r="A1993" s="25" t="inlineStr">
        <is>
          <t>language_criteria_id</t>
        </is>
      </c>
      <c r="B1993" s="29" t="inlineStr">
        <is>
          <t>Language criteria id · TEXT</t>
        </is>
      </c>
      <c r="C1993" s="26" t="n"/>
      <c r="D1993" s="27">
        <f>IF(AND($C1993="x",$A1993&lt;&gt;""),$A1993,"")</f>
        <v/>
      </c>
    </row>
    <row r="1994">
      <c r="A1994" s="25" t="inlineStr">
        <is>
          <t>language_language_constant</t>
        </is>
      </c>
      <c r="B1994" s="29" t="inlineStr">
        <is>
          <t>Language language constant · TEXT</t>
        </is>
      </c>
      <c r="C1994" s="26" t="n"/>
      <c r="D1994" s="27">
        <f>IF(AND($C1994="x",$A1994&lt;&gt;""),$A1994,"")</f>
        <v/>
      </c>
    </row>
    <row r="1995">
      <c r="A1995" s="25" t="inlineStr">
        <is>
          <t>launched_to_all</t>
        </is>
      </c>
      <c r="B1995" s="29" t="inlineStr">
        <is>
          <t>Launched to all · BOOLEAN</t>
        </is>
      </c>
      <c r="C1995" s="26" t="n"/>
      <c r="D1995" s="27">
        <f>IF(AND($C1995="x",$A1995&lt;&gt;""),$A1995,"")</f>
        <v/>
      </c>
    </row>
    <row r="1996">
      <c r="A1996" s="25" t="inlineStr">
        <is>
          <t>lead_cost_of_goods_sold_micros</t>
        </is>
      </c>
      <c r="B1996" s="29" t="inlineStr">
        <is>
          <t>Lead cost of goods sold micros · NUMERIC</t>
        </is>
      </c>
      <c r="C1996" s="26" t="n"/>
      <c r="D1996" s="27">
        <f>IF(AND($C1996="x",$A1996&lt;&gt;""),$A1996,"")</f>
        <v/>
      </c>
    </row>
    <row r="1997">
      <c r="A1997" s="25" t="inlineStr">
        <is>
          <t>lead_form_asset_background_image_asset</t>
        </is>
      </c>
      <c r="B1997" s="29" t="inlineStr">
        <is>
          <t>Lead form asset background image asset · TEXT</t>
        </is>
      </c>
      <c r="C1997" s="26" t="n"/>
      <c r="D1997" s="27">
        <f>IF(AND($C1997="x",$A1997&lt;&gt;""),$A1997,"")</f>
        <v/>
      </c>
    </row>
    <row r="1998">
      <c r="A1998" s="25" t="inlineStr">
        <is>
          <t>lead_form_asset_business_name</t>
        </is>
      </c>
      <c r="B1998" s="29" t="inlineStr">
        <is>
          <t>Lead form asset business name · TEXT</t>
        </is>
      </c>
      <c r="C1998" s="26" t="n"/>
      <c r="D1998" s="27">
        <f>IF(AND($C1998="x",$A1998&lt;&gt;""),$A1998,"")</f>
        <v/>
      </c>
    </row>
    <row r="1999">
      <c r="A1999" s="25" t="inlineStr">
        <is>
          <t>lead_form_asset_call_to_action_description</t>
        </is>
      </c>
      <c r="B1999" s="29" t="inlineStr">
        <is>
          <t>Lead form asset call to action description · TEXT</t>
        </is>
      </c>
      <c r="C1999" s="26" t="n"/>
      <c r="D1999" s="27">
        <f>IF(AND($C1999="x",$A1999&lt;&gt;""),$A1999,"")</f>
        <v/>
      </c>
    </row>
    <row r="2000">
      <c r="A2000" s="25" t="inlineStr">
        <is>
          <t>lead_form_asset_call_to_action_type</t>
        </is>
      </c>
      <c r="B2000" s="29" t="inlineStr">
        <is>
          <t>Lead form asset call to action type · TEXT</t>
        </is>
      </c>
      <c r="C2000" s="26" t="n"/>
      <c r="D2000" s="27">
        <f>IF(AND($C2000="x",$A2000&lt;&gt;""),$A2000,"")</f>
        <v/>
      </c>
    </row>
    <row r="2001">
      <c r="A2001" s="25" t="inlineStr">
        <is>
          <t>lead_form_asset_custom_disclosure</t>
        </is>
      </c>
      <c r="B2001" s="29" t="inlineStr">
        <is>
          <t>Lead form asset custom disclosure · TEXT</t>
        </is>
      </c>
      <c r="C2001" s="26" t="n"/>
      <c r="D2001" s="27">
        <f>IF(AND($C2001="x",$A2001&lt;&gt;""),$A2001,"")</f>
        <v/>
      </c>
    </row>
    <row r="2002">
      <c r="A2002" s="25" t="inlineStr">
        <is>
          <t>lead_form_asset_custom_question_fields</t>
        </is>
      </c>
      <c r="B2002" s="29" t="inlineStr">
        <is>
          <t>Lead form asset custom question fields · TEXT</t>
        </is>
      </c>
      <c r="C2002" s="26" t="n"/>
      <c r="D2002" s="27">
        <f>IF(AND($C2002="x",$A2002&lt;&gt;""),$A2002,"")</f>
        <v/>
      </c>
    </row>
    <row r="2003">
      <c r="A2003" s="25" t="inlineStr">
        <is>
          <t>lead_form_asset_delivery_methods</t>
        </is>
      </c>
      <c r="B2003" s="29" t="inlineStr">
        <is>
          <t>Lead form asset delivery methods · TEXT</t>
        </is>
      </c>
      <c r="C2003" s="26" t="n"/>
      <c r="D2003" s="27">
        <f>IF(AND($C2003="x",$A2003&lt;&gt;""),$A2003,"")</f>
        <v/>
      </c>
    </row>
    <row r="2004">
      <c r="A2004" s="25" t="inlineStr">
        <is>
          <t>lead_form_asset_description</t>
        </is>
      </c>
      <c r="B2004" s="29" t="inlineStr">
        <is>
          <t>Lead form asset description · TEXT</t>
        </is>
      </c>
      <c r="C2004" s="26" t="n"/>
      <c r="D2004" s="27">
        <f>IF(AND($C2004="x",$A2004&lt;&gt;""),$A2004,"")</f>
        <v/>
      </c>
    </row>
    <row r="2005">
      <c r="A2005" s="25" t="inlineStr">
        <is>
          <t>lead_form_asset_desired_intent</t>
        </is>
      </c>
      <c r="B2005" s="29" t="inlineStr">
        <is>
          <t>Lead form asset desired intent · TEXT</t>
        </is>
      </c>
      <c r="C2005" s="26" t="n"/>
      <c r="D2005" s="27">
        <f>IF(AND($C2005="x",$A2005&lt;&gt;""),$A2005,"")</f>
        <v/>
      </c>
    </row>
    <row r="2006">
      <c r="A2006" s="25" t="inlineStr">
        <is>
          <t>lead_form_asset_fields</t>
        </is>
      </c>
      <c r="B2006" s="29" t="inlineStr">
        <is>
          <t>Lead form asset fields · TEXT</t>
        </is>
      </c>
      <c r="C2006" s="26" t="n"/>
      <c r="D2006" s="27">
        <f>IF(AND($C2006="x",$A2006&lt;&gt;""),$A2006,"")</f>
        <v/>
      </c>
    </row>
    <row r="2007">
      <c r="A2007" s="25" t="inlineStr">
        <is>
          <t>lead_form_asset_headline</t>
        </is>
      </c>
      <c r="B2007" s="29" t="inlineStr">
        <is>
          <t>Lead form asset headline · TEXT</t>
        </is>
      </c>
      <c r="C2007" s="26" t="n"/>
      <c r="D2007" s="27">
        <f>IF(AND($C2007="x",$A2007&lt;&gt;""),$A2007,"")</f>
        <v/>
      </c>
    </row>
    <row r="2008">
      <c r="A2008" s="25" t="inlineStr">
        <is>
          <t>lead_form_asset_post_submit_call_to_action_type</t>
        </is>
      </c>
      <c r="B2008" s="29" t="inlineStr">
        <is>
          <t>Lead form asset post submit call to action type · TEXT</t>
        </is>
      </c>
      <c r="C2008" s="26" t="n"/>
      <c r="D2008" s="27">
        <f>IF(AND($C2008="x",$A2008&lt;&gt;""),$A2008,"")</f>
        <v/>
      </c>
    </row>
    <row r="2009">
      <c r="A2009" s="25" t="inlineStr">
        <is>
          <t>lead_form_asset_post_submit_description</t>
        </is>
      </c>
      <c r="B2009" s="29" t="inlineStr">
        <is>
          <t>Lead form asset post submit description · TEXT</t>
        </is>
      </c>
      <c r="C2009" s="26" t="n"/>
      <c r="D2009" s="27">
        <f>IF(AND($C2009="x",$A2009&lt;&gt;""),$A2009,"")</f>
        <v/>
      </c>
    </row>
    <row r="2010">
      <c r="A2010" s="25" t="inlineStr">
        <is>
          <t>lead_form_asset_post_submit_headline</t>
        </is>
      </c>
      <c r="B2010" s="29" t="inlineStr">
        <is>
          <t>Lead form asset post submit headline · TEXT</t>
        </is>
      </c>
      <c r="C2010" s="26" t="n"/>
      <c r="D2010" s="27">
        <f>IF(AND($C2010="x",$A2010&lt;&gt;""),$A2010,"")</f>
        <v/>
      </c>
    </row>
    <row r="2011">
      <c r="A2011" s="25" t="inlineStr">
        <is>
          <t>lead_form_asset_privacy_policy_url</t>
        </is>
      </c>
      <c r="B2011" s="29" t="inlineStr">
        <is>
          <t>Lead form asset privacy policy url · TEXT</t>
        </is>
      </c>
      <c r="C2011" s="26" t="n"/>
      <c r="D2011" s="27">
        <f>IF(AND($C2011="x",$A2011&lt;&gt;""),$A2011,"")</f>
        <v/>
      </c>
    </row>
    <row r="2012">
      <c r="A2012" s="25" t="inlineStr">
        <is>
          <t>lead_gross_profit_micros</t>
        </is>
      </c>
      <c r="B2012" s="29" t="inlineStr">
        <is>
          <t>Lead gross profit micros · NUMERIC</t>
        </is>
      </c>
      <c r="C2012" s="26" t="n"/>
      <c r="D2012" s="27">
        <f>IF(AND($C2012="x",$A2012&lt;&gt;""),$A2012,"")</f>
        <v/>
      </c>
    </row>
    <row r="2013">
      <c r="A2013" s="25" t="inlineStr">
        <is>
          <t>lead_revenue_micros</t>
        </is>
      </c>
      <c r="B2013" s="29" t="inlineStr">
        <is>
          <t>Lead revenue micros · NUMERIC</t>
        </is>
      </c>
      <c r="C2013" s="26" t="n"/>
      <c r="D2013" s="27">
        <f>IF(AND($C2013="x",$A2013&lt;&gt;""),$A2013,"")</f>
        <v/>
      </c>
    </row>
    <row r="2014">
      <c r="A2014" s="25" t="inlineStr">
        <is>
          <t>lead_units_sold</t>
        </is>
      </c>
      <c r="B2014" s="29" t="inlineStr">
        <is>
          <t>Lead units sold · NUMERIC</t>
        </is>
      </c>
      <c r="C2014" s="26" t="n"/>
      <c r="D2014" s="27">
        <f>IF(AND($C2014="x",$A2014&lt;&gt;""),$A2014,"")</f>
        <v/>
      </c>
    </row>
    <row r="2015">
      <c r="A2015" s="25" t="inlineStr">
        <is>
          <t>life_event_life_event_id</t>
        </is>
      </c>
      <c r="B2015" s="29" t="inlineStr">
        <is>
          <t>Life event life event id · NUMERIC</t>
        </is>
      </c>
      <c r="C2015" s="26" t="n"/>
      <c r="D2015" s="27">
        <f>IF(AND($C2015="x",$A2015&lt;&gt;""),$A2015,"")</f>
        <v/>
      </c>
    </row>
    <row r="2016">
      <c r="A2016" s="25" t="inlineStr">
        <is>
          <t>listing_group_case_value_activity_city_value</t>
        </is>
      </c>
      <c r="B2016" s="29" t="inlineStr">
        <is>
          <t>Listing group case value activity city value · TEXT</t>
        </is>
      </c>
      <c r="C2016" s="26" t="n"/>
      <c r="D2016" s="27">
        <f>IF(AND($C2016="x",$A2016&lt;&gt;""),$A2016,"")</f>
        <v/>
      </c>
    </row>
    <row r="2017">
      <c r="A2017" s="25" t="inlineStr">
        <is>
          <t>listing_group_case_value_activity_country_value</t>
        </is>
      </c>
      <c r="B2017" s="29" t="inlineStr">
        <is>
          <t>Listing group case value activity country value · COUNTRY</t>
        </is>
      </c>
      <c r="C2017" s="26" t="n"/>
      <c r="D2017" s="27">
        <f>IF(AND($C2017="x",$A2017&lt;&gt;""),$A2017,"")</f>
        <v/>
      </c>
    </row>
    <row r="2018">
      <c r="A2018" s="25" t="inlineStr">
        <is>
          <t>listing_group_case_value_activity_id_value</t>
        </is>
      </c>
      <c r="B2018" s="29" t="inlineStr">
        <is>
          <t>Listing group case value activity id value · TEXT</t>
        </is>
      </c>
      <c r="C2018" s="26" t="n"/>
      <c r="D2018" s="27">
        <f>IF(AND($C2018="x",$A2018&lt;&gt;""),$A2018,"")</f>
        <v/>
      </c>
    </row>
    <row r="2019">
      <c r="A2019" s="25" t="inlineStr">
        <is>
          <t>listing_group_case_value_activity_rating_value</t>
        </is>
      </c>
      <c r="B2019" s="29" t="inlineStr">
        <is>
          <t>Listing group case value activity rating value · NUMERIC</t>
        </is>
      </c>
      <c r="C2019" s="26" t="n"/>
      <c r="D2019" s="27">
        <f>IF(AND($C2019="x",$A2019&lt;&gt;""),$A2019,"")</f>
        <v/>
      </c>
    </row>
    <row r="2020">
      <c r="A2020" s="25" t="inlineStr">
        <is>
          <t>listing_group_case_value_activity_state_value</t>
        </is>
      </c>
      <c r="B2020" s="29" t="inlineStr">
        <is>
          <t>Listing group case value activity state value · TEXT</t>
        </is>
      </c>
      <c r="C2020" s="26" t="n"/>
      <c r="D2020" s="27">
        <f>IF(AND($C2020="x",$A2020&lt;&gt;""),$A2020,"")</f>
        <v/>
      </c>
    </row>
    <row r="2021">
      <c r="A2021" s="25" t="inlineStr">
        <is>
          <t>listing_group_case_value_hotel_city_city_criterion</t>
        </is>
      </c>
      <c r="B2021" s="29" t="inlineStr">
        <is>
          <t>Listing group case value hotel city city criterion · CITY</t>
        </is>
      </c>
      <c r="C2021" s="26" t="n"/>
      <c r="D2021" s="27">
        <f>IF(AND($C2021="x",$A2021&lt;&gt;""),$A2021,"")</f>
        <v/>
      </c>
    </row>
    <row r="2022">
      <c r="A2022" s="25" t="inlineStr">
        <is>
          <t>listing_group_case_value_hotel_class_value</t>
        </is>
      </c>
      <c r="B2022" s="29" t="inlineStr">
        <is>
          <t>Listing group case value hotel class value · NUMERIC</t>
        </is>
      </c>
      <c r="C2022" s="26" t="n"/>
      <c r="D2022" s="27">
        <f>IF(AND($C2022="x",$A2022&lt;&gt;""),$A2022,"")</f>
        <v/>
      </c>
    </row>
    <row r="2023">
      <c r="A2023" s="25" t="inlineStr">
        <is>
          <t>listing_group_case_value_hotel_country_region_country_region_criterion</t>
        </is>
      </c>
      <c r="B2023" s="29" t="inlineStr">
        <is>
          <t>Listing group case value hotel country region country region criterion · REGION</t>
        </is>
      </c>
      <c r="C2023" s="26" t="n"/>
      <c r="D2023" s="27">
        <f>IF(AND($C2023="x",$A2023&lt;&gt;""),$A2023,"")</f>
        <v/>
      </c>
    </row>
    <row r="2024">
      <c r="A2024" s="25" t="inlineStr">
        <is>
          <t>listing_group_case_value_hotel_id_value</t>
        </is>
      </c>
      <c r="B2024" s="29" t="inlineStr">
        <is>
          <t>Listing group case value hotel id value · TEXT</t>
        </is>
      </c>
      <c r="C2024" s="26" t="n"/>
      <c r="D2024" s="27">
        <f>IF(AND($C2024="x",$A2024&lt;&gt;""),$A2024,"")</f>
        <v/>
      </c>
    </row>
    <row r="2025">
      <c r="A2025" s="25" t="inlineStr">
        <is>
          <t>listing_group_case_value_hotel_state_state_criterion</t>
        </is>
      </c>
      <c r="B2025" s="29" t="inlineStr">
        <is>
          <t>Listing group case value hotel state state criterion · TEXT</t>
        </is>
      </c>
      <c r="C2025" s="26" t="n"/>
      <c r="D2025" s="27">
        <f>IF(AND($C2025="x",$A2025&lt;&gt;""),$A2025,"")</f>
        <v/>
      </c>
    </row>
    <row r="2026">
      <c r="A2026" s="25" t="inlineStr">
        <is>
          <t>listing_group_case_value_product_brand_value</t>
        </is>
      </c>
      <c r="B2026" s="29" t="inlineStr">
        <is>
          <t>Listing group case value product brand value · TEXT</t>
        </is>
      </c>
      <c r="C2026" s="26" t="n"/>
      <c r="D2026" s="27">
        <f>IF(AND($C2026="x",$A2026&lt;&gt;""),$A2026,"")</f>
        <v/>
      </c>
    </row>
    <row r="2027">
      <c r="A2027" s="25" t="inlineStr">
        <is>
          <t>listing_group_case_value_product_category_category_id</t>
        </is>
      </c>
      <c r="B2027" s="29" t="inlineStr">
        <is>
          <t>Listing group case value product category category id · NUMERIC</t>
        </is>
      </c>
      <c r="C2027" s="26" t="n"/>
      <c r="D2027" s="27">
        <f>IF(AND($C2027="x",$A2027&lt;&gt;""),$A2027,"")</f>
        <v/>
      </c>
    </row>
    <row r="2028">
      <c r="A2028" s="25" t="inlineStr">
        <is>
          <t>listing_group_case_value_product_category_level</t>
        </is>
      </c>
      <c r="B2028" s="29" t="inlineStr">
        <is>
          <t>Listing group case value product category level · TEXT</t>
        </is>
      </c>
      <c r="C2028" s="26" t="n"/>
      <c r="D2028" s="27">
        <f>IF(AND($C2028="x",$A2028&lt;&gt;""),$A2028,"")</f>
        <v/>
      </c>
    </row>
    <row r="2029">
      <c r="A2029" s="25" t="inlineStr">
        <is>
          <t>listing_group_case_value_product_channel_channel</t>
        </is>
      </c>
      <c r="B2029" s="29" t="inlineStr">
        <is>
          <t>Listing group case value product channel channel · TEXT</t>
        </is>
      </c>
      <c r="C2029" s="26" t="n"/>
      <c r="D2029" s="27">
        <f>IF(AND($C2029="x",$A2029&lt;&gt;""),$A2029,"")</f>
        <v/>
      </c>
    </row>
    <row r="2030">
      <c r="A2030" s="25" t="inlineStr">
        <is>
          <t>listing_group_case_value_product_channel_exclusivity_channel_exclusivity</t>
        </is>
      </c>
      <c r="B2030" s="29" t="inlineStr">
        <is>
          <t>Listing group case value product channel exclusivity channel exclusivity · TEXT</t>
        </is>
      </c>
      <c r="C2030" s="26" t="n"/>
      <c r="D2030" s="27">
        <f>IF(AND($C2030="x",$A2030&lt;&gt;""),$A2030,"")</f>
        <v/>
      </c>
    </row>
    <row r="2031">
      <c r="A2031" s="25" t="inlineStr">
        <is>
          <t>listing_group_case_value_product_condition_condition</t>
        </is>
      </c>
      <c r="B2031" s="29" t="inlineStr">
        <is>
          <t>Listing group case value product condition condition · TEXT</t>
        </is>
      </c>
      <c r="C2031" s="26" t="n"/>
      <c r="D2031" s="27">
        <f>IF(AND($C2031="x",$A2031&lt;&gt;""),$A2031,"")</f>
        <v/>
      </c>
    </row>
    <row r="2032">
      <c r="A2032" s="25" t="inlineStr">
        <is>
          <t>listing_group_case_value_product_custom_attribute_index</t>
        </is>
      </c>
      <c r="B2032" s="29" t="inlineStr">
        <is>
          <t>Listing group case value product custom attribute index · TEXT</t>
        </is>
      </c>
      <c r="C2032" s="26" t="n"/>
      <c r="D2032" s="27">
        <f>IF(AND($C2032="x",$A2032&lt;&gt;""),$A2032,"")</f>
        <v/>
      </c>
    </row>
    <row r="2033">
      <c r="A2033" s="25" t="inlineStr">
        <is>
          <t>listing_group_case_value_product_custom_attribute_value</t>
        </is>
      </c>
      <c r="B2033" s="29" t="inlineStr">
        <is>
          <t>Listing group case value product custom attribute value · TEXT</t>
        </is>
      </c>
      <c r="C2033" s="26" t="n"/>
      <c r="D2033" s="27">
        <f>IF(AND($C2033="x",$A2033&lt;&gt;""),$A2033,"")</f>
        <v/>
      </c>
    </row>
    <row r="2034">
      <c r="A2034" s="25" t="inlineStr">
        <is>
          <t>listing_group_case_value_product_item_id_value</t>
        </is>
      </c>
      <c r="B2034" s="29" t="inlineStr">
        <is>
          <t>Listing group case value product item id value · TEXT</t>
        </is>
      </c>
      <c r="C2034" s="26" t="n"/>
      <c r="D2034" s="27">
        <f>IF(AND($C2034="x",$A2034&lt;&gt;""),$A2034,"")</f>
        <v/>
      </c>
    </row>
    <row r="2035">
      <c r="A2035" s="25" t="inlineStr">
        <is>
          <t>listing_group_case_value_product_type_level</t>
        </is>
      </c>
      <c r="B2035" s="29" t="inlineStr">
        <is>
          <t>Listing group case value product type level · TEXT</t>
        </is>
      </c>
      <c r="C2035" s="26" t="n"/>
      <c r="D2035" s="27">
        <f>IF(AND($C2035="x",$A2035&lt;&gt;""),$A2035,"")</f>
        <v/>
      </c>
    </row>
    <row r="2036">
      <c r="A2036" s="25" t="inlineStr">
        <is>
          <t>listing_group_case_value_product_type_value</t>
        </is>
      </c>
      <c r="B2036" s="29" t="inlineStr">
        <is>
          <t>Listing group case value product type value · TEXT</t>
        </is>
      </c>
      <c r="C2036" s="26" t="n"/>
      <c r="D2036" s="27">
        <f>IF(AND($C2036="x",$A2036&lt;&gt;""),$A2036,"")</f>
        <v/>
      </c>
    </row>
    <row r="2037">
      <c r="A2037" s="25" t="inlineStr">
        <is>
          <t>listing_group_parent_ad_group_criterion</t>
        </is>
      </c>
      <c r="B2037" s="29" t="inlineStr">
        <is>
          <t>Listing group parent ad group criterion · TEXT</t>
        </is>
      </c>
      <c r="C2037" s="26" t="n"/>
      <c r="D2037" s="27">
        <f>IF(AND($C2037="x",$A2037&lt;&gt;""),$A2037,"")</f>
        <v/>
      </c>
    </row>
    <row r="2038">
      <c r="A2038" s="25" t="inlineStr">
        <is>
          <t>listing_group_path</t>
        </is>
      </c>
      <c r="B2038" s="29" t="inlineStr">
        <is>
          <t>Listing group path · TEXT</t>
        </is>
      </c>
      <c r="C2038" s="26" t="n"/>
      <c r="D2038" s="27">
        <f>IF(AND($C2038="x",$A2038&lt;&gt;""),$A2038,"")</f>
        <v/>
      </c>
    </row>
    <row r="2039">
      <c r="A2039" s="25" t="inlineStr">
        <is>
          <t>listing_group_type</t>
        </is>
      </c>
      <c r="B2039" s="29" t="inlineStr">
        <is>
          <t>Listing group type · TEXT</t>
        </is>
      </c>
      <c r="C2039" s="26" t="n"/>
      <c r="D2039" s="27">
        <f>IF(AND($C2039="x",$A2039&lt;&gt;""),$A2039,"")</f>
        <v/>
      </c>
    </row>
    <row r="2040">
      <c r="A2040" s="25" t="inlineStr">
        <is>
          <t>listing_scope_dimensions</t>
        </is>
      </c>
      <c r="B2040" s="29" t="inlineStr">
        <is>
          <t>Listing scope dimensions · TEXT</t>
        </is>
      </c>
      <c r="C2040" s="26" t="n"/>
      <c r="D2040" s="27">
        <f>IF(AND($C2040="x",$A2040&lt;&gt;""),$A2040,"")</f>
        <v/>
      </c>
    </row>
    <row r="2041">
      <c r="A2041" s="25" t="inlineStr">
        <is>
          <t>listing_scope_dimensions_activity_city_value</t>
        </is>
      </c>
      <c r="B2041" s="29" t="inlineStr">
        <is>
          <t>(Deprecated) Listing scope dimensions activity city value · TEXT</t>
        </is>
      </c>
      <c r="C2041" s="26" t="n"/>
      <c r="D2041" s="27">
        <f>IF(AND($C2041="x",$A2041&lt;&gt;""),$A2041,"")</f>
        <v/>
      </c>
    </row>
    <row r="2042">
      <c r="A2042" s="25" t="inlineStr">
        <is>
          <t>listing_scope_dimensions_activity_country_value</t>
        </is>
      </c>
      <c r="B2042" s="29" t="inlineStr">
        <is>
          <t>(Deprecated) Listing scope dimensions activity country value · COUNTRY</t>
        </is>
      </c>
      <c r="C2042" s="26" t="n"/>
      <c r="D2042" s="27">
        <f>IF(AND($C2042="x",$A2042&lt;&gt;""),$A2042,"")</f>
        <v/>
      </c>
    </row>
    <row r="2043">
      <c r="A2043" s="25" t="inlineStr">
        <is>
          <t>listing_scope_dimensions_activity_state_value</t>
        </is>
      </c>
      <c r="B2043" s="29" t="inlineStr">
        <is>
          <t>(Deprecated) Listing scope dimensions activity state value · TEXT</t>
        </is>
      </c>
      <c r="C2043" s="26" t="n"/>
      <c r="D2043" s="27">
        <f>IF(AND($C2043="x",$A2043&lt;&gt;""),$A2043,"")</f>
        <v/>
      </c>
    </row>
    <row r="2044">
      <c r="A2044" s="25" t="inlineStr">
        <is>
          <t>listing_scope_dimensions_hotel_city_city_criterion</t>
        </is>
      </c>
      <c r="B2044" s="29" t="inlineStr">
        <is>
          <t>(Deprecated) Listing scope dimensions hotel city city criterion · CITY</t>
        </is>
      </c>
      <c r="C2044" s="26" t="n"/>
      <c r="D2044" s="27">
        <f>IF(AND($C2044="x",$A2044&lt;&gt;""),$A2044,"")</f>
        <v/>
      </c>
    </row>
    <row r="2045">
      <c r="A2045" s="25" t="inlineStr">
        <is>
          <t>listing_scope_dimensions_hotel_country_region_country_region_criterion</t>
        </is>
      </c>
      <c r="B2045" s="29" t="inlineStr">
        <is>
          <t>(Deprecated) Listing scope dimensions hotel country region country region criterion · REGION</t>
        </is>
      </c>
      <c r="C2045" s="26" t="n"/>
      <c r="D2045" s="27">
        <f>IF(AND($C2045="x",$A2045&lt;&gt;""),$A2045,"")</f>
        <v/>
      </c>
    </row>
    <row r="2046">
      <c r="A2046" s="25" t="inlineStr">
        <is>
          <t>listing_scope_dimensions_hotel_state_state_criterion</t>
        </is>
      </c>
      <c r="B2046" s="29" t="inlineStr">
        <is>
          <t>(Deprecated) Listing scope dimensions hotel state state criterion · TEXT</t>
        </is>
      </c>
      <c r="C2046" s="26" t="n"/>
      <c r="D2046" s="27">
        <f>IF(AND($C2046="x",$A2046&lt;&gt;""),$A2046,"")</f>
        <v/>
      </c>
    </row>
    <row r="2047">
      <c r="A2047" s="25" t="inlineStr">
        <is>
          <t>listing_type</t>
        </is>
      </c>
      <c r="B2047" s="29" t="inlineStr">
        <is>
          <t>Listing type · TEXT</t>
        </is>
      </c>
      <c r="C2047" s="26" t="n"/>
      <c r="D2047" s="27">
        <f>IF(AND($C2047="x",$A2047&lt;&gt;""),$A2047,"")</f>
        <v/>
      </c>
    </row>
    <row r="2048">
      <c r="A2048" s="25" t="inlineStr">
        <is>
          <t>local_campaign_setting_location_source_type</t>
        </is>
      </c>
      <c r="B2048" s="29" t="inlineStr">
        <is>
          <t>Local campaign setting location source type · TEXT</t>
        </is>
      </c>
      <c r="C2048" s="26" t="n"/>
      <c r="D2048" s="27">
        <f>IF(AND($C2048="x",$A2048&lt;&gt;""),$A2048,"")</f>
        <v/>
      </c>
    </row>
    <row r="2049">
      <c r="A2049" s="25" t="inlineStr">
        <is>
          <t>local_service_id_service_id</t>
        </is>
      </c>
      <c r="B2049" s="29" t="inlineStr">
        <is>
          <t>Local service id service id · TEXT</t>
        </is>
      </c>
      <c r="C2049" s="26" t="n"/>
      <c r="D2049" s="27">
        <f>IF(AND($C2049="x",$A2049&lt;&gt;""),$A2049,"")</f>
        <v/>
      </c>
    </row>
    <row r="2050">
      <c r="A2050" s="25" t="inlineStr">
        <is>
          <t>local_services_campaign_settings_category_bids</t>
        </is>
      </c>
      <c r="B2050" s="29" t="inlineStr">
        <is>
          <t>Local services campaign settings category bids · TEXT</t>
        </is>
      </c>
      <c r="C2050" s="26" t="n"/>
      <c r="D2050" s="27">
        <f>IF(AND($C2050="x",$A2050&lt;&gt;""),$A2050,"")</f>
        <v/>
      </c>
    </row>
    <row r="2051">
      <c r="A2051" s="25" t="inlineStr">
        <is>
          <t>local_services_settings_granular_insurance_statuses</t>
        </is>
      </c>
      <c r="B2051" s="29" t="inlineStr">
        <is>
          <t>Local services settings granular insurance statuses · TEXT</t>
        </is>
      </c>
      <c r="C2051" s="26" t="n"/>
      <c r="D2051" s="27">
        <f>IF(AND($C2051="x",$A2051&lt;&gt;""),$A2051,"")</f>
        <v/>
      </c>
    </row>
    <row r="2052">
      <c r="A2052" s="25" t="inlineStr">
        <is>
          <t>local_services_settings_granular_license_statuses</t>
        </is>
      </c>
      <c r="B2052" s="29" t="inlineStr">
        <is>
          <t>Local services settings granular license statuses · TEXT</t>
        </is>
      </c>
      <c r="C2052" s="26" t="n"/>
      <c r="D2052" s="27">
        <f>IF(AND($C2052="x",$A2052&lt;&gt;""),$A2052,"")</f>
        <v/>
      </c>
    </row>
    <row r="2053">
      <c r="A2053" s="25" t="inlineStr">
        <is>
          <t>location_asset_auto_migration_done</t>
        </is>
      </c>
      <c r="B2053" s="29" t="inlineStr">
        <is>
          <t>Location asset auto migration done · BOOLEAN</t>
        </is>
      </c>
      <c r="C2053" s="26" t="n"/>
      <c r="D2053" s="27">
        <f>IF(AND($C2053="x",$A2053&lt;&gt;""),$A2053,"")</f>
        <v/>
      </c>
    </row>
    <row r="2054">
      <c r="A2054" s="25" t="inlineStr">
        <is>
          <t>location_asset_auto_migration_done_date_time</t>
        </is>
      </c>
      <c r="B2054" s="29" t="inlineStr">
        <is>
          <t>Location asset auto migration done date time · DATE</t>
        </is>
      </c>
      <c r="C2054" s="26" t="n"/>
      <c r="D2054" s="27">
        <f>IF(AND($C2054="x",$A2054&lt;&gt;""),$A2054,"")</f>
        <v/>
      </c>
    </row>
    <row r="2055">
      <c r="A2055" s="25" t="inlineStr">
        <is>
          <t>location_asset_business_profile_locations</t>
        </is>
      </c>
      <c r="B2055" s="29" t="inlineStr">
        <is>
          <t>Location asset business profile locations · TEXT</t>
        </is>
      </c>
      <c r="C2055" s="26" t="n"/>
      <c r="D2055" s="27">
        <f>IF(AND($C2055="x",$A2055&lt;&gt;""),$A2055,"")</f>
        <v/>
      </c>
    </row>
    <row r="2056">
      <c r="A2056" s="25" t="inlineStr">
        <is>
          <t>location_asset_location_ownership_type</t>
        </is>
      </c>
      <c r="B2056" s="29" t="inlineStr">
        <is>
          <t>Location asset location ownership type · TEXT</t>
        </is>
      </c>
      <c r="C2056" s="26" t="n"/>
      <c r="D2056" s="27">
        <f>IF(AND($C2056="x",$A2056&lt;&gt;""),$A2056,"")</f>
        <v/>
      </c>
    </row>
    <row r="2057">
      <c r="A2057" s="25" t="inlineStr">
        <is>
          <t>location_asset_place_id</t>
        </is>
      </c>
      <c r="B2057" s="29" t="inlineStr">
        <is>
          <t>Location asset place id · TEXT</t>
        </is>
      </c>
      <c r="C2057" s="26" t="n"/>
      <c r="D2057" s="27">
        <f>IF(AND($C2057="x",$A2057&lt;&gt;""),$A2057,"")</f>
        <v/>
      </c>
    </row>
    <row r="2058">
      <c r="A2058" s="25" t="inlineStr">
        <is>
          <t>location_geo_target_constant</t>
        </is>
      </c>
      <c r="B2058" s="29" t="inlineStr">
        <is>
          <t>Location geo target constant · TEXT</t>
        </is>
      </c>
      <c r="C2058" s="26" t="n"/>
      <c r="D2058" s="27">
        <f>IF(AND($C2058="x",$A2058&lt;&gt;""),$A2058,"")</f>
        <v/>
      </c>
    </row>
    <row r="2059">
      <c r="A2059" s="25" t="inlineStr">
        <is>
          <t>location_group</t>
        </is>
      </c>
      <c r="B2059" s="29" t="inlineStr">
        <is>
          <t>Location group · TEXT</t>
        </is>
      </c>
      <c r="C2059" s="26" t="n"/>
      <c r="D2059" s="27">
        <f>IF(AND($C2059="x",$A2059&lt;&gt;""),$A2059,"")</f>
        <v/>
      </c>
    </row>
    <row r="2060">
      <c r="A2060" s="25" t="inlineStr">
        <is>
          <t>location_group_enable_customer_level_location_asset_set</t>
        </is>
      </c>
      <c r="B2060" s="29" t="inlineStr">
        <is>
          <t>Location group enable customer level location asset set · BOOLEAN</t>
        </is>
      </c>
      <c r="C2060" s="26" t="n"/>
      <c r="D2060" s="27">
        <f>IF(AND($C2060="x",$A2060&lt;&gt;""),$A2060,"")</f>
        <v/>
      </c>
    </row>
    <row r="2061">
      <c r="A2061" s="25" t="inlineStr">
        <is>
          <t>location_group_geo_target_constants</t>
        </is>
      </c>
      <c r="B2061" s="29" t="inlineStr">
        <is>
          <t>(Deprecated) Location group geo target constants · TEXT</t>
        </is>
      </c>
      <c r="C2061" s="26" t="n"/>
      <c r="D2061" s="27">
        <f>IF(AND($C2061="x",$A2061&lt;&gt;""),$A2061,"")</f>
        <v/>
      </c>
    </row>
    <row r="2062">
      <c r="A2062" s="25" t="inlineStr">
        <is>
          <t>location_of_presence_city</t>
        </is>
      </c>
      <c r="B2062" s="29" t="inlineStr">
        <is>
          <t>Location of presence city · CITY</t>
        </is>
      </c>
      <c r="C2062" s="26" t="n"/>
      <c r="D2062" s="27">
        <f>IF(AND($C2062="x",$A2062&lt;&gt;""),$A2062,"")</f>
        <v/>
      </c>
    </row>
    <row r="2063">
      <c r="A2063" s="25" t="inlineStr">
        <is>
          <t>location_of_presence_country</t>
        </is>
      </c>
      <c r="B2063" s="29" t="inlineStr">
        <is>
          <t>Location of presence country · COUNTRY</t>
        </is>
      </c>
      <c r="C2063" s="26" t="n"/>
      <c r="D2063" s="27">
        <f>IF(AND($C2063="x",$A2063&lt;&gt;""),$A2063,"")</f>
        <v/>
      </c>
    </row>
    <row r="2064">
      <c r="A2064" s="25" t="inlineStr">
        <is>
          <t>location_of_presence_metro</t>
        </is>
      </c>
      <c r="B2064" s="29" t="inlineStr">
        <is>
          <t>Location of presence metro · TEXT</t>
        </is>
      </c>
      <c r="C2064" s="26" t="n"/>
      <c r="D2064" s="27">
        <f>IF(AND($C2064="x",$A2064&lt;&gt;""),$A2064,"")</f>
        <v/>
      </c>
    </row>
    <row r="2065">
      <c r="A2065" s="25" t="inlineStr">
        <is>
          <t>location_of_presence_most_specific</t>
        </is>
      </c>
      <c r="B2065" s="29" t="inlineStr">
        <is>
          <t>Location of presence most specific · TEXT</t>
        </is>
      </c>
      <c r="C2065" s="26" t="n"/>
      <c r="D2065" s="27">
        <f>IF(AND($C2065="x",$A2065&lt;&gt;""),$A2065,"")</f>
        <v/>
      </c>
    </row>
    <row r="2066">
      <c r="A2066" s="25" t="inlineStr">
        <is>
          <t>location_of_presence_region</t>
        </is>
      </c>
      <c r="B2066" s="29" t="inlineStr">
        <is>
          <t>Location of presence region · REGION</t>
        </is>
      </c>
      <c r="C2066" s="26" t="n"/>
      <c r="D2066" s="27">
        <f>IF(AND($C2066="x",$A2066&lt;&gt;""),$A2066,"")</f>
        <v/>
      </c>
    </row>
    <row r="2067">
      <c r="A2067" s="25" t="inlineStr">
        <is>
          <t>location_type</t>
        </is>
      </c>
      <c r="B2067" s="29" t="inlineStr">
        <is>
          <t>Location type · TEXT</t>
        </is>
      </c>
      <c r="C2067" s="26" t="n"/>
      <c r="D2067" s="27">
        <f>IF(AND($C2067="x",$A2067&lt;&gt;""),$A2067,"")</f>
        <v/>
      </c>
    </row>
    <row r="2068">
      <c r="A2068" s="25" t="inlineStr">
        <is>
          <t>logical_user_list_rules</t>
        </is>
      </c>
      <c r="B2068" s="29" t="inlineStr">
        <is>
          <t>Logical user list rules · TEXT</t>
        </is>
      </c>
      <c r="C2068" s="26" t="n"/>
      <c r="D2068" s="27">
        <f>IF(AND($C2068="x",$A2068&lt;&gt;""),$A2068,"")</f>
        <v/>
      </c>
    </row>
    <row r="2069">
      <c r="A2069" s="25" t="inlineStr">
        <is>
          <t>lookalike_user_list_country_codes</t>
        </is>
      </c>
      <c r="B2069" s="29" t="inlineStr">
        <is>
          <t>Lookalike user list country codes · TEXT</t>
        </is>
      </c>
      <c r="C2069" s="26" t="n"/>
      <c r="D2069" s="27">
        <f>IF(AND($C2069="x",$A2069&lt;&gt;""),$A2069,"")</f>
        <v/>
      </c>
    </row>
    <row r="2070">
      <c r="A2070" s="25" t="inlineStr">
        <is>
          <t>lookalike_user_list_expansion_level</t>
        </is>
      </c>
      <c r="B2070" s="29" t="inlineStr">
        <is>
          <t>Lookalike user list expansion level · TEXT</t>
        </is>
      </c>
      <c r="C2070" s="26" t="n"/>
      <c r="D2070" s="27">
        <f>IF(AND($C2070="x",$A2070&lt;&gt;""),$A2070,"")</f>
        <v/>
      </c>
    </row>
    <row r="2071">
      <c r="A2071" s="25" t="inlineStr">
        <is>
          <t>lookalike_user_list_seed_user_list_ids</t>
        </is>
      </c>
      <c r="B2071" s="29" t="inlineStr">
        <is>
          <t>Lookalike user list seed user list ids · NUMERIC</t>
        </is>
      </c>
      <c r="C2071" s="26" t="n"/>
      <c r="D2071" s="27">
        <f>IF(AND($C2071="x",$A2071&lt;&gt;""),$A2071,"")</f>
        <v/>
      </c>
    </row>
    <row r="2072">
      <c r="A2072" s="25" t="inlineStr">
        <is>
          <t>manager</t>
        </is>
      </c>
      <c r="B2072" s="29" t="inlineStr">
        <is>
          <t>Manager · BOOLEAN</t>
        </is>
      </c>
      <c r="C2072" s="26" t="n"/>
      <c r="D2072" s="27">
        <f>IF(AND($C2072="x",$A2072&lt;&gt;""),$A2072,"")</f>
        <v/>
      </c>
    </row>
    <row r="2073">
      <c r="A2073" s="25" t="inlineStr">
        <is>
          <t>manual_cpa</t>
        </is>
      </c>
      <c r="B2073" s="29" t="inlineStr">
        <is>
          <t>Manual cpa · TEXT</t>
        </is>
      </c>
      <c r="C2073" s="26" t="n"/>
      <c r="D2073" s="27">
        <f>IF(AND($C2073="x",$A2073&lt;&gt;""),$A2073,"")</f>
        <v/>
      </c>
    </row>
    <row r="2074">
      <c r="A2074" s="25" t="inlineStr">
        <is>
          <t>manual_cpc_enhanced_cpc_enabled</t>
        </is>
      </c>
      <c r="B2074" s="29" t="inlineStr">
        <is>
          <t>Manual cpc enhanced cpc enabled · BOOLEAN</t>
        </is>
      </c>
      <c r="C2074" s="26" t="n"/>
      <c r="D2074" s="27">
        <f>IF(AND($C2074="x",$A2074&lt;&gt;""),$A2074,"")</f>
        <v/>
      </c>
    </row>
    <row r="2075">
      <c r="A2075" s="25" t="inlineStr">
        <is>
          <t>manual_cpm</t>
        </is>
      </c>
      <c r="B2075" s="29" t="inlineStr">
        <is>
          <t>Manual cpm · TEXT</t>
        </is>
      </c>
      <c r="C2075" s="26" t="n"/>
      <c r="D2075" s="27">
        <f>IF(AND($C2075="x",$A2075&lt;&gt;""),$A2075,"")</f>
        <v/>
      </c>
    </row>
    <row r="2076">
      <c r="A2076" s="25" t="inlineStr">
        <is>
          <t>manual_cpv</t>
        </is>
      </c>
      <c r="B2076" s="29" t="inlineStr">
        <is>
          <t>Manual cpv · TEXT</t>
        </is>
      </c>
      <c r="C2076" s="26" t="n"/>
      <c r="D2076" s="27">
        <f>IF(AND($C2076="x",$A2076&lt;&gt;""),$A2076,"")</f>
        <v/>
      </c>
    </row>
    <row r="2077">
      <c r="A2077" s="25" t="inlineStr">
        <is>
          <t>match_rate_percentage</t>
        </is>
      </c>
      <c r="B2077" s="29" t="inlineStr">
        <is>
          <t>Match rate percentage · NUMERIC</t>
        </is>
      </c>
      <c r="C2077" s="26" t="n"/>
      <c r="D2077" s="27">
        <f>IF(AND($C2077="x",$A2077&lt;&gt;""),$A2077,"")</f>
        <v/>
      </c>
    </row>
    <row r="2078">
      <c r="A2078" s="25" t="inlineStr">
        <is>
          <t>match_type</t>
        </is>
      </c>
      <c r="B2078" s="29" t="inlineStr">
        <is>
          <t>Match type · TEXT</t>
        </is>
      </c>
      <c r="C2078" s="26" t="n"/>
      <c r="D2078" s="27">
        <f>IF(AND($C2078="x",$A2078&lt;&gt;""),$A2078,"")</f>
        <v/>
      </c>
    </row>
    <row r="2079">
      <c r="A2079" s="25" t="inlineStr">
        <is>
          <t>maximize_conversion_value_cpc_bid_ceiling_micros</t>
        </is>
      </c>
      <c r="B2079" s="29" t="inlineStr">
        <is>
          <t>Maximize conversion value cpc bid ceiling micros · NUMERIC</t>
        </is>
      </c>
      <c r="C2079" s="26" t="n"/>
      <c r="D2079" s="27">
        <f>IF(AND($C2079="x",$A2079&lt;&gt;""),$A2079,"")</f>
        <v/>
      </c>
    </row>
    <row r="2080">
      <c r="A2080" s="25" t="inlineStr">
        <is>
          <t>maximize_conversion_value_cpc_bid_floor_micros</t>
        </is>
      </c>
      <c r="B2080" s="29" t="inlineStr">
        <is>
          <t>Maximize conversion value cpc bid floor micros · NUMERIC</t>
        </is>
      </c>
      <c r="C2080" s="26" t="n"/>
      <c r="D2080" s="27">
        <f>IF(AND($C2080="x",$A2080&lt;&gt;""),$A2080,"")</f>
        <v/>
      </c>
    </row>
    <row r="2081">
      <c r="A2081" s="25" t="inlineStr">
        <is>
          <t>maximize_conversion_value_target_roas</t>
        </is>
      </c>
      <c r="B2081" s="29" t="inlineStr">
        <is>
          <t>Maximize conversion value target roas · NUMERIC</t>
        </is>
      </c>
      <c r="C2081" s="26" t="n"/>
      <c r="D2081" s="27">
        <f>IF(AND($C2081="x",$A2081&lt;&gt;""),$A2081,"")</f>
        <v/>
      </c>
    </row>
    <row r="2082">
      <c r="A2082" s="25" t="inlineStr">
        <is>
          <t>maximize_conversion_value_target_roas_tolerance_percent_millis</t>
        </is>
      </c>
      <c r="B2082" s="29" t="inlineStr">
        <is>
          <t>Maximize conversion value target roas tolerance percent millis · NUMERIC</t>
        </is>
      </c>
      <c r="C2082" s="26" t="n"/>
      <c r="D2082" s="27">
        <f>IF(AND($C2082="x",$A2082&lt;&gt;""),$A2082,"")</f>
        <v/>
      </c>
    </row>
    <row r="2083">
      <c r="A2083" s="25" t="inlineStr">
        <is>
          <t>maximize_conversions_cpc_bid_ceiling_micros</t>
        </is>
      </c>
      <c r="B2083" s="29" t="inlineStr">
        <is>
          <t>Maximize conversions cpc bid ceiling micros · NUMERIC</t>
        </is>
      </c>
      <c r="C2083" s="26" t="n"/>
      <c r="D2083" s="27">
        <f>IF(AND($C2083="x",$A2083&lt;&gt;""),$A2083,"")</f>
        <v/>
      </c>
    </row>
    <row r="2084">
      <c r="A2084" s="25" t="inlineStr">
        <is>
          <t>maximize_conversions_cpc_bid_floor_micros</t>
        </is>
      </c>
      <c r="B2084" s="29" t="inlineStr">
        <is>
          <t>Maximize conversions cpc bid floor micros · NUMERIC</t>
        </is>
      </c>
      <c r="C2084" s="26" t="n"/>
      <c r="D2084" s="27">
        <f>IF(AND($C2084="x",$A2084&lt;&gt;""),$A2084,"")</f>
        <v/>
      </c>
    </row>
    <row r="2085">
      <c r="A2085" s="25" t="inlineStr">
        <is>
          <t>maximize_conversions_target_cpa_micros</t>
        </is>
      </c>
      <c r="B2085" s="29" t="inlineStr">
        <is>
          <t>Maximize conversions target cpa micros · NUMERIC</t>
        </is>
      </c>
      <c r="C2085" s="26" t="n"/>
      <c r="D2085" s="27">
        <f>IF(AND($C2085="x",$A2085&lt;&gt;""),$A2085,"")</f>
        <v/>
      </c>
    </row>
    <row r="2086">
      <c r="A2086" s="25" t="inlineStr">
        <is>
          <t>membership_life_span</t>
        </is>
      </c>
      <c r="B2086" s="29" t="inlineStr">
        <is>
          <t>Membership life span · NUMERIC</t>
        </is>
      </c>
      <c r="C2086" s="26" t="n"/>
      <c r="D2086" s="27">
        <f>IF(AND($C2086="x",$A2086&lt;&gt;""),$A2086,"")</f>
        <v/>
      </c>
    </row>
    <row r="2087">
      <c r="A2087" s="25" t="inlineStr">
        <is>
          <t>membership_status</t>
        </is>
      </c>
      <c r="B2087" s="29" t="inlineStr">
        <is>
          <t>Membership status · TEXT</t>
        </is>
      </c>
      <c r="C2087" s="26" t="n"/>
      <c r="D2087" s="27">
        <f>IF(AND($C2087="x",$A2087&lt;&gt;""),$A2087,"")</f>
        <v/>
      </c>
    </row>
    <row r="2088">
      <c r="A2088" s="25" t="inlineStr">
        <is>
          <t>merchant_id</t>
        </is>
      </c>
      <c r="B2088" s="29" t="inlineStr">
        <is>
          <t>Merchant id · NUMERIC</t>
        </is>
      </c>
      <c r="C2088" s="26" t="n"/>
      <c r="D2088" s="27">
        <f>IF(AND($C2088="x",$A2088&lt;&gt;""),$A2088,"")</f>
        <v/>
      </c>
    </row>
    <row r="2089">
      <c r="A2089" s="25" t="inlineStr">
        <is>
          <t>message_chat_rate</t>
        </is>
      </c>
      <c r="B2089" s="29" t="inlineStr">
        <is>
          <t>Message chat rate · PERCENT</t>
        </is>
      </c>
      <c r="C2089" s="26" t="n"/>
      <c r="D2089" s="27">
        <f>IF(AND($C2089="x",$A2089&lt;&gt;""),$A2089,"")</f>
        <v/>
      </c>
    </row>
    <row r="2090">
      <c r="A2090" s="25" t="inlineStr">
        <is>
          <t>message_chats</t>
        </is>
      </c>
      <c r="B2090" s="29" t="inlineStr">
        <is>
          <t>Message chats · NUMERIC</t>
        </is>
      </c>
      <c r="C2090" s="26" t="n"/>
      <c r="D2090" s="27">
        <f>IF(AND($C2090="x",$A2090&lt;&gt;""),$A2090,"")</f>
        <v/>
      </c>
    </row>
    <row r="2091">
      <c r="A2091" s="25" t="inlineStr">
        <is>
          <t>message_impressions</t>
        </is>
      </c>
      <c r="B2091" s="29" t="inlineStr">
        <is>
          <t>Message impressions · NUMERIC</t>
        </is>
      </c>
      <c r="C2091" s="26" t="n"/>
      <c r="D2091" s="27">
        <f>IF(AND($C2091="x",$A2091&lt;&gt;""),$A2091,"")</f>
        <v/>
      </c>
    </row>
    <row r="2092">
      <c r="A2092" s="25" t="inlineStr">
        <is>
          <t>metro</t>
        </is>
      </c>
      <c r="B2092" s="29" t="inlineStr">
        <is>
          <t>Geo target metro area · TEXT</t>
        </is>
      </c>
      <c r="C2092" s="26" t="n"/>
      <c r="D2092" s="27">
        <f>IF(AND($C2092="x",$A2092&lt;&gt;""),$A2092,"")</f>
        <v/>
      </c>
    </row>
    <row r="2093">
      <c r="A2093" s="25" t="inlineStr">
        <is>
          <t>missing_eu_political_advertising_declaration</t>
        </is>
      </c>
      <c r="B2093" s="29" t="inlineStr">
        <is>
          <t>Missing eu political advertising declaration · BOOLEAN</t>
        </is>
      </c>
      <c r="C2093" s="26" t="n"/>
      <c r="D2093" s="27">
        <f>IF(AND($C2093="x",$A2093&lt;&gt;""),$A2093,"")</f>
        <v/>
      </c>
    </row>
    <row r="2094">
      <c r="A2094" s="25" t="inlineStr">
        <is>
          <t>mobile_app_asset_app_id</t>
        </is>
      </c>
      <c r="B2094" s="29" t="inlineStr">
        <is>
          <t>Mobile app asset app id · TEXT</t>
        </is>
      </c>
      <c r="C2094" s="26" t="n"/>
      <c r="D2094" s="27">
        <f>IF(AND($C2094="x",$A2094&lt;&gt;""),$A2094,"")</f>
        <v/>
      </c>
    </row>
    <row r="2095">
      <c r="A2095" s="25" t="inlineStr">
        <is>
          <t>mobile_app_asset_app_store</t>
        </is>
      </c>
      <c r="B2095" s="29" t="inlineStr">
        <is>
          <t>Mobile app asset app store · TEXT</t>
        </is>
      </c>
      <c r="C2095" s="26" t="n"/>
      <c r="D2095" s="27">
        <f>IF(AND($C2095="x",$A2095&lt;&gt;""),$A2095,"")</f>
        <v/>
      </c>
    </row>
    <row r="2096">
      <c r="A2096" s="25" t="inlineStr">
        <is>
          <t>mobile_app_asset_end_date</t>
        </is>
      </c>
      <c r="B2096" s="29" t="inlineStr">
        <is>
          <t>Mobile app asset end date · DATE</t>
        </is>
      </c>
      <c r="C2096" s="26" t="n"/>
      <c r="D2096" s="27">
        <f>IF(AND($C2096="x",$A2096&lt;&gt;""),$A2096,"")</f>
        <v/>
      </c>
    </row>
    <row r="2097">
      <c r="A2097" s="25" t="inlineStr">
        <is>
          <t>mobile_app_asset_link_text</t>
        </is>
      </c>
      <c r="B2097" s="29" t="inlineStr">
        <is>
          <t>Mobile app asset link text · TEXT</t>
        </is>
      </c>
      <c r="C2097" s="26" t="n"/>
      <c r="D2097" s="27">
        <f>IF(AND($C2097="x",$A2097&lt;&gt;""),$A2097,"")</f>
        <v/>
      </c>
    </row>
    <row r="2098">
      <c r="A2098" s="25" t="inlineStr">
        <is>
          <t>mobile_app_asset_start_date</t>
        </is>
      </c>
      <c r="B2098" s="29" t="inlineStr">
        <is>
          <t>Mobile app asset start date · DATE</t>
        </is>
      </c>
      <c r="C2098" s="26" t="n"/>
      <c r="D2098" s="27">
        <f>IF(AND($C2098="x",$A2098&lt;&gt;""),$A2098,"")</f>
        <v/>
      </c>
    </row>
    <row r="2099">
      <c r="A2099" s="25" t="inlineStr">
        <is>
          <t>mobile_app_category_mobile_app_category_constant</t>
        </is>
      </c>
      <c r="B2099" s="29" t="inlineStr">
        <is>
          <t>Mobile app category mobile app category constant · TEXT</t>
        </is>
      </c>
      <c r="C2099" s="26" t="n"/>
      <c r="D2099" s="27">
        <f>IF(AND($C2099="x",$A2099&lt;&gt;""),$A2099,"")</f>
        <v/>
      </c>
    </row>
    <row r="2100">
      <c r="A2100" s="25" t="inlineStr">
        <is>
          <t>mobile_application_app_id</t>
        </is>
      </c>
      <c r="B2100" s="29" t="inlineStr">
        <is>
          <t>Mobile application app id · TEXT</t>
        </is>
      </c>
      <c r="C2100" s="26" t="n"/>
      <c r="D2100" s="27">
        <f>IF(AND($C2100="x",$A2100&lt;&gt;""),$A2100,"")</f>
        <v/>
      </c>
    </row>
    <row r="2101">
      <c r="A2101" s="25" t="inlineStr">
        <is>
          <t>mobile_application_name</t>
        </is>
      </c>
      <c r="B2101" s="29" t="inlineStr">
        <is>
          <t>Mobile application name · TEXT</t>
        </is>
      </c>
      <c r="C2101" s="26" t="n"/>
      <c r="D2101" s="27">
        <f>IF(AND($C2101="x",$A2101&lt;&gt;""),$A2101,"")</f>
        <v/>
      </c>
    </row>
    <row r="2102">
      <c r="A2102" s="25" t="inlineStr">
        <is>
          <t>mobile_device_mobile_device_constant</t>
        </is>
      </c>
      <c r="B2102" s="29" t="inlineStr">
        <is>
          <t>Mobile device mobile device constant · TEXT</t>
        </is>
      </c>
      <c r="C2102" s="26" t="n"/>
      <c r="D2102" s="27">
        <f>IF(AND($C2102="x",$A2102&lt;&gt;""),$A2102,"")</f>
        <v/>
      </c>
    </row>
    <row r="2103">
      <c r="A2103" s="25" t="inlineStr">
        <is>
          <t>mobile_friendly_clicks_percentage</t>
        </is>
      </c>
      <c r="B2103" s="29" t="inlineStr">
        <is>
          <t>Mobile friendly clicks percentage · PERCENT</t>
        </is>
      </c>
      <c r="C2103" s="26" t="n"/>
      <c r="D2103" s="27">
        <f>IF(AND($C2103="x",$A2103&lt;&gt;""),$A2103,"")</f>
        <v/>
      </c>
    </row>
    <row r="2104">
      <c r="A2104" s="25" t="inlineStr">
        <is>
          <t>month</t>
        </is>
      </c>
      <c r="B2104" s="29" t="inlineStr">
        <is>
          <t>Month · TEXT</t>
        </is>
      </c>
      <c r="C2104" s="26" t="n"/>
      <c r="D2104" s="27">
        <f>IF(AND($C2104="x",$A2104&lt;&gt;""),$A2104,"")</f>
        <v/>
      </c>
    </row>
    <row r="2105">
      <c r="A2105" s="25" t="inlineStr">
        <is>
          <t>month_first_day</t>
        </is>
      </c>
      <c r="B2105" s="29" t="inlineStr">
        <is>
          <t>Month first day · DATE</t>
        </is>
      </c>
      <c r="C2105" s="26" t="n"/>
      <c r="D2105" s="27">
        <f>IF(AND($C2105="x",$A2105&lt;&gt;""),$A2105,"")</f>
        <v/>
      </c>
    </row>
    <row r="2106">
      <c r="A2106" s="25" t="inlineStr">
        <is>
          <t>month_of_year</t>
        </is>
      </c>
      <c r="B2106" s="29" t="inlineStr">
        <is>
          <t>Month of year · TEXT</t>
        </is>
      </c>
      <c r="C2106" s="26" t="n"/>
      <c r="D2106" s="27">
        <f>IF(AND($C2106="x",$A2106&lt;&gt;""),$A2106,"")</f>
        <v/>
      </c>
    </row>
    <row r="2107">
      <c r="A2107" s="25" t="inlineStr">
        <is>
          <t>monthly_searches</t>
        </is>
      </c>
      <c r="B2107" s="29" t="inlineStr">
        <is>
          <t>Monthly searches · NUMERIC</t>
        </is>
      </c>
      <c r="C2107" s="26" t="n"/>
      <c r="D2107" s="27">
        <f>IF(AND($C2107="x",$A2107&lt;&gt;""),$A2107,"")</f>
        <v/>
      </c>
    </row>
    <row r="2108">
      <c r="A2108" s="25" t="inlineStr">
        <is>
          <t>name</t>
        </is>
      </c>
      <c r="B2108" s="29" t="inlineStr">
        <is>
          <t>Name · TEXT</t>
        </is>
      </c>
      <c r="C2108" s="26" t="n"/>
      <c r="D2108" s="27">
        <f>IF(AND($C2108="x",$A2108&lt;&gt;""),$A2108,"")</f>
        <v/>
      </c>
    </row>
    <row r="2109">
      <c r="A2109" s="25" t="inlineStr">
        <is>
          <t>negative</t>
        </is>
      </c>
      <c r="B2109" s="29" t="inlineStr">
        <is>
          <t>Negative · BOOLEAN</t>
        </is>
      </c>
      <c r="C2109" s="26" t="n"/>
      <c r="D2109" s="27">
        <f>IF(AND($C2109="x",$A2109&lt;&gt;""),$A2109,"")</f>
        <v/>
      </c>
    </row>
    <row r="2110">
      <c r="A2110" s="25" t="inlineStr">
        <is>
          <t>network_settings_target_content_network</t>
        </is>
      </c>
      <c r="B2110" s="29" t="inlineStr">
        <is>
          <t>Network settings target content network · BOOLEAN</t>
        </is>
      </c>
      <c r="C2110" s="26" t="n"/>
      <c r="D2110" s="27">
        <f>IF(AND($C2110="x",$A2110&lt;&gt;""),$A2110,"")</f>
        <v/>
      </c>
    </row>
    <row r="2111">
      <c r="A2111" s="25" t="inlineStr">
        <is>
          <t>network_settings_target_google_search</t>
        </is>
      </c>
      <c r="B2111" s="29" t="inlineStr">
        <is>
          <t>Network settings target google search · BOOLEAN</t>
        </is>
      </c>
      <c r="C2111" s="26" t="n"/>
      <c r="D2111" s="27">
        <f>IF(AND($C2111="x",$A2111&lt;&gt;""),$A2111,"")</f>
        <v/>
      </c>
    </row>
    <row r="2112">
      <c r="A2112" s="25" t="inlineStr">
        <is>
          <t>network_settings_target_google_tv_network</t>
        </is>
      </c>
      <c r="B2112" s="29" t="inlineStr">
        <is>
          <t>Network settings target google tv network · BOOLEAN</t>
        </is>
      </c>
      <c r="C2112" s="26" t="n"/>
      <c r="D2112" s="27">
        <f>IF(AND($C2112="x",$A2112&lt;&gt;""),$A2112,"")</f>
        <v/>
      </c>
    </row>
    <row r="2113">
      <c r="A2113" s="25" t="inlineStr">
        <is>
          <t>network_settings_target_partner_search_network</t>
        </is>
      </c>
      <c r="B2113" s="29" t="inlineStr">
        <is>
          <t>Network settings target partner search network · BOOLEAN</t>
        </is>
      </c>
      <c r="C2113" s="26" t="n"/>
      <c r="D2113" s="27">
        <f>IF(AND($C2113="x",$A2113&lt;&gt;""),$A2113,"")</f>
        <v/>
      </c>
    </row>
    <row r="2114">
      <c r="A2114" s="25" t="inlineStr">
        <is>
          <t>network_settings_target_search_network</t>
        </is>
      </c>
      <c r="B2114" s="29" t="inlineStr">
        <is>
          <t>Network settings target search network · BOOLEAN</t>
        </is>
      </c>
      <c r="C2114" s="26" t="n"/>
      <c r="D2114" s="27">
        <f>IF(AND($C2114="x",$A2114&lt;&gt;""),$A2114,"")</f>
        <v/>
      </c>
    </row>
    <row r="2115">
      <c r="A2115" s="25" t="inlineStr">
        <is>
          <t>network_settings_target_youtube</t>
        </is>
      </c>
      <c r="B2115" s="29" t="inlineStr">
        <is>
          <t>Network settings target youtube · BOOLEAN</t>
        </is>
      </c>
      <c r="C2115" s="26" t="n"/>
      <c r="D2115" s="27">
        <f>IF(AND($C2115="x",$A2115&lt;&gt;""),$A2115,"")</f>
        <v/>
      </c>
    </row>
    <row r="2116">
      <c r="A2116" s="25" t="inlineStr">
        <is>
          <t>new_customer_lifetime_value</t>
        </is>
      </c>
      <c r="B2116" s="29" t="inlineStr">
        <is>
          <t>New customer lifetime value · NUMERIC</t>
        </is>
      </c>
      <c r="C2116" s="26" t="n"/>
      <c r="D2116" s="27">
        <f>IF(AND($C2116="x",$A2116&lt;&gt;""),$A2116,"")</f>
        <v/>
      </c>
    </row>
    <row r="2117">
      <c r="A2117" s="25" t="inlineStr">
        <is>
          <t>new_versus_returning_customers</t>
        </is>
      </c>
      <c r="B2117" s="29" t="inlineStr">
        <is>
          <t>New versus returning customers · TEXT</t>
        </is>
      </c>
      <c r="C2117" s="26" t="n"/>
      <c r="D2117" s="27">
        <f>IF(AND($C2117="x",$A2117&lt;&gt;""),$A2117,"")</f>
        <v/>
      </c>
    </row>
    <row r="2118">
      <c r="A2118" s="25" t="inlineStr">
        <is>
          <t>non_removed_campaign_count</t>
        </is>
      </c>
      <c r="B2118" s="29" t="inlineStr">
        <is>
          <t>Non removed campaign count · NUMERIC</t>
        </is>
      </c>
      <c r="C2118" s="26" t="n"/>
      <c r="D2118" s="27">
        <f>IF(AND($C2118="x",$A2118&lt;&gt;""),$A2118,"")</f>
        <v/>
      </c>
    </row>
    <row r="2119">
      <c r="A2119" s="25" t="inlineStr">
        <is>
          <t>now</t>
        </is>
      </c>
      <c r="B2119" s="29" t="inlineStr">
        <is>
          <t>Now · TIMESTAMP</t>
        </is>
      </c>
      <c r="C2119" s="26" t="n"/>
      <c r="D2119" s="27">
        <f>IF(AND($C2119="x",$A2119&lt;&gt;""),$A2119,"")</f>
        <v/>
      </c>
    </row>
    <row r="2120">
      <c r="A2120" s="25" t="inlineStr">
        <is>
          <t>num_offline_impressions</t>
        </is>
      </c>
      <c r="B2120" s="29" t="inlineStr">
        <is>
          <t>Num offline impressions · NUMERIC</t>
        </is>
      </c>
      <c r="C2120" s="26" t="n"/>
      <c r="D2120" s="27">
        <f>IF(AND($C2120="x",$A2120&lt;&gt;""),$A2120,"")</f>
        <v/>
      </c>
    </row>
    <row r="2121">
      <c r="A2121" s="25" t="inlineStr">
        <is>
          <t>num_offline_interactions</t>
        </is>
      </c>
      <c r="B2121" s="29" t="inlineStr">
        <is>
          <t>Num offline interactions · NUMERIC</t>
        </is>
      </c>
      <c r="C2121" s="26" t="n"/>
      <c r="D2121" s="27">
        <f>IF(AND($C2121="x",$A2121&lt;&gt;""),$A2121,"")</f>
        <v/>
      </c>
    </row>
    <row r="2122">
      <c r="A2122" s="25" t="inlineStr">
        <is>
          <t>offer_id</t>
        </is>
      </c>
      <c r="B2122" s="29" t="inlineStr">
        <is>
          <t>Offer id · TEXT</t>
        </is>
      </c>
      <c r="C2122" s="26" t="n"/>
      <c r="D2122" s="27">
        <f>IF(AND($C2122="x",$A2122&lt;&gt;""),$A2122,"")</f>
        <v/>
      </c>
    </row>
    <row r="2123">
      <c r="A2123" s="25" t="inlineStr">
        <is>
          <t>offline_interaction_rate</t>
        </is>
      </c>
      <c r="B2123" s="29" t="inlineStr">
        <is>
          <t>Offline interaction rate · PERCENT</t>
        </is>
      </c>
      <c r="C2123" s="26" t="n"/>
      <c r="D2123" s="27">
        <f>IF(AND($C2123="x",$A2123&lt;&gt;""),$A2123,"")</f>
        <v/>
      </c>
    </row>
    <row r="2124">
      <c r="A2124" s="25" t="inlineStr">
        <is>
          <t>operating_system_version_operating_system_version_constant</t>
        </is>
      </c>
      <c r="B2124" s="29" t="inlineStr">
        <is>
          <t>Operating system version operating system version constant · TEXT</t>
        </is>
      </c>
      <c r="C2124" s="26" t="n"/>
      <c r="D2124" s="27">
        <f>IF(AND($C2124="x",$A2124&lt;&gt;""),$A2124,"")</f>
        <v/>
      </c>
    </row>
    <row r="2125">
      <c r="A2125" s="25" t="inlineStr">
        <is>
          <t>optimization_goal_setting_optimization_goal_types</t>
        </is>
      </c>
      <c r="B2125" s="29" t="inlineStr">
        <is>
          <t>Optimization goal setting optimization goal types · TEXT</t>
        </is>
      </c>
      <c r="C2125" s="26" t="n"/>
      <c r="D2125" s="27">
        <f>IF(AND($C2125="x",$A2125&lt;&gt;""),$A2125,"")</f>
        <v/>
      </c>
    </row>
    <row r="2126">
      <c r="A2126" s="25" t="inlineStr">
        <is>
          <t>optimization_score</t>
        </is>
      </c>
      <c r="B2126" s="29" t="inlineStr">
        <is>
          <t>Optimization score · NUMERIC</t>
        </is>
      </c>
      <c r="C2126" s="26" t="n"/>
      <c r="D2126" s="27">
        <f>IF(AND($C2126="x",$A2126&lt;&gt;""),$A2126,"")</f>
        <v/>
      </c>
    </row>
    <row r="2127">
      <c r="A2127" s="25" t="inlineStr">
        <is>
          <t>optimization_score_uplift</t>
        </is>
      </c>
      <c r="B2127" s="29" t="inlineStr">
        <is>
          <t>Optimization score uplift · NUMERIC</t>
        </is>
      </c>
      <c r="C2127" s="26" t="n"/>
      <c r="D2127" s="27">
        <f>IF(AND($C2127="x",$A2127&lt;&gt;""),$A2127,"")</f>
        <v/>
      </c>
    </row>
    <row r="2128">
      <c r="A2128" s="25" t="inlineStr">
        <is>
          <t>optimization_score_url</t>
        </is>
      </c>
      <c r="B2128" s="29" t="inlineStr">
        <is>
          <t>Optimization score url · TEXT</t>
        </is>
      </c>
      <c r="C2128" s="26" t="n"/>
      <c r="D2128" s="27">
        <f>IF(AND($C2128="x",$A2128&lt;&gt;""),$A2128,"")</f>
        <v/>
      </c>
    </row>
    <row r="2129">
      <c r="A2129" s="25" t="inlineStr">
        <is>
          <t>optimization_score_weight</t>
        </is>
      </c>
      <c r="B2129" s="29" t="inlineStr">
        <is>
          <t>Optimization score weight · NUMERIC</t>
        </is>
      </c>
      <c r="C2129" s="26" t="n"/>
      <c r="D2129" s="27">
        <f>IF(AND($C2129="x",$A2129&lt;&gt;""),$A2129,"")</f>
        <v/>
      </c>
    </row>
    <row r="2130">
      <c r="A2130" s="25" t="inlineStr">
        <is>
          <t>optimized_targeting_enabled</t>
        </is>
      </c>
      <c r="B2130" s="29" t="inlineStr">
        <is>
          <t>Optimized targeting enabled · BOOLEAN</t>
        </is>
      </c>
      <c r="C2130" s="26" t="n"/>
      <c r="D2130" s="27">
        <f>IF(AND($C2130="x",$A2130&lt;&gt;""),$A2130,"")</f>
        <v/>
      </c>
    </row>
    <row r="2131">
      <c r="A2131" s="25" t="inlineStr">
        <is>
          <t>orders</t>
        </is>
      </c>
      <c r="B2131" s="29" t="inlineStr">
        <is>
          <t>Orders · NUMERIC</t>
        </is>
      </c>
      <c r="C2131" s="26" t="n"/>
      <c r="D2131" s="27">
        <f>IF(AND($C2131="x",$A2131&lt;&gt;""),$A2131,"")</f>
        <v/>
      </c>
    </row>
    <row r="2132">
      <c r="A2132" s="25" t="inlineStr">
        <is>
          <t>owner_customer_id</t>
        </is>
      </c>
      <c r="B2132" s="29" t="inlineStr">
        <is>
          <t>Owner customer id · NUMERIC</t>
        </is>
      </c>
      <c r="C2132" s="26" t="n"/>
      <c r="D2132" s="27">
        <f>IF(AND($C2132="x",$A2132&lt;&gt;""),$A2132,"")</f>
        <v/>
      </c>
    </row>
    <row r="2133">
      <c r="A2133" s="25" t="inlineStr">
        <is>
          <t>owner_descriptive_name</t>
        </is>
      </c>
      <c r="B2133" s="29" t="inlineStr">
        <is>
          <t>Owner descriptive name · TEXT</t>
        </is>
      </c>
      <c r="C2133" s="26" t="n"/>
      <c r="D2133" s="27">
        <f>IF(AND($C2133="x",$A2133&lt;&gt;""),$A2133,"")</f>
        <v/>
      </c>
    </row>
    <row r="2134">
      <c r="A2134" s="25" t="inlineStr">
        <is>
          <t>page_feed_asset_labels</t>
        </is>
      </c>
      <c r="B2134" s="29" t="inlineStr">
        <is>
          <t>Page feed asset labels · TEXT</t>
        </is>
      </c>
      <c r="C2134" s="26" t="n"/>
      <c r="D2134" s="27">
        <f>IF(AND($C2134="x",$A2134&lt;&gt;""),$A2134,"")</f>
        <v/>
      </c>
    </row>
    <row r="2135">
      <c r="A2135" s="25" t="inlineStr">
        <is>
          <t>page_feed_asset_page_url</t>
        </is>
      </c>
      <c r="B2135" s="29" t="inlineStr">
        <is>
          <t>Page feed asset page url · TEXT</t>
        </is>
      </c>
      <c r="C2135" s="26" t="n"/>
      <c r="D2135" s="27">
        <f>IF(AND($C2135="x",$A2135&lt;&gt;""),$A2135,"")</f>
        <v/>
      </c>
    </row>
    <row r="2136">
      <c r="A2136" s="25" t="inlineStr">
        <is>
          <t>page_number</t>
        </is>
      </c>
      <c r="B2136" s="29" t="inlineStr">
        <is>
          <t>Page number · NUMERIC</t>
        </is>
      </c>
      <c r="C2136" s="26" t="n"/>
      <c r="D2136" s="27">
        <f>IF(AND($C2136="x",$A2136&lt;&gt;""),$A2136,"")</f>
        <v/>
      </c>
    </row>
    <row r="2137">
      <c r="A2137" s="25" t="inlineStr">
        <is>
          <t>parental_status_type</t>
        </is>
      </c>
      <c r="B2137" s="29" t="inlineStr">
        <is>
          <t>Parental status type · TEXT</t>
        </is>
      </c>
      <c r="C2137" s="26" t="n"/>
      <c r="D2137" s="27">
        <f>IF(AND($C2137="x",$A2137&lt;&gt;""),$A2137,"")</f>
        <v/>
      </c>
    </row>
    <row r="2138">
      <c r="A2138" s="25" t="inlineStr">
        <is>
          <t>partner_hotel_id</t>
        </is>
      </c>
      <c r="B2138" s="29" t="inlineStr">
        <is>
          <t>Partner hotel id · TEXT</t>
        </is>
      </c>
      <c r="C2138" s="26" t="n"/>
      <c r="D2138" s="27">
        <f>IF(AND($C2138="x",$A2138&lt;&gt;""),$A2138,"")</f>
        <v/>
      </c>
    </row>
    <row r="2139">
      <c r="A2139" s="25" t="inlineStr">
        <is>
          <t>path1</t>
        </is>
      </c>
      <c r="B2139" s="29" t="inlineStr">
        <is>
          <t>Path1 · TEXT</t>
        </is>
      </c>
      <c r="C2139" s="26" t="n"/>
      <c r="D2139" s="27">
        <f>IF(AND($C2139="x",$A2139&lt;&gt;""),$A2139,"")</f>
        <v/>
      </c>
    </row>
    <row r="2140">
      <c r="A2140" s="25" t="inlineStr">
        <is>
          <t>path2</t>
        </is>
      </c>
      <c r="B2140" s="29" t="inlineStr">
        <is>
          <t>Path2 · TEXT</t>
        </is>
      </c>
      <c r="C2140" s="26" t="n"/>
      <c r="D2140" s="27">
        <f>IF(AND($C2140="x",$A2140&lt;&gt;""),$A2140,"")</f>
        <v/>
      </c>
    </row>
    <row r="2141">
      <c r="A2141" s="25" t="inlineStr">
        <is>
          <t>pay_per_conversion_eligibility_failure_reasons</t>
        </is>
      </c>
      <c r="B2141" s="29" t="inlineStr">
        <is>
          <t>Pay per conversion eligibility failure reasons · TEXT</t>
        </is>
      </c>
      <c r="C2141" s="26" t="n"/>
      <c r="D2141" s="27">
        <f>IF(AND($C2141="x",$A2141&lt;&gt;""),$A2141,"")</f>
        <v/>
      </c>
    </row>
    <row r="2142">
      <c r="A2142" s="25" t="inlineStr">
        <is>
          <t>payment_mode</t>
        </is>
      </c>
      <c r="B2142" s="29" t="inlineStr">
        <is>
          <t>Payment mode · TEXT</t>
        </is>
      </c>
      <c r="C2142" s="26" t="n"/>
      <c r="D2142" s="27">
        <f>IF(AND($C2142="x",$A2142&lt;&gt;""),$A2142,"")</f>
        <v/>
      </c>
    </row>
    <row r="2143">
      <c r="A2143" s="25" t="inlineStr">
        <is>
          <t>percent_cpc_bid_micros</t>
        </is>
      </c>
      <c r="B2143" s="29" t="inlineStr">
        <is>
          <t>Percent cpc bid micros · NUMERIC</t>
        </is>
      </c>
      <c r="C2143" s="26" t="n"/>
      <c r="D2143" s="27">
        <f>IF(AND($C2143="x",$A2143&lt;&gt;""),$A2143,"")</f>
        <v/>
      </c>
    </row>
    <row r="2144">
      <c r="A2144" s="25" t="inlineStr">
        <is>
          <t>percent_cpc_cpc_bid_ceiling_micros</t>
        </is>
      </c>
      <c r="B2144" s="29" t="inlineStr">
        <is>
          <t>Percent cpc cpc bid ceiling micros · NUMERIC</t>
        </is>
      </c>
      <c r="C2144" s="26" t="n"/>
      <c r="D2144" s="27">
        <f>IF(AND($C2144="x",$A2144&lt;&gt;""),$A2144,"")</f>
        <v/>
      </c>
    </row>
    <row r="2145">
      <c r="A2145" s="25" t="inlineStr">
        <is>
          <t>percent_cpc_enhanced_cpc_enabled</t>
        </is>
      </c>
      <c r="B2145" s="29" t="inlineStr">
        <is>
          <t>Percent cpc enhanced cpc enabled · BOOLEAN</t>
        </is>
      </c>
      <c r="C2145" s="26" t="n"/>
      <c r="D2145" s="27">
        <f>IF(AND($C2145="x",$A2145&lt;&gt;""),$A2145,"")</f>
        <v/>
      </c>
    </row>
    <row r="2146">
      <c r="A2146" s="25" t="inlineStr">
        <is>
          <t>percent_new_visitors</t>
        </is>
      </c>
      <c r="B2146" s="29" t="inlineStr">
        <is>
          <t>Percent new visitors · NUMERIC</t>
        </is>
      </c>
      <c r="C2146" s="26" t="n"/>
      <c r="D2146" s="27">
        <f>IF(AND($C2146="x",$A2146&lt;&gt;""),$A2146,"")</f>
        <v/>
      </c>
    </row>
    <row r="2147">
      <c r="A2147" s="25" t="inlineStr">
        <is>
          <t>performance_label</t>
        </is>
      </c>
      <c r="B2147" s="29" t="inlineStr">
        <is>
          <t>Performance label · TEXT</t>
        </is>
      </c>
      <c r="C2147" s="26" t="n"/>
      <c r="D2147" s="27">
        <f>IF(AND($C2147="x",$A2147&lt;&gt;""),$A2147,"")</f>
        <v/>
      </c>
    </row>
    <row r="2148">
      <c r="A2148" s="25" t="inlineStr">
        <is>
          <t>performance_max_upgrade_performance_max_campaign</t>
        </is>
      </c>
      <c r="B2148" s="29" t="inlineStr">
        <is>
          <t>Performance max upgrade performance max campaign · TEXT</t>
        </is>
      </c>
      <c r="C2148" s="26" t="n"/>
      <c r="D2148" s="27">
        <f>IF(AND($C2148="x",$A2148&lt;&gt;""),$A2148,"")</f>
        <v/>
      </c>
    </row>
    <row r="2149">
      <c r="A2149" s="25" t="inlineStr">
        <is>
          <t>performance_max_upgrade_pre_upgrade_campaign</t>
        </is>
      </c>
      <c r="B2149" s="29" t="inlineStr">
        <is>
          <t>Performance max upgrade pre upgrade campaign · TEXT</t>
        </is>
      </c>
      <c r="C2149" s="26" t="n"/>
      <c r="D2149" s="27">
        <f>IF(AND($C2149="x",$A2149&lt;&gt;""),$A2149,"")</f>
        <v/>
      </c>
    </row>
    <row r="2150">
      <c r="A2150" s="25" t="inlineStr">
        <is>
          <t>performance_max_upgrade_status</t>
        </is>
      </c>
      <c r="B2150" s="29" t="inlineStr">
        <is>
          <t>Performance max upgrade status · TEXT</t>
        </is>
      </c>
      <c r="C2150" s="26" t="n"/>
      <c r="D2150" s="27">
        <f>IF(AND($C2150="x",$A2150&lt;&gt;""),$A2150,"")</f>
        <v/>
      </c>
    </row>
    <row r="2151">
      <c r="A2151" s="25" t="inlineStr">
        <is>
          <t>period</t>
        </is>
      </c>
      <c r="B2151" s="29" t="inlineStr">
        <is>
          <t>Period · TEXT</t>
        </is>
      </c>
      <c r="C2151" s="26" t="n"/>
      <c r="D2151" s="27">
        <f>IF(AND($C2151="x",$A2151&lt;&gt;""),$A2151,"")</f>
        <v/>
      </c>
    </row>
    <row r="2152">
      <c r="A2152" s="25" t="inlineStr">
        <is>
          <t>phone_calls</t>
        </is>
      </c>
      <c r="B2152" s="29" t="inlineStr">
        <is>
          <t>Phone calls · NUMERIC</t>
        </is>
      </c>
      <c r="C2152" s="26" t="n"/>
      <c r="D2152" s="27">
        <f>IF(AND($C2152="x",$A2152&lt;&gt;""),$A2152,"")</f>
        <v/>
      </c>
    </row>
    <row r="2153">
      <c r="A2153" s="25" t="inlineStr">
        <is>
          <t>phone_impressions</t>
        </is>
      </c>
      <c r="B2153" s="29" t="inlineStr">
        <is>
          <t>Phone impressions · NUMERIC</t>
        </is>
      </c>
      <c r="C2153" s="26" t="n"/>
      <c r="D2153" s="27">
        <f>IF(AND($C2153="x",$A2153&lt;&gt;""),$A2153,"")</f>
        <v/>
      </c>
    </row>
    <row r="2154">
      <c r="A2154" s="25" t="inlineStr">
        <is>
          <t>phone_through_rate</t>
        </is>
      </c>
      <c r="B2154" s="29" t="inlineStr">
        <is>
          <t>Phone through rate · PERCENT</t>
        </is>
      </c>
      <c r="C2154" s="26" t="n"/>
      <c r="D2154" s="27">
        <f>IF(AND($C2154="x",$A2154&lt;&gt;""),$A2154,"")</f>
        <v/>
      </c>
    </row>
    <row r="2155">
      <c r="A2155" s="25" t="inlineStr">
        <is>
          <t>pinned_field</t>
        </is>
      </c>
      <c r="B2155" s="29" t="inlineStr">
        <is>
          <t>Pinned field · TEXT</t>
        </is>
      </c>
      <c r="C2155" s="26" t="n"/>
      <c r="D2155" s="27">
        <f>IF(AND($C2155="x",$A2155&lt;&gt;""),$A2155,"")</f>
        <v/>
      </c>
    </row>
    <row r="2156">
      <c r="A2156" s="25" t="inlineStr">
        <is>
          <t>placement</t>
        </is>
      </c>
      <c r="B2156" s="29" t="inlineStr">
        <is>
          <t>Placement · TEXT</t>
        </is>
      </c>
      <c r="C2156" s="26" t="n"/>
      <c r="D2156" s="27">
        <f>IF(AND($C2156="x",$A2156&lt;&gt;""),$A2156,"")</f>
        <v/>
      </c>
    </row>
    <row r="2157">
      <c r="A2157" s="25" t="inlineStr">
        <is>
          <t>placement_type</t>
        </is>
      </c>
      <c r="B2157" s="29" t="inlineStr">
        <is>
          <t>Placement type · TEXT</t>
        </is>
      </c>
      <c r="C2157" s="26" t="n"/>
      <c r="D2157" s="27">
        <f>IF(AND($C2157="x",$A2157&lt;&gt;""),$A2157,"")</f>
        <v/>
      </c>
    </row>
    <row r="2158">
      <c r="A2158" s="25" t="inlineStr">
        <is>
          <t>placement_url</t>
        </is>
      </c>
      <c r="B2158" s="29" t="inlineStr">
        <is>
          <t>Placement url · TEXT</t>
        </is>
      </c>
      <c r="C2158" s="26" t="n"/>
      <c r="D2158" s="27">
        <f>IF(AND($C2158="x",$A2158&lt;&gt;""),$A2158,"")</f>
        <v/>
      </c>
    </row>
    <row r="2159">
      <c r="A2159" s="25" t="inlineStr">
        <is>
          <t>platform_comparable_conversions</t>
        </is>
      </c>
      <c r="B2159" s="29" t="inlineStr">
        <is>
          <t>Platform comparable conversions · NUMERIC</t>
        </is>
      </c>
      <c r="C2159" s="26" t="n"/>
      <c r="D2159" s="27">
        <f>IF(AND($C2159="x",$A2159&lt;&gt;""),$A2159,"")</f>
        <v/>
      </c>
    </row>
    <row r="2160">
      <c r="A2160" s="25" t="inlineStr">
        <is>
          <t>platform_comparable_conversions_by_conversion_date</t>
        </is>
      </c>
      <c r="B2160" s="29" t="inlineStr">
        <is>
          <t>Platform comparable conversions by conversion date · NUMERIC</t>
        </is>
      </c>
      <c r="C2160" s="26" t="n"/>
      <c r="D2160" s="27">
        <f>IF(AND($C2160="x",$A2160&lt;&gt;""),$A2160,"")</f>
        <v/>
      </c>
    </row>
    <row r="2161">
      <c r="A2161" s="25" t="inlineStr">
        <is>
          <t>platform_comparable_conversions_from_interactions_rate</t>
        </is>
      </c>
      <c r="B2161" s="29" t="inlineStr">
        <is>
          <t>Platform comparable conversions from interactions rate · NUMERIC</t>
        </is>
      </c>
      <c r="C2161" s="26" t="n"/>
      <c r="D2161" s="27">
        <f>IF(AND($C2161="x",$A2161&lt;&gt;""),$A2161,"")</f>
        <v/>
      </c>
    </row>
    <row r="2162">
      <c r="A2162" s="25" t="inlineStr">
        <is>
          <t>platform_comparable_conversions_from_interactions_value_per_interaction</t>
        </is>
      </c>
      <c r="B2162" s="29" t="inlineStr">
        <is>
          <t>Platform comparable conversions from interactions value per interaction · NUMERIC</t>
        </is>
      </c>
      <c r="C2162" s="26" t="n"/>
      <c r="D2162" s="27">
        <f>IF(AND($C2162="x",$A2162&lt;&gt;""),$A2162,"")</f>
        <v/>
      </c>
    </row>
    <row r="2163">
      <c r="A2163" s="25" t="inlineStr">
        <is>
          <t>platform_comparable_conversions_value</t>
        </is>
      </c>
      <c r="B2163" s="29" t="inlineStr">
        <is>
          <t>Platform comparable conversions value · NUMERIC</t>
        </is>
      </c>
      <c r="C2163" s="26" t="n"/>
      <c r="D2163" s="27">
        <f>IF(AND($C2163="x",$A2163&lt;&gt;""),$A2163,"")</f>
        <v/>
      </c>
    </row>
    <row r="2164">
      <c r="A2164" s="25" t="inlineStr">
        <is>
          <t>platform_comparable_conversions_value_by_conversion_date</t>
        </is>
      </c>
      <c r="B2164" s="29" t="inlineStr">
        <is>
          <t>Platform comparable conversions value by conversion date · NUMERIC</t>
        </is>
      </c>
      <c r="C2164" s="26" t="n"/>
      <c r="D2164" s="27">
        <f>IF(AND($C2164="x",$A2164&lt;&gt;""),$A2164,"")</f>
        <v/>
      </c>
    </row>
    <row r="2165">
      <c r="A2165" s="25" t="inlineStr">
        <is>
          <t>platform_comparable_conversions_value_per_cost</t>
        </is>
      </c>
      <c r="B2165" s="29" t="inlineStr">
        <is>
          <t>Platform comparable conversions value per cost · NUMERIC</t>
        </is>
      </c>
      <c r="C2165" s="26" t="n"/>
      <c r="D2165" s="27">
        <f>IF(AND($C2165="x",$A2165&lt;&gt;""),$A2165,"")</f>
        <v/>
      </c>
    </row>
    <row r="2166">
      <c r="A2166" s="25" t="inlineStr">
        <is>
          <t>pmax_campaign_settings_brand_targeting_overrides_ignore_exclusions_for_shopping_ads</t>
        </is>
      </c>
      <c r="B2166" s="29" t="inlineStr">
        <is>
          <t>Pmax campaign settings brand targeting overrides ignore exclusions for shopping ads · BOOLEAN</t>
        </is>
      </c>
      <c r="C2166" s="26" t="n"/>
      <c r="D2166" s="27">
        <f>IF(AND($C2166="x",$A2166&lt;&gt;""),$A2166,"")</f>
        <v/>
      </c>
    </row>
    <row r="2167">
      <c r="A2167" s="25" t="inlineStr">
        <is>
          <t>policy_summary</t>
        </is>
      </c>
      <c r="B2167" s="29" t="inlineStr">
        <is>
          <t>Policy summary · TEXT</t>
        </is>
      </c>
      <c r="C2167" s="26" t="n"/>
      <c r="D2167" s="27">
        <f>IF(AND($C2167="x",$A2167&lt;&gt;""),$A2167,"")</f>
        <v/>
      </c>
    </row>
    <row r="2168">
      <c r="A2168" s="25" t="inlineStr">
        <is>
          <t>policy_summary_approval_status</t>
        </is>
      </c>
      <c r="B2168" s="29" t="inlineStr">
        <is>
          <t>Policy summary approval status · TEXT</t>
        </is>
      </c>
      <c r="C2168" s="26" t="n"/>
      <c r="D2168" s="27">
        <f>IF(AND($C2168="x",$A2168&lt;&gt;""),$A2168,"")</f>
        <v/>
      </c>
    </row>
    <row r="2169">
      <c r="A2169" s="25" t="inlineStr">
        <is>
          <t>policy_summary_policy_topic_entries</t>
        </is>
      </c>
      <c r="B2169" s="29" t="inlineStr">
        <is>
          <t>Policy summary policy topic entries · TEXT</t>
        </is>
      </c>
      <c r="C2169" s="26" t="n"/>
      <c r="D2169" s="27">
        <f>IF(AND($C2169="x",$A2169&lt;&gt;""),$A2169,"")</f>
        <v/>
      </c>
    </row>
    <row r="2170">
      <c r="A2170" s="25" t="inlineStr">
        <is>
          <t>policy_summary_review_status</t>
        </is>
      </c>
      <c r="B2170" s="29" t="inlineStr">
        <is>
          <t>Policy summary review status · TEXT</t>
        </is>
      </c>
      <c r="C2170" s="26" t="n"/>
      <c r="D2170" s="27">
        <f>IF(AND($C2170="x",$A2170&lt;&gt;""),$A2170,"")</f>
        <v/>
      </c>
    </row>
    <row r="2171">
      <c r="A2171" s="25" t="inlineStr">
        <is>
          <t>position_estimates_estimated_add_clicks_at_first_position_cpc</t>
        </is>
      </c>
      <c r="B2171" s="29" t="inlineStr">
        <is>
          <t>Position estimates estimated add clicks at first position cpc · NUMERIC</t>
        </is>
      </c>
      <c r="C2171" s="26" t="n"/>
      <c r="D2171" s="27">
        <f>IF(AND($C2171="x",$A2171&lt;&gt;""),$A2171,"")</f>
        <v/>
      </c>
    </row>
    <row r="2172">
      <c r="A2172" s="25" t="inlineStr">
        <is>
          <t>position_estimates_estimated_add_cost_at_first_position_cpc</t>
        </is>
      </c>
      <c r="B2172" s="29" t="inlineStr">
        <is>
          <t>Position estimates estimated add cost at first position cpc · NUMERIC</t>
        </is>
      </c>
      <c r="C2172" s="26" t="n"/>
      <c r="D2172" s="27">
        <f>IF(AND($C2172="x",$A2172&lt;&gt;""),$A2172,"")</f>
        <v/>
      </c>
    </row>
    <row r="2173">
      <c r="A2173" s="25" t="inlineStr">
        <is>
          <t>position_estimates_first_page_cpc_micros</t>
        </is>
      </c>
      <c r="B2173" s="29" t="inlineStr">
        <is>
          <t>Position estimates first page cpc micros · NUMERIC</t>
        </is>
      </c>
      <c r="C2173" s="26" t="n"/>
      <c r="D2173" s="27">
        <f>IF(AND($C2173="x",$A2173&lt;&gt;""),$A2173,"")</f>
        <v/>
      </c>
    </row>
    <row r="2174">
      <c r="A2174" s="25" t="inlineStr">
        <is>
          <t>position_estimates_first_position_cpc_micros</t>
        </is>
      </c>
      <c r="B2174" s="29" t="inlineStr">
        <is>
          <t>Position estimates first position cpc micros · NUMERIC</t>
        </is>
      </c>
      <c r="C2174" s="26" t="n"/>
      <c r="D2174" s="27">
        <f>IF(AND($C2174="x",$A2174&lt;&gt;""),$A2174,"")</f>
        <v/>
      </c>
    </row>
    <row r="2175">
      <c r="A2175" s="25" t="inlineStr">
        <is>
          <t>position_estimates_top_of_page_cpc_micros</t>
        </is>
      </c>
      <c r="B2175" s="29" t="inlineStr">
        <is>
          <t>Position estimates top of page cpc micros · NUMERIC</t>
        </is>
      </c>
      <c r="C2175" s="26" t="n"/>
      <c r="D2175" s="27">
        <f>IF(AND($C2175="x",$A2175&lt;&gt;""),$A2175,"")</f>
        <v/>
      </c>
    </row>
    <row r="2176">
      <c r="A2176" s="25" t="inlineStr">
        <is>
          <t>post_click_quality_score</t>
        </is>
      </c>
      <c r="B2176" s="29" t="inlineStr">
        <is>
          <t>Post click quality score · TEXT</t>
        </is>
      </c>
      <c r="C2176" s="26" t="n"/>
      <c r="D2176" s="27">
        <f>IF(AND($C2176="x",$A2176&lt;&gt;""),$A2176,"")</f>
        <v/>
      </c>
    </row>
    <row r="2177">
      <c r="A2177" s="25" t="inlineStr">
        <is>
          <t>postal_code</t>
        </is>
      </c>
      <c r="B2177" s="29" t="inlineStr">
        <is>
          <t>Geo target postal code numbers · TEXT</t>
        </is>
      </c>
      <c r="C2177" s="26" t="n"/>
      <c r="D2177" s="27">
        <f>IF(AND($C2177="x",$A2177&lt;&gt;""),$A2177,"")</f>
        <v/>
      </c>
    </row>
    <row r="2178">
      <c r="A2178" s="25" t="inlineStr">
        <is>
          <t>price_asset_language_code</t>
        </is>
      </c>
      <c r="B2178" s="29" t="inlineStr">
        <is>
          <t>Price asset language code · TEXT</t>
        </is>
      </c>
      <c r="C2178" s="26" t="n"/>
      <c r="D2178" s="27">
        <f>IF(AND($C2178="x",$A2178&lt;&gt;""),$A2178,"")</f>
        <v/>
      </c>
    </row>
    <row r="2179">
      <c r="A2179" s="25" t="inlineStr">
        <is>
          <t>price_asset_price_offerings</t>
        </is>
      </c>
      <c r="B2179" s="29" t="inlineStr">
        <is>
          <t>Price asset price offerings · TEXT</t>
        </is>
      </c>
      <c r="C2179" s="26" t="n"/>
      <c r="D2179" s="27">
        <f>IF(AND($C2179="x",$A2179&lt;&gt;""),$A2179,"")</f>
        <v/>
      </c>
    </row>
    <row r="2180">
      <c r="A2180" s="25" t="inlineStr">
        <is>
          <t>price_asset_price_qualifier</t>
        </is>
      </c>
      <c r="B2180" s="29" t="inlineStr">
        <is>
          <t>Price asset price qualifier · TEXT</t>
        </is>
      </c>
      <c r="C2180" s="26" t="n"/>
      <c r="D2180" s="27">
        <f>IF(AND($C2180="x",$A2180&lt;&gt;""),$A2180,"")</f>
        <v/>
      </c>
    </row>
    <row r="2181">
      <c r="A2181" s="25" t="inlineStr">
        <is>
          <t>price_asset_type</t>
        </is>
      </c>
      <c r="B2181" s="29" t="inlineStr">
        <is>
          <t>Price asset type · TEXT</t>
        </is>
      </c>
      <c r="C2181" s="26" t="n"/>
      <c r="D2181" s="27">
        <f>IF(AND($C2181="x",$A2181&lt;&gt;""),$A2181,"")</f>
        <v/>
      </c>
    </row>
    <row r="2182">
      <c r="A2182" s="25" t="inlineStr">
        <is>
          <t>primary_impressions</t>
        </is>
      </c>
      <c r="B2182" s="29" t="inlineStr">
        <is>
          <t>Primary impressions · NUMERIC</t>
        </is>
      </c>
      <c r="C2182" s="26" t="n"/>
      <c r="D2182" s="27">
        <f>IF(AND($C2182="x",$A2182&lt;&gt;""),$A2182,"")</f>
        <v/>
      </c>
    </row>
    <row r="2183">
      <c r="A2183" s="25" t="inlineStr">
        <is>
          <t>primary_status</t>
        </is>
      </c>
      <c r="B2183" s="29" t="inlineStr">
        <is>
          <t>Primary status · TEXT</t>
        </is>
      </c>
      <c r="C2183" s="26" t="n"/>
      <c r="D2183" s="27">
        <f>IF(AND($C2183="x",$A2183&lt;&gt;""),$A2183,"")</f>
        <v/>
      </c>
    </row>
    <row r="2184">
      <c r="A2184" s="25" t="inlineStr">
        <is>
          <t>primary_status_reasons</t>
        </is>
      </c>
      <c r="B2184" s="29" t="inlineStr">
        <is>
          <t>Primary status reasons · TEXT</t>
        </is>
      </c>
      <c r="C2184" s="26" t="n"/>
      <c r="D2184" s="27">
        <f>IF(AND($C2184="x",$A2184&lt;&gt;""),$A2184,"")</f>
        <v/>
      </c>
    </row>
    <row r="2185">
      <c r="A2185" s="25" t="inlineStr">
        <is>
          <t>product_aggregator_id</t>
        </is>
      </c>
      <c r="B2185" s="29" t="inlineStr">
        <is>
          <t>Product aggregator id · NUMERIC</t>
        </is>
      </c>
      <c r="C2185" s="26" t="n"/>
      <c r="D2185" s="27">
        <f>IF(AND($C2185="x",$A2185&lt;&gt;""),$A2185,"")</f>
        <v/>
      </c>
    </row>
    <row r="2186">
      <c r="A2186" s="25" t="inlineStr">
        <is>
          <t>product_brand</t>
        </is>
      </c>
      <c r="B2186" s="29" t="inlineStr">
        <is>
          <t>Product brand · TEXT</t>
        </is>
      </c>
      <c r="C2186" s="26" t="n"/>
      <c r="D2186" s="27">
        <f>IF(AND($C2186="x",$A2186&lt;&gt;""),$A2186,"")</f>
        <v/>
      </c>
    </row>
    <row r="2187">
      <c r="A2187" s="25" t="inlineStr">
        <is>
          <t>product_category_level1</t>
        </is>
      </c>
      <c r="B2187" s="29" t="inlineStr">
        <is>
          <t>Product category level1 · TEXT</t>
        </is>
      </c>
      <c r="C2187" s="26" t="n"/>
      <c r="D2187" s="27">
        <f>IF(AND($C2187="x",$A2187&lt;&gt;""),$A2187,"")</f>
        <v/>
      </c>
    </row>
    <row r="2188">
      <c r="A2188" s="25" t="inlineStr">
        <is>
          <t>product_category_level2</t>
        </is>
      </c>
      <c r="B2188" s="29" t="inlineStr">
        <is>
          <t>Product category level2 · TEXT</t>
        </is>
      </c>
      <c r="C2188" s="26" t="n"/>
      <c r="D2188" s="27">
        <f>IF(AND($C2188="x",$A2188&lt;&gt;""),$A2188,"")</f>
        <v/>
      </c>
    </row>
    <row r="2189">
      <c r="A2189" s="25" t="inlineStr">
        <is>
          <t>product_category_level3</t>
        </is>
      </c>
      <c r="B2189" s="29" t="inlineStr">
        <is>
          <t>Product category level3 · TEXT</t>
        </is>
      </c>
      <c r="C2189" s="26" t="n"/>
      <c r="D2189" s="27">
        <f>IF(AND($C2189="x",$A2189&lt;&gt;""),$A2189,"")</f>
        <v/>
      </c>
    </row>
    <row r="2190">
      <c r="A2190" s="25" t="inlineStr">
        <is>
          <t>product_category_level4</t>
        </is>
      </c>
      <c r="B2190" s="29" t="inlineStr">
        <is>
          <t>Product category level4 · TEXT</t>
        </is>
      </c>
      <c r="C2190" s="26" t="n"/>
      <c r="D2190" s="27">
        <f>IF(AND($C2190="x",$A2190&lt;&gt;""),$A2190,"")</f>
        <v/>
      </c>
    </row>
    <row r="2191">
      <c r="A2191" s="25" t="inlineStr">
        <is>
          <t>product_category_level5</t>
        </is>
      </c>
      <c r="B2191" s="29" t="inlineStr">
        <is>
          <t>Product category level5 · TEXT</t>
        </is>
      </c>
      <c r="C2191" s="26" t="n"/>
      <c r="D2191" s="27">
        <f>IF(AND($C2191="x",$A2191&lt;&gt;""),$A2191,"")</f>
        <v/>
      </c>
    </row>
    <row r="2192">
      <c r="A2192" s="25" t="inlineStr">
        <is>
          <t>product_channel</t>
        </is>
      </c>
      <c r="B2192" s="29" t="inlineStr">
        <is>
          <t>Product channel · TEXT</t>
        </is>
      </c>
      <c r="C2192" s="26" t="n"/>
      <c r="D2192" s="27">
        <f>IF(AND($C2192="x",$A2192&lt;&gt;""),$A2192,"")</f>
        <v/>
      </c>
    </row>
    <row r="2193">
      <c r="A2193" s="25" t="inlineStr">
        <is>
          <t>product_channel_exclusivity</t>
        </is>
      </c>
      <c r="B2193" s="29" t="inlineStr">
        <is>
          <t>Product channel exclusivity · TEXT</t>
        </is>
      </c>
      <c r="C2193" s="26" t="n"/>
      <c r="D2193" s="27">
        <f>IF(AND($C2193="x",$A2193&lt;&gt;""),$A2193,"")</f>
        <v/>
      </c>
    </row>
    <row r="2194">
      <c r="A2194" s="25" t="inlineStr">
        <is>
          <t>product_condition</t>
        </is>
      </c>
      <c r="B2194" s="29" t="inlineStr">
        <is>
          <t>Product condition · TEXT</t>
        </is>
      </c>
      <c r="C2194" s="26" t="n"/>
      <c r="D2194" s="27">
        <f>IF(AND($C2194="x",$A2194&lt;&gt;""),$A2194,"")</f>
        <v/>
      </c>
    </row>
    <row r="2195">
      <c r="A2195" s="25" t="inlineStr">
        <is>
          <t>product_country</t>
        </is>
      </c>
      <c r="B2195" s="29" t="inlineStr">
        <is>
          <t>Product country · COUNTRY</t>
        </is>
      </c>
      <c r="C2195" s="26" t="n"/>
      <c r="D2195" s="27">
        <f>IF(AND($C2195="x",$A2195&lt;&gt;""),$A2195,"")</f>
        <v/>
      </c>
    </row>
    <row r="2196">
      <c r="A2196" s="25" t="inlineStr">
        <is>
          <t>product_custom_attribute0</t>
        </is>
      </c>
      <c r="B2196" s="29" t="inlineStr">
        <is>
          <t>Product custom attribute0 · TEXT</t>
        </is>
      </c>
      <c r="C2196" s="26" t="n"/>
      <c r="D2196" s="27">
        <f>IF(AND($C2196="x",$A2196&lt;&gt;""),$A2196,"")</f>
        <v/>
      </c>
    </row>
    <row r="2197">
      <c r="A2197" s="25" t="inlineStr">
        <is>
          <t>product_custom_attribute1</t>
        </is>
      </c>
      <c r="B2197" s="29" t="inlineStr">
        <is>
          <t>Product custom attribute1 · TEXT</t>
        </is>
      </c>
      <c r="C2197" s="26" t="n"/>
      <c r="D2197" s="27">
        <f>IF(AND($C2197="x",$A2197&lt;&gt;""),$A2197,"")</f>
        <v/>
      </c>
    </row>
    <row r="2198">
      <c r="A2198" s="25" t="inlineStr">
        <is>
          <t>product_custom_attribute2</t>
        </is>
      </c>
      <c r="B2198" s="29" t="inlineStr">
        <is>
          <t>Product custom attribute2 · TEXT</t>
        </is>
      </c>
      <c r="C2198" s="26" t="n"/>
      <c r="D2198" s="27">
        <f>IF(AND($C2198="x",$A2198&lt;&gt;""),$A2198,"")</f>
        <v/>
      </c>
    </row>
    <row r="2199">
      <c r="A2199" s="25" t="inlineStr">
        <is>
          <t>product_custom_attribute3</t>
        </is>
      </c>
      <c r="B2199" s="29" t="inlineStr">
        <is>
          <t>Product custom attribute3 · TEXT</t>
        </is>
      </c>
      <c r="C2199" s="26" t="n"/>
      <c r="D2199" s="27">
        <f>IF(AND($C2199="x",$A2199&lt;&gt;""),$A2199,"")</f>
        <v/>
      </c>
    </row>
    <row r="2200">
      <c r="A2200" s="25" t="inlineStr">
        <is>
          <t>product_custom_attribute4</t>
        </is>
      </c>
      <c r="B2200" s="29" t="inlineStr">
        <is>
          <t>Product custom attribute4 · TEXT</t>
        </is>
      </c>
      <c r="C2200" s="26" t="n"/>
      <c r="D2200" s="27">
        <f>IF(AND($C2200="x",$A2200&lt;&gt;""),$A2200,"")</f>
        <v/>
      </c>
    </row>
    <row r="2201">
      <c r="A2201" s="25" t="inlineStr">
        <is>
          <t>product_feed_label</t>
        </is>
      </c>
      <c r="B2201" s="29" t="inlineStr">
        <is>
          <t>Product feed label · TEXT</t>
        </is>
      </c>
      <c r="C2201" s="26" t="n"/>
      <c r="D2201" s="27">
        <f>IF(AND($C2201="x",$A2201&lt;&gt;""),$A2201,"")</f>
        <v/>
      </c>
    </row>
    <row r="2202">
      <c r="A2202" s="25" t="inlineStr">
        <is>
          <t>product_item_id</t>
        </is>
      </c>
      <c r="B2202" s="29" t="inlineStr">
        <is>
          <t>Product item id · TEXT</t>
        </is>
      </c>
      <c r="C2202" s="26" t="n"/>
      <c r="D2202" s="27">
        <f>IF(AND($C2202="x",$A2202&lt;&gt;""),$A2202,"")</f>
        <v/>
      </c>
    </row>
    <row r="2203">
      <c r="A2203" s="25" t="inlineStr">
        <is>
          <t>product_language</t>
        </is>
      </c>
      <c r="B2203" s="29" t="inlineStr">
        <is>
          <t>Product language · TEXT</t>
        </is>
      </c>
      <c r="C2203" s="26" t="n"/>
      <c r="D2203" s="27">
        <f>IF(AND($C2203="x",$A2203&lt;&gt;""),$A2203,"")</f>
        <v/>
      </c>
    </row>
    <row r="2204">
      <c r="A2204" s="25" t="inlineStr">
        <is>
          <t>product_merchant_id</t>
        </is>
      </c>
      <c r="B2204" s="29" t="inlineStr">
        <is>
          <t>Product merchant id · NUMERIC</t>
        </is>
      </c>
      <c r="C2204" s="26" t="n"/>
      <c r="D2204" s="27">
        <f>IF(AND($C2204="x",$A2204&lt;&gt;""),$A2204,"")</f>
        <v/>
      </c>
    </row>
    <row r="2205">
      <c r="A2205" s="25" t="inlineStr">
        <is>
          <t>product_store_id</t>
        </is>
      </c>
      <c r="B2205" s="29" t="inlineStr">
        <is>
          <t>Product store id · TEXT</t>
        </is>
      </c>
      <c r="C2205" s="26" t="n"/>
      <c r="D2205" s="27">
        <f>IF(AND($C2205="x",$A2205&lt;&gt;""),$A2205,"")</f>
        <v/>
      </c>
    </row>
    <row r="2206">
      <c r="A2206" s="25" t="inlineStr">
        <is>
          <t>product_title</t>
        </is>
      </c>
      <c r="B2206" s="29" t="inlineStr">
        <is>
          <t>Product title · TEXT</t>
        </is>
      </c>
      <c r="C2206" s="26" t="n"/>
      <c r="D2206" s="27">
        <f>IF(AND($C2206="x",$A2206&lt;&gt;""),$A2206,"")</f>
        <v/>
      </c>
    </row>
    <row r="2207">
      <c r="A2207" s="25" t="inlineStr">
        <is>
          <t>product_type_l1</t>
        </is>
      </c>
      <c r="B2207" s="29" t="inlineStr">
        <is>
          <t>Product type l1 · TEXT</t>
        </is>
      </c>
      <c r="C2207" s="26" t="n"/>
      <c r="D2207" s="27">
        <f>IF(AND($C2207="x",$A2207&lt;&gt;""),$A2207,"")</f>
        <v/>
      </c>
    </row>
    <row r="2208">
      <c r="A2208" s="25" t="inlineStr">
        <is>
          <t>product_type_l2</t>
        </is>
      </c>
      <c r="B2208" s="29" t="inlineStr">
        <is>
          <t>Product type l2 · TEXT</t>
        </is>
      </c>
      <c r="C2208" s="26" t="n"/>
      <c r="D2208" s="27">
        <f>IF(AND($C2208="x",$A2208&lt;&gt;""),$A2208,"")</f>
        <v/>
      </c>
    </row>
    <row r="2209">
      <c r="A2209" s="25" t="inlineStr">
        <is>
          <t>product_type_l3</t>
        </is>
      </c>
      <c r="B2209" s="29" t="inlineStr">
        <is>
          <t>Product type l3 · TEXT</t>
        </is>
      </c>
      <c r="C2209" s="26" t="n"/>
      <c r="D2209" s="27">
        <f>IF(AND($C2209="x",$A2209&lt;&gt;""),$A2209,"")</f>
        <v/>
      </c>
    </row>
    <row r="2210">
      <c r="A2210" s="25" t="inlineStr">
        <is>
          <t>product_type_l4</t>
        </is>
      </c>
      <c r="B2210" s="29" t="inlineStr">
        <is>
          <t>Product type l4 · TEXT</t>
        </is>
      </c>
      <c r="C2210" s="26" t="n"/>
      <c r="D2210" s="27">
        <f>IF(AND($C2210="x",$A2210&lt;&gt;""),$A2210,"")</f>
        <v/>
      </c>
    </row>
    <row r="2211">
      <c r="A2211" s="25" t="inlineStr">
        <is>
          <t>product_type_l5</t>
        </is>
      </c>
      <c r="B2211" s="29" t="inlineStr">
        <is>
          <t>Product type l5 · TEXT</t>
        </is>
      </c>
      <c r="C2211" s="26" t="n"/>
      <c r="D2211" s="27">
        <f>IF(AND($C2211="x",$A2211&lt;&gt;""),$A2211,"")</f>
        <v/>
      </c>
    </row>
    <row r="2212">
      <c r="A2212" s="25" t="inlineStr">
        <is>
          <t>promotion_asset_ad_schedule_targets</t>
        </is>
      </c>
      <c r="B2212" s="29" t="inlineStr">
        <is>
          <t>Promotion asset ad schedule targets · TEXT</t>
        </is>
      </c>
      <c r="C2212" s="26" t="n"/>
      <c r="D2212" s="27">
        <f>IF(AND($C2212="x",$A2212&lt;&gt;""),$A2212,"")</f>
        <v/>
      </c>
    </row>
    <row r="2213">
      <c r="A2213" s="25" t="inlineStr">
        <is>
          <t>promotion_asset_discount_modifier</t>
        </is>
      </c>
      <c r="B2213" s="29" t="inlineStr">
        <is>
          <t>Promotion asset discount modifier · TEXT</t>
        </is>
      </c>
      <c r="C2213" s="26" t="n"/>
      <c r="D2213" s="27">
        <f>IF(AND($C2213="x",$A2213&lt;&gt;""),$A2213,"")</f>
        <v/>
      </c>
    </row>
    <row r="2214">
      <c r="A2214" s="25" t="inlineStr">
        <is>
          <t>promotion_asset_end_date</t>
        </is>
      </c>
      <c r="B2214" s="29" t="inlineStr">
        <is>
          <t>Promotion asset end date · DATE</t>
        </is>
      </c>
      <c r="C2214" s="26" t="n"/>
      <c r="D2214" s="27">
        <f>IF(AND($C2214="x",$A2214&lt;&gt;""),$A2214,"")</f>
        <v/>
      </c>
    </row>
    <row r="2215">
      <c r="A2215" s="25" t="inlineStr">
        <is>
          <t>promotion_asset_language_code</t>
        </is>
      </c>
      <c r="B2215" s="29" t="inlineStr">
        <is>
          <t>Promotion asset language code · TEXT</t>
        </is>
      </c>
      <c r="C2215" s="26" t="n"/>
      <c r="D2215" s="27">
        <f>IF(AND($C2215="x",$A2215&lt;&gt;""),$A2215,"")</f>
        <v/>
      </c>
    </row>
    <row r="2216">
      <c r="A2216" s="25" t="inlineStr">
        <is>
          <t>promotion_asset_money_amount_off_amount_micros</t>
        </is>
      </c>
      <c r="B2216" s="29" t="inlineStr">
        <is>
          <t>Promotion asset money amount off amount micros · NUMERIC</t>
        </is>
      </c>
      <c r="C2216" s="26" t="n"/>
      <c r="D2216" s="27">
        <f>IF(AND($C2216="x",$A2216&lt;&gt;""),$A2216,"")</f>
        <v/>
      </c>
    </row>
    <row r="2217">
      <c r="A2217" s="25" t="inlineStr">
        <is>
          <t>promotion_asset_money_amount_off_amount_micros_daily</t>
        </is>
      </c>
      <c r="B2217" s="29" t="inlineStr">
        <is>
          <t>Promotion asset money amount off amount micros daily · NUMERIC</t>
        </is>
      </c>
      <c r="C2217" s="26" t="n"/>
      <c r="D2217" s="27">
        <f>IF(AND($C2217="x",$A2217&lt;&gt;""),$A2217,"")</f>
        <v/>
      </c>
    </row>
    <row r="2218">
      <c r="A2218" s="25" t="inlineStr">
        <is>
          <t>promotion_asset_money_amount_off_currency_code</t>
        </is>
      </c>
      <c r="B2218" s="29" t="inlineStr">
        <is>
          <t>Promotion asset money amount off currency code · TEXT</t>
        </is>
      </c>
      <c r="C2218" s="26" t="n"/>
      <c r="D2218" s="27">
        <f>IF(AND($C2218="x",$A2218&lt;&gt;""),$A2218,"")</f>
        <v/>
      </c>
    </row>
    <row r="2219">
      <c r="A2219" s="25" t="inlineStr">
        <is>
          <t>promotion_asset_occasion</t>
        </is>
      </c>
      <c r="B2219" s="29" t="inlineStr">
        <is>
          <t>Promotion asset occasion · TEXT</t>
        </is>
      </c>
      <c r="C2219" s="26" t="n"/>
      <c r="D2219" s="27">
        <f>IF(AND($C2219="x",$A2219&lt;&gt;""),$A2219,"")</f>
        <v/>
      </c>
    </row>
    <row r="2220">
      <c r="A2220" s="25" t="inlineStr">
        <is>
          <t>promotion_asset_orders_over_amount_amount_micros</t>
        </is>
      </c>
      <c r="B2220" s="29" t="inlineStr">
        <is>
          <t>Promotion asset orders over amount amount micros · NUMERIC</t>
        </is>
      </c>
      <c r="C2220" s="26" t="n"/>
      <c r="D2220" s="27">
        <f>IF(AND($C2220="x",$A2220&lt;&gt;""),$A2220,"")</f>
        <v/>
      </c>
    </row>
    <row r="2221">
      <c r="A2221" s="25" t="inlineStr">
        <is>
          <t>promotion_asset_orders_over_amount_amount_micros_daily</t>
        </is>
      </c>
      <c r="B2221" s="29" t="inlineStr">
        <is>
          <t>Promotion asset orders over amount amount micros daily · NUMERIC</t>
        </is>
      </c>
      <c r="C2221" s="26" t="n"/>
      <c r="D2221" s="27">
        <f>IF(AND($C2221="x",$A2221&lt;&gt;""),$A2221,"")</f>
        <v/>
      </c>
    </row>
    <row r="2222">
      <c r="A2222" s="25" t="inlineStr">
        <is>
          <t>promotion_asset_orders_over_amount_currency_code</t>
        </is>
      </c>
      <c r="B2222" s="29" t="inlineStr">
        <is>
          <t>Promotion asset orders over amount currency code · TEXT</t>
        </is>
      </c>
      <c r="C2222" s="26" t="n"/>
      <c r="D2222" s="27">
        <f>IF(AND($C2222="x",$A2222&lt;&gt;""),$A2222,"")</f>
        <v/>
      </c>
    </row>
    <row r="2223">
      <c r="A2223" s="25" t="inlineStr">
        <is>
          <t>promotion_asset_percent_off</t>
        </is>
      </c>
      <c r="B2223" s="29" t="inlineStr">
        <is>
          <t>Promotion asset percent off · NUMERIC</t>
        </is>
      </c>
      <c r="C2223" s="26" t="n"/>
      <c r="D2223" s="27">
        <f>IF(AND($C2223="x",$A2223&lt;&gt;""),$A2223,"")</f>
        <v/>
      </c>
    </row>
    <row r="2224">
      <c r="A2224" s="25" t="inlineStr">
        <is>
          <t>promotion_asset_percent_off_daily</t>
        </is>
      </c>
      <c r="B2224" s="29" t="inlineStr">
        <is>
          <t>Promotion asset percent off daily · NUMERIC</t>
        </is>
      </c>
      <c r="C2224" s="26" t="n"/>
      <c r="D2224" s="27">
        <f>IF(AND($C2224="x",$A2224&lt;&gt;""),$A2224,"")</f>
        <v/>
      </c>
    </row>
    <row r="2225">
      <c r="A2225" s="25" t="inlineStr">
        <is>
          <t>promotion_asset_promotion_barcode_info_barcode_content</t>
        </is>
      </c>
      <c r="B2225" s="29" t="inlineStr">
        <is>
          <t>Promotion asset promotion barcode info barcode content · TEXT</t>
        </is>
      </c>
      <c r="C2225" s="26" t="n"/>
      <c r="D2225" s="27">
        <f>IF(AND($C2225="x",$A2225&lt;&gt;""),$A2225,"")</f>
        <v/>
      </c>
    </row>
    <row r="2226">
      <c r="A2226" s="25" t="inlineStr">
        <is>
          <t>promotion_asset_promotion_barcode_info_type</t>
        </is>
      </c>
      <c r="B2226" s="29" t="inlineStr">
        <is>
          <t>Promotion asset promotion barcode info type · TEXT</t>
        </is>
      </c>
      <c r="C2226" s="26" t="n"/>
      <c r="D2226" s="27">
        <f>IF(AND($C2226="x",$A2226&lt;&gt;""),$A2226,"")</f>
        <v/>
      </c>
    </row>
    <row r="2227">
      <c r="A2227" s="25" t="inlineStr">
        <is>
          <t>promotion_asset_promotion_code</t>
        </is>
      </c>
      <c r="B2227" s="29" t="inlineStr">
        <is>
          <t>Promotion asset promotion code · TEXT</t>
        </is>
      </c>
      <c r="C2227" s="26" t="n"/>
      <c r="D2227" s="27">
        <f>IF(AND($C2227="x",$A2227&lt;&gt;""),$A2227,"")</f>
        <v/>
      </c>
    </row>
    <row r="2228">
      <c r="A2228" s="25" t="inlineStr">
        <is>
          <t>promotion_asset_promotion_qr_code_info_qr_code_content</t>
        </is>
      </c>
      <c r="B2228" s="29" t="inlineStr">
        <is>
          <t>Promotion asset promotion qr code info qr code content · TEXT</t>
        </is>
      </c>
      <c r="C2228" s="26" t="n"/>
      <c r="D2228" s="27">
        <f>IF(AND($C2228="x",$A2228&lt;&gt;""),$A2228,"")</f>
        <v/>
      </c>
    </row>
    <row r="2229">
      <c r="A2229" s="25" t="inlineStr">
        <is>
          <t>promotion_asset_promotion_target</t>
        </is>
      </c>
      <c r="B2229" s="29" t="inlineStr">
        <is>
          <t>Promotion asset promotion target · TEXT</t>
        </is>
      </c>
      <c r="C2229" s="26" t="n"/>
      <c r="D2229" s="27">
        <f>IF(AND($C2229="x",$A2229&lt;&gt;""),$A2229,"")</f>
        <v/>
      </c>
    </row>
    <row r="2230">
      <c r="A2230" s="25" t="inlineStr">
        <is>
          <t>promotion_asset_redemption_end_date</t>
        </is>
      </c>
      <c r="B2230" s="29" t="inlineStr">
        <is>
          <t>Promotion asset redemption end date · DATE</t>
        </is>
      </c>
      <c r="C2230" s="26" t="n"/>
      <c r="D2230" s="27">
        <f>IF(AND($C2230="x",$A2230&lt;&gt;""),$A2230,"")</f>
        <v/>
      </c>
    </row>
    <row r="2231">
      <c r="A2231" s="25" t="inlineStr">
        <is>
          <t>promotion_asset_redemption_start_date</t>
        </is>
      </c>
      <c r="B2231" s="29" t="inlineStr">
        <is>
          <t>Promotion asset redemption start date · DATE</t>
        </is>
      </c>
      <c r="C2231" s="26" t="n"/>
      <c r="D2231" s="27">
        <f>IF(AND($C2231="x",$A2231&lt;&gt;""),$A2231,"")</f>
        <v/>
      </c>
    </row>
    <row r="2232">
      <c r="A2232" s="25" t="inlineStr">
        <is>
          <t>promotion_asset_start_date</t>
        </is>
      </c>
      <c r="B2232" s="29" t="inlineStr">
        <is>
          <t>Promotion asset start date · DATE</t>
        </is>
      </c>
      <c r="C2232" s="26" t="n"/>
      <c r="D2232" s="27">
        <f>IF(AND($C2232="x",$A2232&lt;&gt;""),$A2232,"")</f>
        <v/>
      </c>
    </row>
    <row r="2233">
      <c r="A2233" s="25" t="inlineStr">
        <is>
          <t>promotion_asset_terms_and_conditions_text</t>
        </is>
      </c>
      <c r="B2233" s="29" t="inlineStr">
        <is>
          <t>Promotion asset terms and conditions text · TEXT</t>
        </is>
      </c>
      <c r="C2233" s="26" t="n"/>
      <c r="D2233" s="27">
        <f>IF(AND($C2233="x",$A2233&lt;&gt;""),$A2233,"")</f>
        <v/>
      </c>
    </row>
    <row r="2234">
      <c r="A2234" s="25" t="inlineStr">
        <is>
          <t>promotion_asset_terms_and_conditions_uri</t>
        </is>
      </c>
      <c r="B2234" s="29" t="inlineStr">
        <is>
          <t>Promotion asset terms and conditions uri · TEXT</t>
        </is>
      </c>
      <c r="C2234" s="26" t="n"/>
      <c r="D2234" s="27">
        <f>IF(AND($C2234="x",$A2234&lt;&gt;""),$A2234,"")</f>
        <v/>
      </c>
    </row>
    <row r="2235">
      <c r="A2235" s="25" t="inlineStr">
        <is>
          <t>proximity_address_city_name</t>
        </is>
      </c>
      <c r="B2235" s="29" t="inlineStr">
        <is>
          <t>Proximity address city name · CITY</t>
        </is>
      </c>
      <c r="C2235" s="26" t="n"/>
      <c r="D2235" s="27">
        <f>IF(AND($C2235="x",$A2235&lt;&gt;""),$A2235,"")</f>
        <v/>
      </c>
    </row>
    <row r="2236">
      <c r="A2236" s="25" t="inlineStr">
        <is>
          <t>proximity_address_country_code</t>
        </is>
      </c>
      <c r="B2236" s="29" t="inlineStr">
        <is>
          <t>Proximity address country code · COUNTRY</t>
        </is>
      </c>
      <c r="C2236" s="26" t="n"/>
      <c r="D2236" s="27">
        <f>IF(AND($C2236="x",$A2236&lt;&gt;""),$A2236,"")</f>
        <v/>
      </c>
    </row>
    <row r="2237">
      <c r="A2237" s="25" t="inlineStr">
        <is>
          <t>proximity_address_postal_code</t>
        </is>
      </c>
      <c r="B2237" s="29" t="inlineStr">
        <is>
          <t>Proximity address postal code · TEXT</t>
        </is>
      </c>
      <c r="C2237" s="26" t="n"/>
      <c r="D2237" s="27">
        <f>IF(AND($C2237="x",$A2237&lt;&gt;""),$A2237,"")</f>
        <v/>
      </c>
    </row>
    <row r="2238">
      <c r="A2238" s="25" t="inlineStr">
        <is>
          <t>proximity_address_province_code</t>
        </is>
      </c>
      <c r="B2238" s="29" t="inlineStr">
        <is>
          <t>Proximity address province code · TEXT</t>
        </is>
      </c>
      <c r="C2238" s="26" t="n"/>
      <c r="D2238" s="27">
        <f>IF(AND($C2238="x",$A2238&lt;&gt;""),$A2238,"")</f>
        <v/>
      </c>
    </row>
    <row r="2239">
      <c r="A2239" s="25" t="inlineStr">
        <is>
          <t>proximity_address_province_name</t>
        </is>
      </c>
      <c r="B2239" s="29" t="inlineStr">
        <is>
          <t>Proximity address province name · TEXT</t>
        </is>
      </c>
      <c r="C2239" s="26" t="n"/>
      <c r="D2239" s="27">
        <f>IF(AND($C2239="x",$A2239&lt;&gt;""),$A2239,"")</f>
        <v/>
      </c>
    </row>
    <row r="2240">
      <c r="A2240" s="25" t="inlineStr">
        <is>
          <t>proximity_address_street_address</t>
        </is>
      </c>
      <c r="B2240" s="29" t="inlineStr">
        <is>
          <t>Proximity address street address · TEXT</t>
        </is>
      </c>
      <c r="C2240" s="26" t="n"/>
      <c r="D2240" s="27">
        <f>IF(AND($C2240="x",$A2240&lt;&gt;""),$A2240,"")</f>
        <v/>
      </c>
    </row>
    <row r="2241">
      <c r="A2241" s="25" t="inlineStr">
        <is>
          <t>proximity_geo_point_latitude_in_micro_degrees</t>
        </is>
      </c>
      <c r="B2241" s="29" t="inlineStr">
        <is>
          <t>Proximity geo point latitude in micro degrees · NUMERIC</t>
        </is>
      </c>
      <c r="C2241" s="26" t="n"/>
      <c r="D2241" s="27">
        <f>IF(AND($C2241="x",$A2241&lt;&gt;""),$A2241,"")</f>
        <v/>
      </c>
    </row>
    <row r="2242">
      <c r="A2242" s="25" t="inlineStr">
        <is>
          <t>proximity_geo_point_longitude_in_micro_degrees</t>
        </is>
      </c>
      <c r="B2242" s="29" t="inlineStr">
        <is>
          <t>Proximity geo point longitude in micro degrees · NUMERIC</t>
        </is>
      </c>
      <c r="C2242" s="26" t="n"/>
      <c r="D2242" s="27">
        <f>IF(AND($C2242="x",$A2242&lt;&gt;""),$A2242,"")</f>
        <v/>
      </c>
    </row>
    <row r="2243">
      <c r="A2243" s="25" t="inlineStr">
        <is>
          <t>proximity_radius</t>
        </is>
      </c>
      <c r="B2243" s="29" t="inlineStr">
        <is>
          <t>Proximity radius · NUMERIC</t>
        </is>
      </c>
      <c r="C2243" s="26" t="n"/>
      <c r="D2243" s="27">
        <f>IF(AND($C2243="x",$A2243&lt;&gt;""),$A2243,"")</f>
        <v/>
      </c>
    </row>
    <row r="2244">
      <c r="A2244" s="25" t="inlineStr">
        <is>
          <t>proximity_radius_units</t>
        </is>
      </c>
      <c r="B2244" s="29" t="inlineStr">
        <is>
          <t>Proximity radius units · TEXT</t>
        </is>
      </c>
      <c r="C2244" s="26" t="n"/>
      <c r="D2244" s="27">
        <f>IF(AND($C2244="x",$A2244&lt;&gt;""),$A2244,"")</f>
        <v/>
      </c>
    </row>
    <row r="2245">
      <c r="A2245" s="25" t="inlineStr">
        <is>
          <t>publisher_organic_clicks</t>
        </is>
      </c>
      <c r="B2245" s="29" t="inlineStr">
        <is>
          <t>Publisher organic clicks · NUMERIC</t>
        </is>
      </c>
      <c r="C2245" s="26" t="n"/>
      <c r="D2245" s="27">
        <f>IF(AND($C2245="x",$A2245&lt;&gt;""),$A2245,"")</f>
        <v/>
      </c>
    </row>
    <row r="2246">
      <c r="A2246" s="25" t="inlineStr">
        <is>
          <t>publisher_purchased_clicks</t>
        </is>
      </c>
      <c r="B2246" s="29" t="inlineStr">
        <is>
          <t>Publisher purchased clicks · NUMERIC</t>
        </is>
      </c>
      <c r="C2246" s="26" t="n"/>
      <c r="D2246" s="27">
        <f>IF(AND($C2246="x",$A2246&lt;&gt;""),$A2246,"")</f>
        <v/>
      </c>
    </row>
    <row r="2247">
      <c r="A2247" s="25" t="inlineStr">
        <is>
          <t>publisher_unknown_clicks</t>
        </is>
      </c>
      <c r="B2247" s="29" t="inlineStr">
        <is>
          <t>Publisher unknown clicks · NUMERIC</t>
        </is>
      </c>
      <c r="C2247" s="26" t="n"/>
      <c r="D2247" s="27">
        <f>IF(AND($C2247="x",$A2247&lt;&gt;""),$A2247,"")</f>
        <v/>
      </c>
    </row>
    <row r="2248">
      <c r="A2248" s="25" t="inlineStr">
        <is>
          <t>quality_info_creative_quality_score</t>
        </is>
      </c>
      <c r="B2248" s="29" t="inlineStr">
        <is>
          <t>Quality info creative quality score · TEXT</t>
        </is>
      </c>
      <c r="C2248" s="26" t="n"/>
      <c r="D2248" s="27">
        <f>IF(AND($C2248="x",$A2248&lt;&gt;""),$A2248,"")</f>
        <v/>
      </c>
    </row>
    <row r="2249">
      <c r="A2249" s="25" t="inlineStr">
        <is>
          <t>quality_info_post_click_quality_score</t>
        </is>
      </c>
      <c r="B2249" s="29" t="inlineStr">
        <is>
          <t>Quality info post click quality score · TEXT</t>
        </is>
      </c>
      <c r="C2249" s="26" t="n"/>
      <c r="D2249" s="27">
        <f>IF(AND($C2249="x",$A2249&lt;&gt;""),$A2249,"")</f>
        <v/>
      </c>
    </row>
    <row r="2250">
      <c r="A2250" s="25" t="inlineStr">
        <is>
          <t>quality_info_quality_score</t>
        </is>
      </c>
      <c r="B2250" s="29" t="inlineStr">
        <is>
          <t>Quality info quality score · NUMERIC</t>
        </is>
      </c>
      <c r="C2250" s="26" t="n"/>
      <c r="D2250" s="27">
        <f>IF(AND($C2250="x",$A2250&lt;&gt;""),$A2250,"")</f>
        <v/>
      </c>
    </row>
    <row r="2251">
      <c r="A2251" s="25" t="inlineStr">
        <is>
          <t>quality_info_search_predicted_ctr</t>
        </is>
      </c>
      <c r="B2251" s="29" t="inlineStr">
        <is>
          <t>Quality info search predicted ctr · TEXT</t>
        </is>
      </c>
      <c r="C2251" s="26" t="n"/>
      <c r="D2251" s="27">
        <f>IF(AND($C2251="x",$A2251&lt;&gt;""),$A2251,"")</f>
        <v/>
      </c>
    </row>
    <row r="2252">
      <c r="A2252" s="25" t="inlineStr">
        <is>
          <t>quality_score</t>
        </is>
      </c>
      <c r="B2252" s="29" t="inlineStr">
        <is>
          <t>Quality score · NUMERIC</t>
        </is>
      </c>
      <c r="C2252" s="26" t="n"/>
      <c r="D2252" s="27">
        <f>IF(AND($C2252="x",$A2252&lt;&gt;""),$A2252,"")</f>
        <v/>
      </c>
    </row>
    <row r="2253">
      <c r="A2253" s="25" t="inlineStr">
        <is>
          <t>quarter</t>
        </is>
      </c>
      <c r="B2253" s="29" t="inlineStr">
        <is>
          <t>Quarter · TEXT</t>
        </is>
      </c>
      <c r="C2253" s="26" t="n"/>
      <c r="D2253" s="27">
        <f>IF(AND($C2253="x",$A2253&lt;&gt;""),$A2253,"")</f>
        <v/>
      </c>
    </row>
    <row r="2254">
      <c r="A2254" s="25" t="inlineStr">
        <is>
          <t>read_only</t>
        </is>
      </c>
      <c r="B2254" s="29" t="inlineStr">
        <is>
          <t>Read only · BOOLEAN</t>
        </is>
      </c>
      <c r="C2254" s="26" t="n"/>
      <c r="D2254" s="27">
        <f>IF(AND($C2254="x",$A2254&lt;&gt;""),$A2254,"")</f>
        <v/>
      </c>
    </row>
    <row r="2255">
      <c r="A2255" s="25" t="inlineStr">
        <is>
          <t>real_time_bidding_setting_opt_in</t>
        </is>
      </c>
      <c r="B2255" s="29" t="inlineStr">
        <is>
          <t>Real time bidding setting opt in · BOOLEAN</t>
        </is>
      </c>
      <c r="C2255" s="26" t="n"/>
      <c r="D2255" s="27">
        <f>IF(AND($C2255="x",$A2255&lt;&gt;""),$A2255,"")</f>
        <v/>
      </c>
    </row>
    <row r="2256">
      <c r="A2256" s="25" t="inlineStr">
        <is>
          <t>recommendation_type</t>
        </is>
      </c>
      <c r="B2256" s="29" t="inlineStr">
        <is>
          <t>Recommendation type · TEXT</t>
        </is>
      </c>
      <c r="C2256" s="26" t="n"/>
      <c r="D2256" s="27">
        <f>IF(AND($C2256="x",$A2256&lt;&gt;""),$A2256,"")</f>
        <v/>
      </c>
    </row>
    <row r="2257">
      <c r="A2257" s="25" t="inlineStr">
        <is>
          <t>recommended_budget_amount</t>
        </is>
      </c>
      <c r="B2257" s="29" t="inlineStr">
        <is>
          <t>Recommended budget amount · NUMERIC</t>
        </is>
      </c>
      <c r="C2257" s="26" t="n"/>
      <c r="D2257" s="27">
        <f>IF(AND($C2257="x",$A2257&lt;&gt;""),$A2257,"")</f>
        <v/>
      </c>
    </row>
    <row r="2258">
      <c r="A2258" s="25" t="inlineStr">
        <is>
          <t>recommended_budget_amount_micros</t>
        </is>
      </c>
      <c r="B2258" s="29" t="inlineStr">
        <is>
          <t>Recommended budget amount micros · NUMERIC</t>
        </is>
      </c>
      <c r="C2258" s="26" t="n"/>
      <c r="D2258" s="27">
        <f>IF(AND($C2258="x",$A2258&lt;&gt;""),$A2258,"")</f>
        <v/>
      </c>
    </row>
    <row r="2259">
      <c r="A2259" s="25" t="inlineStr">
        <is>
          <t>recommended_budget_estimated_change_weekly_clicks</t>
        </is>
      </c>
      <c r="B2259" s="29" t="inlineStr">
        <is>
          <t>Recommended budget estimated change weekly clicks · NUMERIC</t>
        </is>
      </c>
      <c r="C2259" s="26" t="n"/>
      <c r="D2259" s="27">
        <f>IF(AND($C2259="x",$A2259&lt;&gt;""),$A2259,"")</f>
        <v/>
      </c>
    </row>
    <row r="2260">
      <c r="A2260" s="25" t="inlineStr">
        <is>
          <t>recommended_budget_estimated_change_weekly_cost_micros</t>
        </is>
      </c>
      <c r="B2260" s="29" t="inlineStr">
        <is>
          <t>Recommended budget estimated change weekly cost micros · NUMERIC</t>
        </is>
      </c>
      <c r="C2260" s="26" t="n"/>
      <c r="D2260" s="27">
        <f>IF(AND($C2260="x",$A2260&lt;&gt;""),$A2260,"")</f>
        <v/>
      </c>
    </row>
    <row r="2261">
      <c r="A2261" s="25" t="inlineStr">
        <is>
          <t>recommended_budget_estimated_change_weekly_interactions</t>
        </is>
      </c>
      <c r="B2261" s="29" t="inlineStr">
        <is>
          <t>Recommended budget estimated change weekly interactions · NUMERIC</t>
        </is>
      </c>
      <c r="C2261" s="26" t="n"/>
      <c r="D2261" s="27">
        <f>IF(AND($C2261="x",$A2261&lt;&gt;""),$A2261,"")</f>
        <v/>
      </c>
    </row>
    <row r="2262">
      <c r="A2262" s="25" t="inlineStr">
        <is>
          <t>recommended_budget_estimated_change_weekly_views</t>
        </is>
      </c>
      <c r="B2262" s="29" t="inlineStr">
        <is>
          <t>Recommended budget estimated change weekly views · NUMERIC</t>
        </is>
      </c>
      <c r="C2262" s="26" t="n"/>
      <c r="D2262" s="27">
        <f>IF(AND($C2262="x",$A2262&lt;&gt;""),$A2262,"")</f>
        <v/>
      </c>
    </row>
    <row r="2263">
      <c r="A2263" s="25" t="inlineStr">
        <is>
          <t>reference_count</t>
        </is>
      </c>
      <c r="B2263" s="29" t="inlineStr">
        <is>
          <t>Reference count · NUMERIC</t>
        </is>
      </c>
      <c r="C2263" s="26" t="n"/>
      <c r="D2263" s="27">
        <f>IF(AND($C2263="x",$A2263&lt;&gt;""),$A2263,"")</f>
        <v/>
      </c>
    </row>
    <row r="2264">
      <c r="A2264" s="25" t="inlineStr">
        <is>
          <t>region</t>
        </is>
      </c>
      <c r="B2264" s="29" t="inlineStr">
        <is>
          <t>Geo target region · REGION</t>
        </is>
      </c>
      <c r="C2264" s="26" t="n"/>
      <c r="D2264" s="27">
        <f>IF(AND($C2264="x",$A2264&lt;&gt;""),$A2264,"")</f>
        <v/>
      </c>
    </row>
    <row r="2265">
      <c r="A2265" s="25" t="inlineStr">
        <is>
          <t>relative_ctr</t>
        </is>
      </c>
      <c r="B2265" s="29" t="inlineStr">
        <is>
          <t>Relative ctr · NUMERIC</t>
        </is>
      </c>
      <c r="C2265" s="26" t="n"/>
      <c r="D2265" s="27">
        <f>IF(AND($C2265="x",$A2265&lt;&gt;""),$A2265,"")</f>
        <v/>
      </c>
    </row>
    <row r="2266">
      <c r="A2266" s="25" t="inlineStr">
        <is>
          <t>remarketing_setting_google_global_site_tag</t>
        </is>
      </c>
      <c r="B2266" s="29" t="inlineStr">
        <is>
          <t>Remarketing setting google global site tag · TEXT</t>
        </is>
      </c>
      <c r="C2266" s="26" t="n"/>
      <c r="D2266" s="27">
        <f>IF(AND($C2266="x",$A2266&lt;&gt;""),$A2266,"")</f>
        <v/>
      </c>
    </row>
    <row r="2267">
      <c r="A2267" s="25" t="inlineStr">
        <is>
          <t>resource_name</t>
        </is>
      </c>
      <c r="B2267" s="29" t="inlineStr">
        <is>
          <t>Resource name · TEXT</t>
        </is>
      </c>
      <c r="C2267" s="26" t="n"/>
      <c r="D2267" s="27">
        <f>IF(AND($C2267="x",$A2267&lt;&gt;""),$A2267,"")</f>
        <v/>
      </c>
    </row>
    <row r="2268">
      <c r="A2268" s="25" t="inlineStr">
        <is>
          <t>revenue_micros</t>
        </is>
      </c>
      <c r="B2268" s="29" t="inlineStr">
        <is>
          <t>Revenue micros · NUMERIC</t>
        </is>
      </c>
      <c r="C2268" s="26" t="n"/>
      <c r="D2268" s="27">
        <f>IF(AND($C2268="x",$A2268&lt;&gt;""),$A2268,"")</f>
        <v/>
      </c>
    </row>
    <row r="2269">
      <c r="A2269" s="25" t="inlineStr">
        <is>
          <t>roas</t>
        </is>
      </c>
      <c r="B2269" s="29" t="inlineStr">
        <is>
          <t>ROAS · PERCENT</t>
        </is>
      </c>
      <c r="C2269" s="26" t="n"/>
      <c r="D2269" s="27">
        <f>IF(AND($C2269="x",$A2269&lt;&gt;""),$A2269,"")</f>
        <v/>
      </c>
    </row>
    <row r="2270">
      <c r="A2270" s="25" t="inlineStr">
        <is>
          <t>rule_based_user_list_flexible_rule_user_list_exclusive_operands</t>
        </is>
      </c>
      <c r="B2270" s="29" t="inlineStr">
        <is>
          <t>Rule based user list flexible rule user list exclusive operands · TEXT</t>
        </is>
      </c>
      <c r="C2270" s="26" t="n"/>
      <c r="D2270" s="27">
        <f>IF(AND($C2270="x",$A2270&lt;&gt;""),$A2270,"")</f>
        <v/>
      </c>
    </row>
    <row r="2271">
      <c r="A2271" s="25" t="inlineStr">
        <is>
          <t>rule_based_user_list_flexible_rule_user_list_inclusive_operands</t>
        </is>
      </c>
      <c r="B2271" s="29" t="inlineStr">
        <is>
          <t>Rule based user list flexible rule user list inclusive operands · TEXT</t>
        </is>
      </c>
      <c r="C2271" s="26" t="n"/>
      <c r="D2271" s="27">
        <f>IF(AND($C2271="x",$A2271&lt;&gt;""),$A2271,"")</f>
        <v/>
      </c>
    </row>
    <row r="2272">
      <c r="A2272" s="25" t="inlineStr">
        <is>
          <t>rule_based_user_list_flexible_rule_user_list_inclusive_rule_operator</t>
        </is>
      </c>
      <c r="B2272" s="29" t="inlineStr">
        <is>
          <t>Rule based user list flexible rule user list inclusive rule operator · TEXT</t>
        </is>
      </c>
      <c r="C2272" s="26" t="n"/>
      <c r="D2272" s="27">
        <f>IF(AND($C2272="x",$A2272&lt;&gt;""),$A2272,"")</f>
        <v/>
      </c>
    </row>
    <row r="2273">
      <c r="A2273" s="25" t="inlineStr">
        <is>
          <t>rule_based_user_list_prepopulation_status</t>
        </is>
      </c>
      <c r="B2273" s="29" t="inlineStr">
        <is>
          <t>Rule based user list prepopulation status · TEXT</t>
        </is>
      </c>
      <c r="C2273" s="26" t="n"/>
      <c r="D2273" s="27">
        <f>IF(AND($C2273="x",$A2273&lt;&gt;""),$A2273,"")</f>
        <v/>
      </c>
    </row>
    <row r="2274">
      <c r="A2274" s="25" t="inlineStr">
        <is>
          <t>scope</t>
        </is>
      </c>
      <c r="B2274" s="29" t="inlineStr">
        <is>
          <t>Scope · TEXT</t>
        </is>
      </c>
      <c r="C2274" s="26" t="n"/>
      <c r="D2274" s="27">
        <f>IF(AND($C2274="x",$A2274&lt;&gt;""),$A2274,"")</f>
        <v/>
      </c>
    </row>
    <row r="2275">
      <c r="A2275" s="25" t="inlineStr">
        <is>
          <t>search_absolute_top_impression_share</t>
        </is>
      </c>
      <c r="B2275" s="29" t="inlineStr">
        <is>
          <t>Search absolute top impression share · NUMERIC</t>
        </is>
      </c>
      <c r="C2275" s="26" t="n"/>
      <c r="D2275" s="27">
        <f>IF(AND($C2275="x",$A2275&lt;&gt;""),$A2275,"")</f>
        <v/>
      </c>
    </row>
    <row r="2276">
      <c r="A2276" s="25" t="inlineStr">
        <is>
          <t>search_absolute_top_impression_share_non_aggregated</t>
        </is>
      </c>
      <c r="B2276" s="29" t="inlineStr">
        <is>
          <t>(Internal) Search absolute top impression share (Non-aggregated) · NUMERIC</t>
        </is>
      </c>
      <c r="C2276" s="26" t="n"/>
      <c r="D2276" s="27">
        <f>IF(AND($C2276="x",$A2276&lt;&gt;""),$A2276,"")</f>
        <v/>
      </c>
    </row>
    <row r="2277">
      <c r="A2277" s="25" t="inlineStr">
        <is>
          <t>search_budget_lost_absolute_top_impression_share</t>
        </is>
      </c>
      <c r="B2277" s="29" t="inlineStr">
        <is>
          <t>Search budget lost absolute top impression share · NUMERIC</t>
        </is>
      </c>
      <c r="C2277" s="26" t="n"/>
      <c r="D2277" s="27">
        <f>IF(AND($C2277="x",$A2277&lt;&gt;""),$A2277,"")</f>
        <v/>
      </c>
    </row>
    <row r="2278">
      <c r="A2278" s="25" t="inlineStr">
        <is>
          <t>search_budget_lost_absolute_top_impression_share_non_aggregated</t>
        </is>
      </c>
      <c r="B2278" s="29" t="inlineStr">
        <is>
          <t>(Internal) Search budget lost absolute top impression share (Non-aggregated) · NUMERIC</t>
        </is>
      </c>
      <c r="C2278" s="26" t="n"/>
      <c r="D2278" s="27">
        <f>IF(AND($C2278="x",$A2278&lt;&gt;""),$A2278,"")</f>
        <v/>
      </c>
    </row>
    <row r="2279">
      <c r="A2279" s="25" t="inlineStr">
        <is>
          <t>search_budget_lost_impression_share</t>
        </is>
      </c>
      <c r="B2279" s="29" t="inlineStr">
        <is>
          <t>Search budget lost impression share · NUMERIC</t>
        </is>
      </c>
      <c r="C2279" s="26" t="n"/>
      <c r="D2279" s="27">
        <f>IF(AND($C2279="x",$A2279&lt;&gt;""),$A2279,"")</f>
        <v/>
      </c>
    </row>
    <row r="2280">
      <c r="A2280" s="25" t="inlineStr">
        <is>
          <t>search_budget_lost_impression_share_non_aggregated</t>
        </is>
      </c>
      <c r="B2280" s="29" t="inlineStr">
        <is>
          <t>(Internal) Search budget lost impression share (Non-aggregated) · NUMERIC</t>
        </is>
      </c>
      <c r="C2280" s="26" t="n"/>
      <c r="D2280" s="27">
        <f>IF(AND($C2280="x",$A2280&lt;&gt;""),$A2280,"")</f>
        <v/>
      </c>
    </row>
    <row r="2281">
      <c r="A2281" s="25" t="inlineStr">
        <is>
          <t>search_budget_lost_top_impression_share</t>
        </is>
      </c>
      <c r="B2281" s="29" t="inlineStr">
        <is>
          <t>Search budget lost top impression share · NUMERIC</t>
        </is>
      </c>
      <c r="C2281" s="26" t="n"/>
      <c r="D2281" s="27">
        <f>IF(AND($C2281="x",$A2281&lt;&gt;""),$A2281,"")</f>
        <v/>
      </c>
    </row>
    <row r="2282">
      <c r="A2282" s="25" t="inlineStr">
        <is>
          <t>search_budget_lost_top_impression_share_non_aggregated</t>
        </is>
      </c>
      <c r="B2282" s="29" t="inlineStr">
        <is>
          <t>(Internal) Search budget lost top impression share (Non-aggregated) · NUMERIC</t>
        </is>
      </c>
      <c r="C2282" s="26" t="n"/>
      <c r="D2282" s="27">
        <f>IF(AND($C2282="x",$A2282&lt;&gt;""),$A2282,"")</f>
        <v/>
      </c>
    </row>
    <row r="2283">
      <c r="A2283" s="25" t="inlineStr">
        <is>
          <t>search_click_share</t>
        </is>
      </c>
      <c r="B2283" s="29" t="inlineStr">
        <is>
          <t>Search click share · NUMERIC</t>
        </is>
      </c>
      <c r="C2283" s="26" t="n"/>
      <c r="D2283" s="27">
        <f>IF(AND($C2283="x",$A2283&lt;&gt;""),$A2283,"")</f>
        <v/>
      </c>
    </row>
    <row r="2284">
      <c r="A2284" s="25" t="inlineStr">
        <is>
          <t>search_eligible_clicks</t>
        </is>
      </c>
      <c r="B2284" s="29" t="inlineStr">
        <is>
          <t>Eligible Clicks on Search Network · NUMERIC</t>
        </is>
      </c>
      <c r="C2284" s="26" t="n"/>
      <c r="D2284" s="27">
        <f>IF(AND($C2284="x",$A2284&lt;&gt;""),$A2284,"")</f>
        <v/>
      </c>
    </row>
    <row r="2285">
      <c r="A2285" s="25" t="inlineStr">
        <is>
          <t>search_eligible_impressions</t>
        </is>
      </c>
      <c r="B2285" s="29" t="inlineStr">
        <is>
          <t>Eligible Impressions on Search Network · NUMERIC</t>
        </is>
      </c>
      <c r="C2285" s="26" t="n"/>
      <c r="D2285" s="27">
        <f>IF(AND($C2285="x",$A2285&lt;&gt;""),$A2285,"")</f>
        <v/>
      </c>
    </row>
    <row r="2286">
      <c r="A2286" s="25" t="inlineStr">
        <is>
          <t>search_engine_results_page_type</t>
        </is>
      </c>
      <c r="B2286" s="29" t="inlineStr">
        <is>
          <t>Search engine results page type · TEXT</t>
        </is>
      </c>
      <c r="C2286" s="26" t="n"/>
      <c r="D2286" s="27">
        <f>IF(AND($C2286="x",$A2286&lt;&gt;""),$A2286,"")</f>
        <v/>
      </c>
    </row>
    <row r="2287">
      <c r="A2287" s="25" t="inlineStr">
        <is>
          <t>search_exact_match_impression_share</t>
        </is>
      </c>
      <c r="B2287" s="29" t="inlineStr">
        <is>
          <t>Search exact match impression share · NUMERIC</t>
        </is>
      </c>
      <c r="C2287" s="26" t="n"/>
      <c r="D2287" s="27">
        <f>IF(AND($C2287="x",$A2287&lt;&gt;""),$A2287,"")</f>
        <v/>
      </c>
    </row>
    <row r="2288">
      <c r="A2288" s="25" t="inlineStr">
        <is>
          <t>search_exact_match_impression_share_non_aggregated</t>
        </is>
      </c>
      <c r="B2288" s="29" t="inlineStr">
        <is>
          <t>(Internal) Search exact match impression share (Non-aggregated) · NUMERIC</t>
        </is>
      </c>
      <c r="C2288" s="26" t="n"/>
      <c r="D2288" s="27">
        <f>IF(AND($C2288="x",$A2288&lt;&gt;""),$A2288,"")</f>
        <v/>
      </c>
    </row>
    <row r="2289">
      <c r="A2289" s="25" t="inlineStr">
        <is>
          <t>search_impression_share</t>
        </is>
      </c>
      <c r="B2289" s="29" t="inlineStr">
        <is>
          <t>Search impression share · NUMERIC</t>
        </is>
      </c>
      <c r="C2289" s="26" t="n"/>
      <c r="D2289" s="27">
        <f>IF(AND($C2289="x",$A2289&lt;&gt;""),$A2289,"")</f>
        <v/>
      </c>
    </row>
    <row r="2290">
      <c r="A2290" s="25" t="inlineStr">
        <is>
          <t>search_predicted_ctr</t>
        </is>
      </c>
      <c r="B2290" s="29" t="inlineStr">
        <is>
          <t>Search predicted ctr · TEXT</t>
        </is>
      </c>
      <c r="C2290" s="26" t="n"/>
      <c r="D2290" s="27">
        <f>IF(AND($C2290="x",$A2290&lt;&gt;""),$A2290,"")</f>
        <v/>
      </c>
    </row>
    <row r="2291">
      <c r="A2291" s="25" t="inlineStr">
        <is>
          <t>search_rank_lost_absolute_top_impression_share</t>
        </is>
      </c>
      <c r="B2291" s="29" t="inlineStr">
        <is>
          <t>Search rank lost absolute top impression share · NUMERIC</t>
        </is>
      </c>
      <c r="C2291" s="26" t="n"/>
      <c r="D2291" s="27">
        <f>IF(AND($C2291="x",$A2291&lt;&gt;""),$A2291,"")</f>
        <v/>
      </c>
    </row>
    <row r="2292">
      <c r="A2292" s="25" t="inlineStr">
        <is>
          <t>search_rank_lost_absolute_top_impression_share_non_aggregated</t>
        </is>
      </c>
      <c r="B2292" s="29" t="inlineStr">
        <is>
          <t>(Internal) Search rank lost absolute top impression share (Non-aggregated) · NUMERIC</t>
        </is>
      </c>
      <c r="C2292" s="26" t="n"/>
      <c r="D2292" s="27">
        <f>IF(AND($C2292="x",$A2292&lt;&gt;""),$A2292,"")</f>
        <v/>
      </c>
    </row>
    <row r="2293">
      <c r="A2293" s="25" t="inlineStr">
        <is>
          <t>search_rank_lost_impression_share</t>
        </is>
      </c>
      <c r="B2293" s="29" t="inlineStr">
        <is>
          <t>Search rank lost impression share · NUMERIC</t>
        </is>
      </c>
      <c r="C2293" s="26" t="n"/>
      <c r="D2293" s="27">
        <f>IF(AND($C2293="x",$A2293&lt;&gt;""),$A2293,"")</f>
        <v/>
      </c>
    </row>
    <row r="2294">
      <c r="A2294" s="25" t="inlineStr">
        <is>
          <t>search_rank_lost_impression_share_non_aggregated</t>
        </is>
      </c>
      <c r="B2294" s="29" t="inlineStr">
        <is>
          <t>(Internal) Search rank lost impression share (Non-aggregated) · NUMERIC</t>
        </is>
      </c>
      <c r="C2294" s="26" t="n"/>
      <c r="D2294" s="27">
        <f>IF(AND($C2294="x",$A2294&lt;&gt;""),$A2294,"")</f>
        <v/>
      </c>
    </row>
    <row r="2295">
      <c r="A2295" s="25" t="inlineStr">
        <is>
          <t>search_rank_lost_top_impression_share</t>
        </is>
      </c>
      <c r="B2295" s="29" t="inlineStr">
        <is>
          <t>Search rank lost top impression share · NUMERIC</t>
        </is>
      </c>
      <c r="C2295" s="26" t="n"/>
      <c r="D2295" s="27">
        <f>IF(AND($C2295="x",$A2295&lt;&gt;""),$A2295,"")</f>
        <v/>
      </c>
    </row>
    <row r="2296">
      <c r="A2296" s="25" t="inlineStr">
        <is>
          <t>search_rank_lost_top_impression_share_non_aggregated</t>
        </is>
      </c>
      <c r="B2296" s="29" t="inlineStr">
        <is>
          <t>(Internal) Search rank lost top impression share (Non-aggregated) · NUMERIC</t>
        </is>
      </c>
      <c r="C2296" s="26" t="n"/>
      <c r="D2296" s="27">
        <f>IF(AND($C2296="x",$A2296&lt;&gt;""),$A2296,"")</f>
        <v/>
      </c>
    </row>
    <row r="2297">
      <c r="A2297" s="25" t="inlineStr">
        <is>
          <t>search_term</t>
        </is>
      </c>
      <c r="B2297" s="29" t="inlineStr">
        <is>
          <t>Search term · TEXT</t>
        </is>
      </c>
      <c r="C2297" s="26" t="n"/>
      <c r="D2297" s="27">
        <f>IF(AND($C2297="x",$A2297&lt;&gt;""),$A2297,"")</f>
        <v/>
      </c>
    </row>
    <row r="2298">
      <c r="A2298" s="25" t="inlineStr">
        <is>
          <t>search_term_match_source</t>
        </is>
      </c>
      <c r="B2298" s="29" t="inlineStr">
        <is>
          <t>Search term match source · TEXT</t>
        </is>
      </c>
      <c r="C2298" s="26" t="n"/>
      <c r="D2298" s="27">
        <f>IF(AND($C2298="x",$A2298&lt;&gt;""),$A2298,"")</f>
        <v/>
      </c>
    </row>
    <row r="2299">
      <c r="A2299" s="25" t="inlineStr">
        <is>
          <t>search_term_match_type</t>
        </is>
      </c>
      <c r="B2299" s="29" t="inlineStr">
        <is>
          <t>Search term match type · TEXT</t>
        </is>
      </c>
      <c r="C2299" s="26" t="n"/>
      <c r="D2299" s="27">
        <f>IF(AND($C2299="x",$A2299&lt;&gt;""),$A2299,"")</f>
        <v/>
      </c>
    </row>
    <row r="2300">
      <c r="A2300" s="25" t="inlineStr">
        <is>
          <t>search_term_targeting_status</t>
        </is>
      </c>
      <c r="B2300" s="29" t="inlineStr">
        <is>
          <t>Search term targeting status · TEXT</t>
        </is>
      </c>
      <c r="C2300" s="26" t="n"/>
      <c r="D2300" s="27">
        <f>IF(AND($C2300="x",$A2300&lt;&gt;""),$A2300,"")</f>
        <v/>
      </c>
    </row>
    <row r="2301">
      <c r="A2301" s="25" t="inlineStr">
        <is>
          <t>search_term_view_ad_group</t>
        </is>
      </c>
      <c r="B2301" s="29" t="inlineStr">
        <is>
          <t>Search term view ad group · TEXT</t>
        </is>
      </c>
      <c r="C2301" s="26" t="n"/>
      <c r="D2301" s="27">
        <f>IF(AND($C2301="x",$A2301&lt;&gt;""),$A2301,"")</f>
        <v/>
      </c>
    </row>
    <row r="2302">
      <c r="A2302" s="25" t="inlineStr">
        <is>
          <t>search_term_view_ad_group_id</t>
        </is>
      </c>
      <c r="B2302" s="29" t="inlineStr">
        <is>
          <t>Search Term View Ad Group ID · TEXT</t>
        </is>
      </c>
      <c r="C2302" s="26" t="n"/>
      <c r="D2302" s="27">
        <f>IF(AND($C2302="x",$A2302&lt;&gt;""),$A2302,"")</f>
        <v/>
      </c>
    </row>
    <row r="2303">
      <c r="A2303" s="25" t="inlineStr">
        <is>
          <t>search_term_view_campaign_id</t>
        </is>
      </c>
      <c r="B2303" s="29" t="inlineStr">
        <is>
          <t>Search Term View Campaign ID · TEXT</t>
        </is>
      </c>
      <c r="C2303" s="26" t="n"/>
      <c r="D2303" s="27">
        <f>IF(AND($C2303="x",$A2303&lt;&gt;""),$A2303,"")</f>
        <v/>
      </c>
    </row>
    <row r="2304">
      <c r="A2304" s="25" t="inlineStr">
        <is>
          <t>search_term_view_keyword_id</t>
        </is>
      </c>
      <c r="B2304" s="29" t="inlineStr">
        <is>
          <t>Search Term View Keyword ID · TEXT</t>
        </is>
      </c>
      <c r="C2304" s="26" t="n"/>
      <c r="D2304" s="27">
        <f>IF(AND($C2304="x",$A2304&lt;&gt;""),$A2304,"")</f>
        <v/>
      </c>
    </row>
    <row r="2305">
      <c r="A2305" s="25" t="inlineStr">
        <is>
          <t>search_term_view_resource_name</t>
        </is>
      </c>
      <c r="B2305" s="29" t="inlineStr">
        <is>
          <t>Search term view resource name · TEXT</t>
        </is>
      </c>
      <c r="C2305" s="26" t="n"/>
      <c r="D2305" s="27">
        <f>IF(AND($C2305="x",$A2305&lt;&gt;""),$A2305,"")</f>
        <v/>
      </c>
    </row>
    <row r="2306">
      <c r="A2306" s="25" t="inlineStr">
        <is>
          <t>search_term_view_search_term</t>
        </is>
      </c>
      <c r="B2306" s="29" t="inlineStr">
        <is>
          <t>Search term view search term · TEXT</t>
        </is>
      </c>
      <c r="C2306" s="26" t="n"/>
      <c r="D2306" s="27">
        <f>IF(AND($C2306="x",$A2306&lt;&gt;""),$A2306,"")</f>
        <v/>
      </c>
    </row>
    <row r="2307">
      <c r="A2307" s="25" t="inlineStr">
        <is>
          <t>search_term_view_status</t>
        </is>
      </c>
      <c r="B2307" s="29" t="inlineStr">
        <is>
          <t>Search term view status · TEXT</t>
        </is>
      </c>
      <c r="C2307" s="26" t="n"/>
      <c r="D2307" s="27">
        <f>IF(AND($C2307="x",$A2307&lt;&gt;""),$A2307,"")</f>
        <v/>
      </c>
    </row>
    <row r="2308">
      <c r="A2308" s="25" t="inlineStr">
        <is>
          <t>search_top_impression_share</t>
        </is>
      </c>
      <c r="B2308" s="29" t="inlineStr">
        <is>
          <t>Search top impression share · NUMERIC</t>
        </is>
      </c>
      <c r="C2308" s="26" t="n"/>
      <c r="D2308" s="27">
        <f>IF(AND($C2308="x",$A2308&lt;&gt;""),$A2308,"")</f>
        <v/>
      </c>
    </row>
    <row r="2309">
      <c r="A2309" s="25" t="inlineStr">
        <is>
          <t>search_top_impression_share_non_aggregated</t>
        </is>
      </c>
      <c r="B2309" s="29" t="inlineStr">
        <is>
          <t>(Internal) Search top impression share (Non-aggregated) · NUMERIC</t>
        </is>
      </c>
      <c r="C2309" s="26" t="n"/>
      <c r="D2309" s="27">
        <f>IF(AND($C2309="x",$A2309&lt;&gt;""),$A2309,"")</f>
        <v/>
      </c>
    </row>
    <row r="2310">
      <c r="A2310" s="25" t="inlineStr">
        <is>
          <t>selective_optimization_conversion_actions</t>
        </is>
      </c>
      <c r="B2310" s="29" t="inlineStr">
        <is>
          <t>Selective optimization conversion actions · TEXT</t>
        </is>
      </c>
      <c r="C2310" s="26" t="n"/>
      <c r="D2310" s="27">
        <f>IF(AND($C2310="x",$A2310&lt;&gt;""),$A2310,"")</f>
        <v/>
      </c>
    </row>
    <row r="2311">
      <c r="A2311" s="25" t="inlineStr">
        <is>
          <t>serving_status</t>
        </is>
      </c>
      <c r="B2311" s="29" t="inlineStr">
        <is>
          <t>Serving status · TEXT</t>
        </is>
      </c>
      <c r="C2311" s="26" t="n"/>
      <c r="D2311" s="27">
        <f>IF(AND($C2311="x",$A2311&lt;&gt;""),$A2311,"")</f>
        <v/>
      </c>
    </row>
    <row r="2312">
      <c r="A2312" s="25" t="inlineStr">
        <is>
          <t>shared_criterion_criterion_id</t>
        </is>
      </c>
      <c r="B2312" s="29" t="inlineStr">
        <is>
          <t>Shared criterion ID · TEXT</t>
        </is>
      </c>
      <c r="C2312" s="26" t="n"/>
      <c r="D2312" s="27">
        <f>IF(AND($C2312="x",$A2312&lt;&gt;""),$A2312,"")</f>
        <v/>
      </c>
    </row>
    <row r="2313">
      <c r="A2313" s="25" t="inlineStr">
        <is>
          <t>shared_criterion_keyword_match_type</t>
        </is>
      </c>
      <c r="B2313" s="29" t="inlineStr">
        <is>
          <t>Shared criterion keyword match type · TEXT</t>
        </is>
      </c>
      <c r="C2313" s="26" t="n"/>
      <c r="D2313" s="27">
        <f>IF(AND($C2313="x",$A2313&lt;&gt;""),$A2313,"")</f>
        <v/>
      </c>
    </row>
    <row r="2314">
      <c r="A2314" s="25" t="inlineStr">
        <is>
          <t>shared_criterion_keyword_text</t>
        </is>
      </c>
      <c r="B2314" s="29" t="inlineStr">
        <is>
          <t>Shared criterion keyword text · TEXT</t>
        </is>
      </c>
      <c r="C2314" s="26" t="n"/>
      <c r="D2314" s="27">
        <f>IF(AND($C2314="x",$A2314&lt;&gt;""),$A2314,"")</f>
        <v/>
      </c>
    </row>
    <row r="2315">
      <c r="A2315" s="25" t="inlineStr">
        <is>
          <t>shared_criterion_negative</t>
        </is>
      </c>
      <c r="B2315" s="29" t="inlineStr">
        <is>
          <t>Shared criterion negative · BOOLEAN</t>
        </is>
      </c>
      <c r="C2315" s="26" t="n"/>
      <c r="D2315" s="27">
        <f>IF(AND($C2315="x",$A2315&lt;&gt;""),$A2315,"")</f>
        <v/>
      </c>
    </row>
    <row r="2316">
      <c r="A2316" s="25" t="inlineStr">
        <is>
          <t>shared_criterion_shared_set</t>
        </is>
      </c>
      <c r="B2316" s="29" t="inlineStr">
        <is>
          <t>Shared criterion shared set · TEXT</t>
        </is>
      </c>
      <c r="C2316" s="26" t="n"/>
      <c r="D2316" s="27">
        <f>IF(AND($C2316="x",$A2316&lt;&gt;""),$A2316,"")</f>
        <v/>
      </c>
    </row>
    <row r="2317">
      <c r="A2317" s="25" t="inlineStr">
        <is>
          <t>shared_criterion_type</t>
        </is>
      </c>
      <c r="B2317" s="29" t="inlineStr">
        <is>
          <t>Shared criterion type · TEXT</t>
        </is>
      </c>
      <c r="C2317" s="26" t="n"/>
      <c r="D2317" s="27">
        <f>IF(AND($C2317="x",$A2317&lt;&gt;""),$A2317,"")</f>
        <v/>
      </c>
    </row>
    <row r="2318">
      <c r="A2318" s="25" t="inlineStr">
        <is>
          <t>shared_set_id</t>
        </is>
      </c>
      <c r="B2318" s="29" t="inlineStr">
        <is>
          <t>Shared set ID · TEXT</t>
        </is>
      </c>
      <c r="C2318" s="26" t="n"/>
      <c r="D2318" s="27">
        <f>IF(AND($C2318="x",$A2318&lt;&gt;""),$A2318,"")</f>
        <v/>
      </c>
    </row>
    <row r="2319">
      <c r="A2319" s="25" t="inlineStr">
        <is>
          <t>shared_set_member_count</t>
        </is>
      </c>
      <c r="B2319" s="29" t="inlineStr">
        <is>
          <t>Shared set member count · NUMERIC</t>
        </is>
      </c>
      <c r="C2319" s="26" t="n"/>
      <c r="D2319" s="27">
        <f>IF(AND($C2319="x",$A2319&lt;&gt;""),$A2319,"")</f>
        <v/>
      </c>
    </row>
    <row r="2320">
      <c r="A2320" s="25" t="inlineStr">
        <is>
          <t>shared_set_name</t>
        </is>
      </c>
      <c r="B2320" s="29" t="inlineStr">
        <is>
          <t>Shared set name · TEXT</t>
        </is>
      </c>
      <c r="C2320" s="26" t="n"/>
      <c r="D2320" s="27">
        <f>IF(AND($C2320="x",$A2320&lt;&gt;""),$A2320,"")</f>
        <v/>
      </c>
    </row>
    <row r="2321">
      <c r="A2321" s="25" t="inlineStr">
        <is>
          <t>shared_set_reference_count</t>
        </is>
      </c>
      <c r="B2321" s="29" t="inlineStr">
        <is>
          <t>Shared set reference count · NUMERIC</t>
        </is>
      </c>
      <c r="C2321" s="26" t="n"/>
      <c r="D2321" s="27">
        <f>IF(AND($C2321="x",$A2321&lt;&gt;""),$A2321,"")</f>
        <v/>
      </c>
    </row>
    <row r="2322">
      <c r="A2322" s="25" t="inlineStr">
        <is>
          <t>shared_set_status</t>
        </is>
      </c>
      <c r="B2322" s="29" t="inlineStr">
        <is>
          <t>Shared set status · TEXT</t>
        </is>
      </c>
      <c r="C2322" s="26" t="n"/>
      <c r="D2322" s="27">
        <f>IF(AND($C2322="x",$A2322&lt;&gt;""),$A2322,"")</f>
        <v/>
      </c>
    </row>
    <row r="2323">
      <c r="A2323" s="25" t="inlineStr">
        <is>
          <t>shared_set_type</t>
        </is>
      </c>
      <c r="B2323" s="29" t="inlineStr">
        <is>
          <t>Shared set type · TEXT</t>
        </is>
      </c>
      <c r="C2323" s="26" t="n"/>
      <c r="D2323" s="27">
        <f>IF(AND($C2323="x",$A2323&lt;&gt;""),$A2323,"")</f>
        <v/>
      </c>
    </row>
    <row r="2324">
      <c r="A2324" s="25" t="inlineStr">
        <is>
          <t>shopping_performance_view_resource_name</t>
        </is>
      </c>
      <c r="B2324" s="29" t="inlineStr">
        <is>
          <t>Shopping performance view resource name · TEXT</t>
        </is>
      </c>
      <c r="C2324" s="26" t="n"/>
      <c r="D2324" s="27">
        <f>IF(AND($C2324="x",$A2324&lt;&gt;""),$A2324,"")</f>
        <v/>
      </c>
    </row>
    <row r="2325">
      <c r="A2325" s="25" t="inlineStr">
        <is>
          <t>shopping_setting_advertising_partner_ids</t>
        </is>
      </c>
      <c r="B2325" s="29" t="inlineStr">
        <is>
          <t>Shopping setting advertising partner ids · NUMERIC</t>
        </is>
      </c>
      <c r="C2325" s="26" t="n"/>
      <c r="D2325" s="27">
        <f>IF(AND($C2325="x",$A2325&lt;&gt;""),$A2325,"")</f>
        <v/>
      </c>
    </row>
    <row r="2326">
      <c r="A2326" s="25" t="inlineStr">
        <is>
          <t>shopping_setting_campaign_priority</t>
        </is>
      </c>
      <c r="B2326" s="29" t="inlineStr">
        <is>
          <t>Shopping setting campaign priority · NUMERIC</t>
        </is>
      </c>
      <c r="C2326" s="26" t="n"/>
      <c r="D2326" s="27">
        <f>IF(AND($C2326="x",$A2326&lt;&gt;""),$A2326,"")</f>
        <v/>
      </c>
    </row>
    <row r="2327">
      <c r="A2327" s="25" t="inlineStr">
        <is>
          <t>shopping_setting_disable_product_feed</t>
        </is>
      </c>
      <c r="B2327" s="29" t="inlineStr">
        <is>
          <t>Shopping setting disable product feed · BOOLEAN</t>
        </is>
      </c>
      <c r="C2327" s="26" t="n"/>
      <c r="D2327" s="27">
        <f>IF(AND($C2327="x",$A2327&lt;&gt;""),$A2327,"")</f>
        <v/>
      </c>
    </row>
    <row r="2328">
      <c r="A2328" s="25" t="inlineStr">
        <is>
          <t>shopping_setting_enable_local</t>
        </is>
      </c>
      <c r="B2328" s="29" t="inlineStr">
        <is>
          <t>Shopping setting enable local · BOOLEAN</t>
        </is>
      </c>
      <c r="C2328" s="26" t="n"/>
      <c r="D2328" s="27">
        <f>IF(AND($C2328="x",$A2328&lt;&gt;""),$A2328,"")</f>
        <v/>
      </c>
    </row>
    <row r="2329">
      <c r="A2329" s="25" t="inlineStr">
        <is>
          <t>shopping_setting_feed_label</t>
        </is>
      </c>
      <c r="B2329" s="29" t="inlineStr">
        <is>
          <t>Shopping setting feed label · TEXT</t>
        </is>
      </c>
      <c r="C2329" s="26" t="n"/>
      <c r="D2329" s="27">
        <f>IF(AND($C2329="x",$A2329&lt;&gt;""),$A2329,"")</f>
        <v/>
      </c>
    </row>
    <row r="2330">
      <c r="A2330" s="25" t="inlineStr">
        <is>
          <t>shopping_setting_merchant_id</t>
        </is>
      </c>
      <c r="B2330" s="29" t="inlineStr">
        <is>
          <t>Shopping setting merchant id · NUMERIC</t>
        </is>
      </c>
      <c r="C2330" s="26" t="n"/>
      <c r="D2330" s="27">
        <f>IF(AND($C2330="x",$A2330&lt;&gt;""),$A2330,"")</f>
        <v/>
      </c>
    </row>
    <row r="2331">
      <c r="A2331" s="25" t="inlineStr">
        <is>
          <t>shopping_setting_use_vehicle_inventory</t>
        </is>
      </c>
      <c r="B2331" s="29" t="inlineStr">
        <is>
          <t>Shopping setting use vehicle inventory · BOOLEAN</t>
        </is>
      </c>
      <c r="C2331" s="26" t="n"/>
      <c r="D2331" s="27">
        <f>IF(AND($C2331="x",$A2331&lt;&gt;""),$A2331,"")</f>
        <v/>
      </c>
    </row>
    <row r="2332">
      <c r="A2332" s="25" t="inlineStr">
        <is>
          <t>similar_user_list_seed_user_list</t>
        </is>
      </c>
      <c r="B2332" s="29" t="inlineStr">
        <is>
          <t>Similar user list seed user list · TEXT</t>
        </is>
      </c>
      <c r="C2332" s="26" t="n"/>
      <c r="D2332" s="27">
        <f>IF(AND($C2332="x",$A2332&lt;&gt;""),$A2332,"")</f>
        <v/>
      </c>
    </row>
    <row r="2333">
      <c r="A2333" s="25" t="inlineStr">
        <is>
          <t>sitelink_asset_ad_schedule_targets</t>
        </is>
      </c>
      <c r="B2333" s="29" t="inlineStr">
        <is>
          <t>Sitelink asset ad schedule targets · TEXT</t>
        </is>
      </c>
      <c r="C2333" s="26" t="n"/>
      <c r="D2333" s="27">
        <f>IF(AND($C2333="x",$A2333&lt;&gt;""),$A2333,"")</f>
        <v/>
      </c>
    </row>
    <row r="2334">
      <c r="A2334" s="25" t="inlineStr">
        <is>
          <t>sitelink_asset_description1</t>
        </is>
      </c>
      <c r="B2334" s="29" t="inlineStr">
        <is>
          <t>Sitelink asset description1 · TEXT</t>
        </is>
      </c>
      <c r="C2334" s="26" t="n"/>
      <c r="D2334" s="27">
        <f>IF(AND($C2334="x",$A2334&lt;&gt;""),$A2334,"")</f>
        <v/>
      </c>
    </row>
    <row r="2335">
      <c r="A2335" s="25" t="inlineStr">
        <is>
          <t>sitelink_asset_description2</t>
        </is>
      </c>
      <c r="B2335" s="29" t="inlineStr">
        <is>
          <t>Sitelink asset description2 · TEXT</t>
        </is>
      </c>
      <c r="C2335" s="26" t="n"/>
      <c r="D2335" s="27">
        <f>IF(AND($C2335="x",$A2335&lt;&gt;""),$A2335,"")</f>
        <v/>
      </c>
    </row>
    <row r="2336">
      <c r="A2336" s="25" t="inlineStr">
        <is>
          <t>sitelink_asset_end_date</t>
        </is>
      </c>
      <c r="B2336" s="29" t="inlineStr">
        <is>
          <t>Sitelink asset end date · DATE</t>
        </is>
      </c>
      <c r="C2336" s="26" t="n"/>
      <c r="D2336" s="27">
        <f>IF(AND($C2336="x",$A2336&lt;&gt;""),$A2336,"")</f>
        <v/>
      </c>
    </row>
    <row r="2337">
      <c r="A2337" s="25" t="inlineStr">
        <is>
          <t>sitelink_asset_link_text</t>
        </is>
      </c>
      <c r="B2337" s="29" t="inlineStr">
        <is>
          <t>Sitelink asset link text · TEXT</t>
        </is>
      </c>
      <c r="C2337" s="26" t="n"/>
      <c r="D2337" s="27">
        <f>IF(AND($C2337="x",$A2337&lt;&gt;""),$A2337,"")</f>
        <v/>
      </c>
    </row>
    <row r="2338">
      <c r="A2338" s="25" t="inlineStr">
        <is>
          <t>sitelink_asset_start_date</t>
        </is>
      </c>
      <c r="B2338" s="29" t="inlineStr">
        <is>
          <t>Sitelink asset start date · DATE</t>
        </is>
      </c>
      <c r="C2338" s="26" t="n"/>
      <c r="D2338" s="27">
        <f>IF(AND($C2338="x",$A2338&lt;&gt;""),$A2338,"")</f>
        <v/>
      </c>
    </row>
    <row r="2339">
      <c r="A2339" s="25" t="inlineStr">
        <is>
          <t>size_for_display</t>
        </is>
      </c>
      <c r="B2339" s="29" t="inlineStr">
        <is>
          <t>Size for display · NUMERIC</t>
        </is>
      </c>
      <c r="C2339" s="26" t="n"/>
      <c r="D2339" s="27">
        <f>IF(AND($C2339="x",$A2339&lt;&gt;""),$A2339,"")</f>
        <v/>
      </c>
    </row>
    <row r="2340">
      <c r="A2340" s="25" t="inlineStr">
        <is>
          <t>size_for_search</t>
        </is>
      </c>
      <c r="B2340" s="29" t="inlineStr">
        <is>
          <t>Size for search · NUMERIC</t>
        </is>
      </c>
      <c r="C2340" s="26" t="n"/>
      <c r="D2340" s="27">
        <f>IF(AND($C2340="x",$A2340&lt;&gt;""),$A2340,"")</f>
        <v/>
      </c>
    </row>
    <row r="2341">
      <c r="A2341" s="25" t="inlineStr">
        <is>
          <t>size_range_for_display</t>
        </is>
      </c>
      <c r="B2341" s="29" t="inlineStr">
        <is>
          <t>Size range for display · TEXT</t>
        </is>
      </c>
      <c r="C2341" s="26" t="n"/>
      <c r="D2341" s="27">
        <f>IF(AND($C2341="x",$A2341&lt;&gt;""),$A2341,"")</f>
        <v/>
      </c>
    </row>
    <row r="2342">
      <c r="A2342" s="25" t="inlineStr">
        <is>
          <t>size_range_for_search</t>
        </is>
      </c>
      <c r="B2342" s="29" t="inlineStr">
        <is>
          <t>Size range for search · TEXT</t>
        </is>
      </c>
      <c r="C2342" s="26" t="n"/>
      <c r="D2342" s="27">
        <f>IF(AND($C2342="x",$A2342&lt;&gt;""),$A2342,"")</f>
        <v/>
      </c>
    </row>
    <row r="2343">
      <c r="A2343" s="25" t="inlineStr">
        <is>
          <t>sk_ad_network_ad_event_type</t>
        </is>
      </c>
      <c r="B2343" s="29" t="inlineStr">
        <is>
          <t>Sk ad network ad event type · TEXT</t>
        </is>
      </c>
      <c r="C2343" s="26" t="n"/>
      <c r="D2343" s="27">
        <f>IF(AND($C2343="x",$A2343&lt;&gt;""),$A2343,"")</f>
        <v/>
      </c>
    </row>
    <row r="2344">
      <c r="A2344" s="25" t="inlineStr">
        <is>
          <t>sk_ad_network_attribution_credit</t>
        </is>
      </c>
      <c r="B2344" s="29" t="inlineStr">
        <is>
          <t>Sk ad network attribution credit · TEXT</t>
        </is>
      </c>
      <c r="C2344" s="26" t="n"/>
      <c r="D2344" s="27">
        <f>IF(AND($C2344="x",$A2344&lt;&gt;""),$A2344,"")</f>
        <v/>
      </c>
    </row>
    <row r="2345">
      <c r="A2345" s="25" t="inlineStr">
        <is>
          <t>sk_ad_network_coarse_conversion_value</t>
        </is>
      </c>
      <c r="B2345" s="29" t="inlineStr">
        <is>
          <t>Sk ad network coarse conversion value · TEXT</t>
        </is>
      </c>
      <c r="C2345" s="26" t="n"/>
      <c r="D2345" s="27">
        <f>IF(AND($C2345="x",$A2345&lt;&gt;""),$A2345,"")</f>
        <v/>
      </c>
    </row>
    <row r="2346">
      <c r="A2346" s="25" t="inlineStr">
        <is>
          <t>sk_ad_network_fine_conversion_value</t>
        </is>
      </c>
      <c r="B2346" s="29" t="inlineStr">
        <is>
          <t>Sk ad network fine conversion value · NUMERIC</t>
        </is>
      </c>
      <c r="C2346" s="26" t="n"/>
      <c r="D2346" s="27">
        <f>IF(AND($C2346="x",$A2346&lt;&gt;""),$A2346,"")</f>
        <v/>
      </c>
    </row>
    <row r="2347">
      <c r="A2347" s="25" t="inlineStr">
        <is>
          <t>sk_ad_network_installs</t>
        </is>
      </c>
      <c r="B2347" s="29" t="inlineStr">
        <is>
          <t>Sk ad network installs · NUMERIC</t>
        </is>
      </c>
      <c r="C2347" s="26" t="n"/>
      <c r="D2347" s="27">
        <f>IF(AND($C2347="x",$A2347&lt;&gt;""),$A2347,"")</f>
        <v/>
      </c>
    </row>
    <row r="2348">
      <c r="A2348" s="25" t="inlineStr">
        <is>
          <t>sk_ad_network_postback_sequence_index</t>
        </is>
      </c>
      <c r="B2348" s="29" t="inlineStr">
        <is>
          <t>Sk ad network postback sequence index · NUMERIC</t>
        </is>
      </c>
      <c r="C2348" s="26" t="n"/>
      <c r="D2348" s="27">
        <f>IF(AND($C2348="x",$A2348&lt;&gt;""),$A2348,"")</f>
        <v/>
      </c>
    </row>
    <row r="2349">
      <c r="A2349" s="25" t="inlineStr">
        <is>
          <t>sk_ad_network_redistributed_fine_conversion_value</t>
        </is>
      </c>
      <c r="B2349" s="29" t="inlineStr">
        <is>
          <t>Sk ad network redistributed fine conversion value · NUMERIC</t>
        </is>
      </c>
      <c r="C2349" s="26" t="n"/>
      <c r="D2349" s="27">
        <f>IF(AND($C2349="x",$A2349&lt;&gt;""),$A2349,"")</f>
        <v/>
      </c>
    </row>
    <row r="2350">
      <c r="A2350" s="25" t="inlineStr">
        <is>
          <t>sk_ad_network_source_app_sk_ad_network_source_app_id</t>
        </is>
      </c>
      <c r="B2350" s="29" t="inlineStr">
        <is>
          <t>Sk ad network source app sk ad network source app id · TEXT</t>
        </is>
      </c>
      <c r="C2350" s="26" t="n"/>
      <c r="D2350" s="27">
        <f>IF(AND($C2350="x",$A2350&lt;&gt;""),$A2350,"")</f>
        <v/>
      </c>
    </row>
    <row r="2351">
      <c r="A2351" s="25" t="inlineStr">
        <is>
          <t>sk_ad_network_source_domain</t>
        </is>
      </c>
      <c r="B2351" s="29" t="inlineStr">
        <is>
          <t>Sk ad network source domain · TEXT</t>
        </is>
      </c>
      <c r="C2351" s="26" t="n"/>
      <c r="D2351" s="27">
        <f>IF(AND($C2351="x",$A2351&lt;&gt;""),$A2351,"")</f>
        <v/>
      </c>
    </row>
    <row r="2352">
      <c r="A2352" s="25" t="inlineStr">
        <is>
          <t>sk_ad_network_source_type</t>
        </is>
      </c>
      <c r="B2352" s="29" t="inlineStr">
        <is>
          <t>Sk ad network source type · TEXT</t>
        </is>
      </c>
      <c r="C2352" s="26" t="n"/>
      <c r="D2352" s="27">
        <f>IF(AND($C2352="x",$A2352&lt;&gt;""),$A2352,"")</f>
        <v/>
      </c>
    </row>
    <row r="2353">
      <c r="A2353" s="25" t="inlineStr">
        <is>
          <t>sk_ad_network_total_conversions</t>
        </is>
      </c>
      <c r="B2353" s="29" t="inlineStr">
        <is>
          <t>Sk ad network total conversions · NUMERIC</t>
        </is>
      </c>
      <c r="C2353" s="26" t="n"/>
      <c r="D2353" s="27">
        <f>IF(AND($C2353="x",$A2353&lt;&gt;""),$A2353,"")</f>
        <v/>
      </c>
    </row>
    <row r="2354">
      <c r="A2354" s="25" t="inlineStr">
        <is>
          <t>sk_ad_network_user_type</t>
        </is>
      </c>
      <c r="B2354" s="29" t="inlineStr">
        <is>
          <t>Sk ad network user type · TEXT</t>
        </is>
      </c>
      <c r="C2354" s="26" t="n"/>
      <c r="D2354" s="27">
        <f>IF(AND($C2354="x",$A2354&lt;&gt;""),$A2354,"")</f>
        <v/>
      </c>
    </row>
    <row r="2355">
      <c r="A2355" s="25" t="inlineStr">
        <is>
          <t>sk_ad_network_version</t>
        </is>
      </c>
      <c r="B2355" s="29" t="inlineStr">
        <is>
          <t>Sk ad network version · TEXT</t>
        </is>
      </c>
      <c r="C2355" s="26" t="n"/>
      <c r="D2355" s="27">
        <f>IF(AND($C2355="x",$A2355&lt;&gt;""),$A2355,"")</f>
        <v/>
      </c>
    </row>
    <row r="2356">
      <c r="A2356" s="25" t="inlineStr">
        <is>
          <t>slot</t>
        </is>
      </c>
      <c r="B2356" s="29" t="inlineStr">
        <is>
          <t>Slot · TEXT</t>
        </is>
      </c>
      <c r="C2356" s="26" t="n"/>
      <c r="D2356" s="27">
        <f>IF(AND($C2356="x",$A2356&lt;&gt;""),$A2356,"")</f>
        <v/>
      </c>
    </row>
    <row r="2357">
      <c r="A2357" s="25" t="inlineStr">
        <is>
          <t>source</t>
        </is>
      </c>
      <c r="B2357" s="29" t="inlineStr">
        <is>
          <t>Source · TEXT</t>
        </is>
      </c>
      <c r="C2357" s="26" t="n"/>
      <c r="D2357" s="27">
        <f>IF(AND($C2357="x",$A2357&lt;&gt;""),$A2357,"")</f>
        <v/>
      </c>
    </row>
    <row r="2358">
      <c r="A2358" s="25" t="inlineStr">
        <is>
          <t>speed_score</t>
        </is>
      </c>
      <c r="B2358" s="29" t="inlineStr">
        <is>
          <t>Speed score · NUMERIC</t>
        </is>
      </c>
      <c r="C2358" s="26" t="n"/>
      <c r="D2358" s="27">
        <f>IF(AND($C2358="x",$A2358&lt;&gt;""),$A2358,"")</f>
        <v/>
      </c>
    </row>
    <row r="2359">
      <c r="A2359" s="25" t="inlineStr">
        <is>
          <t>spend</t>
        </is>
      </c>
      <c r="B2359" s="29" t="inlineStr">
        <is>
          <t>Spend · NUMERIC</t>
        </is>
      </c>
      <c r="C2359" s="26" t="n"/>
      <c r="D2359" s="27">
        <f>IF(AND($C2359="x",$A2359&lt;&gt;""),$A2359,"")</f>
        <v/>
      </c>
    </row>
    <row r="2360">
      <c r="A2360" s="25" t="inlineStr">
        <is>
          <t>start_date</t>
        </is>
      </c>
      <c r="B2360" s="29" t="inlineStr">
        <is>
          <t>Start date · DATE</t>
        </is>
      </c>
      <c r="C2360" s="26" t="n"/>
      <c r="D2360" s="27">
        <f>IF(AND($C2360="x",$A2360&lt;&gt;""),$A2360,"")</f>
        <v/>
      </c>
    </row>
    <row r="2361">
      <c r="A2361" s="25" t="inlineStr">
        <is>
          <t>state</t>
        </is>
      </c>
      <c r="B2361" s="29" t="inlineStr">
        <is>
          <t>Geo target state name. · TEXT</t>
        </is>
      </c>
      <c r="C2361" s="26" t="n"/>
      <c r="D2361" s="27">
        <f>IF(AND($C2361="x",$A2361&lt;&gt;""),$A2361,"")</f>
        <v/>
      </c>
    </row>
    <row r="2362">
      <c r="A2362" s="25" t="inlineStr">
        <is>
          <t>status</t>
        </is>
      </c>
      <c r="B2362" s="29" t="inlineStr">
        <is>
          <t>Status · TEXT</t>
        </is>
      </c>
      <c r="C2362" s="26" t="n"/>
      <c r="D2362" s="27">
        <f>IF(AND($C2362="x",$A2362&lt;&gt;""),$A2362,"")</f>
        <v/>
      </c>
    </row>
    <row r="2363">
      <c r="A2363" s="25" t="inlineStr">
        <is>
          <t>store_id</t>
        </is>
      </c>
      <c r="B2363" s="29" t="inlineStr">
        <is>
          <t>Store id · TEXT</t>
        </is>
      </c>
      <c r="C2363" s="26" t="n"/>
      <c r="D2363" s="27">
        <f>IF(AND($C2363="x",$A2363&lt;&gt;""),$A2363,"")</f>
        <v/>
      </c>
    </row>
    <row r="2364">
      <c r="A2364" s="25" t="inlineStr">
        <is>
          <t>store_visits_last_click_model_attributed_conversions</t>
        </is>
      </c>
      <c r="B2364" s="29" t="inlineStr">
        <is>
          <t>Store visits last click model attributed conversions · NUMERIC</t>
        </is>
      </c>
      <c r="C2364" s="26" t="n"/>
      <c r="D2364" s="27">
        <f>IF(AND($C2364="x",$A2364&lt;&gt;""),$A2364,"")</f>
        <v/>
      </c>
    </row>
    <row r="2365">
      <c r="A2365" s="25" t="inlineStr">
        <is>
          <t>structured_snippet_asset_header</t>
        </is>
      </c>
      <c r="B2365" s="29" t="inlineStr">
        <is>
          <t>Structured snippet asset header · TEXT</t>
        </is>
      </c>
      <c r="C2365" s="26" t="n"/>
      <c r="D2365" s="27">
        <f>IF(AND($C2365="x",$A2365&lt;&gt;""),$A2365,"")</f>
        <v/>
      </c>
    </row>
    <row r="2366">
      <c r="A2366" s="25" t="inlineStr">
        <is>
          <t>structured_snippet_asset_values</t>
        </is>
      </c>
      <c r="B2366" s="29" t="inlineStr">
        <is>
          <t>Structured snippet asset values · TEXT</t>
        </is>
      </c>
      <c r="C2366" s="26" t="n"/>
      <c r="D2366" s="27">
        <f>IF(AND($C2366="x",$A2366&lt;&gt;""),$A2366,"")</f>
        <v/>
      </c>
    </row>
    <row r="2367">
      <c r="A2367" s="25" t="inlineStr">
        <is>
          <t>system_serving_status</t>
        </is>
      </c>
      <c r="B2367" s="29" t="inlineStr">
        <is>
          <t>System serving status · TEXT</t>
        </is>
      </c>
      <c r="C2367" s="26" t="n"/>
      <c r="D2367" s="27">
        <f>IF(AND($C2367="x",$A2367&lt;&gt;""),$A2367,"")</f>
        <v/>
      </c>
    </row>
    <row r="2368">
      <c r="A2368" s="25" t="inlineStr">
        <is>
          <t>target_cpa</t>
        </is>
      </c>
      <c r="B2368" s="29" t="inlineStr">
        <is>
          <t>Target cpa · NUMERIC</t>
        </is>
      </c>
      <c r="C2368" s="26" t="n"/>
      <c r="D2368" s="27">
        <f>IF(AND($C2368="x",$A2368&lt;&gt;""),$A2368,"")</f>
        <v/>
      </c>
    </row>
    <row r="2369">
      <c r="A2369" s="25" t="inlineStr">
        <is>
          <t>target_cpa_bid_source</t>
        </is>
      </c>
      <c r="B2369" s="29" t="inlineStr">
        <is>
          <t>Target cpa bid source · TEXT</t>
        </is>
      </c>
      <c r="C2369" s="26" t="n"/>
      <c r="D2369" s="27">
        <f>IF(AND($C2369="x",$A2369&lt;&gt;""),$A2369,"")</f>
        <v/>
      </c>
    </row>
    <row r="2370">
      <c r="A2370" s="25" t="inlineStr">
        <is>
          <t>target_cpa_cpc_bid_ceiling_micros</t>
        </is>
      </c>
      <c r="B2370" s="29" t="inlineStr">
        <is>
          <t>Target cpa cpc bid ceiling micros · NUMERIC</t>
        </is>
      </c>
      <c r="C2370" s="26" t="n"/>
      <c r="D2370" s="27">
        <f>IF(AND($C2370="x",$A2370&lt;&gt;""),$A2370,"")</f>
        <v/>
      </c>
    </row>
    <row r="2371">
      <c r="A2371" s="25" t="inlineStr">
        <is>
          <t>target_cpa_cpc_bid_floor_micros</t>
        </is>
      </c>
      <c r="B2371" s="29" t="inlineStr">
        <is>
          <t>Target cpa cpc bid floor micros · NUMERIC</t>
        </is>
      </c>
      <c r="C2371" s="26" t="n"/>
      <c r="D2371" s="27">
        <f>IF(AND($C2371="x",$A2371&lt;&gt;""),$A2371,"")</f>
        <v/>
      </c>
    </row>
    <row r="2372">
      <c r="A2372" s="25" t="inlineStr">
        <is>
          <t>target_cpa_micros</t>
        </is>
      </c>
      <c r="B2372" s="29" t="inlineStr">
        <is>
          <t>Target cpa micros · NUMERIC</t>
        </is>
      </c>
      <c r="C2372" s="26" t="n"/>
      <c r="D2372" s="27">
        <f>IF(AND($C2372="x",$A2372&lt;&gt;""),$A2372,"")</f>
        <v/>
      </c>
    </row>
    <row r="2373">
      <c r="A2373" s="25" t="inlineStr">
        <is>
          <t>target_cpa_target_cpa_micros</t>
        </is>
      </c>
      <c r="B2373" s="29" t="inlineStr">
        <is>
          <t>Target cpa target cpa micros · NUMERIC</t>
        </is>
      </c>
      <c r="C2373" s="26" t="n"/>
      <c r="D2373" s="27">
        <f>IF(AND($C2373="x",$A2373&lt;&gt;""),$A2373,"")</f>
        <v/>
      </c>
    </row>
    <row r="2374">
      <c r="A2374" s="25" t="inlineStr">
        <is>
          <t>target_cpc_micros</t>
        </is>
      </c>
      <c r="B2374" s="29" t="inlineStr">
        <is>
          <t>Target cpc micros · NUMERIC</t>
        </is>
      </c>
      <c r="C2374" s="26" t="n"/>
      <c r="D2374" s="27">
        <f>IF(AND($C2374="x",$A2374&lt;&gt;""),$A2374,"")</f>
        <v/>
      </c>
    </row>
    <row r="2375">
      <c r="A2375" s="25" t="inlineStr">
        <is>
          <t>target_cpc_target_cpc_micros</t>
        </is>
      </c>
      <c r="B2375" s="29" t="inlineStr">
        <is>
          <t>Target cpc target cpc micros · NUMERIC</t>
        </is>
      </c>
      <c r="C2375" s="26" t="n"/>
      <c r="D2375" s="27">
        <f>IF(AND($C2375="x",$A2375&lt;&gt;""),$A2375,"")</f>
        <v/>
      </c>
    </row>
    <row r="2376">
      <c r="A2376" s="25" t="inlineStr">
        <is>
          <t>target_cpm_micros</t>
        </is>
      </c>
      <c r="B2376" s="29" t="inlineStr">
        <is>
          <t>Target cpm micros · NUMERIC</t>
        </is>
      </c>
      <c r="C2376" s="26" t="n"/>
      <c r="D2376" s="27">
        <f>IF(AND($C2376="x",$A2376&lt;&gt;""),$A2376,"")</f>
        <v/>
      </c>
    </row>
    <row r="2377">
      <c r="A2377" s="25" t="inlineStr">
        <is>
          <t>target_cpm_target_frequency_goal_target_count</t>
        </is>
      </c>
      <c r="B2377" s="29" t="inlineStr">
        <is>
          <t>Target cpm target frequency goal target count · NUMERIC</t>
        </is>
      </c>
      <c r="C2377" s="26" t="n"/>
      <c r="D2377" s="27">
        <f>IF(AND($C2377="x",$A2377&lt;&gt;""),$A2377,"")</f>
        <v/>
      </c>
    </row>
    <row r="2378">
      <c r="A2378" s="25" t="inlineStr">
        <is>
          <t>target_cpm_target_frequency_goal_time_unit</t>
        </is>
      </c>
      <c r="B2378" s="29" t="inlineStr">
        <is>
          <t>Target cpm target frequency goal time unit · TEXT</t>
        </is>
      </c>
      <c r="C2378" s="26" t="n"/>
      <c r="D2378" s="27">
        <f>IF(AND($C2378="x",$A2378&lt;&gt;""),$A2378,"")</f>
        <v/>
      </c>
    </row>
    <row r="2379">
      <c r="A2379" s="25" t="inlineStr">
        <is>
          <t>target_cpv</t>
        </is>
      </c>
      <c r="B2379" s="29" t="inlineStr">
        <is>
          <t>Target cpv · TEXT</t>
        </is>
      </c>
      <c r="C2379" s="26" t="n"/>
      <c r="D2379" s="27">
        <f>IF(AND($C2379="x",$A2379&lt;&gt;""),$A2379,"")</f>
        <v/>
      </c>
    </row>
    <row r="2380">
      <c r="A2380" s="25" t="inlineStr">
        <is>
          <t>target_cpv_micros</t>
        </is>
      </c>
      <c r="B2380" s="29" t="inlineStr">
        <is>
          <t>Target cpv micros · NUMERIC</t>
        </is>
      </c>
      <c r="C2380" s="26" t="n"/>
      <c r="D2380" s="27">
        <f>IF(AND($C2380="x",$A2380&lt;&gt;""),$A2380,"")</f>
        <v/>
      </c>
    </row>
    <row r="2381">
      <c r="A2381" s="25" t="inlineStr">
        <is>
          <t>target_impression_share_cpc_bid_ceiling_micros</t>
        </is>
      </c>
      <c r="B2381" s="29" t="inlineStr">
        <is>
          <t>Target impression share cpc bid ceiling micros · NUMERIC</t>
        </is>
      </c>
      <c r="C2381" s="26" t="n"/>
      <c r="D2381" s="27">
        <f>IF(AND($C2381="x",$A2381&lt;&gt;""),$A2381,"")</f>
        <v/>
      </c>
    </row>
    <row r="2382">
      <c r="A2382" s="25" t="inlineStr">
        <is>
          <t>target_impression_share_location</t>
        </is>
      </c>
      <c r="B2382" s="29" t="inlineStr">
        <is>
          <t>Target impression share location · TEXT</t>
        </is>
      </c>
      <c r="C2382" s="26" t="n"/>
      <c r="D2382" s="27">
        <f>IF(AND($C2382="x",$A2382&lt;&gt;""),$A2382,"")</f>
        <v/>
      </c>
    </row>
    <row r="2383">
      <c r="A2383" s="25" t="inlineStr">
        <is>
          <t>target_impression_share_location_fraction_micros</t>
        </is>
      </c>
      <c r="B2383" s="29" t="inlineStr">
        <is>
          <t>Target impression share location fraction micros · NUMERIC</t>
        </is>
      </c>
      <c r="C2383" s="26" t="n"/>
      <c r="D2383" s="27">
        <f>IF(AND($C2383="x",$A2383&lt;&gt;""),$A2383,"")</f>
        <v/>
      </c>
    </row>
    <row r="2384">
      <c r="A2384" s="25" t="inlineStr">
        <is>
          <t>target_roas</t>
        </is>
      </c>
      <c r="B2384" s="29" t="inlineStr">
        <is>
          <t>Target roas · NUMERIC</t>
        </is>
      </c>
      <c r="C2384" s="26" t="n"/>
      <c r="D2384" s="27">
        <f>IF(AND($C2384="x",$A2384&lt;&gt;""),$A2384,"")</f>
        <v/>
      </c>
    </row>
    <row r="2385">
      <c r="A2385" s="25" t="inlineStr">
        <is>
          <t>target_roas_cpc_bid_ceiling_micros</t>
        </is>
      </c>
      <c r="B2385" s="29" t="inlineStr">
        <is>
          <t>Target roas cpc bid ceiling micros · NUMERIC</t>
        </is>
      </c>
      <c r="C2385" s="26" t="n"/>
      <c r="D2385" s="27">
        <f>IF(AND($C2385="x",$A2385&lt;&gt;""),$A2385,"")</f>
        <v/>
      </c>
    </row>
    <row r="2386">
      <c r="A2386" s="25" t="inlineStr">
        <is>
          <t>target_roas_cpc_bid_floor_micros</t>
        </is>
      </c>
      <c r="B2386" s="29" t="inlineStr">
        <is>
          <t>Target roas cpc bid floor micros · NUMERIC</t>
        </is>
      </c>
      <c r="C2386" s="26" t="n"/>
      <c r="D2386" s="27">
        <f>IF(AND($C2386="x",$A2386&lt;&gt;""),$A2386,"")</f>
        <v/>
      </c>
    </row>
    <row r="2387">
      <c r="A2387" s="25" t="inlineStr">
        <is>
          <t>target_roas_target_roas</t>
        </is>
      </c>
      <c r="B2387" s="29" t="inlineStr">
        <is>
          <t>Target roas target roas · NUMERIC</t>
        </is>
      </c>
      <c r="C2387" s="26" t="n"/>
      <c r="D2387" s="27">
        <f>IF(AND($C2387="x",$A2387&lt;&gt;""),$A2387,"")</f>
        <v/>
      </c>
    </row>
    <row r="2388">
      <c r="A2388" s="25" t="inlineStr">
        <is>
          <t>target_roas_target_roas_tolerance_percent_millis</t>
        </is>
      </c>
      <c r="B2388" s="29" t="inlineStr">
        <is>
          <t>Target roas target roas tolerance percent millis · NUMERIC</t>
        </is>
      </c>
      <c r="C2388" s="26" t="n"/>
      <c r="D2388" s="27">
        <f>IF(AND($C2388="x",$A2388&lt;&gt;""),$A2388,"")</f>
        <v/>
      </c>
    </row>
    <row r="2389">
      <c r="A2389" s="25" t="inlineStr">
        <is>
          <t>target_spend_cpc_bid_ceiling_micros</t>
        </is>
      </c>
      <c r="B2389" s="29" t="inlineStr">
        <is>
          <t>Target spend cpc bid ceiling micros · NUMERIC</t>
        </is>
      </c>
      <c r="C2389" s="26" t="n"/>
      <c r="D2389" s="27">
        <f>IF(AND($C2389="x",$A2389&lt;&gt;""),$A2389,"")</f>
        <v/>
      </c>
    </row>
    <row r="2390">
      <c r="A2390" s="25" t="inlineStr">
        <is>
          <t>target_spend_target_spend_micros</t>
        </is>
      </c>
      <c r="B2390" s="29" t="inlineStr">
        <is>
          <t>Target spend target spend micros · NUMERIC</t>
        </is>
      </c>
      <c r="C2390" s="26" t="n"/>
      <c r="D2390" s="27">
        <f>IF(AND($C2390="x",$A2390&lt;&gt;""),$A2390,"")</f>
        <v/>
      </c>
    </row>
    <row r="2391">
      <c r="A2391" s="25" t="inlineStr">
        <is>
          <t>target_url</t>
        </is>
      </c>
      <c r="B2391" s="29" t="inlineStr">
        <is>
          <t>Target url · TEXT</t>
        </is>
      </c>
      <c r="C2391" s="26" t="n"/>
      <c r="D2391" s="27">
        <f>IF(AND($C2391="x",$A2391&lt;&gt;""),$A2391,"")</f>
        <v/>
      </c>
    </row>
    <row r="2392">
      <c r="A2392" s="25" t="inlineStr">
        <is>
          <t>targetable</t>
        </is>
      </c>
      <c r="B2392" s="29" t="inlineStr">
        <is>
          <t>Targetable · BOOLEAN</t>
        </is>
      </c>
      <c r="C2392" s="26" t="n"/>
      <c r="D2392" s="27">
        <f>IF(AND($C2392="x",$A2392&lt;&gt;""),$A2392,"")</f>
        <v/>
      </c>
    </row>
    <row r="2393">
      <c r="A2393" s="25" t="inlineStr">
        <is>
          <t>targeting_location</t>
        </is>
      </c>
      <c r="B2393" s="29" t="inlineStr">
        <is>
          <t>Targeting location · BOOLEAN</t>
        </is>
      </c>
      <c r="C2393" s="26" t="n"/>
      <c r="D2393" s="27">
        <f>IF(AND($C2393="x",$A2393&lt;&gt;""),$A2393,"")</f>
        <v/>
      </c>
    </row>
    <row r="2394">
      <c r="A2394" s="25" t="inlineStr">
        <is>
          <t>targeting_setting_target_restrictions</t>
        </is>
      </c>
      <c r="B2394" s="29" t="inlineStr">
        <is>
          <t>Targeting setting target restrictions · TEXT</t>
        </is>
      </c>
      <c r="C2394" s="26" t="n"/>
      <c r="D2394" s="27">
        <f>IF(AND($C2394="x",$A2394&lt;&gt;""),$A2394,"")</f>
        <v/>
      </c>
    </row>
    <row r="2395">
      <c r="A2395" s="25" t="inlineStr">
        <is>
          <t>taxonomy_type</t>
        </is>
      </c>
      <c r="B2395" s="29" t="inlineStr">
        <is>
          <t>Taxonomy type · TEXT</t>
        </is>
      </c>
      <c r="C2395" s="26" t="n"/>
      <c r="D2395" s="27">
        <f>IF(AND($C2395="x",$A2395&lt;&gt;""),$A2395,"")</f>
        <v/>
      </c>
    </row>
    <row r="2396">
      <c r="A2396" s="25" t="inlineStr">
        <is>
          <t>test_account</t>
        </is>
      </c>
      <c r="B2396" s="29" t="inlineStr">
        <is>
          <t>Test account · BOOLEAN</t>
        </is>
      </c>
      <c r="C2396" s="26" t="n"/>
      <c r="D2396" s="27">
        <f>IF(AND($C2396="x",$A2396&lt;&gt;""),$A2396,"")</f>
        <v/>
      </c>
    </row>
    <row r="2397">
      <c r="A2397" s="25" t="inlineStr">
        <is>
          <t>text_asset_text</t>
        </is>
      </c>
      <c r="B2397" s="29" t="inlineStr">
        <is>
          <t>Text asset text · TEXT</t>
        </is>
      </c>
      <c r="C2397" s="26" t="n"/>
      <c r="D2397" s="27">
        <f>IF(AND($C2397="x",$A2397&lt;&gt;""),$A2397,"")</f>
        <v/>
      </c>
    </row>
    <row r="2398">
      <c r="A2398" s="25" t="inlineStr">
        <is>
          <t>text_label_background_color</t>
        </is>
      </c>
      <c r="B2398" s="29" t="inlineStr">
        <is>
          <t>Text label background color · TEXT</t>
        </is>
      </c>
      <c r="C2398" s="26" t="n"/>
      <c r="D2398" s="27">
        <f>IF(AND($C2398="x",$A2398&lt;&gt;""),$A2398,"")</f>
        <v/>
      </c>
    </row>
    <row r="2399">
      <c r="A2399" s="25" t="inlineStr">
        <is>
          <t>text_label_description</t>
        </is>
      </c>
      <c r="B2399" s="29" t="inlineStr">
        <is>
          <t>Text label description · TEXT</t>
        </is>
      </c>
      <c r="C2399" s="26" t="n"/>
      <c r="D2399" s="27">
        <f>IF(AND($C2399="x",$A2399&lt;&gt;""),$A2399,"")</f>
        <v/>
      </c>
    </row>
    <row r="2400">
      <c r="A2400" s="25" t="inlineStr">
        <is>
          <t>third_party_integration_partners_brand_lift_integration_partners</t>
        </is>
      </c>
      <c r="B2400" s="29" t="inlineStr">
        <is>
          <t>Third party integration partners brand lift integration partners · TEXT</t>
        </is>
      </c>
      <c r="C2400" s="26" t="n"/>
      <c r="D2400" s="27">
        <f>IF(AND($C2400="x",$A2400&lt;&gt;""),$A2400,"")</f>
        <v/>
      </c>
    </row>
    <row r="2401">
      <c r="A2401" s="25" t="inlineStr">
        <is>
          <t>third_party_integration_partners_brand_safety_integration_partners</t>
        </is>
      </c>
      <c r="B2401" s="29" t="inlineStr">
        <is>
          <t>Third party integration partners brand safety integration partners · TEXT</t>
        </is>
      </c>
      <c r="C2401" s="26" t="n"/>
      <c r="D2401" s="27">
        <f>IF(AND($C2401="x",$A2401&lt;&gt;""),$A2401,"")</f>
        <v/>
      </c>
    </row>
    <row r="2402">
      <c r="A2402" s="25" t="inlineStr">
        <is>
          <t>third_party_integration_partners_reach_integration_partners</t>
        </is>
      </c>
      <c r="B2402" s="29" t="inlineStr">
        <is>
          <t>Third party integration partners reach integration partners · TEXT</t>
        </is>
      </c>
      <c r="C2402" s="26" t="n"/>
      <c r="D2402" s="27">
        <f>IF(AND($C2402="x",$A2402&lt;&gt;""),$A2402,"")</f>
        <v/>
      </c>
    </row>
    <row r="2403">
      <c r="A2403" s="25" t="inlineStr">
        <is>
          <t>third_party_integration_partners_viewability_integration_partners</t>
        </is>
      </c>
      <c r="B2403" s="29" t="inlineStr">
        <is>
          <t>Third party integration partners viewability integration partners · TEXT</t>
        </is>
      </c>
      <c r="C2403" s="26" t="n"/>
      <c r="D2403" s="27">
        <f>IF(AND($C2403="x",$A2403&lt;&gt;""),$A2403,"")</f>
        <v/>
      </c>
    </row>
    <row r="2404">
      <c r="A2404" s="25" t="inlineStr">
        <is>
          <t>time_zone</t>
        </is>
      </c>
      <c r="B2404" s="29" t="inlineStr">
        <is>
          <t>Time zone · TEXT</t>
        </is>
      </c>
      <c r="C2404" s="26" t="n"/>
      <c r="D2404" s="27">
        <f>IF(AND($C2404="x",$A2404&lt;&gt;""),$A2404,"")</f>
        <v/>
      </c>
    </row>
    <row r="2405">
      <c r="A2405" s="25" t="inlineStr">
        <is>
          <t>title</t>
        </is>
      </c>
      <c r="B2405" s="29" t="inlineStr">
        <is>
          <t>Title · TEXT</t>
        </is>
      </c>
      <c r="C2405" s="26" t="n"/>
      <c r="D2405" s="27">
        <f>IF(AND($C2405="x",$A2405&lt;&gt;""),$A2405,"")</f>
        <v/>
      </c>
    </row>
    <row r="2406">
      <c r="A2406" s="25" t="inlineStr">
        <is>
          <t>today</t>
        </is>
      </c>
      <c r="B2406" s="29" t="inlineStr">
        <is>
          <t>Today · DATE</t>
        </is>
      </c>
      <c r="C2406" s="26" t="n"/>
      <c r="D2406" s="27">
        <f>IF(AND($C2406="x",$A2406&lt;&gt;""),$A2406,"")</f>
        <v/>
      </c>
    </row>
    <row r="2407">
      <c r="A2407" s="25" t="inlineStr">
        <is>
          <t>top_impression_percentage</t>
        </is>
      </c>
      <c r="B2407" s="29" t="inlineStr">
        <is>
          <t>Top impression percentage · PERCENT</t>
        </is>
      </c>
      <c r="C2407" s="26" t="n"/>
      <c r="D2407" s="27">
        <f>IF(AND($C2407="x",$A2407&lt;&gt;""),$A2407,"")</f>
        <v/>
      </c>
    </row>
    <row r="2408">
      <c r="A2408" s="25" t="inlineStr">
        <is>
          <t>top_of_page_bid_high</t>
        </is>
      </c>
      <c r="B2408" s="29" t="inlineStr">
        <is>
          <t>Top of page bid (high range) · NUMERIC</t>
        </is>
      </c>
      <c r="C2408" s="26" t="n"/>
      <c r="D2408" s="27">
        <f>IF(AND($C2408="x",$A2408&lt;&gt;""),$A2408,"")</f>
        <v/>
      </c>
    </row>
    <row r="2409">
      <c r="A2409" s="25" t="inlineStr">
        <is>
          <t>top_of_page_bid_low</t>
        </is>
      </c>
      <c r="B2409" s="29" t="inlineStr">
        <is>
          <t>Top of page bid (low range) · NUMERIC</t>
        </is>
      </c>
      <c r="C2409" s="26" t="n"/>
      <c r="D2409" s="27">
        <f>IF(AND($C2409="x",$A2409&lt;&gt;""),$A2409,"")</f>
        <v/>
      </c>
    </row>
    <row r="2410">
      <c r="A2410" s="25" t="inlineStr">
        <is>
          <t>top_of_page_cpc</t>
        </is>
      </c>
      <c r="B2410" s="29" t="inlineStr">
        <is>
          <t>Top of page cpc · NUMERIC</t>
        </is>
      </c>
      <c r="C2410" s="26" t="n"/>
      <c r="D2410" s="27">
        <f>IF(AND($C2410="x",$A2410&lt;&gt;""),$A2410,"")</f>
        <v/>
      </c>
    </row>
    <row r="2411">
      <c r="A2411" s="25" t="inlineStr">
        <is>
          <t>topic_path</t>
        </is>
      </c>
      <c r="B2411" s="29" t="inlineStr">
        <is>
          <t>Topic path · TEXT</t>
        </is>
      </c>
      <c r="C2411" s="26" t="n"/>
      <c r="D2411" s="27">
        <f>IF(AND($C2411="x",$A2411&lt;&gt;""),$A2411,"")</f>
        <v/>
      </c>
    </row>
    <row r="2412">
      <c r="A2412" s="25" t="inlineStr">
        <is>
          <t>topic_topic_constant</t>
        </is>
      </c>
      <c r="B2412" s="29" t="inlineStr">
        <is>
          <t>Topic topic constant · TEXT</t>
        </is>
      </c>
      <c r="C2412" s="26" t="n"/>
      <c r="D2412" s="27">
        <f>IF(AND($C2412="x",$A2412&lt;&gt;""),$A2412,"")</f>
        <v/>
      </c>
    </row>
    <row r="2413">
      <c r="A2413" s="25" t="inlineStr">
        <is>
          <t>total_amount</t>
        </is>
      </c>
      <c r="B2413" s="29" t="inlineStr">
        <is>
          <t>Total amount · NUMERIC</t>
        </is>
      </c>
      <c r="C2413" s="26" t="n"/>
      <c r="D2413" s="27">
        <f>IF(AND($C2413="x",$A2413&lt;&gt;""),$A2413,"")</f>
        <v/>
      </c>
    </row>
    <row r="2414">
      <c r="A2414" s="25" t="inlineStr">
        <is>
          <t>total_amount_micros</t>
        </is>
      </c>
      <c r="B2414" s="29" t="inlineStr">
        <is>
          <t>Total amount micros · NUMERIC</t>
        </is>
      </c>
      <c r="C2414" s="26" t="n"/>
      <c r="D2414" s="27">
        <f>IF(AND($C2414="x",$A2414&lt;&gt;""),$A2414,"")</f>
        <v/>
      </c>
    </row>
    <row r="2415">
      <c r="A2415" s="25" t="inlineStr">
        <is>
          <t>total_amount_micros_daily</t>
        </is>
      </c>
      <c r="B2415" s="29" t="inlineStr">
        <is>
          <t>Total amount micros daily · NUMERIC</t>
        </is>
      </c>
      <c r="C2415" s="26" t="n"/>
      <c r="D2415" s="27">
        <f>IF(AND($C2415="x",$A2415&lt;&gt;""),$A2415,"")</f>
        <v/>
      </c>
    </row>
    <row r="2416">
      <c r="A2416" s="25" t="inlineStr">
        <is>
          <t>tracking_setting_tracking_url</t>
        </is>
      </c>
      <c r="B2416" s="29" t="inlineStr">
        <is>
          <t>Tracking setting tracking url · TEXT</t>
        </is>
      </c>
      <c r="C2416" s="26" t="n"/>
      <c r="D2416" s="27">
        <f>IF(AND($C2416="x",$A2416&lt;&gt;""),$A2416,"")</f>
        <v/>
      </c>
    </row>
    <row r="2417">
      <c r="A2417" s="25" t="inlineStr">
        <is>
          <t>tracking_url_template</t>
        </is>
      </c>
      <c r="B2417" s="29" t="inlineStr">
        <is>
          <t>Tracking url template · TEXT</t>
        </is>
      </c>
      <c r="C2417" s="26" t="n"/>
      <c r="D2417" s="27">
        <f>IF(AND($C2417="x",$A2417&lt;&gt;""),$A2417,"")</f>
        <v/>
      </c>
    </row>
    <row r="2418">
      <c r="A2418" s="25" t="inlineStr">
        <is>
          <t>transactionrevenue</t>
        </is>
      </c>
      <c r="B2418" s="29" t="inlineStr">
        <is>
          <t>Transactionrevenue · NUMERIC</t>
        </is>
      </c>
      <c r="C2418" s="26" t="n"/>
      <c r="D2418" s="27">
        <f>IF(AND($C2418="x",$A2418&lt;&gt;""),$A2418,"")</f>
        <v/>
      </c>
    </row>
    <row r="2419">
      <c r="A2419" s="25" t="inlineStr">
        <is>
          <t>transactions</t>
        </is>
      </c>
      <c r="B2419" s="29" t="inlineStr">
        <is>
          <t>Transactions · NUMERIC</t>
        </is>
      </c>
      <c r="C2419" s="26" t="n"/>
      <c r="D2419" s="27">
        <f>IF(AND($C2419="x",$A2419&lt;&gt;""),$A2419,"")</f>
        <v/>
      </c>
    </row>
    <row r="2420">
      <c r="A2420" s="25" t="inlineStr">
        <is>
          <t>travel_campaign_settings_travel_account_id</t>
        </is>
      </c>
      <c r="B2420" s="29" t="inlineStr">
        <is>
          <t>Travel campaign settings travel account id · NUMERIC</t>
        </is>
      </c>
      <c r="C2420" s="26" t="n"/>
      <c r="D2420" s="27">
        <f>IF(AND($C2420="x",$A2420&lt;&gt;""),$A2420,"")</f>
        <v/>
      </c>
    </row>
    <row r="2421">
      <c r="A2421" s="25" t="inlineStr">
        <is>
          <t>travel_destination_city</t>
        </is>
      </c>
      <c r="B2421" s="29" t="inlineStr">
        <is>
          <t>Travel destination city · CITY</t>
        </is>
      </c>
      <c r="C2421" s="26" t="n"/>
      <c r="D2421" s="27">
        <f>IF(AND($C2421="x",$A2421&lt;&gt;""),$A2421,"")</f>
        <v/>
      </c>
    </row>
    <row r="2422">
      <c r="A2422" s="25" t="inlineStr">
        <is>
          <t>travel_destination_country</t>
        </is>
      </c>
      <c r="B2422" s="29" t="inlineStr">
        <is>
          <t>Travel destination country · COUNTRY</t>
        </is>
      </c>
      <c r="C2422" s="26" t="n"/>
      <c r="D2422" s="27">
        <f>IF(AND($C2422="x",$A2422&lt;&gt;""),$A2422,"")</f>
        <v/>
      </c>
    </row>
    <row r="2423">
      <c r="A2423" s="25" t="inlineStr">
        <is>
          <t>travel_destination_region</t>
        </is>
      </c>
      <c r="B2423" s="29" t="inlineStr">
        <is>
          <t>Travel destination region · REGION</t>
        </is>
      </c>
      <c r="C2423" s="26" t="n"/>
      <c r="D2423" s="27">
        <f>IF(AND($C2423="x",$A2423&lt;&gt;""),$A2423,"")</f>
        <v/>
      </c>
    </row>
    <row r="2424">
      <c r="A2424" s="25" t="inlineStr">
        <is>
          <t>trueview_average_cpv</t>
        </is>
      </c>
      <c r="B2424" s="29" t="inlineStr">
        <is>
          <t>Trueview average cpv · NUMERIC</t>
        </is>
      </c>
      <c r="C2424" s="26" t="n"/>
      <c r="D2424" s="27">
        <f>IF(AND($C2424="x",$A2424&lt;&gt;""),$A2424,"")</f>
        <v/>
      </c>
    </row>
    <row r="2425">
      <c r="A2425" s="25" t="inlineStr">
        <is>
          <t>type</t>
        </is>
      </c>
      <c r="B2425" s="29" t="inlineStr">
        <is>
          <t>Type · TEXT</t>
        </is>
      </c>
      <c r="C2425" s="26" t="n"/>
      <c r="D2425" s="27">
        <f>IF(AND($C2425="x",$A2425&lt;&gt;""),$A2425,"")</f>
        <v/>
      </c>
    </row>
    <row r="2426">
      <c r="A2426" s="25" t="inlineStr">
        <is>
          <t>unique_users</t>
        </is>
      </c>
      <c r="B2426" s="29" t="inlineStr">
        <is>
          <t>Unique users · NUMERIC</t>
        </is>
      </c>
      <c r="C2426" s="26" t="n"/>
      <c r="D2426" s="27">
        <f>IF(AND($C2426="x",$A2426&lt;&gt;""),$A2426,"")</f>
        <v/>
      </c>
    </row>
    <row r="2427">
      <c r="A2427" s="25" t="inlineStr">
        <is>
          <t>units_sold</t>
        </is>
      </c>
      <c r="B2427" s="29" t="inlineStr">
        <is>
          <t>Units sold · NUMERIC</t>
        </is>
      </c>
      <c r="C2427" s="26" t="n"/>
      <c r="D2427" s="27">
        <f>IF(AND($C2427="x",$A2427&lt;&gt;""),$A2427,"")</f>
        <v/>
      </c>
    </row>
    <row r="2428">
      <c r="A2428" s="25" t="inlineStr">
        <is>
          <t>url_custom_parameters</t>
        </is>
      </c>
      <c r="B2428" s="29" t="inlineStr">
        <is>
          <t>Url custom parameters · TEXT</t>
        </is>
      </c>
      <c r="C2428" s="26" t="n"/>
      <c r="D2428" s="27">
        <f>IF(AND($C2428="x",$A2428&lt;&gt;""),$A2428,"")</f>
        <v/>
      </c>
    </row>
    <row r="2429">
      <c r="A2429" s="25" t="inlineStr">
        <is>
          <t>user_interest_availabilities</t>
        </is>
      </c>
      <c r="B2429" s="29" t="inlineStr">
        <is>
          <t>User interest availabilities · TEXT</t>
        </is>
      </c>
      <c r="C2429" s="26" t="n"/>
      <c r="D2429" s="27">
        <f>IF(AND($C2429="x",$A2429&lt;&gt;""),$A2429,"")</f>
        <v/>
      </c>
    </row>
    <row r="2430">
      <c r="A2430" s="25" t="inlineStr">
        <is>
          <t>user_interest_id</t>
        </is>
      </c>
      <c r="B2430" s="29" t="inlineStr">
        <is>
          <t>User interest id · NUMERIC</t>
        </is>
      </c>
      <c r="C2430" s="26" t="n"/>
      <c r="D2430" s="27">
        <f>IF(AND($C2430="x",$A2430&lt;&gt;""),$A2430,"")</f>
        <v/>
      </c>
    </row>
    <row r="2431">
      <c r="A2431" s="25" t="inlineStr">
        <is>
          <t>user_interest_launched_to_all</t>
        </is>
      </c>
      <c r="B2431" s="29" t="inlineStr">
        <is>
          <t>User interest launched to all · BOOLEAN</t>
        </is>
      </c>
      <c r="C2431" s="26" t="n"/>
      <c r="D2431" s="27">
        <f>IF(AND($C2431="x",$A2431&lt;&gt;""),$A2431,"")</f>
        <v/>
      </c>
    </row>
    <row r="2432">
      <c r="A2432" s="25" t="inlineStr">
        <is>
          <t>user_interest_name</t>
        </is>
      </c>
      <c r="B2432" s="29" t="inlineStr">
        <is>
          <t>User interest name · TEXT</t>
        </is>
      </c>
      <c r="C2432" s="26" t="n"/>
      <c r="D2432" s="27">
        <f>IF(AND($C2432="x",$A2432&lt;&gt;""),$A2432,"")</f>
        <v/>
      </c>
    </row>
    <row r="2433">
      <c r="A2433" s="25" t="inlineStr">
        <is>
          <t>user_interest_parent</t>
        </is>
      </c>
      <c r="B2433" s="29" t="inlineStr">
        <is>
          <t>User interest parent · TEXT</t>
        </is>
      </c>
      <c r="C2433" s="26" t="n"/>
      <c r="D2433" s="27">
        <f>IF(AND($C2433="x",$A2433&lt;&gt;""),$A2433,"")</f>
        <v/>
      </c>
    </row>
    <row r="2434">
      <c r="A2434" s="25" t="inlineStr">
        <is>
          <t>user_interest_resource_name</t>
        </is>
      </c>
      <c r="B2434" s="29" t="inlineStr">
        <is>
          <t>User interest resource name · TEXT</t>
        </is>
      </c>
      <c r="C2434" s="26" t="n"/>
      <c r="D2434" s="27">
        <f>IF(AND($C2434="x",$A2434&lt;&gt;""),$A2434,"")</f>
        <v/>
      </c>
    </row>
    <row r="2435">
      <c r="A2435" s="25" t="inlineStr">
        <is>
          <t>user_interest_taxonomy_type</t>
        </is>
      </c>
      <c r="B2435" s="29" t="inlineStr">
        <is>
          <t>User interest taxonomy type · TEXT</t>
        </is>
      </c>
      <c r="C2435" s="26" t="n"/>
      <c r="D2435" s="27">
        <f>IF(AND($C2435="x",$A2435&lt;&gt;""),$A2435,"")</f>
        <v/>
      </c>
    </row>
    <row r="2436">
      <c r="A2436" s="25" t="inlineStr">
        <is>
          <t>user_interest_user_interest_category</t>
        </is>
      </c>
      <c r="B2436" s="29" t="inlineStr">
        <is>
          <t>User interest user interest category · TEXT</t>
        </is>
      </c>
      <c r="C2436" s="26" t="n"/>
      <c r="D2436" s="27">
        <f>IF(AND($C2436="x",$A2436&lt;&gt;""),$A2436,"")</f>
        <v/>
      </c>
    </row>
    <row r="2437">
      <c r="A2437" s="25" t="inlineStr">
        <is>
          <t>user_interest_user_interest_id</t>
        </is>
      </c>
      <c r="B2437" s="29" t="inlineStr">
        <is>
          <t>User interest user interest id · NUMERIC</t>
        </is>
      </c>
      <c r="C2437" s="26" t="n"/>
      <c r="D2437" s="27">
        <f>IF(AND($C2437="x",$A2437&lt;&gt;""),$A2437,"")</f>
        <v/>
      </c>
    </row>
    <row r="2438">
      <c r="A2438" s="25" t="inlineStr">
        <is>
          <t>user_interest_user_interest_parent</t>
        </is>
      </c>
      <c r="B2438" s="29" t="inlineStr">
        <is>
          <t>User interest user interest parent · TEXT</t>
        </is>
      </c>
      <c r="C2438" s="26" t="n"/>
      <c r="D2438" s="27">
        <f>IF(AND($C2438="x",$A2438&lt;&gt;""),$A2438,"")</f>
        <v/>
      </c>
    </row>
    <row r="2439">
      <c r="A2439" s="25" t="inlineStr">
        <is>
          <t>user_list</t>
        </is>
      </c>
      <c r="B2439" s="29" t="inlineStr">
        <is>
          <t>User list · TEXT</t>
        </is>
      </c>
      <c r="C2439" s="26" t="n"/>
      <c r="D2439" s="27">
        <f>IF(AND($C2439="x",$A2439&lt;&gt;""),$A2439,"")</f>
        <v/>
      </c>
    </row>
    <row r="2440">
      <c r="A2440" s="25" t="inlineStr">
        <is>
          <t>user_list_access_reason</t>
        </is>
      </c>
      <c r="B2440" s="29" t="inlineStr">
        <is>
          <t>User list access reason · TEXT</t>
        </is>
      </c>
      <c r="C2440" s="26" t="n"/>
      <c r="D2440" s="27">
        <f>IF(AND($C2440="x",$A2440&lt;&gt;""),$A2440,"")</f>
        <v/>
      </c>
    </row>
    <row r="2441">
      <c r="A2441" s="25" t="inlineStr">
        <is>
          <t>user_list_account_user_list_status</t>
        </is>
      </c>
      <c r="B2441" s="29" t="inlineStr">
        <is>
          <t>User list account user list status · TEXT</t>
        </is>
      </c>
      <c r="C2441" s="26" t="n"/>
      <c r="D2441" s="27">
        <f>IF(AND($C2441="x",$A2441&lt;&gt;""),$A2441,"")</f>
        <v/>
      </c>
    </row>
    <row r="2442">
      <c r="A2442" s="25" t="inlineStr">
        <is>
          <t>user_list_basic_user_list_actions</t>
        </is>
      </c>
      <c r="B2442" s="29" t="inlineStr">
        <is>
          <t>User list basic user list actions · TEXT</t>
        </is>
      </c>
      <c r="C2442" s="26" t="n"/>
      <c r="D2442" s="27">
        <f>IF(AND($C2442="x",$A2442&lt;&gt;""),$A2442,"")</f>
        <v/>
      </c>
    </row>
    <row r="2443">
      <c r="A2443" s="25" t="inlineStr">
        <is>
          <t>user_list_closing_reason</t>
        </is>
      </c>
      <c r="B2443" s="29" t="inlineStr">
        <is>
          <t>User list closing reason · TEXT</t>
        </is>
      </c>
      <c r="C2443" s="26" t="n"/>
      <c r="D2443" s="27">
        <f>IF(AND($C2443="x",$A2443&lt;&gt;""),$A2443,"")</f>
        <v/>
      </c>
    </row>
    <row r="2444">
      <c r="A2444" s="25" t="inlineStr">
        <is>
          <t>user_list_crm_based_user_list_app_id</t>
        </is>
      </c>
      <c r="B2444" s="29" t="inlineStr">
        <is>
          <t>User list crm based user list app id · TEXT</t>
        </is>
      </c>
      <c r="C2444" s="26" t="n"/>
      <c r="D2444" s="27">
        <f>IF(AND($C2444="x",$A2444&lt;&gt;""),$A2444,"")</f>
        <v/>
      </c>
    </row>
    <row r="2445">
      <c r="A2445" s="25" t="inlineStr">
        <is>
          <t>user_list_crm_based_user_list_data_source_type</t>
        </is>
      </c>
      <c r="B2445" s="29" t="inlineStr">
        <is>
          <t>User list crm based user list data source type · TEXT</t>
        </is>
      </c>
      <c r="C2445" s="26" t="n"/>
      <c r="D2445" s="27">
        <f>IF(AND($C2445="x",$A2445&lt;&gt;""),$A2445,"")</f>
        <v/>
      </c>
    </row>
    <row r="2446">
      <c r="A2446" s="25" t="inlineStr">
        <is>
          <t>user_list_crm_based_user_list_upload_key_type</t>
        </is>
      </c>
      <c r="B2446" s="29" t="inlineStr">
        <is>
          <t>User list crm based user list upload key type · TEXT</t>
        </is>
      </c>
      <c r="C2446" s="26" t="n"/>
      <c r="D2446" s="27">
        <f>IF(AND($C2446="x",$A2446&lt;&gt;""),$A2446,"")</f>
        <v/>
      </c>
    </row>
    <row r="2447">
      <c r="A2447" s="25" t="inlineStr">
        <is>
          <t>user_list_description</t>
        </is>
      </c>
      <c r="B2447" s="29" t="inlineStr">
        <is>
          <t>User list description · TEXT</t>
        </is>
      </c>
      <c r="C2447" s="26" t="n"/>
      <c r="D2447" s="27">
        <f>IF(AND($C2447="x",$A2447&lt;&gt;""),$A2447,"")</f>
        <v/>
      </c>
    </row>
    <row r="2448">
      <c r="A2448" s="25" t="inlineStr">
        <is>
          <t>user_list_eligible_for_display</t>
        </is>
      </c>
      <c r="B2448" s="29" t="inlineStr">
        <is>
          <t>User list eligible for display · BOOLEAN</t>
        </is>
      </c>
      <c r="C2448" s="26" t="n"/>
      <c r="D2448" s="27">
        <f>IF(AND($C2448="x",$A2448&lt;&gt;""),$A2448,"")</f>
        <v/>
      </c>
    </row>
    <row r="2449">
      <c r="A2449" s="25" t="inlineStr">
        <is>
          <t>user_list_eligible_for_search</t>
        </is>
      </c>
      <c r="B2449" s="29" t="inlineStr">
        <is>
          <t>User list eligible for search · BOOLEAN</t>
        </is>
      </c>
      <c r="C2449" s="26" t="n"/>
      <c r="D2449" s="27">
        <f>IF(AND($C2449="x",$A2449&lt;&gt;""),$A2449,"")</f>
        <v/>
      </c>
    </row>
    <row r="2450">
      <c r="A2450" s="25" t="inlineStr">
        <is>
          <t>user_list_id</t>
        </is>
      </c>
      <c r="B2450" s="29" t="inlineStr">
        <is>
          <t>User list id · NUMERIC</t>
        </is>
      </c>
      <c r="C2450" s="26" t="n"/>
      <c r="D2450" s="27">
        <f>IF(AND($C2450="x",$A2450&lt;&gt;""),$A2450,"")</f>
        <v/>
      </c>
    </row>
    <row r="2451">
      <c r="A2451" s="25" t="inlineStr">
        <is>
          <t>user_list_integration_code</t>
        </is>
      </c>
      <c r="B2451" s="29" t="inlineStr">
        <is>
          <t>User list integration code · TEXT</t>
        </is>
      </c>
      <c r="C2451" s="26" t="n"/>
      <c r="D2451" s="27">
        <f>IF(AND($C2451="x",$A2451&lt;&gt;""),$A2451,"")</f>
        <v/>
      </c>
    </row>
    <row r="2452">
      <c r="A2452" s="25" t="inlineStr">
        <is>
          <t>user_list_logical_user_list_rules</t>
        </is>
      </c>
      <c r="B2452" s="29" t="inlineStr">
        <is>
          <t>User list logical user list rules · TEXT</t>
        </is>
      </c>
      <c r="C2452" s="26" t="n"/>
      <c r="D2452" s="27">
        <f>IF(AND($C2452="x",$A2452&lt;&gt;""),$A2452,"")</f>
        <v/>
      </c>
    </row>
    <row r="2453">
      <c r="A2453" s="25" t="inlineStr">
        <is>
          <t>user_list_lookalike_user_list_country_codes</t>
        </is>
      </c>
      <c r="B2453" s="29" t="inlineStr">
        <is>
          <t>User list lookalike user list country codes · TEXT</t>
        </is>
      </c>
      <c r="C2453" s="26" t="n"/>
      <c r="D2453" s="27">
        <f>IF(AND($C2453="x",$A2453&lt;&gt;""),$A2453,"")</f>
        <v/>
      </c>
    </row>
    <row r="2454">
      <c r="A2454" s="25" t="inlineStr">
        <is>
          <t>user_list_lookalike_user_list_expansion_level</t>
        </is>
      </c>
      <c r="B2454" s="29" t="inlineStr">
        <is>
          <t>User list lookalike user list expansion level · TEXT</t>
        </is>
      </c>
      <c r="C2454" s="26" t="n"/>
      <c r="D2454" s="27">
        <f>IF(AND($C2454="x",$A2454&lt;&gt;""),$A2454,"")</f>
        <v/>
      </c>
    </row>
    <row r="2455">
      <c r="A2455" s="25" t="inlineStr">
        <is>
          <t>user_list_lookalike_user_list_seed_user_list_ids</t>
        </is>
      </c>
      <c r="B2455" s="29" t="inlineStr">
        <is>
          <t>User list lookalike user list seed user list ids · NUMERIC</t>
        </is>
      </c>
      <c r="C2455" s="26" t="n"/>
      <c r="D2455" s="27">
        <f>IF(AND($C2455="x",$A2455&lt;&gt;""),$A2455,"")</f>
        <v/>
      </c>
    </row>
    <row r="2456">
      <c r="A2456" s="25" t="inlineStr">
        <is>
          <t>user_list_match_rate_percentage</t>
        </is>
      </c>
      <c r="B2456" s="29" t="inlineStr">
        <is>
          <t>User list match rate percentage · NUMERIC</t>
        </is>
      </c>
      <c r="C2456" s="26" t="n"/>
      <c r="D2456" s="27">
        <f>IF(AND($C2456="x",$A2456&lt;&gt;""),$A2456,"")</f>
        <v/>
      </c>
    </row>
    <row r="2457">
      <c r="A2457" s="25" t="inlineStr">
        <is>
          <t>user_list_membership_life_span</t>
        </is>
      </c>
      <c r="B2457" s="29" t="inlineStr">
        <is>
          <t>User list membership life span · NUMERIC</t>
        </is>
      </c>
      <c r="C2457" s="26" t="n"/>
      <c r="D2457" s="27">
        <f>IF(AND($C2457="x",$A2457&lt;&gt;""),$A2457,"")</f>
        <v/>
      </c>
    </row>
    <row r="2458">
      <c r="A2458" s="25" t="inlineStr">
        <is>
          <t>user_list_membership_status</t>
        </is>
      </c>
      <c r="B2458" s="29" t="inlineStr">
        <is>
          <t>User list membership status · TEXT</t>
        </is>
      </c>
      <c r="C2458" s="26" t="n"/>
      <c r="D2458" s="27">
        <f>IF(AND($C2458="x",$A2458&lt;&gt;""),$A2458,"")</f>
        <v/>
      </c>
    </row>
    <row r="2459">
      <c r="A2459" s="25" t="inlineStr">
        <is>
          <t>user_list_name</t>
        </is>
      </c>
      <c r="B2459" s="29" t="inlineStr">
        <is>
          <t>User list name · TEXT</t>
        </is>
      </c>
      <c r="C2459" s="26" t="n"/>
      <c r="D2459" s="27">
        <f>IF(AND($C2459="x",$A2459&lt;&gt;""),$A2459,"")</f>
        <v/>
      </c>
    </row>
    <row r="2460">
      <c r="A2460" s="25" t="inlineStr">
        <is>
          <t>user_list_read_only</t>
        </is>
      </c>
      <c r="B2460" s="29" t="inlineStr">
        <is>
          <t>User list read only · BOOLEAN</t>
        </is>
      </c>
      <c r="C2460" s="26" t="n"/>
      <c r="D2460" s="27">
        <f>IF(AND($C2460="x",$A2460&lt;&gt;""),$A2460,"")</f>
        <v/>
      </c>
    </row>
    <row r="2461">
      <c r="A2461" s="25" t="inlineStr">
        <is>
          <t>user_list_resource_name</t>
        </is>
      </c>
      <c r="B2461" s="29" t="inlineStr">
        <is>
          <t>User list resource name · TEXT</t>
        </is>
      </c>
      <c r="C2461" s="26" t="n"/>
      <c r="D2461" s="27">
        <f>IF(AND($C2461="x",$A2461&lt;&gt;""),$A2461,"")</f>
        <v/>
      </c>
    </row>
    <row r="2462">
      <c r="A2462" s="25" t="inlineStr">
        <is>
          <t>user_list_rule_based_user_list_flexible_rule_user_list_exclusive_operands</t>
        </is>
      </c>
      <c r="B2462" s="29" t="inlineStr">
        <is>
          <t>User list rule based user list flexible rule user list exclusive operands · TEXT</t>
        </is>
      </c>
      <c r="C2462" s="26" t="n"/>
      <c r="D2462" s="27">
        <f>IF(AND($C2462="x",$A2462&lt;&gt;""),$A2462,"")</f>
        <v/>
      </c>
    </row>
    <row r="2463">
      <c r="A2463" s="25" t="inlineStr">
        <is>
          <t>user_list_rule_based_user_list_flexible_rule_user_list_inclusive_operands</t>
        </is>
      </c>
      <c r="B2463" s="29" t="inlineStr">
        <is>
          <t>User list rule based user list flexible rule user list inclusive operands · TEXT</t>
        </is>
      </c>
      <c r="C2463" s="26" t="n"/>
      <c r="D2463" s="27">
        <f>IF(AND($C2463="x",$A2463&lt;&gt;""),$A2463,"")</f>
        <v/>
      </c>
    </row>
    <row r="2464">
      <c r="A2464" s="25" t="inlineStr">
        <is>
          <t>user_list_rule_based_user_list_flexible_rule_user_list_inclusive_rule_operator</t>
        </is>
      </c>
      <c r="B2464" s="29" t="inlineStr">
        <is>
          <t>User list rule based user list flexible rule user list inclusive rule operator · TEXT</t>
        </is>
      </c>
      <c r="C2464" s="26" t="n"/>
      <c r="D2464" s="27">
        <f>IF(AND($C2464="x",$A2464&lt;&gt;""),$A2464,"")</f>
        <v/>
      </c>
    </row>
    <row r="2465">
      <c r="A2465" s="25" t="inlineStr">
        <is>
          <t>user_list_rule_based_user_list_prepopulation_status</t>
        </is>
      </c>
      <c r="B2465" s="29" t="inlineStr">
        <is>
          <t>User list rule based user list prepopulation status · TEXT</t>
        </is>
      </c>
      <c r="C2465" s="26" t="n"/>
      <c r="D2465" s="27">
        <f>IF(AND($C2465="x",$A2465&lt;&gt;""),$A2465,"")</f>
        <v/>
      </c>
    </row>
    <row r="2466">
      <c r="A2466" s="25" t="inlineStr">
        <is>
          <t>user_list_similar_user_list_seed_user_list</t>
        </is>
      </c>
      <c r="B2466" s="29" t="inlineStr">
        <is>
          <t>User list similar user list seed user list · TEXT</t>
        </is>
      </c>
      <c r="C2466" s="26" t="n"/>
      <c r="D2466" s="27">
        <f>IF(AND($C2466="x",$A2466&lt;&gt;""),$A2466,"")</f>
        <v/>
      </c>
    </row>
    <row r="2467">
      <c r="A2467" s="25" t="inlineStr">
        <is>
          <t>user_list_size_for_display</t>
        </is>
      </c>
      <c r="B2467" s="29" t="inlineStr">
        <is>
          <t>User list size for display · NUMERIC</t>
        </is>
      </c>
      <c r="C2467" s="26" t="n"/>
      <c r="D2467" s="27">
        <f>IF(AND($C2467="x",$A2467&lt;&gt;""),$A2467,"")</f>
        <v/>
      </c>
    </row>
    <row r="2468">
      <c r="A2468" s="25" t="inlineStr">
        <is>
          <t>user_list_size_for_search</t>
        </is>
      </c>
      <c r="B2468" s="29" t="inlineStr">
        <is>
          <t>User list size for search · NUMERIC</t>
        </is>
      </c>
      <c r="C2468" s="26" t="n"/>
      <c r="D2468" s="27">
        <f>IF(AND($C2468="x",$A2468&lt;&gt;""),$A2468,"")</f>
        <v/>
      </c>
    </row>
    <row r="2469">
      <c r="A2469" s="25" t="inlineStr">
        <is>
          <t>user_list_size_range_for_display</t>
        </is>
      </c>
      <c r="B2469" s="29" t="inlineStr">
        <is>
          <t>User list size range for display · TEXT</t>
        </is>
      </c>
      <c r="C2469" s="26" t="n"/>
      <c r="D2469" s="27">
        <f>IF(AND($C2469="x",$A2469&lt;&gt;""),$A2469,"")</f>
        <v/>
      </c>
    </row>
    <row r="2470">
      <c r="A2470" s="25" t="inlineStr">
        <is>
          <t>user_list_size_range_for_search</t>
        </is>
      </c>
      <c r="B2470" s="29" t="inlineStr">
        <is>
          <t>User list size range for search · TEXT</t>
        </is>
      </c>
      <c r="C2470" s="26" t="n"/>
      <c r="D2470" s="27">
        <f>IF(AND($C2470="x",$A2470&lt;&gt;""),$A2470,"")</f>
        <v/>
      </c>
    </row>
    <row r="2471">
      <c r="A2471" s="25" t="inlineStr">
        <is>
          <t>user_list_type</t>
        </is>
      </c>
      <c r="B2471" s="29" t="inlineStr">
        <is>
          <t>User list type · TEXT</t>
        </is>
      </c>
      <c r="C2471" s="26" t="n"/>
      <c r="D2471" s="27">
        <f>IF(AND($C2471="x",$A2471&lt;&gt;""),$A2471,"")</f>
        <v/>
      </c>
    </row>
    <row r="2472">
      <c r="A2472" s="25" t="inlineStr">
        <is>
          <t>user_list_user_list</t>
        </is>
      </c>
      <c r="B2472" s="29" t="inlineStr">
        <is>
          <t>User list user list · TEXT</t>
        </is>
      </c>
      <c r="C2472" s="26" t="n"/>
      <c r="D2472" s="27">
        <f>IF(AND($C2472="x",$A2472&lt;&gt;""),$A2472,"")</f>
        <v/>
      </c>
    </row>
    <row r="2473">
      <c r="A2473" s="25" t="inlineStr">
        <is>
          <t>user_location_view_country_criterion_id</t>
        </is>
      </c>
      <c r="B2473" s="29" t="inlineStr">
        <is>
          <t>User location view country criterion id · COUNTRY</t>
        </is>
      </c>
      <c r="C2473" s="26" t="n"/>
      <c r="D2473" s="27">
        <f>IF(AND($C2473="x",$A2473&lt;&gt;""),$A2473,"")</f>
        <v/>
      </c>
    </row>
    <row r="2474">
      <c r="A2474" s="25" t="inlineStr">
        <is>
          <t>user_location_view_geo_target_country</t>
        </is>
      </c>
      <c r="B2474" s="29" t="inlineStr">
        <is>
          <t>Geo target country (User Location View) · COUNTRY</t>
        </is>
      </c>
      <c r="C2474" s="26" t="n"/>
      <c r="D2474" s="27">
        <f>IF(AND($C2474="x",$A2474&lt;&gt;""),$A2474,"")</f>
        <v/>
      </c>
    </row>
    <row r="2475">
      <c r="A2475" s="25" t="inlineStr">
        <is>
          <t>user_location_view_targeting_location</t>
        </is>
      </c>
      <c r="B2475" s="29" t="inlineStr">
        <is>
          <t>User location view targeting location · BOOLEAN</t>
        </is>
      </c>
      <c r="C2475" s="26" t="n"/>
      <c r="D2475" s="27">
        <f>IF(AND($C2475="x",$A2475&lt;&gt;""),$A2475,"")</f>
        <v/>
      </c>
    </row>
    <row r="2476">
      <c r="A2476" s="25" t="inlineStr">
        <is>
          <t>valid_accelerated_mobile_pages_clicks_percentage</t>
        </is>
      </c>
      <c r="B2476" s="29" t="inlineStr">
        <is>
          <t>Valid accelerated mobile pages clicks percentage · PERCENT</t>
        </is>
      </c>
      <c r="C2476" s="26" t="n"/>
      <c r="D2476" s="27">
        <f>IF(AND($C2476="x",$A2476&lt;&gt;""),$A2476,"")</f>
        <v/>
      </c>
    </row>
    <row r="2477">
      <c r="A2477" s="25" t="inlineStr">
        <is>
          <t>value_adjustment</t>
        </is>
      </c>
      <c r="B2477" s="29" t="inlineStr">
        <is>
          <t>Value adjustment · NUMERIC</t>
        </is>
      </c>
      <c r="C2477" s="26" t="n"/>
      <c r="D2477" s="27">
        <f>IF(AND($C2477="x",$A2477&lt;&gt;""),$A2477,"")</f>
        <v/>
      </c>
    </row>
    <row r="2478">
      <c r="A2478" s="25" t="inlineStr">
        <is>
          <t>value_per_all_conversion</t>
        </is>
      </c>
      <c r="B2478" s="29" t="inlineStr">
        <is>
          <t>Value per all conversion · NUMERIC</t>
        </is>
      </c>
      <c r="C2478" s="26" t="n"/>
      <c r="D2478" s="27">
        <f>IF(AND($C2478="x",$A2478&lt;&gt;""),$A2478,"")</f>
        <v/>
      </c>
    </row>
    <row r="2479">
      <c r="A2479" s="25" t="inlineStr">
        <is>
          <t>value_per_all_conversions</t>
        </is>
      </c>
      <c r="B2479" s="29" t="inlineStr">
        <is>
          <t>Value per all conversions · NUMERIC</t>
        </is>
      </c>
      <c r="C2479" s="26" t="n"/>
      <c r="D2479" s="27">
        <f>IF(AND($C2479="x",$A2479&lt;&gt;""),$A2479,"")</f>
        <v/>
      </c>
    </row>
    <row r="2480">
      <c r="A2480" s="25" t="inlineStr">
        <is>
          <t>value_per_all_conversions_by_conversion_date</t>
        </is>
      </c>
      <c r="B2480" s="29" t="inlineStr">
        <is>
          <t>Value per all conversions by conversion date · NUMERIC</t>
        </is>
      </c>
      <c r="C2480" s="26" t="n"/>
      <c r="D2480" s="27">
        <f>IF(AND($C2480="x",$A2480&lt;&gt;""),$A2480,"")</f>
        <v/>
      </c>
    </row>
    <row r="2481">
      <c r="A2481" s="25" t="inlineStr">
        <is>
          <t>value_per_conversion</t>
        </is>
      </c>
      <c r="B2481" s="29" t="inlineStr">
        <is>
          <t>Value per conversion · NUMERIC</t>
        </is>
      </c>
      <c r="C2481" s="26" t="n"/>
      <c r="D2481" s="27">
        <f>IF(AND($C2481="x",$A2481&lt;&gt;""),$A2481,"")</f>
        <v/>
      </c>
    </row>
    <row r="2482">
      <c r="A2482" s="25" t="inlineStr">
        <is>
          <t>value_per_conversions_by_conversion_date</t>
        </is>
      </c>
      <c r="B2482" s="29" t="inlineStr">
        <is>
          <t>Value per conversions by conversion date · NUMERIC</t>
        </is>
      </c>
      <c r="C2482" s="26" t="n"/>
      <c r="D2482" s="27">
        <f>IF(AND($C2482="x",$A2482&lt;&gt;""),$A2482,"")</f>
        <v/>
      </c>
    </row>
    <row r="2483">
      <c r="A2483" s="25" t="inlineStr">
        <is>
          <t>value_per_current_model_attributed_conversion</t>
        </is>
      </c>
      <c r="B2483" s="29" t="inlineStr">
        <is>
          <t>Value per current model attributed conversion · NUMERIC</t>
        </is>
      </c>
      <c r="C2483" s="26" t="n"/>
      <c r="D2483" s="27">
        <f>IF(AND($C2483="x",$A2483&lt;&gt;""),$A2483,"")</f>
        <v/>
      </c>
    </row>
    <row r="2484">
      <c r="A2484" s="25" t="inlineStr">
        <is>
          <t>value_per_platform_comparable_conversion</t>
        </is>
      </c>
      <c r="B2484" s="29" t="inlineStr">
        <is>
          <t>Value per platform comparable conversion · NUMERIC</t>
        </is>
      </c>
      <c r="C2484" s="26" t="n"/>
      <c r="D2484" s="27">
        <f>IF(AND($C2484="x",$A2484&lt;&gt;""),$A2484,"")</f>
        <v/>
      </c>
    </row>
    <row r="2485">
      <c r="A2485" s="25" t="inlineStr">
        <is>
          <t>value_per_platform_comparable_conversions_by_conversion_date</t>
        </is>
      </c>
      <c r="B2485" s="29" t="inlineStr">
        <is>
          <t>Value per platform comparable conversions by conversion date · NUMERIC</t>
        </is>
      </c>
      <c r="C2485" s="26" t="n"/>
      <c r="D2485" s="27">
        <f>IF(AND($C2485="x",$A2485&lt;&gt;""),$A2485,"")</f>
        <v/>
      </c>
    </row>
    <row r="2486">
      <c r="A2486" s="25" t="inlineStr">
        <is>
          <t>vanity_pharma_vanity_pharma_display_url_mode</t>
        </is>
      </c>
      <c r="B2486" s="29" t="inlineStr">
        <is>
          <t>Vanity pharma vanity pharma display url mode · TEXT</t>
        </is>
      </c>
      <c r="C2486" s="26" t="n"/>
      <c r="D2486" s="27">
        <f>IF(AND($C2486="x",$A2486&lt;&gt;""),$A2486,"")</f>
        <v/>
      </c>
    </row>
    <row r="2487">
      <c r="A2487" s="25" t="inlineStr">
        <is>
          <t>vanity_pharma_vanity_pharma_text</t>
        </is>
      </c>
      <c r="B2487" s="29" t="inlineStr">
        <is>
          <t>Vanity pharma vanity pharma text · TEXT</t>
        </is>
      </c>
      <c r="C2487" s="26" t="n"/>
      <c r="D2487" s="27">
        <f>IF(AND($C2487="x",$A2487&lt;&gt;""),$A2487,"")</f>
        <v/>
      </c>
    </row>
    <row r="2488">
      <c r="A2488" s="25" t="inlineStr">
        <is>
          <t>vertical_id</t>
        </is>
      </c>
      <c r="B2488" s="29" t="inlineStr">
        <is>
          <t>Vertical id · TEXT</t>
        </is>
      </c>
      <c r="C2488" s="26" t="n"/>
      <c r="D2488" s="27">
        <f>IF(AND($C2488="x",$A2488&lt;&gt;""),$A2488,"")</f>
        <v/>
      </c>
    </row>
    <row r="2489">
      <c r="A2489" s="25" t="inlineStr">
        <is>
          <t>video_ad_group_settings_video_ad_sequence_step_id</t>
        </is>
      </c>
      <c r="B2489" s="29" t="inlineStr">
        <is>
          <t>Video ad group settings video ad sequence step id · NUMERIC</t>
        </is>
      </c>
      <c r="C2489" s="26" t="n"/>
      <c r="D2489" s="27">
        <f>IF(AND($C2489="x",$A2489&lt;&gt;""),$A2489,"")</f>
        <v/>
      </c>
    </row>
    <row r="2490">
      <c r="A2490" s="25" t="inlineStr">
        <is>
          <t>video_brand_safety_suitability</t>
        </is>
      </c>
      <c r="B2490" s="29" t="inlineStr">
        <is>
          <t>Video brand safety suitability · TEXT</t>
        </is>
      </c>
      <c r="C2490" s="26" t="n"/>
      <c r="D2490" s="27">
        <f>IF(AND($C2490="x",$A2490&lt;&gt;""),$A2490,"")</f>
        <v/>
      </c>
    </row>
    <row r="2491">
      <c r="A2491" s="25" t="inlineStr">
        <is>
          <t>video_campaign_settings_video_ad_format_control_format_restriction</t>
        </is>
      </c>
      <c r="B2491" s="29" t="inlineStr">
        <is>
          <t>Video campaign settings video ad format control format restriction · TEXT</t>
        </is>
      </c>
      <c r="C2491" s="26" t="n"/>
      <c r="D2491" s="27">
        <f>IF(AND($C2491="x",$A2491&lt;&gt;""),$A2491,"")</f>
        <v/>
      </c>
    </row>
    <row r="2492">
      <c r="A2492" s="25" t="inlineStr">
        <is>
          <t>video_campaign_settings_video_ad_format_control_non_skippable_in_stream_restrictions_max_duration</t>
        </is>
      </c>
      <c r="B2492" s="29" t="inlineStr">
        <is>
          <t>Video campaign settings video ad format control non skippable in stream restrictions max duration · TEXT</t>
        </is>
      </c>
      <c r="C2492" s="26" t="n"/>
      <c r="D2492" s="27">
        <f>IF(AND($C2492="x",$A2492&lt;&gt;""),$A2492,"")</f>
        <v/>
      </c>
    </row>
    <row r="2493">
      <c r="A2493" s="25" t="inlineStr">
        <is>
          <t>video_campaign_settings_video_ad_format_control_non_skippable_in_stream_restrictions_min_duration</t>
        </is>
      </c>
      <c r="B2493" s="29" t="inlineStr">
        <is>
          <t>Video campaign settings video ad format control non skippable in stream restrictions min duration · TEXT</t>
        </is>
      </c>
      <c r="C2493" s="26" t="n"/>
      <c r="D2493" s="27">
        <f>IF(AND($C2493="x",$A2493&lt;&gt;""),$A2493,"")</f>
        <v/>
      </c>
    </row>
    <row r="2494">
      <c r="A2494" s="25" t="inlineStr">
        <is>
          <t>video_campaign_settings_video_ad_inventory_control_allow_in_feed</t>
        </is>
      </c>
      <c r="B2494" s="29" t="inlineStr">
        <is>
          <t>Video campaign settings video ad inventory control allow in feed · BOOLEAN</t>
        </is>
      </c>
      <c r="C2494" s="26" t="n"/>
      <c r="D2494" s="27">
        <f>IF(AND($C2494="x",$A2494&lt;&gt;""),$A2494,"")</f>
        <v/>
      </c>
    </row>
    <row r="2495">
      <c r="A2495" s="25" t="inlineStr">
        <is>
          <t>video_campaign_settings_video_ad_inventory_control_allow_in_stream</t>
        </is>
      </c>
      <c r="B2495" s="29" t="inlineStr">
        <is>
          <t>Video campaign settings video ad inventory control allow in stream · BOOLEAN</t>
        </is>
      </c>
      <c r="C2495" s="26" t="n"/>
      <c r="D2495" s="27">
        <f>IF(AND($C2495="x",$A2495&lt;&gt;""),$A2495,"")</f>
        <v/>
      </c>
    </row>
    <row r="2496">
      <c r="A2496" s="25" t="inlineStr">
        <is>
          <t>video_campaign_settings_video_ad_inventory_control_allow_non_skippable_in_stream</t>
        </is>
      </c>
      <c r="B2496" s="29" t="inlineStr">
        <is>
          <t>Video campaign settings video ad inventory control allow non skippable in stream · BOOLEAN</t>
        </is>
      </c>
      <c r="C2496" s="26" t="n"/>
      <c r="D2496" s="27">
        <f>IF(AND($C2496="x",$A2496&lt;&gt;""),$A2496,"")</f>
        <v/>
      </c>
    </row>
    <row r="2497">
      <c r="A2497" s="25" t="inlineStr">
        <is>
          <t>video_campaign_settings_video_ad_inventory_control_allow_shorts</t>
        </is>
      </c>
      <c r="B2497" s="29" t="inlineStr">
        <is>
          <t>Video campaign settings video ad inventory control allow shorts · BOOLEAN</t>
        </is>
      </c>
      <c r="C2497" s="26" t="n"/>
      <c r="D2497" s="27">
        <f>IF(AND($C2497="x",$A2497&lt;&gt;""),$A2497,"")</f>
        <v/>
      </c>
    </row>
    <row r="2498">
      <c r="A2498" s="25" t="inlineStr">
        <is>
          <t>video_campaign_settings_video_ad_sequence_minimum_duration</t>
        </is>
      </c>
      <c r="B2498" s="29" t="inlineStr">
        <is>
          <t>Video campaign settings video ad sequence minimum duration · TEXT</t>
        </is>
      </c>
      <c r="C2498" s="26" t="n"/>
      <c r="D2498" s="27">
        <f>IF(AND($C2498="x",$A2498&lt;&gt;""),$A2498,"")</f>
        <v/>
      </c>
    </row>
    <row r="2499">
      <c r="A2499" s="25" t="inlineStr">
        <is>
          <t>video_campaign_settings_video_ad_sequence_steps</t>
        </is>
      </c>
      <c r="B2499" s="29" t="inlineStr">
        <is>
          <t>Video campaign settings video ad sequence steps · TEXT</t>
        </is>
      </c>
      <c r="C2499" s="26" t="n"/>
      <c r="D2499" s="27">
        <f>IF(AND($C2499="x",$A2499&lt;&gt;""),$A2499,"")</f>
        <v/>
      </c>
    </row>
    <row r="2500">
      <c r="A2500" s="25" t="inlineStr">
        <is>
          <t>video_channel_id</t>
        </is>
      </c>
      <c r="B2500" s="29" t="inlineStr">
        <is>
          <t>Video channel id · TEXT</t>
        </is>
      </c>
      <c r="C2500" s="26" t="n"/>
      <c r="D2500" s="27">
        <f>IF(AND($C2500="x",$A2500&lt;&gt;""),$A2500,"")</f>
        <v/>
      </c>
    </row>
    <row r="2501">
      <c r="A2501" s="25" t="inlineStr">
        <is>
          <t>video_channel_name</t>
        </is>
      </c>
      <c r="B2501" s="29" t="inlineStr">
        <is>
          <t>Video channel name · TEXT</t>
        </is>
      </c>
      <c r="C2501" s="26" t="n"/>
      <c r="D2501" s="27">
        <f>IF(AND($C2501="x",$A2501&lt;&gt;""),$A2501,"")</f>
        <v/>
      </c>
    </row>
    <row r="2502">
      <c r="A2502" s="25" t="inlineStr">
        <is>
          <t>video_customer_third_party_integration_partners_brand_lift_integration_partners</t>
        </is>
      </c>
      <c r="B2502" s="29" t="inlineStr">
        <is>
          <t>Video customer third party integration partners brand lift integration partners · TEXT</t>
        </is>
      </c>
      <c r="C2502" s="26" t="n"/>
      <c r="D2502" s="27">
        <f>IF(AND($C2502="x",$A2502&lt;&gt;""),$A2502,"")</f>
        <v/>
      </c>
    </row>
    <row r="2503">
      <c r="A2503" s="25" t="inlineStr">
        <is>
          <t>video_customer_third_party_integration_partners_brand_safety_integration_partners</t>
        </is>
      </c>
      <c r="B2503" s="29" t="inlineStr">
        <is>
          <t>Video customer third party integration partners brand safety integration partners · TEXT</t>
        </is>
      </c>
      <c r="C2503" s="26" t="n"/>
      <c r="D2503" s="27">
        <f>IF(AND($C2503="x",$A2503&lt;&gt;""),$A2503,"")</f>
        <v/>
      </c>
    </row>
    <row r="2504">
      <c r="A2504" s="25" t="inlineStr">
        <is>
          <t>video_customer_third_party_integration_partners_reach_integration_partners</t>
        </is>
      </c>
      <c r="B2504" s="29" t="inlineStr">
        <is>
          <t>Video customer third party integration partners reach integration partners · TEXT</t>
        </is>
      </c>
      <c r="C2504" s="26" t="n"/>
      <c r="D2504" s="27">
        <f>IF(AND($C2504="x",$A2504&lt;&gt;""),$A2504,"")</f>
        <v/>
      </c>
    </row>
    <row r="2505">
      <c r="A2505" s="25" t="inlineStr">
        <is>
          <t>video_customer_third_party_integration_partners_viewability_integration_partners</t>
        </is>
      </c>
      <c r="B2505" s="29" t="inlineStr">
        <is>
          <t>Video customer third party integration partners viewability integration partners · TEXT</t>
        </is>
      </c>
      <c r="C2505" s="26" t="n"/>
      <c r="D2505" s="27">
        <f>IF(AND($C2505="x",$A2505&lt;&gt;""),$A2505,"")</f>
        <v/>
      </c>
    </row>
    <row r="2506">
      <c r="A2506" s="25" t="inlineStr">
        <is>
          <t>video_duration</t>
        </is>
      </c>
      <c r="B2506" s="29" t="inlineStr">
        <is>
          <t>Video duration · NUMERIC</t>
        </is>
      </c>
      <c r="C2506" s="26" t="n"/>
      <c r="D2506" s="27">
        <f>IF(AND($C2506="x",$A2506&lt;&gt;""),$A2506,"")</f>
        <v/>
      </c>
    </row>
    <row r="2507">
      <c r="A2507" s="25" t="inlineStr">
        <is>
          <t>video_id</t>
        </is>
      </c>
      <c r="B2507" s="29" t="inlineStr">
        <is>
          <t>Video id · TEXT</t>
        </is>
      </c>
      <c r="C2507" s="26" t="n"/>
      <c r="D2507" s="27">
        <f>IF(AND($C2507="x",$A2507&lt;&gt;""),$A2507,"")</f>
        <v/>
      </c>
    </row>
    <row r="2508">
      <c r="A2508" s="25" t="inlineStr">
        <is>
          <t>video_lineup_video_lineup_id</t>
        </is>
      </c>
      <c r="B2508" s="29" t="inlineStr">
        <is>
          <t>Video lineup video lineup id · NUMERIC</t>
        </is>
      </c>
      <c r="C2508" s="26" t="n"/>
      <c r="D2508" s="27">
        <f>IF(AND($C2508="x",$A2508&lt;&gt;""),$A2508,"")</f>
        <v/>
      </c>
    </row>
    <row r="2509">
      <c r="A2509" s="25" t="inlineStr">
        <is>
          <t>video_quartile100_rate</t>
        </is>
      </c>
      <c r="B2509" s="29" t="inlineStr">
        <is>
          <t>Video quartile100 rate · PERCENT</t>
        </is>
      </c>
      <c r="C2509" s="26" t="n"/>
      <c r="D2509" s="27">
        <f>IF(AND($C2509="x",$A2509&lt;&gt;""),$A2509,"")</f>
        <v/>
      </c>
    </row>
    <row r="2510">
      <c r="A2510" s="25" t="inlineStr">
        <is>
          <t>video_quartile25_rate</t>
        </is>
      </c>
      <c r="B2510" s="29" t="inlineStr">
        <is>
          <t>Video quartile25 rate · PERCENT</t>
        </is>
      </c>
      <c r="C2510" s="26" t="n"/>
      <c r="D2510" s="27">
        <f>IF(AND($C2510="x",$A2510&lt;&gt;""),$A2510,"")</f>
        <v/>
      </c>
    </row>
    <row r="2511">
      <c r="A2511" s="25" t="inlineStr">
        <is>
          <t>video_quartile50_rate</t>
        </is>
      </c>
      <c r="B2511" s="29" t="inlineStr">
        <is>
          <t>Video quartile50 rate · PERCENT</t>
        </is>
      </c>
      <c r="C2511" s="26" t="n"/>
      <c r="D2511" s="27">
        <f>IF(AND($C2511="x",$A2511&lt;&gt;""),$A2511,"")</f>
        <v/>
      </c>
    </row>
    <row r="2512">
      <c r="A2512" s="25" t="inlineStr">
        <is>
          <t>video_quartile75_rate</t>
        </is>
      </c>
      <c r="B2512" s="29" t="inlineStr">
        <is>
          <t>Video quartile75 rate · PERCENT</t>
        </is>
      </c>
      <c r="C2512" s="26" t="n"/>
      <c r="D2512" s="27">
        <f>IF(AND($C2512="x",$A2512&lt;&gt;""),$A2512,"")</f>
        <v/>
      </c>
    </row>
    <row r="2513">
      <c r="A2513" s="25" t="inlineStr">
        <is>
          <t>video_quartile_p100_rate</t>
        </is>
      </c>
      <c r="B2513" s="29" t="inlineStr">
        <is>
          <t>Video quartile p100 rate · PERCENT</t>
        </is>
      </c>
      <c r="C2513" s="26" t="n"/>
      <c r="D2513" s="27">
        <f>IF(AND($C2513="x",$A2513&lt;&gt;""),$A2513,"")</f>
        <v/>
      </c>
    </row>
    <row r="2514">
      <c r="A2514" s="25" t="inlineStr">
        <is>
          <t>video_quartile_p25_rate</t>
        </is>
      </c>
      <c r="B2514" s="29" t="inlineStr">
        <is>
          <t>Video quartile p25 rate · PERCENT</t>
        </is>
      </c>
      <c r="C2514" s="26" t="n"/>
      <c r="D2514" s="27">
        <f>IF(AND($C2514="x",$A2514&lt;&gt;""),$A2514,"")</f>
        <v/>
      </c>
    </row>
    <row r="2515">
      <c r="A2515" s="25" t="inlineStr">
        <is>
          <t>video_quartile_p50_rate</t>
        </is>
      </c>
      <c r="B2515" s="29" t="inlineStr">
        <is>
          <t>Video quartile p50 rate · PERCENT</t>
        </is>
      </c>
      <c r="C2515" s="26" t="n"/>
      <c r="D2515" s="27">
        <f>IF(AND($C2515="x",$A2515&lt;&gt;""),$A2515,"")</f>
        <v/>
      </c>
    </row>
    <row r="2516">
      <c r="A2516" s="25" t="inlineStr">
        <is>
          <t>video_quartile_p75_rate</t>
        </is>
      </c>
      <c r="B2516" s="29" t="inlineStr">
        <is>
          <t>Video quartile p75 rate · PERCENT</t>
        </is>
      </c>
      <c r="C2516" s="26" t="n"/>
      <c r="D2516" s="27">
        <f>IF(AND($C2516="x",$A2516&lt;&gt;""),$A2516,"")</f>
        <v/>
      </c>
    </row>
    <row r="2517">
      <c r="A2517" s="25" t="inlineStr">
        <is>
          <t>video_resource_name</t>
        </is>
      </c>
      <c r="B2517" s="29" t="inlineStr">
        <is>
          <t>Video resource name · TEXT</t>
        </is>
      </c>
      <c r="C2517" s="26" t="n"/>
      <c r="D2517" s="27">
        <f>IF(AND($C2517="x",$A2517&lt;&gt;""),$A2517,"")</f>
        <v/>
      </c>
    </row>
    <row r="2518">
      <c r="A2518" s="25" t="inlineStr">
        <is>
          <t>video_title</t>
        </is>
      </c>
      <c r="B2518" s="29" t="inlineStr">
        <is>
          <t>Video title · TEXT</t>
        </is>
      </c>
      <c r="C2518" s="26" t="n"/>
      <c r="D2518" s="27">
        <f>IF(AND($C2518="x",$A2518&lt;&gt;""),$A2518,"")</f>
        <v/>
      </c>
    </row>
    <row r="2519">
      <c r="A2519" s="25" t="inlineStr">
        <is>
          <t>video_trueview_view_rate</t>
        </is>
      </c>
      <c r="B2519" s="29" t="inlineStr">
        <is>
          <t>Video trueview view rate · NUMERIC</t>
        </is>
      </c>
      <c r="C2519" s="26" t="n"/>
      <c r="D2519" s="27">
        <f>IF(AND($C2519="x",$A2519&lt;&gt;""),$A2519,"")</f>
        <v/>
      </c>
    </row>
    <row r="2520">
      <c r="A2520" s="25" t="inlineStr">
        <is>
          <t>video_trueview_view_rate_in_feed</t>
        </is>
      </c>
      <c r="B2520" s="29" t="inlineStr">
        <is>
          <t>Video trueview view rate in feed · NUMERIC</t>
        </is>
      </c>
      <c r="C2520" s="26" t="n"/>
      <c r="D2520" s="27">
        <f>IF(AND($C2520="x",$A2520&lt;&gt;""),$A2520,"")</f>
        <v/>
      </c>
    </row>
    <row r="2521">
      <c r="A2521" s="25" t="inlineStr">
        <is>
          <t>video_trueview_view_rate_in_stream</t>
        </is>
      </c>
      <c r="B2521" s="29" t="inlineStr">
        <is>
          <t>Video trueview view rate in stream · NUMERIC</t>
        </is>
      </c>
      <c r="C2521" s="26" t="n"/>
      <c r="D2521" s="27">
        <f>IF(AND($C2521="x",$A2521&lt;&gt;""),$A2521,"")</f>
        <v/>
      </c>
    </row>
    <row r="2522">
      <c r="A2522" s="25" t="inlineStr">
        <is>
          <t>video_trueview_view_rate_shorts</t>
        </is>
      </c>
      <c r="B2522" s="29" t="inlineStr">
        <is>
          <t>Video trueview view rate shorts · NUMERIC</t>
        </is>
      </c>
      <c r="C2522" s="26" t="n"/>
      <c r="D2522" s="27">
        <f>IF(AND($C2522="x",$A2522&lt;&gt;""),$A2522,"")</f>
        <v/>
      </c>
    </row>
    <row r="2523">
      <c r="A2523" s="25" t="inlineStr">
        <is>
          <t>video_trueview_views</t>
        </is>
      </c>
      <c r="B2523" s="29" t="inlineStr">
        <is>
          <t>Video trueview views · NUMERIC</t>
        </is>
      </c>
      <c r="C2523" s="26" t="n"/>
      <c r="D2523" s="27">
        <f>IF(AND($C2523="x",$A2523&lt;&gt;""),$A2523,"")</f>
        <v/>
      </c>
    </row>
    <row r="2524">
      <c r="A2524" s="25" t="inlineStr">
        <is>
          <t>video_watch_time_duration_millis</t>
        </is>
      </c>
      <c r="B2524" s="29" t="inlineStr">
        <is>
          <t>Video watch time duration millis · NUMERIC</t>
        </is>
      </c>
      <c r="C2524" s="26" t="n"/>
      <c r="D2524" s="27">
        <f>IF(AND($C2524="x",$A2524&lt;&gt;""),$A2524,"")</f>
        <v/>
      </c>
    </row>
    <row r="2525">
      <c r="A2525" s="25" t="inlineStr">
        <is>
          <t>view_through_conversions</t>
        </is>
      </c>
      <c r="B2525" s="29" t="inlineStr">
        <is>
          <t>View through conversions · NUMERIC</t>
        </is>
      </c>
      <c r="C2525" s="26" t="n"/>
      <c r="D2525" s="27">
        <f>IF(AND($C2525="x",$A2525&lt;&gt;""),$A2525,"")</f>
        <v/>
      </c>
    </row>
    <row r="2526">
      <c r="A2526" s="25" t="inlineStr">
        <is>
          <t>view_through_conversions_from_location_asset_click_to_call</t>
        </is>
      </c>
      <c r="B2526" s="29" t="inlineStr">
        <is>
          <t>View through conversions from location asset click to call · NUMERIC</t>
        </is>
      </c>
      <c r="C2526" s="26" t="n"/>
      <c r="D2526" s="27">
        <f>IF(AND($C2526="x",$A2526&lt;&gt;""),$A2526,"")</f>
        <v/>
      </c>
    </row>
    <row r="2527">
      <c r="A2527" s="25" t="inlineStr">
        <is>
          <t>view_through_conversions_from_location_asset_directions</t>
        </is>
      </c>
      <c r="B2527" s="29" t="inlineStr">
        <is>
          <t>View through conversions from location asset directions · NUMERIC</t>
        </is>
      </c>
      <c r="C2527" s="26" t="n"/>
      <c r="D2527" s="27">
        <f>IF(AND($C2527="x",$A2527&lt;&gt;""),$A2527,"")</f>
        <v/>
      </c>
    </row>
    <row r="2528">
      <c r="A2528" s="25" t="inlineStr">
        <is>
          <t>view_through_conversions_from_location_asset_menu</t>
        </is>
      </c>
      <c r="B2528" s="29" t="inlineStr">
        <is>
          <t>View through conversions from location asset menu · NUMERIC</t>
        </is>
      </c>
      <c r="C2528" s="26" t="n"/>
      <c r="D2528" s="27">
        <f>IF(AND($C2528="x",$A2528&lt;&gt;""),$A2528,"")</f>
        <v/>
      </c>
    </row>
    <row r="2529">
      <c r="A2529" s="25" t="inlineStr">
        <is>
          <t>view_through_conversions_from_location_asset_order</t>
        </is>
      </c>
      <c r="B2529" s="29" t="inlineStr">
        <is>
          <t>View through conversions from location asset order · NUMERIC</t>
        </is>
      </c>
      <c r="C2529" s="26" t="n"/>
      <c r="D2529" s="27">
        <f>IF(AND($C2529="x",$A2529&lt;&gt;""),$A2529,"")</f>
        <v/>
      </c>
    </row>
    <row r="2530">
      <c r="A2530" s="25" t="inlineStr">
        <is>
          <t>view_through_conversions_from_location_asset_other_engagement</t>
        </is>
      </c>
      <c r="B2530" s="29" t="inlineStr">
        <is>
          <t>View through conversions from location asset other engagement · NUMERIC</t>
        </is>
      </c>
      <c r="C2530" s="26" t="n"/>
      <c r="D2530" s="27">
        <f>IF(AND($C2530="x",$A2530&lt;&gt;""),$A2530,"")</f>
        <v/>
      </c>
    </row>
    <row r="2531">
      <c r="A2531" s="25" t="inlineStr">
        <is>
          <t>view_through_conversions_from_location_asset_store_visits</t>
        </is>
      </c>
      <c r="B2531" s="29" t="inlineStr">
        <is>
          <t>View through conversions from location asset store visits · NUMERIC</t>
        </is>
      </c>
      <c r="C2531" s="26" t="n"/>
      <c r="D2531" s="27">
        <f>IF(AND($C2531="x",$A2531&lt;&gt;""),$A2531,"")</f>
        <v/>
      </c>
    </row>
    <row r="2532">
      <c r="A2532" s="25" t="inlineStr">
        <is>
          <t>view_through_conversions_from_location_asset_website</t>
        </is>
      </c>
      <c r="B2532" s="29" t="inlineStr">
        <is>
          <t>View through conversions from location asset website · NUMERIC</t>
        </is>
      </c>
      <c r="C2532" s="26" t="n"/>
      <c r="D2532" s="27">
        <f>IF(AND($C2532="x",$A2532&lt;&gt;""),$A2532,"")</f>
        <v/>
      </c>
    </row>
    <row r="2533">
      <c r="A2533" s="25" t="inlineStr">
        <is>
          <t>webpage_conditions</t>
        </is>
      </c>
      <c r="B2533" s="29" t="inlineStr">
        <is>
          <t>Webpage conditions · TEXT</t>
        </is>
      </c>
      <c r="C2533" s="26" t="n"/>
      <c r="D2533" s="27">
        <f>IF(AND($C2533="x",$A2533&lt;&gt;""),$A2533,"")</f>
        <v/>
      </c>
    </row>
    <row r="2534">
      <c r="A2534" s="25" t="inlineStr">
        <is>
          <t>webpage_coverage_percentage</t>
        </is>
      </c>
      <c r="B2534" s="29" t="inlineStr">
        <is>
          <t>Webpage coverage percentage · PERCENT</t>
        </is>
      </c>
      <c r="C2534" s="26" t="n"/>
      <c r="D2534" s="27">
        <f>IF(AND($C2534="x",$A2534&lt;&gt;""),$A2534,"")</f>
        <v/>
      </c>
    </row>
    <row r="2535">
      <c r="A2535" s="25" t="inlineStr">
        <is>
          <t>webpage_criterion_name</t>
        </is>
      </c>
      <c r="B2535" s="29" t="inlineStr">
        <is>
          <t>Webpage criterion name · TEXT</t>
        </is>
      </c>
      <c r="C2535" s="26" t="n"/>
      <c r="D2535" s="27">
        <f>IF(AND($C2535="x",$A2535&lt;&gt;""),$A2535,"")</f>
        <v/>
      </c>
    </row>
    <row r="2536">
      <c r="A2536" s="25" t="inlineStr">
        <is>
          <t>webpage_list_shared_set</t>
        </is>
      </c>
      <c r="B2536" s="29" t="inlineStr">
        <is>
          <t>Webpage list shared set · TEXT</t>
        </is>
      </c>
      <c r="C2536" s="26" t="n"/>
      <c r="D2536" s="27">
        <f>IF(AND($C2536="x",$A2536&lt;&gt;""),$A2536,"")</f>
        <v/>
      </c>
    </row>
    <row r="2537">
      <c r="A2537" s="25" t="inlineStr">
        <is>
          <t>webpage_sample_sample_urls</t>
        </is>
      </c>
      <c r="B2537" s="29" t="inlineStr">
        <is>
          <t>Webpage sample sample urls · TEXT</t>
        </is>
      </c>
      <c r="C2537" s="26" t="n"/>
      <c r="D2537" s="27">
        <f>IF(AND($C2537="x",$A2537&lt;&gt;""),$A2537,"")</f>
        <v/>
      </c>
    </row>
    <row r="2538">
      <c r="A2538" s="25" t="inlineStr">
        <is>
          <t>week</t>
        </is>
      </c>
      <c r="B2538" s="29" t="inlineStr">
        <is>
          <t>Week · TEXT</t>
        </is>
      </c>
      <c r="C2538" s="26" t="n"/>
      <c r="D2538" s="27">
        <f>IF(AND($C2538="x",$A2538&lt;&gt;""),$A2538,"")</f>
        <v/>
      </c>
    </row>
    <row r="2539">
      <c r="A2539" s="25" t="inlineStr">
        <is>
          <t>week_day</t>
        </is>
      </c>
      <c r="B2539" s="29" t="inlineStr">
        <is>
          <t>Day of week and day number · TEXT</t>
        </is>
      </c>
      <c r="C2539" s="26" t="n"/>
      <c r="D2539" s="27">
        <f>IF(AND($C2539="x",$A2539&lt;&gt;""),$A2539,"")</f>
        <v/>
      </c>
    </row>
    <row r="2540">
      <c r="A2540" s="25" t="inlineStr">
        <is>
          <t>week_day_iso</t>
        </is>
      </c>
      <c r="B2540" s="29" t="inlineStr">
        <is>
          <t>Day of week and day number, ISO · TEXT</t>
        </is>
      </c>
      <c r="C2540" s="26" t="n"/>
      <c r="D2540" s="27">
        <f>IF(AND($C2540="x",$A2540&lt;&gt;""),$A2540,"")</f>
        <v/>
      </c>
    </row>
    <row r="2541">
      <c r="A2541" s="25" t="inlineStr">
        <is>
          <t>week_iso</t>
        </is>
      </c>
      <c r="B2541" s="29" t="inlineStr">
        <is>
          <t>Week ISO · TEXT</t>
        </is>
      </c>
      <c r="C2541" s="26" t="n"/>
      <c r="D2541" s="27">
        <f>IF(AND($C2541="x",$A2541&lt;&gt;""),$A2541,"")</f>
        <v/>
      </c>
    </row>
    <row r="2542">
      <c r="A2542" s="25" t="inlineStr">
        <is>
          <t>year</t>
        </is>
      </c>
      <c r="B2542" s="29" t="inlineStr">
        <is>
          <t>Year · TEXT</t>
        </is>
      </c>
      <c r="C2542" s="26" t="n"/>
      <c r="D2542" s="27">
        <f>IF(AND($C2542="x",$A2542&lt;&gt;""),$A2542,"")</f>
        <v/>
      </c>
    </row>
    <row r="2543">
      <c r="A2543" s="25" t="inlineStr">
        <is>
          <t>year_month</t>
        </is>
      </c>
      <c r="B2543" s="29" t="inlineStr">
        <is>
          <t>Yearmonth · TEXT</t>
        </is>
      </c>
      <c r="C2543" s="26" t="n"/>
      <c r="D2543" s="27">
        <f>IF(AND($C2543="x",$A2543&lt;&gt;""),$A2543,"")</f>
        <v/>
      </c>
    </row>
    <row r="2544">
      <c r="A2544" s="25" t="inlineStr">
        <is>
          <t>year_month_name</t>
        </is>
      </c>
      <c r="B2544" s="29" t="inlineStr">
        <is>
          <t>Year month name · TEXT</t>
        </is>
      </c>
      <c r="C2544" s="26" t="n"/>
      <c r="D2544" s="27">
        <f>IF(AND($C2544="x",$A2544&lt;&gt;""),$A2544,"")</f>
        <v/>
      </c>
    </row>
    <row r="2545">
      <c r="A2545" s="25" t="inlineStr">
        <is>
          <t>year_of_week</t>
        </is>
      </c>
      <c r="B2545" s="29" t="inlineStr">
        <is>
          <t>Year of week · TEXT</t>
        </is>
      </c>
      <c r="C2545" s="26" t="n"/>
      <c r="D2545" s="27">
        <f>IF(AND($C2545="x",$A2545&lt;&gt;""),$A2545,"")</f>
        <v/>
      </c>
    </row>
    <row r="2546">
      <c r="A2546" s="25" t="inlineStr">
        <is>
          <t>year_of_week_iso</t>
        </is>
      </c>
      <c r="B2546" s="29" t="inlineStr">
        <is>
          <t>Year of week, ISO · TEXT</t>
        </is>
      </c>
      <c r="C2546" s="26" t="n"/>
      <c r="D2546" s="27">
        <f>IF(AND($C2546="x",$A2546&lt;&gt;""),$A2546,"")</f>
        <v/>
      </c>
    </row>
    <row r="2547">
      <c r="A2547" s="25" t="inlineStr">
        <is>
          <t>year_week</t>
        </is>
      </c>
      <c r="B2547" s="29" t="inlineStr">
        <is>
          <t>Year week · TEXT</t>
        </is>
      </c>
      <c r="C2547" s="26" t="n"/>
      <c r="D2547" s="27">
        <f>IF(AND($C2547="x",$A2547&lt;&gt;""),$A2547,"")</f>
        <v/>
      </c>
    </row>
    <row r="2548">
      <c r="A2548" s="25" t="inlineStr">
        <is>
          <t>year_week_iso</t>
        </is>
      </c>
      <c r="B2548" s="29" t="inlineStr">
        <is>
          <t>Year week ISO · TEXT</t>
        </is>
      </c>
      <c r="C2548" s="26" t="n"/>
      <c r="D2548" s="27">
        <f>IF(AND($C2548="x",$A2548&lt;&gt;""),$A2548,"")</f>
        <v/>
      </c>
    </row>
    <row r="2549">
      <c r="A2549" s="25" t="inlineStr">
        <is>
          <t>youtube_channel_channel_id</t>
        </is>
      </c>
      <c r="B2549" s="29" t="inlineStr">
        <is>
          <t>Youtube channel channel id · TEXT</t>
        </is>
      </c>
      <c r="C2549" s="26" t="n"/>
      <c r="D2549" s="27">
        <f>IF(AND($C2549="x",$A2549&lt;&gt;""),$A2549,"")</f>
        <v/>
      </c>
    </row>
    <row r="2550">
      <c r="A2550" s="25" t="inlineStr">
        <is>
          <t>youtube_video_asset_youtube_video_id</t>
        </is>
      </c>
      <c r="B2550" s="29" t="inlineStr">
        <is>
          <t>Youtube video asset youtube video id · TEXT</t>
        </is>
      </c>
      <c r="C2550" s="26" t="n"/>
      <c r="D2550" s="27">
        <f>IF(AND($C2550="x",$A2550&lt;&gt;""),$A2550,"")</f>
        <v/>
      </c>
    </row>
    <row r="2551">
      <c r="A2551" s="25" t="inlineStr">
        <is>
          <t>youtube_video_asset_youtube_video_title</t>
        </is>
      </c>
      <c r="B2551" s="29" t="inlineStr">
        <is>
          <t>Youtube video asset youtube video title · TEXT</t>
        </is>
      </c>
      <c r="C2551" s="26" t="n"/>
      <c r="D2551" s="27">
        <f>IF(AND($C2551="x",$A2551&lt;&gt;""),$A2551,"")</f>
        <v/>
      </c>
    </row>
    <row r="2552">
      <c r="A2552" s="25" t="inlineStr">
        <is>
          <t>youtube_video_list_asset_youtube_videos</t>
        </is>
      </c>
      <c r="B2552" s="29" t="inlineStr">
        <is>
          <t>Youtube video list asset youtube videos · TEXT</t>
        </is>
      </c>
      <c r="C2552" s="26" t="n"/>
      <c r="D2552" s="27">
        <f>IF(AND($C2552="x",$A2552&lt;&gt;""),$A2552,"")</f>
        <v/>
      </c>
    </row>
    <row r="2553">
      <c r="A2553" s="25" t="inlineStr">
        <is>
          <t>youtube_video_list_asset_youtube_videos_asset</t>
        </is>
      </c>
      <c r="B2553" s="29" t="inlineStr">
        <is>
          <t>(Deprecated) Youtube video list asset youtube videos asset · TEXT</t>
        </is>
      </c>
      <c r="C2553" s="26" t="n"/>
      <c r="D2553" s="27">
        <f>IF(AND($C2553="x",$A2553&lt;&gt;""),$A2553,"")</f>
        <v/>
      </c>
    </row>
    <row r="2554">
      <c r="A2554" s="25" t="inlineStr">
        <is>
          <t>youtube_video_video_id</t>
        </is>
      </c>
      <c r="B2554" s="29" t="inlineStr">
        <is>
          <t>Youtube video video id · TEXT</t>
        </is>
      </c>
      <c r="C2554" s="26" t="n"/>
      <c r="D2554" s="27">
        <f>IF(AND($C2554="x",$A2554&lt;&gt;""),$A2554,"")</f>
        <v/>
      </c>
    </row>
    <row r="2555">
      <c r="A2555" s="22" t="inlineStr">
        <is>
          <t>Eigen veld toevoegen: zet hieronder het Windsor-veld-id in kolom A en een x in kolom C (tot rij 2565).</t>
        </is>
      </c>
    </row>
    <row r="2556">
      <c r="A2556" s="30" t="n"/>
      <c r="C2556" s="30" t="n"/>
      <c r="D2556" s="27">
        <f>IF(AND($C2556="x",$A2556&lt;&gt;""),$A2556,"")</f>
        <v/>
      </c>
    </row>
    <row r="2557">
      <c r="A2557" s="30" t="n"/>
      <c r="C2557" s="30" t="n"/>
      <c r="D2557" s="27">
        <f>IF(AND($C2557="x",$A2557&lt;&gt;""),$A2557,"")</f>
        <v/>
      </c>
    </row>
    <row r="2558">
      <c r="A2558" s="30" t="n"/>
      <c r="C2558" s="30" t="n"/>
      <c r="D2558" s="27">
        <f>IF(AND($C2558="x",$A2558&lt;&gt;""),$A2558,"")</f>
        <v/>
      </c>
    </row>
    <row r="2559">
      <c r="A2559" s="30" t="n"/>
      <c r="C2559" s="30" t="n"/>
      <c r="D2559" s="27">
        <f>IF(AND($C2559="x",$A2559&lt;&gt;""),$A2559,"")</f>
        <v/>
      </c>
    </row>
    <row r="2560">
      <c r="A2560" s="30" t="n"/>
      <c r="C2560" s="30" t="n"/>
      <c r="D2560" s="27">
        <f>IF(AND($C2560="x",$A2560&lt;&gt;""),$A2560,"")</f>
        <v/>
      </c>
    </row>
    <row r="2561">
      <c r="A2561" s="30" t="n"/>
      <c r="C2561" s="30" t="n"/>
      <c r="D2561" s="27">
        <f>IF(AND($C2561="x",$A2561&lt;&gt;""),$A2561,"")</f>
        <v/>
      </c>
    </row>
    <row r="2562">
      <c r="A2562" s="30" t="n"/>
      <c r="C2562" s="30" t="n"/>
      <c r="D2562" s="27">
        <f>IF(AND($C2562="x",$A2562&lt;&gt;""),$A2562,"")</f>
        <v/>
      </c>
    </row>
    <row r="2563">
      <c r="A2563" s="30" t="n"/>
      <c r="C2563" s="30" t="n"/>
      <c r="D2563" s="27">
        <f>IF(AND($C2563="x",$A2563&lt;&gt;""),$A2563,"")</f>
        <v/>
      </c>
    </row>
    <row r="2564">
      <c r="A2564" s="30" t="n"/>
      <c r="C2564" s="30" t="n"/>
      <c r="D2564" s="27">
        <f>IF(AND($C2564="x",$A2564&lt;&gt;""),$A2564,"")</f>
        <v/>
      </c>
    </row>
    <row r="2565">
      <c r="A2565" s="30" t="n"/>
      <c r="C2565" s="30" t="n"/>
      <c r="D2565" s="27">
        <f>IF(AND($C2565="x",$A2565&lt;&gt;""),$A2565,"")</f>
        <v/>
      </c>
    </row>
  </sheetData>
  <mergeCells count="3">
    <mergeCell ref="B8:D8"/>
    <mergeCell ref="A24:C24"/>
    <mergeCell ref="A2555:C2555"/>
  </mergeCells>
  <dataValidations count="1">
    <dataValidation sqref="C12 C13 C14 C15 C16 C17 C18 C19 C20 C21 C22 C23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C1005 C1006 C1007 C1008 C1009 C1010 C1011 C1012 C1013 C1014 C1015 C1016 C1017 C1018 C1019 C1020 C1021 C1022 C1023 C1024 C1025 C1026 C1027 C1028 C1029 C1030 C1031 C1032 C1033 C1034 C1035 C1036 C1037 C1038 C1039 C1040 C1041 C1042 C1043 C1044 C1045 C1046 C1047 C1048 C1049 C1050 C1051 C1052 C1053 C1054 C1055 C1056 C1057 C1058 C1059 C1060 C1061 C1062 C1063 C1064 C1065 C1066 C1067 C1068 C1069 C1070 C1071 C1072 C1073 C1074 C1075 C1076 C1077 C1078 C1079 C1080 C1081 C1082 C1083 C1084 C1085 C1086 C1087 C1088 C1089 C1090 C1091 C1092 C1093 C1094 C1095 C1096 C1097 C1098 C1099 C1100 C1101 C1102 C1103 C1104 C1105 C1106 C1107 C1108 C1109 C1110 C1111 C1112 C1113 C1114 C1115 C1116 C1117 C1118 C1119 C1120 C1121 C1122 C1123 C1124 C1125 C1126 C1127 C1128 C1129 C1130 C1131 C1132 C1133 C1134 C1135 C1136 C1137 C1138 C1139 C1140 C1141 C1142 C1143 C1144 C1145 C1146 C1147 C1148 C1149 C1150 C1151 C1152 C1153 C1154 C1155 C1156 C1157 C1158 C1159 C1160 C1161 C1162 C1163 C1164 C1165 C1166 C1167 C1168 C1169 C1170 C1171 C1172 C1173 C1174 C1175 C1176 C1177 C1178 C1179 C1180 C1181 C1182 C1183 C1184 C1185 C1186 C1187 C1188 C1189 C1190 C1191 C1192 C1193 C1194 C1195 C1196 C1197 C1198 C1199 C1200 C1201 C1202 C1203 C1204 C1205 C1206 C1207 C1208 C1209 C1210 C1211 C1212 C1213 C1214 C1215 C1216 C1217 C1218 C1219 C1220 C1221 C1222 C1223 C1224 C1225 C1226 C1227 C1228 C1229 C1230 C1231 C1232 C1233 C1234 C1235 C1236 C1237 C1238 C1239 C1240 C1241 C1242 C1243 C1244 C1245 C1246 C1247 C1248 C1249 C1250 C1251 C1252 C1253 C1254 C1255 C1256 C1257 C1258 C1259 C1260 C1261 C1262 C1263 C1264 C1265 C1266 C1267 C1268 C1269 C1270 C1271 C1272 C1273 C1274 C1275 C1276 C1277 C1278 C1279 C1280 C1281 C1282 C1283 C1284 C1285 C1286 C1287 C1288 C1289 C1290 C1291 C1292 C1293 C1294 C1295 C1296 C1297 C1298 C1299 C1300 C1301 C1302 C1303 C1304 C1305 C1306 C1307 C1308 C1309 C1310 C1311 C1312 C1313 C1314 C1315 C1316 C1317 C1318 C1319 C1320 C1321 C1322 C1323 C1324 C1325 C1326 C1327 C1328 C1329 C1330 C1331 C1332 C1333 C1334 C1335 C1336 C1337 C1338 C1339 C1340 C1341 C1342 C1343 C1344 C1345 C1346 C1347 C1348 C1349 C1350 C1351 C1352 C1353 C1354 C1355 C1356 C1357 C1358 C1359 C1360 C1361 C1362 C1363 C1364 C1365 C1366 C1367 C1368 C1369 C1370 C1371 C1372 C1373 C1374 C1375 C1376 C1377 C1378 C1379 C1380 C1381 C1382 C1383 C1384 C1385 C1386 C1387 C1388 C1389 C1390 C1391 C1392 C1393 C1394 C1395 C1396 C1397 C1398 C1399 C1400 C1401 C1402 C1403 C1404 C1405 C1406 C1407 C1408 C1409 C1410 C1411 C1412 C1413 C1414 C1415 C1416 C1417 C1418 C1419 C1420 C1421 C1422 C1423 C1424 C1425 C1426 C1427 C1428 C1429 C1430 C1431 C1432 C1433 C1434 C1435 C1436 C1437 C1438 C1439 C1440 C1441 C1442 C1443 C1444 C1445 C1446 C1447 C1448 C1449 C1450 C1451 C1452 C1453 C1454 C1455 C1456 C1457 C1458 C1459 C1460 C1461 C1462 C1463 C1464 C1465 C1466 C1467 C1468 C1469 C1470 C1471 C1472 C1473 C1474 C1475 C1476 C1477 C1478 C1479 C1480 C1481 C1482 C1483 C1484 C1485 C1486 C1487 C1488 C1489 C1490 C1491 C1492 C1493 C1494 C1495 C1496 C1497 C1498 C1499 C1500 C1501 C1502 C1503 C1504 C1505 C1506 C1507 C1508 C1509 C1510 C1511 C1512 C1513 C1514 C1515 C1516 C1517 C1518 C1519 C1520 C1521 C1522 C1523 C1524 C1525 C1526 C1527 C1528 C1529 C1530 C1531 C1532 C1533 C1534 C1535 C1536 C1537 C1538 C1539 C1540 C1541 C1542 C1543 C1544 C1545 C1546 C1547 C1548 C1549 C1550 C1551 C1552 C1553 C1554 C1555 C1556 C1557 C1558 C1559 C1560 C1561 C1562 C1563 C1564 C1565 C1566 C1567 C1568 C1569 C1570 C1571 C1572 C1573 C1574 C1575 C1576 C1577 C1578 C1579 C1580 C1581 C1582 C1583 C1584 C1585 C1586 C1587 C1588 C1589 C1590 C1591 C1592 C1593 C1594 C1595 C1596 C1597 C1598 C1599 C1600 C1601 C1602 C1603 C1604 C1605 C1606 C1607 C1608 C1609 C1610 C1611 C1612 C1613 C1614 C1615 C1616 C1617 C1618 C1619 C1620 C1621 C1622 C1623 C1624 C1625 C1626 C1627 C1628 C1629 C1630 C1631 C1632 C1633 C1634 C1635 C1636 C1637 C1638 C1639 C1640 C1641 C1642 C1643 C1644 C1645 C1646 C1647 C1648 C1649 C1650 C1651 C1652 C1653 C1654 C1655 C1656 C1657 C1658 C1659 C1660 C1661 C1662 C1663 C1664 C1665 C1666 C1667 C1668 C1669 C1670 C1671 C1672 C1673 C1674 C1675 C1676 C1677 C1678 C1679 C1680 C1681 C1682 C1683 C1684 C1685 C1686 C1687 C1688 C1689 C1690 C1691 C1692 C1693 C1694 C1695 C1696 C1697 C1698 C1699 C1700 C1701 C1702 C1703 C1704 C1705 C1706 C1707 C1708 C1709 C1710 C1711 C1712 C1713 C1714 C1715 C1716 C1717 C1718 C1719 C1720 C1721 C1722 C1723 C1724 C1725 C1726 C1727 C1728 C1729 C1730 C1731 C1732 C1733 C1734 C1735 C1736 C1737 C1738 C1739 C1740 C1741 C1742 C1743 C1744 C1745 C1746 C1747 C1748 C1749 C1750 C1751 C1752 C1753 C1754 C1755 C1756 C1757 C1758 C1759 C1760 C1761 C1762 C1763 C1764 C1765 C1766 C1767 C1768 C1769 C1770 C1771 C1772 C1773 C1774 C1775 C1776 C1777 C1778 C1779 C1780 C1781 C1782 C1783 C1784 C1785 C1786 C1787 C1788 C1789 C1790 C1791 C1792 C1793 C1794 C1795 C1796 C1797 C1798 C1799 C1800 C1801 C1802 C1803 C1804 C1805 C1806 C1807 C1808 C1809 C1810 C1811 C1812 C1813 C1814 C1815 C1816 C1817 C1818 C1819 C1820 C1821 C1822 C1823 C1824 C1825 C1826 C1827 C1828 C1829 C1830 C1831 C1832 C1833 C1834 C1835 C1836 C1837 C1838 C1839 C1840 C1841 C1842 C1843 C1844 C1845 C1846 C1847 C1848 C1849 C1850 C1851 C1852 C1853 C1854 C1855 C1856 C1857 C1858 C1859 C1860 C1861 C1862 C1863 C1864 C1865 C1866 C1867 C1868 C1869 C1870 C1871 C1872 C1873 C1874 C1875 C1876 C1877 C1878 C1879 C1880 C1881 C1882 C1883 C1884 C1885 C1886 C1887 C1888 C1889 C1890 C1891 C1892 C1893 C1894 C1895 C1896 C1897 C1898 C1899 C1900 C1901 C1902 C1903 C1904 C1905 C1906 C1907 C1908 C1909 C1910 C1911 C1912 C1913 C1914 C1915 C1916 C1917 C1918 C1919 C1920 C1921 C1922 C1923 C1924 C1925 C1926 C1927 C1928 C1929 C1930 C1931 C1932 C1933 C1934 C1935 C1936 C1937 C1938 C1939 C1940 C1941 C1942 C1943 C1944 C1945 C1946 C1947 C1948 C1949 C1950 C1951 C1952 C1953 C1954 C1955 C1956 C1957 C1958 C1959 C1960 C1961 C1962 C1963 C1964 C1965 C1966 C1967 C1968 C1969 C1970 C1971 C1972 C1973 C1974 C1975 C1976 C1977 C1978 C1979 C1980 C1981 C1982 C1983 C1984 C1985 C1986 C1987 C1988 C1989 C1990 C1991 C1992 C1993 C1994 C1995 C1996 C1997 C1998 C1999 C2000 C2001 C2002 C2003 C2004 C2005 C2006 C2007 C2008 C2009 C2010 C2011 C2012 C2013 C2014 C2015 C2016 C2017 C2018 C2019 C2020 C2021 C2022 C2023 C2024 C2025 C2026 C2027 C2028 C2029 C2030 C2031 C2032 C2033 C2034 C2035 C2036 C2037 C2038 C2039 C2040 C2041 C2042 C2043 C2044 C2045 C2046 C2047 C2048 C2049 C2050 C2051 C2052 C2053 C2054 C2055 C2056 C2057 C2058 C2059 C2060 C2061 C2062 C2063 C2064 C2065 C2066 C2067 C2068 C2069 C2070 C2071 C2072 C2073 C2074 C2075 C2076 C2077 C2078 C2079 C2080 C2081 C2082 C2083 C2084 C2085 C2086 C2087 C2088 C2089 C2090 C2091 C2092 C2093 C2094 C2095 C2096 C2097 C2098 C2099 C2100 C2101 C2102 C2103 C2104 C2105 C2106 C2107 C2108 C2109 C2110 C2111 C2112 C2113 C2114 C2115 C2116 C2117 C2118 C2119 C2120 C2121 C2122 C2123 C2124 C2125 C2126 C2127 C2128 C2129 C2130 C2131 C2132 C2133 C2134 C2135 C2136 C2137 C2138 C2139 C2140 C2141 C2142 C2143 C2144 C2145 C2146 C2147 C2148 C2149 C2150 C2151 C2152 C2153 C2154 C2155 C2156 C2157 C2158 C2159 C2160 C2161 C2162 C2163 C2164 C2165 C2166 C2167 C2168 C2169 C2170 C2171 C2172 C2173 C2174 C2175 C2176 C2177 C2178 C2179 C2180 C2181 C2182 C2183 C2184 C2185 C2186 C2187 C2188 C2189 C2190 C2191 C2192 C2193 C2194 C2195 C2196 C2197 C2198 C2199 C2200 C2201 C2202 C2203 C2204 C2205 C2206 C2207 C2208 C2209 C2210 C2211 C2212 C2213 C2214 C2215 C2216 C2217 C2218 C2219 C2220 C2221 C2222 C2223 C2224 C2225 C2226 C2227 C2228 C2229 C2230 C2231 C2232 C2233 C2234 C2235 C2236 C2237 C2238 C2239 C2240 C2241 C2242 C2243 C2244 C2245 C2246 C2247 C2248 C2249 C2250 C2251 C2252 C2253 C2254 C2255 C2256 C2257 C2258 C2259 C2260 C2261 C2262 C2263 C2264 C2265 C2266 C2267 C2268 C2269 C2270 C2271 C2272 C2273 C2274 C2275 C2276 C2277 C2278 C2279 C2280 C2281 C2282 C2283 C2284 C2285 C2286 C2287 C2288 C2289 C2290 C2291 C2292 C2293 C2294 C2295 C2296 C2297 C2298 C2299 C2300 C2301 C2302 C2303 C2304 C2305 C2306 C2307 C2308 C2309 C2310 C2311 C2312 C2313 C2314 C2315 C2316 C2317 C2318 C2319 C2320 C2321 C2322 C2323 C2324 C2325 C2326 C2327 C2328 C2329 C2330 C2331 C2332 C2333 C2334 C2335 C2336 C2337 C2338 C2339 C2340 C2341 C2342 C2343 C2344 C2345 C2346 C2347 C2348 C2349 C2350 C2351 C2352 C2353 C2354 C2355 C2356 C2357 C2358 C2359 C2360 C2361 C2362 C2363 C2364 C2365 C2366 C2367 C2368 C2369 C2370 C2371 C2372 C2373 C2374 C2375 C2376 C2377 C2378 C2379 C2380 C2381 C2382 C2383 C2384 C2385 C2386 C2387 C2388 C2389 C2390 C2391 C2392 C2393 C2394 C2395 C2396 C2397 C2398 C2399 C2400 C2401 C2402 C2403 C2404 C2405 C2406 C2407 C2408 C2409 C2410 C2411 C2412 C2413 C2414 C2415 C2416 C2417 C2418 C2419 C2420 C2421 C2422 C2423 C2424 C2425 C2426 C2427 C2428 C2429 C2430 C2431 C2432 C2433 C2434 C2435 C2436 C2437 C2438 C2439 C2440 C2441 C2442 C2443 C2444 C2445 C2446 C2447 C2448 C2449 C2450 C2451 C2452 C2453 C2454 C2455 C2456 C2457 C2458 C2459 C2460 C2461 C2462 C2463 C2464 C2465 C2466 C2467 C2468 C2469 C2470 C2471 C2472 C2473 C2474 C2475 C2476 C2477 C2478 C2479 C2480 C2481 C2482 C2483 C2484 C2485 C2486 C2487 C2488 C2489 C2490 C2491 C2492 C2493 C2494 C2495 C2496 C2497 C2498 C2499 C2500 C2501 C2502 C2503 C2504 C2505 C2506 C2507 C2508 C2509 C2510 C2511 C2512 C2513 C2514 C2515 C2516 C2517 C2518 C2519 C2520 C2521 C2522 C2523 C2524 C2525 C2526 C2527 C2528 C2529 C2530 C2531 C2532 C2533 C2534 C2535 C2536 C2537 C2538 C2539 C2540 C2541 C2542 C2543 C2544 C2545 C2546 C2547 C2548 C2549 C2550 C2551 C2552 C2553 C2554 C2556 C2557 C2558 C2559 C2560 C2561 C2562 C2563 C2564 C2565"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565"/>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Google Ads vertoningsaandeel</t>
        </is>
      </c>
      <c r="C1" s="22" t="inlineStr">
        <is>
          <t>Status: Aanbevolen · Ads → Google Ads vertoningsaandeel</t>
        </is>
      </c>
    </row>
    <row r="2">
      <c r="A2" s="3" t="inlineStr">
        <is>
          <t>Connector</t>
        </is>
      </c>
      <c r="B2" s="6" t="inlineStr">
        <is>
          <t>google_ads</t>
        </is>
      </c>
    </row>
    <row r="3">
      <c r="A3" s="3" t="inlineStr">
        <is>
          <t>Account-id (uit Instellingen)</t>
        </is>
      </c>
      <c r="B3" s="23">
        <f>IF(Instellingen!$B$14="","",Instellingen!$B$14)</f>
        <v/>
      </c>
      <c r="C3" s="8" t="inlineStr">
        <is>
          <t>Leeg = geen select_accounts in de URL</t>
        </is>
      </c>
    </row>
    <row r="4">
      <c r="A4" s="3" t="inlineStr">
        <is>
          <t>Taaknaam (Task name)</t>
        </is>
      </c>
      <c r="B4" s="23">
        <f>"Windsor - Sheets - Google Ads vertoningsaandeel - "&amp;Instellingen!$B$3</f>
        <v/>
      </c>
    </row>
    <row r="5">
      <c r="A5" s="3" t="inlineStr">
        <is>
          <t>Tabnaam (Sheet Name)</t>
        </is>
      </c>
      <c r="B5" s="23">
        <f>"Google Ads - vertoningsaandeel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$2565)&amp;IF($B$3&lt;&gt;"","&amp;select_accounts="&amp;$B$3,"")&amp;IF(Instellingen!$B$5&lt;&gt;"","&amp;_field_headers="&amp;Instellingen!$B$5,"")</f>
        <v/>
      </c>
    </row>
    <row r="9">
      <c r="A9" s="3" t="inlineStr">
        <is>
          <t>Aantal velden in de query</t>
        </is>
      </c>
      <c r="B9" s="6">
        <f>COUNTIF($C$12:$C$2565,"x")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t>
        </is>
      </c>
      <c r="B15" s="25" t="inlineStr">
        <is>
          <t>Campagnenaam · Windsor: Campaign · TEXT</t>
        </is>
      </c>
      <c r="C15" s="26" t="inlineStr">
        <is>
          <t>x</t>
        </is>
      </c>
      <c r="D15" s="27">
        <f>IF(AND($C15="x",$A15&lt;&gt;""),$A15,"")</f>
        <v/>
      </c>
    </row>
    <row r="16">
      <c r="A16" s="16" t="inlineStr">
        <is>
          <t>impressions</t>
        </is>
      </c>
      <c r="B16" s="25" t="inlineStr">
        <is>
          <t>Vertoningen (noemer) · Windsor: Impressions · NUMERIC</t>
        </is>
      </c>
      <c r="C16" s="26" t="inlineStr">
        <is>
          <t>x</t>
        </is>
      </c>
      <c r="D16" s="27">
        <f>IF(AND($C16="x",$A16&lt;&gt;""),$A16,"")</f>
        <v/>
      </c>
    </row>
    <row r="17">
      <c r="A17" s="16" t="inlineStr">
        <is>
          <t>search_impression_share</t>
        </is>
      </c>
      <c r="B17" s="25" t="inlineStr">
        <is>
          <t>Vertoningsaandeel · Windsor: Search impression share · NUMERIC</t>
        </is>
      </c>
      <c r="C17" s="26" t="inlineStr">
        <is>
          <t>x</t>
        </is>
      </c>
      <c r="D17" s="27">
        <f>IF(AND($C17="x",$A17&lt;&gt;""),$A17,"")</f>
        <v/>
      </c>
    </row>
    <row r="18">
      <c r="A18" s="16" t="inlineStr">
        <is>
          <t>search_budget_lost_impression_share</t>
        </is>
      </c>
      <c r="B18" s="25" t="inlineStr">
        <is>
          <t>Gemist door budget · Windsor: Search budget lost impression share · NUMERIC</t>
        </is>
      </c>
      <c r="C18" s="26" t="inlineStr">
        <is>
          <t>x</t>
        </is>
      </c>
      <c r="D18" s="27">
        <f>IF(AND($C18="x",$A18&lt;&gt;""),$A18,"")</f>
        <v/>
      </c>
    </row>
    <row r="19">
      <c r="A19" s="16" t="inlineStr">
        <is>
          <t>search_rank_lost_impression_share</t>
        </is>
      </c>
      <c r="B19" s="25" t="inlineStr">
        <is>
          <t>Gemist door rang · Windsor: Search rank lost impression share · NUMERIC</t>
        </is>
      </c>
      <c r="C19" s="26" t="inlineStr">
        <is>
          <t>x</t>
        </is>
      </c>
      <c r="D19" s="27">
        <f>IF(AND($C19="x",$A19&lt;&gt;""),$A19,"")</f>
        <v/>
      </c>
    </row>
    <row r="20">
      <c r="A20" s="28" t="inlineStr">
        <is>
          <t>— Overige Windsor-velden van connector 'google_ads' (2534; weergavenaam · type · rapport). Zet een x om ze op te nemen. —</t>
        </is>
      </c>
      <c r="D20" s="27" t="inlineStr"/>
    </row>
    <row r="21">
      <c r="A21" s="25" t="inlineStr">
        <is>
          <t>absolute_top_impression_percentage</t>
        </is>
      </c>
      <c r="B21" s="29" t="inlineStr">
        <is>
          <t>Absolute top impression percentage · PERCENT</t>
        </is>
      </c>
      <c r="C21" s="26" t="n"/>
      <c r="D21" s="27">
        <f>IF(AND($C21="x",$A21&lt;&gt;""),$A21,"")</f>
        <v/>
      </c>
    </row>
    <row r="22">
      <c r="A22" s="25" t="inlineStr">
        <is>
          <t>access_reason</t>
        </is>
      </c>
      <c r="B22" s="29" t="inlineStr">
        <is>
          <t>Access reason · TEXT</t>
        </is>
      </c>
      <c r="C22" s="26" t="n"/>
      <c r="D22" s="27">
        <f>IF(AND($C22="x",$A22&lt;&gt;""),$A22,"")</f>
        <v/>
      </c>
    </row>
    <row r="23">
      <c r="A23" s="25" t="inlineStr">
        <is>
          <t>accessible_bidding_strategy</t>
        </is>
      </c>
      <c r="B23" s="29" t="inlineStr">
        <is>
          <t>Accessible bidding strategy · TEXT</t>
        </is>
      </c>
      <c r="C23" s="26" t="n"/>
      <c r="D23" s="27">
        <f>IF(AND($C23="x",$A23&lt;&gt;""),$A23,"")</f>
        <v/>
      </c>
    </row>
    <row r="24">
      <c r="A24" s="25" t="inlineStr">
        <is>
          <t>accessible_bidding_strategy_id</t>
        </is>
      </c>
      <c r="B24" s="29" t="inlineStr">
        <is>
          <t>Accessible bidding strategy id · NUMERIC</t>
        </is>
      </c>
      <c r="C24" s="26" t="n"/>
      <c r="D24" s="27">
        <f>IF(AND($C24="x",$A24&lt;&gt;""),$A24,"")</f>
        <v/>
      </c>
    </row>
    <row r="25">
      <c r="A25" s="25" t="inlineStr">
        <is>
          <t>accessible_bidding_strategy_maximize_conversion_value_target_roas</t>
        </is>
      </c>
      <c r="B25" s="29" t="inlineStr">
        <is>
          <t>Accessible bidding strategy maximize conversion value target roas · NUMERIC</t>
        </is>
      </c>
      <c r="C25" s="26" t="n"/>
      <c r="D25" s="27">
        <f>IF(AND($C25="x",$A25&lt;&gt;""),$A25,"")</f>
        <v/>
      </c>
    </row>
    <row r="26">
      <c r="A26" s="25" t="inlineStr">
        <is>
          <t>accessible_bidding_strategy_maximize_conversions_target_cpa_micros</t>
        </is>
      </c>
      <c r="B26" s="29" t="inlineStr">
        <is>
          <t>Accessible bidding strategy maximize conversions target cpa micros · NUMERIC</t>
        </is>
      </c>
      <c r="C26" s="26" t="n"/>
      <c r="D26" s="27">
        <f>IF(AND($C26="x",$A26&lt;&gt;""),$A26,"")</f>
        <v/>
      </c>
    </row>
    <row r="27">
      <c r="A27" s="25" t="inlineStr">
        <is>
          <t>accessible_bidding_strategy_name</t>
        </is>
      </c>
      <c r="B27" s="29" t="inlineStr">
        <is>
          <t>Accessible bidding strategy name · TEXT</t>
        </is>
      </c>
      <c r="C27" s="26" t="n"/>
      <c r="D27" s="27">
        <f>IF(AND($C27="x",$A27&lt;&gt;""),$A27,"")</f>
        <v/>
      </c>
    </row>
    <row r="28">
      <c r="A28" s="25" t="inlineStr">
        <is>
          <t>accessible_bidding_strategy_owner_customer_id</t>
        </is>
      </c>
      <c r="B28" s="29" t="inlineStr">
        <is>
          <t>Accessible bidding strategy owner customer id · NUMERIC</t>
        </is>
      </c>
      <c r="C28" s="26" t="n"/>
      <c r="D28" s="27">
        <f>IF(AND($C28="x",$A28&lt;&gt;""),$A28,"")</f>
        <v/>
      </c>
    </row>
    <row r="29">
      <c r="A29" s="25" t="inlineStr">
        <is>
          <t>accessible_bidding_strategy_owner_descriptive_name</t>
        </is>
      </c>
      <c r="B29" s="29" t="inlineStr">
        <is>
          <t>Accessible bidding strategy owner descriptive name · TEXT</t>
        </is>
      </c>
      <c r="C29" s="26" t="n"/>
      <c r="D29" s="27">
        <f>IF(AND($C29="x",$A29&lt;&gt;""),$A29,"")</f>
        <v/>
      </c>
    </row>
    <row r="30">
      <c r="A30" s="25" t="inlineStr">
        <is>
          <t>accessible_bidding_strategy_resource_name</t>
        </is>
      </c>
      <c r="B30" s="29" t="inlineStr">
        <is>
          <t>Accessible bidding strategy resource name · TEXT</t>
        </is>
      </c>
      <c r="C30" s="26" t="n"/>
      <c r="D30" s="27">
        <f>IF(AND($C30="x",$A30&lt;&gt;""),$A30,"")</f>
        <v/>
      </c>
    </row>
    <row r="31">
      <c r="A31" s="25" t="inlineStr">
        <is>
          <t>accessible_bidding_strategy_target_cpa_target_cpa_micros</t>
        </is>
      </c>
      <c r="B31" s="29" t="inlineStr">
        <is>
          <t>Accessible bidding strategy target cpa target cpa micros · NUMERIC</t>
        </is>
      </c>
      <c r="C31" s="26" t="n"/>
      <c r="D31" s="27">
        <f>IF(AND($C31="x",$A31&lt;&gt;""),$A31,"")</f>
        <v/>
      </c>
    </row>
    <row r="32">
      <c r="A32" s="25" t="inlineStr">
        <is>
          <t>accessible_bidding_strategy_target_impression_share_cpc_bid_ceiling_micros</t>
        </is>
      </c>
      <c r="B32" s="29" t="inlineStr">
        <is>
          <t>Accessible bidding strategy target impression share cpc bid ceiling micros · NUMERIC</t>
        </is>
      </c>
      <c r="C32" s="26" t="n"/>
      <c r="D32" s="27">
        <f>IF(AND($C32="x",$A32&lt;&gt;""),$A32,"")</f>
        <v/>
      </c>
    </row>
    <row r="33">
      <c r="A33" s="25" t="inlineStr">
        <is>
          <t>accessible_bidding_strategy_target_impression_share_location</t>
        </is>
      </c>
      <c r="B33" s="29" t="inlineStr">
        <is>
          <t>Accessible bidding strategy target impression share location · TEXT</t>
        </is>
      </c>
      <c r="C33" s="26" t="n"/>
      <c r="D33" s="27">
        <f>IF(AND($C33="x",$A33&lt;&gt;""),$A33,"")</f>
        <v/>
      </c>
    </row>
    <row r="34">
      <c r="A34" s="25" t="inlineStr">
        <is>
          <t>accessible_bidding_strategy_target_impression_share_location_fraction_micros</t>
        </is>
      </c>
      <c r="B34" s="29" t="inlineStr">
        <is>
          <t>Accessible bidding strategy target impression share location fraction micros · NUMERIC</t>
        </is>
      </c>
      <c r="C34" s="26" t="n"/>
      <c r="D34" s="27">
        <f>IF(AND($C34="x",$A34&lt;&gt;""),$A34,"")</f>
        <v/>
      </c>
    </row>
    <row r="35">
      <c r="A35" s="25" t="inlineStr">
        <is>
          <t>accessible_bidding_strategy_target_roas_target_roas</t>
        </is>
      </c>
      <c r="B35" s="29" t="inlineStr">
        <is>
          <t>Accessible bidding strategy target roas target roas · NUMERIC</t>
        </is>
      </c>
      <c r="C35" s="26" t="n"/>
      <c r="D35" s="27">
        <f>IF(AND($C35="x",$A35&lt;&gt;""),$A35,"")</f>
        <v/>
      </c>
    </row>
    <row r="36">
      <c r="A36" s="25" t="inlineStr">
        <is>
          <t>accessible_bidding_strategy_target_spend_cpc_bid_ceiling_micros</t>
        </is>
      </c>
      <c r="B36" s="29" t="inlineStr">
        <is>
          <t>Accessible bidding strategy target spend cpc bid ceiling micros · NUMERIC</t>
        </is>
      </c>
      <c r="C36" s="26" t="n"/>
      <c r="D36" s="27">
        <f>IF(AND($C36="x",$A36&lt;&gt;""),$A36,"")</f>
        <v/>
      </c>
    </row>
    <row r="37">
      <c r="A37" s="25" t="inlineStr">
        <is>
          <t>accessible_bidding_strategy_target_spend_target_spend_micros</t>
        </is>
      </c>
      <c r="B37" s="29" t="inlineStr">
        <is>
          <t>Accessible bidding strategy target spend target spend micros · NUMERIC</t>
        </is>
      </c>
      <c r="C37" s="26" t="n"/>
      <c r="D37" s="27">
        <f>IF(AND($C37="x",$A37&lt;&gt;""),$A37,"")</f>
        <v/>
      </c>
    </row>
    <row r="38">
      <c r="A38" s="25" t="inlineStr">
        <is>
          <t>accessible_bidding_strategy_type</t>
        </is>
      </c>
      <c r="B38" s="29" t="inlineStr">
        <is>
          <t>Accessible bidding strategy type · TEXT</t>
        </is>
      </c>
      <c r="C38" s="26" t="n"/>
      <c r="D38" s="27">
        <f>IF(AND($C38="x",$A38&lt;&gt;""),$A38,"")</f>
        <v/>
      </c>
    </row>
    <row r="39">
      <c r="A39" s="25" t="inlineStr">
        <is>
          <t>account_currency_code</t>
        </is>
      </c>
      <c r="B39" s="29" t="inlineStr">
        <is>
          <t>Account currency code · TEXT</t>
        </is>
      </c>
      <c r="C39" s="26" t="n"/>
      <c r="D39" s="27">
        <f>IF(AND($C39="x",$A39&lt;&gt;""),$A39,"")</f>
        <v/>
      </c>
    </row>
    <row r="40">
      <c r="A40" s="25" t="inlineStr">
        <is>
          <t>account_descriptive_name</t>
        </is>
      </c>
      <c r="B40" s="29" t="inlineStr">
        <is>
          <t>Account descriptive name · TEXT</t>
        </is>
      </c>
      <c r="C40" s="26" t="n"/>
      <c r="D40" s="27">
        <f>IF(AND($C40="x",$A40&lt;&gt;""),$A40,"")</f>
        <v/>
      </c>
    </row>
    <row r="41">
      <c r="A41" s="25" t="inlineStr">
        <is>
          <t>account_time_zone</t>
        </is>
      </c>
      <c r="B41" s="29" t="inlineStr">
        <is>
          <t>Account time zone · TEXT</t>
        </is>
      </c>
      <c r="C41" s="26" t="n"/>
      <c r="D41" s="27">
        <f>IF(AND($C41="x",$A41&lt;&gt;""),$A41,"")</f>
        <v/>
      </c>
    </row>
    <row r="42">
      <c r="A42" s="25" t="inlineStr">
        <is>
          <t>account_user_list_status</t>
        </is>
      </c>
      <c r="B42" s="29" t="inlineStr">
        <is>
          <t>Account user list status · TEXT</t>
        </is>
      </c>
      <c r="C42" s="26" t="n"/>
      <c r="D42" s="27">
        <f>IF(AND($C42="x",$A42&lt;&gt;""),$A42,"")</f>
        <v/>
      </c>
    </row>
    <row r="43">
      <c r="A43" s="25" t="inlineStr">
        <is>
          <t>action_items</t>
        </is>
      </c>
      <c r="B43" s="29" t="inlineStr">
        <is>
          <t>Action items · TEXT</t>
        </is>
      </c>
      <c r="C43" s="26" t="n"/>
      <c r="D43" s="27">
        <f>IF(AND($C43="x",$A43&lt;&gt;""),$A43,"")</f>
        <v/>
      </c>
    </row>
    <row r="44">
      <c r="A44" s="25" t="inlineStr">
        <is>
          <t>active_view_cpm</t>
        </is>
      </c>
      <c r="B44" s="29" t="inlineStr">
        <is>
          <t>Active view cpm · NUMERIC</t>
        </is>
      </c>
      <c r="C44" s="26" t="n"/>
      <c r="D44" s="27">
        <f>IF(AND($C44="x",$A44&lt;&gt;""),$A44,"")</f>
        <v/>
      </c>
    </row>
    <row r="45">
      <c r="A45" s="25" t="inlineStr">
        <is>
          <t>active_view_ctr</t>
        </is>
      </c>
      <c r="B45" s="29" t="inlineStr">
        <is>
          <t>Active view ctr · NUMERIC</t>
        </is>
      </c>
      <c r="C45" s="26" t="n"/>
      <c r="D45" s="27">
        <f>IF(AND($C45="x",$A45&lt;&gt;""),$A45,"")</f>
        <v/>
      </c>
    </row>
    <row r="46">
      <c r="A46" s="25" t="inlineStr">
        <is>
          <t>active_view_impressions</t>
        </is>
      </c>
      <c r="B46" s="29" t="inlineStr">
        <is>
          <t>Active view impressions · NUMERIC</t>
        </is>
      </c>
      <c r="C46" s="26" t="n"/>
      <c r="D46" s="27">
        <f>IF(AND($C46="x",$A46&lt;&gt;""),$A46,"")</f>
        <v/>
      </c>
    </row>
    <row r="47">
      <c r="A47" s="25" t="inlineStr">
        <is>
          <t>active_view_measurability</t>
        </is>
      </c>
      <c r="B47" s="29" t="inlineStr">
        <is>
          <t>Active view measurability · NUMERIC</t>
        </is>
      </c>
      <c r="C47" s="26" t="n"/>
      <c r="D47" s="27">
        <f>IF(AND($C47="x",$A47&lt;&gt;""),$A47,"")</f>
        <v/>
      </c>
    </row>
    <row r="48">
      <c r="A48" s="25" t="inlineStr">
        <is>
          <t>active_view_measurable_cost</t>
        </is>
      </c>
      <c r="B48" s="29" t="inlineStr">
        <is>
          <t>Active view measurable cost · NUMERIC</t>
        </is>
      </c>
      <c r="C48" s="26" t="n"/>
      <c r="D48" s="27">
        <f>IF(AND($C48="x",$A48&lt;&gt;""),$A48,"")</f>
        <v/>
      </c>
    </row>
    <row r="49">
      <c r="A49" s="25" t="inlineStr">
        <is>
          <t>active_view_measurable_cost_micros</t>
        </is>
      </c>
      <c r="B49" s="29" t="inlineStr">
        <is>
          <t>Active view measurable cost micros · NUMERIC</t>
        </is>
      </c>
      <c r="C49" s="26" t="n"/>
      <c r="D49" s="27">
        <f>IF(AND($C49="x",$A49&lt;&gt;""),$A49,"")</f>
        <v/>
      </c>
    </row>
    <row r="50">
      <c r="A50" s="25" t="inlineStr">
        <is>
          <t>active_view_measurable_impressions</t>
        </is>
      </c>
      <c r="B50" s="29" t="inlineStr">
        <is>
          <t>Active view measurable impressions · NUMERIC</t>
        </is>
      </c>
      <c r="C50" s="26" t="n"/>
      <c r="D50" s="27">
        <f>IF(AND($C50="x",$A50&lt;&gt;""),$A50,"")</f>
        <v/>
      </c>
    </row>
    <row r="51">
      <c r="A51" s="25" t="inlineStr">
        <is>
          <t>active_view_viewability</t>
        </is>
      </c>
      <c r="B51" s="29" t="inlineStr">
        <is>
          <t>Active view viewability · NUMERIC</t>
        </is>
      </c>
      <c r="C51" s="26" t="n"/>
      <c r="D51" s="27">
        <f>IF(AND($C51="x",$A51&lt;&gt;""),$A51,"")</f>
        <v/>
      </c>
    </row>
    <row r="52">
      <c r="A52" s="25" t="inlineStr">
        <is>
          <t>activity_account_id</t>
        </is>
      </c>
      <c r="B52" s="29" t="inlineStr">
        <is>
          <t>Activity account id · NUMERIC</t>
        </is>
      </c>
      <c r="C52" s="26" t="n"/>
      <c r="D52" s="27">
        <f>IF(AND($C52="x",$A52&lt;&gt;""),$A52,"")</f>
        <v/>
      </c>
    </row>
    <row r="53">
      <c r="A53" s="25" t="inlineStr">
        <is>
          <t>activity_city</t>
        </is>
      </c>
      <c r="B53" s="29" t="inlineStr">
        <is>
          <t>Activity city · CITY</t>
        </is>
      </c>
      <c r="C53" s="26" t="n"/>
      <c r="D53" s="27">
        <f>IF(AND($C53="x",$A53&lt;&gt;""),$A53,"")</f>
        <v/>
      </c>
    </row>
    <row r="54">
      <c r="A54" s="25" t="inlineStr">
        <is>
          <t>activity_country</t>
        </is>
      </c>
      <c r="B54" s="29" t="inlineStr">
        <is>
          <t>Activity country · COUNTRY</t>
        </is>
      </c>
      <c r="C54" s="26" t="n"/>
      <c r="D54" s="27">
        <f>IF(AND($C54="x",$A54&lt;&gt;""),$A54,"")</f>
        <v/>
      </c>
    </row>
    <row r="55">
      <c r="A55" s="25" t="inlineStr">
        <is>
          <t>activity_rating</t>
        </is>
      </c>
      <c r="B55" s="29" t="inlineStr">
        <is>
          <t>Activity rating · NUMERIC</t>
        </is>
      </c>
      <c r="C55" s="26" t="n"/>
      <c r="D55" s="27">
        <f>IF(AND($C55="x",$A55&lt;&gt;""),$A55,"")</f>
        <v/>
      </c>
    </row>
    <row r="56">
      <c r="A56" s="25" t="inlineStr">
        <is>
          <t>activity_state</t>
        </is>
      </c>
      <c r="B56" s="29" t="inlineStr">
        <is>
          <t>Activity state · TEXT</t>
        </is>
      </c>
      <c r="C56" s="26" t="n"/>
      <c r="D56" s="27">
        <f>IF(AND($C56="x",$A56&lt;&gt;""),$A56,"")</f>
        <v/>
      </c>
    </row>
    <row r="57">
      <c r="A57" s="25" t="inlineStr">
        <is>
          <t>ad_added_by_google_ads</t>
        </is>
      </c>
      <c r="B57" s="29" t="inlineStr">
        <is>
          <t>Ad added by google ads · BOOLEAN</t>
        </is>
      </c>
      <c r="C57" s="26" t="n"/>
      <c r="D57" s="27">
        <f>IF(AND($C57="x",$A57&lt;&gt;""),$A57,"")</f>
        <v/>
      </c>
    </row>
    <row r="58">
      <c r="A58" s="25" t="inlineStr">
        <is>
          <t>ad_app_ad_app_deep_link</t>
        </is>
      </c>
      <c r="B58" s="29" t="inlineStr">
        <is>
          <t>Ad app ad app deep link · TEXT</t>
        </is>
      </c>
      <c r="C58" s="26" t="n"/>
      <c r="D58" s="27">
        <f>IF(AND($C58="x",$A58&lt;&gt;""),$A58,"")</f>
        <v/>
      </c>
    </row>
    <row r="59">
      <c r="A59" s="25" t="inlineStr">
        <is>
          <t>ad_app_ad_app_deep_link_asset</t>
        </is>
      </c>
      <c r="B59" s="29" t="inlineStr">
        <is>
          <t>(Deprecated) Ad app ad app deep link asset · TEXT</t>
        </is>
      </c>
      <c r="C59" s="26" t="n"/>
      <c r="D59" s="27">
        <f>IF(AND($C59="x",$A59&lt;&gt;""),$A59,"")</f>
        <v/>
      </c>
    </row>
    <row r="60">
      <c r="A60" s="25" t="inlineStr">
        <is>
          <t>ad_app_ad_descriptions</t>
        </is>
      </c>
      <c r="B60" s="29" t="inlineStr">
        <is>
          <t>Ad app ad descriptions · TEXT</t>
        </is>
      </c>
      <c r="C60" s="26" t="n"/>
      <c r="D60" s="27">
        <f>IF(AND($C60="x",$A60&lt;&gt;""),$A60,"")</f>
        <v/>
      </c>
    </row>
    <row r="61">
      <c r="A61" s="25" t="inlineStr">
        <is>
          <t>ad_app_ad_descriptions_1_text</t>
        </is>
      </c>
      <c r="B61" s="29" t="inlineStr">
        <is>
          <t>Ad app ad description 1 text · TEXT</t>
        </is>
      </c>
      <c r="C61" s="26" t="n"/>
      <c r="D61" s="27">
        <f>IF(AND($C61="x",$A61&lt;&gt;""),$A61,"")</f>
        <v/>
      </c>
    </row>
    <row r="62">
      <c r="A62" s="25" t="inlineStr">
        <is>
          <t>ad_app_ad_descriptions_2_text</t>
        </is>
      </c>
      <c r="B62" s="29" t="inlineStr">
        <is>
          <t>Ad app ad description 2 text · TEXT</t>
        </is>
      </c>
      <c r="C62" s="26" t="n"/>
      <c r="D62" s="27">
        <f>IF(AND($C62="x",$A62&lt;&gt;""),$A62,"")</f>
        <v/>
      </c>
    </row>
    <row r="63">
      <c r="A63" s="25" t="inlineStr">
        <is>
          <t>ad_app_ad_descriptions_3_text</t>
        </is>
      </c>
      <c r="B63" s="29" t="inlineStr">
        <is>
          <t>Ad app ad description 3 text · TEXT</t>
        </is>
      </c>
      <c r="C63" s="26" t="n"/>
      <c r="D63" s="27">
        <f>IF(AND($C63="x",$A63&lt;&gt;""),$A63,"")</f>
        <v/>
      </c>
    </row>
    <row r="64">
      <c r="A64" s="25" t="inlineStr">
        <is>
          <t>ad_app_ad_descriptions_4_text</t>
        </is>
      </c>
      <c r="B64" s="29" t="inlineStr">
        <is>
          <t>Ad app ad description 4 text · TEXT</t>
        </is>
      </c>
      <c r="C64" s="26" t="n"/>
      <c r="D64" s="27">
        <f>IF(AND($C64="x",$A64&lt;&gt;""),$A64,"")</f>
        <v/>
      </c>
    </row>
    <row r="65">
      <c r="A65" s="25" t="inlineStr">
        <is>
          <t>ad_app_ad_descriptions_5_text</t>
        </is>
      </c>
      <c r="B65" s="29" t="inlineStr">
        <is>
          <t>Ad app ad description 5 text · TEXT</t>
        </is>
      </c>
      <c r="C65" s="26" t="n"/>
      <c r="D65" s="27">
        <f>IF(AND($C65="x",$A65&lt;&gt;""),$A65,"")</f>
        <v/>
      </c>
    </row>
    <row r="66">
      <c r="A66" s="25" t="inlineStr">
        <is>
          <t>ad_app_ad_descriptions_combined_text</t>
        </is>
      </c>
      <c r="B66" s="29" t="inlineStr">
        <is>
          <t>Ad app ad descriptions combined · TEXT</t>
        </is>
      </c>
      <c r="C66" s="26" t="n"/>
      <c r="D66" s="27">
        <f>IF(AND($C66="x",$A66&lt;&gt;""),$A66,"")</f>
        <v/>
      </c>
    </row>
    <row r="67">
      <c r="A67" s="25" t="inlineStr">
        <is>
          <t>ad_app_ad_headlines</t>
        </is>
      </c>
      <c r="B67" s="29" t="inlineStr">
        <is>
          <t>Ad app ad headlines · TEXT</t>
        </is>
      </c>
      <c r="C67" s="26" t="n"/>
      <c r="D67" s="27">
        <f>IF(AND($C67="x",$A67&lt;&gt;""),$A67,"")</f>
        <v/>
      </c>
    </row>
    <row r="68">
      <c r="A68" s="25" t="inlineStr">
        <is>
          <t>ad_app_ad_headlines_10_text</t>
        </is>
      </c>
      <c r="B68" s="29" t="inlineStr">
        <is>
          <t>Ad app ad headline 10 text · TEXT</t>
        </is>
      </c>
      <c r="C68" s="26" t="n"/>
      <c r="D68" s="27">
        <f>IF(AND($C68="x",$A68&lt;&gt;""),$A68,"")</f>
        <v/>
      </c>
    </row>
    <row r="69">
      <c r="A69" s="25" t="inlineStr">
        <is>
          <t>ad_app_ad_headlines_11_text</t>
        </is>
      </c>
      <c r="B69" s="29" t="inlineStr">
        <is>
          <t>Ad app ad headline 11 text · TEXT</t>
        </is>
      </c>
      <c r="C69" s="26" t="n"/>
      <c r="D69" s="27">
        <f>IF(AND($C69="x",$A69&lt;&gt;""),$A69,"")</f>
        <v/>
      </c>
    </row>
    <row r="70">
      <c r="A70" s="25" t="inlineStr">
        <is>
          <t>ad_app_ad_headlines_12_text</t>
        </is>
      </c>
      <c r="B70" s="29" t="inlineStr">
        <is>
          <t>Ad app ad headline 12 text · TEXT</t>
        </is>
      </c>
      <c r="C70" s="26" t="n"/>
      <c r="D70" s="27">
        <f>IF(AND($C70="x",$A70&lt;&gt;""),$A70,"")</f>
        <v/>
      </c>
    </row>
    <row r="71">
      <c r="A71" s="25" t="inlineStr">
        <is>
          <t>ad_app_ad_headlines_13_text</t>
        </is>
      </c>
      <c r="B71" s="29" t="inlineStr">
        <is>
          <t>Ad app ad headline 13 text · TEXT</t>
        </is>
      </c>
      <c r="C71" s="26" t="n"/>
      <c r="D71" s="27">
        <f>IF(AND($C71="x",$A71&lt;&gt;""),$A71,"")</f>
        <v/>
      </c>
    </row>
    <row r="72">
      <c r="A72" s="25" t="inlineStr">
        <is>
          <t>ad_app_ad_headlines_14_text</t>
        </is>
      </c>
      <c r="B72" s="29" t="inlineStr">
        <is>
          <t>Ad app ad headline 14 text · TEXT</t>
        </is>
      </c>
      <c r="C72" s="26" t="n"/>
      <c r="D72" s="27">
        <f>IF(AND($C72="x",$A72&lt;&gt;""),$A72,"")</f>
        <v/>
      </c>
    </row>
    <row r="73">
      <c r="A73" s="25" t="inlineStr">
        <is>
          <t>ad_app_ad_headlines_15_text</t>
        </is>
      </c>
      <c r="B73" s="29" t="inlineStr">
        <is>
          <t>Ad app ad headline 15 text · TEXT</t>
        </is>
      </c>
      <c r="C73" s="26" t="n"/>
      <c r="D73" s="27">
        <f>IF(AND($C73="x",$A73&lt;&gt;""),$A73,"")</f>
        <v/>
      </c>
    </row>
    <row r="74">
      <c r="A74" s="25" t="inlineStr">
        <is>
          <t>ad_app_ad_headlines_16_text</t>
        </is>
      </c>
      <c r="B74" s="29" t="inlineStr">
        <is>
          <t>Ad app ad headline 16 text · TEXT</t>
        </is>
      </c>
      <c r="C74" s="26" t="n"/>
      <c r="D74" s="27">
        <f>IF(AND($C74="x",$A74&lt;&gt;""),$A74,"")</f>
        <v/>
      </c>
    </row>
    <row r="75">
      <c r="A75" s="25" t="inlineStr">
        <is>
          <t>ad_app_ad_headlines_17_text</t>
        </is>
      </c>
      <c r="B75" s="29" t="inlineStr">
        <is>
          <t>Ad app ad headline 17 text · TEXT</t>
        </is>
      </c>
      <c r="C75" s="26" t="n"/>
      <c r="D75" s="27">
        <f>IF(AND($C75="x",$A75&lt;&gt;""),$A75,"")</f>
        <v/>
      </c>
    </row>
    <row r="76">
      <c r="A76" s="25" t="inlineStr">
        <is>
          <t>ad_app_ad_headlines_18_text</t>
        </is>
      </c>
      <c r="B76" s="29" t="inlineStr">
        <is>
          <t>Ad app ad headline 18 text · TEXT</t>
        </is>
      </c>
      <c r="C76" s="26" t="n"/>
      <c r="D76" s="27">
        <f>IF(AND($C76="x",$A76&lt;&gt;""),$A76,"")</f>
        <v/>
      </c>
    </row>
    <row r="77">
      <c r="A77" s="25" t="inlineStr">
        <is>
          <t>ad_app_ad_headlines_19_text</t>
        </is>
      </c>
      <c r="B77" s="29" t="inlineStr">
        <is>
          <t>Ad app ad headline 19 text · TEXT</t>
        </is>
      </c>
      <c r="C77" s="26" t="n"/>
      <c r="D77" s="27">
        <f>IF(AND($C77="x",$A77&lt;&gt;""),$A77,"")</f>
        <v/>
      </c>
    </row>
    <row r="78">
      <c r="A78" s="25" t="inlineStr">
        <is>
          <t>ad_app_ad_headlines_1_text</t>
        </is>
      </c>
      <c r="B78" s="29" t="inlineStr">
        <is>
          <t>Ad app ad headline 1 text · TEXT</t>
        </is>
      </c>
      <c r="C78" s="26" t="n"/>
      <c r="D78" s="27">
        <f>IF(AND($C78="x",$A78&lt;&gt;""),$A78,"")</f>
        <v/>
      </c>
    </row>
    <row r="79">
      <c r="A79" s="25" t="inlineStr">
        <is>
          <t>ad_app_ad_headlines_20_text</t>
        </is>
      </c>
      <c r="B79" s="29" t="inlineStr">
        <is>
          <t>Ad app ad headline 20 text · TEXT</t>
        </is>
      </c>
      <c r="C79" s="26" t="n"/>
      <c r="D79" s="27">
        <f>IF(AND($C79="x",$A79&lt;&gt;""),$A79,"")</f>
        <v/>
      </c>
    </row>
    <row r="80">
      <c r="A80" s="25" t="inlineStr">
        <is>
          <t>ad_app_ad_headlines_2_text</t>
        </is>
      </c>
      <c r="B80" s="29" t="inlineStr">
        <is>
          <t>Ad app ad headline 2 text · TEXT</t>
        </is>
      </c>
      <c r="C80" s="26" t="n"/>
      <c r="D80" s="27">
        <f>IF(AND($C80="x",$A80&lt;&gt;""),$A80,"")</f>
        <v/>
      </c>
    </row>
    <row r="81">
      <c r="A81" s="25" t="inlineStr">
        <is>
          <t>ad_app_ad_headlines_3_text</t>
        </is>
      </c>
      <c r="B81" s="29" t="inlineStr">
        <is>
          <t>Ad app ad headline 3 text · TEXT</t>
        </is>
      </c>
      <c r="C81" s="26" t="n"/>
      <c r="D81" s="27">
        <f>IF(AND($C81="x",$A81&lt;&gt;""),$A81,"")</f>
        <v/>
      </c>
    </row>
    <row r="82">
      <c r="A82" s="25" t="inlineStr">
        <is>
          <t>ad_app_ad_headlines_4_text</t>
        </is>
      </c>
      <c r="B82" s="29" t="inlineStr">
        <is>
          <t>Ad app ad headline 4 text · TEXT</t>
        </is>
      </c>
      <c r="C82" s="26" t="n"/>
      <c r="D82" s="27">
        <f>IF(AND($C82="x",$A82&lt;&gt;""),$A82,"")</f>
        <v/>
      </c>
    </row>
    <row r="83">
      <c r="A83" s="25" t="inlineStr">
        <is>
          <t>ad_app_ad_headlines_5_text</t>
        </is>
      </c>
      <c r="B83" s="29" t="inlineStr">
        <is>
          <t>Ad app ad headline 5 text · TEXT</t>
        </is>
      </c>
      <c r="C83" s="26" t="n"/>
      <c r="D83" s="27">
        <f>IF(AND($C83="x",$A83&lt;&gt;""),$A83,"")</f>
        <v/>
      </c>
    </row>
    <row r="84">
      <c r="A84" s="25" t="inlineStr">
        <is>
          <t>ad_app_ad_headlines_6_text</t>
        </is>
      </c>
      <c r="B84" s="29" t="inlineStr">
        <is>
          <t>Ad app ad headline 6 text · TEXT</t>
        </is>
      </c>
      <c r="C84" s="26" t="n"/>
      <c r="D84" s="27">
        <f>IF(AND($C84="x",$A84&lt;&gt;""),$A84,"")</f>
        <v/>
      </c>
    </row>
    <row r="85">
      <c r="A85" s="25" t="inlineStr">
        <is>
          <t>ad_app_ad_headlines_7_text</t>
        </is>
      </c>
      <c r="B85" s="29" t="inlineStr">
        <is>
          <t>Ad app ad headline 7 text · TEXT</t>
        </is>
      </c>
      <c r="C85" s="26" t="n"/>
      <c r="D85" s="27">
        <f>IF(AND($C85="x",$A85&lt;&gt;""),$A85,"")</f>
        <v/>
      </c>
    </row>
    <row r="86">
      <c r="A86" s="25" t="inlineStr">
        <is>
          <t>ad_app_ad_headlines_8_text</t>
        </is>
      </c>
      <c r="B86" s="29" t="inlineStr">
        <is>
          <t>Ad app ad headline 8 text · TEXT</t>
        </is>
      </c>
      <c r="C86" s="26" t="n"/>
      <c r="D86" s="27">
        <f>IF(AND($C86="x",$A86&lt;&gt;""),$A86,"")</f>
        <v/>
      </c>
    </row>
    <row r="87">
      <c r="A87" s="25" t="inlineStr">
        <is>
          <t>ad_app_ad_headlines_9_text</t>
        </is>
      </c>
      <c r="B87" s="29" t="inlineStr">
        <is>
          <t>Ad app ad headline 9 text · TEXT</t>
        </is>
      </c>
      <c r="C87" s="26" t="n"/>
      <c r="D87" s="27">
        <f>IF(AND($C87="x",$A87&lt;&gt;""),$A87,"")</f>
        <v/>
      </c>
    </row>
    <row r="88">
      <c r="A88" s="25" t="inlineStr">
        <is>
          <t>ad_app_ad_headlines_combined_text</t>
        </is>
      </c>
      <c r="B88" s="29" t="inlineStr">
        <is>
          <t>Ad app ad headlines combined · TEXT</t>
        </is>
      </c>
      <c r="C88" s="26" t="n"/>
      <c r="D88" s="27">
        <f>IF(AND($C88="x",$A88&lt;&gt;""),$A88,"")</f>
        <v/>
      </c>
    </row>
    <row r="89">
      <c r="A89" s="25" t="inlineStr">
        <is>
          <t>ad_app_ad_html5_media_bundles</t>
        </is>
      </c>
      <c r="B89" s="29" t="inlineStr">
        <is>
          <t>Ad app ad html5 media bundles · TEXT</t>
        </is>
      </c>
      <c r="C89" s="26" t="n"/>
      <c r="D89" s="27">
        <f>IF(AND($C89="x",$A89&lt;&gt;""),$A89,"")</f>
        <v/>
      </c>
    </row>
    <row r="90">
      <c r="A90" s="25" t="inlineStr">
        <is>
          <t>ad_app_ad_html5_media_bundles_asset</t>
        </is>
      </c>
      <c r="B90" s="29" t="inlineStr">
        <is>
          <t>(Deprecated) Ad app ad html5 media bundles asset · TEXT</t>
        </is>
      </c>
      <c r="C90" s="26" t="n"/>
      <c r="D90" s="27">
        <f>IF(AND($C90="x",$A90&lt;&gt;""),$A90,"")</f>
        <v/>
      </c>
    </row>
    <row r="91">
      <c r="A91" s="25" t="inlineStr">
        <is>
          <t>ad_app_ad_images</t>
        </is>
      </c>
      <c r="B91" s="29" t="inlineStr">
        <is>
          <t>Ad app ad images · TEXT</t>
        </is>
      </c>
      <c r="C91" s="26" t="n"/>
      <c r="D91" s="27">
        <f>IF(AND($C91="x",$A91&lt;&gt;""),$A91,"")</f>
        <v/>
      </c>
    </row>
    <row r="92">
      <c r="A92" s="25" t="inlineStr">
        <is>
          <t>ad_app_ad_images_asset</t>
        </is>
      </c>
      <c r="B92" s="29" t="inlineStr">
        <is>
          <t>(Deprecated) Ad app ad images asset · TEXT</t>
        </is>
      </c>
      <c r="C92" s="26" t="n"/>
      <c r="D92" s="27">
        <f>IF(AND($C92="x",$A92&lt;&gt;""),$A92,"")</f>
        <v/>
      </c>
    </row>
    <row r="93">
      <c r="A93" s="25" t="inlineStr">
        <is>
          <t>ad_app_ad_mandatory_ad_text</t>
        </is>
      </c>
      <c r="B93" s="29" t="inlineStr">
        <is>
          <t>Ad app ad mandatory ad text · TEXT</t>
        </is>
      </c>
      <c r="C93" s="26" t="n"/>
      <c r="D93" s="27">
        <f>IF(AND($C93="x",$A93&lt;&gt;""),$A93,"")</f>
        <v/>
      </c>
    </row>
    <row r="94">
      <c r="A94" s="25" t="inlineStr">
        <is>
          <t>ad_app_ad_youtube_videos</t>
        </is>
      </c>
      <c r="B94" s="29" t="inlineStr">
        <is>
          <t>Ad app ad youtube videos · TEXT</t>
        </is>
      </c>
      <c r="C94" s="26" t="n"/>
      <c r="D94" s="27">
        <f>IF(AND($C94="x",$A94&lt;&gt;""),$A94,"")</f>
        <v/>
      </c>
    </row>
    <row r="95">
      <c r="A95" s="25" t="inlineStr">
        <is>
          <t>ad_app_ad_youtube_videos_asset</t>
        </is>
      </c>
      <c r="B95" s="29" t="inlineStr">
        <is>
          <t>(Deprecated) Ad app ad youtube videos asset · TEXT</t>
        </is>
      </c>
      <c r="C95" s="26" t="n"/>
      <c r="D95" s="27">
        <f>IF(AND($C95="x",$A95&lt;&gt;""),$A95,"")</f>
        <v/>
      </c>
    </row>
    <row r="96">
      <c r="A96" s="25" t="inlineStr">
        <is>
          <t>ad_app_engagement_ad_descriptions</t>
        </is>
      </c>
      <c r="B96" s="29" t="inlineStr">
        <is>
          <t>Ad app engagement ad descriptions · TEXT</t>
        </is>
      </c>
      <c r="C96" s="26" t="n"/>
      <c r="D96" s="27">
        <f>IF(AND($C96="x",$A96&lt;&gt;""),$A96,"")</f>
        <v/>
      </c>
    </row>
    <row r="97">
      <c r="A97" s="25" t="inlineStr">
        <is>
          <t>ad_app_engagement_ad_descriptions_1_text</t>
        </is>
      </c>
      <c r="B97" s="29" t="inlineStr">
        <is>
          <t>Ad app engagement ad description 1 text · TEXT</t>
        </is>
      </c>
      <c r="C97" s="26" t="n"/>
      <c r="D97" s="27">
        <f>IF(AND($C97="x",$A97&lt;&gt;""),$A97,"")</f>
        <v/>
      </c>
    </row>
    <row r="98">
      <c r="A98" s="25" t="inlineStr">
        <is>
          <t>ad_app_engagement_ad_descriptions_2_text</t>
        </is>
      </c>
      <c r="B98" s="29" t="inlineStr">
        <is>
          <t>Ad app engagement ad description 2 text · TEXT</t>
        </is>
      </c>
      <c r="C98" s="26" t="n"/>
      <c r="D98" s="27">
        <f>IF(AND($C98="x",$A98&lt;&gt;""),$A98,"")</f>
        <v/>
      </c>
    </row>
    <row r="99">
      <c r="A99" s="25" t="inlineStr">
        <is>
          <t>ad_app_engagement_ad_descriptions_3_text</t>
        </is>
      </c>
      <c r="B99" s="29" t="inlineStr">
        <is>
          <t>Ad app engagement ad description 3 text · TEXT</t>
        </is>
      </c>
      <c r="C99" s="26" t="n"/>
      <c r="D99" s="27">
        <f>IF(AND($C99="x",$A99&lt;&gt;""),$A99,"")</f>
        <v/>
      </c>
    </row>
    <row r="100">
      <c r="A100" s="25" t="inlineStr">
        <is>
          <t>ad_app_engagement_ad_descriptions_4_text</t>
        </is>
      </c>
      <c r="B100" s="29" t="inlineStr">
        <is>
          <t>Ad app engagement ad description 4 text · TEXT</t>
        </is>
      </c>
      <c r="C100" s="26" t="n"/>
      <c r="D100" s="27">
        <f>IF(AND($C100="x",$A100&lt;&gt;""),$A100,"")</f>
        <v/>
      </c>
    </row>
    <row r="101">
      <c r="A101" s="25" t="inlineStr">
        <is>
          <t>ad_app_engagement_ad_descriptions_5_text</t>
        </is>
      </c>
      <c r="B101" s="29" t="inlineStr">
        <is>
          <t>Ad app engagement ad description 5 text · TEXT</t>
        </is>
      </c>
      <c r="C101" s="26" t="n"/>
      <c r="D101" s="27">
        <f>IF(AND($C101="x",$A101&lt;&gt;""),$A101,"")</f>
        <v/>
      </c>
    </row>
    <row r="102">
      <c r="A102" s="25" t="inlineStr">
        <is>
          <t>ad_app_engagement_ad_descriptions_combined_text</t>
        </is>
      </c>
      <c r="B102" s="29" t="inlineStr">
        <is>
          <t>Ad app engagement ad descriptions combined · TEXT</t>
        </is>
      </c>
      <c r="C102" s="26" t="n"/>
      <c r="D102" s="27">
        <f>IF(AND($C102="x",$A102&lt;&gt;""),$A102,"")</f>
        <v/>
      </c>
    </row>
    <row r="103">
      <c r="A103" s="25" t="inlineStr">
        <is>
          <t>ad_app_engagement_ad_headlines</t>
        </is>
      </c>
      <c r="B103" s="29" t="inlineStr">
        <is>
          <t>Ad app engagement ad headlines · TEXT</t>
        </is>
      </c>
      <c r="C103" s="26" t="n"/>
      <c r="D103" s="27">
        <f>IF(AND($C103="x",$A103&lt;&gt;""),$A103,"")</f>
        <v/>
      </c>
    </row>
    <row r="104">
      <c r="A104" s="25" t="inlineStr">
        <is>
          <t>ad_app_engagement_ad_headlines_10_text</t>
        </is>
      </c>
      <c r="B104" s="29" t="inlineStr">
        <is>
          <t>Ad app engagement ad headline 10 text · TEXT</t>
        </is>
      </c>
      <c r="C104" s="26" t="n"/>
      <c r="D104" s="27">
        <f>IF(AND($C104="x",$A104&lt;&gt;""),$A104,"")</f>
        <v/>
      </c>
    </row>
    <row r="105">
      <c r="A105" s="25" t="inlineStr">
        <is>
          <t>ad_app_engagement_ad_headlines_11_text</t>
        </is>
      </c>
      <c r="B105" s="29" t="inlineStr">
        <is>
          <t>Ad app engagement ad headline 11 text · TEXT</t>
        </is>
      </c>
      <c r="C105" s="26" t="n"/>
      <c r="D105" s="27">
        <f>IF(AND($C105="x",$A105&lt;&gt;""),$A105,"")</f>
        <v/>
      </c>
    </row>
    <row r="106">
      <c r="A106" s="25" t="inlineStr">
        <is>
          <t>ad_app_engagement_ad_headlines_12_text</t>
        </is>
      </c>
      <c r="B106" s="29" t="inlineStr">
        <is>
          <t>Ad app engagement ad headline 12 text · TEXT</t>
        </is>
      </c>
      <c r="C106" s="26" t="n"/>
      <c r="D106" s="27">
        <f>IF(AND($C106="x",$A106&lt;&gt;""),$A106,"")</f>
        <v/>
      </c>
    </row>
    <row r="107">
      <c r="A107" s="25" t="inlineStr">
        <is>
          <t>ad_app_engagement_ad_headlines_13_text</t>
        </is>
      </c>
      <c r="B107" s="29" t="inlineStr">
        <is>
          <t>Ad app engagement ad headline 13 text · TEXT</t>
        </is>
      </c>
      <c r="C107" s="26" t="n"/>
      <c r="D107" s="27">
        <f>IF(AND($C107="x",$A107&lt;&gt;""),$A107,"")</f>
        <v/>
      </c>
    </row>
    <row r="108">
      <c r="A108" s="25" t="inlineStr">
        <is>
          <t>ad_app_engagement_ad_headlines_14_text</t>
        </is>
      </c>
      <c r="B108" s="29" t="inlineStr">
        <is>
          <t>Ad app engagement ad headline 14 text · TEXT</t>
        </is>
      </c>
      <c r="C108" s="26" t="n"/>
      <c r="D108" s="27">
        <f>IF(AND($C108="x",$A108&lt;&gt;""),$A108,"")</f>
        <v/>
      </c>
    </row>
    <row r="109">
      <c r="A109" s="25" t="inlineStr">
        <is>
          <t>ad_app_engagement_ad_headlines_15_text</t>
        </is>
      </c>
      <c r="B109" s="29" t="inlineStr">
        <is>
          <t>Ad app engagement ad headline 15 text · TEXT</t>
        </is>
      </c>
      <c r="C109" s="26" t="n"/>
      <c r="D109" s="27">
        <f>IF(AND($C109="x",$A109&lt;&gt;""),$A109,"")</f>
        <v/>
      </c>
    </row>
    <row r="110">
      <c r="A110" s="25" t="inlineStr">
        <is>
          <t>ad_app_engagement_ad_headlines_16_text</t>
        </is>
      </c>
      <c r="B110" s="29" t="inlineStr">
        <is>
          <t>Ad app engagement ad headline 16 text · TEXT</t>
        </is>
      </c>
      <c r="C110" s="26" t="n"/>
      <c r="D110" s="27">
        <f>IF(AND($C110="x",$A110&lt;&gt;""),$A110,"")</f>
        <v/>
      </c>
    </row>
    <row r="111">
      <c r="A111" s="25" t="inlineStr">
        <is>
          <t>ad_app_engagement_ad_headlines_17_text</t>
        </is>
      </c>
      <c r="B111" s="29" t="inlineStr">
        <is>
          <t>Ad app engagement ad headline 17 text · TEXT</t>
        </is>
      </c>
      <c r="C111" s="26" t="n"/>
      <c r="D111" s="27">
        <f>IF(AND($C111="x",$A111&lt;&gt;""),$A111,"")</f>
        <v/>
      </c>
    </row>
    <row r="112">
      <c r="A112" s="25" t="inlineStr">
        <is>
          <t>ad_app_engagement_ad_headlines_18_text</t>
        </is>
      </c>
      <c r="B112" s="29" t="inlineStr">
        <is>
          <t>Ad app engagement ad headline 18 text · TEXT</t>
        </is>
      </c>
      <c r="C112" s="26" t="n"/>
      <c r="D112" s="27">
        <f>IF(AND($C112="x",$A112&lt;&gt;""),$A112,"")</f>
        <v/>
      </c>
    </row>
    <row r="113">
      <c r="A113" s="25" t="inlineStr">
        <is>
          <t>ad_app_engagement_ad_headlines_19_text</t>
        </is>
      </c>
      <c r="B113" s="29" t="inlineStr">
        <is>
          <t>Ad app engagement ad headline 19 text · TEXT</t>
        </is>
      </c>
      <c r="C113" s="26" t="n"/>
      <c r="D113" s="27">
        <f>IF(AND($C113="x",$A113&lt;&gt;""),$A113,"")</f>
        <v/>
      </c>
    </row>
    <row r="114">
      <c r="A114" s="25" t="inlineStr">
        <is>
          <t>ad_app_engagement_ad_headlines_1_text</t>
        </is>
      </c>
      <c r="B114" s="29" t="inlineStr">
        <is>
          <t>Ad app engagement ad headline 1 text · TEXT</t>
        </is>
      </c>
      <c r="C114" s="26" t="n"/>
      <c r="D114" s="27">
        <f>IF(AND($C114="x",$A114&lt;&gt;""),$A114,"")</f>
        <v/>
      </c>
    </row>
    <row r="115">
      <c r="A115" s="25" t="inlineStr">
        <is>
          <t>ad_app_engagement_ad_headlines_20_text</t>
        </is>
      </c>
      <c r="B115" s="29" t="inlineStr">
        <is>
          <t>Ad app engagement ad headline 20 text · TEXT</t>
        </is>
      </c>
      <c r="C115" s="26" t="n"/>
      <c r="D115" s="27">
        <f>IF(AND($C115="x",$A115&lt;&gt;""),$A115,"")</f>
        <v/>
      </c>
    </row>
    <row r="116">
      <c r="A116" s="25" t="inlineStr">
        <is>
          <t>ad_app_engagement_ad_headlines_2_text</t>
        </is>
      </c>
      <c r="B116" s="29" t="inlineStr">
        <is>
          <t>Ad app engagement ad headline 2 text · TEXT</t>
        </is>
      </c>
      <c r="C116" s="26" t="n"/>
      <c r="D116" s="27">
        <f>IF(AND($C116="x",$A116&lt;&gt;""),$A116,"")</f>
        <v/>
      </c>
    </row>
    <row r="117">
      <c r="A117" s="25" t="inlineStr">
        <is>
          <t>ad_app_engagement_ad_headlines_3_text</t>
        </is>
      </c>
      <c r="B117" s="29" t="inlineStr">
        <is>
          <t>Ad app engagement ad headline 3 text · TEXT</t>
        </is>
      </c>
      <c r="C117" s="26" t="n"/>
      <c r="D117" s="27">
        <f>IF(AND($C117="x",$A117&lt;&gt;""),$A117,"")</f>
        <v/>
      </c>
    </row>
    <row r="118">
      <c r="A118" s="25" t="inlineStr">
        <is>
          <t>ad_app_engagement_ad_headlines_4_text</t>
        </is>
      </c>
      <c r="B118" s="29" t="inlineStr">
        <is>
          <t>Ad app engagement ad headline 4 text · TEXT</t>
        </is>
      </c>
      <c r="C118" s="26" t="n"/>
      <c r="D118" s="27">
        <f>IF(AND($C118="x",$A118&lt;&gt;""),$A118,"")</f>
        <v/>
      </c>
    </row>
    <row r="119">
      <c r="A119" s="25" t="inlineStr">
        <is>
          <t>ad_app_engagement_ad_headlines_5_text</t>
        </is>
      </c>
      <c r="B119" s="29" t="inlineStr">
        <is>
          <t>Ad app engagement ad headline 5 text · TEXT</t>
        </is>
      </c>
      <c r="C119" s="26" t="n"/>
      <c r="D119" s="27">
        <f>IF(AND($C119="x",$A119&lt;&gt;""),$A119,"")</f>
        <v/>
      </c>
    </row>
    <row r="120">
      <c r="A120" s="25" t="inlineStr">
        <is>
          <t>ad_app_engagement_ad_headlines_6_text</t>
        </is>
      </c>
      <c r="B120" s="29" t="inlineStr">
        <is>
          <t>Ad app engagement ad headline 6 text · TEXT</t>
        </is>
      </c>
      <c r="C120" s="26" t="n"/>
      <c r="D120" s="27">
        <f>IF(AND($C120="x",$A120&lt;&gt;""),$A120,"")</f>
        <v/>
      </c>
    </row>
    <row r="121">
      <c r="A121" s="25" t="inlineStr">
        <is>
          <t>ad_app_engagement_ad_headlines_7_text</t>
        </is>
      </c>
      <c r="B121" s="29" t="inlineStr">
        <is>
          <t>Ad app engagement ad headline 7 text · TEXT</t>
        </is>
      </c>
      <c r="C121" s="26" t="n"/>
      <c r="D121" s="27">
        <f>IF(AND($C121="x",$A121&lt;&gt;""),$A121,"")</f>
        <v/>
      </c>
    </row>
    <row r="122">
      <c r="A122" s="25" t="inlineStr">
        <is>
          <t>ad_app_engagement_ad_headlines_8_text</t>
        </is>
      </c>
      <c r="B122" s="29" t="inlineStr">
        <is>
          <t>Ad app engagement ad headline 8 text · TEXT</t>
        </is>
      </c>
      <c r="C122" s="26" t="n"/>
      <c r="D122" s="27">
        <f>IF(AND($C122="x",$A122&lt;&gt;""),$A122,"")</f>
        <v/>
      </c>
    </row>
    <row r="123">
      <c r="A123" s="25" t="inlineStr">
        <is>
          <t>ad_app_engagement_ad_headlines_9_text</t>
        </is>
      </c>
      <c r="B123" s="29" t="inlineStr">
        <is>
          <t>Ad app engagement ad headline 9 text · TEXT</t>
        </is>
      </c>
      <c r="C123" s="26" t="n"/>
      <c r="D123" s="27">
        <f>IF(AND($C123="x",$A123&lt;&gt;""),$A123,"")</f>
        <v/>
      </c>
    </row>
    <row r="124">
      <c r="A124" s="25" t="inlineStr">
        <is>
          <t>ad_app_engagement_ad_headlines_combined_text</t>
        </is>
      </c>
      <c r="B124" s="29" t="inlineStr">
        <is>
          <t>Ad app engagement ad headlines combined · TEXT</t>
        </is>
      </c>
      <c r="C124" s="26" t="n"/>
      <c r="D124" s="27">
        <f>IF(AND($C124="x",$A124&lt;&gt;""),$A124,"")</f>
        <v/>
      </c>
    </row>
    <row r="125">
      <c r="A125" s="25" t="inlineStr">
        <is>
          <t>ad_app_engagement_ad_images</t>
        </is>
      </c>
      <c r="B125" s="29" t="inlineStr">
        <is>
          <t>Ad app engagement ad images · TEXT</t>
        </is>
      </c>
      <c r="C125" s="26" t="n"/>
      <c r="D125" s="27">
        <f>IF(AND($C125="x",$A125&lt;&gt;""),$A125,"")</f>
        <v/>
      </c>
    </row>
    <row r="126">
      <c r="A126" s="25" t="inlineStr">
        <is>
          <t>ad_app_engagement_ad_images_asset</t>
        </is>
      </c>
      <c r="B126" s="29" t="inlineStr">
        <is>
          <t>(Deprecated) Ad app engagement ad images asset · TEXT</t>
        </is>
      </c>
      <c r="C126" s="26" t="n"/>
      <c r="D126" s="27">
        <f>IF(AND($C126="x",$A126&lt;&gt;""),$A126,"")</f>
        <v/>
      </c>
    </row>
    <row r="127">
      <c r="A127" s="25" t="inlineStr">
        <is>
          <t>ad_app_engagement_ad_videos</t>
        </is>
      </c>
      <c r="B127" s="29" t="inlineStr">
        <is>
          <t>Ad app engagement ad videos · TEXT</t>
        </is>
      </c>
      <c r="C127" s="26" t="n"/>
      <c r="D127" s="27">
        <f>IF(AND($C127="x",$A127&lt;&gt;""),$A127,"")</f>
        <v/>
      </c>
    </row>
    <row r="128">
      <c r="A128" s="25" t="inlineStr">
        <is>
          <t>ad_app_engagement_ad_videos_asset</t>
        </is>
      </c>
      <c r="B128" s="29" t="inlineStr">
        <is>
          <t>(Deprecated) Ad app engagement ad videos asset · TEXT</t>
        </is>
      </c>
      <c r="C128" s="26" t="n"/>
      <c r="D128" s="27">
        <f>IF(AND($C128="x",$A128&lt;&gt;""),$A128,"")</f>
        <v/>
      </c>
    </row>
    <row r="129">
      <c r="A129" s="25" t="inlineStr">
        <is>
          <t>ad_app_pre_registration_ad_descriptions</t>
        </is>
      </c>
      <c r="B129" s="29" t="inlineStr">
        <is>
          <t>Ad app pre registration ad descriptions · TEXT</t>
        </is>
      </c>
      <c r="C129" s="26" t="n"/>
      <c r="D129" s="27">
        <f>IF(AND($C129="x",$A129&lt;&gt;""),$A129,"")</f>
        <v/>
      </c>
    </row>
    <row r="130">
      <c r="A130" s="25" t="inlineStr">
        <is>
          <t>ad_app_pre_registration_ad_descriptions_1_text</t>
        </is>
      </c>
      <c r="B130" s="29" t="inlineStr">
        <is>
          <t>Ad app pre registration ad description 1 text · TEXT</t>
        </is>
      </c>
      <c r="C130" s="26" t="n"/>
      <c r="D130" s="27">
        <f>IF(AND($C130="x",$A130&lt;&gt;""),$A130,"")</f>
        <v/>
      </c>
    </row>
    <row r="131">
      <c r="A131" s="25" t="inlineStr">
        <is>
          <t>ad_app_pre_registration_ad_descriptions_2_text</t>
        </is>
      </c>
      <c r="B131" s="29" t="inlineStr">
        <is>
          <t>Ad app pre registration ad description 2 text · TEXT</t>
        </is>
      </c>
      <c r="C131" s="26" t="n"/>
      <c r="D131" s="27">
        <f>IF(AND($C131="x",$A131&lt;&gt;""),$A131,"")</f>
        <v/>
      </c>
    </row>
    <row r="132">
      <c r="A132" s="25" t="inlineStr">
        <is>
          <t>ad_app_pre_registration_ad_descriptions_3_text</t>
        </is>
      </c>
      <c r="B132" s="29" t="inlineStr">
        <is>
          <t>Ad app pre registration ad description 3 text · TEXT</t>
        </is>
      </c>
      <c r="C132" s="26" t="n"/>
      <c r="D132" s="27">
        <f>IF(AND($C132="x",$A132&lt;&gt;""),$A132,"")</f>
        <v/>
      </c>
    </row>
    <row r="133">
      <c r="A133" s="25" t="inlineStr">
        <is>
          <t>ad_app_pre_registration_ad_descriptions_4_text</t>
        </is>
      </c>
      <c r="B133" s="29" t="inlineStr">
        <is>
          <t>Ad app pre registration ad description 4 text · TEXT</t>
        </is>
      </c>
      <c r="C133" s="26" t="n"/>
      <c r="D133" s="27">
        <f>IF(AND($C133="x",$A133&lt;&gt;""),$A133,"")</f>
        <v/>
      </c>
    </row>
    <row r="134">
      <c r="A134" s="25" t="inlineStr">
        <is>
          <t>ad_app_pre_registration_ad_descriptions_5_text</t>
        </is>
      </c>
      <c r="B134" s="29" t="inlineStr">
        <is>
          <t>Ad app pre registration ad description 5 text · TEXT</t>
        </is>
      </c>
      <c r="C134" s="26" t="n"/>
      <c r="D134" s="27">
        <f>IF(AND($C134="x",$A134&lt;&gt;""),$A134,"")</f>
        <v/>
      </c>
    </row>
    <row r="135">
      <c r="A135" s="25" t="inlineStr">
        <is>
          <t>ad_app_pre_registration_ad_descriptions_combined_text</t>
        </is>
      </c>
      <c r="B135" s="29" t="inlineStr">
        <is>
          <t>Ad app pre registration ad descriptions combined · TEXT</t>
        </is>
      </c>
      <c r="C135" s="26" t="n"/>
      <c r="D135" s="27">
        <f>IF(AND($C135="x",$A135&lt;&gt;""),$A135,"")</f>
        <v/>
      </c>
    </row>
    <row r="136">
      <c r="A136" s="25" t="inlineStr">
        <is>
          <t>ad_app_pre_registration_ad_headlines</t>
        </is>
      </c>
      <c r="B136" s="29" t="inlineStr">
        <is>
          <t>Ad app pre registration ad headlines · TEXT</t>
        </is>
      </c>
      <c r="C136" s="26" t="n"/>
      <c r="D136" s="27">
        <f>IF(AND($C136="x",$A136&lt;&gt;""),$A136,"")</f>
        <v/>
      </c>
    </row>
    <row r="137">
      <c r="A137" s="25" t="inlineStr">
        <is>
          <t>ad_app_pre_registration_ad_headlines_1_text</t>
        </is>
      </c>
      <c r="B137" s="29" t="inlineStr">
        <is>
          <t>Ad app pre registration ad headline 1 text · TEXT</t>
        </is>
      </c>
      <c r="C137" s="26" t="n"/>
      <c r="D137" s="27">
        <f>IF(AND($C137="x",$A137&lt;&gt;""),$A137,"")</f>
        <v/>
      </c>
    </row>
    <row r="138">
      <c r="A138" s="25" t="inlineStr">
        <is>
          <t>ad_app_pre_registration_ad_headlines_2_text</t>
        </is>
      </c>
      <c r="B138" s="29" t="inlineStr">
        <is>
          <t>Ad app pre registration ad headline 2 text · TEXT</t>
        </is>
      </c>
      <c r="C138" s="26" t="n"/>
      <c r="D138" s="27">
        <f>IF(AND($C138="x",$A138&lt;&gt;""),$A138,"")</f>
        <v/>
      </c>
    </row>
    <row r="139">
      <c r="A139" s="25" t="inlineStr">
        <is>
          <t>ad_app_pre_registration_ad_headlines_3_text</t>
        </is>
      </c>
      <c r="B139" s="29" t="inlineStr">
        <is>
          <t>Ad app pre registration ad headline 3 text · TEXT</t>
        </is>
      </c>
      <c r="C139" s="26" t="n"/>
      <c r="D139" s="27">
        <f>IF(AND($C139="x",$A139&lt;&gt;""),$A139,"")</f>
        <v/>
      </c>
    </row>
    <row r="140">
      <c r="A140" s="25" t="inlineStr">
        <is>
          <t>ad_app_pre_registration_ad_headlines_4_text</t>
        </is>
      </c>
      <c r="B140" s="29" t="inlineStr">
        <is>
          <t>Ad app pre registration ad headline 4 text · TEXT</t>
        </is>
      </c>
      <c r="C140" s="26" t="n"/>
      <c r="D140" s="27">
        <f>IF(AND($C140="x",$A140&lt;&gt;""),$A140,"")</f>
        <v/>
      </c>
    </row>
    <row r="141">
      <c r="A141" s="25" t="inlineStr">
        <is>
          <t>ad_app_pre_registration_ad_headlines_5_text</t>
        </is>
      </c>
      <c r="B141" s="29" t="inlineStr">
        <is>
          <t>Ad app pre registration ad headline 5 text · TEXT</t>
        </is>
      </c>
      <c r="C141" s="26" t="n"/>
      <c r="D141" s="27">
        <f>IF(AND($C141="x",$A141&lt;&gt;""),$A141,"")</f>
        <v/>
      </c>
    </row>
    <row r="142">
      <c r="A142" s="25" t="inlineStr">
        <is>
          <t>ad_app_pre_registration_ad_headlines_combined_text</t>
        </is>
      </c>
      <c r="B142" s="29" t="inlineStr">
        <is>
          <t>Ad app pre registration ad headlines combined · TEXT</t>
        </is>
      </c>
      <c r="C142" s="26" t="n"/>
      <c r="D142" s="27">
        <f>IF(AND($C142="x",$A142&lt;&gt;""),$A142,"")</f>
        <v/>
      </c>
    </row>
    <row r="143">
      <c r="A143" s="25" t="inlineStr">
        <is>
          <t>ad_app_pre_registration_ad_images</t>
        </is>
      </c>
      <c r="B143" s="29" t="inlineStr">
        <is>
          <t>Ad app pre registration ad images · TEXT</t>
        </is>
      </c>
      <c r="C143" s="26" t="n"/>
      <c r="D143" s="27">
        <f>IF(AND($C143="x",$A143&lt;&gt;""),$A143,"")</f>
        <v/>
      </c>
    </row>
    <row r="144">
      <c r="A144" s="25" t="inlineStr">
        <is>
          <t>ad_app_pre_registration_ad_images_asset</t>
        </is>
      </c>
      <c r="B144" s="29" t="inlineStr">
        <is>
          <t>(Deprecated) Ad app pre registration ad images asset · TEXT</t>
        </is>
      </c>
      <c r="C144" s="26" t="n"/>
      <c r="D144" s="27">
        <f>IF(AND($C144="x",$A144&lt;&gt;""),$A144,"")</f>
        <v/>
      </c>
    </row>
    <row r="145">
      <c r="A145" s="25" t="inlineStr">
        <is>
          <t>ad_app_pre_registration_ad_youtube_videos</t>
        </is>
      </c>
      <c r="B145" s="29" t="inlineStr">
        <is>
          <t>Ad app pre registration ad youtube videos · TEXT</t>
        </is>
      </c>
      <c r="C145" s="26" t="n"/>
      <c r="D145" s="27">
        <f>IF(AND($C145="x",$A145&lt;&gt;""),$A145,"")</f>
        <v/>
      </c>
    </row>
    <row r="146">
      <c r="A146" s="25" t="inlineStr">
        <is>
          <t>ad_app_pre_registration_ad_youtube_videos_asset</t>
        </is>
      </c>
      <c r="B146" s="29" t="inlineStr">
        <is>
          <t>(Deprecated) Ad app pre registration ad youtube videos asset · TEXT</t>
        </is>
      </c>
      <c r="C146" s="26" t="n"/>
      <c r="D146" s="27">
        <f>IF(AND($C146="x",$A146&lt;&gt;""),$A146,"")</f>
        <v/>
      </c>
    </row>
    <row r="147">
      <c r="A147" s="25" t="inlineStr">
        <is>
          <t>ad_call_ad_business_name</t>
        </is>
      </c>
      <c r="B147" s="29" t="inlineStr">
        <is>
          <t>(Deprecated) Ad call ad business name · TEXT</t>
        </is>
      </c>
      <c r="C147" s="26" t="n"/>
      <c r="D147" s="27">
        <f>IF(AND($C147="x",$A147&lt;&gt;""),$A147,"")</f>
        <v/>
      </c>
    </row>
    <row r="148">
      <c r="A148" s="25" t="inlineStr">
        <is>
          <t>ad_call_ad_call_tracked</t>
        </is>
      </c>
      <c r="B148" s="29" t="inlineStr">
        <is>
          <t>(Deprecated) Ad call ad call tracked · BOOLEAN</t>
        </is>
      </c>
      <c r="C148" s="26" t="n"/>
      <c r="D148" s="27">
        <f>IF(AND($C148="x",$A148&lt;&gt;""),$A148,"")</f>
        <v/>
      </c>
    </row>
    <row r="149">
      <c r="A149" s="25" t="inlineStr">
        <is>
          <t>ad_call_ad_conversion_action</t>
        </is>
      </c>
      <c r="B149" s="29" t="inlineStr">
        <is>
          <t>(Deprecated) Ad call ad conversion action · TEXT</t>
        </is>
      </c>
      <c r="C149" s="26" t="n"/>
      <c r="D149" s="27">
        <f>IF(AND($C149="x",$A149&lt;&gt;""),$A149,"")</f>
        <v/>
      </c>
    </row>
    <row r="150">
      <c r="A150" s="25" t="inlineStr">
        <is>
          <t>ad_call_ad_conversion_reporting_state</t>
        </is>
      </c>
      <c r="B150" s="29" t="inlineStr">
        <is>
          <t>(Deprecated) Ad call ad conversion reporting state · TEXT</t>
        </is>
      </c>
      <c r="C150" s="26" t="n"/>
      <c r="D150" s="27">
        <f>IF(AND($C150="x",$A150&lt;&gt;""),$A150,"")</f>
        <v/>
      </c>
    </row>
    <row r="151">
      <c r="A151" s="25" t="inlineStr">
        <is>
          <t>ad_call_ad_country_code</t>
        </is>
      </c>
      <c r="B151" s="29" t="inlineStr">
        <is>
          <t>(Deprecated) Ad call ad country code · COUNTRY</t>
        </is>
      </c>
      <c r="C151" s="26" t="n"/>
      <c r="D151" s="27">
        <f>IF(AND($C151="x",$A151&lt;&gt;""),$A151,"")</f>
        <v/>
      </c>
    </row>
    <row r="152">
      <c r="A152" s="25" t="inlineStr">
        <is>
          <t>ad_call_ad_description1</t>
        </is>
      </c>
      <c r="B152" s="29" t="inlineStr">
        <is>
          <t>(Deprecated) Ad call ad description1 · TEXT</t>
        </is>
      </c>
      <c r="C152" s="26" t="n"/>
      <c r="D152" s="27">
        <f>IF(AND($C152="x",$A152&lt;&gt;""),$A152,"")</f>
        <v/>
      </c>
    </row>
    <row r="153">
      <c r="A153" s="25" t="inlineStr">
        <is>
          <t>ad_call_ad_description2</t>
        </is>
      </c>
      <c r="B153" s="29" t="inlineStr">
        <is>
          <t>(Deprecated) Ad call ad description2 · TEXT</t>
        </is>
      </c>
      <c r="C153" s="26" t="n"/>
      <c r="D153" s="27">
        <f>IF(AND($C153="x",$A153&lt;&gt;""),$A153,"")</f>
        <v/>
      </c>
    </row>
    <row r="154">
      <c r="A154" s="25" t="inlineStr">
        <is>
          <t>ad_call_ad_disable_call_conversion</t>
        </is>
      </c>
      <c r="B154" s="29" t="inlineStr">
        <is>
          <t>(Deprecated) Ad call ad disable call conversion · BOOLEAN</t>
        </is>
      </c>
      <c r="C154" s="26" t="n"/>
      <c r="D154" s="27">
        <f>IF(AND($C154="x",$A154&lt;&gt;""),$A154,"")</f>
        <v/>
      </c>
    </row>
    <row r="155">
      <c r="A155" s="25" t="inlineStr">
        <is>
          <t>ad_call_ad_headline1</t>
        </is>
      </c>
      <c r="B155" s="29" t="inlineStr">
        <is>
          <t>(Deprecated) Ad call ad headline1 · TEXT</t>
        </is>
      </c>
      <c r="C155" s="26" t="n"/>
      <c r="D155" s="27">
        <f>IF(AND($C155="x",$A155&lt;&gt;""),$A155,"")</f>
        <v/>
      </c>
    </row>
    <row r="156">
      <c r="A156" s="25" t="inlineStr">
        <is>
          <t>ad_call_ad_headline2</t>
        </is>
      </c>
      <c r="B156" s="29" t="inlineStr">
        <is>
          <t>(Deprecated) Ad call ad headline2 · TEXT</t>
        </is>
      </c>
      <c r="C156" s="26" t="n"/>
      <c r="D156" s="27">
        <f>IF(AND($C156="x",$A156&lt;&gt;""),$A156,"")</f>
        <v/>
      </c>
    </row>
    <row r="157">
      <c r="A157" s="25" t="inlineStr">
        <is>
          <t>ad_call_ad_path1</t>
        </is>
      </c>
      <c r="B157" s="29" t="inlineStr">
        <is>
          <t>(Deprecated) Ad call ad path1 · TEXT</t>
        </is>
      </c>
      <c r="C157" s="26" t="n"/>
      <c r="D157" s="27">
        <f>IF(AND($C157="x",$A157&lt;&gt;""),$A157,"")</f>
        <v/>
      </c>
    </row>
    <row r="158">
      <c r="A158" s="25" t="inlineStr">
        <is>
          <t>ad_call_ad_path2</t>
        </is>
      </c>
      <c r="B158" s="29" t="inlineStr">
        <is>
          <t>(Deprecated) Ad call ad path2 · TEXT</t>
        </is>
      </c>
      <c r="C158" s="26" t="n"/>
      <c r="D158" s="27">
        <f>IF(AND($C158="x",$A158&lt;&gt;""),$A158,"")</f>
        <v/>
      </c>
    </row>
    <row r="159">
      <c r="A159" s="25" t="inlineStr">
        <is>
          <t>ad_call_ad_phone_number</t>
        </is>
      </c>
      <c r="B159" s="29" t="inlineStr">
        <is>
          <t>(Deprecated) Ad call ad phone number · TEXT</t>
        </is>
      </c>
      <c r="C159" s="26" t="n"/>
      <c r="D159" s="27">
        <f>IF(AND($C159="x",$A159&lt;&gt;""),$A159,"")</f>
        <v/>
      </c>
    </row>
    <row r="160">
      <c r="A160" s="25" t="inlineStr">
        <is>
          <t>ad_call_ad_phone_number_verification_url</t>
        </is>
      </c>
      <c r="B160" s="29" t="inlineStr">
        <is>
          <t>(Deprecated) Ad call ad phone number verification url · TEXT</t>
        </is>
      </c>
      <c r="C160" s="26" t="n"/>
      <c r="D160" s="27">
        <f>IF(AND($C160="x",$A160&lt;&gt;""),$A160,"")</f>
        <v/>
      </c>
    </row>
    <row r="161">
      <c r="A161" s="25" t="inlineStr">
        <is>
          <t>ad_demand_gen_carousel_ad_business_name</t>
        </is>
      </c>
      <c r="B161" s="29" t="inlineStr">
        <is>
          <t>Ad demand gen carousel ad business name · TEXT</t>
        </is>
      </c>
      <c r="C161" s="26" t="n"/>
      <c r="D161" s="27">
        <f>IF(AND($C161="x",$A161&lt;&gt;""),$A161,"")</f>
        <v/>
      </c>
    </row>
    <row r="162">
      <c r="A162" s="25" t="inlineStr">
        <is>
          <t>ad_demand_gen_carousel_ad_call_to_action_text</t>
        </is>
      </c>
      <c r="B162" s="29" t="inlineStr">
        <is>
          <t>Ad demand gen carousel ad call to action text · TEXT</t>
        </is>
      </c>
      <c r="C162" s="26" t="n"/>
      <c r="D162" s="27">
        <f>IF(AND($C162="x",$A162&lt;&gt;""),$A162,"")</f>
        <v/>
      </c>
    </row>
    <row r="163">
      <c r="A163" s="25" t="inlineStr">
        <is>
          <t>ad_demand_gen_carousel_ad_carousel_cards</t>
        </is>
      </c>
      <c r="B163" s="29" t="inlineStr">
        <is>
          <t>Ad demand gen carousel ad carousel cards · TEXT</t>
        </is>
      </c>
      <c r="C163" s="26" t="n"/>
      <c r="D163" s="27">
        <f>IF(AND($C163="x",$A163&lt;&gt;""),$A163,"")</f>
        <v/>
      </c>
    </row>
    <row r="164">
      <c r="A164" s="25" t="inlineStr">
        <is>
          <t>ad_demand_gen_carousel_ad_carousel_cards_asset</t>
        </is>
      </c>
      <c r="B164" s="29" t="inlineStr">
        <is>
          <t>(Deprecated) Ad demand gen carousel ad carousel cards asset · TEXT</t>
        </is>
      </c>
      <c r="C164" s="26" t="n"/>
      <c r="D164" s="27">
        <f>IF(AND($C164="x",$A164&lt;&gt;""),$A164,"")</f>
        <v/>
      </c>
    </row>
    <row r="165">
      <c r="A165" s="25" t="inlineStr">
        <is>
          <t>ad_demand_gen_carousel_ad_description</t>
        </is>
      </c>
      <c r="B165" s="29" t="inlineStr">
        <is>
          <t>Ad demand gen carousel ad description · TEXT</t>
        </is>
      </c>
      <c r="C165" s="26" t="n"/>
      <c r="D165" s="27">
        <f>IF(AND($C165="x",$A165&lt;&gt;""),$A165,"")</f>
        <v/>
      </c>
    </row>
    <row r="166">
      <c r="A166" s="25" t="inlineStr">
        <is>
          <t>ad_demand_gen_carousel_ad_headline</t>
        </is>
      </c>
      <c r="B166" s="29" t="inlineStr">
        <is>
          <t>Ad demand gen carousel ad headline · TEXT</t>
        </is>
      </c>
      <c r="C166" s="26" t="n"/>
      <c r="D166" s="27">
        <f>IF(AND($C166="x",$A166&lt;&gt;""),$A166,"")</f>
        <v/>
      </c>
    </row>
    <row r="167">
      <c r="A167" s="25" t="inlineStr">
        <is>
          <t>ad_demand_gen_carousel_ad_logo_image</t>
        </is>
      </c>
      <c r="B167" s="29" t="inlineStr">
        <is>
          <t>Ad demand gen carousel ad logo image · TEXT</t>
        </is>
      </c>
      <c r="C167" s="26" t="n"/>
      <c r="D167" s="27">
        <f>IF(AND($C167="x",$A167&lt;&gt;""),$A167,"")</f>
        <v/>
      </c>
    </row>
    <row r="168">
      <c r="A168" s="25" t="inlineStr">
        <is>
          <t>ad_demand_gen_carousel_ad_logo_image_asset</t>
        </is>
      </c>
      <c r="B168" s="29" t="inlineStr">
        <is>
          <t>(Deprecated) Ad demand gen carousel ad logo image asset · TEXT</t>
        </is>
      </c>
      <c r="C168" s="26" t="n"/>
      <c r="D168" s="27">
        <f>IF(AND($C168="x",$A168&lt;&gt;""),$A168,"")</f>
        <v/>
      </c>
    </row>
    <row r="169">
      <c r="A169" s="25" t="inlineStr">
        <is>
          <t>ad_demand_gen_multi_asset_ad_business_name</t>
        </is>
      </c>
      <c r="B169" s="29" t="inlineStr">
        <is>
          <t>Ad demand gen multi asset ad business name · TEXT</t>
        </is>
      </c>
      <c r="C169" s="26" t="n"/>
      <c r="D169" s="27">
        <f>IF(AND($C169="x",$A169&lt;&gt;""),$A169,"")</f>
        <v/>
      </c>
    </row>
    <row r="170">
      <c r="A170" s="25" t="inlineStr">
        <is>
          <t>ad_demand_gen_multi_asset_ad_call_to_action_text</t>
        </is>
      </c>
      <c r="B170" s="29" t="inlineStr">
        <is>
          <t>Ad demand gen multi asset ad call to action text · TEXT</t>
        </is>
      </c>
      <c r="C170" s="26" t="n"/>
      <c r="D170" s="27">
        <f>IF(AND($C170="x",$A170&lt;&gt;""),$A170,"")</f>
        <v/>
      </c>
    </row>
    <row r="171">
      <c r="A171" s="25" t="inlineStr">
        <is>
          <t>ad_demand_gen_multi_asset_ad_descriptions</t>
        </is>
      </c>
      <c r="B171" s="29" t="inlineStr">
        <is>
          <t>Ad demand gen multi asset ad descriptions · TEXT</t>
        </is>
      </c>
      <c r="C171" s="26" t="n"/>
      <c r="D171" s="27">
        <f>IF(AND($C171="x",$A171&lt;&gt;""),$A171,"")</f>
        <v/>
      </c>
    </row>
    <row r="172">
      <c r="A172" s="25" t="inlineStr">
        <is>
          <t>ad_demand_gen_multi_asset_ad_descriptions_1_text</t>
        </is>
      </c>
      <c r="B172" s="29" t="inlineStr">
        <is>
          <t>Ad demand gen multi asset ad description 1 text · TEXT</t>
        </is>
      </c>
      <c r="C172" s="26" t="n"/>
      <c r="D172" s="27">
        <f>IF(AND($C172="x",$A172&lt;&gt;""),$A172,"")</f>
        <v/>
      </c>
    </row>
    <row r="173">
      <c r="A173" s="25" t="inlineStr">
        <is>
          <t>ad_demand_gen_multi_asset_ad_descriptions_2_text</t>
        </is>
      </c>
      <c r="B173" s="29" t="inlineStr">
        <is>
          <t>Ad demand gen multi asset ad description 2 text · TEXT</t>
        </is>
      </c>
      <c r="C173" s="26" t="n"/>
      <c r="D173" s="27">
        <f>IF(AND($C173="x",$A173&lt;&gt;""),$A173,"")</f>
        <v/>
      </c>
    </row>
    <row r="174">
      <c r="A174" s="25" t="inlineStr">
        <is>
          <t>ad_demand_gen_multi_asset_ad_descriptions_3_text</t>
        </is>
      </c>
      <c r="B174" s="29" t="inlineStr">
        <is>
          <t>Ad demand gen multi asset ad description 3 text · TEXT</t>
        </is>
      </c>
      <c r="C174" s="26" t="n"/>
      <c r="D174" s="27">
        <f>IF(AND($C174="x",$A174&lt;&gt;""),$A174,"")</f>
        <v/>
      </c>
    </row>
    <row r="175">
      <c r="A175" s="25" t="inlineStr">
        <is>
          <t>ad_demand_gen_multi_asset_ad_descriptions_4_text</t>
        </is>
      </c>
      <c r="B175" s="29" t="inlineStr">
        <is>
          <t>Ad demand gen multi asset ad description 4 text · TEXT</t>
        </is>
      </c>
      <c r="C175" s="26" t="n"/>
      <c r="D175" s="27">
        <f>IF(AND($C175="x",$A175&lt;&gt;""),$A175,"")</f>
        <v/>
      </c>
    </row>
    <row r="176">
      <c r="A176" s="25" t="inlineStr">
        <is>
          <t>ad_demand_gen_multi_asset_ad_descriptions_5_text</t>
        </is>
      </c>
      <c r="B176" s="29" t="inlineStr">
        <is>
          <t>Ad demand gen multi asset ad description 5 text · TEXT</t>
        </is>
      </c>
      <c r="C176" s="26" t="n"/>
      <c r="D176" s="27">
        <f>IF(AND($C176="x",$A176&lt;&gt;""),$A176,"")</f>
        <v/>
      </c>
    </row>
    <row r="177">
      <c r="A177" s="25" t="inlineStr">
        <is>
          <t>ad_demand_gen_multi_asset_ad_descriptions_combined_text</t>
        </is>
      </c>
      <c r="B177" s="29" t="inlineStr">
        <is>
          <t>Ad demand gen multi asset ad descriptions combined · TEXT</t>
        </is>
      </c>
      <c r="C177" s="26" t="n"/>
      <c r="D177" s="27">
        <f>IF(AND($C177="x",$A177&lt;&gt;""),$A177,"")</f>
        <v/>
      </c>
    </row>
    <row r="178">
      <c r="A178" s="25" t="inlineStr">
        <is>
          <t>ad_demand_gen_multi_asset_ad_headlines</t>
        </is>
      </c>
      <c r="B178" s="29" t="inlineStr">
        <is>
          <t>Ad demand gen multi asset ad headlines · TEXT</t>
        </is>
      </c>
      <c r="C178" s="26" t="n"/>
      <c r="D178" s="27">
        <f>IF(AND($C178="x",$A178&lt;&gt;""),$A178,"")</f>
        <v/>
      </c>
    </row>
    <row r="179">
      <c r="A179" s="25" t="inlineStr">
        <is>
          <t>ad_demand_gen_multi_asset_ad_headlines_1_text</t>
        </is>
      </c>
      <c r="B179" s="29" t="inlineStr">
        <is>
          <t>Ad demand gen multi asset ad headline 1 text · TEXT</t>
        </is>
      </c>
      <c r="C179" s="26" t="n"/>
      <c r="D179" s="27">
        <f>IF(AND($C179="x",$A179&lt;&gt;""),$A179,"")</f>
        <v/>
      </c>
    </row>
    <row r="180">
      <c r="A180" s="25" t="inlineStr">
        <is>
          <t>ad_demand_gen_multi_asset_ad_headlines_2_text</t>
        </is>
      </c>
      <c r="B180" s="29" t="inlineStr">
        <is>
          <t>Ad demand gen multi asset ad headline 2 text · TEXT</t>
        </is>
      </c>
      <c r="C180" s="26" t="n"/>
      <c r="D180" s="27">
        <f>IF(AND($C180="x",$A180&lt;&gt;""),$A180,"")</f>
        <v/>
      </c>
    </row>
    <row r="181">
      <c r="A181" s="25" t="inlineStr">
        <is>
          <t>ad_demand_gen_multi_asset_ad_headlines_3_text</t>
        </is>
      </c>
      <c r="B181" s="29" t="inlineStr">
        <is>
          <t>Ad demand gen multi asset ad headline 3 text · TEXT</t>
        </is>
      </c>
      <c r="C181" s="26" t="n"/>
      <c r="D181" s="27">
        <f>IF(AND($C181="x",$A181&lt;&gt;""),$A181,"")</f>
        <v/>
      </c>
    </row>
    <row r="182">
      <c r="A182" s="25" t="inlineStr">
        <is>
          <t>ad_demand_gen_multi_asset_ad_headlines_4_text</t>
        </is>
      </c>
      <c r="B182" s="29" t="inlineStr">
        <is>
          <t>Ad demand gen multi asset ad headline 4 text · TEXT</t>
        </is>
      </c>
      <c r="C182" s="26" t="n"/>
      <c r="D182" s="27">
        <f>IF(AND($C182="x",$A182&lt;&gt;""),$A182,"")</f>
        <v/>
      </c>
    </row>
    <row r="183">
      <c r="A183" s="25" t="inlineStr">
        <is>
          <t>ad_demand_gen_multi_asset_ad_headlines_5_text</t>
        </is>
      </c>
      <c r="B183" s="29" t="inlineStr">
        <is>
          <t>Ad demand gen multi asset ad headline 5 text · TEXT</t>
        </is>
      </c>
      <c r="C183" s="26" t="n"/>
      <c r="D183" s="27">
        <f>IF(AND($C183="x",$A183&lt;&gt;""),$A183,"")</f>
        <v/>
      </c>
    </row>
    <row r="184">
      <c r="A184" s="25" t="inlineStr">
        <is>
          <t>ad_demand_gen_multi_asset_ad_headlines_combined_text</t>
        </is>
      </c>
      <c r="B184" s="29" t="inlineStr">
        <is>
          <t>Ad demand gen multi asset ad headlines combined · TEXT</t>
        </is>
      </c>
      <c r="C184" s="26" t="n"/>
      <c r="D184" s="27">
        <f>IF(AND($C184="x",$A184&lt;&gt;""),$A184,"")</f>
        <v/>
      </c>
    </row>
    <row r="185">
      <c r="A185" s="25" t="inlineStr">
        <is>
          <t>ad_demand_gen_multi_asset_ad_lead_form_only</t>
        </is>
      </c>
      <c r="B185" s="29" t="inlineStr">
        <is>
          <t>(Deprecated) Ad demand gen multi asset ad lead form only · BOOLEAN</t>
        </is>
      </c>
      <c r="C185" s="26" t="n"/>
      <c r="D185" s="27">
        <f>IF(AND($C185="x",$A185&lt;&gt;""),$A185,"")</f>
        <v/>
      </c>
    </row>
    <row r="186">
      <c r="A186" s="25" t="inlineStr">
        <is>
          <t>ad_demand_gen_multi_asset_ad_logo_images</t>
        </is>
      </c>
      <c r="B186" s="29" t="inlineStr">
        <is>
          <t>Ad demand gen multi asset ad logo images · TEXT</t>
        </is>
      </c>
      <c r="C186" s="26" t="n"/>
      <c r="D186" s="27">
        <f>IF(AND($C186="x",$A186&lt;&gt;""),$A186,"")</f>
        <v/>
      </c>
    </row>
    <row r="187">
      <c r="A187" s="25" t="inlineStr">
        <is>
          <t>ad_demand_gen_multi_asset_ad_logo_images_asset</t>
        </is>
      </c>
      <c r="B187" s="29" t="inlineStr">
        <is>
          <t>(Deprecated) Ad demand gen multi asset ad logo images asset · TEXT</t>
        </is>
      </c>
      <c r="C187" s="26" t="n"/>
      <c r="D187" s="27">
        <f>IF(AND($C187="x",$A187&lt;&gt;""),$A187,"")</f>
        <v/>
      </c>
    </row>
    <row r="188">
      <c r="A188" s="25" t="inlineStr">
        <is>
          <t>ad_demand_gen_multi_asset_ad_marketing_images</t>
        </is>
      </c>
      <c r="B188" s="29" t="inlineStr">
        <is>
          <t>Ad demand gen multi asset ad marketing images · TEXT</t>
        </is>
      </c>
      <c r="C188" s="26" t="n"/>
      <c r="D188" s="27">
        <f>IF(AND($C188="x",$A188&lt;&gt;""),$A188,"")</f>
        <v/>
      </c>
    </row>
    <row r="189">
      <c r="A189" s="25" t="inlineStr">
        <is>
          <t>ad_demand_gen_multi_asset_ad_marketing_images_asset</t>
        </is>
      </c>
      <c r="B189" s="29" t="inlineStr">
        <is>
          <t>(Deprecated) Ad demand gen multi asset ad marketing images asset · TEXT</t>
        </is>
      </c>
      <c r="C189" s="26" t="n"/>
      <c r="D189" s="27">
        <f>IF(AND($C189="x",$A189&lt;&gt;""),$A189,"")</f>
        <v/>
      </c>
    </row>
    <row r="190">
      <c r="A190" s="25" t="inlineStr">
        <is>
          <t>ad_demand_gen_multi_asset_ad_portrait_marketing_images</t>
        </is>
      </c>
      <c r="B190" s="29" t="inlineStr">
        <is>
          <t>Ad demand gen multi asset ad portrait marketing images · TEXT</t>
        </is>
      </c>
      <c r="C190" s="26" t="n"/>
      <c r="D190" s="27">
        <f>IF(AND($C190="x",$A190&lt;&gt;""),$A190,"")</f>
        <v/>
      </c>
    </row>
    <row r="191">
      <c r="A191" s="25" t="inlineStr">
        <is>
          <t>ad_demand_gen_multi_asset_ad_portrait_marketing_images_asset</t>
        </is>
      </c>
      <c r="B191" s="29" t="inlineStr">
        <is>
          <t>(Deprecated) Ad demand gen multi asset ad portrait marketing images asset · TEXT</t>
        </is>
      </c>
      <c r="C191" s="26" t="n"/>
      <c r="D191" s="27">
        <f>IF(AND($C191="x",$A191&lt;&gt;""),$A191,"")</f>
        <v/>
      </c>
    </row>
    <row r="192">
      <c r="A192" s="25" t="inlineStr">
        <is>
          <t>ad_demand_gen_multi_asset_ad_square_marketing_images</t>
        </is>
      </c>
      <c r="B192" s="29" t="inlineStr">
        <is>
          <t>Ad demand gen multi asset ad square marketing images · TEXT</t>
        </is>
      </c>
      <c r="C192" s="26" t="n"/>
      <c r="D192" s="27">
        <f>IF(AND($C192="x",$A192&lt;&gt;""),$A192,"")</f>
        <v/>
      </c>
    </row>
    <row r="193">
      <c r="A193" s="25" t="inlineStr">
        <is>
          <t>ad_demand_gen_multi_asset_ad_square_marketing_images_asset</t>
        </is>
      </c>
      <c r="B193" s="29" t="inlineStr">
        <is>
          <t>(Deprecated) Ad demand gen multi asset ad square marketing images asset · TEXT</t>
        </is>
      </c>
      <c r="C193" s="26" t="n"/>
      <c r="D193" s="27">
        <f>IF(AND($C193="x",$A193&lt;&gt;""),$A193,"")</f>
        <v/>
      </c>
    </row>
    <row r="194">
      <c r="A194" s="25" t="inlineStr">
        <is>
          <t>ad_demand_gen_multi_asset_ad_tall_portrait_marketing_images</t>
        </is>
      </c>
      <c r="B194" s="29" t="inlineStr">
        <is>
          <t>Ad demand gen multi asset ad tall portrait marketing images · TEXT</t>
        </is>
      </c>
      <c r="C194" s="26" t="n"/>
      <c r="D194" s="27">
        <f>IF(AND($C194="x",$A194&lt;&gt;""),$A194,"")</f>
        <v/>
      </c>
    </row>
    <row r="195">
      <c r="A195" s="25" t="inlineStr">
        <is>
          <t>ad_demand_gen_multi_asset_ad_tall_portrait_marketing_images_asset</t>
        </is>
      </c>
      <c r="B195" s="29" t="inlineStr">
        <is>
          <t>(Deprecated) Ad demand gen multi asset ad tall portrait marketing images asset · TEXT</t>
        </is>
      </c>
      <c r="C195" s="26" t="n"/>
      <c r="D195" s="27">
        <f>IF(AND($C195="x",$A195&lt;&gt;""),$A195,"")</f>
        <v/>
      </c>
    </row>
    <row r="196">
      <c r="A196" s="25" t="inlineStr">
        <is>
          <t>ad_demand_gen_product_ad_breadcrumb1</t>
        </is>
      </c>
      <c r="B196" s="29" t="inlineStr">
        <is>
          <t>Ad demand gen product ad breadcrumb1 · TEXT</t>
        </is>
      </c>
      <c r="C196" s="26" t="n"/>
      <c r="D196" s="27">
        <f>IF(AND($C196="x",$A196&lt;&gt;""),$A196,"")</f>
        <v/>
      </c>
    </row>
    <row r="197">
      <c r="A197" s="25" t="inlineStr">
        <is>
          <t>ad_demand_gen_product_ad_breadcrumb2</t>
        </is>
      </c>
      <c r="B197" s="29" t="inlineStr">
        <is>
          <t>Ad demand gen product ad breadcrumb2 · TEXT</t>
        </is>
      </c>
      <c r="C197" s="26" t="n"/>
      <c r="D197" s="27">
        <f>IF(AND($C197="x",$A197&lt;&gt;""),$A197,"")</f>
        <v/>
      </c>
    </row>
    <row r="198">
      <c r="A198" s="25" t="inlineStr">
        <is>
          <t>ad_demand_gen_product_ad_business_name</t>
        </is>
      </c>
      <c r="B198" s="29" t="inlineStr">
        <is>
          <t>Ad demand gen product ad business name · TEXT</t>
        </is>
      </c>
      <c r="C198" s="26" t="n"/>
      <c r="D198" s="27">
        <f>IF(AND($C198="x",$A198&lt;&gt;""),$A198,"")</f>
        <v/>
      </c>
    </row>
    <row r="199">
      <c r="A199" s="25" t="inlineStr">
        <is>
          <t>ad_demand_gen_product_ad_call_to_action</t>
        </is>
      </c>
      <c r="B199" s="29" t="inlineStr">
        <is>
          <t>Ad demand gen product ad call to action · TEXT</t>
        </is>
      </c>
      <c r="C199" s="26" t="n"/>
      <c r="D199" s="27">
        <f>IF(AND($C199="x",$A199&lt;&gt;""),$A199,"")</f>
        <v/>
      </c>
    </row>
    <row r="200">
      <c r="A200" s="25" t="inlineStr">
        <is>
          <t>ad_demand_gen_product_ad_call_to_action_asset</t>
        </is>
      </c>
      <c r="B200" s="29" t="inlineStr">
        <is>
          <t>(Deprecated) Ad demand gen product ad call to action asset · TEXT</t>
        </is>
      </c>
      <c r="C200" s="26" t="n"/>
      <c r="D200" s="27">
        <f>IF(AND($C200="x",$A200&lt;&gt;""),$A200,"")</f>
        <v/>
      </c>
    </row>
    <row r="201">
      <c r="A201" s="25" t="inlineStr">
        <is>
          <t>ad_demand_gen_product_ad_description</t>
        </is>
      </c>
      <c r="B201" s="29" t="inlineStr">
        <is>
          <t>Ad demand gen product ad description · TEXT</t>
        </is>
      </c>
      <c r="C201" s="26" t="n"/>
      <c r="D201" s="27">
        <f>IF(AND($C201="x",$A201&lt;&gt;""),$A201,"")</f>
        <v/>
      </c>
    </row>
    <row r="202">
      <c r="A202" s="25" t="inlineStr">
        <is>
          <t>ad_demand_gen_product_ad_headline</t>
        </is>
      </c>
      <c r="B202" s="29" t="inlineStr">
        <is>
          <t>Ad demand gen product ad headline · TEXT</t>
        </is>
      </c>
      <c r="C202" s="26" t="n"/>
      <c r="D202" s="27">
        <f>IF(AND($C202="x",$A202&lt;&gt;""),$A202,"")</f>
        <v/>
      </c>
    </row>
    <row r="203">
      <c r="A203" s="25" t="inlineStr">
        <is>
          <t>ad_demand_gen_product_ad_logo_image</t>
        </is>
      </c>
      <c r="B203" s="29" t="inlineStr">
        <is>
          <t>Ad demand gen product ad logo image · TEXT</t>
        </is>
      </c>
      <c r="C203" s="26" t="n"/>
      <c r="D203" s="27">
        <f>IF(AND($C203="x",$A203&lt;&gt;""),$A203,"")</f>
        <v/>
      </c>
    </row>
    <row r="204">
      <c r="A204" s="25" t="inlineStr">
        <is>
          <t>ad_demand_gen_product_ad_logo_image_asset</t>
        </is>
      </c>
      <c r="B204" s="29" t="inlineStr">
        <is>
          <t>(Deprecated) Ad demand gen product ad logo image asset · TEXT</t>
        </is>
      </c>
      <c r="C204" s="26" t="n"/>
      <c r="D204" s="27">
        <f>IF(AND($C204="x",$A204&lt;&gt;""),$A204,"")</f>
        <v/>
      </c>
    </row>
    <row r="205">
      <c r="A205" s="25" t="inlineStr">
        <is>
          <t>ad_demand_gen_video_responsive_ad_breadcrumb1</t>
        </is>
      </c>
      <c r="B205" s="29" t="inlineStr">
        <is>
          <t>Ad demand gen video responsive ad breadcrumb1 · TEXT</t>
        </is>
      </c>
      <c r="C205" s="26" t="n"/>
      <c r="D205" s="27">
        <f>IF(AND($C205="x",$A205&lt;&gt;""),$A205,"")</f>
        <v/>
      </c>
    </row>
    <row r="206">
      <c r="A206" s="25" t="inlineStr">
        <is>
          <t>ad_demand_gen_video_responsive_ad_breadcrumb2</t>
        </is>
      </c>
      <c r="B206" s="29" t="inlineStr">
        <is>
          <t>Ad demand gen video responsive ad breadcrumb2 · TEXT</t>
        </is>
      </c>
      <c r="C206" s="26" t="n"/>
      <c r="D206" s="27">
        <f>IF(AND($C206="x",$A206&lt;&gt;""),$A206,"")</f>
        <v/>
      </c>
    </row>
    <row r="207">
      <c r="A207" s="25" t="inlineStr">
        <is>
          <t>ad_demand_gen_video_responsive_ad_business_name</t>
        </is>
      </c>
      <c r="B207" s="29" t="inlineStr">
        <is>
          <t>Ad demand gen video responsive ad business name · TEXT</t>
        </is>
      </c>
      <c r="C207" s="26" t="n"/>
      <c r="D207" s="27">
        <f>IF(AND($C207="x",$A207&lt;&gt;""),$A207,"")</f>
        <v/>
      </c>
    </row>
    <row r="208">
      <c r="A208" s="25" t="inlineStr">
        <is>
          <t>ad_demand_gen_video_responsive_ad_call_to_actions</t>
        </is>
      </c>
      <c r="B208" s="29" t="inlineStr">
        <is>
          <t>Ad demand gen video responsive ad call to actions · TEXT</t>
        </is>
      </c>
      <c r="C208" s="26" t="n"/>
      <c r="D208" s="27">
        <f>IF(AND($C208="x",$A208&lt;&gt;""),$A208,"")</f>
        <v/>
      </c>
    </row>
    <row r="209">
      <c r="A209" s="25" t="inlineStr">
        <is>
          <t>ad_demand_gen_video_responsive_ad_call_to_actions_asset</t>
        </is>
      </c>
      <c r="B209" s="29" t="inlineStr">
        <is>
          <t>(Deprecated) Ad demand gen video responsive ad call to actions asset · TEXT</t>
        </is>
      </c>
      <c r="C209" s="26" t="n"/>
      <c r="D209" s="27">
        <f>IF(AND($C209="x",$A209&lt;&gt;""),$A209,"")</f>
        <v/>
      </c>
    </row>
    <row r="210">
      <c r="A210" s="25" t="inlineStr">
        <is>
          <t>ad_demand_gen_video_responsive_ad_descriptions</t>
        </is>
      </c>
      <c r="B210" s="29" t="inlineStr">
        <is>
          <t>Ad demand gen video responsive ad descriptions · TEXT</t>
        </is>
      </c>
      <c r="C210" s="26" t="n"/>
      <c r="D210" s="27">
        <f>IF(AND($C210="x",$A210&lt;&gt;""),$A210,"")</f>
        <v/>
      </c>
    </row>
    <row r="211">
      <c r="A211" s="25" t="inlineStr">
        <is>
          <t>ad_demand_gen_video_responsive_ad_descriptions_1_text</t>
        </is>
      </c>
      <c r="B211" s="29" t="inlineStr">
        <is>
          <t>Ad demand gen video responsive ad description 1 text · TEXT</t>
        </is>
      </c>
      <c r="C211" s="26" t="n"/>
      <c r="D211" s="27">
        <f>IF(AND($C211="x",$A211&lt;&gt;""),$A211,"")</f>
        <v/>
      </c>
    </row>
    <row r="212">
      <c r="A212" s="25" t="inlineStr">
        <is>
          <t>ad_demand_gen_video_responsive_ad_descriptions_2_text</t>
        </is>
      </c>
      <c r="B212" s="29" t="inlineStr">
        <is>
          <t>Ad demand gen video responsive ad description 2 text · TEXT</t>
        </is>
      </c>
      <c r="C212" s="26" t="n"/>
      <c r="D212" s="27">
        <f>IF(AND($C212="x",$A212&lt;&gt;""),$A212,"")</f>
        <v/>
      </c>
    </row>
    <row r="213">
      <c r="A213" s="25" t="inlineStr">
        <is>
          <t>ad_demand_gen_video_responsive_ad_descriptions_3_text</t>
        </is>
      </c>
      <c r="B213" s="29" t="inlineStr">
        <is>
          <t>Ad demand gen video responsive ad description 3 text · TEXT</t>
        </is>
      </c>
      <c r="C213" s="26" t="n"/>
      <c r="D213" s="27">
        <f>IF(AND($C213="x",$A213&lt;&gt;""),$A213,"")</f>
        <v/>
      </c>
    </row>
    <row r="214">
      <c r="A214" s="25" t="inlineStr">
        <is>
          <t>ad_demand_gen_video_responsive_ad_descriptions_4_text</t>
        </is>
      </c>
      <c r="B214" s="29" t="inlineStr">
        <is>
          <t>Ad demand gen video responsive ad description 4 text · TEXT</t>
        </is>
      </c>
      <c r="C214" s="26" t="n"/>
      <c r="D214" s="27">
        <f>IF(AND($C214="x",$A214&lt;&gt;""),$A214,"")</f>
        <v/>
      </c>
    </row>
    <row r="215">
      <c r="A215" s="25" t="inlineStr">
        <is>
          <t>ad_demand_gen_video_responsive_ad_descriptions_5_text</t>
        </is>
      </c>
      <c r="B215" s="29" t="inlineStr">
        <is>
          <t>Ad demand gen video responsive ad description 5 text · TEXT</t>
        </is>
      </c>
      <c r="C215" s="26" t="n"/>
      <c r="D215" s="27">
        <f>IF(AND($C215="x",$A215&lt;&gt;""),$A215,"")</f>
        <v/>
      </c>
    </row>
    <row r="216">
      <c r="A216" s="25" t="inlineStr">
        <is>
          <t>ad_demand_gen_video_responsive_ad_descriptions_combined_text</t>
        </is>
      </c>
      <c r="B216" s="29" t="inlineStr">
        <is>
          <t>Ad demand gen video responsive ad descriptions combined · TEXT</t>
        </is>
      </c>
      <c r="C216" s="26" t="n"/>
      <c r="D216" s="27">
        <f>IF(AND($C216="x",$A216&lt;&gt;""),$A216,"")</f>
        <v/>
      </c>
    </row>
    <row r="217">
      <c r="A217" s="25" t="inlineStr">
        <is>
          <t>ad_demand_gen_video_responsive_ad_headlines</t>
        </is>
      </c>
      <c r="B217" s="29" t="inlineStr">
        <is>
          <t>Ad demand gen video responsive ad headlines · TEXT</t>
        </is>
      </c>
      <c r="C217" s="26" t="n"/>
      <c r="D217" s="27">
        <f>IF(AND($C217="x",$A217&lt;&gt;""),$A217,"")</f>
        <v/>
      </c>
    </row>
    <row r="218">
      <c r="A218" s="25" t="inlineStr">
        <is>
          <t>ad_demand_gen_video_responsive_ad_headlines_1_text</t>
        </is>
      </c>
      <c r="B218" s="29" t="inlineStr">
        <is>
          <t>Ad demand gen video responsive ad headline 1 text · TEXT</t>
        </is>
      </c>
      <c r="C218" s="26" t="n"/>
      <c r="D218" s="27">
        <f>IF(AND($C218="x",$A218&lt;&gt;""),$A218,"")</f>
        <v/>
      </c>
    </row>
    <row r="219">
      <c r="A219" s="25" t="inlineStr">
        <is>
          <t>ad_demand_gen_video_responsive_ad_headlines_2_text</t>
        </is>
      </c>
      <c r="B219" s="29" t="inlineStr">
        <is>
          <t>Ad demand gen video responsive ad headline 2 text · TEXT</t>
        </is>
      </c>
      <c r="C219" s="26" t="n"/>
      <c r="D219" s="27">
        <f>IF(AND($C219="x",$A219&lt;&gt;""),$A219,"")</f>
        <v/>
      </c>
    </row>
    <row r="220">
      <c r="A220" s="25" t="inlineStr">
        <is>
          <t>ad_demand_gen_video_responsive_ad_headlines_3_text</t>
        </is>
      </c>
      <c r="B220" s="29" t="inlineStr">
        <is>
          <t>Ad demand gen video responsive ad headline 3 text · TEXT</t>
        </is>
      </c>
      <c r="C220" s="26" t="n"/>
      <c r="D220" s="27">
        <f>IF(AND($C220="x",$A220&lt;&gt;""),$A220,"")</f>
        <v/>
      </c>
    </row>
    <row r="221">
      <c r="A221" s="25" t="inlineStr">
        <is>
          <t>ad_demand_gen_video_responsive_ad_headlines_4_text</t>
        </is>
      </c>
      <c r="B221" s="29" t="inlineStr">
        <is>
          <t>Ad demand gen video responsive ad headline 4 text · TEXT</t>
        </is>
      </c>
      <c r="C221" s="26" t="n"/>
      <c r="D221" s="27">
        <f>IF(AND($C221="x",$A221&lt;&gt;""),$A221,"")</f>
        <v/>
      </c>
    </row>
    <row r="222">
      <c r="A222" s="25" t="inlineStr">
        <is>
          <t>ad_demand_gen_video_responsive_ad_headlines_5_text</t>
        </is>
      </c>
      <c r="B222" s="29" t="inlineStr">
        <is>
          <t>Ad demand gen video responsive ad headline 5 text · TEXT</t>
        </is>
      </c>
      <c r="C222" s="26" t="n"/>
      <c r="D222" s="27">
        <f>IF(AND($C222="x",$A222&lt;&gt;""),$A222,"")</f>
        <v/>
      </c>
    </row>
    <row r="223">
      <c r="A223" s="25" t="inlineStr">
        <is>
          <t>ad_demand_gen_video_responsive_ad_headlines_combined_text</t>
        </is>
      </c>
      <c r="B223" s="29" t="inlineStr">
        <is>
          <t>Ad demand gen video responsive ad headlines combined · TEXT</t>
        </is>
      </c>
      <c r="C223" s="26" t="n"/>
      <c r="D223" s="27">
        <f>IF(AND($C223="x",$A223&lt;&gt;""),$A223,"")</f>
        <v/>
      </c>
    </row>
    <row r="224">
      <c r="A224" s="25" t="inlineStr">
        <is>
          <t>ad_demand_gen_video_responsive_ad_logo_images</t>
        </is>
      </c>
      <c r="B224" s="29" t="inlineStr">
        <is>
          <t>Ad demand gen video responsive ad logo images · TEXT</t>
        </is>
      </c>
      <c r="C224" s="26" t="n"/>
      <c r="D224" s="27">
        <f>IF(AND($C224="x",$A224&lt;&gt;""),$A224,"")</f>
        <v/>
      </c>
    </row>
    <row r="225">
      <c r="A225" s="25" t="inlineStr">
        <is>
          <t>ad_demand_gen_video_responsive_ad_logo_images_asset</t>
        </is>
      </c>
      <c r="B225" s="29" t="inlineStr">
        <is>
          <t>(Deprecated) Ad demand gen video responsive ad logo images asset · TEXT</t>
        </is>
      </c>
      <c r="C225" s="26" t="n"/>
      <c r="D225" s="27">
        <f>IF(AND($C225="x",$A225&lt;&gt;""),$A225,"")</f>
        <v/>
      </c>
    </row>
    <row r="226">
      <c r="A226" s="25" t="inlineStr">
        <is>
          <t>ad_demand_gen_video_responsive_ad_long_headlines</t>
        </is>
      </c>
      <c r="B226" s="29" t="inlineStr">
        <is>
          <t>Ad demand gen video responsive ad long headlines · TEXT</t>
        </is>
      </c>
      <c r="C226" s="26" t="n"/>
      <c r="D226" s="27">
        <f>IF(AND($C226="x",$A226&lt;&gt;""),$A226,"")</f>
        <v/>
      </c>
    </row>
    <row r="227">
      <c r="A227" s="25" t="inlineStr">
        <is>
          <t>ad_demand_gen_video_responsive_ad_long_headlines_1_text</t>
        </is>
      </c>
      <c r="B227" s="29" t="inlineStr">
        <is>
          <t>Ad demand gen video responsive ad long headline 1 text · TEXT</t>
        </is>
      </c>
      <c r="C227" s="26" t="n"/>
      <c r="D227" s="27">
        <f>IF(AND($C227="x",$A227&lt;&gt;""),$A227,"")</f>
        <v/>
      </c>
    </row>
    <row r="228">
      <c r="A228" s="25" t="inlineStr">
        <is>
          <t>ad_demand_gen_video_responsive_ad_long_headlines_2_text</t>
        </is>
      </c>
      <c r="B228" s="29" t="inlineStr">
        <is>
          <t>Ad demand gen video responsive ad long headline 2 text · TEXT</t>
        </is>
      </c>
      <c r="C228" s="26" t="n"/>
      <c r="D228" s="27">
        <f>IF(AND($C228="x",$A228&lt;&gt;""),$A228,"")</f>
        <v/>
      </c>
    </row>
    <row r="229">
      <c r="A229" s="25" t="inlineStr">
        <is>
          <t>ad_demand_gen_video_responsive_ad_long_headlines_3_text</t>
        </is>
      </c>
      <c r="B229" s="29" t="inlineStr">
        <is>
          <t>Ad demand gen video responsive ad long headline 3 text · TEXT</t>
        </is>
      </c>
      <c r="C229" s="26" t="n"/>
      <c r="D229" s="27">
        <f>IF(AND($C229="x",$A229&lt;&gt;""),$A229,"")</f>
        <v/>
      </c>
    </row>
    <row r="230">
      <c r="A230" s="25" t="inlineStr">
        <is>
          <t>ad_demand_gen_video_responsive_ad_long_headlines_4_text</t>
        </is>
      </c>
      <c r="B230" s="29" t="inlineStr">
        <is>
          <t>Ad demand gen video responsive ad long headline 4 text · TEXT</t>
        </is>
      </c>
      <c r="C230" s="26" t="n"/>
      <c r="D230" s="27">
        <f>IF(AND($C230="x",$A230&lt;&gt;""),$A230,"")</f>
        <v/>
      </c>
    </row>
    <row r="231">
      <c r="A231" s="25" t="inlineStr">
        <is>
          <t>ad_demand_gen_video_responsive_ad_long_headlines_5_text</t>
        </is>
      </c>
      <c r="B231" s="29" t="inlineStr">
        <is>
          <t>Ad demand gen video responsive ad long headline 5 text · TEXT</t>
        </is>
      </c>
      <c r="C231" s="26" t="n"/>
      <c r="D231" s="27">
        <f>IF(AND($C231="x",$A231&lt;&gt;""),$A231,"")</f>
        <v/>
      </c>
    </row>
    <row r="232">
      <c r="A232" s="25" t="inlineStr">
        <is>
          <t>ad_demand_gen_video_responsive_ad_long_headlines_combined_text</t>
        </is>
      </c>
      <c r="B232" s="29" t="inlineStr">
        <is>
          <t>Ad demand gen video responsive ad long headlines combined · TEXT</t>
        </is>
      </c>
      <c r="C232" s="26" t="n"/>
      <c r="D232" s="27">
        <f>IF(AND($C232="x",$A232&lt;&gt;""),$A232,"")</f>
        <v/>
      </c>
    </row>
    <row r="233">
      <c r="A233" s="25" t="inlineStr">
        <is>
          <t>ad_demand_gen_video_responsive_ad_videos</t>
        </is>
      </c>
      <c r="B233" s="29" t="inlineStr">
        <is>
          <t>Ad demand gen video responsive ad videos · TEXT</t>
        </is>
      </c>
      <c r="C233" s="26" t="n"/>
      <c r="D233" s="27">
        <f>IF(AND($C233="x",$A233&lt;&gt;""),$A233,"")</f>
        <v/>
      </c>
    </row>
    <row r="234">
      <c r="A234" s="25" t="inlineStr">
        <is>
          <t>ad_demand_gen_video_responsive_ad_videos_asset</t>
        </is>
      </c>
      <c r="B234" s="29" t="inlineStr">
        <is>
          <t>(Deprecated) Ad demand gen video responsive ad videos asset · TEXT</t>
        </is>
      </c>
      <c r="C234" s="26" t="n"/>
      <c r="D234" s="27">
        <f>IF(AND($C234="x",$A234&lt;&gt;""),$A234,"")</f>
        <v/>
      </c>
    </row>
    <row r="235">
      <c r="A235" s="25" t="inlineStr">
        <is>
          <t>ad_destination_type</t>
        </is>
      </c>
      <c r="B235" s="29" t="inlineStr">
        <is>
          <t>Ad destination type · TEXT</t>
        </is>
      </c>
      <c r="C235" s="26" t="n"/>
      <c r="D235" s="27">
        <f>IF(AND($C235="x",$A235&lt;&gt;""),$A235,"")</f>
        <v/>
      </c>
    </row>
    <row r="236">
      <c r="A236" s="25" t="inlineStr">
        <is>
          <t>ad_device_preference</t>
        </is>
      </c>
      <c r="B236" s="29" t="inlineStr">
        <is>
          <t>Ad device preference · TEXT</t>
        </is>
      </c>
      <c r="C236" s="26" t="n"/>
      <c r="D236" s="27">
        <f>IF(AND($C236="x",$A236&lt;&gt;""),$A236,"")</f>
        <v/>
      </c>
    </row>
    <row r="237">
      <c r="A237" s="25" t="inlineStr">
        <is>
          <t>ad_display_upload_ad_display_upload_product_type</t>
        </is>
      </c>
      <c r="B237" s="29" t="inlineStr">
        <is>
          <t>Ad display upload ad display upload product type · TEXT</t>
        </is>
      </c>
      <c r="C237" s="26" t="n"/>
      <c r="D237" s="27">
        <f>IF(AND($C237="x",$A237&lt;&gt;""),$A237,"")</f>
        <v/>
      </c>
    </row>
    <row r="238">
      <c r="A238" s="25" t="inlineStr">
        <is>
          <t>ad_display_upload_ad_media_bundle</t>
        </is>
      </c>
      <c r="B238" s="29" t="inlineStr">
        <is>
          <t>Ad display upload ad media bundle · TEXT</t>
        </is>
      </c>
      <c r="C238" s="26" t="n"/>
      <c r="D238" s="27">
        <f>IF(AND($C238="x",$A238&lt;&gt;""),$A238,"")</f>
        <v/>
      </c>
    </row>
    <row r="239">
      <c r="A239" s="25" t="inlineStr">
        <is>
          <t>ad_display_upload_ad_media_bundle_asset</t>
        </is>
      </c>
      <c r="B239" s="29" t="inlineStr">
        <is>
          <t>(Deprecated) Ad display upload ad media bundle asset · TEXT</t>
        </is>
      </c>
      <c r="C239" s="26" t="n"/>
      <c r="D239" s="27">
        <f>IF(AND($C239="x",$A239&lt;&gt;""),$A239,"")</f>
        <v/>
      </c>
    </row>
    <row r="240">
      <c r="A240" s="25" t="inlineStr">
        <is>
          <t>ad_display_url</t>
        </is>
      </c>
      <c r="B240" s="29" t="inlineStr">
        <is>
          <t>Ad display url · TEXT</t>
        </is>
      </c>
      <c r="C240" s="26" t="n"/>
      <c r="D240" s="27">
        <f>IF(AND($C240="x",$A240&lt;&gt;""),$A240,"")</f>
        <v/>
      </c>
    </row>
    <row r="241">
      <c r="A241" s="25" t="inlineStr">
        <is>
          <t>ad_expanded_dynamic_search_ad_description</t>
        </is>
      </c>
      <c r="B241" s="29" t="inlineStr">
        <is>
          <t>Ad expanded dynamic search ad description · TEXT</t>
        </is>
      </c>
      <c r="C241" s="26" t="n"/>
      <c r="D241" s="27">
        <f>IF(AND($C241="x",$A241&lt;&gt;""),$A241,"")</f>
        <v/>
      </c>
    </row>
    <row r="242">
      <c r="A242" s="25" t="inlineStr">
        <is>
          <t>ad_expanded_dynamic_search_ad_description2</t>
        </is>
      </c>
      <c r="B242" s="29" t="inlineStr">
        <is>
          <t>Ad expanded dynamic search ad description2 · TEXT</t>
        </is>
      </c>
      <c r="C242" s="26" t="n"/>
      <c r="D242" s="27">
        <f>IF(AND($C242="x",$A242&lt;&gt;""),$A242,"")</f>
        <v/>
      </c>
    </row>
    <row r="243">
      <c r="A243" s="25" t="inlineStr">
        <is>
          <t>ad_expanded_text_ad_description</t>
        </is>
      </c>
      <c r="B243" s="29" t="inlineStr">
        <is>
          <t>Ad expanded text ad description · TEXT</t>
        </is>
      </c>
      <c r="C243" s="26" t="n"/>
      <c r="D243" s="27">
        <f>IF(AND($C243="x",$A243&lt;&gt;""),$A243,"")</f>
        <v/>
      </c>
    </row>
    <row r="244">
      <c r="A244" s="25" t="inlineStr">
        <is>
          <t>ad_expanded_text_ad_description2</t>
        </is>
      </c>
      <c r="B244" s="29" t="inlineStr">
        <is>
          <t>Ad expanded text ad description2 · TEXT</t>
        </is>
      </c>
      <c r="C244" s="26" t="n"/>
      <c r="D244" s="27">
        <f>IF(AND($C244="x",$A244&lt;&gt;""),$A244,"")</f>
        <v/>
      </c>
    </row>
    <row r="245">
      <c r="A245" s="25" t="inlineStr">
        <is>
          <t>ad_expanded_text_ad_headline_part1</t>
        </is>
      </c>
      <c r="B245" s="29" t="inlineStr">
        <is>
          <t>Ad expanded text ad headline part1 · TEXT</t>
        </is>
      </c>
      <c r="C245" s="26" t="n"/>
      <c r="D245" s="27">
        <f>IF(AND($C245="x",$A245&lt;&gt;""),$A245,"")</f>
        <v/>
      </c>
    </row>
    <row r="246">
      <c r="A246" s="25" t="inlineStr">
        <is>
          <t>ad_expanded_text_ad_headline_part2</t>
        </is>
      </c>
      <c r="B246" s="29" t="inlineStr">
        <is>
          <t>Ad expanded text ad headline part2 · TEXT</t>
        </is>
      </c>
      <c r="C246" s="26" t="n"/>
      <c r="D246" s="27">
        <f>IF(AND($C246="x",$A246&lt;&gt;""),$A246,"")</f>
        <v/>
      </c>
    </row>
    <row r="247">
      <c r="A247" s="25" t="inlineStr">
        <is>
          <t>ad_expanded_text_ad_headline_part3</t>
        </is>
      </c>
      <c r="B247" s="29" t="inlineStr">
        <is>
          <t>Ad expanded text ad headline part3 · TEXT</t>
        </is>
      </c>
      <c r="C247" s="26" t="n"/>
      <c r="D247" s="27">
        <f>IF(AND($C247="x",$A247&lt;&gt;""),$A247,"")</f>
        <v/>
      </c>
    </row>
    <row r="248">
      <c r="A248" s="25" t="inlineStr">
        <is>
          <t>ad_expanded_text_ad_path1</t>
        </is>
      </c>
      <c r="B248" s="29" t="inlineStr">
        <is>
          <t>Ad expanded text ad path1 · TEXT</t>
        </is>
      </c>
      <c r="C248" s="26" t="n"/>
      <c r="D248" s="27">
        <f>IF(AND($C248="x",$A248&lt;&gt;""),$A248,"")</f>
        <v/>
      </c>
    </row>
    <row r="249">
      <c r="A249" s="25" t="inlineStr">
        <is>
          <t>ad_expanded_text_ad_path2</t>
        </is>
      </c>
      <c r="B249" s="29" t="inlineStr">
        <is>
          <t>Ad expanded text ad path2 · TEXT</t>
        </is>
      </c>
      <c r="C249" s="26" t="n"/>
      <c r="D249" s="27">
        <f>IF(AND($C249="x",$A249&lt;&gt;""),$A249,"")</f>
        <v/>
      </c>
    </row>
    <row r="250">
      <c r="A250" s="25" t="inlineStr">
        <is>
          <t>ad_final_app_urls</t>
        </is>
      </c>
      <c r="B250" s="29" t="inlineStr">
        <is>
          <t>Ad final app urls · TEXT</t>
        </is>
      </c>
      <c r="C250" s="26" t="n"/>
      <c r="D250" s="27">
        <f>IF(AND($C250="x",$A250&lt;&gt;""),$A250,"")</f>
        <v/>
      </c>
    </row>
    <row r="251">
      <c r="A251" s="25" t="inlineStr">
        <is>
          <t>ad_final_mobile_urls</t>
        </is>
      </c>
      <c r="B251" s="29" t="inlineStr">
        <is>
          <t>Ad final mobile urls · TEXT</t>
        </is>
      </c>
      <c r="C251" s="26" t="n"/>
      <c r="D251" s="27">
        <f>IF(AND($C251="x",$A251&lt;&gt;""),$A251,"")</f>
        <v/>
      </c>
    </row>
    <row r="252">
      <c r="A252" s="25" t="inlineStr">
        <is>
          <t>ad_final_url_suffix</t>
        </is>
      </c>
      <c r="B252" s="29" t="inlineStr">
        <is>
          <t>Ad final url suffix · TEXT</t>
        </is>
      </c>
      <c r="C252" s="26" t="n"/>
      <c r="D252" s="27">
        <f>IF(AND($C252="x",$A252&lt;&gt;""),$A252,"")</f>
        <v/>
      </c>
    </row>
    <row r="253">
      <c r="A253" s="25" t="inlineStr">
        <is>
          <t>ad_final_urls</t>
        </is>
      </c>
      <c r="B253" s="29" t="inlineStr">
        <is>
          <t>Ad final urls · TEXT</t>
        </is>
      </c>
      <c r="C253" s="26" t="n"/>
      <c r="D253" s="27">
        <f>IF(AND($C253="x",$A253&lt;&gt;""),$A253,"")</f>
        <v/>
      </c>
    </row>
    <row r="254">
      <c r="A254" s="25" t="inlineStr">
        <is>
          <t>ad_format_type</t>
        </is>
      </c>
      <c r="B254" s="29" t="inlineStr">
        <is>
          <t>Ad format type · TEXT</t>
        </is>
      </c>
      <c r="C254" s="26" t="n"/>
      <c r="D254" s="27">
        <f>IF(AND($C254="x",$A254&lt;&gt;""),$A254,"")</f>
        <v/>
      </c>
    </row>
    <row r="255">
      <c r="A255" s="25" t="inlineStr">
        <is>
          <t>ad_group</t>
        </is>
      </c>
      <c r="B255" s="29" t="inlineStr">
        <is>
          <t>Ad group path · TEXT</t>
        </is>
      </c>
      <c r="C255" s="26" t="n"/>
      <c r="D255" s="27">
        <f>IF(AND($C255="x",$A255&lt;&gt;""),$A255,"")</f>
        <v/>
      </c>
    </row>
    <row r="256">
      <c r="A256" s="25" t="inlineStr">
        <is>
          <t>ad_group_ad</t>
        </is>
      </c>
      <c r="B256" s="29" t="inlineStr">
        <is>
          <t>Ad group ad · TEXT</t>
        </is>
      </c>
      <c r="C256" s="26" t="n"/>
      <c r="D256" s="27">
        <f>IF(AND($C256="x",$A256&lt;&gt;""),$A256,"")</f>
        <v/>
      </c>
    </row>
    <row r="257">
      <c r="A257" s="25" t="inlineStr">
        <is>
          <t>ad_group_ad_action_items</t>
        </is>
      </c>
      <c r="B257" s="29" t="inlineStr">
        <is>
          <t>Ad group ad action items · TEXT</t>
        </is>
      </c>
      <c r="C257" s="26" t="n"/>
      <c r="D257" s="27">
        <f>IF(AND($C257="x",$A257&lt;&gt;""),$A257,"")</f>
        <v/>
      </c>
    </row>
    <row r="258">
      <c r="A258" s="25" t="inlineStr">
        <is>
          <t>ad_group_ad_ad_added_by_google_ads</t>
        </is>
      </c>
      <c r="B258" s="29" t="inlineStr">
        <is>
          <t>Ad group ad ad added by google ads · BOOLEAN</t>
        </is>
      </c>
      <c r="C258" s="26" t="n"/>
      <c r="D258" s="27">
        <f>IF(AND($C258="x",$A258&lt;&gt;""),$A258,"")</f>
        <v/>
      </c>
    </row>
    <row r="259">
      <c r="A259" s="25" t="inlineStr">
        <is>
          <t>ad_group_ad_ad_app_ad_app_deep_link</t>
        </is>
      </c>
      <c r="B259" s="29" t="inlineStr">
        <is>
          <t>Ad group ad ad app ad app deep link · TEXT</t>
        </is>
      </c>
      <c r="C259" s="26" t="n"/>
      <c r="D259" s="27">
        <f>IF(AND($C259="x",$A259&lt;&gt;""),$A259,"")</f>
        <v/>
      </c>
    </row>
    <row r="260">
      <c r="A260" s="25" t="inlineStr">
        <is>
          <t>ad_group_ad_ad_app_ad_app_deep_link_asset</t>
        </is>
      </c>
      <c r="B260" s="29" t="inlineStr">
        <is>
          <t>(Deprecated) Ad group ad ad app ad app deep link asset · TEXT</t>
        </is>
      </c>
      <c r="C260" s="26" t="n"/>
      <c r="D260" s="27">
        <f>IF(AND($C260="x",$A260&lt;&gt;""),$A260,"")</f>
        <v/>
      </c>
    </row>
    <row r="261">
      <c r="A261" s="25" t="inlineStr">
        <is>
          <t>ad_group_ad_ad_app_ad_descriptions</t>
        </is>
      </c>
      <c r="B261" s="29" t="inlineStr">
        <is>
          <t>Ad group ad ad app ad descriptions · TEXT</t>
        </is>
      </c>
      <c r="C261" s="26" t="n"/>
      <c r="D261" s="27">
        <f>IF(AND($C261="x",$A261&lt;&gt;""),$A261,"")</f>
        <v/>
      </c>
    </row>
    <row r="262">
      <c r="A262" s="25" t="inlineStr">
        <is>
          <t>ad_group_ad_ad_app_ad_headlines</t>
        </is>
      </c>
      <c r="B262" s="29" t="inlineStr">
        <is>
          <t>Ad group ad ad app ad headlines · TEXT</t>
        </is>
      </c>
      <c r="C262" s="26" t="n"/>
      <c r="D262" s="27">
        <f>IF(AND($C262="x",$A262&lt;&gt;""),$A262,"")</f>
        <v/>
      </c>
    </row>
    <row r="263">
      <c r="A263" s="25" t="inlineStr">
        <is>
          <t>ad_group_ad_ad_app_ad_html5_media_bundles</t>
        </is>
      </c>
      <c r="B263" s="29" t="inlineStr">
        <is>
          <t>Ad group ad ad app ad html5 media bundles · TEXT</t>
        </is>
      </c>
      <c r="C263" s="26" t="n"/>
      <c r="D263" s="27">
        <f>IF(AND($C263="x",$A263&lt;&gt;""),$A263,"")</f>
        <v/>
      </c>
    </row>
    <row r="264">
      <c r="A264" s="25" t="inlineStr">
        <is>
          <t>ad_group_ad_ad_app_ad_html5_media_bundles_asset</t>
        </is>
      </c>
      <c r="B264" s="29" t="inlineStr">
        <is>
          <t>(Deprecated) Ad group ad ad app ad html5 media bundles asset · TEXT</t>
        </is>
      </c>
      <c r="C264" s="26" t="n"/>
      <c r="D264" s="27">
        <f>IF(AND($C264="x",$A264&lt;&gt;""),$A264,"")</f>
        <v/>
      </c>
    </row>
    <row r="265">
      <c r="A265" s="25" t="inlineStr">
        <is>
          <t>ad_group_ad_ad_app_ad_images</t>
        </is>
      </c>
      <c r="B265" s="29" t="inlineStr">
        <is>
          <t>Ad group ad ad app ad images · TEXT</t>
        </is>
      </c>
      <c r="C265" s="26" t="n"/>
      <c r="D265" s="27">
        <f>IF(AND($C265="x",$A265&lt;&gt;""),$A265,"")</f>
        <v/>
      </c>
    </row>
    <row r="266">
      <c r="A266" s="25" t="inlineStr">
        <is>
          <t>ad_group_ad_ad_app_ad_images_asset</t>
        </is>
      </c>
      <c r="B266" s="29" t="inlineStr">
        <is>
          <t>(Deprecated) Ad group ad ad app ad images asset · TEXT</t>
        </is>
      </c>
      <c r="C266" s="26" t="n"/>
      <c r="D266" s="27">
        <f>IF(AND($C266="x",$A266&lt;&gt;""),$A266,"")</f>
        <v/>
      </c>
    </row>
    <row r="267">
      <c r="A267" s="25" t="inlineStr">
        <is>
          <t>ad_group_ad_ad_app_ad_mandatory_ad_text</t>
        </is>
      </c>
      <c r="B267" s="29" t="inlineStr">
        <is>
          <t>Ad group ad ad app ad mandatory ad text · TEXT</t>
        </is>
      </c>
      <c r="C267" s="26" t="n"/>
      <c r="D267" s="27">
        <f>IF(AND($C267="x",$A267&lt;&gt;""),$A267,"")</f>
        <v/>
      </c>
    </row>
    <row r="268">
      <c r="A268" s="25" t="inlineStr">
        <is>
          <t>ad_group_ad_ad_app_ad_youtube_videos</t>
        </is>
      </c>
      <c r="B268" s="29" t="inlineStr">
        <is>
          <t>Ad group ad ad app ad youtube videos · TEXT</t>
        </is>
      </c>
      <c r="C268" s="26" t="n"/>
      <c r="D268" s="27">
        <f>IF(AND($C268="x",$A268&lt;&gt;""),$A268,"")</f>
        <v/>
      </c>
    </row>
    <row r="269">
      <c r="A269" s="25" t="inlineStr">
        <is>
          <t>ad_group_ad_ad_app_ad_youtube_videos_asset</t>
        </is>
      </c>
      <c r="B269" s="29" t="inlineStr">
        <is>
          <t>(Deprecated) Ad group ad ad app ad youtube videos asset · TEXT</t>
        </is>
      </c>
      <c r="C269" s="26" t="n"/>
      <c r="D269" s="27">
        <f>IF(AND($C269="x",$A269&lt;&gt;""),$A269,"")</f>
        <v/>
      </c>
    </row>
    <row r="270">
      <c r="A270" s="25" t="inlineStr">
        <is>
          <t>ad_group_ad_ad_app_engagement_ad_descriptions</t>
        </is>
      </c>
      <c r="B270" s="29" t="inlineStr">
        <is>
          <t>Ad group ad ad app engagement ad descriptions · TEXT</t>
        </is>
      </c>
      <c r="C270" s="26" t="n"/>
      <c r="D270" s="27">
        <f>IF(AND($C270="x",$A270&lt;&gt;""),$A270,"")</f>
        <v/>
      </c>
    </row>
    <row r="271">
      <c r="A271" s="25" t="inlineStr">
        <is>
          <t>ad_group_ad_ad_app_engagement_ad_headlines</t>
        </is>
      </c>
      <c r="B271" s="29" t="inlineStr">
        <is>
          <t>Ad group ad ad app engagement ad headlines · TEXT</t>
        </is>
      </c>
      <c r="C271" s="26" t="n"/>
      <c r="D271" s="27">
        <f>IF(AND($C271="x",$A271&lt;&gt;""),$A271,"")</f>
        <v/>
      </c>
    </row>
    <row r="272">
      <c r="A272" s="25" t="inlineStr">
        <is>
          <t>ad_group_ad_ad_app_engagement_ad_images</t>
        </is>
      </c>
      <c r="B272" s="29" t="inlineStr">
        <is>
          <t>Ad group ad ad app engagement ad images · TEXT</t>
        </is>
      </c>
      <c r="C272" s="26" t="n"/>
      <c r="D272" s="27">
        <f>IF(AND($C272="x",$A272&lt;&gt;""),$A272,"")</f>
        <v/>
      </c>
    </row>
    <row r="273">
      <c r="A273" s="25" t="inlineStr">
        <is>
          <t>ad_group_ad_ad_app_engagement_ad_images_asset</t>
        </is>
      </c>
      <c r="B273" s="29" t="inlineStr">
        <is>
          <t>(Deprecated) Ad group ad ad app engagement ad images asset · TEXT</t>
        </is>
      </c>
      <c r="C273" s="26" t="n"/>
      <c r="D273" s="27">
        <f>IF(AND($C273="x",$A273&lt;&gt;""),$A273,"")</f>
        <v/>
      </c>
    </row>
    <row r="274">
      <c r="A274" s="25" t="inlineStr">
        <is>
          <t>ad_group_ad_ad_app_engagement_ad_videos</t>
        </is>
      </c>
      <c r="B274" s="29" t="inlineStr">
        <is>
          <t>Ad group ad ad app engagement ad videos · TEXT</t>
        </is>
      </c>
      <c r="C274" s="26" t="n"/>
      <c r="D274" s="27">
        <f>IF(AND($C274="x",$A274&lt;&gt;""),$A274,"")</f>
        <v/>
      </c>
    </row>
    <row r="275">
      <c r="A275" s="25" t="inlineStr">
        <is>
          <t>ad_group_ad_ad_app_engagement_ad_videos_asset</t>
        </is>
      </c>
      <c r="B275" s="29" t="inlineStr">
        <is>
          <t>(Deprecated) Ad group ad ad app engagement ad videos asset · TEXT</t>
        </is>
      </c>
      <c r="C275" s="26" t="n"/>
      <c r="D275" s="27">
        <f>IF(AND($C275="x",$A275&lt;&gt;""),$A275,"")</f>
        <v/>
      </c>
    </row>
    <row r="276">
      <c r="A276" s="25" t="inlineStr">
        <is>
          <t>ad_group_ad_ad_app_pre_registration_ad_descriptions</t>
        </is>
      </c>
      <c r="B276" s="29" t="inlineStr">
        <is>
          <t>Ad group ad ad app pre registration ad descriptions · TEXT</t>
        </is>
      </c>
      <c r="C276" s="26" t="n"/>
      <c r="D276" s="27">
        <f>IF(AND($C276="x",$A276&lt;&gt;""),$A276,"")</f>
        <v/>
      </c>
    </row>
    <row r="277">
      <c r="A277" s="25" t="inlineStr">
        <is>
          <t>ad_group_ad_ad_app_pre_registration_ad_headlines</t>
        </is>
      </c>
      <c r="B277" s="29" t="inlineStr">
        <is>
          <t>Ad group ad ad app pre registration ad headlines · TEXT</t>
        </is>
      </c>
      <c r="C277" s="26" t="n"/>
      <c r="D277" s="27">
        <f>IF(AND($C277="x",$A277&lt;&gt;""),$A277,"")</f>
        <v/>
      </c>
    </row>
    <row r="278">
      <c r="A278" s="25" t="inlineStr">
        <is>
          <t>ad_group_ad_ad_app_pre_registration_ad_images</t>
        </is>
      </c>
      <c r="B278" s="29" t="inlineStr">
        <is>
          <t>Ad group ad ad app pre registration ad images · TEXT</t>
        </is>
      </c>
      <c r="C278" s="26" t="n"/>
      <c r="D278" s="27">
        <f>IF(AND($C278="x",$A278&lt;&gt;""),$A278,"")</f>
        <v/>
      </c>
    </row>
    <row r="279">
      <c r="A279" s="25" t="inlineStr">
        <is>
          <t>ad_group_ad_ad_app_pre_registration_ad_images_asset</t>
        </is>
      </c>
      <c r="B279" s="29" t="inlineStr">
        <is>
          <t>(Deprecated) Ad group ad ad app pre registration ad images asset · TEXT</t>
        </is>
      </c>
      <c r="C279" s="26" t="n"/>
      <c r="D279" s="27">
        <f>IF(AND($C279="x",$A279&lt;&gt;""),$A279,"")</f>
        <v/>
      </c>
    </row>
    <row r="280">
      <c r="A280" s="25" t="inlineStr">
        <is>
          <t>ad_group_ad_ad_app_pre_registration_ad_youtube_videos</t>
        </is>
      </c>
      <c r="B280" s="29" t="inlineStr">
        <is>
          <t>Ad group ad ad app pre registration ad youtube videos · TEXT</t>
        </is>
      </c>
      <c r="C280" s="26" t="n"/>
      <c r="D280" s="27">
        <f>IF(AND($C280="x",$A280&lt;&gt;""),$A280,"")</f>
        <v/>
      </c>
    </row>
    <row r="281">
      <c r="A281" s="25" t="inlineStr">
        <is>
          <t>ad_group_ad_ad_app_pre_registration_ad_youtube_videos_asset</t>
        </is>
      </c>
      <c r="B281" s="29" t="inlineStr">
        <is>
          <t>(Deprecated) Ad group ad ad app pre registration ad youtube videos asset · TEXT</t>
        </is>
      </c>
      <c r="C281" s="26" t="n"/>
      <c r="D281" s="27">
        <f>IF(AND($C281="x",$A281&lt;&gt;""),$A281,"")</f>
        <v/>
      </c>
    </row>
    <row r="282">
      <c r="A282" s="25" t="inlineStr">
        <is>
          <t>ad_group_ad_ad_call_ad_business_name</t>
        </is>
      </c>
      <c r="B282" s="29" t="inlineStr">
        <is>
          <t>(Deprecated) Ad group ad ad call ad business name · TEXT</t>
        </is>
      </c>
      <c r="C282" s="26" t="n"/>
      <c r="D282" s="27">
        <f>IF(AND($C282="x",$A282&lt;&gt;""),$A282,"")</f>
        <v/>
      </c>
    </row>
    <row r="283">
      <c r="A283" s="25" t="inlineStr">
        <is>
          <t>ad_group_ad_ad_call_ad_call_tracked</t>
        </is>
      </c>
      <c r="B283" s="29" t="inlineStr">
        <is>
          <t>(Deprecated) Ad group ad ad call ad call tracked · BOOLEAN</t>
        </is>
      </c>
      <c r="C283" s="26" t="n"/>
      <c r="D283" s="27">
        <f>IF(AND($C283="x",$A283&lt;&gt;""),$A283,"")</f>
        <v/>
      </c>
    </row>
    <row r="284">
      <c r="A284" s="25" t="inlineStr">
        <is>
          <t>ad_group_ad_ad_call_ad_conversion_action</t>
        </is>
      </c>
      <c r="B284" s="29" t="inlineStr">
        <is>
          <t>(Deprecated) Ad group ad ad call ad conversion action · TEXT</t>
        </is>
      </c>
      <c r="C284" s="26" t="n"/>
      <c r="D284" s="27">
        <f>IF(AND($C284="x",$A284&lt;&gt;""),$A284,"")</f>
        <v/>
      </c>
    </row>
    <row r="285">
      <c r="A285" s="25" t="inlineStr">
        <is>
          <t>ad_group_ad_ad_call_ad_conversion_reporting_state</t>
        </is>
      </c>
      <c r="B285" s="29" t="inlineStr">
        <is>
          <t>(Deprecated) Ad group ad ad call ad conversion reporting state · TEXT</t>
        </is>
      </c>
      <c r="C285" s="26" t="n"/>
      <c r="D285" s="27">
        <f>IF(AND($C285="x",$A285&lt;&gt;""),$A285,"")</f>
        <v/>
      </c>
    </row>
    <row r="286">
      <c r="A286" s="25" t="inlineStr">
        <is>
          <t>ad_group_ad_ad_call_ad_country_code</t>
        </is>
      </c>
      <c r="B286" s="29" t="inlineStr">
        <is>
          <t>(Deprecated) Ad group ad ad call ad country code · COUNTRY</t>
        </is>
      </c>
      <c r="C286" s="26" t="n"/>
      <c r="D286" s="27">
        <f>IF(AND($C286="x",$A286&lt;&gt;""),$A286,"")</f>
        <v/>
      </c>
    </row>
    <row r="287">
      <c r="A287" s="25" t="inlineStr">
        <is>
          <t>ad_group_ad_ad_call_ad_description1</t>
        </is>
      </c>
      <c r="B287" s="29" t="inlineStr">
        <is>
          <t>(Deprecated) Ad group ad ad call ad description1 · TEXT</t>
        </is>
      </c>
      <c r="C287" s="26" t="n"/>
      <c r="D287" s="27">
        <f>IF(AND($C287="x",$A287&lt;&gt;""),$A287,"")</f>
        <v/>
      </c>
    </row>
    <row r="288">
      <c r="A288" s="25" t="inlineStr">
        <is>
          <t>ad_group_ad_ad_call_ad_description2</t>
        </is>
      </c>
      <c r="B288" s="29" t="inlineStr">
        <is>
          <t>(Deprecated) Ad group ad ad call ad description2 · TEXT</t>
        </is>
      </c>
      <c r="C288" s="26" t="n"/>
      <c r="D288" s="27">
        <f>IF(AND($C288="x",$A288&lt;&gt;""),$A288,"")</f>
        <v/>
      </c>
    </row>
    <row r="289">
      <c r="A289" s="25" t="inlineStr">
        <is>
          <t>ad_group_ad_ad_call_ad_disable_call_conversion</t>
        </is>
      </c>
      <c r="B289" s="29" t="inlineStr">
        <is>
          <t>(Deprecated) Ad group ad ad call ad disable call conversion · BOOLEAN</t>
        </is>
      </c>
      <c r="C289" s="26" t="n"/>
      <c r="D289" s="27">
        <f>IF(AND($C289="x",$A289&lt;&gt;""),$A289,"")</f>
        <v/>
      </c>
    </row>
    <row r="290">
      <c r="A290" s="25" t="inlineStr">
        <is>
          <t>ad_group_ad_ad_call_ad_headline1</t>
        </is>
      </c>
      <c r="B290" s="29" t="inlineStr">
        <is>
          <t>(Deprecated) Ad group ad ad call ad headline1 · TEXT</t>
        </is>
      </c>
      <c r="C290" s="26" t="n"/>
      <c r="D290" s="27">
        <f>IF(AND($C290="x",$A290&lt;&gt;""),$A290,"")</f>
        <v/>
      </c>
    </row>
    <row r="291">
      <c r="A291" s="25" t="inlineStr">
        <is>
          <t>ad_group_ad_ad_call_ad_headline2</t>
        </is>
      </c>
      <c r="B291" s="29" t="inlineStr">
        <is>
          <t>(Deprecated) Ad group ad ad call ad headline2 · TEXT</t>
        </is>
      </c>
      <c r="C291" s="26" t="n"/>
      <c r="D291" s="27">
        <f>IF(AND($C291="x",$A291&lt;&gt;""),$A291,"")</f>
        <v/>
      </c>
    </row>
    <row r="292">
      <c r="A292" s="25" t="inlineStr">
        <is>
          <t>ad_group_ad_ad_call_ad_path1</t>
        </is>
      </c>
      <c r="B292" s="29" t="inlineStr">
        <is>
          <t>(Deprecated) Ad group ad ad call ad path1 · TEXT</t>
        </is>
      </c>
      <c r="C292" s="26" t="n"/>
      <c r="D292" s="27">
        <f>IF(AND($C292="x",$A292&lt;&gt;""),$A292,"")</f>
        <v/>
      </c>
    </row>
    <row r="293">
      <c r="A293" s="25" t="inlineStr">
        <is>
          <t>ad_group_ad_ad_call_ad_path2</t>
        </is>
      </c>
      <c r="B293" s="29" t="inlineStr">
        <is>
          <t>(Deprecated) Ad group ad ad call ad path2 · TEXT</t>
        </is>
      </c>
      <c r="C293" s="26" t="n"/>
      <c r="D293" s="27">
        <f>IF(AND($C293="x",$A293&lt;&gt;""),$A293,"")</f>
        <v/>
      </c>
    </row>
    <row r="294">
      <c r="A294" s="25" t="inlineStr">
        <is>
          <t>ad_group_ad_ad_call_ad_phone_number</t>
        </is>
      </c>
      <c r="B294" s="29" t="inlineStr">
        <is>
          <t>(Deprecated) Ad group ad ad call ad phone number · TEXT</t>
        </is>
      </c>
      <c r="C294" s="26" t="n"/>
      <c r="D294" s="27">
        <f>IF(AND($C294="x",$A294&lt;&gt;""),$A294,"")</f>
        <v/>
      </c>
    </row>
    <row r="295">
      <c r="A295" s="25" t="inlineStr">
        <is>
          <t>ad_group_ad_ad_call_ad_phone_number_verification_url</t>
        </is>
      </c>
      <c r="B295" s="29" t="inlineStr">
        <is>
          <t>(Deprecated) Ad group ad ad call ad phone number verification url · TEXT</t>
        </is>
      </c>
      <c r="C295" s="26" t="n"/>
      <c r="D295" s="27">
        <f>IF(AND($C295="x",$A295&lt;&gt;""),$A295,"")</f>
        <v/>
      </c>
    </row>
    <row r="296">
      <c r="A296" s="25" t="inlineStr">
        <is>
          <t>ad_group_ad_ad_demand_gen_carousel_ad_business_name</t>
        </is>
      </c>
      <c r="B296" s="29" t="inlineStr">
        <is>
          <t>Ad group ad ad demand gen carousel ad business name · TEXT</t>
        </is>
      </c>
      <c r="C296" s="26" t="n"/>
      <c r="D296" s="27">
        <f>IF(AND($C296="x",$A296&lt;&gt;""),$A296,"")</f>
        <v/>
      </c>
    </row>
    <row r="297">
      <c r="A297" s="25" t="inlineStr">
        <is>
          <t>ad_group_ad_ad_demand_gen_carousel_ad_call_to_action_text</t>
        </is>
      </c>
      <c r="B297" s="29" t="inlineStr">
        <is>
          <t>Ad group ad ad demand gen carousel ad call to action text · TEXT</t>
        </is>
      </c>
      <c r="C297" s="26" t="n"/>
      <c r="D297" s="27">
        <f>IF(AND($C297="x",$A297&lt;&gt;""),$A297,"")</f>
        <v/>
      </c>
    </row>
    <row r="298">
      <c r="A298" s="25" t="inlineStr">
        <is>
          <t>ad_group_ad_ad_demand_gen_carousel_ad_carousel_cards</t>
        </is>
      </c>
      <c r="B298" s="29" t="inlineStr">
        <is>
          <t>Ad group ad ad demand gen carousel ad carousel cards · TEXT</t>
        </is>
      </c>
      <c r="C298" s="26" t="n"/>
      <c r="D298" s="27">
        <f>IF(AND($C298="x",$A298&lt;&gt;""),$A298,"")</f>
        <v/>
      </c>
    </row>
    <row r="299">
      <c r="A299" s="25" t="inlineStr">
        <is>
          <t>ad_group_ad_ad_demand_gen_carousel_ad_carousel_cards_asset</t>
        </is>
      </c>
      <c r="B299" s="29" t="inlineStr">
        <is>
          <t>(Deprecated) Ad group ad ad demand gen carousel ad carousel cards asset · TEXT</t>
        </is>
      </c>
      <c r="C299" s="26" t="n"/>
      <c r="D299" s="27">
        <f>IF(AND($C299="x",$A299&lt;&gt;""),$A299,"")</f>
        <v/>
      </c>
    </row>
    <row r="300">
      <c r="A300" s="25" t="inlineStr">
        <is>
          <t>ad_group_ad_ad_demand_gen_carousel_ad_description</t>
        </is>
      </c>
      <c r="B300" s="29" t="inlineStr">
        <is>
          <t>Ad group ad ad demand gen carousel ad description · TEXT</t>
        </is>
      </c>
      <c r="C300" s="26" t="n"/>
      <c r="D300" s="27">
        <f>IF(AND($C300="x",$A300&lt;&gt;""),$A300,"")</f>
        <v/>
      </c>
    </row>
    <row r="301">
      <c r="A301" s="25" t="inlineStr">
        <is>
          <t>ad_group_ad_ad_demand_gen_carousel_ad_headline</t>
        </is>
      </c>
      <c r="B301" s="29" t="inlineStr">
        <is>
          <t>Ad group ad ad demand gen carousel ad headline · TEXT</t>
        </is>
      </c>
      <c r="C301" s="26" t="n"/>
      <c r="D301" s="27">
        <f>IF(AND($C301="x",$A301&lt;&gt;""),$A301,"")</f>
        <v/>
      </c>
    </row>
    <row r="302">
      <c r="A302" s="25" t="inlineStr">
        <is>
          <t>ad_group_ad_ad_demand_gen_carousel_ad_logo_image</t>
        </is>
      </c>
      <c r="B302" s="29" t="inlineStr">
        <is>
          <t>Ad group ad ad demand gen carousel ad logo image · TEXT</t>
        </is>
      </c>
      <c r="C302" s="26" t="n"/>
      <c r="D302" s="27">
        <f>IF(AND($C302="x",$A302&lt;&gt;""),$A302,"")</f>
        <v/>
      </c>
    </row>
    <row r="303">
      <c r="A303" s="25" t="inlineStr">
        <is>
          <t>ad_group_ad_ad_demand_gen_carousel_ad_logo_image_asset</t>
        </is>
      </c>
      <c r="B303" s="29" t="inlineStr">
        <is>
          <t>(Deprecated) Ad group ad ad demand gen carousel ad logo image asset · TEXT</t>
        </is>
      </c>
      <c r="C303" s="26" t="n"/>
      <c r="D303" s="27">
        <f>IF(AND($C303="x",$A303&lt;&gt;""),$A303,"")</f>
        <v/>
      </c>
    </row>
    <row r="304">
      <c r="A304" s="25" t="inlineStr">
        <is>
          <t>ad_group_ad_ad_demand_gen_multi_asset_ad_business_name</t>
        </is>
      </c>
      <c r="B304" s="29" t="inlineStr">
        <is>
          <t>Ad group ad ad demand gen multi asset ad business name · TEXT</t>
        </is>
      </c>
      <c r="C304" s="26" t="n"/>
      <c r="D304" s="27">
        <f>IF(AND($C304="x",$A304&lt;&gt;""),$A304,"")</f>
        <v/>
      </c>
    </row>
    <row r="305">
      <c r="A305" s="25" t="inlineStr">
        <is>
          <t>ad_group_ad_ad_demand_gen_multi_asset_ad_call_to_action_text</t>
        </is>
      </c>
      <c r="B305" s="29" t="inlineStr">
        <is>
          <t>Ad group ad ad demand gen multi asset ad call to action text · TEXT</t>
        </is>
      </c>
      <c r="C305" s="26" t="n"/>
      <c r="D305" s="27">
        <f>IF(AND($C305="x",$A305&lt;&gt;""),$A305,"")</f>
        <v/>
      </c>
    </row>
    <row r="306">
      <c r="A306" s="25" t="inlineStr">
        <is>
          <t>ad_group_ad_ad_demand_gen_multi_asset_ad_descriptions</t>
        </is>
      </c>
      <c r="B306" s="29" t="inlineStr">
        <is>
          <t>Ad group ad ad demand gen multi asset ad descriptions · TEXT</t>
        </is>
      </c>
      <c r="C306" s="26" t="n"/>
      <c r="D306" s="27">
        <f>IF(AND($C306="x",$A306&lt;&gt;""),$A306,"")</f>
        <v/>
      </c>
    </row>
    <row r="307">
      <c r="A307" s="25" t="inlineStr">
        <is>
          <t>ad_group_ad_ad_demand_gen_multi_asset_ad_headlines</t>
        </is>
      </c>
      <c r="B307" s="29" t="inlineStr">
        <is>
          <t>Ad group ad ad demand gen multi asset ad headlines · TEXT</t>
        </is>
      </c>
      <c r="C307" s="26" t="n"/>
      <c r="D307" s="27">
        <f>IF(AND($C307="x",$A307&lt;&gt;""),$A307,"")</f>
        <v/>
      </c>
    </row>
    <row r="308">
      <c r="A308" s="25" t="inlineStr">
        <is>
          <t>ad_group_ad_ad_demand_gen_multi_asset_ad_lead_form_only</t>
        </is>
      </c>
      <c r="B308" s="29" t="inlineStr">
        <is>
          <t>(Deprecated) Ad group ad ad demand gen multi asset ad lead form only · BOOLEAN</t>
        </is>
      </c>
      <c r="C308" s="26" t="n"/>
      <c r="D308" s="27">
        <f>IF(AND($C308="x",$A308&lt;&gt;""),$A308,"")</f>
        <v/>
      </c>
    </row>
    <row r="309">
      <c r="A309" s="25" t="inlineStr">
        <is>
          <t>ad_group_ad_ad_demand_gen_multi_asset_ad_logo_images</t>
        </is>
      </c>
      <c r="B309" s="29" t="inlineStr">
        <is>
          <t>Ad group ad ad demand gen multi asset ad logo images · TEXT</t>
        </is>
      </c>
      <c r="C309" s="26" t="n"/>
      <c r="D309" s="27">
        <f>IF(AND($C309="x",$A309&lt;&gt;""),$A309,"")</f>
        <v/>
      </c>
    </row>
    <row r="310">
      <c r="A310" s="25" t="inlineStr">
        <is>
          <t>ad_group_ad_ad_demand_gen_multi_asset_ad_logo_images_asset</t>
        </is>
      </c>
      <c r="B310" s="29" t="inlineStr">
        <is>
          <t>(Deprecated) Ad group ad ad demand gen multi asset ad logo images asset · TEXT</t>
        </is>
      </c>
      <c r="C310" s="26" t="n"/>
      <c r="D310" s="27">
        <f>IF(AND($C310="x",$A310&lt;&gt;""),$A310,"")</f>
        <v/>
      </c>
    </row>
    <row r="311">
      <c r="A311" s="25" t="inlineStr">
        <is>
          <t>ad_group_ad_ad_demand_gen_multi_asset_ad_marketing_images</t>
        </is>
      </c>
      <c r="B311" s="29" t="inlineStr">
        <is>
          <t>Ad group ad ad demand gen multi asset ad marketing images · TEXT</t>
        </is>
      </c>
      <c r="C311" s="26" t="n"/>
      <c r="D311" s="27">
        <f>IF(AND($C311="x",$A311&lt;&gt;""),$A311,"")</f>
        <v/>
      </c>
    </row>
    <row r="312">
      <c r="A312" s="25" t="inlineStr">
        <is>
          <t>ad_group_ad_ad_demand_gen_multi_asset_ad_marketing_images_asset</t>
        </is>
      </c>
      <c r="B312" s="29" t="inlineStr">
        <is>
          <t>(Deprecated) Ad group ad ad demand gen multi asset ad marketing images asset · TEXT</t>
        </is>
      </c>
      <c r="C312" s="26" t="n"/>
      <c r="D312" s="27">
        <f>IF(AND($C312="x",$A312&lt;&gt;""),$A312,"")</f>
        <v/>
      </c>
    </row>
    <row r="313">
      <c r="A313" s="25" t="inlineStr">
        <is>
          <t>ad_group_ad_ad_demand_gen_multi_asset_ad_portrait_marketing_images</t>
        </is>
      </c>
      <c r="B313" s="29" t="inlineStr">
        <is>
          <t>Ad group ad ad demand gen multi asset ad portrait marketing images · TEXT</t>
        </is>
      </c>
      <c r="C313" s="26" t="n"/>
      <c r="D313" s="27">
        <f>IF(AND($C313="x",$A313&lt;&gt;""),$A313,"")</f>
        <v/>
      </c>
    </row>
    <row r="314">
      <c r="A314" s="25" t="inlineStr">
        <is>
          <t>ad_group_ad_ad_demand_gen_multi_asset_ad_portrait_marketing_images_asset</t>
        </is>
      </c>
      <c r="B314" s="29" t="inlineStr">
        <is>
          <t>(Deprecated) Ad group ad ad demand gen multi asset ad portrait marketing images asset · TEXT</t>
        </is>
      </c>
      <c r="C314" s="26" t="n"/>
      <c r="D314" s="27">
        <f>IF(AND($C314="x",$A314&lt;&gt;""),$A314,"")</f>
        <v/>
      </c>
    </row>
    <row r="315">
      <c r="A315" s="25" t="inlineStr">
        <is>
          <t>ad_group_ad_ad_demand_gen_multi_asset_ad_square_marketing_images</t>
        </is>
      </c>
      <c r="B315" s="29" t="inlineStr">
        <is>
          <t>Ad group ad ad demand gen multi asset ad square marketing images · TEXT</t>
        </is>
      </c>
      <c r="C315" s="26" t="n"/>
      <c r="D315" s="27">
        <f>IF(AND($C315="x",$A315&lt;&gt;""),$A315,"")</f>
        <v/>
      </c>
    </row>
    <row r="316">
      <c r="A316" s="25" t="inlineStr">
        <is>
          <t>ad_group_ad_ad_demand_gen_multi_asset_ad_square_marketing_images_asset</t>
        </is>
      </c>
      <c r="B316" s="29" t="inlineStr">
        <is>
          <t>(Deprecated) Ad group ad ad demand gen multi asset ad square marketing images asset · TEXT</t>
        </is>
      </c>
      <c r="C316" s="26" t="n"/>
      <c r="D316" s="27">
        <f>IF(AND($C316="x",$A316&lt;&gt;""),$A316,"")</f>
        <v/>
      </c>
    </row>
    <row r="317">
      <c r="A317" s="25" t="inlineStr">
        <is>
          <t>ad_group_ad_ad_demand_gen_multi_asset_ad_tall_portrait_marketing_images</t>
        </is>
      </c>
      <c r="B317" s="29" t="inlineStr">
        <is>
          <t>Ad group ad ad demand gen multi asset ad tall portrait marketing images · TEXT</t>
        </is>
      </c>
      <c r="C317" s="26" t="n"/>
      <c r="D317" s="27">
        <f>IF(AND($C317="x",$A317&lt;&gt;""),$A317,"")</f>
        <v/>
      </c>
    </row>
    <row r="318">
      <c r="A318" s="25" t="inlineStr">
        <is>
          <t>ad_group_ad_ad_demand_gen_multi_asset_ad_tall_portrait_marketing_images_asset</t>
        </is>
      </c>
      <c r="B318" s="29" t="inlineStr">
        <is>
          <t>(Deprecated) Ad group ad ad demand gen multi asset ad tall portrait marketing images asset · TEXT</t>
        </is>
      </c>
      <c r="C318" s="26" t="n"/>
      <c r="D318" s="27">
        <f>IF(AND($C318="x",$A318&lt;&gt;""),$A318,"")</f>
        <v/>
      </c>
    </row>
    <row r="319">
      <c r="A319" s="25" t="inlineStr">
        <is>
          <t>ad_group_ad_ad_demand_gen_product_ad_breadcrumb1</t>
        </is>
      </c>
      <c r="B319" s="29" t="inlineStr">
        <is>
          <t>Ad group ad ad demand gen product ad breadcrumb1 · TEXT</t>
        </is>
      </c>
      <c r="C319" s="26" t="n"/>
      <c r="D319" s="27">
        <f>IF(AND($C319="x",$A319&lt;&gt;""),$A319,"")</f>
        <v/>
      </c>
    </row>
    <row r="320">
      <c r="A320" s="25" t="inlineStr">
        <is>
          <t>ad_group_ad_ad_demand_gen_product_ad_breadcrumb2</t>
        </is>
      </c>
      <c r="B320" s="29" t="inlineStr">
        <is>
          <t>Ad group ad ad demand gen product ad breadcrumb2 · TEXT</t>
        </is>
      </c>
      <c r="C320" s="26" t="n"/>
      <c r="D320" s="27">
        <f>IF(AND($C320="x",$A320&lt;&gt;""),$A320,"")</f>
        <v/>
      </c>
    </row>
    <row r="321">
      <c r="A321" s="25" t="inlineStr">
        <is>
          <t>ad_group_ad_ad_demand_gen_product_ad_business_name</t>
        </is>
      </c>
      <c r="B321" s="29" t="inlineStr">
        <is>
          <t>Ad group ad ad demand gen product ad business name · TEXT</t>
        </is>
      </c>
      <c r="C321" s="26" t="n"/>
      <c r="D321" s="27">
        <f>IF(AND($C321="x",$A321&lt;&gt;""),$A321,"")</f>
        <v/>
      </c>
    </row>
    <row r="322">
      <c r="A322" s="25" t="inlineStr">
        <is>
          <t>ad_group_ad_ad_demand_gen_product_ad_call_to_action</t>
        </is>
      </c>
      <c r="B322" s="29" t="inlineStr">
        <is>
          <t>Ad group ad ad demand gen product ad call to action · TEXT</t>
        </is>
      </c>
      <c r="C322" s="26" t="n"/>
      <c r="D322" s="27">
        <f>IF(AND($C322="x",$A322&lt;&gt;""),$A322,"")</f>
        <v/>
      </c>
    </row>
    <row r="323">
      <c r="A323" s="25" t="inlineStr">
        <is>
          <t>ad_group_ad_ad_demand_gen_product_ad_call_to_action_asset</t>
        </is>
      </c>
      <c r="B323" s="29" t="inlineStr">
        <is>
          <t>(Deprecated) Ad group ad ad demand gen product ad call to action asset · TEXT</t>
        </is>
      </c>
      <c r="C323" s="26" t="n"/>
      <c r="D323" s="27">
        <f>IF(AND($C323="x",$A323&lt;&gt;""),$A323,"")</f>
        <v/>
      </c>
    </row>
    <row r="324">
      <c r="A324" s="25" t="inlineStr">
        <is>
          <t>ad_group_ad_ad_demand_gen_product_ad_description</t>
        </is>
      </c>
      <c r="B324" s="29" t="inlineStr">
        <is>
          <t>Ad group ad ad demand gen product ad description · TEXT</t>
        </is>
      </c>
      <c r="C324" s="26" t="n"/>
      <c r="D324" s="27">
        <f>IF(AND($C324="x",$A324&lt;&gt;""),$A324,"")</f>
        <v/>
      </c>
    </row>
    <row r="325">
      <c r="A325" s="25" t="inlineStr">
        <is>
          <t>ad_group_ad_ad_demand_gen_product_ad_headline</t>
        </is>
      </c>
      <c r="B325" s="29" t="inlineStr">
        <is>
          <t>Ad group ad ad demand gen product ad headline · TEXT</t>
        </is>
      </c>
      <c r="C325" s="26" t="n"/>
      <c r="D325" s="27">
        <f>IF(AND($C325="x",$A325&lt;&gt;""),$A325,"")</f>
        <v/>
      </c>
    </row>
    <row r="326">
      <c r="A326" s="25" t="inlineStr">
        <is>
          <t>ad_group_ad_ad_demand_gen_product_ad_logo_image</t>
        </is>
      </c>
      <c r="B326" s="29" t="inlineStr">
        <is>
          <t>Ad group ad ad demand gen product ad logo image · TEXT</t>
        </is>
      </c>
      <c r="C326" s="26" t="n"/>
      <c r="D326" s="27">
        <f>IF(AND($C326="x",$A326&lt;&gt;""),$A326,"")</f>
        <v/>
      </c>
    </row>
    <row r="327">
      <c r="A327" s="25" t="inlineStr">
        <is>
          <t>ad_group_ad_ad_demand_gen_product_ad_logo_image_asset</t>
        </is>
      </c>
      <c r="B327" s="29" t="inlineStr">
        <is>
          <t>(Deprecated) Ad group ad ad demand gen product ad logo image asset · TEXT</t>
        </is>
      </c>
      <c r="C327" s="26" t="n"/>
      <c r="D327" s="27">
        <f>IF(AND($C327="x",$A327&lt;&gt;""),$A327,"")</f>
        <v/>
      </c>
    </row>
    <row r="328">
      <c r="A328" s="25" t="inlineStr">
        <is>
          <t>ad_group_ad_ad_demand_gen_video_responsive_ad_breadcrumb1</t>
        </is>
      </c>
      <c r="B328" s="29" t="inlineStr">
        <is>
          <t>Ad group ad ad demand gen video responsive ad breadcrumb1 · TEXT</t>
        </is>
      </c>
      <c r="C328" s="26" t="n"/>
      <c r="D328" s="27">
        <f>IF(AND($C328="x",$A328&lt;&gt;""),$A328,"")</f>
        <v/>
      </c>
    </row>
    <row r="329">
      <c r="A329" s="25" t="inlineStr">
        <is>
          <t>ad_group_ad_ad_demand_gen_video_responsive_ad_breadcrumb2</t>
        </is>
      </c>
      <c r="B329" s="29" t="inlineStr">
        <is>
          <t>Ad group ad ad demand gen video responsive ad breadcrumb2 · TEXT</t>
        </is>
      </c>
      <c r="C329" s="26" t="n"/>
      <c r="D329" s="27">
        <f>IF(AND($C329="x",$A329&lt;&gt;""),$A329,"")</f>
        <v/>
      </c>
    </row>
    <row r="330">
      <c r="A330" s="25" t="inlineStr">
        <is>
          <t>ad_group_ad_ad_demand_gen_video_responsive_ad_business_name</t>
        </is>
      </c>
      <c r="B330" s="29" t="inlineStr">
        <is>
          <t>Ad group ad ad demand gen video responsive ad business name · TEXT</t>
        </is>
      </c>
      <c r="C330" s="26" t="n"/>
      <c r="D330" s="27">
        <f>IF(AND($C330="x",$A330&lt;&gt;""),$A330,"")</f>
        <v/>
      </c>
    </row>
    <row r="331">
      <c r="A331" s="25" t="inlineStr">
        <is>
          <t>ad_group_ad_ad_demand_gen_video_responsive_ad_call_to_actions</t>
        </is>
      </c>
      <c r="B331" s="29" t="inlineStr">
        <is>
          <t>Ad group ad ad demand gen video responsive ad call to actions · TEXT</t>
        </is>
      </c>
      <c r="C331" s="26" t="n"/>
      <c r="D331" s="27">
        <f>IF(AND($C331="x",$A331&lt;&gt;""),$A331,"")</f>
        <v/>
      </c>
    </row>
    <row r="332">
      <c r="A332" s="25" t="inlineStr">
        <is>
          <t>ad_group_ad_ad_demand_gen_video_responsive_ad_call_to_actions_asset</t>
        </is>
      </c>
      <c r="B332" s="29" t="inlineStr">
        <is>
          <t>(Deprecated) Ad group ad ad demand gen video responsive ad call to actions asset · TEXT</t>
        </is>
      </c>
      <c r="C332" s="26" t="n"/>
      <c r="D332" s="27">
        <f>IF(AND($C332="x",$A332&lt;&gt;""),$A332,"")</f>
        <v/>
      </c>
    </row>
    <row r="333">
      <c r="A333" s="25" t="inlineStr">
        <is>
          <t>ad_group_ad_ad_demand_gen_video_responsive_ad_descriptions</t>
        </is>
      </c>
      <c r="B333" s="29" t="inlineStr">
        <is>
          <t>Ad group ad ad demand gen video responsive ad descriptions · TEXT</t>
        </is>
      </c>
      <c r="C333" s="26" t="n"/>
      <c r="D333" s="27">
        <f>IF(AND($C333="x",$A333&lt;&gt;""),$A333,"")</f>
        <v/>
      </c>
    </row>
    <row r="334">
      <c r="A334" s="25" t="inlineStr">
        <is>
          <t>ad_group_ad_ad_demand_gen_video_responsive_ad_headlines</t>
        </is>
      </c>
      <c r="B334" s="29" t="inlineStr">
        <is>
          <t>Ad group ad ad demand gen video responsive ad headlines · TEXT</t>
        </is>
      </c>
      <c r="C334" s="26" t="n"/>
      <c r="D334" s="27">
        <f>IF(AND($C334="x",$A334&lt;&gt;""),$A334,"")</f>
        <v/>
      </c>
    </row>
    <row r="335">
      <c r="A335" s="25" t="inlineStr">
        <is>
          <t>ad_group_ad_ad_demand_gen_video_responsive_ad_logo_images</t>
        </is>
      </c>
      <c r="B335" s="29" t="inlineStr">
        <is>
          <t>Ad group ad ad demand gen video responsive ad logo images · TEXT</t>
        </is>
      </c>
      <c r="C335" s="26" t="n"/>
      <c r="D335" s="27">
        <f>IF(AND($C335="x",$A335&lt;&gt;""),$A335,"")</f>
        <v/>
      </c>
    </row>
    <row r="336">
      <c r="A336" s="25" t="inlineStr">
        <is>
          <t>ad_group_ad_ad_demand_gen_video_responsive_ad_logo_images_asset</t>
        </is>
      </c>
      <c r="B336" s="29" t="inlineStr">
        <is>
          <t>(Deprecated) Ad group ad ad demand gen video responsive ad logo images asset · TEXT</t>
        </is>
      </c>
      <c r="C336" s="26" t="n"/>
      <c r="D336" s="27">
        <f>IF(AND($C336="x",$A336&lt;&gt;""),$A336,"")</f>
        <v/>
      </c>
    </row>
    <row r="337">
      <c r="A337" s="25" t="inlineStr">
        <is>
          <t>ad_group_ad_ad_demand_gen_video_responsive_ad_long_headlines</t>
        </is>
      </c>
      <c r="B337" s="29" t="inlineStr">
        <is>
          <t>Ad group ad ad demand gen video responsive ad long headlines · TEXT</t>
        </is>
      </c>
      <c r="C337" s="26" t="n"/>
      <c r="D337" s="27">
        <f>IF(AND($C337="x",$A337&lt;&gt;""),$A337,"")</f>
        <v/>
      </c>
    </row>
    <row r="338">
      <c r="A338" s="25" t="inlineStr">
        <is>
          <t>ad_group_ad_ad_demand_gen_video_responsive_ad_videos</t>
        </is>
      </c>
      <c r="B338" s="29" t="inlineStr">
        <is>
          <t>Ad group ad ad demand gen video responsive ad videos · TEXT</t>
        </is>
      </c>
      <c r="C338" s="26" t="n"/>
      <c r="D338" s="27">
        <f>IF(AND($C338="x",$A338&lt;&gt;""),$A338,"")</f>
        <v/>
      </c>
    </row>
    <row r="339">
      <c r="A339" s="25" t="inlineStr">
        <is>
          <t>ad_group_ad_ad_demand_gen_video_responsive_ad_videos_asset</t>
        </is>
      </c>
      <c r="B339" s="29" t="inlineStr">
        <is>
          <t>(Deprecated) Ad group ad ad demand gen video responsive ad videos asset · TEXT</t>
        </is>
      </c>
      <c r="C339" s="26" t="n"/>
      <c r="D339" s="27">
        <f>IF(AND($C339="x",$A339&lt;&gt;""),$A339,"")</f>
        <v/>
      </c>
    </row>
    <row r="340">
      <c r="A340" s="25" t="inlineStr">
        <is>
          <t>ad_group_ad_ad_device_preference</t>
        </is>
      </c>
      <c r="B340" s="29" t="inlineStr">
        <is>
          <t>Ad group ad ad device preference · TEXT</t>
        </is>
      </c>
      <c r="C340" s="26" t="n"/>
      <c r="D340" s="27">
        <f>IF(AND($C340="x",$A340&lt;&gt;""),$A340,"")</f>
        <v/>
      </c>
    </row>
    <row r="341">
      <c r="A341" s="25" t="inlineStr">
        <is>
          <t>ad_group_ad_ad_display_upload_ad_display_upload_product_type</t>
        </is>
      </c>
      <c r="B341" s="29" t="inlineStr">
        <is>
          <t>Ad group ad ad display upload ad display upload product type · TEXT</t>
        </is>
      </c>
      <c r="C341" s="26" t="n"/>
      <c r="D341" s="27">
        <f>IF(AND($C341="x",$A341&lt;&gt;""),$A341,"")</f>
        <v/>
      </c>
    </row>
    <row r="342">
      <c r="A342" s="25" t="inlineStr">
        <is>
          <t>ad_group_ad_ad_display_upload_ad_media_bundle</t>
        </is>
      </c>
      <c r="B342" s="29" t="inlineStr">
        <is>
          <t>Ad group ad ad display upload ad media bundle · TEXT</t>
        </is>
      </c>
      <c r="C342" s="26" t="n"/>
      <c r="D342" s="27">
        <f>IF(AND($C342="x",$A342&lt;&gt;""),$A342,"")</f>
        <v/>
      </c>
    </row>
    <row r="343">
      <c r="A343" s="25" t="inlineStr">
        <is>
          <t>ad_group_ad_ad_display_upload_ad_media_bundle_asset</t>
        </is>
      </c>
      <c r="B343" s="29" t="inlineStr">
        <is>
          <t>(Deprecated) Ad group ad ad display upload ad media bundle asset · TEXT</t>
        </is>
      </c>
      <c r="C343" s="26" t="n"/>
      <c r="D343" s="27">
        <f>IF(AND($C343="x",$A343&lt;&gt;""),$A343,"")</f>
        <v/>
      </c>
    </row>
    <row r="344">
      <c r="A344" s="25" t="inlineStr">
        <is>
          <t>ad_group_ad_ad_display_url</t>
        </is>
      </c>
      <c r="B344" s="29" t="inlineStr">
        <is>
          <t>Ad group ad ad display url · TEXT</t>
        </is>
      </c>
      <c r="C344" s="26" t="n"/>
      <c r="D344" s="27">
        <f>IF(AND($C344="x",$A344&lt;&gt;""),$A344,"")</f>
        <v/>
      </c>
    </row>
    <row r="345">
      <c r="A345" s="25" t="inlineStr">
        <is>
          <t>ad_group_ad_ad_expanded_dynamic_search_ad_description</t>
        </is>
      </c>
      <c r="B345" s="29" t="inlineStr">
        <is>
          <t>Ad group ad ad expanded dynamic search ad description · TEXT</t>
        </is>
      </c>
      <c r="C345" s="26" t="n"/>
      <c r="D345" s="27">
        <f>IF(AND($C345="x",$A345&lt;&gt;""),$A345,"")</f>
        <v/>
      </c>
    </row>
    <row r="346">
      <c r="A346" s="25" t="inlineStr">
        <is>
          <t>ad_group_ad_ad_expanded_dynamic_search_ad_description2</t>
        </is>
      </c>
      <c r="B346" s="29" t="inlineStr">
        <is>
          <t>Ad group ad ad expanded dynamic search ad description2 · TEXT</t>
        </is>
      </c>
      <c r="C346" s="26" t="n"/>
      <c r="D346" s="27">
        <f>IF(AND($C346="x",$A346&lt;&gt;""),$A346,"")</f>
        <v/>
      </c>
    </row>
    <row r="347">
      <c r="A347" s="25" t="inlineStr">
        <is>
          <t>ad_group_ad_ad_expanded_text_ad_description</t>
        </is>
      </c>
      <c r="B347" s="29" t="inlineStr">
        <is>
          <t>Ad group ad ad expanded text ad description · TEXT</t>
        </is>
      </c>
      <c r="C347" s="26" t="n"/>
      <c r="D347" s="27">
        <f>IF(AND($C347="x",$A347&lt;&gt;""),$A347,"")</f>
        <v/>
      </c>
    </row>
    <row r="348">
      <c r="A348" s="25" t="inlineStr">
        <is>
          <t>ad_group_ad_ad_expanded_text_ad_description2</t>
        </is>
      </c>
      <c r="B348" s="29" t="inlineStr">
        <is>
          <t>Ad group ad ad expanded text ad description2 · TEXT</t>
        </is>
      </c>
      <c r="C348" s="26" t="n"/>
      <c r="D348" s="27">
        <f>IF(AND($C348="x",$A348&lt;&gt;""),$A348,"")</f>
        <v/>
      </c>
    </row>
    <row r="349">
      <c r="A349" s="25" t="inlineStr">
        <is>
          <t>ad_group_ad_ad_expanded_text_ad_headline_part1</t>
        </is>
      </c>
      <c r="B349" s="29" t="inlineStr">
        <is>
          <t>Ad group ad ad expanded text ad headline part1 · TEXT</t>
        </is>
      </c>
      <c r="C349" s="26" t="n"/>
      <c r="D349" s="27">
        <f>IF(AND($C349="x",$A349&lt;&gt;""),$A349,"")</f>
        <v/>
      </c>
    </row>
    <row r="350">
      <c r="A350" s="25" t="inlineStr">
        <is>
          <t>ad_group_ad_ad_expanded_text_ad_headline_part2</t>
        </is>
      </c>
      <c r="B350" s="29" t="inlineStr">
        <is>
          <t>Ad group ad ad expanded text ad headline part2 · TEXT</t>
        </is>
      </c>
      <c r="C350" s="26" t="n"/>
      <c r="D350" s="27">
        <f>IF(AND($C350="x",$A350&lt;&gt;""),$A350,"")</f>
        <v/>
      </c>
    </row>
    <row r="351">
      <c r="A351" s="25" t="inlineStr">
        <is>
          <t>ad_group_ad_ad_expanded_text_ad_headline_part3</t>
        </is>
      </c>
      <c r="B351" s="29" t="inlineStr">
        <is>
          <t>Ad group ad ad expanded text ad headline part3 · TEXT</t>
        </is>
      </c>
      <c r="C351" s="26" t="n"/>
      <c r="D351" s="27">
        <f>IF(AND($C351="x",$A351&lt;&gt;""),$A351,"")</f>
        <v/>
      </c>
    </row>
    <row r="352">
      <c r="A352" s="25" t="inlineStr">
        <is>
          <t>ad_group_ad_ad_expanded_text_ad_path1</t>
        </is>
      </c>
      <c r="B352" s="29" t="inlineStr">
        <is>
          <t>Ad group ad ad expanded text ad path1 · TEXT</t>
        </is>
      </c>
      <c r="C352" s="26" t="n"/>
      <c r="D352" s="27">
        <f>IF(AND($C352="x",$A352&lt;&gt;""),$A352,"")</f>
        <v/>
      </c>
    </row>
    <row r="353">
      <c r="A353" s="25" t="inlineStr">
        <is>
          <t>ad_group_ad_ad_expanded_text_ad_path2</t>
        </is>
      </c>
      <c r="B353" s="29" t="inlineStr">
        <is>
          <t>Ad group ad ad expanded text ad path2 · TEXT</t>
        </is>
      </c>
      <c r="C353" s="26" t="n"/>
      <c r="D353" s="27">
        <f>IF(AND($C353="x",$A353&lt;&gt;""),$A353,"")</f>
        <v/>
      </c>
    </row>
    <row r="354">
      <c r="A354" s="25" t="inlineStr">
        <is>
          <t>ad_group_ad_ad_final_app_urls</t>
        </is>
      </c>
      <c r="B354" s="29" t="inlineStr">
        <is>
          <t>Ad group ad ad final app urls · TEXT</t>
        </is>
      </c>
      <c r="C354" s="26" t="n"/>
      <c r="D354" s="27">
        <f>IF(AND($C354="x",$A354&lt;&gt;""),$A354,"")</f>
        <v/>
      </c>
    </row>
    <row r="355">
      <c r="A355" s="25" t="inlineStr">
        <is>
          <t>ad_group_ad_ad_final_mobile_urls</t>
        </is>
      </c>
      <c r="B355" s="29" t="inlineStr">
        <is>
          <t>Ad group ad ad final mobile urls · TEXT</t>
        </is>
      </c>
      <c r="C355" s="26" t="n"/>
      <c r="D355" s="27">
        <f>IF(AND($C355="x",$A355&lt;&gt;""),$A355,"")</f>
        <v/>
      </c>
    </row>
    <row r="356">
      <c r="A356" s="25" t="inlineStr">
        <is>
          <t>ad_group_ad_ad_final_url_suffix</t>
        </is>
      </c>
      <c r="B356" s="29" t="inlineStr">
        <is>
          <t>Ad group ad ad final url suffix · TEXT</t>
        </is>
      </c>
      <c r="C356" s="26" t="n"/>
      <c r="D356" s="27">
        <f>IF(AND($C356="x",$A356&lt;&gt;""),$A356,"")</f>
        <v/>
      </c>
    </row>
    <row r="357">
      <c r="A357" s="25" t="inlineStr">
        <is>
          <t>ad_group_ad_ad_final_urls</t>
        </is>
      </c>
      <c r="B357" s="29" t="inlineStr">
        <is>
          <t>Ad group ad ad final urls · TEXT</t>
        </is>
      </c>
      <c r="C357" s="26" t="n"/>
      <c r="D357" s="27">
        <f>IF(AND($C357="x",$A357&lt;&gt;""),$A357,"")</f>
        <v/>
      </c>
    </row>
    <row r="358">
      <c r="A358" s="25" t="inlineStr">
        <is>
          <t>ad_group_ad_ad_group</t>
        </is>
      </c>
      <c r="B358" s="29" t="inlineStr">
        <is>
          <t>Ad group ad ad group · TEXT</t>
        </is>
      </c>
      <c r="C358" s="26" t="n"/>
      <c r="D358" s="27">
        <f>IF(AND($C358="x",$A358&lt;&gt;""),$A358,"")</f>
        <v/>
      </c>
    </row>
    <row r="359">
      <c r="A359" s="25" t="inlineStr">
        <is>
          <t>ad_group_ad_ad_group_ad_asset_automation_settings</t>
        </is>
      </c>
      <c r="B359" s="29" t="inlineStr">
        <is>
          <t>Ad group ad ad group ad asset automation settings · TEXT</t>
        </is>
      </c>
      <c r="C359" s="26" t="n"/>
      <c r="D359" s="27">
        <f>IF(AND($C359="x",$A359&lt;&gt;""),$A359,"")</f>
        <v/>
      </c>
    </row>
    <row r="360">
      <c r="A360" s="25" t="inlineStr">
        <is>
          <t>ad_group_ad_ad_hotel_ad</t>
        </is>
      </c>
      <c r="B360" s="29" t="inlineStr">
        <is>
          <t>Ad group ad ad hotel ad · TEXT</t>
        </is>
      </c>
      <c r="C360" s="26" t="n"/>
      <c r="D360" s="27">
        <f>IF(AND($C360="x",$A360&lt;&gt;""),$A360,"")</f>
        <v/>
      </c>
    </row>
    <row r="361">
      <c r="A361" s="25" t="inlineStr">
        <is>
          <t>ad_group_ad_ad_id</t>
        </is>
      </c>
      <c r="B361" s="29" t="inlineStr">
        <is>
          <t>Ad group ad ad id · TEXT</t>
        </is>
      </c>
      <c r="C361" s="26" t="n"/>
      <c r="D361" s="27">
        <f>IF(AND($C361="x",$A361&lt;&gt;""),$A361,"")</f>
        <v/>
      </c>
    </row>
    <row r="362">
      <c r="A362" s="25" t="inlineStr">
        <is>
          <t>ad_group_ad_ad_image_ad_image_asset_asset</t>
        </is>
      </c>
      <c r="B362" s="29" t="inlineStr">
        <is>
          <t>Ad group ad ad image ad image asset asset · TEXT</t>
        </is>
      </c>
      <c r="C362" s="26" t="n"/>
      <c r="D362" s="27">
        <f>IF(AND($C362="x",$A362&lt;&gt;""),$A362,"")</f>
        <v/>
      </c>
    </row>
    <row r="363">
      <c r="A363" s="25" t="inlineStr">
        <is>
          <t>ad_group_ad_ad_image_ad_image_url</t>
        </is>
      </c>
      <c r="B363" s="29" t="inlineStr">
        <is>
          <t>Ad group ad ad image ad image url · TEXT</t>
        </is>
      </c>
      <c r="C363" s="26" t="n"/>
      <c r="D363" s="27">
        <f>IF(AND($C363="x",$A363&lt;&gt;""),$A363,"")</f>
        <v/>
      </c>
    </row>
    <row r="364">
      <c r="A364" s="25" t="inlineStr">
        <is>
          <t>ad_group_ad_ad_image_ad_mime_type</t>
        </is>
      </c>
      <c r="B364" s="29" t="inlineStr">
        <is>
          <t>Ad group ad ad image ad mime type · TEXT</t>
        </is>
      </c>
      <c r="C364" s="26" t="n"/>
      <c r="D364" s="27">
        <f>IF(AND($C364="x",$A364&lt;&gt;""),$A364,"")</f>
        <v/>
      </c>
    </row>
    <row r="365">
      <c r="A365" s="25" t="inlineStr">
        <is>
          <t>ad_group_ad_ad_image_ad_name</t>
        </is>
      </c>
      <c r="B365" s="29" t="inlineStr">
        <is>
          <t>Ad group ad ad image ad name · TEXT</t>
        </is>
      </c>
      <c r="C365" s="26" t="n"/>
      <c r="D365" s="27">
        <f>IF(AND($C365="x",$A365&lt;&gt;""),$A365,"")</f>
        <v/>
      </c>
    </row>
    <row r="366">
      <c r="A366" s="25" t="inlineStr">
        <is>
          <t>ad_group_ad_ad_image_ad_pixel_height</t>
        </is>
      </c>
      <c r="B366" s="29" t="inlineStr">
        <is>
          <t>Ad group ad ad image ad pixel height · NUMERIC</t>
        </is>
      </c>
      <c r="C366" s="26" t="n"/>
      <c r="D366" s="27">
        <f>IF(AND($C366="x",$A366&lt;&gt;""),$A366,"")</f>
        <v/>
      </c>
    </row>
    <row r="367">
      <c r="A367" s="25" t="inlineStr">
        <is>
          <t>ad_group_ad_ad_image_ad_pixel_width</t>
        </is>
      </c>
      <c r="B367" s="29" t="inlineStr">
        <is>
          <t>Ad group ad ad image ad pixel width · NUMERIC</t>
        </is>
      </c>
      <c r="C367" s="26" t="n"/>
      <c r="D367" s="27">
        <f>IF(AND($C367="x",$A367&lt;&gt;""),$A367,"")</f>
        <v/>
      </c>
    </row>
    <row r="368">
      <c r="A368" s="25" t="inlineStr">
        <is>
          <t>ad_group_ad_ad_image_ad_preview_image_url</t>
        </is>
      </c>
      <c r="B368" s="29" t="inlineStr">
        <is>
          <t>Ad group ad ad image ad preview image url · TEXT</t>
        </is>
      </c>
      <c r="C368" s="26" t="n"/>
      <c r="D368" s="27">
        <f>IF(AND($C368="x",$A368&lt;&gt;""),$A368,"")</f>
        <v/>
      </c>
    </row>
    <row r="369">
      <c r="A369" s="25" t="inlineStr">
        <is>
          <t>ad_group_ad_ad_image_ad_preview_pixel_height</t>
        </is>
      </c>
      <c r="B369" s="29" t="inlineStr">
        <is>
          <t>Ad group ad ad image ad preview pixel height · NUMERIC</t>
        </is>
      </c>
      <c r="C369" s="26" t="n"/>
      <c r="D369" s="27">
        <f>IF(AND($C369="x",$A369&lt;&gt;""),$A369,"")</f>
        <v/>
      </c>
    </row>
    <row r="370">
      <c r="A370" s="25" t="inlineStr">
        <is>
          <t>ad_group_ad_ad_image_ad_preview_pixel_width</t>
        </is>
      </c>
      <c r="B370" s="29" t="inlineStr">
        <is>
          <t>Ad group ad ad image ad preview pixel width · NUMERIC</t>
        </is>
      </c>
      <c r="C370" s="26" t="n"/>
      <c r="D370" s="27">
        <f>IF(AND($C370="x",$A370&lt;&gt;""),$A370,"")</f>
        <v/>
      </c>
    </row>
    <row r="371">
      <c r="A371" s="25" t="inlineStr">
        <is>
          <t>ad_group_ad_ad_legacy_app_install_ad</t>
        </is>
      </c>
      <c r="B371" s="29" t="inlineStr">
        <is>
          <t>Ad group ad ad legacy app install ad · TEXT</t>
        </is>
      </c>
      <c r="C371" s="26" t="n"/>
      <c r="D371" s="27">
        <f>IF(AND($C371="x",$A371&lt;&gt;""),$A371,"")</f>
        <v/>
      </c>
    </row>
    <row r="372">
      <c r="A372" s="25" t="inlineStr">
        <is>
          <t>ad_group_ad_ad_legacy_responsive_display_ad_accent_color</t>
        </is>
      </c>
      <c r="B372" s="29" t="inlineStr">
        <is>
          <t>Ad group ad ad legacy responsive display ad accent color · TEXT</t>
        </is>
      </c>
      <c r="C372" s="26" t="n"/>
      <c r="D372" s="27">
        <f>IF(AND($C372="x",$A372&lt;&gt;""),$A372,"")</f>
        <v/>
      </c>
    </row>
    <row r="373">
      <c r="A373" s="25" t="inlineStr">
        <is>
          <t>ad_group_ad_ad_legacy_responsive_display_ad_allow_flexible_color</t>
        </is>
      </c>
      <c r="B373" s="29" t="inlineStr">
        <is>
          <t>Ad group ad ad legacy responsive display ad allow flexible color · BOOLEAN</t>
        </is>
      </c>
      <c r="C373" s="26" t="n"/>
      <c r="D373" s="27">
        <f>IF(AND($C373="x",$A373&lt;&gt;""),$A373,"")</f>
        <v/>
      </c>
    </row>
    <row r="374">
      <c r="A374" s="25" t="inlineStr">
        <is>
          <t>ad_group_ad_ad_legacy_responsive_display_ad_business_name</t>
        </is>
      </c>
      <c r="B374" s="29" t="inlineStr">
        <is>
          <t>Ad group ad ad legacy responsive display ad business name · TEXT</t>
        </is>
      </c>
      <c r="C374" s="26" t="n"/>
      <c r="D374" s="27">
        <f>IF(AND($C374="x",$A374&lt;&gt;""),$A374,"")</f>
        <v/>
      </c>
    </row>
    <row r="375">
      <c r="A375" s="25" t="inlineStr">
        <is>
          <t>ad_group_ad_ad_legacy_responsive_display_ad_call_to_action_text</t>
        </is>
      </c>
      <c r="B375" s="29" t="inlineStr">
        <is>
          <t>Ad group ad ad legacy responsive display ad call to action text · TEXT</t>
        </is>
      </c>
      <c r="C375" s="26" t="n"/>
      <c r="D375" s="27">
        <f>IF(AND($C375="x",$A375&lt;&gt;""),$A375,"")</f>
        <v/>
      </c>
    </row>
    <row r="376">
      <c r="A376" s="25" t="inlineStr">
        <is>
          <t>ad_group_ad_ad_legacy_responsive_display_ad_description</t>
        </is>
      </c>
      <c r="B376" s="29" t="inlineStr">
        <is>
          <t>Ad group ad ad legacy responsive display ad description · TEXT</t>
        </is>
      </c>
      <c r="C376" s="26" t="n"/>
      <c r="D376" s="27">
        <f>IF(AND($C376="x",$A376&lt;&gt;""),$A376,"")</f>
        <v/>
      </c>
    </row>
    <row r="377">
      <c r="A377" s="25" t="inlineStr">
        <is>
          <t>ad_group_ad_ad_legacy_responsive_display_ad_format_setting</t>
        </is>
      </c>
      <c r="B377" s="29" t="inlineStr">
        <is>
          <t>Ad group ad ad legacy responsive display ad format setting · TEXT</t>
        </is>
      </c>
      <c r="C377" s="26" t="n"/>
      <c r="D377" s="27">
        <f>IF(AND($C377="x",$A377&lt;&gt;""),$A377,"")</f>
        <v/>
      </c>
    </row>
    <row r="378">
      <c r="A378" s="25" t="inlineStr">
        <is>
          <t>ad_group_ad_ad_legacy_responsive_display_ad_logo_image</t>
        </is>
      </c>
      <c r="B378" s="29" t="inlineStr">
        <is>
          <t>Ad group ad ad legacy responsive display ad logo image · TEXT</t>
        </is>
      </c>
      <c r="C378" s="26" t="n"/>
      <c r="D378" s="27">
        <f>IF(AND($C378="x",$A378&lt;&gt;""),$A378,"")</f>
        <v/>
      </c>
    </row>
    <row r="379">
      <c r="A379" s="25" t="inlineStr">
        <is>
          <t>ad_group_ad_ad_legacy_responsive_display_ad_long_headline</t>
        </is>
      </c>
      <c r="B379" s="29" t="inlineStr">
        <is>
          <t>Ad group ad ad legacy responsive display ad long headline · TEXT</t>
        </is>
      </c>
      <c r="C379" s="26" t="n"/>
      <c r="D379" s="27">
        <f>IF(AND($C379="x",$A379&lt;&gt;""),$A379,"")</f>
        <v/>
      </c>
    </row>
    <row r="380">
      <c r="A380" s="25" t="inlineStr">
        <is>
          <t>ad_group_ad_ad_legacy_responsive_display_ad_main_color</t>
        </is>
      </c>
      <c r="B380" s="29" t="inlineStr">
        <is>
          <t>Ad group ad ad legacy responsive display ad main color · TEXT</t>
        </is>
      </c>
      <c r="C380" s="26" t="n"/>
      <c r="D380" s="27">
        <f>IF(AND($C380="x",$A380&lt;&gt;""),$A380,"")</f>
        <v/>
      </c>
    </row>
    <row r="381">
      <c r="A381" s="25" t="inlineStr">
        <is>
          <t>ad_group_ad_ad_legacy_responsive_display_ad_marketing_image</t>
        </is>
      </c>
      <c r="B381" s="29" t="inlineStr">
        <is>
          <t>Ad group ad ad legacy responsive display ad marketing image · TEXT</t>
        </is>
      </c>
      <c r="C381" s="26" t="n"/>
      <c r="D381" s="27">
        <f>IF(AND($C381="x",$A381&lt;&gt;""),$A381,"")</f>
        <v/>
      </c>
    </row>
    <row r="382">
      <c r="A382" s="25" t="inlineStr">
        <is>
          <t>ad_group_ad_ad_legacy_responsive_display_ad_price_prefix</t>
        </is>
      </c>
      <c r="B382" s="29" t="inlineStr">
        <is>
          <t>Ad group ad ad legacy responsive display ad price prefix · TEXT</t>
        </is>
      </c>
      <c r="C382" s="26" t="n"/>
      <c r="D382" s="27">
        <f>IF(AND($C382="x",$A382&lt;&gt;""),$A382,"")</f>
        <v/>
      </c>
    </row>
    <row r="383">
      <c r="A383" s="25" t="inlineStr">
        <is>
          <t>ad_group_ad_ad_legacy_responsive_display_ad_promo_text</t>
        </is>
      </c>
      <c r="B383" s="29" t="inlineStr">
        <is>
          <t>Ad group ad ad legacy responsive display ad promo text · TEXT</t>
        </is>
      </c>
      <c r="C383" s="26" t="n"/>
      <c r="D383" s="27">
        <f>IF(AND($C383="x",$A383&lt;&gt;""),$A383,"")</f>
        <v/>
      </c>
    </row>
    <row r="384">
      <c r="A384" s="25" t="inlineStr">
        <is>
          <t>ad_group_ad_ad_legacy_responsive_display_ad_short_headline</t>
        </is>
      </c>
      <c r="B384" s="29" t="inlineStr">
        <is>
          <t>Ad group ad ad legacy responsive display ad short headline · TEXT</t>
        </is>
      </c>
      <c r="C384" s="26" t="n"/>
      <c r="D384" s="27">
        <f>IF(AND($C384="x",$A384&lt;&gt;""),$A384,"")</f>
        <v/>
      </c>
    </row>
    <row r="385">
      <c r="A385" s="25" t="inlineStr">
        <is>
          <t>ad_group_ad_ad_legacy_responsive_display_ad_square_logo_image</t>
        </is>
      </c>
      <c r="B385" s="29" t="inlineStr">
        <is>
          <t>Ad group ad ad legacy responsive display ad square logo image · TEXT</t>
        </is>
      </c>
      <c r="C385" s="26" t="n"/>
      <c r="D385" s="27">
        <f>IF(AND($C385="x",$A385&lt;&gt;""),$A385,"")</f>
        <v/>
      </c>
    </row>
    <row r="386">
      <c r="A386" s="25" t="inlineStr">
        <is>
          <t>ad_group_ad_ad_legacy_responsive_display_ad_square_marketing_image</t>
        </is>
      </c>
      <c r="B386" s="29" t="inlineStr">
        <is>
          <t>Ad group ad ad legacy responsive display ad square marketing image · TEXT</t>
        </is>
      </c>
      <c r="C386" s="26" t="n"/>
      <c r="D386" s="27">
        <f>IF(AND($C386="x",$A386&lt;&gt;""),$A386,"")</f>
        <v/>
      </c>
    </row>
    <row r="387">
      <c r="A387" s="25" t="inlineStr">
        <is>
          <t>ad_group_ad_ad_local_ad_call_to_actions</t>
        </is>
      </c>
      <c r="B387" s="29" t="inlineStr">
        <is>
          <t>Ad group ad ad local ad call to actions · TEXT</t>
        </is>
      </c>
      <c r="C387" s="26" t="n"/>
      <c r="D387" s="27">
        <f>IF(AND($C387="x",$A387&lt;&gt;""),$A387,"")</f>
        <v/>
      </c>
    </row>
    <row r="388">
      <c r="A388" s="25" t="inlineStr">
        <is>
          <t>ad_group_ad_ad_local_ad_descriptions</t>
        </is>
      </c>
      <c r="B388" s="29" t="inlineStr">
        <is>
          <t>Ad group ad ad local ad descriptions · TEXT</t>
        </is>
      </c>
      <c r="C388" s="26" t="n"/>
      <c r="D388" s="27">
        <f>IF(AND($C388="x",$A388&lt;&gt;""),$A388,"")</f>
        <v/>
      </c>
    </row>
    <row r="389">
      <c r="A389" s="25" t="inlineStr">
        <is>
          <t>ad_group_ad_ad_local_ad_headlines</t>
        </is>
      </c>
      <c r="B389" s="29" t="inlineStr">
        <is>
          <t>Ad group ad ad local ad headlines · TEXT</t>
        </is>
      </c>
      <c r="C389" s="26" t="n"/>
      <c r="D389" s="27">
        <f>IF(AND($C389="x",$A389&lt;&gt;""),$A389,"")</f>
        <v/>
      </c>
    </row>
    <row r="390">
      <c r="A390" s="25" t="inlineStr">
        <is>
          <t>ad_group_ad_ad_local_ad_logo_images</t>
        </is>
      </c>
      <c r="B390" s="29" t="inlineStr">
        <is>
          <t>Ad group ad ad local ad logo images · TEXT</t>
        </is>
      </c>
      <c r="C390" s="26" t="n"/>
      <c r="D390" s="27">
        <f>IF(AND($C390="x",$A390&lt;&gt;""),$A390,"")</f>
        <v/>
      </c>
    </row>
    <row r="391">
      <c r="A391" s="25" t="inlineStr">
        <is>
          <t>ad_group_ad_ad_local_ad_logo_images_asset</t>
        </is>
      </c>
      <c r="B391" s="29" t="inlineStr">
        <is>
          <t>(Deprecated) Ad group ad ad local ad logo images asset · TEXT</t>
        </is>
      </c>
      <c r="C391" s="26" t="n"/>
      <c r="D391" s="27">
        <f>IF(AND($C391="x",$A391&lt;&gt;""),$A391,"")</f>
        <v/>
      </c>
    </row>
    <row r="392">
      <c r="A392" s="25" t="inlineStr">
        <is>
          <t>ad_group_ad_ad_local_ad_marketing_images</t>
        </is>
      </c>
      <c r="B392" s="29" t="inlineStr">
        <is>
          <t>Ad group ad ad local ad marketing images · TEXT</t>
        </is>
      </c>
      <c r="C392" s="26" t="n"/>
      <c r="D392" s="27">
        <f>IF(AND($C392="x",$A392&lt;&gt;""),$A392,"")</f>
        <v/>
      </c>
    </row>
    <row r="393">
      <c r="A393" s="25" t="inlineStr">
        <is>
          <t>ad_group_ad_ad_local_ad_marketing_images_asset</t>
        </is>
      </c>
      <c r="B393" s="29" t="inlineStr">
        <is>
          <t>(Deprecated) Ad group ad ad local ad marketing images asset · TEXT</t>
        </is>
      </c>
      <c r="C393" s="26" t="n"/>
      <c r="D393" s="27">
        <f>IF(AND($C393="x",$A393&lt;&gt;""),$A393,"")</f>
        <v/>
      </c>
    </row>
    <row r="394">
      <c r="A394" s="25" t="inlineStr">
        <is>
          <t>ad_group_ad_ad_local_ad_path1</t>
        </is>
      </c>
      <c r="B394" s="29" t="inlineStr">
        <is>
          <t>Ad group ad ad local ad path1 · TEXT</t>
        </is>
      </c>
      <c r="C394" s="26" t="n"/>
      <c r="D394" s="27">
        <f>IF(AND($C394="x",$A394&lt;&gt;""),$A394,"")</f>
        <v/>
      </c>
    </row>
    <row r="395">
      <c r="A395" s="25" t="inlineStr">
        <is>
          <t>ad_group_ad_ad_local_ad_path2</t>
        </is>
      </c>
      <c r="B395" s="29" t="inlineStr">
        <is>
          <t>Ad group ad ad local ad path2 · TEXT</t>
        </is>
      </c>
      <c r="C395" s="26" t="n"/>
      <c r="D395" s="27">
        <f>IF(AND($C395="x",$A395&lt;&gt;""),$A395,"")</f>
        <v/>
      </c>
    </row>
    <row r="396">
      <c r="A396" s="25" t="inlineStr">
        <is>
          <t>ad_group_ad_ad_local_ad_videos</t>
        </is>
      </c>
      <c r="B396" s="29" t="inlineStr">
        <is>
          <t>Ad group ad ad local ad videos · TEXT</t>
        </is>
      </c>
      <c r="C396" s="26" t="n"/>
      <c r="D396" s="27">
        <f>IF(AND($C396="x",$A396&lt;&gt;""),$A396,"")</f>
        <v/>
      </c>
    </row>
    <row r="397">
      <c r="A397" s="25" t="inlineStr">
        <is>
          <t>ad_group_ad_ad_local_ad_videos_asset</t>
        </is>
      </c>
      <c r="B397" s="29" t="inlineStr">
        <is>
          <t>(Deprecated) Ad group ad ad local ad videos asset · TEXT</t>
        </is>
      </c>
      <c r="C397" s="26" t="n"/>
      <c r="D397" s="27">
        <f>IF(AND($C397="x",$A397&lt;&gt;""),$A397,"")</f>
        <v/>
      </c>
    </row>
    <row r="398">
      <c r="A398" s="25" t="inlineStr">
        <is>
          <t>ad_group_ad_ad_name</t>
        </is>
      </c>
      <c r="B398" s="29" t="inlineStr">
        <is>
          <t>Ad group ad ad name · TEXT</t>
        </is>
      </c>
      <c r="C398" s="26" t="n"/>
      <c r="D398" s="27">
        <f>IF(AND($C398="x",$A398&lt;&gt;""),$A398,"")</f>
        <v/>
      </c>
    </row>
    <row r="399">
      <c r="A399" s="25" t="inlineStr">
        <is>
          <t>ad_group_ad_ad_resource_name</t>
        </is>
      </c>
      <c r="B399" s="29" t="inlineStr">
        <is>
          <t>Ad group ad ad resource name · TEXT</t>
        </is>
      </c>
      <c r="C399" s="26" t="n"/>
      <c r="D399" s="27">
        <f>IF(AND($C399="x",$A399&lt;&gt;""),$A399,"")</f>
        <v/>
      </c>
    </row>
    <row r="400">
      <c r="A400" s="25" t="inlineStr">
        <is>
          <t>ad_group_ad_ad_responsive_display_ad_accent_color</t>
        </is>
      </c>
      <c r="B400" s="29" t="inlineStr">
        <is>
          <t>Ad group ad ad responsive display ad accent color · TEXT</t>
        </is>
      </c>
      <c r="C400" s="26" t="n"/>
      <c r="D400" s="27">
        <f>IF(AND($C400="x",$A400&lt;&gt;""),$A400,"")</f>
        <v/>
      </c>
    </row>
    <row r="401">
      <c r="A401" s="25" t="inlineStr">
        <is>
          <t>ad_group_ad_ad_responsive_display_ad_allow_flexible_color</t>
        </is>
      </c>
      <c r="B401" s="29" t="inlineStr">
        <is>
          <t>Ad group ad ad responsive display ad allow flexible color · BOOLEAN</t>
        </is>
      </c>
      <c r="C401" s="26" t="n"/>
      <c r="D401" s="27">
        <f>IF(AND($C401="x",$A401&lt;&gt;""),$A401,"")</f>
        <v/>
      </c>
    </row>
    <row r="402">
      <c r="A402" s="25" t="inlineStr">
        <is>
          <t>ad_group_ad_ad_responsive_display_ad_business_name</t>
        </is>
      </c>
      <c r="B402" s="29" t="inlineStr">
        <is>
          <t>Ad group ad ad responsive display ad business name · TEXT</t>
        </is>
      </c>
      <c r="C402" s="26" t="n"/>
      <c r="D402" s="27">
        <f>IF(AND($C402="x",$A402&lt;&gt;""),$A402,"")</f>
        <v/>
      </c>
    </row>
    <row r="403">
      <c r="A403" s="25" t="inlineStr">
        <is>
          <t>ad_group_ad_ad_responsive_display_ad_call_to_action_text</t>
        </is>
      </c>
      <c r="B403" s="29" t="inlineStr">
        <is>
          <t>Ad group ad ad responsive display ad call to action text · TEXT</t>
        </is>
      </c>
      <c r="C403" s="26" t="n"/>
      <c r="D403" s="27">
        <f>IF(AND($C403="x",$A403&lt;&gt;""),$A403,"")</f>
        <v/>
      </c>
    </row>
    <row r="404">
      <c r="A404" s="25" t="inlineStr">
        <is>
          <t>ad_group_ad_ad_responsive_display_ad_control_spec_enable_asset_enhancements</t>
        </is>
      </c>
      <c r="B404" s="29" t="inlineStr">
        <is>
          <t>Ad group ad ad responsive display ad control spec enable asset enhancements · BOOLEAN</t>
        </is>
      </c>
      <c r="C404" s="26" t="n"/>
      <c r="D404" s="27">
        <f>IF(AND($C404="x",$A404&lt;&gt;""),$A404,"")</f>
        <v/>
      </c>
    </row>
    <row r="405">
      <c r="A405" s="25" t="inlineStr">
        <is>
          <t>ad_group_ad_ad_responsive_display_ad_control_spec_enable_autogen_video</t>
        </is>
      </c>
      <c r="B405" s="29" t="inlineStr">
        <is>
          <t>Ad group ad ad responsive display ad control spec enable autogen video · BOOLEAN</t>
        </is>
      </c>
      <c r="C405" s="26" t="n"/>
      <c r="D405" s="27">
        <f>IF(AND($C405="x",$A405&lt;&gt;""),$A405,"")</f>
        <v/>
      </c>
    </row>
    <row r="406">
      <c r="A406" s="25" t="inlineStr">
        <is>
          <t>ad_group_ad_ad_responsive_display_ad_descriptions</t>
        </is>
      </c>
      <c r="B406" s="29" t="inlineStr">
        <is>
          <t>Ad group ad ad responsive display ad descriptions · TEXT</t>
        </is>
      </c>
      <c r="C406" s="26" t="n"/>
      <c r="D406" s="27">
        <f>IF(AND($C406="x",$A406&lt;&gt;""),$A406,"")</f>
        <v/>
      </c>
    </row>
    <row r="407">
      <c r="A407" s="25" t="inlineStr">
        <is>
          <t>ad_group_ad_ad_responsive_display_ad_format_setting</t>
        </is>
      </c>
      <c r="B407" s="29" t="inlineStr">
        <is>
          <t>Ad group ad ad responsive display ad format setting · TEXT</t>
        </is>
      </c>
      <c r="C407" s="26" t="n"/>
      <c r="D407" s="27">
        <f>IF(AND($C407="x",$A407&lt;&gt;""),$A407,"")</f>
        <v/>
      </c>
    </row>
    <row r="408">
      <c r="A408" s="25" t="inlineStr">
        <is>
          <t>ad_group_ad_ad_responsive_display_ad_headlines</t>
        </is>
      </c>
      <c r="B408" s="29" t="inlineStr">
        <is>
          <t>Ad group ad ad responsive display ad headlines · TEXT</t>
        </is>
      </c>
      <c r="C408" s="26" t="n"/>
      <c r="D408" s="27">
        <f>IF(AND($C408="x",$A408&lt;&gt;""),$A408,"")</f>
        <v/>
      </c>
    </row>
    <row r="409">
      <c r="A409" s="25" t="inlineStr">
        <is>
          <t>ad_group_ad_ad_responsive_display_ad_logo_images</t>
        </is>
      </c>
      <c r="B409" s="29" t="inlineStr">
        <is>
          <t>Ad group ad ad responsive display ad logo images · TEXT</t>
        </is>
      </c>
      <c r="C409" s="26" t="n"/>
      <c r="D409" s="27">
        <f>IF(AND($C409="x",$A409&lt;&gt;""),$A409,"")</f>
        <v/>
      </c>
    </row>
    <row r="410">
      <c r="A410" s="25" t="inlineStr">
        <is>
          <t>ad_group_ad_ad_responsive_display_ad_logo_images_asset</t>
        </is>
      </c>
      <c r="B410" s="29" t="inlineStr">
        <is>
          <t>(Deprecated) Ad group ad ad responsive display ad logo images asset · TEXT</t>
        </is>
      </c>
      <c r="C410" s="26" t="n"/>
      <c r="D410" s="27">
        <f>IF(AND($C410="x",$A410&lt;&gt;""),$A410,"")</f>
        <v/>
      </c>
    </row>
    <row r="411">
      <c r="A411" s="25" t="inlineStr">
        <is>
          <t>ad_group_ad_ad_responsive_display_ad_long_headline</t>
        </is>
      </c>
      <c r="B411" s="29" t="inlineStr">
        <is>
          <t>Ad group ad ad responsive display ad long headline · TEXT</t>
        </is>
      </c>
      <c r="C411" s="26" t="n"/>
      <c r="D411" s="27">
        <f>IF(AND($C411="x",$A411&lt;&gt;""),$A411,"")</f>
        <v/>
      </c>
    </row>
    <row r="412">
      <c r="A412" s="25" t="inlineStr">
        <is>
          <t>ad_group_ad_ad_responsive_display_ad_main_color</t>
        </is>
      </c>
      <c r="B412" s="29" t="inlineStr">
        <is>
          <t>Ad group ad ad responsive display ad main color · TEXT</t>
        </is>
      </c>
      <c r="C412" s="26" t="n"/>
      <c r="D412" s="27">
        <f>IF(AND($C412="x",$A412&lt;&gt;""),$A412,"")</f>
        <v/>
      </c>
    </row>
    <row r="413">
      <c r="A413" s="25" t="inlineStr">
        <is>
          <t>ad_group_ad_ad_responsive_display_ad_marketing_images</t>
        </is>
      </c>
      <c r="B413" s="29" t="inlineStr">
        <is>
          <t>Ad group ad ad responsive display ad marketing images · TEXT</t>
        </is>
      </c>
      <c r="C413" s="26" t="n"/>
      <c r="D413" s="27">
        <f>IF(AND($C413="x",$A413&lt;&gt;""),$A413,"")</f>
        <v/>
      </c>
    </row>
    <row r="414">
      <c r="A414" s="25" t="inlineStr">
        <is>
          <t>ad_group_ad_ad_responsive_display_ad_marketing_images_asset</t>
        </is>
      </c>
      <c r="B414" s="29" t="inlineStr">
        <is>
          <t>(Deprecated) Ad group ad ad responsive display ad marketing images asset · TEXT</t>
        </is>
      </c>
      <c r="C414" s="26" t="n"/>
      <c r="D414" s="27">
        <f>IF(AND($C414="x",$A414&lt;&gt;""),$A414,"")</f>
        <v/>
      </c>
    </row>
    <row r="415">
      <c r="A415" s="25" t="inlineStr">
        <is>
          <t>ad_group_ad_ad_responsive_display_ad_price_prefix</t>
        </is>
      </c>
      <c r="B415" s="29" t="inlineStr">
        <is>
          <t>Ad group ad ad responsive display ad price prefix · TEXT</t>
        </is>
      </c>
      <c r="C415" s="26" t="n"/>
      <c r="D415" s="27">
        <f>IF(AND($C415="x",$A415&lt;&gt;""),$A415,"")</f>
        <v/>
      </c>
    </row>
    <row r="416">
      <c r="A416" s="25" t="inlineStr">
        <is>
          <t>ad_group_ad_ad_responsive_display_ad_promo_text</t>
        </is>
      </c>
      <c r="B416" s="29" t="inlineStr">
        <is>
          <t>Ad group ad ad responsive display ad promo text · TEXT</t>
        </is>
      </c>
      <c r="C416" s="26" t="n"/>
      <c r="D416" s="27">
        <f>IF(AND($C416="x",$A416&lt;&gt;""),$A416,"")</f>
        <v/>
      </c>
    </row>
    <row r="417">
      <c r="A417" s="25" t="inlineStr">
        <is>
          <t>ad_group_ad_ad_responsive_display_ad_square_logo_images</t>
        </is>
      </c>
      <c r="B417" s="29" t="inlineStr">
        <is>
          <t>Ad group ad ad responsive display ad square logo images · TEXT</t>
        </is>
      </c>
      <c r="C417" s="26" t="n"/>
      <c r="D417" s="27">
        <f>IF(AND($C417="x",$A417&lt;&gt;""),$A417,"")</f>
        <v/>
      </c>
    </row>
    <row r="418">
      <c r="A418" s="25" t="inlineStr">
        <is>
          <t>ad_group_ad_ad_responsive_display_ad_square_logo_images_asset</t>
        </is>
      </c>
      <c r="B418" s="29" t="inlineStr">
        <is>
          <t>(Deprecated) Ad group ad ad responsive display ad square logo images asset · TEXT</t>
        </is>
      </c>
      <c r="C418" s="26" t="n"/>
      <c r="D418" s="27">
        <f>IF(AND($C418="x",$A418&lt;&gt;""),$A418,"")</f>
        <v/>
      </c>
    </row>
    <row r="419">
      <c r="A419" s="25" t="inlineStr">
        <is>
          <t>ad_group_ad_ad_responsive_display_ad_square_marketing_images</t>
        </is>
      </c>
      <c r="B419" s="29" t="inlineStr">
        <is>
          <t>Ad group ad ad responsive display ad square marketing images · TEXT</t>
        </is>
      </c>
      <c r="C419" s="26" t="n"/>
      <c r="D419" s="27">
        <f>IF(AND($C419="x",$A419&lt;&gt;""),$A419,"")</f>
        <v/>
      </c>
    </row>
    <row r="420">
      <c r="A420" s="25" t="inlineStr">
        <is>
          <t>ad_group_ad_ad_responsive_display_ad_square_marketing_images_asset</t>
        </is>
      </c>
      <c r="B420" s="29" t="inlineStr">
        <is>
          <t>(Deprecated) Ad group ad ad responsive display ad square marketing images asset · TEXT</t>
        </is>
      </c>
      <c r="C420" s="26" t="n"/>
      <c r="D420" s="27">
        <f>IF(AND($C420="x",$A420&lt;&gt;""),$A420,"")</f>
        <v/>
      </c>
    </row>
    <row r="421">
      <c r="A421" s="25" t="inlineStr">
        <is>
          <t>ad_group_ad_ad_responsive_display_ad_youtube_videos</t>
        </is>
      </c>
      <c r="B421" s="29" t="inlineStr">
        <is>
          <t>Ad group ad ad responsive display ad youtube videos · TEXT</t>
        </is>
      </c>
      <c r="C421" s="26" t="n"/>
      <c r="D421" s="27">
        <f>IF(AND($C421="x",$A421&lt;&gt;""),$A421,"")</f>
        <v/>
      </c>
    </row>
    <row r="422">
      <c r="A422" s="25" t="inlineStr">
        <is>
          <t>ad_group_ad_ad_responsive_display_ad_youtube_videos_asset</t>
        </is>
      </c>
      <c r="B422" s="29" t="inlineStr">
        <is>
          <t>(Deprecated) Ad group ad ad responsive display ad youtube videos asset · TEXT</t>
        </is>
      </c>
      <c r="C422" s="26" t="n"/>
      <c r="D422" s="27">
        <f>IF(AND($C422="x",$A422&lt;&gt;""),$A422,"")</f>
        <v/>
      </c>
    </row>
    <row r="423">
      <c r="A423" s="25" t="inlineStr">
        <is>
          <t>ad_group_ad_ad_responsive_search_ad_descriptions</t>
        </is>
      </c>
      <c r="B423" s="29" t="inlineStr">
        <is>
          <t>Ad group ad ad responsive search ad descriptions · TEXT</t>
        </is>
      </c>
      <c r="C423" s="26" t="n"/>
      <c r="D423" s="27">
        <f>IF(AND($C423="x",$A423&lt;&gt;""),$A423,"")</f>
        <v/>
      </c>
    </row>
    <row r="424">
      <c r="A424" s="25" t="inlineStr">
        <is>
          <t>ad_group_ad_ad_responsive_search_ad_headlines</t>
        </is>
      </c>
      <c r="B424" s="29" t="inlineStr">
        <is>
          <t>Ad group ad ad responsive search ad headlines · TEXT</t>
        </is>
      </c>
      <c r="C424" s="26" t="n"/>
      <c r="D424" s="27">
        <f>IF(AND($C424="x",$A424&lt;&gt;""),$A424,"")</f>
        <v/>
      </c>
    </row>
    <row r="425">
      <c r="A425" s="25" t="inlineStr">
        <is>
          <t>ad_group_ad_ad_responsive_search_ad_path1</t>
        </is>
      </c>
      <c r="B425" s="29" t="inlineStr">
        <is>
          <t>Ad group ad ad responsive search ad path1 · TEXT</t>
        </is>
      </c>
      <c r="C425" s="26" t="n"/>
      <c r="D425" s="27">
        <f>IF(AND($C425="x",$A425&lt;&gt;""),$A425,"")</f>
        <v/>
      </c>
    </row>
    <row r="426">
      <c r="A426" s="25" t="inlineStr">
        <is>
          <t>ad_group_ad_ad_responsive_search_ad_path2</t>
        </is>
      </c>
      <c r="B426" s="29" t="inlineStr">
        <is>
          <t>Ad group ad ad responsive search ad path2 · TEXT</t>
        </is>
      </c>
      <c r="C426" s="26" t="n"/>
      <c r="D426" s="27">
        <f>IF(AND($C426="x",$A426&lt;&gt;""),$A426,"")</f>
        <v/>
      </c>
    </row>
    <row r="427">
      <c r="A427" s="25" t="inlineStr">
        <is>
          <t>ad_group_ad_ad_shopping_comparison_listing_ad_headline</t>
        </is>
      </c>
      <c r="B427" s="29" t="inlineStr">
        <is>
          <t>Ad group ad ad shopping comparison listing ad headline · TEXT</t>
        </is>
      </c>
      <c r="C427" s="26" t="n"/>
      <c r="D427" s="27">
        <f>IF(AND($C427="x",$A427&lt;&gt;""),$A427,"")</f>
        <v/>
      </c>
    </row>
    <row r="428">
      <c r="A428" s="25" t="inlineStr">
        <is>
          <t>ad_group_ad_ad_shopping_product_ad</t>
        </is>
      </c>
      <c r="B428" s="29" t="inlineStr">
        <is>
          <t>Ad group ad ad shopping product ad · TEXT</t>
        </is>
      </c>
      <c r="C428" s="26" t="n"/>
      <c r="D428" s="27">
        <f>IF(AND($C428="x",$A428&lt;&gt;""),$A428,"")</f>
        <v/>
      </c>
    </row>
    <row r="429">
      <c r="A429" s="25" t="inlineStr">
        <is>
          <t>ad_group_ad_ad_shopping_smart_ad</t>
        </is>
      </c>
      <c r="B429" s="29" t="inlineStr">
        <is>
          <t>Ad group ad ad shopping smart ad · TEXT</t>
        </is>
      </c>
      <c r="C429" s="26" t="n"/>
      <c r="D429" s="27">
        <f>IF(AND($C429="x",$A429&lt;&gt;""),$A429,"")</f>
        <v/>
      </c>
    </row>
    <row r="430">
      <c r="A430" s="25" t="inlineStr">
        <is>
          <t>ad_group_ad_ad_smart_campaign_ad_descriptions</t>
        </is>
      </c>
      <c r="B430" s="29" t="inlineStr">
        <is>
          <t>Ad group ad ad smart campaign ad descriptions · TEXT</t>
        </is>
      </c>
      <c r="C430" s="26" t="n"/>
      <c r="D430" s="27">
        <f>IF(AND($C430="x",$A430&lt;&gt;""),$A430,"")</f>
        <v/>
      </c>
    </row>
    <row r="431">
      <c r="A431" s="25" t="inlineStr">
        <is>
          <t>ad_group_ad_ad_smart_campaign_ad_headlines</t>
        </is>
      </c>
      <c r="B431" s="29" t="inlineStr">
        <is>
          <t>Ad group ad ad smart campaign ad headlines · TEXT</t>
        </is>
      </c>
      <c r="C431" s="26" t="n"/>
      <c r="D431" s="27">
        <f>IF(AND($C431="x",$A431&lt;&gt;""),$A431,"")</f>
        <v/>
      </c>
    </row>
    <row r="432">
      <c r="A432" s="25" t="inlineStr">
        <is>
          <t>ad_group_ad_ad_strength</t>
        </is>
      </c>
      <c r="B432" s="29" t="inlineStr">
        <is>
          <t>Ad group ad ad strength · TEXT</t>
        </is>
      </c>
      <c r="C432" s="26" t="n"/>
      <c r="D432" s="27">
        <f>IF(AND($C432="x",$A432&lt;&gt;""),$A432,"")</f>
        <v/>
      </c>
    </row>
    <row r="433">
      <c r="A433" s="25" t="inlineStr">
        <is>
          <t>ad_group_ad_ad_system_managed_resource_source</t>
        </is>
      </c>
      <c r="B433" s="29" t="inlineStr">
        <is>
          <t>Ad group ad ad system managed resource source · TEXT</t>
        </is>
      </c>
      <c r="C433" s="26" t="n"/>
      <c r="D433" s="27">
        <f>IF(AND($C433="x",$A433&lt;&gt;""),$A433,"")</f>
        <v/>
      </c>
    </row>
    <row r="434">
      <c r="A434" s="25" t="inlineStr">
        <is>
          <t>ad_group_ad_ad_text_ad_description1</t>
        </is>
      </c>
      <c r="B434" s="29" t="inlineStr">
        <is>
          <t>Ad group ad ad text ad description1 · TEXT</t>
        </is>
      </c>
      <c r="C434" s="26" t="n"/>
      <c r="D434" s="27">
        <f>IF(AND($C434="x",$A434&lt;&gt;""),$A434,"")</f>
        <v/>
      </c>
    </row>
    <row r="435">
      <c r="A435" s="25" t="inlineStr">
        <is>
          <t>ad_group_ad_ad_text_ad_description2</t>
        </is>
      </c>
      <c r="B435" s="29" t="inlineStr">
        <is>
          <t>Ad group ad ad text ad description2 · TEXT</t>
        </is>
      </c>
      <c r="C435" s="26" t="n"/>
      <c r="D435" s="27">
        <f>IF(AND($C435="x",$A435&lt;&gt;""),$A435,"")</f>
        <v/>
      </c>
    </row>
    <row r="436">
      <c r="A436" s="25" t="inlineStr">
        <is>
          <t>ad_group_ad_ad_text_ad_headline</t>
        </is>
      </c>
      <c r="B436" s="29" t="inlineStr">
        <is>
          <t>Ad group ad ad text ad headline · TEXT</t>
        </is>
      </c>
      <c r="C436" s="26" t="n"/>
      <c r="D436" s="27">
        <f>IF(AND($C436="x",$A436&lt;&gt;""),$A436,"")</f>
        <v/>
      </c>
    </row>
    <row r="437">
      <c r="A437" s="25" t="inlineStr">
        <is>
          <t>ad_group_ad_ad_tracking_url_template</t>
        </is>
      </c>
      <c r="B437" s="29" t="inlineStr">
        <is>
          <t>Ad group ad ad tracking url template · TEXT</t>
        </is>
      </c>
      <c r="C437" s="26" t="n"/>
      <c r="D437" s="27">
        <f>IF(AND($C437="x",$A437&lt;&gt;""),$A437,"")</f>
        <v/>
      </c>
    </row>
    <row r="438">
      <c r="A438" s="25" t="inlineStr">
        <is>
          <t>ad_group_ad_ad_travel_ad</t>
        </is>
      </c>
      <c r="B438" s="29" t="inlineStr">
        <is>
          <t>Ad group ad ad travel ad · TEXT</t>
        </is>
      </c>
      <c r="C438" s="26" t="n"/>
      <c r="D438" s="27">
        <f>IF(AND($C438="x",$A438&lt;&gt;""),$A438,"")</f>
        <v/>
      </c>
    </row>
    <row r="439">
      <c r="A439" s="25" t="inlineStr">
        <is>
          <t>ad_group_ad_ad_type</t>
        </is>
      </c>
      <c r="B439" s="29" t="inlineStr">
        <is>
          <t>Ad group ad ad type · TEXT</t>
        </is>
      </c>
      <c r="C439" s="26" t="n"/>
      <c r="D439" s="27">
        <f>IF(AND($C439="x",$A439&lt;&gt;""),$A439,"")</f>
        <v/>
      </c>
    </row>
    <row r="440">
      <c r="A440" s="25" t="inlineStr">
        <is>
          <t>ad_group_ad_ad_url_collections</t>
        </is>
      </c>
      <c r="B440" s="29" t="inlineStr">
        <is>
          <t>Ad group ad ad url collections · TEXT</t>
        </is>
      </c>
      <c r="C440" s="26" t="n"/>
      <c r="D440" s="27">
        <f>IF(AND($C440="x",$A440&lt;&gt;""),$A440,"")</f>
        <v/>
      </c>
    </row>
    <row r="441">
      <c r="A441" s="25" t="inlineStr">
        <is>
          <t>ad_group_ad_ad_url_custom_parameters</t>
        </is>
      </c>
      <c r="B441" s="29" t="inlineStr">
        <is>
          <t>Ad group ad ad url custom parameters · TEXT</t>
        </is>
      </c>
      <c r="C441" s="26" t="n"/>
      <c r="D441" s="27">
        <f>IF(AND($C441="x",$A441&lt;&gt;""),$A441,"")</f>
        <v/>
      </c>
    </row>
    <row r="442">
      <c r="A442" s="25" t="inlineStr">
        <is>
          <t>ad_group_ad_ad_video_ad_audio</t>
        </is>
      </c>
      <c r="B442" s="29" t="inlineStr">
        <is>
          <t>Ad group ad ad video ad audio · TEXT</t>
        </is>
      </c>
      <c r="C442" s="26" t="n"/>
      <c r="D442" s="27">
        <f>IF(AND($C442="x",$A442&lt;&gt;""),$A442,"")</f>
        <v/>
      </c>
    </row>
    <row r="443">
      <c r="A443" s="25" t="inlineStr">
        <is>
          <t>ad_group_ad_ad_video_ad_bumper_action_button_label</t>
        </is>
      </c>
      <c r="B443" s="29" t="inlineStr">
        <is>
          <t>Ad group ad ad video ad bumper action button label · TEXT</t>
        </is>
      </c>
      <c r="C443" s="26" t="n"/>
      <c r="D443" s="27">
        <f>IF(AND($C443="x",$A443&lt;&gt;""),$A443,"")</f>
        <v/>
      </c>
    </row>
    <row r="444">
      <c r="A444" s="25" t="inlineStr">
        <is>
          <t>ad_group_ad_ad_video_ad_bumper_action_headline</t>
        </is>
      </c>
      <c r="B444" s="29" t="inlineStr">
        <is>
          <t>Ad group ad ad video ad bumper action headline · TEXT</t>
        </is>
      </c>
      <c r="C444" s="26" t="n"/>
      <c r="D444" s="27">
        <f>IF(AND($C444="x",$A444&lt;&gt;""),$A444,"")</f>
        <v/>
      </c>
    </row>
    <row r="445">
      <c r="A445" s="25" t="inlineStr">
        <is>
          <t>ad_group_ad_ad_video_ad_bumper_companion_banner_asset</t>
        </is>
      </c>
      <c r="B445" s="29" t="inlineStr">
        <is>
          <t>Ad group ad ad video ad bumper companion banner asset · TEXT</t>
        </is>
      </c>
      <c r="C445" s="26" t="n"/>
      <c r="D445" s="27">
        <f>IF(AND($C445="x",$A445&lt;&gt;""),$A445,"")</f>
        <v/>
      </c>
    </row>
    <row r="446">
      <c r="A446" s="25" t="inlineStr">
        <is>
          <t>ad_group_ad_ad_video_ad_in_feed_description1</t>
        </is>
      </c>
      <c r="B446" s="29" t="inlineStr">
        <is>
          <t>Ad group ad ad video ad in feed description1 · TEXT</t>
        </is>
      </c>
      <c r="C446" s="26" t="n"/>
      <c r="D446" s="27">
        <f>IF(AND($C446="x",$A446&lt;&gt;""),$A446,"")</f>
        <v/>
      </c>
    </row>
    <row r="447">
      <c r="A447" s="25" t="inlineStr">
        <is>
          <t>ad_group_ad_ad_video_ad_in_feed_description2</t>
        </is>
      </c>
      <c r="B447" s="29" t="inlineStr">
        <is>
          <t>Ad group ad ad video ad in feed description2 · TEXT</t>
        </is>
      </c>
      <c r="C447" s="26" t="n"/>
      <c r="D447" s="27">
        <f>IF(AND($C447="x",$A447&lt;&gt;""),$A447,"")</f>
        <v/>
      </c>
    </row>
    <row r="448">
      <c r="A448" s="25" t="inlineStr">
        <is>
          <t>ad_group_ad_ad_video_ad_in_feed_headline</t>
        </is>
      </c>
      <c r="B448" s="29" t="inlineStr">
        <is>
          <t>Ad group ad ad video ad in feed headline · TEXT</t>
        </is>
      </c>
      <c r="C448" s="26" t="n"/>
      <c r="D448" s="27">
        <f>IF(AND($C448="x",$A448&lt;&gt;""),$A448,"")</f>
        <v/>
      </c>
    </row>
    <row r="449">
      <c r="A449" s="25" t="inlineStr">
        <is>
          <t>ad_group_ad_ad_video_ad_in_feed_thumbnail</t>
        </is>
      </c>
      <c r="B449" s="29" t="inlineStr">
        <is>
          <t>Ad group ad ad video ad in feed thumbnail · TEXT</t>
        </is>
      </c>
      <c r="C449" s="26" t="n"/>
      <c r="D449" s="27">
        <f>IF(AND($C449="x",$A449&lt;&gt;""),$A449,"")</f>
        <v/>
      </c>
    </row>
    <row r="450">
      <c r="A450" s="25" t="inlineStr">
        <is>
          <t>ad_group_ad_ad_video_ad_in_stream_action_button_label</t>
        </is>
      </c>
      <c r="B450" s="29" t="inlineStr">
        <is>
          <t>Ad group ad ad video ad in stream action button label · TEXT</t>
        </is>
      </c>
      <c r="C450" s="26" t="n"/>
      <c r="D450" s="27">
        <f>IF(AND($C450="x",$A450&lt;&gt;""),$A450,"")</f>
        <v/>
      </c>
    </row>
    <row r="451">
      <c r="A451" s="25" t="inlineStr">
        <is>
          <t>ad_group_ad_ad_video_ad_in_stream_action_headline</t>
        </is>
      </c>
      <c r="B451" s="29" t="inlineStr">
        <is>
          <t>Ad group ad ad video ad in stream action headline · TEXT</t>
        </is>
      </c>
      <c r="C451" s="26" t="n"/>
      <c r="D451" s="27">
        <f>IF(AND($C451="x",$A451&lt;&gt;""),$A451,"")</f>
        <v/>
      </c>
    </row>
    <row r="452">
      <c r="A452" s="25" t="inlineStr">
        <is>
          <t>ad_group_ad_ad_video_ad_in_stream_companion_banner_asset</t>
        </is>
      </c>
      <c r="B452" s="29" t="inlineStr">
        <is>
          <t>Ad group ad ad video ad in stream companion banner asset · TEXT</t>
        </is>
      </c>
      <c r="C452" s="26" t="n"/>
      <c r="D452" s="27">
        <f>IF(AND($C452="x",$A452&lt;&gt;""),$A452,"")</f>
        <v/>
      </c>
    </row>
    <row r="453">
      <c r="A453" s="25" t="inlineStr">
        <is>
          <t>ad_group_ad_ad_video_ad_non_skippable_action_button_label</t>
        </is>
      </c>
      <c r="B453" s="29" t="inlineStr">
        <is>
          <t>Ad group ad ad video ad non skippable action button label · TEXT</t>
        </is>
      </c>
      <c r="C453" s="26" t="n"/>
      <c r="D453" s="27">
        <f>IF(AND($C453="x",$A453&lt;&gt;""),$A453,"")</f>
        <v/>
      </c>
    </row>
    <row r="454">
      <c r="A454" s="25" t="inlineStr">
        <is>
          <t>ad_group_ad_ad_video_ad_non_skippable_action_headline</t>
        </is>
      </c>
      <c r="B454" s="29" t="inlineStr">
        <is>
          <t>Ad group ad ad video ad non skippable action headline · TEXT</t>
        </is>
      </c>
      <c r="C454" s="26" t="n"/>
      <c r="D454" s="27">
        <f>IF(AND($C454="x",$A454&lt;&gt;""),$A454,"")</f>
        <v/>
      </c>
    </row>
    <row r="455">
      <c r="A455" s="25" t="inlineStr">
        <is>
          <t>ad_group_ad_ad_video_ad_non_skippable_companion_banner_asset</t>
        </is>
      </c>
      <c r="B455" s="29" t="inlineStr">
        <is>
          <t>Ad group ad ad video ad non skippable companion banner asset · TEXT</t>
        </is>
      </c>
      <c r="C455" s="26" t="n"/>
      <c r="D455" s="27">
        <f>IF(AND($C455="x",$A455&lt;&gt;""),$A455,"")</f>
        <v/>
      </c>
    </row>
    <row r="456">
      <c r="A456" s="25" t="inlineStr">
        <is>
          <t>ad_group_ad_ad_video_ad_out_stream_description</t>
        </is>
      </c>
      <c r="B456" s="29" t="inlineStr">
        <is>
          <t>Ad group ad ad video ad out stream description · TEXT</t>
        </is>
      </c>
      <c r="C456" s="26" t="n"/>
      <c r="D456" s="27">
        <f>IF(AND($C456="x",$A456&lt;&gt;""),$A456,"")</f>
        <v/>
      </c>
    </row>
    <row r="457">
      <c r="A457" s="25" t="inlineStr">
        <is>
          <t>ad_group_ad_ad_video_ad_out_stream_headline</t>
        </is>
      </c>
      <c r="B457" s="29" t="inlineStr">
        <is>
          <t>Ad group ad ad video ad out stream headline · TEXT</t>
        </is>
      </c>
      <c r="C457" s="26" t="n"/>
      <c r="D457" s="27">
        <f>IF(AND($C457="x",$A457&lt;&gt;""),$A457,"")</f>
        <v/>
      </c>
    </row>
    <row r="458">
      <c r="A458" s="25" t="inlineStr">
        <is>
          <t>ad_group_ad_ad_video_ad_video_asset</t>
        </is>
      </c>
      <c r="B458" s="29" t="inlineStr">
        <is>
          <t>Ad group ad ad video ad video asset · TEXT</t>
        </is>
      </c>
      <c r="C458" s="26" t="n"/>
      <c r="D458" s="27">
        <f>IF(AND($C458="x",$A458&lt;&gt;""),$A458,"")</f>
        <v/>
      </c>
    </row>
    <row r="459">
      <c r="A459" s="25" t="inlineStr">
        <is>
          <t>ad_group_ad_ad_video_responsive_ad_breadcrumb1</t>
        </is>
      </c>
      <c r="B459" s="29" t="inlineStr">
        <is>
          <t>Ad group ad ad video responsive ad breadcrumb1 · TEXT</t>
        </is>
      </c>
      <c r="C459" s="26" t="n"/>
      <c r="D459" s="27">
        <f>IF(AND($C459="x",$A459&lt;&gt;""),$A459,"")</f>
        <v/>
      </c>
    </row>
    <row r="460">
      <c r="A460" s="25" t="inlineStr">
        <is>
          <t>ad_group_ad_ad_video_responsive_ad_breadcrumb2</t>
        </is>
      </c>
      <c r="B460" s="29" t="inlineStr">
        <is>
          <t>Ad group ad ad video responsive ad breadcrumb2 · TEXT</t>
        </is>
      </c>
      <c r="C460" s="26" t="n"/>
      <c r="D460" s="27">
        <f>IF(AND($C460="x",$A460&lt;&gt;""),$A460,"")</f>
        <v/>
      </c>
    </row>
    <row r="461">
      <c r="A461" s="25" t="inlineStr">
        <is>
          <t>ad_group_ad_ad_video_responsive_ad_call_to_actions</t>
        </is>
      </c>
      <c r="B461" s="29" t="inlineStr">
        <is>
          <t>Ad group ad ad video responsive ad call to actions · TEXT</t>
        </is>
      </c>
      <c r="C461" s="26" t="n"/>
      <c r="D461" s="27">
        <f>IF(AND($C461="x",$A461&lt;&gt;""),$A461,"")</f>
        <v/>
      </c>
    </row>
    <row r="462">
      <c r="A462" s="25" t="inlineStr">
        <is>
          <t>ad_group_ad_ad_video_responsive_ad_companion_banners</t>
        </is>
      </c>
      <c r="B462" s="29" t="inlineStr">
        <is>
          <t>Ad group ad ad video responsive ad companion banners · TEXT</t>
        </is>
      </c>
      <c r="C462" s="26" t="n"/>
      <c r="D462" s="27">
        <f>IF(AND($C462="x",$A462&lt;&gt;""),$A462,"")</f>
        <v/>
      </c>
    </row>
    <row r="463">
      <c r="A463" s="25" t="inlineStr">
        <is>
          <t>ad_group_ad_ad_video_responsive_ad_companion_banners_asset</t>
        </is>
      </c>
      <c r="B463" s="29" t="inlineStr">
        <is>
          <t>(Deprecated) Ad group ad ad video responsive ad companion banners asset · TEXT</t>
        </is>
      </c>
      <c r="C463" s="26" t="n"/>
      <c r="D463" s="27">
        <f>IF(AND($C463="x",$A463&lt;&gt;""),$A463,"")</f>
        <v/>
      </c>
    </row>
    <row r="464">
      <c r="A464" s="25" t="inlineStr">
        <is>
          <t>ad_group_ad_ad_video_responsive_ad_descriptions</t>
        </is>
      </c>
      <c r="B464" s="29" t="inlineStr">
        <is>
          <t>Ad group ad ad video responsive ad descriptions · TEXT</t>
        </is>
      </c>
      <c r="C464" s="26" t="n"/>
      <c r="D464" s="27">
        <f>IF(AND($C464="x",$A464&lt;&gt;""),$A464,"")</f>
        <v/>
      </c>
    </row>
    <row r="465">
      <c r="A465" s="25" t="inlineStr">
        <is>
          <t>ad_group_ad_ad_video_responsive_ad_headlines</t>
        </is>
      </c>
      <c r="B465" s="29" t="inlineStr">
        <is>
          <t>Ad group ad ad video responsive ad headlines · TEXT</t>
        </is>
      </c>
      <c r="C465" s="26" t="n"/>
      <c r="D465" s="27">
        <f>IF(AND($C465="x",$A465&lt;&gt;""),$A465,"")</f>
        <v/>
      </c>
    </row>
    <row r="466">
      <c r="A466" s="25" t="inlineStr">
        <is>
          <t>ad_group_ad_ad_video_responsive_ad_long_headlines</t>
        </is>
      </c>
      <c r="B466" s="29" t="inlineStr">
        <is>
          <t>Ad group ad ad video responsive ad long headlines · TEXT</t>
        </is>
      </c>
      <c r="C466" s="26" t="n"/>
      <c r="D466" s="27">
        <f>IF(AND($C466="x",$A466&lt;&gt;""),$A466,"")</f>
        <v/>
      </c>
    </row>
    <row r="467">
      <c r="A467" s="25" t="inlineStr">
        <is>
          <t>ad_group_ad_ad_video_responsive_ad_videos</t>
        </is>
      </c>
      <c r="B467" s="29" t="inlineStr">
        <is>
          <t>Ad group ad ad video responsive ad videos · TEXT</t>
        </is>
      </c>
      <c r="C467" s="26" t="n"/>
      <c r="D467" s="27">
        <f>IF(AND($C467="x",$A467&lt;&gt;""),$A467,"")</f>
        <v/>
      </c>
    </row>
    <row r="468">
      <c r="A468" s="25" t="inlineStr">
        <is>
          <t>ad_group_ad_ad_video_responsive_ad_videos_asset</t>
        </is>
      </c>
      <c r="B468" s="29" t="inlineStr">
        <is>
          <t>(Deprecated) Ad group ad ad video responsive ad videos asset · TEXT</t>
        </is>
      </c>
      <c r="C468" s="26" t="n"/>
      <c r="D468" s="27">
        <f>IF(AND($C468="x",$A468&lt;&gt;""),$A468,"")</f>
        <v/>
      </c>
    </row>
    <row r="469">
      <c r="A469" s="25" t="inlineStr">
        <is>
          <t>ad_group_ad_asset_automation_settings</t>
        </is>
      </c>
      <c r="B469" s="29" t="inlineStr">
        <is>
          <t>Ad group ad asset automation settings · TEXT</t>
        </is>
      </c>
      <c r="C469" s="26" t="n"/>
      <c r="D469" s="27">
        <f>IF(AND($C469="x",$A469&lt;&gt;""),$A469,"")</f>
        <v/>
      </c>
    </row>
    <row r="470">
      <c r="A470" s="25" t="inlineStr">
        <is>
          <t>ad_group_ad_asset_view_ad_group_ad</t>
        </is>
      </c>
      <c r="B470" s="29" t="inlineStr">
        <is>
          <t>Ad group ad asset view ad group ad · TEXT</t>
        </is>
      </c>
      <c r="C470" s="26" t="n"/>
      <c r="D470" s="27">
        <f>IF(AND($C470="x",$A470&lt;&gt;""),$A470,"")</f>
        <v/>
      </c>
    </row>
    <row r="471">
      <c r="A471" s="25" t="inlineStr">
        <is>
          <t>ad_group_ad_asset_view_asset</t>
        </is>
      </c>
      <c r="B471" s="29" t="inlineStr">
        <is>
          <t>Ad group ad asset view asset · TEXT</t>
        </is>
      </c>
      <c r="C471" s="26" t="n"/>
      <c r="D471" s="27">
        <f>IF(AND($C471="x",$A471&lt;&gt;""),$A471,"")</f>
        <v/>
      </c>
    </row>
    <row r="472">
      <c r="A472" s="25" t="inlineStr">
        <is>
          <t>ad_group_ad_asset_view_enabled</t>
        </is>
      </c>
      <c r="B472" s="29" t="inlineStr">
        <is>
          <t>Ad group ad asset view enabled · BOOLEAN</t>
        </is>
      </c>
      <c r="C472" s="26" t="n"/>
      <c r="D472" s="27">
        <f>IF(AND($C472="x",$A472&lt;&gt;""),$A472,"")</f>
        <v/>
      </c>
    </row>
    <row r="473">
      <c r="A473" s="25" t="inlineStr">
        <is>
          <t>ad_group_ad_asset_view_field_type</t>
        </is>
      </c>
      <c r="B473" s="29" t="inlineStr">
        <is>
          <t>Ad group ad asset view field type · TEXT</t>
        </is>
      </c>
      <c r="C473" s="26" t="n"/>
      <c r="D473" s="27">
        <f>IF(AND($C473="x",$A473&lt;&gt;""),$A473,"")</f>
        <v/>
      </c>
    </row>
    <row r="474">
      <c r="A474" s="25" t="inlineStr">
        <is>
          <t>ad_group_ad_asset_view_performance_label</t>
        </is>
      </c>
      <c r="B474" s="29" t="inlineStr">
        <is>
          <t>Ad group ad asset view performance label · TEXT</t>
        </is>
      </c>
      <c r="C474" s="26" t="n"/>
      <c r="D474" s="27">
        <f>IF(AND($C474="x",$A474&lt;&gt;""),$A474,"")</f>
        <v/>
      </c>
    </row>
    <row r="475">
      <c r="A475" s="25" t="inlineStr">
        <is>
          <t>ad_group_ad_asset_view_pinned_field</t>
        </is>
      </c>
      <c r="B475" s="29" t="inlineStr">
        <is>
          <t>Ad group ad asset view pinned field · TEXT</t>
        </is>
      </c>
      <c r="C475" s="26" t="n"/>
      <c r="D475" s="27">
        <f>IF(AND($C475="x",$A475&lt;&gt;""),$A475,"")</f>
        <v/>
      </c>
    </row>
    <row r="476">
      <c r="A476" s="25" t="inlineStr">
        <is>
          <t>ad_group_ad_asset_view_policy_summary</t>
        </is>
      </c>
      <c r="B476" s="29" t="inlineStr">
        <is>
          <t>Ad group ad asset view policy summary · TEXT</t>
        </is>
      </c>
      <c r="C476" s="26" t="n"/>
      <c r="D476" s="27">
        <f>IF(AND($C476="x",$A476&lt;&gt;""),$A476,"")</f>
        <v/>
      </c>
    </row>
    <row r="477">
      <c r="A477" s="25" t="inlineStr">
        <is>
          <t>ad_group_ad_asset_view_resource_name</t>
        </is>
      </c>
      <c r="B477" s="29" t="inlineStr">
        <is>
          <t>Ad group ad asset view resource name · TEXT</t>
        </is>
      </c>
      <c r="C477" s="26" t="n"/>
      <c r="D477" s="27">
        <f>IF(AND($C477="x",$A477&lt;&gt;""),$A477,"")</f>
        <v/>
      </c>
    </row>
    <row r="478">
      <c r="A478" s="25" t="inlineStr">
        <is>
          <t>ad_group_ad_asset_view_source</t>
        </is>
      </c>
      <c r="B478" s="29" t="inlineStr">
        <is>
          <t>Ad group ad asset view source · TEXT</t>
        </is>
      </c>
      <c r="C478" s="26" t="n"/>
      <c r="D478" s="27">
        <f>IF(AND($C478="x",$A478&lt;&gt;""),$A478,"")</f>
        <v/>
      </c>
    </row>
    <row r="479">
      <c r="A479" s="25" t="inlineStr">
        <is>
          <t>ad_group_ad_asset_view_source_asset</t>
        </is>
      </c>
      <c r="B479" s="29" t="inlineStr">
        <is>
          <t>Ad group ad asset view source asset · TEXT</t>
        </is>
      </c>
      <c r="C479" s="26" t="n"/>
      <c r="D479" s="27">
        <f>IF(AND($C479="x",$A479&lt;&gt;""),$A479,"")</f>
        <v/>
      </c>
    </row>
    <row r="480">
      <c r="A480" s="25" t="inlineStr">
        <is>
          <t>ad_group_ad_labels</t>
        </is>
      </c>
      <c r="B480" s="29" t="inlineStr">
        <is>
          <t>Ad group ad labels · TEXT</t>
        </is>
      </c>
      <c r="C480" s="26" t="n"/>
      <c r="D480" s="27">
        <f>IF(AND($C480="x",$A480&lt;&gt;""),$A480,"")</f>
        <v/>
      </c>
    </row>
    <row r="481">
      <c r="A481" s="25" t="inlineStr">
        <is>
          <t>ad_group_ad_policy_summary_approval_status</t>
        </is>
      </c>
      <c r="B481" s="29" t="inlineStr">
        <is>
          <t>Ad group ad policy summary approval status · TEXT</t>
        </is>
      </c>
      <c r="C481" s="26" t="n"/>
      <c r="D481" s="27">
        <f>IF(AND($C481="x",$A481&lt;&gt;""),$A481,"")</f>
        <v/>
      </c>
    </row>
    <row r="482">
      <c r="A482" s="25" t="inlineStr">
        <is>
          <t>ad_group_ad_policy_summary_policy_topic_entries</t>
        </is>
      </c>
      <c r="B482" s="29" t="inlineStr">
        <is>
          <t>Ad group ad policy summary policy topic entries · TEXT</t>
        </is>
      </c>
      <c r="C482" s="26" t="n"/>
      <c r="D482" s="27">
        <f>IF(AND($C482="x",$A482&lt;&gt;""),$A482,"")</f>
        <v/>
      </c>
    </row>
    <row r="483">
      <c r="A483" s="25" t="inlineStr">
        <is>
          <t>ad_group_ad_policy_summary_review_status</t>
        </is>
      </c>
      <c r="B483" s="29" t="inlineStr">
        <is>
          <t>Ad group ad policy summary review status · TEXT</t>
        </is>
      </c>
      <c r="C483" s="26" t="n"/>
      <c r="D483" s="27">
        <f>IF(AND($C483="x",$A483&lt;&gt;""),$A483,"")</f>
        <v/>
      </c>
    </row>
    <row r="484">
      <c r="A484" s="25" t="inlineStr">
        <is>
          <t>ad_group_ad_primary_status</t>
        </is>
      </c>
      <c r="B484" s="29" t="inlineStr">
        <is>
          <t>Ad group ad primary status · TEXT</t>
        </is>
      </c>
      <c r="C484" s="26" t="n"/>
      <c r="D484" s="27">
        <f>IF(AND($C484="x",$A484&lt;&gt;""),$A484,"")</f>
        <v/>
      </c>
    </row>
    <row r="485">
      <c r="A485" s="25" t="inlineStr">
        <is>
          <t>ad_group_ad_primary_status_reasons</t>
        </is>
      </c>
      <c r="B485" s="29" t="inlineStr">
        <is>
          <t>Ad group ad primary status reasons · TEXT</t>
        </is>
      </c>
      <c r="C485" s="26" t="n"/>
      <c r="D485" s="27">
        <f>IF(AND($C485="x",$A485&lt;&gt;""),$A485,"")</f>
        <v/>
      </c>
    </row>
    <row r="486">
      <c r="A486" s="25" t="inlineStr">
        <is>
          <t>ad_group_ad_resource_name</t>
        </is>
      </c>
      <c r="B486" s="29" t="inlineStr">
        <is>
          <t>Ad group ad resource name · TEXT</t>
        </is>
      </c>
      <c r="C486" s="26" t="n"/>
      <c r="D486" s="27">
        <f>IF(AND($C486="x",$A486&lt;&gt;""),$A486,"")</f>
        <v/>
      </c>
    </row>
    <row r="487">
      <c r="A487" s="25" t="inlineStr">
        <is>
          <t>ad_group_ad_status</t>
        </is>
      </c>
      <c r="B487" s="29" t="inlineStr">
        <is>
          <t>Ad group ad status · TEXT</t>
        </is>
      </c>
      <c r="C487" s="26" t="n"/>
      <c r="D487" s="27">
        <f>IF(AND($C487="x",$A487&lt;&gt;""),$A487,"")</f>
        <v/>
      </c>
    </row>
    <row r="488">
      <c r="A488" s="25" t="inlineStr">
        <is>
          <t>ad_group_ai_max_ad_group_setting_disable_search_term_matching</t>
        </is>
      </c>
      <c r="B488" s="29" t="inlineStr">
        <is>
          <t>Ad group ai max ad group setting disable search term matching · BOOLEAN</t>
        </is>
      </c>
      <c r="C488" s="26" t="n"/>
      <c r="D488" s="27">
        <f>IF(AND($C488="x",$A488&lt;&gt;""),$A488,"")</f>
        <v/>
      </c>
    </row>
    <row r="489">
      <c r="A489" s="25" t="inlineStr">
        <is>
          <t>ad_group_audience_setting_use_audience_grouped</t>
        </is>
      </c>
      <c r="B489" s="29" t="inlineStr">
        <is>
          <t>Ad group audience setting use audience grouped · BOOLEAN</t>
        </is>
      </c>
      <c r="C489" s="26" t="n"/>
      <c r="D489" s="27">
        <f>IF(AND($C489="x",$A489&lt;&gt;""),$A489,"")</f>
        <v/>
      </c>
    </row>
    <row r="490">
      <c r="A490" s="25" t="inlineStr">
        <is>
          <t>ad_group_audience_view_resource_name</t>
        </is>
      </c>
      <c r="B490" s="29" t="inlineStr">
        <is>
          <t>Ad group audience view resource name · TEXT</t>
        </is>
      </c>
      <c r="C490" s="26" t="n"/>
      <c r="D490" s="27">
        <f>IF(AND($C490="x",$A490&lt;&gt;""),$A490,"")</f>
        <v/>
      </c>
    </row>
    <row r="491">
      <c r="A491" s="25" t="inlineStr">
        <is>
          <t>ad_group_criterion_ad_group</t>
        </is>
      </c>
      <c r="B491" s="29" t="inlineStr">
        <is>
          <t>Ad group criterion ad group · TEXT</t>
        </is>
      </c>
      <c r="C491" s="26" t="n"/>
      <c r="D491" s="27">
        <f>IF(AND($C491="x",$A491&lt;&gt;""),$A491,"")</f>
        <v/>
      </c>
    </row>
    <row r="492">
      <c r="A492" s="25" t="inlineStr">
        <is>
          <t>ad_group_criterion_app_payment_model_type</t>
        </is>
      </c>
      <c r="B492" s="29" t="inlineStr">
        <is>
          <t>Ad group criterion app payment model type · TEXT</t>
        </is>
      </c>
      <c r="C492" s="26" t="n"/>
      <c r="D492" s="27">
        <f>IF(AND($C492="x",$A492&lt;&gt;""),$A492,"")</f>
        <v/>
      </c>
    </row>
    <row r="493">
      <c r="A493" s="25" t="inlineStr">
        <is>
          <t>ad_group_criterion_audience_audience</t>
        </is>
      </c>
      <c r="B493" s="29" t="inlineStr">
        <is>
          <t>Ad group criterion audience audience · TEXT</t>
        </is>
      </c>
      <c r="C493" s="26" t="n"/>
      <c r="D493" s="27">
        <f>IF(AND($C493="x",$A493&lt;&gt;""),$A493,"")</f>
        <v/>
      </c>
    </row>
    <row r="494">
      <c r="A494" s="25" t="inlineStr">
        <is>
          <t>ad_group_criterion_brand_list_shared_set</t>
        </is>
      </c>
      <c r="B494" s="29" t="inlineStr">
        <is>
          <t>Ad group criterion brand list shared set · TEXT</t>
        </is>
      </c>
      <c r="C494" s="26" t="n"/>
      <c r="D494" s="27">
        <f>IF(AND($C494="x",$A494&lt;&gt;""),$A494,"")</f>
        <v/>
      </c>
    </row>
    <row r="495">
      <c r="A495" s="25" t="inlineStr">
        <is>
          <t>ad_group_criterion_combined_audience_combined_audience</t>
        </is>
      </c>
      <c r="B495" s="29" t="inlineStr">
        <is>
          <t>Ad group criterion combined audience combined audience · TEXT</t>
        </is>
      </c>
      <c r="C495" s="26" t="n"/>
      <c r="D495" s="27">
        <f>IF(AND($C495="x",$A495&lt;&gt;""),$A495,"")</f>
        <v/>
      </c>
    </row>
    <row r="496">
      <c r="A496" s="25" t="inlineStr">
        <is>
          <t>ad_group_criterion_cpc_bid_micros</t>
        </is>
      </c>
      <c r="B496" s="29" t="inlineStr">
        <is>
          <t>Ad group criterion cpc bid micros · NUMERIC</t>
        </is>
      </c>
      <c r="C496" s="26" t="n"/>
      <c r="D496" s="27">
        <f>IF(AND($C496="x",$A496&lt;&gt;""),$A496,"")</f>
        <v/>
      </c>
    </row>
    <row r="497">
      <c r="A497" s="25" t="inlineStr">
        <is>
          <t>ad_group_criterion_cpm_bid_micros</t>
        </is>
      </c>
      <c r="B497" s="29" t="inlineStr">
        <is>
          <t>Ad group criterion cpm bid micros · NUMERIC</t>
        </is>
      </c>
      <c r="C497" s="26" t="n"/>
      <c r="D497" s="27">
        <f>IF(AND($C497="x",$A497&lt;&gt;""),$A497,"")</f>
        <v/>
      </c>
    </row>
    <row r="498">
      <c r="A498" s="25" t="inlineStr">
        <is>
          <t>ad_group_criterion_cpv_bid_micros</t>
        </is>
      </c>
      <c r="B498" s="29" t="inlineStr">
        <is>
          <t>Ad group criterion cpv bid micros · NUMERIC</t>
        </is>
      </c>
      <c r="C498" s="26" t="n"/>
      <c r="D498" s="27">
        <f>IF(AND($C498="x",$A498&lt;&gt;""),$A498,"")</f>
        <v/>
      </c>
    </row>
    <row r="499">
      <c r="A499" s="25" t="inlineStr">
        <is>
          <t>ad_group_criterion_custom_affinity_custom_affinity</t>
        </is>
      </c>
      <c r="B499" s="29" t="inlineStr">
        <is>
          <t>Ad group criterion custom affinity custom affinity · TEXT</t>
        </is>
      </c>
      <c r="C499" s="26" t="n"/>
      <c r="D499" s="27">
        <f>IF(AND($C499="x",$A499&lt;&gt;""),$A499,"")</f>
        <v/>
      </c>
    </row>
    <row r="500">
      <c r="A500" s="25" t="inlineStr">
        <is>
          <t>ad_group_criterion_custom_audience_custom_audience</t>
        </is>
      </c>
      <c r="B500" s="29" t="inlineStr">
        <is>
          <t>Ad group criterion custom audience custom audience · TEXT</t>
        </is>
      </c>
      <c r="C500" s="26" t="n"/>
      <c r="D500" s="27">
        <f>IF(AND($C500="x",$A500&lt;&gt;""),$A500,"")</f>
        <v/>
      </c>
    </row>
    <row r="501">
      <c r="A501" s="25" t="inlineStr">
        <is>
          <t>ad_group_criterion_custom_intent_custom_intent</t>
        </is>
      </c>
      <c r="B501" s="29" t="inlineStr">
        <is>
          <t>Ad group criterion custom intent custom intent · TEXT</t>
        </is>
      </c>
      <c r="C501" s="26" t="n"/>
      <c r="D501" s="27">
        <f>IF(AND($C501="x",$A501&lt;&gt;""),$A501,"")</f>
        <v/>
      </c>
    </row>
    <row r="502">
      <c r="A502" s="25" t="inlineStr">
        <is>
          <t>ad_group_criterion_disapproval_reasons</t>
        </is>
      </c>
      <c r="B502" s="29" t="inlineStr">
        <is>
          <t>Ad group criterion disapproval reasons · TEXT</t>
        </is>
      </c>
      <c r="C502" s="26" t="n"/>
      <c r="D502" s="27">
        <f>IF(AND($C502="x",$A502&lt;&gt;""),$A502,"")</f>
        <v/>
      </c>
    </row>
    <row r="503">
      <c r="A503" s="25" t="inlineStr">
        <is>
          <t>ad_group_criterion_display_name</t>
        </is>
      </c>
      <c r="B503" s="29" t="inlineStr">
        <is>
          <t>Ad group criterion display name · TEXT</t>
        </is>
      </c>
      <c r="C503" s="26" t="n"/>
      <c r="D503" s="27">
        <f>IF(AND($C503="x",$A503&lt;&gt;""),$A503,"")</f>
        <v/>
      </c>
    </row>
    <row r="504">
      <c r="A504" s="25" t="inlineStr">
        <is>
          <t>ad_group_criterion_effective_cpv_bid_micros</t>
        </is>
      </c>
      <c r="B504" s="29" t="inlineStr">
        <is>
          <t>Ad group criterion effective cpv bid micros · NUMERIC</t>
        </is>
      </c>
      <c r="C504" s="26" t="n"/>
      <c r="D504" s="27">
        <f>IF(AND($C504="x",$A504&lt;&gt;""),$A504,"")</f>
        <v/>
      </c>
    </row>
    <row r="505">
      <c r="A505" s="25" t="inlineStr">
        <is>
          <t>ad_group_criterion_effective_cpv_bid_source</t>
        </is>
      </c>
      <c r="B505" s="29" t="inlineStr">
        <is>
          <t>Ad group criterion effective cpv bid source · TEXT</t>
        </is>
      </c>
      <c r="C505" s="26" t="n"/>
      <c r="D505" s="27">
        <f>IF(AND($C505="x",$A505&lt;&gt;""),$A505,"")</f>
        <v/>
      </c>
    </row>
    <row r="506">
      <c r="A506" s="25" t="inlineStr">
        <is>
          <t>ad_group_criterion_effective_percent_cpc_bid_micros</t>
        </is>
      </c>
      <c r="B506" s="29" t="inlineStr">
        <is>
          <t>Ad group criterion effective percent cpc bid micros · NUMERIC</t>
        </is>
      </c>
      <c r="C506" s="26" t="n"/>
      <c r="D506" s="27">
        <f>IF(AND($C506="x",$A506&lt;&gt;""),$A506,"")</f>
        <v/>
      </c>
    </row>
    <row r="507">
      <c r="A507" s="25" t="inlineStr">
        <is>
          <t>ad_group_criterion_effective_percent_cpc_bid_source</t>
        </is>
      </c>
      <c r="B507" s="29" t="inlineStr">
        <is>
          <t>Ad group criterion effective percent cpc bid source · TEXT</t>
        </is>
      </c>
      <c r="C507" s="26" t="n"/>
      <c r="D507" s="27">
        <f>IF(AND($C507="x",$A507&lt;&gt;""),$A507,"")</f>
        <v/>
      </c>
    </row>
    <row r="508">
      <c r="A508" s="25" t="inlineStr">
        <is>
          <t>ad_group_criterion_extended_demographic_extended_demographic_id</t>
        </is>
      </c>
      <c r="B508" s="29" t="inlineStr">
        <is>
          <t>Ad group criterion extended demographic extended demographic id · NUMERIC</t>
        </is>
      </c>
      <c r="C508" s="26" t="n"/>
      <c r="D508" s="27">
        <f>IF(AND($C508="x",$A508&lt;&gt;""),$A508,"")</f>
        <v/>
      </c>
    </row>
    <row r="509">
      <c r="A509" s="25" t="inlineStr">
        <is>
          <t>ad_group_criterion_income_range_type</t>
        </is>
      </c>
      <c r="B509" s="29" t="inlineStr">
        <is>
          <t>Ad group criterion income range type · TEXT</t>
        </is>
      </c>
      <c r="C509" s="26" t="n"/>
      <c r="D509" s="27">
        <f>IF(AND($C509="x",$A509&lt;&gt;""),$A509,"")</f>
        <v/>
      </c>
    </row>
    <row r="510">
      <c r="A510" s="25" t="inlineStr">
        <is>
          <t>ad_group_criterion_keyword_match_type</t>
        </is>
      </c>
      <c r="B510" s="29" t="inlineStr">
        <is>
          <t>Ad group criterion keyword match type · TEXT</t>
        </is>
      </c>
      <c r="C510" s="26" t="n"/>
      <c r="D510" s="27">
        <f>IF(AND($C510="x",$A510&lt;&gt;""),$A510,"")</f>
        <v/>
      </c>
    </row>
    <row r="511">
      <c r="A511" s="25" t="inlineStr">
        <is>
          <t>ad_group_criterion_keyword_text</t>
        </is>
      </c>
      <c r="B511" s="29" t="inlineStr">
        <is>
          <t>Ad group criterion keyword text · TEXT</t>
        </is>
      </c>
      <c r="C511" s="26" t="n"/>
      <c r="D511" s="27">
        <f>IF(AND($C511="x",$A511&lt;&gt;""),$A511,"")</f>
        <v/>
      </c>
    </row>
    <row r="512">
      <c r="A512" s="25" t="inlineStr">
        <is>
          <t>ad_group_criterion_labels</t>
        </is>
      </c>
      <c r="B512" s="29" t="inlineStr">
        <is>
          <t>Ad group criterion labels · TEXT</t>
        </is>
      </c>
      <c r="C512" s="26" t="n"/>
      <c r="D512" s="27">
        <f>IF(AND($C512="x",$A512&lt;&gt;""),$A512,"")</f>
        <v/>
      </c>
    </row>
    <row r="513">
      <c r="A513" s="25" t="inlineStr">
        <is>
          <t>ad_group_criterion_language_language_constant</t>
        </is>
      </c>
      <c r="B513" s="29" t="inlineStr">
        <is>
          <t>Ad group criterion language language constant · TEXT</t>
        </is>
      </c>
      <c r="C513" s="26" t="n"/>
      <c r="D513" s="27">
        <f>IF(AND($C513="x",$A513&lt;&gt;""),$A513,"")</f>
        <v/>
      </c>
    </row>
    <row r="514">
      <c r="A514" s="25" t="inlineStr">
        <is>
          <t>ad_group_criterion_life_event_life_event_id</t>
        </is>
      </c>
      <c r="B514" s="29" t="inlineStr">
        <is>
          <t>Ad group criterion life event life event id · NUMERIC</t>
        </is>
      </c>
      <c r="C514" s="26" t="n"/>
      <c r="D514" s="27">
        <f>IF(AND($C514="x",$A514&lt;&gt;""),$A514,"")</f>
        <v/>
      </c>
    </row>
    <row r="515">
      <c r="A515" s="25" t="inlineStr">
        <is>
          <t>ad_group_criterion_listing_group_case_value_activity_city_value</t>
        </is>
      </c>
      <c r="B515" s="29" t="inlineStr">
        <is>
          <t>Ad group criterion listing group case value activity city value · TEXT</t>
        </is>
      </c>
      <c r="C515" s="26" t="n"/>
      <c r="D515" s="27">
        <f>IF(AND($C515="x",$A515&lt;&gt;""),$A515,"")</f>
        <v/>
      </c>
    </row>
    <row r="516">
      <c r="A516" s="25" t="inlineStr">
        <is>
          <t>ad_group_criterion_listing_group_case_value_activity_country_value</t>
        </is>
      </c>
      <c r="B516" s="29" t="inlineStr">
        <is>
          <t>Ad group criterion listing group case value activity country value · COUNTRY</t>
        </is>
      </c>
      <c r="C516" s="26" t="n"/>
      <c r="D516" s="27">
        <f>IF(AND($C516="x",$A516&lt;&gt;""),$A516,"")</f>
        <v/>
      </c>
    </row>
    <row r="517">
      <c r="A517" s="25" t="inlineStr">
        <is>
          <t>ad_group_criterion_listing_group_case_value_activity_id_value</t>
        </is>
      </c>
      <c r="B517" s="29" t="inlineStr">
        <is>
          <t>Ad group criterion listing group case value activity id value · TEXT</t>
        </is>
      </c>
      <c r="C517" s="26" t="n"/>
      <c r="D517" s="27">
        <f>IF(AND($C517="x",$A517&lt;&gt;""),$A517,"")</f>
        <v/>
      </c>
    </row>
    <row r="518">
      <c r="A518" s="25" t="inlineStr">
        <is>
          <t>ad_group_criterion_listing_group_case_value_activity_rating_value</t>
        </is>
      </c>
      <c r="B518" s="29" t="inlineStr">
        <is>
          <t>Ad group criterion listing group case value activity rating value · NUMERIC</t>
        </is>
      </c>
      <c r="C518" s="26" t="n"/>
      <c r="D518" s="27">
        <f>IF(AND($C518="x",$A518&lt;&gt;""),$A518,"")</f>
        <v/>
      </c>
    </row>
    <row r="519">
      <c r="A519" s="25" t="inlineStr">
        <is>
          <t>ad_group_criterion_listing_group_case_value_activity_state_value</t>
        </is>
      </c>
      <c r="B519" s="29" t="inlineStr">
        <is>
          <t>Ad group criterion listing group case value activity state value · TEXT</t>
        </is>
      </c>
      <c r="C519" s="26" t="n"/>
      <c r="D519" s="27">
        <f>IF(AND($C519="x",$A519&lt;&gt;""),$A519,"")</f>
        <v/>
      </c>
    </row>
    <row r="520">
      <c r="A520" s="25" t="inlineStr">
        <is>
          <t>ad_group_criterion_listing_group_case_value_hotel_city_city_criterion</t>
        </is>
      </c>
      <c r="B520" s="29" t="inlineStr">
        <is>
          <t>Ad group criterion listing group case value hotel city city criterion · CITY</t>
        </is>
      </c>
      <c r="C520" s="26" t="n"/>
      <c r="D520" s="27">
        <f>IF(AND($C520="x",$A520&lt;&gt;""),$A520,"")</f>
        <v/>
      </c>
    </row>
    <row r="521">
      <c r="A521" s="25" t="inlineStr">
        <is>
          <t>ad_group_criterion_listing_group_case_value_hotel_class_value</t>
        </is>
      </c>
      <c r="B521" s="29" t="inlineStr">
        <is>
          <t>Ad group criterion listing group case value hotel class value · NUMERIC</t>
        </is>
      </c>
      <c r="C521" s="26" t="n"/>
      <c r="D521" s="27">
        <f>IF(AND($C521="x",$A521&lt;&gt;""),$A521,"")</f>
        <v/>
      </c>
    </row>
    <row r="522">
      <c r="A522" s="25" t="inlineStr">
        <is>
          <t>ad_group_criterion_listing_group_case_value_hotel_country_region_country_region_criterion</t>
        </is>
      </c>
      <c r="B522" s="29" t="inlineStr">
        <is>
          <t>Ad group criterion listing group case value hotel country region country region criterion · REGION</t>
        </is>
      </c>
      <c r="C522" s="26" t="n"/>
      <c r="D522" s="27">
        <f>IF(AND($C522="x",$A522&lt;&gt;""),$A522,"")</f>
        <v/>
      </c>
    </row>
    <row r="523">
      <c r="A523" s="25" t="inlineStr">
        <is>
          <t>ad_group_criterion_listing_group_case_value_hotel_id_value</t>
        </is>
      </c>
      <c r="B523" s="29" t="inlineStr">
        <is>
          <t>Ad group criterion listing group case value hotel id value · TEXT</t>
        </is>
      </c>
      <c r="C523" s="26" t="n"/>
      <c r="D523" s="27">
        <f>IF(AND($C523="x",$A523&lt;&gt;""),$A523,"")</f>
        <v/>
      </c>
    </row>
    <row r="524">
      <c r="A524" s="25" t="inlineStr">
        <is>
          <t>ad_group_criterion_listing_group_case_value_hotel_state_state_criterion</t>
        </is>
      </c>
      <c r="B524" s="29" t="inlineStr">
        <is>
          <t>Ad group criterion listing group case value hotel state state criterion · TEXT</t>
        </is>
      </c>
      <c r="C524" s="26" t="n"/>
      <c r="D524" s="27">
        <f>IF(AND($C524="x",$A524&lt;&gt;""),$A524,"")</f>
        <v/>
      </c>
    </row>
    <row r="525">
      <c r="A525" s="25" t="inlineStr">
        <is>
          <t>ad_group_criterion_listing_group_case_value_product_brand_value</t>
        </is>
      </c>
      <c r="B525" s="29" t="inlineStr">
        <is>
          <t>Ad group criterion listing group case value product brand value · TEXT</t>
        </is>
      </c>
      <c r="C525" s="26" t="n"/>
      <c r="D525" s="27">
        <f>IF(AND($C525="x",$A525&lt;&gt;""),$A525,"")</f>
        <v/>
      </c>
    </row>
    <row r="526">
      <c r="A526" s="25" t="inlineStr">
        <is>
          <t>ad_group_criterion_listing_group_case_value_product_category_category_id</t>
        </is>
      </c>
      <c r="B526" s="29" t="inlineStr">
        <is>
          <t>Ad group criterion listing group case value product category category id · NUMERIC</t>
        </is>
      </c>
      <c r="C526" s="26" t="n"/>
      <c r="D526" s="27">
        <f>IF(AND($C526="x",$A526&lt;&gt;""),$A526,"")</f>
        <v/>
      </c>
    </row>
    <row r="527">
      <c r="A527" s="25" t="inlineStr">
        <is>
          <t>ad_group_criterion_listing_group_case_value_product_category_level</t>
        </is>
      </c>
      <c r="B527" s="29" t="inlineStr">
        <is>
          <t>Ad group criterion listing group case value product category level · TEXT</t>
        </is>
      </c>
      <c r="C527" s="26" t="n"/>
      <c r="D527" s="27">
        <f>IF(AND($C527="x",$A527&lt;&gt;""),$A527,"")</f>
        <v/>
      </c>
    </row>
    <row r="528">
      <c r="A528" s="25" t="inlineStr">
        <is>
          <t>ad_group_criterion_listing_group_case_value_product_channel_channel</t>
        </is>
      </c>
      <c r="B528" s="29" t="inlineStr">
        <is>
          <t>Ad group criterion listing group case value product channel channel · TEXT</t>
        </is>
      </c>
      <c r="C528" s="26" t="n"/>
      <c r="D528" s="27">
        <f>IF(AND($C528="x",$A528&lt;&gt;""),$A528,"")</f>
        <v/>
      </c>
    </row>
    <row r="529">
      <c r="A529" s="25" t="inlineStr">
        <is>
          <t>ad_group_criterion_listing_group_case_value_product_channel_exclusivity_channel_exclusivity</t>
        </is>
      </c>
      <c r="B529" s="29" t="inlineStr">
        <is>
          <t>Ad group criterion listing group case value product channel exclusivity channel exclusivity · TEXT</t>
        </is>
      </c>
      <c r="C529" s="26" t="n"/>
      <c r="D529" s="27">
        <f>IF(AND($C529="x",$A529&lt;&gt;""),$A529,"")</f>
        <v/>
      </c>
    </row>
    <row r="530">
      <c r="A530" s="25" t="inlineStr">
        <is>
          <t>ad_group_criterion_listing_group_case_value_product_condition_condition</t>
        </is>
      </c>
      <c r="B530" s="29" t="inlineStr">
        <is>
          <t>Ad group criterion listing group case value product condition condition · TEXT</t>
        </is>
      </c>
      <c r="C530" s="26" t="n"/>
      <c r="D530" s="27">
        <f>IF(AND($C530="x",$A530&lt;&gt;""),$A530,"")</f>
        <v/>
      </c>
    </row>
    <row r="531">
      <c r="A531" s="25" t="inlineStr">
        <is>
          <t>ad_group_criterion_listing_group_case_value_product_custom_attribute_index</t>
        </is>
      </c>
      <c r="B531" s="29" t="inlineStr">
        <is>
          <t>Ad group criterion listing group case value product custom attribute index · TEXT</t>
        </is>
      </c>
      <c r="C531" s="26" t="n"/>
      <c r="D531" s="27">
        <f>IF(AND($C531="x",$A531&lt;&gt;""),$A531,"")</f>
        <v/>
      </c>
    </row>
    <row r="532">
      <c r="A532" s="25" t="inlineStr">
        <is>
          <t>ad_group_criterion_listing_group_case_value_product_custom_attribute_value</t>
        </is>
      </c>
      <c r="B532" s="29" t="inlineStr">
        <is>
          <t>Ad group criterion listing group case value product custom attribute value · TEXT</t>
        </is>
      </c>
      <c r="C532" s="26" t="n"/>
      <c r="D532" s="27">
        <f>IF(AND($C532="x",$A532&lt;&gt;""),$A532,"")</f>
        <v/>
      </c>
    </row>
    <row r="533">
      <c r="A533" s="25" t="inlineStr">
        <is>
          <t>ad_group_criterion_listing_group_case_value_product_item_id_value</t>
        </is>
      </c>
      <c r="B533" s="29" t="inlineStr">
        <is>
          <t>Ad group criterion listing group case value product item id value · TEXT</t>
        </is>
      </c>
      <c r="C533" s="26" t="n"/>
      <c r="D533" s="27">
        <f>IF(AND($C533="x",$A533&lt;&gt;""),$A533,"")</f>
        <v/>
      </c>
    </row>
    <row r="534">
      <c r="A534" s="25" t="inlineStr">
        <is>
          <t>ad_group_criterion_listing_group_case_value_product_type_level</t>
        </is>
      </c>
      <c r="B534" s="29" t="inlineStr">
        <is>
          <t>Ad group criterion listing group case value product type level · TEXT</t>
        </is>
      </c>
      <c r="C534" s="26" t="n"/>
      <c r="D534" s="27">
        <f>IF(AND($C534="x",$A534&lt;&gt;""),$A534,"")</f>
        <v/>
      </c>
    </row>
    <row r="535">
      <c r="A535" s="25" t="inlineStr">
        <is>
          <t>ad_group_criterion_listing_group_case_value_product_type_value</t>
        </is>
      </c>
      <c r="B535" s="29" t="inlineStr">
        <is>
          <t>Ad group criterion listing group case value product type value · TEXT</t>
        </is>
      </c>
      <c r="C535" s="26" t="n"/>
      <c r="D535" s="27">
        <f>IF(AND($C535="x",$A535&lt;&gt;""),$A535,"")</f>
        <v/>
      </c>
    </row>
    <row r="536">
      <c r="A536" s="25" t="inlineStr">
        <is>
          <t>ad_group_criterion_listing_group_parent_ad_group_criterion</t>
        </is>
      </c>
      <c r="B536" s="29" t="inlineStr">
        <is>
          <t>Ad group criterion listing group parent ad group criterion · TEXT</t>
        </is>
      </c>
      <c r="C536" s="26" t="n"/>
      <c r="D536" s="27">
        <f>IF(AND($C536="x",$A536&lt;&gt;""),$A536,"")</f>
        <v/>
      </c>
    </row>
    <row r="537">
      <c r="A537" s="25" t="inlineStr">
        <is>
          <t>ad_group_criterion_listing_group_path</t>
        </is>
      </c>
      <c r="B537" s="29" t="inlineStr">
        <is>
          <t>Ad group criterion listing group path · TEXT</t>
        </is>
      </c>
      <c r="C537" s="26" t="n"/>
      <c r="D537" s="27">
        <f>IF(AND($C537="x",$A537&lt;&gt;""),$A537,"")</f>
        <v/>
      </c>
    </row>
    <row r="538">
      <c r="A538" s="25" t="inlineStr">
        <is>
          <t>ad_group_criterion_listing_group_type</t>
        </is>
      </c>
      <c r="B538" s="29" t="inlineStr">
        <is>
          <t>Ad group criterion listing group type · TEXT</t>
        </is>
      </c>
      <c r="C538" s="26" t="n"/>
      <c r="D538" s="27">
        <f>IF(AND($C538="x",$A538&lt;&gt;""),$A538,"")</f>
        <v/>
      </c>
    </row>
    <row r="539">
      <c r="A539" s="25" t="inlineStr">
        <is>
          <t>ad_group_criterion_location_geo_target_constant</t>
        </is>
      </c>
      <c r="B539" s="29" t="inlineStr">
        <is>
          <t>Ad group criterion location geo target constant · TEXT</t>
        </is>
      </c>
      <c r="C539" s="26" t="n"/>
      <c r="D539" s="27">
        <f>IF(AND($C539="x",$A539&lt;&gt;""),$A539,"")</f>
        <v/>
      </c>
    </row>
    <row r="540">
      <c r="A540" s="25" t="inlineStr">
        <is>
          <t>ad_group_criterion_mobile_app_category_mobile_app_category_constant</t>
        </is>
      </c>
      <c r="B540" s="29" t="inlineStr">
        <is>
          <t>Ad group criterion mobile app category mobile app category constant · TEXT</t>
        </is>
      </c>
      <c r="C540" s="26" t="n"/>
      <c r="D540" s="27">
        <f>IF(AND($C540="x",$A540&lt;&gt;""),$A540,"")</f>
        <v/>
      </c>
    </row>
    <row r="541">
      <c r="A541" s="25" t="inlineStr">
        <is>
          <t>ad_group_criterion_mobile_application_app_id</t>
        </is>
      </c>
      <c r="B541" s="29" t="inlineStr">
        <is>
          <t>Ad group criterion mobile application app id · TEXT</t>
        </is>
      </c>
      <c r="C541" s="26" t="n"/>
      <c r="D541" s="27">
        <f>IF(AND($C541="x",$A541&lt;&gt;""),$A541,"")</f>
        <v/>
      </c>
    </row>
    <row r="542">
      <c r="A542" s="25" t="inlineStr">
        <is>
          <t>ad_group_criterion_mobile_application_name</t>
        </is>
      </c>
      <c r="B542" s="29" t="inlineStr">
        <is>
          <t>Ad group criterion mobile application name · TEXT</t>
        </is>
      </c>
      <c r="C542" s="26" t="n"/>
      <c r="D542" s="27">
        <f>IF(AND($C542="x",$A542&lt;&gt;""),$A542,"")</f>
        <v/>
      </c>
    </row>
    <row r="543">
      <c r="A543" s="25" t="inlineStr">
        <is>
          <t>ad_group_criterion_negative</t>
        </is>
      </c>
      <c r="B543" s="29" t="inlineStr">
        <is>
          <t>Ad group criterion negative · BOOLEAN</t>
        </is>
      </c>
      <c r="C543" s="26" t="n"/>
      <c r="D543" s="27">
        <f>IF(AND($C543="x",$A543&lt;&gt;""),$A543,"")</f>
        <v/>
      </c>
    </row>
    <row r="544">
      <c r="A544" s="25" t="inlineStr">
        <is>
          <t>ad_group_criterion_parental_status_type</t>
        </is>
      </c>
      <c r="B544" s="29" t="inlineStr">
        <is>
          <t>Ad group criterion parental status type · TEXT</t>
        </is>
      </c>
      <c r="C544" s="26" t="n"/>
      <c r="D544" s="27">
        <f>IF(AND($C544="x",$A544&lt;&gt;""),$A544,"")</f>
        <v/>
      </c>
    </row>
    <row r="545">
      <c r="A545" s="25" t="inlineStr">
        <is>
          <t>ad_group_criterion_percent_cpc_bid_micros</t>
        </is>
      </c>
      <c r="B545" s="29" t="inlineStr">
        <is>
          <t>Ad group criterion percent cpc bid micros · NUMERIC</t>
        </is>
      </c>
      <c r="C545" s="26" t="n"/>
      <c r="D545" s="27">
        <f>IF(AND($C545="x",$A545&lt;&gt;""),$A545,"")</f>
        <v/>
      </c>
    </row>
    <row r="546">
      <c r="A546" s="25" t="inlineStr">
        <is>
          <t>ad_group_criterion_placement_url</t>
        </is>
      </c>
      <c r="B546" s="29" t="inlineStr">
        <is>
          <t>Ad group criterion placement url · TEXT</t>
        </is>
      </c>
      <c r="C546" s="26" t="n"/>
      <c r="D546" s="27">
        <f>IF(AND($C546="x",$A546&lt;&gt;""),$A546,"")</f>
        <v/>
      </c>
    </row>
    <row r="547">
      <c r="A547" s="25" t="inlineStr">
        <is>
          <t>ad_group_criterion_primary_status</t>
        </is>
      </c>
      <c r="B547" s="29" t="inlineStr">
        <is>
          <t>Ad group criterion primary status · TEXT</t>
        </is>
      </c>
      <c r="C547" s="26" t="n"/>
      <c r="D547" s="27">
        <f>IF(AND($C547="x",$A547&lt;&gt;""),$A547,"")</f>
        <v/>
      </c>
    </row>
    <row r="548">
      <c r="A548" s="25" t="inlineStr">
        <is>
          <t>ad_group_criterion_primary_status_reasons</t>
        </is>
      </c>
      <c r="B548" s="29" t="inlineStr">
        <is>
          <t>Ad group criterion primary status reasons · TEXT</t>
        </is>
      </c>
      <c r="C548" s="26" t="n"/>
      <c r="D548" s="27">
        <f>IF(AND($C548="x",$A548&lt;&gt;""),$A548,"")</f>
        <v/>
      </c>
    </row>
    <row r="549">
      <c r="A549" s="25" t="inlineStr">
        <is>
          <t>ad_group_criterion_resource_name</t>
        </is>
      </c>
      <c r="B549" s="29" t="inlineStr">
        <is>
          <t>Ad group criterion resource name · TEXT</t>
        </is>
      </c>
      <c r="C549" s="26" t="n"/>
      <c r="D549" s="27">
        <f>IF(AND($C549="x",$A549&lt;&gt;""),$A549,"")</f>
        <v/>
      </c>
    </row>
    <row r="550">
      <c r="A550" s="25" t="inlineStr">
        <is>
          <t>ad_group_criterion_topic_path</t>
        </is>
      </c>
      <c r="B550" s="29" t="inlineStr">
        <is>
          <t>Ad group criterion topic path · TEXT</t>
        </is>
      </c>
      <c r="C550" s="26" t="n"/>
      <c r="D550" s="27">
        <f>IF(AND($C550="x",$A550&lt;&gt;""),$A550,"")</f>
        <v/>
      </c>
    </row>
    <row r="551">
      <c r="A551" s="25" t="inlineStr">
        <is>
          <t>ad_group_criterion_type</t>
        </is>
      </c>
      <c r="B551" s="29" t="inlineStr">
        <is>
          <t>Ad group criterion type · TEXT</t>
        </is>
      </c>
      <c r="C551" s="26" t="n"/>
      <c r="D551" s="27">
        <f>IF(AND($C551="x",$A551&lt;&gt;""),$A551,"")</f>
        <v/>
      </c>
    </row>
    <row r="552">
      <c r="A552" s="25" t="inlineStr">
        <is>
          <t>ad_group_criterion_user_interest_user_interest_category</t>
        </is>
      </c>
      <c r="B552" s="29" t="inlineStr">
        <is>
          <t>Ad group criterion user interest user interest category · TEXT</t>
        </is>
      </c>
      <c r="C552" s="26" t="n"/>
      <c r="D552" s="27">
        <f>IF(AND($C552="x",$A552&lt;&gt;""),$A552,"")</f>
        <v/>
      </c>
    </row>
    <row r="553">
      <c r="A553" s="25" t="inlineStr">
        <is>
          <t>ad_group_criterion_user_list_user_list</t>
        </is>
      </c>
      <c r="B553" s="29" t="inlineStr">
        <is>
          <t>Ad group criterion user list user list · TEXT</t>
        </is>
      </c>
      <c r="C553" s="26" t="n"/>
      <c r="D553" s="27">
        <f>IF(AND($C553="x",$A553&lt;&gt;""),$A553,"")</f>
        <v/>
      </c>
    </row>
    <row r="554">
      <c r="A554" s="25" t="inlineStr">
        <is>
          <t>ad_group_criterion_video_lineup_video_lineup_id</t>
        </is>
      </c>
      <c r="B554" s="29" t="inlineStr">
        <is>
          <t>Ad group criterion video lineup video lineup id · NUMERIC</t>
        </is>
      </c>
      <c r="C554" s="26" t="n"/>
      <c r="D554" s="27">
        <f>IF(AND($C554="x",$A554&lt;&gt;""),$A554,"")</f>
        <v/>
      </c>
    </row>
    <row r="555">
      <c r="A555" s="25" t="inlineStr">
        <is>
          <t>ad_group_criterion_webpage_conditions</t>
        </is>
      </c>
      <c r="B555" s="29" t="inlineStr">
        <is>
          <t>Ad group criterion webpage conditions · TEXT</t>
        </is>
      </c>
      <c r="C555" s="26" t="n"/>
      <c r="D555" s="27">
        <f>IF(AND($C555="x",$A555&lt;&gt;""),$A555,"")</f>
        <v/>
      </c>
    </row>
    <row r="556">
      <c r="A556" s="25" t="inlineStr">
        <is>
          <t>ad_group_criterion_webpage_coverage_percentage</t>
        </is>
      </c>
      <c r="B556" s="29" t="inlineStr">
        <is>
          <t>Ad group criterion webpage coverage percentage · PERCENT</t>
        </is>
      </c>
      <c r="C556" s="26" t="n"/>
      <c r="D556" s="27">
        <f>IF(AND($C556="x",$A556&lt;&gt;""),$A556,"")</f>
        <v/>
      </c>
    </row>
    <row r="557">
      <c r="A557" s="25" t="inlineStr">
        <is>
          <t>ad_group_criterion_webpage_criterion_name</t>
        </is>
      </c>
      <c r="B557" s="29" t="inlineStr">
        <is>
          <t>Ad group criterion webpage criterion name · TEXT</t>
        </is>
      </c>
      <c r="C557" s="26" t="n"/>
      <c r="D557" s="27">
        <f>IF(AND($C557="x",$A557&lt;&gt;""),$A557,"")</f>
        <v/>
      </c>
    </row>
    <row r="558">
      <c r="A558" s="25" t="inlineStr">
        <is>
          <t>ad_group_criterion_webpage_sample_sample_urls</t>
        </is>
      </c>
      <c r="B558" s="29" t="inlineStr">
        <is>
          <t>Ad group criterion webpage sample sample urls · TEXT</t>
        </is>
      </c>
      <c r="C558" s="26" t="n"/>
      <c r="D558" s="27">
        <f>IF(AND($C558="x",$A558&lt;&gt;""),$A558,"")</f>
        <v/>
      </c>
    </row>
    <row r="559">
      <c r="A559" s="25" t="inlineStr">
        <is>
          <t>ad_group_criterion_youtube_channel_channel_id</t>
        </is>
      </c>
      <c r="B559" s="29" t="inlineStr">
        <is>
          <t>Ad group criterion youtube channel channel id · TEXT</t>
        </is>
      </c>
      <c r="C559" s="26" t="n"/>
      <c r="D559" s="27">
        <f>IF(AND($C559="x",$A559&lt;&gt;""),$A559,"")</f>
        <v/>
      </c>
    </row>
    <row r="560">
      <c r="A560" s="25" t="inlineStr">
        <is>
          <t>ad_group_criterion_youtube_video_video_id</t>
        </is>
      </c>
      <c r="B560" s="29" t="inlineStr">
        <is>
          <t>Ad group criterion youtube video video id · TEXT</t>
        </is>
      </c>
      <c r="C560" s="26" t="n"/>
      <c r="D560" s="27">
        <f>IF(AND($C560="x",$A560&lt;&gt;""),$A560,"")</f>
        <v/>
      </c>
    </row>
    <row r="561">
      <c r="A561" s="25" t="inlineStr">
        <is>
          <t>ad_group_demand_gen_ad_group_settings_channel_controls_channel_config</t>
        </is>
      </c>
      <c r="B561" s="29" t="inlineStr">
        <is>
          <t>Ad group demand gen ad group settings channel controls channel config · TEXT</t>
        </is>
      </c>
      <c r="C561" s="26" t="n"/>
      <c r="D561" s="27">
        <f>IF(AND($C561="x",$A561&lt;&gt;""),$A561,"")</f>
        <v/>
      </c>
    </row>
    <row r="562">
      <c r="A562" s="25" t="inlineStr">
        <is>
          <t>ad_group_demand_gen_ad_group_settings_channel_controls_channel_strategy</t>
        </is>
      </c>
      <c r="B562" s="29" t="inlineStr">
        <is>
          <t>Ad group demand gen ad group settings channel controls channel strategy · TEXT</t>
        </is>
      </c>
      <c r="C562" s="26" t="n"/>
      <c r="D562" s="27">
        <f>IF(AND($C562="x",$A562&lt;&gt;""),$A562,"")</f>
        <v/>
      </c>
    </row>
    <row r="563">
      <c r="A563" s="25" t="inlineStr">
        <is>
          <t>ad_group_demand_gen_ad_group_settings_channel_controls_selected_channels_discover</t>
        </is>
      </c>
      <c r="B563" s="29" t="inlineStr">
        <is>
          <t>Ad group demand gen ad group settings channel controls selected channels discover · BOOLEAN</t>
        </is>
      </c>
      <c r="C563" s="26" t="n"/>
      <c r="D563" s="27">
        <f>IF(AND($C563="x",$A563&lt;&gt;""),$A563,"")</f>
        <v/>
      </c>
    </row>
    <row r="564">
      <c r="A564" s="25" t="inlineStr">
        <is>
          <t>ad_group_demand_gen_ad_group_settings_channel_controls_selected_channels_display</t>
        </is>
      </c>
      <c r="B564" s="29" t="inlineStr">
        <is>
          <t>Ad group demand gen ad group settings channel controls selected channels display · BOOLEAN</t>
        </is>
      </c>
      <c r="C564" s="26" t="n"/>
      <c r="D564" s="27">
        <f>IF(AND($C564="x",$A564&lt;&gt;""),$A564,"")</f>
        <v/>
      </c>
    </row>
    <row r="565">
      <c r="A565" s="25" t="inlineStr">
        <is>
          <t>ad_group_demand_gen_ad_group_settings_channel_controls_selected_channels_gmail</t>
        </is>
      </c>
      <c r="B565" s="29" t="inlineStr">
        <is>
          <t>Ad group demand gen ad group settings channel controls selected channels gmail · BOOLEAN</t>
        </is>
      </c>
      <c r="C565" s="26" t="n"/>
      <c r="D565" s="27">
        <f>IF(AND($C565="x",$A565&lt;&gt;""),$A565,"")</f>
        <v/>
      </c>
    </row>
    <row r="566">
      <c r="A566" s="25" t="inlineStr">
        <is>
          <t>ad_group_demand_gen_ad_group_settings_channel_controls_selected_channels_youtube_in_feed</t>
        </is>
      </c>
      <c r="B566" s="29" t="inlineStr">
        <is>
          <t>Ad group demand gen ad group settings channel controls selected channels youtube in feed · BOOLEAN</t>
        </is>
      </c>
      <c r="C566" s="26" t="n"/>
      <c r="D566" s="27">
        <f>IF(AND($C566="x",$A566&lt;&gt;""),$A566,"")</f>
        <v/>
      </c>
    </row>
    <row r="567">
      <c r="A567" s="25" t="inlineStr">
        <is>
          <t>ad_group_demand_gen_ad_group_settings_channel_controls_selected_channels_youtube_in_stream</t>
        </is>
      </c>
      <c r="B567" s="29" t="inlineStr">
        <is>
          <t>Ad group demand gen ad group settings channel controls selected channels youtube in stream · BOOLEAN</t>
        </is>
      </c>
      <c r="C567" s="26" t="n"/>
      <c r="D567" s="27">
        <f>IF(AND($C567="x",$A567&lt;&gt;""),$A567,"")</f>
        <v/>
      </c>
    </row>
    <row r="568">
      <c r="A568" s="25" t="inlineStr">
        <is>
          <t>ad_group_demand_gen_ad_group_settings_channel_controls_selected_channels_youtube_shorts</t>
        </is>
      </c>
      <c r="B568" s="29" t="inlineStr">
        <is>
          <t>Ad group demand gen ad group settings channel controls selected channels youtube shorts · BOOLEAN</t>
        </is>
      </c>
      <c r="C568" s="26" t="n"/>
      <c r="D568" s="27">
        <f>IF(AND($C568="x",$A568&lt;&gt;""),$A568,"")</f>
        <v/>
      </c>
    </row>
    <row r="569">
      <c r="A569" s="25" t="inlineStr">
        <is>
          <t>ad_group_effective_cpc_bid_micros</t>
        </is>
      </c>
      <c r="B569" s="29" t="inlineStr">
        <is>
          <t>Ad group effective cpc bid micros · NUMERIC</t>
        </is>
      </c>
      <c r="C569" s="26" t="n"/>
      <c r="D569" s="27">
        <f>IF(AND($C569="x",$A569&lt;&gt;""),$A569,"")</f>
        <v/>
      </c>
    </row>
    <row r="570">
      <c r="A570" s="25" t="inlineStr">
        <is>
          <t>ad_group_effective_target_cpc</t>
        </is>
      </c>
      <c r="B570" s="29" t="inlineStr">
        <is>
          <t>Ad group effective target cpc · NUMERIC</t>
        </is>
      </c>
      <c r="C570" s="26" t="n"/>
      <c r="D570" s="27">
        <f>IF(AND($C570="x",$A570&lt;&gt;""),$A570,"")</f>
        <v/>
      </c>
    </row>
    <row r="571">
      <c r="A571" s="25" t="inlineStr">
        <is>
          <t>ad_group_effective_target_cpc_source</t>
        </is>
      </c>
      <c r="B571" s="29" t="inlineStr">
        <is>
          <t>Ad group effective target cpc source · TEXT</t>
        </is>
      </c>
      <c r="C571" s="26" t="n"/>
      <c r="D571" s="27">
        <f>IF(AND($C571="x",$A571&lt;&gt;""),$A571,"")</f>
        <v/>
      </c>
    </row>
    <row r="572">
      <c r="A572" s="25" t="inlineStr">
        <is>
          <t>ad_group_exclude_demographic_expansion</t>
        </is>
      </c>
      <c r="B572" s="29" t="inlineStr">
        <is>
          <t>Ad group exclude demographic expansion · BOOLEAN</t>
        </is>
      </c>
      <c r="C572" s="26" t="n"/>
      <c r="D572" s="27">
        <f>IF(AND($C572="x",$A572&lt;&gt;""),$A572,"")</f>
        <v/>
      </c>
    </row>
    <row r="573">
      <c r="A573" s="25" t="inlineStr">
        <is>
          <t>ad_group_excluded_parent_asset_field_types</t>
        </is>
      </c>
      <c r="B573" s="29" t="inlineStr">
        <is>
          <t>Ad group excluded parent asset field types · TEXT</t>
        </is>
      </c>
      <c r="C573" s="26" t="n"/>
      <c r="D573" s="27">
        <f>IF(AND($C573="x",$A573&lt;&gt;""),$A573,"")</f>
        <v/>
      </c>
    </row>
    <row r="574">
      <c r="A574" s="25" t="inlineStr">
        <is>
          <t>ad_group_excluded_parent_asset_set_types</t>
        </is>
      </c>
      <c r="B574" s="29" t="inlineStr">
        <is>
          <t>Ad group excluded parent asset set types · TEXT</t>
        </is>
      </c>
      <c r="C574" s="26" t="n"/>
      <c r="D574" s="27">
        <f>IF(AND($C574="x",$A574&lt;&gt;""),$A574,"")</f>
        <v/>
      </c>
    </row>
    <row r="575">
      <c r="A575" s="25" t="inlineStr">
        <is>
          <t>ad_group_fixed_cpm_micros</t>
        </is>
      </c>
      <c r="B575" s="29" t="inlineStr">
        <is>
          <t>Ad group fixed cpm micros · NUMERIC</t>
        </is>
      </c>
      <c r="C575" s="26" t="n"/>
      <c r="D575" s="27">
        <f>IF(AND($C575="x",$A575&lt;&gt;""),$A575,"")</f>
        <v/>
      </c>
    </row>
    <row r="576">
      <c r="A576" s="25" t="inlineStr">
        <is>
          <t>ad_group_id</t>
        </is>
      </c>
      <c r="B576" s="29" t="inlineStr">
        <is>
          <t>Ad group id · TEXT</t>
        </is>
      </c>
      <c r="C576" s="26" t="n"/>
      <c r="D576" s="27">
        <f>IF(AND($C576="x",$A576&lt;&gt;""),$A576,"")</f>
        <v/>
      </c>
    </row>
    <row r="577">
      <c r="A577" s="25" t="inlineStr">
        <is>
          <t>ad_group_labels</t>
        </is>
      </c>
      <c r="B577" s="29" t="inlineStr">
        <is>
          <t>Ad group labels · TEXT</t>
        </is>
      </c>
      <c r="C577" s="26" t="n"/>
      <c r="D577" s="27">
        <f>IF(AND($C577="x",$A577&lt;&gt;""),$A577,"")</f>
        <v/>
      </c>
    </row>
    <row r="578">
      <c r="A578" s="25" t="inlineStr">
        <is>
          <t>ad_group_name</t>
        </is>
      </c>
      <c r="B578" s="29" t="inlineStr">
        <is>
          <t>Ad group name · TEXT</t>
        </is>
      </c>
      <c r="C578" s="26" t="n"/>
      <c r="D578" s="27">
        <f>IF(AND($C578="x",$A578&lt;&gt;""),$A578,"")</f>
        <v/>
      </c>
    </row>
    <row r="579">
      <c r="A579" s="25" t="inlineStr">
        <is>
          <t>ad_group_optimized_targeting_enabled</t>
        </is>
      </c>
      <c r="B579" s="29" t="inlineStr">
        <is>
          <t>Ad group optimized targeting enabled · BOOLEAN</t>
        </is>
      </c>
      <c r="C579" s="26" t="n"/>
      <c r="D579" s="27">
        <f>IF(AND($C579="x",$A579&lt;&gt;""),$A579,"")</f>
        <v/>
      </c>
    </row>
    <row r="580">
      <c r="A580" s="25" t="inlineStr">
        <is>
          <t>ad_group_percent_cpc_bid_micros</t>
        </is>
      </c>
      <c r="B580" s="29" t="inlineStr">
        <is>
          <t>Ad group percent cpc bid micros · NUMERIC</t>
        </is>
      </c>
      <c r="C580" s="26" t="n"/>
      <c r="D580" s="27">
        <f>IF(AND($C580="x",$A580&lt;&gt;""),$A580,"")</f>
        <v/>
      </c>
    </row>
    <row r="581">
      <c r="A581" s="25" t="inlineStr">
        <is>
          <t>ad_group_primary_status</t>
        </is>
      </c>
      <c r="B581" s="29" t="inlineStr">
        <is>
          <t>Ad group primary status · TEXT</t>
        </is>
      </c>
      <c r="C581" s="26" t="n"/>
      <c r="D581" s="27">
        <f>IF(AND($C581="x",$A581&lt;&gt;""),$A581,"")</f>
        <v/>
      </c>
    </row>
    <row r="582">
      <c r="A582" s="25" t="inlineStr">
        <is>
          <t>ad_group_primary_status_reasons</t>
        </is>
      </c>
      <c r="B582" s="29" t="inlineStr">
        <is>
          <t>Ad group primary status reasons · TEXT</t>
        </is>
      </c>
      <c r="C582" s="26" t="n"/>
      <c r="D582" s="27">
        <f>IF(AND($C582="x",$A582&lt;&gt;""),$A582,"")</f>
        <v/>
      </c>
    </row>
    <row r="583">
      <c r="A583" s="25" t="inlineStr">
        <is>
          <t>ad_group_resource_name</t>
        </is>
      </c>
      <c r="B583" s="29" t="inlineStr">
        <is>
          <t>Ad group resource name · TEXT</t>
        </is>
      </c>
      <c r="C583" s="26" t="n"/>
      <c r="D583" s="27">
        <f>IF(AND($C583="x",$A583&lt;&gt;""),$A583,"")</f>
        <v/>
      </c>
    </row>
    <row r="584">
      <c r="A584" s="25" t="inlineStr">
        <is>
          <t>ad_group_status</t>
        </is>
      </c>
      <c r="B584" s="29" t="inlineStr">
        <is>
          <t>Ad group status · TEXT</t>
        </is>
      </c>
      <c r="C584" s="26" t="n"/>
      <c r="D584" s="27">
        <f>IF(AND($C584="x",$A584&lt;&gt;""),$A584,"")</f>
        <v/>
      </c>
    </row>
    <row r="585">
      <c r="A585" s="25" t="inlineStr">
        <is>
          <t>ad_group_target_cpa_micros</t>
        </is>
      </c>
      <c r="B585" s="29" t="inlineStr">
        <is>
          <t>Ad group target cpa micros · NUMERIC</t>
        </is>
      </c>
      <c r="C585" s="26" t="n"/>
      <c r="D585" s="27">
        <f>IF(AND($C585="x",$A585&lt;&gt;""),$A585,"")</f>
        <v/>
      </c>
    </row>
    <row r="586">
      <c r="A586" s="25" t="inlineStr">
        <is>
          <t>ad_group_target_cpc_micros</t>
        </is>
      </c>
      <c r="B586" s="29" t="inlineStr">
        <is>
          <t>Ad group target cpc micros · NUMERIC</t>
        </is>
      </c>
      <c r="C586" s="26" t="n"/>
      <c r="D586" s="27">
        <f>IF(AND($C586="x",$A586&lt;&gt;""),$A586,"")</f>
        <v/>
      </c>
    </row>
    <row r="587">
      <c r="A587" s="25" t="inlineStr">
        <is>
          <t>ad_group_target_cpm_micros</t>
        </is>
      </c>
      <c r="B587" s="29" t="inlineStr">
        <is>
          <t>Ad group target cpm micros · NUMERIC</t>
        </is>
      </c>
      <c r="C587" s="26" t="n"/>
      <c r="D587" s="27">
        <f>IF(AND($C587="x",$A587&lt;&gt;""),$A587,"")</f>
        <v/>
      </c>
    </row>
    <row r="588">
      <c r="A588" s="25" t="inlineStr">
        <is>
          <t>ad_group_target_cpv_micros</t>
        </is>
      </c>
      <c r="B588" s="29" t="inlineStr">
        <is>
          <t>Ad group target cpv micros · NUMERIC</t>
        </is>
      </c>
      <c r="C588" s="26" t="n"/>
      <c r="D588" s="27">
        <f>IF(AND($C588="x",$A588&lt;&gt;""),$A588,"")</f>
        <v/>
      </c>
    </row>
    <row r="589">
      <c r="A589" s="25" t="inlineStr">
        <is>
          <t>ad_group_target_roas</t>
        </is>
      </c>
      <c r="B589" s="29" t="inlineStr">
        <is>
          <t>Ad group target roas · NUMERIC</t>
        </is>
      </c>
      <c r="C589" s="26" t="n"/>
      <c r="D589" s="27">
        <f>IF(AND($C589="x",$A589&lt;&gt;""),$A589,"")</f>
        <v/>
      </c>
    </row>
    <row r="590">
      <c r="A590" s="25" t="inlineStr">
        <is>
          <t>ad_group_type</t>
        </is>
      </c>
      <c r="B590" s="29" t="inlineStr">
        <is>
          <t>Ad group type · TEXT</t>
        </is>
      </c>
      <c r="C590" s="26" t="n"/>
      <c r="D590" s="27">
        <f>IF(AND($C590="x",$A590&lt;&gt;""),$A590,"")</f>
        <v/>
      </c>
    </row>
    <row r="591">
      <c r="A591" s="25" t="inlineStr">
        <is>
          <t>ad_group_video_ad_group_settings_video_ad_sequence_step_id</t>
        </is>
      </c>
      <c r="B591" s="29" t="inlineStr">
        <is>
          <t>Ad group video ad group settings video ad sequence step id · NUMERIC</t>
        </is>
      </c>
      <c r="C591" s="26" t="n"/>
      <c r="D591" s="27">
        <f>IF(AND($C591="x",$A591&lt;&gt;""),$A591,"")</f>
        <v/>
      </c>
    </row>
    <row r="592">
      <c r="A592" s="25" t="inlineStr">
        <is>
          <t>ad_hotel_ad</t>
        </is>
      </c>
      <c r="B592" s="29" t="inlineStr">
        <is>
          <t>Ad hotel ad · TEXT</t>
        </is>
      </c>
      <c r="C592" s="26" t="n"/>
      <c r="D592" s="27">
        <f>IF(AND($C592="x",$A592&lt;&gt;""),$A592,"")</f>
        <v/>
      </c>
    </row>
    <row r="593">
      <c r="A593" s="25" t="inlineStr">
        <is>
          <t>ad_id</t>
        </is>
      </c>
      <c r="B593" s="29" t="inlineStr">
        <is>
          <t>Ad id · TEXT</t>
        </is>
      </c>
      <c r="C593" s="26" t="n"/>
      <c r="D593" s="27">
        <f>IF(AND($C593="x",$A593&lt;&gt;""),$A593,"")</f>
        <v/>
      </c>
    </row>
    <row r="594">
      <c r="A594" s="25" t="inlineStr">
        <is>
          <t>ad_image_ad_image_asset_asset</t>
        </is>
      </c>
      <c r="B594" s="29" t="inlineStr">
        <is>
          <t>Ad image ad image asset asset · TEXT</t>
        </is>
      </c>
      <c r="C594" s="26" t="n"/>
      <c r="D594" s="27">
        <f>IF(AND($C594="x",$A594&lt;&gt;""),$A594,"")</f>
        <v/>
      </c>
    </row>
    <row r="595">
      <c r="A595" s="25" t="inlineStr">
        <is>
          <t>ad_image_ad_image_url</t>
        </is>
      </c>
      <c r="B595" s="29" t="inlineStr">
        <is>
          <t>Ad image ad image url · TEXT</t>
        </is>
      </c>
      <c r="C595" s="26" t="n"/>
      <c r="D595" s="27">
        <f>IF(AND($C595="x",$A595&lt;&gt;""),$A595,"")</f>
        <v/>
      </c>
    </row>
    <row r="596">
      <c r="A596" s="25" t="inlineStr">
        <is>
          <t>ad_image_ad_mime_type</t>
        </is>
      </c>
      <c r="B596" s="29" t="inlineStr">
        <is>
          <t>Ad image ad mime type · TEXT</t>
        </is>
      </c>
      <c r="C596" s="26" t="n"/>
      <c r="D596" s="27">
        <f>IF(AND($C596="x",$A596&lt;&gt;""),$A596,"")</f>
        <v/>
      </c>
    </row>
    <row r="597">
      <c r="A597" s="25" t="inlineStr">
        <is>
          <t>ad_image_ad_name</t>
        </is>
      </c>
      <c r="B597" s="29" t="inlineStr">
        <is>
          <t>Ad image ad name · TEXT</t>
        </is>
      </c>
      <c r="C597" s="26" t="n"/>
      <c r="D597" s="27">
        <f>IF(AND($C597="x",$A597&lt;&gt;""),$A597,"")</f>
        <v/>
      </c>
    </row>
    <row r="598">
      <c r="A598" s="25" t="inlineStr">
        <is>
          <t>ad_image_ad_pixel_height</t>
        </is>
      </c>
      <c r="B598" s="29" t="inlineStr">
        <is>
          <t>Ad image ad pixel height · NUMERIC</t>
        </is>
      </c>
      <c r="C598" s="26" t="n"/>
      <c r="D598" s="27">
        <f>IF(AND($C598="x",$A598&lt;&gt;""),$A598,"")</f>
        <v/>
      </c>
    </row>
    <row r="599">
      <c r="A599" s="25" t="inlineStr">
        <is>
          <t>ad_image_ad_pixel_width</t>
        </is>
      </c>
      <c r="B599" s="29" t="inlineStr">
        <is>
          <t>Ad image ad pixel width · NUMERIC</t>
        </is>
      </c>
      <c r="C599" s="26" t="n"/>
      <c r="D599" s="27">
        <f>IF(AND($C599="x",$A599&lt;&gt;""),$A599,"")</f>
        <v/>
      </c>
    </row>
    <row r="600">
      <c r="A600" s="25" t="inlineStr">
        <is>
          <t>ad_image_ad_preview_image_url</t>
        </is>
      </c>
      <c r="B600" s="29" t="inlineStr">
        <is>
          <t>Ad image ad preview image url · TEXT</t>
        </is>
      </c>
      <c r="C600" s="26" t="n"/>
      <c r="D600" s="27">
        <f>IF(AND($C600="x",$A600&lt;&gt;""),$A600,"")</f>
        <v/>
      </c>
    </row>
    <row r="601">
      <c r="A601" s="25" t="inlineStr">
        <is>
          <t>ad_image_ad_preview_pixel_height</t>
        </is>
      </c>
      <c r="B601" s="29" t="inlineStr">
        <is>
          <t>Ad image ad preview pixel height · NUMERIC</t>
        </is>
      </c>
      <c r="C601" s="26" t="n"/>
      <c r="D601" s="27">
        <f>IF(AND($C601="x",$A601&lt;&gt;""),$A601,"")</f>
        <v/>
      </c>
    </row>
    <row r="602">
      <c r="A602" s="25" t="inlineStr">
        <is>
          <t>ad_image_ad_preview_pixel_width</t>
        </is>
      </c>
      <c r="B602" s="29" t="inlineStr">
        <is>
          <t>Ad image ad preview pixel width · NUMERIC</t>
        </is>
      </c>
      <c r="C602" s="26" t="n"/>
      <c r="D602" s="27">
        <f>IF(AND($C602="x",$A602&lt;&gt;""),$A602,"")</f>
        <v/>
      </c>
    </row>
    <row r="603">
      <c r="A603" s="25" t="inlineStr">
        <is>
          <t>ad_legacy_app_install_ad</t>
        </is>
      </c>
      <c r="B603" s="29" t="inlineStr">
        <is>
          <t>Ad legacy app install ad · TEXT</t>
        </is>
      </c>
      <c r="C603" s="26" t="n"/>
      <c r="D603" s="27">
        <f>IF(AND($C603="x",$A603&lt;&gt;""),$A603,"")</f>
        <v/>
      </c>
    </row>
    <row r="604">
      <c r="A604" s="25" t="inlineStr">
        <is>
          <t>ad_legacy_responsive_display_ad_accent_color</t>
        </is>
      </c>
      <c r="B604" s="29" t="inlineStr">
        <is>
          <t>Ad legacy responsive display ad accent color · TEXT</t>
        </is>
      </c>
      <c r="C604" s="26" t="n"/>
      <c r="D604" s="27">
        <f>IF(AND($C604="x",$A604&lt;&gt;""),$A604,"")</f>
        <v/>
      </c>
    </row>
    <row r="605">
      <c r="A605" s="25" t="inlineStr">
        <is>
          <t>ad_legacy_responsive_display_ad_allow_flexible_color</t>
        </is>
      </c>
      <c r="B605" s="29" t="inlineStr">
        <is>
          <t>Ad legacy responsive display ad allow flexible color · BOOLEAN</t>
        </is>
      </c>
      <c r="C605" s="26" t="n"/>
      <c r="D605" s="27">
        <f>IF(AND($C605="x",$A605&lt;&gt;""),$A605,"")</f>
        <v/>
      </c>
    </row>
    <row r="606">
      <c r="A606" s="25" t="inlineStr">
        <is>
          <t>ad_legacy_responsive_display_ad_business_name</t>
        </is>
      </c>
      <c r="B606" s="29" t="inlineStr">
        <is>
          <t>Ad legacy responsive display ad business name · TEXT</t>
        </is>
      </c>
      <c r="C606" s="26" t="n"/>
      <c r="D606" s="27">
        <f>IF(AND($C606="x",$A606&lt;&gt;""),$A606,"")</f>
        <v/>
      </c>
    </row>
    <row r="607">
      <c r="A607" s="25" t="inlineStr">
        <is>
          <t>ad_legacy_responsive_display_ad_call_to_action_text</t>
        </is>
      </c>
      <c r="B607" s="29" t="inlineStr">
        <is>
          <t>Ad legacy responsive display ad call to action text · TEXT</t>
        </is>
      </c>
      <c r="C607" s="26" t="n"/>
      <c r="D607" s="27">
        <f>IF(AND($C607="x",$A607&lt;&gt;""),$A607,"")</f>
        <v/>
      </c>
    </row>
    <row r="608">
      <c r="A608" s="25" t="inlineStr">
        <is>
          <t>ad_legacy_responsive_display_ad_description</t>
        </is>
      </c>
      <c r="B608" s="29" t="inlineStr">
        <is>
          <t>Ad legacy responsive display ad description · TEXT</t>
        </is>
      </c>
      <c r="C608" s="26" t="n"/>
      <c r="D608" s="27">
        <f>IF(AND($C608="x",$A608&lt;&gt;""),$A608,"")</f>
        <v/>
      </c>
    </row>
    <row r="609">
      <c r="A609" s="25" t="inlineStr">
        <is>
          <t>ad_legacy_responsive_display_ad_format_setting</t>
        </is>
      </c>
      <c r="B609" s="29" t="inlineStr">
        <is>
          <t>Ad legacy responsive display ad format setting · TEXT</t>
        </is>
      </c>
      <c r="C609" s="26" t="n"/>
      <c r="D609" s="27">
        <f>IF(AND($C609="x",$A609&lt;&gt;""),$A609,"")</f>
        <v/>
      </c>
    </row>
    <row r="610">
      <c r="A610" s="25" t="inlineStr">
        <is>
          <t>ad_legacy_responsive_display_ad_logo_image</t>
        </is>
      </c>
      <c r="B610" s="29" t="inlineStr">
        <is>
          <t>Ad legacy responsive display ad logo image · TEXT</t>
        </is>
      </c>
      <c r="C610" s="26" t="n"/>
      <c r="D610" s="27">
        <f>IF(AND($C610="x",$A610&lt;&gt;""),$A610,"")</f>
        <v/>
      </c>
    </row>
    <row r="611">
      <c r="A611" s="25" t="inlineStr">
        <is>
          <t>ad_legacy_responsive_display_ad_long_headline</t>
        </is>
      </c>
      <c r="B611" s="29" t="inlineStr">
        <is>
          <t>Ad legacy responsive display ad long headline · TEXT</t>
        </is>
      </c>
      <c r="C611" s="26" t="n"/>
      <c r="D611" s="27">
        <f>IF(AND($C611="x",$A611&lt;&gt;""),$A611,"")</f>
        <v/>
      </c>
    </row>
    <row r="612">
      <c r="A612" s="25" t="inlineStr">
        <is>
          <t>ad_legacy_responsive_display_ad_main_color</t>
        </is>
      </c>
      <c r="B612" s="29" t="inlineStr">
        <is>
          <t>Ad legacy responsive display ad main color · TEXT</t>
        </is>
      </c>
      <c r="C612" s="26" t="n"/>
      <c r="D612" s="27">
        <f>IF(AND($C612="x",$A612&lt;&gt;""),$A612,"")</f>
        <v/>
      </c>
    </row>
    <row r="613">
      <c r="A613" s="25" t="inlineStr">
        <is>
          <t>ad_legacy_responsive_display_ad_marketing_image</t>
        </is>
      </c>
      <c r="B613" s="29" t="inlineStr">
        <is>
          <t>Ad legacy responsive display ad marketing image · TEXT</t>
        </is>
      </c>
      <c r="C613" s="26" t="n"/>
      <c r="D613" s="27">
        <f>IF(AND($C613="x",$A613&lt;&gt;""),$A613,"")</f>
        <v/>
      </c>
    </row>
    <row r="614">
      <c r="A614" s="25" t="inlineStr">
        <is>
          <t>ad_legacy_responsive_display_ad_price_prefix</t>
        </is>
      </c>
      <c r="B614" s="29" t="inlineStr">
        <is>
          <t>Ad legacy responsive display ad price prefix · TEXT</t>
        </is>
      </c>
      <c r="C614" s="26" t="n"/>
      <c r="D614" s="27">
        <f>IF(AND($C614="x",$A614&lt;&gt;""),$A614,"")</f>
        <v/>
      </c>
    </row>
    <row r="615">
      <c r="A615" s="25" t="inlineStr">
        <is>
          <t>ad_legacy_responsive_display_ad_promo_text</t>
        </is>
      </c>
      <c r="B615" s="29" t="inlineStr">
        <is>
          <t>Ad legacy responsive display ad promo text · TEXT</t>
        </is>
      </c>
      <c r="C615" s="26" t="n"/>
      <c r="D615" s="27">
        <f>IF(AND($C615="x",$A615&lt;&gt;""),$A615,"")</f>
        <v/>
      </c>
    </row>
    <row r="616">
      <c r="A616" s="25" t="inlineStr">
        <is>
          <t>ad_legacy_responsive_display_ad_short_headline</t>
        </is>
      </c>
      <c r="B616" s="29" t="inlineStr">
        <is>
          <t>Ad legacy responsive display ad short headline · TEXT</t>
        </is>
      </c>
      <c r="C616" s="26" t="n"/>
      <c r="D616" s="27">
        <f>IF(AND($C616="x",$A616&lt;&gt;""),$A616,"")</f>
        <v/>
      </c>
    </row>
    <row r="617">
      <c r="A617" s="25" t="inlineStr">
        <is>
          <t>ad_legacy_responsive_display_ad_square_logo_image</t>
        </is>
      </c>
      <c r="B617" s="29" t="inlineStr">
        <is>
          <t>Ad legacy responsive display ad square logo image · TEXT</t>
        </is>
      </c>
      <c r="C617" s="26" t="n"/>
      <c r="D617" s="27">
        <f>IF(AND($C617="x",$A617&lt;&gt;""),$A617,"")</f>
        <v/>
      </c>
    </row>
    <row r="618">
      <c r="A618" s="25" t="inlineStr">
        <is>
          <t>ad_legacy_responsive_display_ad_square_marketing_image</t>
        </is>
      </c>
      <c r="B618" s="29" t="inlineStr">
        <is>
          <t>Ad legacy responsive display ad square marketing image · TEXT</t>
        </is>
      </c>
      <c r="C618" s="26" t="n"/>
      <c r="D618" s="27">
        <f>IF(AND($C618="x",$A618&lt;&gt;""),$A618,"")</f>
        <v/>
      </c>
    </row>
    <row r="619">
      <c r="A619" s="25" t="inlineStr">
        <is>
          <t>ad_local_ad_call_to_actions</t>
        </is>
      </c>
      <c r="B619" s="29" t="inlineStr">
        <is>
          <t>Ad local ad call to actions · TEXT</t>
        </is>
      </c>
      <c r="C619" s="26" t="n"/>
      <c r="D619" s="27">
        <f>IF(AND($C619="x",$A619&lt;&gt;""),$A619,"")</f>
        <v/>
      </c>
    </row>
    <row r="620">
      <c r="A620" s="25" t="inlineStr">
        <is>
          <t>ad_local_ad_descriptions</t>
        </is>
      </c>
      <c r="B620" s="29" t="inlineStr">
        <is>
          <t>Ad local ad descriptions · TEXT</t>
        </is>
      </c>
      <c r="C620" s="26" t="n"/>
      <c r="D620" s="27">
        <f>IF(AND($C620="x",$A620&lt;&gt;""),$A620,"")</f>
        <v/>
      </c>
    </row>
    <row r="621">
      <c r="A621" s="25" t="inlineStr">
        <is>
          <t>ad_local_ad_descriptions_1_text</t>
        </is>
      </c>
      <c r="B621" s="29" t="inlineStr">
        <is>
          <t>Ad local ad description 1 text · TEXT</t>
        </is>
      </c>
      <c r="C621" s="26" t="n"/>
      <c r="D621" s="27">
        <f>IF(AND($C621="x",$A621&lt;&gt;""),$A621,"")</f>
        <v/>
      </c>
    </row>
    <row r="622">
      <c r="A622" s="25" t="inlineStr">
        <is>
          <t>ad_local_ad_descriptions_2_text</t>
        </is>
      </c>
      <c r="B622" s="29" t="inlineStr">
        <is>
          <t>Ad local ad description 2 text · TEXT</t>
        </is>
      </c>
      <c r="C622" s="26" t="n"/>
      <c r="D622" s="27">
        <f>IF(AND($C622="x",$A622&lt;&gt;""),$A622,"")</f>
        <v/>
      </c>
    </row>
    <row r="623">
      <c r="A623" s="25" t="inlineStr">
        <is>
          <t>ad_local_ad_descriptions_3_text</t>
        </is>
      </c>
      <c r="B623" s="29" t="inlineStr">
        <is>
          <t>Ad local ad description 3 text · TEXT</t>
        </is>
      </c>
      <c r="C623" s="26" t="n"/>
      <c r="D623" s="27">
        <f>IF(AND($C623="x",$A623&lt;&gt;""),$A623,"")</f>
        <v/>
      </c>
    </row>
    <row r="624">
      <c r="A624" s="25" t="inlineStr">
        <is>
          <t>ad_local_ad_descriptions_4_text</t>
        </is>
      </c>
      <c r="B624" s="29" t="inlineStr">
        <is>
          <t>Ad local ad description 4 text · TEXT</t>
        </is>
      </c>
      <c r="C624" s="26" t="n"/>
      <c r="D624" s="27">
        <f>IF(AND($C624="x",$A624&lt;&gt;""),$A624,"")</f>
        <v/>
      </c>
    </row>
    <row r="625">
      <c r="A625" s="25" t="inlineStr">
        <is>
          <t>ad_local_ad_descriptions_5_text</t>
        </is>
      </c>
      <c r="B625" s="29" t="inlineStr">
        <is>
          <t>Ad local ad description 5 text · TEXT</t>
        </is>
      </c>
      <c r="C625" s="26" t="n"/>
      <c r="D625" s="27">
        <f>IF(AND($C625="x",$A625&lt;&gt;""),$A625,"")</f>
        <v/>
      </c>
    </row>
    <row r="626">
      <c r="A626" s="25" t="inlineStr">
        <is>
          <t>ad_local_ad_descriptions_combined_text</t>
        </is>
      </c>
      <c r="B626" s="29" t="inlineStr">
        <is>
          <t>Ad local ad descriptions combined · TEXT</t>
        </is>
      </c>
      <c r="C626" s="26" t="n"/>
      <c r="D626" s="27">
        <f>IF(AND($C626="x",$A626&lt;&gt;""),$A626,"")</f>
        <v/>
      </c>
    </row>
    <row r="627">
      <c r="A627" s="25" t="inlineStr">
        <is>
          <t>ad_local_ad_headlines</t>
        </is>
      </c>
      <c r="B627" s="29" t="inlineStr">
        <is>
          <t>Ad local ad headlines · TEXT</t>
        </is>
      </c>
      <c r="C627" s="26" t="n"/>
      <c r="D627" s="27">
        <f>IF(AND($C627="x",$A627&lt;&gt;""),$A627,"")</f>
        <v/>
      </c>
    </row>
    <row r="628">
      <c r="A628" s="25" t="inlineStr">
        <is>
          <t>ad_local_ad_headlines_1_text</t>
        </is>
      </c>
      <c r="B628" s="29" t="inlineStr">
        <is>
          <t>Ad local ad headline 1 text · TEXT</t>
        </is>
      </c>
      <c r="C628" s="26" t="n"/>
      <c r="D628" s="27">
        <f>IF(AND($C628="x",$A628&lt;&gt;""),$A628,"")</f>
        <v/>
      </c>
    </row>
    <row r="629">
      <c r="A629" s="25" t="inlineStr">
        <is>
          <t>ad_local_ad_headlines_2_text</t>
        </is>
      </c>
      <c r="B629" s="29" t="inlineStr">
        <is>
          <t>Ad local ad headline 2 text · TEXT</t>
        </is>
      </c>
      <c r="C629" s="26" t="n"/>
      <c r="D629" s="27">
        <f>IF(AND($C629="x",$A629&lt;&gt;""),$A629,"")</f>
        <v/>
      </c>
    </row>
    <row r="630">
      <c r="A630" s="25" t="inlineStr">
        <is>
          <t>ad_local_ad_headlines_3_text</t>
        </is>
      </c>
      <c r="B630" s="29" t="inlineStr">
        <is>
          <t>Ad local ad headline 3 text · TEXT</t>
        </is>
      </c>
      <c r="C630" s="26" t="n"/>
      <c r="D630" s="27">
        <f>IF(AND($C630="x",$A630&lt;&gt;""),$A630,"")</f>
        <v/>
      </c>
    </row>
    <row r="631">
      <c r="A631" s="25" t="inlineStr">
        <is>
          <t>ad_local_ad_headlines_4_text</t>
        </is>
      </c>
      <c r="B631" s="29" t="inlineStr">
        <is>
          <t>Ad local ad headline 4 text · TEXT</t>
        </is>
      </c>
      <c r="C631" s="26" t="n"/>
      <c r="D631" s="27">
        <f>IF(AND($C631="x",$A631&lt;&gt;""),$A631,"")</f>
        <v/>
      </c>
    </row>
    <row r="632">
      <c r="A632" s="25" t="inlineStr">
        <is>
          <t>ad_local_ad_headlines_5_text</t>
        </is>
      </c>
      <c r="B632" s="29" t="inlineStr">
        <is>
          <t>Ad local ad headline 5 text · TEXT</t>
        </is>
      </c>
      <c r="C632" s="26" t="n"/>
      <c r="D632" s="27">
        <f>IF(AND($C632="x",$A632&lt;&gt;""),$A632,"")</f>
        <v/>
      </c>
    </row>
    <row r="633">
      <c r="A633" s="25" t="inlineStr">
        <is>
          <t>ad_local_ad_headlines_combined_text</t>
        </is>
      </c>
      <c r="B633" s="29" t="inlineStr">
        <is>
          <t>Ad local ad headlines combined · TEXT</t>
        </is>
      </c>
      <c r="C633" s="26" t="n"/>
      <c r="D633" s="27">
        <f>IF(AND($C633="x",$A633&lt;&gt;""),$A633,"")</f>
        <v/>
      </c>
    </row>
    <row r="634">
      <c r="A634" s="25" t="inlineStr">
        <is>
          <t>ad_local_ad_logo_images</t>
        </is>
      </c>
      <c r="B634" s="29" t="inlineStr">
        <is>
          <t>Ad local ad logo images · TEXT</t>
        </is>
      </c>
      <c r="C634" s="26" t="n"/>
      <c r="D634" s="27">
        <f>IF(AND($C634="x",$A634&lt;&gt;""),$A634,"")</f>
        <v/>
      </c>
    </row>
    <row r="635">
      <c r="A635" s="25" t="inlineStr">
        <is>
          <t>ad_local_ad_logo_images_asset</t>
        </is>
      </c>
      <c r="B635" s="29" t="inlineStr">
        <is>
          <t>(Deprecated) Ad local ad logo images asset · TEXT</t>
        </is>
      </c>
      <c r="C635" s="26" t="n"/>
      <c r="D635" s="27">
        <f>IF(AND($C635="x",$A635&lt;&gt;""),$A635,"")</f>
        <v/>
      </c>
    </row>
    <row r="636">
      <c r="A636" s="25" t="inlineStr">
        <is>
          <t>ad_local_ad_marketing_images</t>
        </is>
      </c>
      <c r="B636" s="29" t="inlineStr">
        <is>
          <t>Ad local ad marketing images · TEXT</t>
        </is>
      </c>
      <c r="C636" s="26" t="n"/>
      <c r="D636" s="27">
        <f>IF(AND($C636="x",$A636&lt;&gt;""),$A636,"")</f>
        <v/>
      </c>
    </row>
    <row r="637">
      <c r="A637" s="25" t="inlineStr">
        <is>
          <t>ad_local_ad_marketing_images_asset</t>
        </is>
      </c>
      <c r="B637" s="29" t="inlineStr">
        <is>
          <t>(Deprecated) Ad local ad marketing images asset · TEXT</t>
        </is>
      </c>
      <c r="C637" s="26" t="n"/>
      <c r="D637" s="27">
        <f>IF(AND($C637="x",$A637&lt;&gt;""),$A637,"")</f>
        <v/>
      </c>
    </row>
    <row r="638">
      <c r="A638" s="25" t="inlineStr">
        <is>
          <t>ad_local_ad_path1</t>
        </is>
      </c>
      <c r="B638" s="29" t="inlineStr">
        <is>
          <t>Ad local ad path1 · TEXT</t>
        </is>
      </c>
      <c r="C638" s="26" t="n"/>
      <c r="D638" s="27">
        <f>IF(AND($C638="x",$A638&lt;&gt;""),$A638,"")</f>
        <v/>
      </c>
    </row>
    <row r="639">
      <c r="A639" s="25" t="inlineStr">
        <is>
          <t>ad_local_ad_path2</t>
        </is>
      </c>
      <c r="B639" s="29" t="inlineStr">
        <is>
          <t>Ad local ad path2 · TEXT</t>
        </is>
      </c>
      <c r="C639" s="26" t="n"/>
      <c r="D639" s="27">
        <f>IF(AND($C639="x",$A639&lt;&gt;""),$A639,"")</f>
        <v/>
      </c>
    </row>
    <row r="640">
      <c r="A640" s="25" t="inlineStr">
        <is>
          <t>ad_local_ad_videos</t>
        </is>
      </c>
      <c r="B640" s="29" t="inlineStr">
        <is>
          <t>Ad local ad videos · TEXT</t>
        </is>
      </c>
      <c r="C640" s="26" t="n"/>
      <c r="D640" s="27">
        <f>IF(AND($C640="x",$A640&lt;&gt;""),$A640,"")</f>
        <v/>
      </c>
    </row>
    <row r="641">
      <c r="A641" s="25" t="inlineStr">
        <is>
          <t>ad_local_ad_videos_asset</t>
        </is>
      </c>
      <c r="B641" s="29" t="inlineStr">
        <is>
          <t>(Deprecated) Ad local ad videos asset · TEXT</t>
        </is>
      </c>
      <c r="C641" s="26" t="n"/>
      <c r="D641" s="27">
        <f>IF(AND($C641="x",$A641&lt;&gt;""),$A641,"")</f>
        <v/>
      </c>
    </row>
    <row r="642">
      <c r="A642" s="25" t="inlineStr">
        <is>
          <t>ad_multi_asset_ad_marketing_images_1</t>
        </is>
      </c>
      <c r="B642" s="29" t="inlineStr">
        <is>
          <t>Multi Asset Ad Marketing Image 1 · IMAGE_URL</t>
        </is>
      </c>
      <c r="C642" s="26" t="n"/>
      <c r="D642" s="27">
        <f>IF(AND($C642="x",$A642&lt;&gt;""),$A642,"")</f>
        <v/>
      </c>
    </row>
    <row r="643">
      <c r="A643" s="25" t="inlineStr">
        <is>
          <t>ad_multi_asset_ad_marketing_images_10</t>
        </is>
      </c>
      <c r="B643" s="29" t="inlineStr">
        <is>
          <t>Multi Asset Ad Marketing Image 10 · IMAGE_URL</t>
        </is>
      </c>
      <c r="C643" s="26" t="n"/>
      <c r="D643" s="27">
        <f>IF(AND($C643="x",$A643&lt;&gt;""),$A643,"")</f>
        <v/>
      </c>
    </row>
    <row r="644">
      <c r="A644" s="25" t="inlineStr">
        <is>
          <t>ad_multi_asset_ad_marketing_images_11</t>
        </is>
      </c>
      <c r="B644" s="29" t="inlineStr">
        <is>
          <t>Multi Asset Ad Marketing Image 11 · IMAGE_URL</t>
        </is>
      </c>
      <c r="C644" s="26" t="n"/>
      <c r="D644" s="27">
        <f>IF(AND($C644="x",$A644&lt;&gt;""),$A644,"")</f>
        <v/>
      </c>
    </row>
    <row r="645">
      <c r="A645" s="25" t="inlineStr">
        <is>
          <t>ad_multi_asset_ad_marketing_images_12</t>
        </is>
      </c>
      <c r="B645" s="29" t="inlineStr">
        <is>
          <t>Multi Asset Ad Marketing Image 12 · IMAGE_URL</t>
        </is>
      </c>
      <c r="C645" s="26" t="n"/>
      <c r="D645" s="27">
        <f>IF(AND($C645="x",$A645&lt;&gt;""),$A645,"")</f>
        <v/>
      </c>
    </row>
    <row r="646">
      <c r="A646" s="25" t="inlineStr">
        <is>
          <t>ad_multi_asset_ad_marketing_images_13</t>
        </is>
      </c>
      <c r="B646" s="29" t="inlineStr">
        <is>
          <t>Multi Asset Ad Marketing Image 13 · IMAGE_URL</t>
        </is>
      </c>
      <c r="C646" s="26" t="n"/>
      <c r="D646" s="27">
        <f>IF(AND($C646="x",$A646&lt;&gt;""),$A646,"")</f>
        <v/>
      </c>
    </row>
    <row r="647">
      <c r="A647" s="25" t="inlineStr">
        <is>
          <t>ad_multi_asset_ad_marketing_images_14</t>
        </is>
      </c>
      <c r="B647" s="29" t="inlineStr">
        <is>
          <t>Multi Asset Ad Marketing Image 14 · IMAGE_URL</t>
        </is>
      </c>
      <c r="C647" s="26" t="n"/>
      <c r="D647" s="27">
        <f>IF(AND($C647="x",$A647&lt;&gt;""),$A647,"")</f>
        <v/>
      </c>
    </row>
    <row r="648">
      <c r="A648" s="25" t="inlineStr">
        <is>
          <t>ad_multi_asset_ad_marketing_images_15</t>
        </is>
      </c>
      <c r="B648" s="29" t="inlineStr">
        <is>
          <t>Multi Asset Ad Marketing Image 15 · IMAGE_URL</t>
        </is>
      </c>
      <c r="C648" s="26" t="n"/>
      <c r="D648" s="27">
        <f>IF(AND($C648="x",$A648&lt;&gt;""),$A648,"")</f>
        <v/>
      </c>
    </row>
    <row r="649">
      <c r="A649" s="25" t="inlineStr">
        <is>
          <t>ad_multi_asset_ad_marketing_images_2</t>
        </is>
      </c>
      <c r="B649" s="29" t="inlineStr">
        <is>
          <t>Multi Asset Ad Marketing Image 2 · IMAGE_URL</t>
        </is>
      </c>
      <c r="C649" s="26" t="n"/>
      <c r="D649" s="27">
        <f>IF(AND($C649="x",$A649&lt;&gt;""),$A649,"")</f>
        <v/>
      </c>
    </row>
    <row r="650">
      <c r="A650" s="25" t="inlineStr">
        <is>
          <t>ad_multi_asset_ad_marketing_images_3</t>
        </is>
      </c>
      <c r="B650" s="29" t="inlineStr">
        <is>
          <t>Multi Asset Ad Marketing Image 3 · IMAGE_URL</t>
        </is>
      </c>
      <c r="C650" s="26" t="n"/>
      <c r="D650" s="27">
        <f>IF(AND($C650="x",$A650&lt;&gt;""),$A650,"")</f>
        <v/>
      </c>
    </row>
    <row r="651">
      <c r="A651" s="25" t="inlineStr">
        <is>
          <t>ad_multi_asset_ad_marketing_images_4</t>
        </is>
      </c>
      <c r="B651" s="29" t="inlineStr">
        <is>
          <t>Multi Asset Ad Marketing Image 4 · IMAGE_URL</t>
        </is>
      </c>
      <c r="C651" s="26" t="n"/>
      <c r="D651" s="27">
        <f>IF(AND($C651="x",$A651&lt;&gt;""),$A651,"")</f>
        <v/>
      </c>
    </row>
    <row r="652">
      <c r="A652" s="25" t="inlineStr">
        <is>
          <t>ad_multi_asset_ad_marketing_images_5</t>
        </is>
      </c>
      <c r="B652" s="29" t="inlineStr">
        <is>
          <t>Multi Asset Ad Marketing Image 5 · IMAGE_URL</t>
        </is>
      </c>
      <c r="C652" s="26" t="n"/>
      <c r="D652" s="27">
        <f>IF(AND($C652="x",$A652&lt;&gt;""),$A652,"")</f>
        <v/>
      </c>
    </row>
    <row r="653">
      <c r="A653" s="25" t="inlineStr">
        <is>
          <t>ad_multi_asset_ad_marketing_images_6</t>
        </is>
      </c>
      <c r="B653" s="29" t="inlineStr">
        <is>
          <t>Multi Asset Ad Marketing Image 6 · IMAGE_URL</t>
        </is>
      </c>
      <c r="C653" s="26" t="n"/>
      <c r="D653" s="27">
        <f>IF(AND($C653="x",$A653&lt;&gt;""),$A653,"")</f>
        <v/>
      </c>
    </row>
    <row r="654">
      <c r="A654" s="25" t="inlineStr">
        <is>
          <t>ad_multi_asset_ad_marketing_images_7</t>
        </is>
      </c>
      <c r="B654" s="29" t="inlineStr">
        <is>
          <t>Multi Asset Ad Marketing Image 7 · IMAGE_URL</t>
        </is>
      </c>
      <c r="C654" s="26" t="n"/>
      <c r="D654" s="27">
        <f>IF(AND($C654="x",$A654&lt;&gt;""),$A654,"")</f>
        <v/>
      </c>
    </row>
    <row r="655">
      <c r="A655" s="25" t="inlineStr">
        <is>
          <t>ad_multi_asset_ad_marketing_images_8</t>
        </is>
      </c>
      <c r="B655" s="29" t="inlineStr">
        <is>
          <t>Multi Asset Ad Marketing Image 8 · IMAGE_URL</t>
        </is>
      </c>
      <c r="C655" s="26" t="n"/>
      <c r="D655" s="27">
        <f>IF(AND($C655="x",$A655&lt;&gt;""),$A655,"")</f>
        <v/>
      </c>
    </row>
    <row r="656">
      <c r="A656" s="25" t="inlineStr">
        <is>
          <t>ad_multi_asset_ad_marketing_images_9</t>
        </is>
      </c>
      <c r="B656" s="29" t="inlineStr">
        <is>
          <t>Multi Asset Ad Marketing Image 9 · IMAGE_URL</t>
        </is>
      </c>
      <c r="C656" s="26" t="n"/>
      <c r="D656" s="27">
        <f>IF(AND($C656="x",$A656&lt;&gt;""),$A656,"")</f>
        <v/>
      </c>
    </row>
    <row r="657">
      <c r="A657" s="25" t="inlineStr">
        <is>
          <t>ad_name</t>
        </is>
      </c>
      <c r="B657" s="29" t="inlineStr">
        <is>
          <t>Ad name · TEXT</t>
        </is>
      </c>
      <c r="C657" s="26" t="n"/>
      <c r="D657" s="27">
        <f>IF(AND($C657="x",$A657&lt;&gt;""),$A657,"")</f>
        <v/>
      </c>
    </row>
    <row r="658">
      <c r="A658" s="25" t="inlineStr">
        <is>
          <t>ad_network_type</t>
        </is>
      </c>
      <c r="B658" s="29" t="inlineStr">
        <is>
          <t>Ad network type · TEXT</t>
        </is>
      </c>
      <c r="C658" s="26" t="n"/>
      <c r="D658" s="27">
        <f>IF(AND($C658="x",$A658&lt;&gt;""),$A658,"")</f>
        <v/>
      </c>
    </row>
    <row r="659">
      <c r="A659" s="25" t="inlineStr">
        <is>
          <t>ad_network_type1</t>
        </is>
      </c>
      <c r="B659" s="29" t="inlineStr">
        <is>
          <t>Ad network type1 · TEXT</t>
        </is>
      </c>
      <c r="C659" s="26" t="n"/>
      <c r="D659" s="27">
        <f>IF(AND($C659="x",$A659&lt;&gt;""),$A659,"")</f>
        <v/>
      </c>
    </row>
    <row r="660">
      <c r="A660" s="25" t="inlineStr">
        <is>
          <t>ad_network_type2</t>
        </is>
      </c>
      <c r="B660" s="29" t="inlineStr">
        <is>
          <t>Ad network type2 · TEXT</t>
        </is>
      </c>
      <c r="C660" s="26" t="n"/>
      <c r="D660" s="27">
        <f>IF(AND($C660="x",$A660&lt;&gt;""),$A660,"")</f>
        <v/>
      </c>
    </row>
    <row r="661">
      <c r="A661" s="25" t="inlineStr">
        <is>
          <t>ad_resource_name</t>
        </is>
      </c>
      <c r="B661" s="29" t="inlineStr">
        <is>
          <t>Ad resource name · TEXT</t>
        </is>
      </c>
      <c r="C661" s="26" t="n"/>
      <c r="D661" s="27">
        <f>IF(AND($C661="x",$A661&lt;&gt;""),$A661,"")</f>
        <v/>
      </c>
    </row>
    <row r="662">
      <c r="A662" s="25" t="inlineStr">
        <is>
          <t>ad_responsive_display_ad_accent_color</t>
        </is>
      </c>
      <c r="B662" s="29" t="inlineStr">
        <is>
          <t>Ad responsive display ad accent color · TEXT</t>
        </is>
      </c>
      <c r="C662" s="26" t="n"/>
      <c r="D662" s="27">
        <f>IF(AND($C662="x",$A662&lt;&gt;""),$A662,"")</f>
        <v/>
      </c>
    </row>
    <row r="663">
      <c r="A663" s="25" t="inlineStr">
        <is>
          <t>ad_responsive_display_ad_allow_flexible_color</t>
        </is>
      </c>
      <c r="B663" s="29" t="inlineStr">
        <is>
          <t>Ad responsive display ad allow flexible color · BOOLEAN</t>
        </is>
      </c>
      <c r="C663" s="26" t="n"/>
      <c r="D663" s="27">
        <f>IF(AND($C663="x",$A663&lt;&gt;""),$A663,"")</f>
        <v/>
      </c>
    </row>
    <row r="664">
      <c r="A664" s="25" t="inlineStr">
        <is>
          <t>ad_responsive_display_ad_business_name</t>
        </is>
      </c>
      <c r="B664" s="29" t="inlineStr">
        <is>
          <t>Ad responsive display ad business name · TEXT</t>
        </is>
      </c>
      <c r="C664" s="26" t="n"/>
      <c r="D664" s="27">
        <f>IF(AND($C664="x",$A664&lt;&gt;""),$A664,"")</f>
        <v/>
      </c>
    </row>
    <row r="665">
      <c r="A665" s="25" t="inlineStr">
        <is>
          <t>ad_responsive_display_ad_call_to_action_text</t>
        </is>
      </c>
      <c r="B665" s="29" t="inlineStr">
        <is>
          <t>Ad responsive display ad call to action text · TEXT</t>
        </is>
      </c>
      <c r="C665" s="26" t="n"/>
      <c r="D665" s="27">
        <f>IF(AND($C665="x",$A665&lt;&gt;""),$A665,"")</f>
        <v/>
      </c>
    </row>
    <row r="666">
      <c r="A666" s="25" t="inlineStr">
        <is>
          <t>ad_responsive_display_ad_control_spec_enable_asset_enhancements</t>
        </is>
      </c>
      <c r="B666" s="29" t="inlineStr">
        <is>
          <t>Ad responsive display ad control spec enable asset enhancements · BOOLEAN</t>
        </is>
      </c>
      <c r="C666" s="26" t="n"/>
      <c r="D666" s="27">
        <f>IF(AND($C666="x",$A666&lt;&gt;""),$A666,"")</f>
        <v/>
      </c>
    </row>
    <row r="667">
      <c r="A667" s="25" t="inlineStr">
        <is>
          <t>ad_responsive_display_ad_control_spec_enable_autogen_video</t>
        </is>
      </c>
      <c r="B667" s="29" t="inlineStr">
        <is>
          <t>Ad responsive display ad control spec enable autogen video · BOOLEAN</t>
        </is>
      </c>
      <c r="C667" s="26" t="n"/>
      <c r="D667" s="27">
        <f>IF(AND($C667="x",$A667&lt;&gt;""),$A667,"")</f>
        <v/>
      </c>
    </row>
    <row r="668">
      <c r="A668" s="25" t="inlineStr">
        <is>
          <t>ad_responsive_display_ad_descriptions</t>
        </is>
      </c>
      <c r="B668" s="29" t="inlineStr">
        <is>
          <t>Ad responsive display ad descriptions · TEXT</t>
        </is>
      </c>
      <c r="C668" s="26" t="n"/>
      <c r="D668" s="27">
        <f>IF(AND($C668="x",$A668&lt;&gt;""),$A668,"")</f>
        <v/>
      </c>
    </row>
    <row r="669">
      <c r="A669" s="25" t="inlineStr">
        <is>
          <t>ad_responsive_display_ad_descriptions_1_text</t>
        </is>
      </c>
      <c r="B669" s="29" t="inlineStr">
        <is>
          <t>Ad responsive display ad description 1 text · TEXT</t>
        </is>
      </c>
      <c r="C669" s="26" t="n"/>
      <c r="D669" s="27">
        <f>IF(AND($C669="x",$A669&lt;&gt;""),$A669,"")</f>
        <v/>
      </c>
    </row>
    <row r="670">
      <c r="A670" s="25" t="inlineStr">
        <is>
          <t>ad_responsive_display_ad_descriptions_2_text</t>
        </is>
      </c>
      <c r="B670" s="29" t="inlineStr">
        <is>
          <t>Ad responsive display ad description 2 text · TEXT</t>
        </is>
      </c>
      <c r="C670" s="26" t="n"/>
      <c r="D670" s="27">
        <f>IF(AND($C670="x",$A670&lt;&gt;""),$A670,"")</f>
        <v/>
      </c>
    </row>
    <row r="671">
      <c r="A671" s="25" t="inlineStr">
        <is>
          <t>ad_responsive_display_ad_descriptions_3_text</t>
        </is>
      </c>
      <c r="B671" s="29" t="inlineStr">
        <is>
          <t>Ad responsive display ad description 3 text · TEXT</t>
        </is>
      </c>
      <c r="C671" s="26" t="n"/>
      <c r="D671" s="27">
        <f>IF(AND($C671="x",$A671&lt;&gt;""),$A671,"")</f>
        <v/>
      </c>
    </row>
    <row r="672">
      <c r="A672" s="25" t="inlineStr">
        <is>
          <t>ad_responsive_display_ad_descriptions_4_text</t>
        </is>
      </c>
      <c r="B672" s="29" t="inlineStr">
        <is>
          <t>Ad responsive display ad description 4 text · TEXT</t>
        </is>
      </c>
      <c r="C672" s="26" t="n"/>
      <c r="D672" s="27">
        <f>IF(AND($C672="x",$A672&lt;&gt;""),$A672,"")</f>
        <v/>
      </c>
    </row>
    <row r="673">
      <c r="A673" s="25" t="inlineStr">
        <is>
          <t>ad_responsive_display_ad_descriptions_5_text</t>
        </is>
      </c>
      <c r="B673" s="29" t="inlineStr">
        <is>
          <t>Ad responsive display ad description 5 text · TEXT</t>
        </is>
      </c>
      <c r="C673" s="26" t="n"/>
      <c r="D673" s="27">
        <f>IF(AND($C673="x",$A673&lt;&gt;""),$A673,"")</f>
        <v/>
      </c>
    </row>
    <row r="674">
      <c r="A674" s="25" t="inlineStr">
        <is>
          <t>ad_responsive_display_ad_descriptions_combined_text</t>
        </is>
      </c>
      <c r="B674" s="29" t="inlineStr">
        <is>
          <t>Ad responsive display ad descriptions combined · TEXT</t>
        </is>
      </c>
      <c r="C674" s="26" t="n"/>
      <c r="D674" s="27">
        <f>IF(AND($C674="x",$A674&lt;&gt;""),$A674,"")</f>
        <v/>
      </c>
    </row>
    <row r="675">
      <c r="A675" s="25" t="inlineStr">
        <is>
          <t>ad_responsive_display_ad_format_setting</t>
        </is>
      </c>
      <c r="B675" s="29" t="inlineStr">
        <is>
          <t>Ad responsive display ad format setting · TEXT</t>
        </is>
      </c>
      <c r="C675" s="26" t="n"/>
      <c r="D675" s="27">
        <f>IF(AND($C675="x",$A675&lt;&gt;""),$A675,"")</f>
        <v/>
      </c>
    </row>
    <row r="676">
      <c r="A676" s="25" t="inlineStr">
        <is>
          <t>ad_responsive_display_ad_headlines</t>
        </is>
      </c>
      <c r="B676" s="29" t="inlineStr">
        <is>
          <t>Ad responsive display ad headlines · TEXT</t>
        </is>
      </c>
      <c r="C676" s="26" t="n"/>
      <c r="D676" s="27">
        <f>IF(AND($C676="x",$A676&lt;&gt;""),$A676,"")</f>
        <v/>
      </c>
    </row>
    <row r="677">
      <c r="A677" s="25" t="inlineStr">
        <is>
          <t>ad_responsive_display_ad_headlines_1_text</t>
        </is>
      </c>
      <c r="B677" s="29" t="inlineStr">
        <is>
          <t>Ad responsive display ad headline 1 text · TEXT</t>
        </is>
      </c>
      <c r="C677" s="26" t="n"/>
      <c r="D677" s="27">
        <f>IF(AND($C677="x",$A677&lt;&gt;""),$A677,"")</f>
        <v/>
      </c>
    </row>
    <row r="678">
      <c r="A678" s="25" t="inlineStr">
        <is>
          <t>ad_responsive_display_ad_headlines_2_text</t>
        </is>
      </c>
      <c r="B678" s="29" t="inlineStr">
        <is>
          <t>Ad responsive display ad headline 2 text · TEXT</t>
        </is>
      </c>
      <c r="C678" s="26" t="n"/>
      <c r="D678" s="27">
        <f>IF(AND($C678="x",$A678&lt;&gt;""),$A678,"")</f>
        <v/>
      </c>
    </row>
    <row r="679">
      <c r="A679" s="25" t="inlineStr">
        <is>
          <t>ad_responsive_display_ad_headlines_3_text</t>
        </is>
      </c>
      <c r="B679" s="29" t="inlineStr">
        <is>
          <t>Ad responsive display ad headline 3 text · TEXT</t>
        </is>
      </c>
      <c r="C679" s="26" t="n"/>
      <c r="D679" s="27">
        <f>IF(AND($C679="x",$A679&lt;&gt;""),$A679,"")</f>
        <v/>
      </c>
    </row>
    <row r="680">
      <c r="A680" s="25" t="inlineStr">
        <is>
          <t>ad_responsive_display_ad_headlines_4_text</t>
        </is>
      </c>
      <c r="B680" s="29" t="inlineStr">
        <is>
          <t>Ad responsive display ad headline 4 text · TEXT</t>
        </is>
      </c>
      <c r="C680" s="26" t="n"/>
      <c r="D680" s="27">
        <f>IF(AND($C680="x",$A680&lt;&gt;""),$A680,"")</f>
        <v/>
      </c>
    </row>
    <row r="681">
      <c r="A681" s="25" t="inlineStr">
        <is>
          <t>ad_responsive_display_ad_headlines_5_text</t>
        </is>
      </c>
      <c r="B681" s="29" t="inlineStr">
        <is>
          <t>Ad responsive display ad headline 5 text · TEXT</t>
        </is>
      </c>
      <c r="C681" s="26" t="n"/>
      <c r="D681" s="27">
        <f>IF(AND($C681="x",$A681&lt;&gt;""),$A681,"")</f>
        <v/>
      </c>
    </row>
    <row r="682">
      <c r="A682" s="25" t="inlineStr">
        <is>
          <t>ad_responsive_display_ad_headlines_combined_text</t>
        </is>
      </c>
      <c r="B682" s="29" t="inlineStr">
        <is>
          <t>Ad responsive display ad headlines combined · TEXT</t>
        </is>
      </c>
      <c r="C682" s="26" t="n"/>
      <c r="D682" s="27">
        <f>IF(AND($C682="x",$A682&lt;&gt;""),$A682,"")</f>
        <v/>
      </c>
    </row>
    <row r="683">
      <c r="A683" s="25" t="inlineStr">
        <is>
          <t>ad_responsive_display_ad_logo_images</t>
        </is>
      </c>
      <c r="B683" s="29" t="inlineStr">
        <is>
          <t>Ad responsive display ad logo images · TEXT</t>
        </is>
      </c>
      <c r="C683" s="26" t="n"/>
      <c r="D683" s="27">
        <f>IF(AND($C683="x",$A683&lt;&gt;""),$A683,"")</f>
        <v/>
      </c>
    </row>
    <row r="684">
      <c r="A684" s="25" t="inlineStr">
        <is>
          <t>ad_responsive_display_ad_logo_images_asset</t>
        </is>
      </c>
      <c r="B684" s="29" t="inlineStr">
        <is>
          <t>(Deprecated) Ad responsive display ad logo images asset · TEXT</t>
        </is>
      </c>
      <c r="C684" s="26" t="n"/>
      <c r="D684" s="27">
        <f>IF(AND($C684="x",$A684&lt;&gt;""),$A684,"")</f>
        <v/>
      </c>
    </row>
    <row r="685">
      <c r="A685" s="25" t="inlineStr">
        <is>
          <t>ad_responsive_display_ad_long_headline</t>
        </is>
      </c>
      <c r="B685" s="29" t="inlineStr">
        <is>
          <t>Ad responsive display ad long headline · TEXT</t>
        </is>
      </c>
      <c r="C685" s="26" t="n"/>
      <c r="D685" s="27">
        <f>IF(AND($C685="x",$A685&lt;&gt;""),$A685,"")</f>
        <v/>
      </c>
    </row>
    <row r="686">
      <c r="A686" s="25" t="inlineStr">
        <is>
          <t>ad_responsive_display_ad_main_color</t>
        </is>
      </c>
      <c r="B686" s="29" t="inlineStr">
        <is>
          <t>Ad responsive display ad main color · TEXT</t>
        </is>
      </c>
      <c r="C686" s="26" t="n"/>
      <c r="D686" s="27">
        <f>IF(AND($C686="x",$A686&lt;&gt;""),$A686,"")</f>
        <v/>
      </c>
    </row>
    <row r="687">
      <c r="A687" s="25" t="inlineStr">
        <is>
          <t>ad_responsive_display_ad_marketing_images</t>
        </is>
      </c>
      <c r="B687" s="29" t="inlineStr">
        <is>
          <t>Ad responsive display ad marketing images · TEXT</t>
        </is>
      </c>
      <c r="C687" s="26" t="n"/>
      <c r="D687" s="27">
        <f>IF(AND($C687="x",$A687&lt;&gt;""),$A687,"")</f>
        <v/>
      </c>
    </row>
    <row r="688">
      <c r="A688" s="25" t="inlineStr">
        <is>
          <t>ad_responsive_display_ad_marketing_images_1</t>
        </is>
      </c>
      <c r="B688" s="29" t="inlineStr">
        <is>
          <t>Responsive Display Ad Marketing Image 1 · IMAGE_URL</t>
        </is>
      </c>
      <c r="C688" s="26" t="n"/>
      <c r="D688" s="27">
        <f>IF(AND($C688="x",$A688&lt;&gt;""),$A688,"")</f>
        <v/>
      </c>
    </row>
    <row r="689">
      <c r="A689" s="25" t="inlineStr">
        <is>
          <t>ad_responsive_display_ad_marketing_images_10</t>
        </is>
      </c>
      <c r="B689" s="29" t="inlineStr">
        <is>
          <t>Responsive Display Ad Marketing Image 10 · IMAGE_URL</t>
        </is>
      </c>
      <c r="C689" s="26" t="n"/>
      <c r="D689" s="27">
        <f>IF(AND($C689="x",$A689&lt;&gt;""),$A689,"")</f>
        <v/>
      </c>
    </row>
    <row r="690">
      <c r="A690" s="25" t="inlineStr">
        <is>
          <t>ad_responsive_display_ad_marketing_images_11</t>
        </is>
      </c>
      <c r="B690" s="29" t="inlineStr">
        <is>
          <t>Responsive Display Ad Marketing Image 11 · IMAGE_URL</t>
        </is>
      </c>
      <c r="C690" s="26" t="n"/>
      <c r="D690" s="27">
        <f>IF(AND($C690="x",$A690&lt;&gt;""),$A690,"")</f>
        <v/>
      </c>
    </row>
    <row r="691">
      <c r="A691" s="25" t="inlineStr">
        <is>
          <t>ad_responsive_display_ad_marketing_images_12</t>
        </is>
      </c>
      <c r="B691" s="29" t="inlineStr">
        <is>
          <t>Responsive Display Ad Marketing Image 12 · IMAGE_URL</t>
        </is>
      </c>
      <c r="C691" s="26" t="n"/>
      <c r="D691" s="27">
        <f>IF(AND($C691="x",$A691&lt;&gt;""),$A691,"")</f>
        <v/>
      </c>
    </row>
    <row r="692">
      <c r="A692" s="25" t="inlineStr">
        <is>
          <t>ad_responsive_display_ad_marketing_images_13</t>
        </is>
      </c>
      <c r="B692" s="29" t="inlineStr">
        <is>
          <t>Responsive Display Ad Marketing Image 13 · IMAGE_URL</t>
        </is>
      </c>
      <c r="C692" s="26" t="n"/>
      <c r="D692" s="27">
        <f>IF(AND($C692="x",$A692&lt;&gt;""),$A692,"")</f>
        <v/>
      </c>
    </row>
    <row r="693">
      <c r="A693" s="25" t="inlineStr">
        <is>
          <t>ad_responsive_display_ad_marketing_images_14</t>
        </is>
      </c>
      <c r="B693" s="29" t="inlineStr">
        <is>
          <t>Responsive Display Ad Marketing Image 14 · IMAGE_URL</t>
        </is>
      </c>
      <c r="C693" s="26" t="n"/>
      <c r="D693" s="27">
        <f>IF(AND($C693="x",$A693&lt;&gt;""),$A693,"")</f>
        <v/>
      </c>
    </row>
    <row r="694">
      <c r="A694" s="25" t="inlineStr">
        <is>
          <t>ad_responsive_display_ad_marketing_images_15</t>
        </is>
      </c>
      <c r="B694" s="29" t="inlineStr">
        <is>
          <t>Responsive Display Ad Marketing Image 15 · IMAGE_URL</t>
        </is>
      </c>
      <c r="C694" s="26" t="n"/>
      <c r="D694" s="27">
        <f>IF(AND($C694="x",$A694&lt;&gt;""),$A694,"")</f>
        <v/>
      </c>
    </row>
    <row r="695">
      <c r="A695" s="25" t="inlineStr">
        <is>
          <t>ad_responsive_display_ad_marketing_images_2</t>
        </is>
      </c>
      <c r="B695" s="29" t="inlineStr">
        <is>
          <t>Responsive Display Ad Marketing Image 2 · IMAGE_URL</t>
        </is>
      </c>
      <c r="C695" s="26" t="n"/>
      <c r="D695" s="27">
        <f>IF(AND($C695="x",$A695&lt;&gt;""),$A695,"")</f>
        <v/>
      </c>
    </row>
    <row r="696">
      <c r="A696" s="25" t="inlineStr">
        <is>
          <t>ad_responsive_display_ad_marketing_images_3</t>
        </is>
      </c>
      <c r="B696" s="29" t="inlineStr">
        <is>
          <t>Responsive Display Ad Marketing Image 3 · IMAGE_URL</t>
        </is>
      </c>
      <c r="C696" s="26" t="n"/>
      <c r="D696" s="27">
        <f>IF(AND($C696="x",$A696&lt;&gt;""),$A696,"")</f>
        <v/>
      </c>
    </row>
    <row r="697">
      <c r="A697" s="25" t="inlineStr">
        <is>
          <t>ad_responsive_display_ad_marketing_images_4</t>
        </is>
      </c>
      <c r="B697" s="29" t="inlineStr">
        <is>
          <t>Responsive Display Ad Marketing Image 4 · IMAGE_URL</t>
        </is>
      </c>
      <c r="C697" s="26" t="n"/>
      <c r="D697" s="27">
        <f>IF(AND($C697="x",$A697&lt;&gt;""),$A697,"")</f>
        <v/>
      </c>
    </row>
    <row r="698">
      <c r="A698" s="25" t="inlineStr">
        <is>
          <t>ad_responsive_display_ad_marketing_images_5</t>
        </is>
      </c>
      <c r="B698" s="29" t="inlineStr">
        <is>
          <t>Responsive Display Ad Marketing Image 5 · IMAGE_URL</t>
        </is>
      </c>
      <c r="C698" s="26" t="n"/>
      <c r="D698" s="27">
        <f>IF(AND($C698="x",$A698&lt;&gt;""),$A698,"")</f>
        <v/>
      </c>
    </row>
    <row r="699">
      <c r="A699" s="25" t="inlineStr">
        <is>
          <t>ad_responsive_display_ad_marketing_images_6</t>
        </is>
      </c>
      <c r="B699" s="29" t="inlineStr">
        <is>
          <t>Responsive Display Ad Marketing Image 6 · IMAGE_URL</t>
        </is>
      </c>
      <c r="C699" s="26" t="n"/>
      <c r="D699" s="27">
        <f>IF(AND($C699="x",$A699&lt;&gt;""),$A699,"")</f>
        <v/>
      </c>
    </row>
    <row r="700">
      <c r="A700" s="25" t="inlineStr">
        <is>
          <t>ad_responsive_display_ad_marketing_images_7</t>
        </is>
      </c>
      <c r="B700" s="29" t="inlineStr">
        <is>
          <t>Responsive Display Ad Marketing Image 7 · IMAGE_URL</t>
        </is>
      </c>
      <c r="C700" s="26" t="n"/>
      <c r="D700" s="27">
        <f>IF(AND($C700="x",$A700&lt;&gt;""),$A700,"")</f>
        <v/>
      </c>
    </row>
    <row r="701">
      <c r="A701" s="25" t="inlineStr">
        <is>
          <t>ad_responsive_display_ad_marketing_images_8</t>
        </is>
      </c>
      <c r="B701" s="29" t="inlineStr">
        <is>
          <t>Responsive Display Ad Marketing Image 8 · IMAGE_URL</t>
        </is>
      </c>
      <c r="C701" s="26" t="n"/>
      <c r="D701" s="27">
        <f>IF(AND($C701="x",$A701&lt;&gt;""),$A701,"")</f>
        <v/>
      </c>
    </row>
    <row r="702">
      <c r="A702" s="25" t="inlineStr">
        <is>
          <t>ad_responsive_display_ad_marketing_images_9</t>
        </is>
      </c>
      <c r="B702" s="29" t="inlineStr">
        <is>
          <t>Responsive Display Ad Marketing Image 9 · IMAGE_URL</t>
        </is>
      </c>
      <c r="C702" s="26" t="n"/>
      <c r="D702" s="27">
        <f>IF(AND($C702="x",$A702&lt;&gt;""),$A702,"")</f>
        <v/>
      </c>
    </row>
    <row r="703">
      <c r="A703" s="25" t="inlineStr">
        <is>
          <t>ad_responsive_display_ad_marketing_images_asset</t>
        </is>
      </c>
      <c r="B703" s="29" t="inlineStr">
        <is>
          <t>(Deprecated) Ad responsive display ad marketing images asset · TEXT</t>
        </is>
      </c>
      <c r="C703" s="26" t="n"/>
      <c r="D703" s="27">
        <f>IF(AND($C703="x",$A703&lt;&gt;""),$A703,"")</f>
        <v/>
      </c>
    </row>
    <row r="704">
      <c r="A704" s="25" t="inlineStr">
        <is>
          <t>ad_responsive_display_ad_price_prefix</t>
        </is>
      </c>
      <c r="B704" s="29" t="inlineStr">
        <is>
          <t>Ad responsive display ad price prefix · TEXT</t>
        </is>
      </c>
      <c r="C704" s="26" t="n"/>
      <c r="D704" s="27">
        <f>IF(AND($C704="x",$A704&lt;&gt;""),$A704,"")</f>
        <v/>
      </c>
    </row>
    <row r="705">
      <c r="A705" s="25" t="inlineStr">
        <is>
          <t>ad_responsive_display_ad_promo_text</t>
        </is>
      </c>
      <c r="B705" s="29" t="inlineStr">
        <is>
          <t>Ad responsive display ad promo text · TEXT</t>
        </is>
      </c>
      <c r="C705" s="26" t="n"/>
      <c r="D705" s="27">
        <f>IF(AND($C705="x",$A705&lt;&gt;""),$A705,"")</f>
        <v/>
      </c>
    </row>
    <row r="706">
      <c r="A706" s="25" t="inlineStr">
        <is>
          <t>ad_responsive_display_ad_square_logo_images</t>
        </is>
      </c>
      <c r="B706" s="29" t="inlineStr">
        <is>
          <t>Ad responsive display ad square logo images · TEXT</t>
        </is>
      </c>
      <c r="C706" s="26" t="n"/>
      <c r="D706" s="27">
        <f>IF(AND($C706="x",$A706&lt;&gt;""),$A706,"")</f>
        <v/>
      </c>
    </row>
    <row r="707">
      <c r="A707" s="25" t="inlineStr">
        <is>
          <t>ad_responsive_display_ad_square_logo_images_asset</t>
        </is>
      </c>
      <c r="B707" s="29" t="inlineStr">
        <is>
          <t>(Deprecated) Ad responsive display ad square logo images asset · TEXT</t>
        </is>
      </c>
      <c r="C707" s="26" t="n"/>
      <c r="D707" s="27">
        <f>IF(AND($C707="x",$A707&lt;&gt;""),$A707,"")</f>
        <v/>
      </c>
    </row>
    <row r="708">
      <c r="A708" s="25" t="inlineStr">
        <is>
          <t>ad_responsive_display_ad_square_marketing_images</t>
        </is>
      </c>
      <c r="B708" s="29" t="inlineStr">
        <is>
          <t>Ad responsive display ad square marketing images · TEXT</t>
        </is>
      </c>
      <c r="C708" s="26" t="n"/>
      <c r="D708" s="27">
        <f>IF(AND($C708="x",$A708&lt;&gt;""),$A708,"")</f>
        <v/>
      </c>
    </row>
    <row r="709">
      <c r="A709" s="25" t="inlineStr">
        <is>
          <t>ad_responsive_display_ad_square_marketing_images_asset</t>
        </is>
      </c>
      <c r="B709" s="29" t="inlineStr">
        <is>
          <t>(Deprecated) Ad responsive display ad square marketing images asset · TEXT</t>
        </is>
      </c>
      <c r="C709" s="26" t="n"/>
      <c r="D709" s="27">
        <f>IF(AND($C709="x",$A709&lt;&gt;""),$A709,"")</f>
        <v/>
      </c>
    </row>
    <row r="710">
      <c r="A710" s="25" t="inlineStr">
        <is>
          <t>ad_responsive_display_ad_youtube_videos</t>
        </is>
      </c>
      <c r="B710" s="29" t="inlineStr">
        <is>
          <t>Ad responsive display ad youtube videos · TEXT</t>
        </is>
      </c>
      <c r="C710" s="26" t="n"/>
      <c r="D710" s="27">
        <f>IF(AND($C710="x",$A710&lt;&gt;""),$A710,"")</f>
        <v/>
      </c>
    </row>
    <row r="711">
      <c r="A711" s="25" t="inlineStr">
        <is>
          <t>ad_responsive_display_ad_youtube_videos_asset</t>
        </is>
      </c>
      <c r="B711" s="29" t="inlineStr">
        <is>
          <t>(Deprecated) Ad responsive display ad youtube videos asset · TEXT</t>
        </is>
      </c>
      <c r="C711" s="26" t="n"/>
      <c r="D711" s="27">
        <f>IF(AND($C711="x",$A711&lt;&gt;""),$A711,"")</f>
        <v/>
      </c>
    </row>
    <row r="712">
      <c r="A712" s="25" t="inlineStr">
        <is>
          <t>ad_responsive_search_ad_descriptions</t>
        </is>
      </c>
      <c r="B712" s="29" t="inlineStr">
        <is>
          <t>Ad responsive search ad descriptions · TEXT</t>
        </is>
      </c>
      <c r="C712" s="26" t="n"/>
      <c r="D712" s="27">
        <f>IF(AND($C712="x",$A712&lt;&gt;""),$A712,"")</f>
        <v/>
      </c>
    </row>
    <row r="713">
      <c r="A713" s="25" t="inlineStr">
        <is>
          <t>ad_responsive_search_ad_descriptions_1_text</t>
        </is>
      </c>
      <c r="B713" s="29" t="inlineStr">
        <is>
          <t>Ad responsive search ad description 1 · TEXT</t>
        </is>
      </c>
      <c r="C713" s="26" t="n"/>
      <c r="D713" s="27">
        <f>IF(AND($C713="x",$A713&lt;&gt;""),$A713,"")</f>
        <v/>
      </c>
    </row>
    <row r="714">
      <c r="A714" s="25" t="inlineStr">
        <is>
          <t>ad_responsive_search_ad_descriptions_2_text</t>
        </is>
      </c>
      <c r="B714" s="29" t="inlineStr">
        <is>
          <t>Ad responsive search ad description 2 · TEXT</t>
        </is>
      </c>
      <c r="C714" s="26" t="n"/>
      <c r="D714" s="27">
        <f>IF(AND($C714="x",$A714&lt;&gt;""),$A714,"")</f>
        <v/>
      </c>
    </row>
    <row r="715">
      <c r="A715" s="25" t="inlineStr">
        <is>
          <t>ad_responsive_search_ad_descriptions_3_text</t>
        </is>
      </c>
      <c r="B715" s="29" t="inlineStr">
        <is>
          <t>Ad responsive search ad description 3 · TEXT</t>
        </is>
      </c>
      <c r="C715" s="26" t="n"/>
      <c r="D715" s="27">
        <f>IF(AND($C715="x",$A715&lt;&gt;""),$A715,"")</f>
        <v/>
      </c>
    </row>
    <row r="716">
      <c r="A716" s="25" t="inlineStr">
        <is>
          <t>ad_responsive_search_ad_descriptions_4_text</t>
        </is>
      </c>
      <c r="B716" s="29" t="inlineStr">
        <is>
          <t>Ad responsive search ad description 4 · TEXT</t>
        </is>
      </c>
      <c r="C716" s="26" t="n"/>
      <c r="D716" s="27">
        <f>IF(AND($C716="x",$A716&lt;&gt;""),$A716,"")</f>
        <v/>
      </c>
    </row>
    <row r="717">
      <c r="A717" s="25" t="inlineStr">
        <is>
          <t>ad_responsive_search_ad_descriptions_5_text</t>
        </is>
      </c>
      <c r="B717" s="29" t="inlineStr">
        <is>
          <t>Ad responsive search ad description 5 · TEXT</t>
        </is>
      </c>
      <c r="C717" s="26" t="n"/>
      <c r="D717" s="27">
        <f>IF(AND($C717="x",$A717&lt;&gt;""),$A717,"")</f>
        <v/>
      </c>
    </row>
    <row r="718">
      <c r="A718" s="25" t="inlineStr">
        <is>
          <t>ad_responsive_search_ad_descriptions_combined_text</t>
        </is>
      </c>
      <c r="B718" s="29" t="inlineStr">
        <is>
          <t>Ad responsive search ad description texts combined · TEXT</t>
        </is>
      </c>
      <c r="C718" s="26" t="n"/>
      <c r="D718" s="27">
        <f>IF(AND($C718="x",$A718&lt;&gt;""),$A718,"")</f>
        <v/>
      </c>
    </row>
    <row r="719">
      <c r="A719" s="25" t="inlineStr">
        <is>
          <t>ad_responsive_search_ad_descriptions_pinned_description_1_text</t>
        </is>
      </c>
      <c r="B719" s="29" t="inlineStr">
        <is>
          <t>Ad responsive search ad description pinned at position 1 text · TEXT</t>
        </is>
      </c>
      <c r="C719" s="26" t="n"/>
      <c r="D719" s="27">
        <f>IF(AND($C719="x",$A719&lt;&gt;""),$A719,"")</f>
        <v/>
      </c>
    </row>
    <row r="720">
      <c r="A720" s="25" t="inlineStr">
        <is>
          <t>ad_responsive_search_ad_descriptions_pinned_description_2_text</t>
        </is>
      </c>
      <c r="B720" s="29" t="inlineStr">
        <is>
          <t>Ad responsive search ad description pinned at position 2 text · TEXT</t>
        </is>
      </c>
      <c r="C720" s="26" t="n"/>
      <c r="D720" s="27">
        <f>IF(AND($C720="x",$A720&lt;&gt;""),$A720,"")</f>
        <v/>
      </c>
    </row>
    <row r="721">
      <c r="A721" s="25" t="inlineStr">
        <is>
          <t>ad_responsive_search_ad_headlines</t>
        </is>
      </c>
      <c r="B721" s="29" t="inlineStr">
        <is>
          <t>Ad responsive search ad headlines · TEXT</t>
        </is>
      </c>
      <c r="C721" s="26" t="n"/>
      <c r="D721" s="27">
        <f>IF(AND($C721="x",$A721&lt;&gt;""),$A721,"")</f>
        <v/>
      </c>
    </row>
    <row r="722">
      <c r="A722" s="25" t="inlineStr">
        <is>
          <t>ad_responsive_search_ad_headlines_10_text</t>
        </is>
      </c>
      <c r="B722" s="29" t="inlineStr">
        <is>
          <t>Ad responsive search ad headline 10 · TEXT</t>
        </is>
      </c>
      <c r="C722" s="26" t="n"/>
      <c r="D722" s="27">
        <f>IF(AND($C722="x",$A722&lt;&gt;""),$A722,"")</f>
        <v/>
      </c>
    </row>
    <row r="723">
      <c r="A723" s="25" t="inlineStr">
        <is>
          <t>ad_responsive_search_ad_headlines_11_text</t>
        </is>
      </c>
      <c r="B723" s="29" t="inlineStr">
        <is>
          <t>Ad responsive search ad headline 11 · TEXT</t>
        </is>
      </c>
      <c r="C723" s="26" t="n"/>
      <c r="D723" s="27">
        <f>IF(AND($C723="x",$A723&lt;&gt;""),$A723,"")</f>
        <v/>
      </c>
    </row>
    <row r="724">
      <c r="A724" s="25" t="inlineStr">
        <is>
          <t>ad_responsive_search_ad_headlines_12_text</t>
        </is>
      </c>
      <c r="B724" s="29" t="inlineStr">
        <is>
          <t>Ad responsive search ad headline 12 · TEXT</t>
        </is>
      </c>
      <c r="C724" s="26" t="n"/>
      <c r="D724" s="27">
        <f>IF(AND($C724="x",$A724&lt;&gt;""),$A724,"")</f>
        <v/>
      </c>
    </row>
    <row r="725">
      <c r="A725" s="25" t="inlineStr">
        <is>
          <t>ad_responsive_search_ad_headlines_13_text</t>
        </is>
      </c>
      <c r="B725" s="29" t="inlineStr">
        <is>
          <t>Ad responsive search ad headline 13 · TEXT</t>
        </is>
      </c>
      <c r="C725" s="26" t="n"/>
      <c r="D725" s="27">
        <f>IF(AND($C725="x",$A725&lt;&gt;""),$A725,"")</f>
        <v/>
      </c>
    </row>
    <row r="726">
      <c r="A726" s="25" t="inlineStr">
        <is>
          <t>ad_responsive_search_ad_headlines_14_text</t>
        </is>
      </c>
      <c r="B726" s="29" t="inlineStr">
        <is>
          <t>Ad responsive search ad headline 14 · TEXT</t>
        </is>
      </c>
      <c r="C726" s="26" t="n"/>
      <c r="D726" s="27">
        <f>IF(AND($C726="x",$A726&lt;&gt;""),$A726,"")</f>
        <v/>
      </c>
    </row>
    <row r="727">
      <c r="A727" s="25" t="inlineStr">
        <is>
          <t>ad_responsive_search_ad_headlines_15_text</t>
        </is>
      </c>
      <c r="B727" s="29" t="inlineStr">
        <is>
          <t>Ad responsive search ad headline 15 · TEXT</t>
        </is>
      </c>
      <c r="C727" s="26" t="n"/>
      <c r="D727" s="27">
        <f>IF(AND($C727="x",$A727&lt;&gt;""),$A727,"")</f>
        <v/>
      </c>
    </row>
    <row r="728">
      <c r="A728" s="25" t="inlineStr">
        <is>
          <t>ad_responsive_search_ad_headlines_1_text</t>
        </is>
      </c>
      <c r="B728" s="29" t="inlineStr">
        <is>
          <t>Ad responsive search ad headline 1 · TEXT</t>
        </is>
      </c>
      <c r="C728" s="26" t="n"/>
      <c r="D728" s="27">
        <f>IF(AND($C728="x",$A728&lt;&gt;""),$A728,"")</f>
        <v/>
      </c>
    </row>
    <row r="729">
      <c r="A729" s="25" t="inlineStr">
        <is>
          <t>ad_responsive_search_ad_headlines_2_text</t>
        </is>
      </c>
      <c r="B729" s="29" t="inlineStr">
        <is>
          <t>Ad responsive search ad headline 2 · TEXT</t>
        </is>
      </c>
      <c r="C729" s="26" t="n"/>
      <c r="D729" s="27">
        <f>IF(AND($C729="x",$A729&lt;&gt;""),$A729,"")</f>
        <v/>
      </c>
    </row>
    <row r="730">
      <c r="A730" s="25" t="inlineStr">
        <is>
          <t>ad_responsive_search_ad_headlines_3_text</t>
        </is>
      </c>
      <c r="B730" s="29" t="inlineStr">
        <is>
          <t>Ad responsive search ad headline 3 · TEXT</t>
        </is>
      </c>
      <c r="C730" s="26" t="n"/>
      <c r="D730" s="27">
        <f>IF(AND($C730="x",$A730&lt;&gt;""),$A730,"")</f>
        <v/>
      </c>
    </row>
    <row r="731">
      <c r="A731" s="25" t="inlineStr">
        <is>
          <t>ad_responsive_search_ad_headlines_4_text</t>
        </is>
      </c>
      <c r="B731" s="29" t="inlineStr">
        <is>
          <t>Ad responsive search ad headline 4 · TEXT</t>
        </is>
      </c>
      <c r="C731" s="26" t="n"/>
      <c r="D731" s="27">
        <f>IF(AND($C731="x",$A731&lt;&gt;""),$A731,"")</f>
        <v/>
      </c>
    </row>
    <row r="732">
      <c r="A732" s="25" t="inlineStr">
        <is>
          <t>ad_responsive_search_ad_headlines_5_text</t>
        </is>
      </c>
      <c r="B732" s="29" t="inlineStr">
        <is>
          <t>Ad responsive search ad headline 5 · TEXT</t>
        </is>
      </c>
      <c r="C732" s="26" t="n"/>
      <c r="D732" s="27">
        <f>IF(AND($C732="x",$A732&lt;&gt;""),$A732,"")</f>
        <v/>
      </c>
    </row>
    <row r="733">
      <c r="A733" s="25" t="inlineStr">
        <is>
          <t>ad_responsive_search_ad_headlines_6_text</t>
        </is>
      </c>
      <c r="B733" s="29" t="inlineStr">
        <is>
          <t>Ad responsive search ad headline 6 · TEXT</t>
        </is>
      </c>
      <c r="C733" s="26" t="n"/>
      <c r="D733" s="27">
        <f>IF(AND($C733="x",$A733&lt;&gt;""),$A733,"")</f>
        <v/>
      </c>
    </row>
    <row r="734">
      <c r="A734" s="25" t="inlineStr">
        <is>
          <t>ad_responsive_search_ad_headlines_7_text</t>
        </is>
      </c>
      <c r="B734" s="29" t="inlineStr">
        <is>
          <t>Ad responsive search ad headline 7 · TEXT</t>
        </is>
      </c>
      <c r="C734" s="26" t="n"/>
      <c r="D734" s="27">
        <f>IF(AND($C734="x",$A734&lt;&gt;""),$A734,"")</f>
        <v/>
      </c>
    </row>
    <row r="735">
      <c r="A735" s="25" t="inlineStr">
        <is>
          <t>ad_responsive_search_ad_headlines_8_text</t>
        </is>
      </c>
      <c r="B735" s="29" t="inlineStr">
        <is>
          <t>Ad responsive search ad headline 8 · TEXT</t>
        </is>
      </c>
      <c r="C735" s="26" t="n"/>
      <c r="D735" s="27">
        <f>IF(AND($C735="x",$A735&lt;&gt;""),$A735,"")</f>
        <v/>
      </c>
    </row>
    <row r="736">
      <c r="A736" s="25" t="inlineStr">
        <is>
          <t>ad_responsive_search_ad_headlines_9_text</t>
        </is>
      </c>
      <c r="B736" s="29" t="inlineStr">
        <is>
          <t>Ad responsive search ad headline 9 · TEXT</t>
        </is>
      </c>
      <c r="C736" s="26" t="n"/>
      <c r="D736" s="27">
        <f>IF(AND($C736="x",$A736&lt;&gt;""),$A736,"")</f>
        <v/>
      </c>
    </row>
    <row r="737">
      <c r="A737" s="25" t="inlineStr">
        <is>
          <t>ad_responsive_search_ad_headlines_combined_text</t>
        </is>
      </c>
      <c r="B737" s="29" t="inlineStr">
        <is>
          <t>Ad responsive search ad headline texts combined · TEXT</t>
        </is>
      </c>
      <c r="C737" s="26" t="n"/>
      <c r="D737" s="27">
        <f>IF(AND($C737="x",$A737&lt;&gt;""),$A737,"")</f>
        <v/>
      </c>
    </row>
    <row r="738">
      <c r="A738" s="25" t="inlineStr">
        <is>
          <t>ad_responsive_search_ad_headlines_pinned_headline_1_text</t>
        </is>
      </c>
      <c r="B738" s="29" t="inlineStr">
        <is>
          <t>Ad responsive search ad headline pinned at position 1 text · TEXT</t>
        </is>
      </c>
      <c r="C738" s="26" t="n"/>
      <c r="D738" s="27">
        <f>IF(AND($C738="x",$A738&lt;&gt;""),$A738,"")</f>
        <v/>
      </c>
    </row>
    <row r="739">
      <c r="A739" s="25" t="inlineStr">
        <is>
          <t>ad_responsive_search_ad_headlines_pinned_headline_2_text</t>
        </is>
      </c>
      <c r="B739" s="29" t="inlineStr">
        <is>
          <t>Ad responsive search ad headline pinned at position 2 text · TEXT</t>
        </is>
      </c>
      <c r="C739" s="26" t="n"/>
      <c r="D739" s="27">
        <f>IF(AND($C739="x",$A739&lt;&gt;""),$A739,"")</f>
        <v/>
      </c>
    </row>
    <row r="740">
      <c r="A740" s="25" t="inlineStr">
        <is>
          <t>ad_responsive_search_ad_headlines_pinned_headline_3_text</t>
        </is>
      </c>
      <c r="B740" s="29" t="inlineStr">
        <is>
          <t>Ad responsive search ad headline pinned at position 3 text · TEXT</t>
        </is>
      </c>
      <c r="C740" s="26" t="n"/>
      <c r="D740" s="27">
        <f>IF(AND($C740="x",$A740&lt;&gt;""),$A740,"")</f>
        <v/>
      </c>
    </row>
    <row r="741">
      <c r="A741" s="25" t="inlineStr">
        <is>
          <t>ad_responsive_search_ad_path1</t>
        </is>
      </c>
      <c r="B741" s="29" t="inlineStr">
        <is>
          <t>Ad responsive search ad path1 · TEXT</t>
        </is>
      </c>
      <c r="C741" s="26" t="n"/>
      <c r="D741" s="27">
        <f>IF(AND($C741="x",$A741&lt;&gt;""),$A741,"")</f>
        <v/>
      </c>
    </row>
    <row r="742">
      <c r="A742" s="25" t="inlineStr">
        <is>
          <t>ad_responsive_search_ad_path2</t>
        </is>
      </c>
      <c r="B742" s="29" t="inlineStr">
        <is>
          <t>Ad responsive search ad path2 · TEXT</t>
        </is>
      </c>
      <c r="C742" s="26" t="n"/>
      <c r="D742" s="27">
        <f>IF(AND($C742="x",$A742&lt;&gt;""),$A742,"")</f>
        <v/>
      </c>
    </row>
    <row r="743">
      <c r="A743" s="25" t="inlineStr">
        <is>
          <t>ad_rotation_mode</t>
        </is>
      </c>
      <c r="B743" s="29" t="inlineStr">
        <is>
          <t>Ad rotation mode · TEXT</t>
        </is>
      </c>
      <c r="C743" s="26" t="n"/>
      <c r="D743" s="27">
        <f>IF(AND($C743="x",$A743&lt;&gt;""),$A743,"")</f>
        <v/>
      </c>
    </row>
    <row r="744">
      <c r="A744" s="25" t="inlineStr">
        <is>
          <t>ad_schedule_day_of_week</t>
        </is>
      </c>
      <c r="B744" s="29" t="inlineStr">
        <is>
          <t>Ad schedule day of week · TEXT</t>
        </is>
      </c>
      <c r="C744" s="26" t="n"/>
      <c r="D744" s="27">
        <f>IF(AND($C744="x",$A744&lt;&gt;""),$A744,"")</f>
        <v/>
      </c>
    </row>
    <row r="745">
      <c r="A745" s="25" t="inlineStr">
        <is>
          <t>ad_schedule_end_hour</t>
        </is>
      </c>
      <c r="B745" s="29" t="inlineStr">
        <is>
          <t>Ad schedule end hour · NUMERIC</t>
        </is>
      </c>
      <c r="C745" s="26" t="n"/>
      <c r="D745" s="27">
        <f>IF(AND($C745="x",$A745&lt;&gt;""),$A745,"")</f>
        <v/>
      </c>
    </row>
    <row r="746">
      <c r="A746" s="25" t="inlineStr">
        <is>
          <t>ad_schedule_end_minute</t>
        </is>
      </c>
      <c r="B746" s="29" t="inlineStr">
        <is>
          <t>Ad schedule end minute · TEXT</t>
        </is>
      </c>
      <c r="C746" s="26" t="n"/>
      <c r="D746" s="27">
        <f>IF(AND($C746="x",$A746&lt;&gt;""),$A746,"")</f>
        <v/>
      </c>
    </row>
    <row r="747">
      <c r="A747" s="25" t="inlineStr">
        <is>
          <t>ad_schedule_start_hour</t>
        </is>
      </c>
      <c r="B747" s="29" t="inlineStr">
        <is>
          <t>Ad schedule start hour · NUMERIC</t>
        </is>
      </c>
      <c r="C747" s="26" t="n"/>
      <c r="D747" s="27">
        <f>IF(AND($C747="x",$A747&lt;&gt;""),$A747,"")</f>
        <v/>
      </c>
    </row>
    <row r="748">
      <c r="A748" s="25" t="inlineStr">
        <is>
          <t>ad_schedule_start_minute</t>
        </is>
      </c>
      <c r="B748" s="29" t="inlineStr">
        <is>
          <t>Ad schedule start minute · TEXT</t>
        </is>
      </c>
      <c r="C748" s="26" t="n"/>
      <c r="D748" s="27">
        <f>IF(AND($C748="x",$A748&lt;&gt;""),$A748,"")</f>
        <v/>
      </c>
    </row>
    <row r="749">
      <c r="A749" s="25" t="inlineStr">
        <is>
          <t>ad_serving_optimization_status</t>
        </is>
      </c>
      <c r="B749" s="29" t="inlineStr">
        <is>
          <t>Ad serving optimization status · TEXT</t>
        </is>
      </c>
      <c r="C749" s="26" t="n"/>
      <c r="D749" s="27">
        <f>IF(AND($C749="x",$A749&lt;&gt;""),$A749,"")</f>
        <v/>
      </c>
    </row>
    <row r="750">
      <c r="A750" s="25" t="inlineStr">
        <is>
          <t>ad_shopping_comparison_listing_ad_headline</t>
        </is>
      </c>
      <c r="B750" s="29" t="inlineStr">
        <is>
          <t>Ad shopping comparison listing ad headline · TEXT</t>
        </is>
      </c>
      <c r="C750" s="26" t="n"/>
      <c r="D750" s="27">
        <f>IF(AND($C750="x",$A750&lt;&gt;""),$A750,"")</f>
        <v/>
      </c>
    </row>
    <row r="751">
      <c r="A751" s="25" t="inlineStr">
        <is>
          <t>ad_shopping_product_ad</t>
        </is>
      </c>
      <c r="B751" s="29" t="inlineStr">
        <is>
          <t>Ad shopping product ad · TEXT</t>
        </is>
      </c>
      <c r="C751" s="26" t="n"/>
      <c r="D751" s="27">
        <f>IF(AND($C751="x",$A751&lt;&gt;""),$A751,"")</f>
        <v/>
      </c>
    </row>
    <row r="752">
      <c r="A752" s="25" t="inlineStr">
        <is>
          <t>ad_shopping_smart_ad</t>
        </is>
      </c>
      <c r="B752" s="29" t="inlineStr">
        <is>
          <t>Ad shopping smart ad · TEXT</t>
        </is>
      </c>
      <c r="C752" s="26" t="n"/>
      <c r="D752" s="27">
        <f>IF(AND($C752="x",$A752&lt;&gt;""),$A752,"")</f>
        <v/>
      </c>
    </row>
    <row r="753">
      <c r="A753" s="25" t="inlineStr">
        <is>
          <t>ad_smart_campaign_ad_descriptions</t>
        </is>
      </c>
      <c r="B753" s="29" t="inlineStr">
        <is>
          <t>Ad smart campaign ad descriptions · TEXT</t>
        </is>
      </c>
      <c r="C753" s="26" t="n"/>
      <c r="D753" s="27">
        <f>IF(AND($C753="x",$A753&lt;&gt;""),$A753,"")</f>
        <v/>
      </c>
    </row>
    <row r="754">
      <c r="A754" s="25" t="inlineStr">
        <is>
          <t>ad_smart_campaign_ad_descriptions_1_text</t>
        </is>
      </c>
      <c r="B754" s="29" t="inlineStr">
        <is>
          <t>Ad smart campaign ad description 1 text · TEXT</t>
        </is>
      </c>
      <c r="C754" s="26" t="n"/>
      <c r="D754" s="27">
        <f>IF(AND($C754="x",$A754&lt;&gt;""),$A754,"")</f>
        <v/>
      </c>
    </row>
    <row r="755">
      <c r="A755" s="25" t="inlineStr">
        <is>
          <t>ad_smart_campaign_ad_descriptions_2_text</t>
        </is>
      </c>
      <c r="B755" s="29" t="inlineStr">
        <is>
          <t>Ad smart campaign ad description 2 text · TEXT</t>
        </is>
      </c>
      <c r="C755" s="26" t="n"/>
      <c r="D755" s="27">
        <f>IF(AND($C755="x",$A755&lt;&gt;""),$A755,"")</f>
        <v/>
      </c>
    </row>
    <row r="756">
      <c r="A756" s="25" t="inlineStr">
        <is>
          <t>ad_smart_campaign_ad_descriptions_3_text</t>
        </is>
      </c>
      <c r="B756" s="29" t="inlineStr">
        <is>
          <t>Ad smart campaign ad description 3 text · TEXT</t>
        </is>
      </c>
      <c r="C756" s="26" t="n"/>
      <c r="D756" s="27">
        <f>IF(AND($C756="x",$A756&lt;&gt;""),$A756,"")</f>
        <v/>
      </c>
    </row>
    <row r="757">
      <c r="A757" s="25" t="inlineStr">
        <is>
          <t>ad_smart_campaign_ad_descriptions_4_text</t>
        </is>
      </c>
      <c r="B757" s="29" t="inlineStr">
        <is>
          <t>Ad smart campaign ad description 4 text · TEXT</t>
        </is>
      </c>
      <c r="C757" s="26" t="n"/>
      <c r="D757" s="27">
        <f>IF(AND($C757="x",$A757&lt;&gt;""),$A757,"")</f>
        <v/>
      </c>
    </row>
    <row r="758">
      <c r="A758" s="25" t="inlineStr">
        <is>
          <t>ad_smart_campaign_ad_descriptions_5_text</t>
        </is>
      </c>
      <c r="B758" s="29" t="inlineStr">
        <is>
          <t>Ad smart campaign ad description 5 text · TEXT</t>
        </is>
      </c>
      <c r="C758" s="26" t="n"/>
      <c r="D758" s="27">
        <f>IF(AND($C758="x",$A758&lt;&gt;""),$A758,"")</f>
        <v/>
      </c>
    </row>
    <row r="759">
      <c r="A759" s="25" t="inlineStr">
        <is>
          <t>ad_smart_campaign_ad_descriptions_combined_text</t>
        </is>
      </c>
      <c r="B759" s="29" t="inlineStr">
        <is>
          <t>Ad smart campaign ad descriptions combined · TEXT</t>
        </is>
      </c>
      <c r="C759" s="26" t="n"/>
      <c r="D759" s="27">
        <f>IF(AND($C759="x",$A759&lt;&gt;""),$A759,"")</f>
        <v/>
      </c>
    </row>
    <row r="760">
      <c r="A760" s="25" t="inlineStr">
        <is>
          <t>ad_smart_campaign_ad_headlines</t>
        </is>
      </c>
      <c r="B760" s="29" t="inlineStr">
        <is>
          <t>Ad smart campaign ad headlines · TEXT</t>
        </is>
      </c>
      <c r="C760" s="26" t="n"/>
      <c r="D760" s="27">
        <f>IF(AND($C760="x",$A760&lt;&gt;""),$A760,"")</f>
        <v/>
      </c>
    </row>
    <row r="761">
      <c r="A761" s="25" t="inlineStr">
        <is>
          <t>ad_smart_campaign_ad_headlines_10_text</t>
        </is>
      </c>
      <c r="B761" s="29" t="inlineStr">
        <is>
          <t>Ad smart campaign ad headline 10 text · TEXT</t>
        </is>
      </c>
      <c r="C761" s="26" t="n"/>
      <c r="D761" s="27">
        <f>IF(AND($C761="x",$A761&lt;&gt;""),$A761,"")</f>
        <v/>
      </c>
    </row>
    <row r="762">
      <c r="A762" s="25" t="inlineStr">
        <is>
          <t>ad_smart_campaign_ad_headlines_11_text</t>
        </is>
      </c>
      <c r="B762" s="29" t="inlineStr">
        <is>
          <t>Ad smart campaign ad headline 11 text · TEXT</t>
        </is>
      </c>
      <c r="C762" s="26" t="n"/>
      <c r="D762" s="27">
        <f>IF(AND($C762="x",$A762&lt;&gt;""),$A762,"")</f>
        <v/>
      </c>
    </row>
    <row r="763">
      <c r="A763" s="25" t="inlineStr">
        <is>
          <t>ad_smart_campaign_ad_headlines_12_text</t>
        </is>
      </c>
      <c r="B763" s="29" t="inlineStr">
        <is>
          <t>Ad smart campaign ad headline 12 text · TEXT</t>
        </is>
      </c>
      <c r="C763" s="26" t="n"/>
      <c r="D763" s="27">
        <f>IF(AND($C763="x",$A763&lt;&gt;""),$A763,"")</f>
        <v/>
      </c>
    </row>
    <row r="764">
      <c r="A764" s="25" t="inlineStr">
        <is>
          <t>ad_smart_campaign_ad_headlines_13_text</t>
        </is>
      </c>
      <c r="B764" s="29" t="inlineStr">
        <is>
          <t>Ad smart campaign ad headline 13 text · TEXT</t>
        </is>
      </c>
      <c r="C764" s="26" t="n"/>
      <c r="D764" s="27">
        <f>IF(AND($C764="x",$A764&lt;&gt;""),$A764,"")</f>
        <v/>
      </c>
    </row>
    <row r="765">
      <c r="A765" s="25" t="inlineStr">
        <is>
          <t>ad_smart_campaign_ad_headlines_14_text</t>
        </is>
      </c>
      <c r="B765" s="29" t="inlineStr">
        <is>
          <t>Ad smart campaign ad headline 14 text · TEXT</t>
        </is>
      </c>
      <c r="C765" s="26" t="n"/>
      <c r="D765" s="27">
        <f>IF(AND($C765="x",$A765&lt;&gt;""),$A765,"")</f>
        <v/>
      </c>
    </row>
    <row r="766">
      <c r="A766" s="25" t="inlineStr">
        <is>
          <t>ad_smart_campaign_ad_headlines_15_text</t>
        </is>
      </c>
      <c r="B766" s="29" t="inlineStr">
        <is>
          <t>Ad smart campaign ad headline 15 text · TEXT</t>
        </is>
      </c>
      <c r="C766" s="26" t="n"/>
      <c r="D766" s="27">
        <f>IF(AND($C766="x",$A766&lt;&gt;""),$A766,"")</f>
        <v/>
      </c>
    </row>
    <row r="767">
      <c r="A767" s="25" t="inlineStr">
        <is>
          <t>ad_smart_campaign_ad_headlines_1_text</t>
        </is>
      </c>
      <c r="B767" s="29" t="inlineStr">
        <is>
          <t>Ad smart campaign ad headline 1 text · TEXT</t>
        </is>
      </c>
      <c r="C767" s="26" t="n"/>
      <c r="D767" s="27">
        <f>IF(AND($C767="x",$A767&lt;&gt;""),$A767,"")</f>
        <v/>
      </c>
    </row>
    <row r="768">
      <c r="A768" s="25" t="inlineStr">
        <is>
          <t>ad_smart_campaign_ad_headlines_2_text</t>
        </is>
      </c>
      <c r="B768" s="29" t="inlineStr">
        <is>
          <t>Ad smart campaign ad headline 2 text · TEXT</t>
        </is>
      </c>
      <c r="C768" s="26" t="n"/>
      <c r="D768" s="27">
        <f>IF(AND($C768="x",$A768&lt;&gt;""),$A768,"")</f>
        <v/>
      </c>
    </row>
    <row r="769">
      <c r="A769" s="25" t="inlineStr">
        <is>
          <t>ad_smart_campaign_ad_headlines_3_text</t>
        </is>
      </c>
      <c r="B769" s="29" t="inlineStr">
        <is>
          <t>Ad smart campaign ad headline 3 text · TEXT</t>
        </is>
      </c>
      <c r="C769" s="26" t="n"/>
      <c r="D769" s="27">
        <f>IF(AND($C769="x",$A769&lt;&gt;""),$A769,"")</f>
        <v/>
      </c>
    </row>
    <row r="770">
      <c r="A770" s="25" t="inlineStr">
        <is>
          <t>ad_smart_campaign_ad_headlines_4_text</t>
        </is>
      </c>
      <c r="B770" s="29" t="inlineStr">
        <is>
          <t>Ad smart campaign ad headline 4 text · TEXT</t>
        </is>
      </c>
      <c r="C770" s="26" t="n"/>
      <c r="D770" s="27">
        <f>IF(AND($C770="x",$A770&lt;&gt;""),$A770,"")</f>
        <v/>
      </c>
    </row>
    <row r="771">
      <c r="A771" s="25" t="inlineStr">
        <is>
          <t>ad_smart_campaign_ad_headlines_5_text</t>
        </is>
      </c>
      <c r="B771" s="29" t="inlineStr">
        <is>
          <t>Ad smart campaign ad headline 5 text · TEXT</t>
        </is>
      </c>
      <c r="C771" s="26" t="n"/>
      <c r="D771" s="27">
        <f>IF(AND($C771="x",$A771&lt;&gt;""),$A771,"")</f>
        <v/>
      </c>
    </row>
    <row r="772">
      <c r="A772" s="25" t="inlineStr">
        <is>
          <t>ad_smart_campaign_ad_headlines_6_text</t>
        </is>
      </c>
      <c r="B772" s="29" t="inlineStr">
        <is>
          <t>Ad smart campaign ad headline 6 text · TEXT</t>
        </is>
      </c>
      <c r="C772" s="26" t="n"/>
      <c r="D772" s="27">
        <f>IF(AND($C772="x",$A772&lt;&gt;""),$A772,"")</f>
        <v/>
      </c>
    </row>
    <row r="773">
      <c r="A773" s="25" t="inlineStr">
        <is>
          <t>ad_smart_campaign_ad_headlines_7_text</t>
        </is>
      </c>
      <c r="B773" s="29" t="inlineStr">
        <is>
          <t>Ad smart campaign ad headline 7 text · TEXT</t>
        </is>
      </c>
      <c r="C773" s="26" t="n"/>
      <c r="D773" s="27">
        <f>IF(AND($C773="x",$A773&lt;&gt;""),$A773,"")</f>
        <v/>
      </c>
    </row>
    <row r="774">
      <c r="A774" s="25" t="inlineStr">
        <is>
          <t>ad_smart_campaign_ad_headlines_8_text</t>
        </is>
      </c>
      <c r="B774" s="29" t="inlineStr">
        <is>
          <t>Ad smart campaign ad headline 8 text · TEXT</t>
        </is>
      </c>
      <c r="C774" s="26" t="n"/>
      <c r="D774" s="27">
        <f>IF(AND($C774="x",$A774&lt;&gt;""),$A774,"")</f>
        <v/>
      </c>
    </row>
    <row r="775">
      <c r="A775" s="25" t="inlineStr">
        <is>
          <t>ad_smart_campaign_ad_headlines_9_text</t>
        </is>
      </c>
      <c r="B775" s="29" t="inlineStr">
        <is>
          <t>Ad smart campaign ad headline 9 text · TEXT</t>
        </is>
      </c>
      <c r="C775" s="26" t="n"/>
      <c r="D775" s="27">
        <f>IF(AND($C775="x",$A775&lt;&gt;""),$A775,"")</f>
        <v/>
      </c>
    </row>
    <row r="776">
      <c r="A776" s="25" t="inlineStr">
        <is>
          <t>ad_smart_campaign_ad_headlines_combined_text</t>
        </is>
      </c>
      <c r="B776" s="29" t="inlineStr">
        <is>
          <t>Ad smart campaign ad headlines combined · TEXT</t>
        </is>
      </c>
      <c r="C776" s="26" t="n"/>
      <c r="D776" s="27">
        <f>IF(AND($C776="x",$A776&lt;&gt;""),$A776,"")</f>
        <v/>
      </c>
    </row>
    <row r="777">
      <c r="A777" s="25" t="inlineStr">
        <is>
          <t>ad_strength</t>
        </is>
      </c>
      <c r="B777" s="29" t="inlineStr">
        <is>
          <t>Ad strength · TEXT</t>
        </is>
      </c>
      <c r="C777" s="26" t="n"/>
      <c r="D777" s="27">
        <f>IF(AND($C777="x",$A777&lt;&gt;""),$A777,"")</f>
        <v/>
      </c>
    </row>
    <row r="778">
      <c r="A778" s="25" t="inlineStr">
        <is>
          <t>ad_system_managed_resource_source</t>
        </is>
      </c>
      <c r="B778" s="29" t="inlineStr">
        <is>
          <t>Ad system managed resource source · TEXT</t>
        </is>
      </c>
      <c r="C778" s="26" t="n"/>
      <c r="D778" s="27">
        <f>IF(AND($C778="x",$A778&lt;&gt;""),$A778,"")</f>
        <v/>
      </c>
    </row>
    <row r="779">
      <c r="A779" s="25" t="inlineStr">
        <is>
          <t>ad_text_ad_description1</t>
        </is>
      </c>
      <c r="B779" s="29" t="inlineStr">
        <is>
          <t>Ad text ad description1 · TEXT</t>
        </is>
      </c>
      <c r="C779" s="26" t="n"/>
      <c r="D779" s="27">
        <f>IF(AND($C779="x",$A779&lt;&gt;""),$A779,"")</f>
        <v/>
      </c>
    </row>
    <row r="780">
      <c r="A780" s="25" t="inlineStr">
        <is>
          <t>ad_text_ad_description2</t>
        </is>
      </c>
      <c r="B780" s="29" t="inlineStr">
        <is>
          <t>Ad text ad description2 · TEXT</t>
        </is>
      </c>
      <c r="C780" s="26" t="n"/>
      <c r="D780" s="27">
        <f>IF(AND($C780="x",$A780&lt;&gt;""),$A780,"")</f>
        <v/>
      </c>
    </row>
    <row r="781">
      <c r="A781" s="25" t="inlineStr">
        <is>
          <t>ad_text_ad_headline</t>
        </is>
      </c>
      <c r="B781" s="29" t="inlineStr">
        <is>
          <t>Ad text ad headline · TEXT</t>
        </is>
      </c>
      <c r="C781" s="26" t="n"/>
      <c r="D781" s="27">
        <f>IF(AND($C781="x",$A781&lt;&gt;""),$A781,"")</f>
        <v/>
      </c>
    </row>
    <row r="782">
      <c r="A782" s="25" t="inlineStr">
        <is>
          <t>ad_tracking_url_template</t>
        </is>
      </c>
      <c r="B782" s="29" t="inlineStr">
        <is>
          <t>Ad tracking url template · TEXT</t>
        </is>
      </c>
      <c r="C782" s="26" t="n"/>
      <c r="D782" s="27">
        <f>IF(AND($C782="x",$A782&lt;&gt;""),$A782,"")</f>
        <v/>
      </c>
    </row>
    <row r="783">
      <c r="A783" s="25" t="inlineStr">
        <is>
          <t>ad_travel_ad</t>
        </is>
      </c>
      <c r="B783" s="29" t="inlineStr">
        <is>
          <t>Ad travel ad · TEXT</t>
        </is>
      </c>
      <c r="C783" s="26" t="n"/>
      <c r="D783" s="27">
        <f>IF(AND($C783="x",$A783&lt;&gt;""),$A783,"")</f>
        <v/>
      </c>
    </row>
    <row r="784">
      <c r="A784" s="25" t="inlineStr">
        <is>
          <t>ad_type</t>
        </is>
      </c>
      <c r="B784" s="29" t="inlineStr">
        <is>
          <t>Ad type · TEXT</t>
        </is>
      </c>
      <c r="C784" s="26" t="n"/>
      <c r="D784" s="27">
        <f>IF(AND($C784="x",$A784&lt;&gt;""),$A784,"")</f>
        <v/>
      </c>
    </row>
    <row r="785">
      <c r="A785" s="25" t="inlineStr">
        <is>
          <t>ad_url_collections</t>
        </is>
      </c>
      <c r="B785" s="29" t="inlineStr">
        <is>
          <t>Ad url collections · TEXT</t>
        </is>
      </c>
      <c r="C785" s="26" t="n"/>
      <c r="D785" s="27">
        <f>IF(AND($C785="x",$A785&lt;&gt;""),$A785,"")</f>
        <v/>
      </c>
    </row>
    <row r="786">
      <c r="A786" s="25" t="inlineStr">
        <is>
          <t>ad_url_custom_parameters</t>
        </is>
      </c>
      <c r="B786" s="29" t="inlineStr">
        <is>
          <t>Ad url custom parameters · TEXT</t>
        </is>
      </c>
      <c r="C786" s="26" t="n"/>
      <c r="D786" s="27">
        <f>IF(AND($C786="x",$A786&lt;&gt;""),$A786,"")</f>
        <v/>
      </c>
    </row>
    <row r="787">
      <c r="A787" s="25" t="inlineStr">
        <is>
          <t>ad_using_product_data</t>
        </is>
      </c>
      <c r="B787" s="29" t="inlineStr">
        <is>
          <t>Ad using product data · BOOLEAN</t>
        </is>
      </c>
      <c r="C787" s="26" t="n"/>
      <c r="D787" s="27">
        <f>IF(AND($C787="x",$A787&lt;&gt;""),$A787,"")</f>
        <v/>
      </c>
    </row>
    <row r="788">
      <c r="A788" s="25" t="inlineStr">
        <is>
          <t>ad_using_video</t>
        </is>
      </c>
      <c r="B788" s="29" t="inlineStr">
        <is>
          <t>Ad using video · BOOLEAN</t>
        </is>
      </c>
      <c r="C788" s="26" t="n"/>
      <c r="D788" s="27">
        <f>IF(AND($C788="x",$A788&lt;&gt;""),$A788,"")</f>
        <v/>
      </c>
    </row>
    <row r="789">
      <c r="A789" s="25" t="inlineStr">
        <is>
          <t>ad_video_ad_audio</t>
        </is>
      </c>
      <c r="B789" s="29" t="inlineStr">
        <is>
          <t>Ad video ad audio · TEXT</t>
        </is>
      </c>
      <c r="C789" s="26" t="n"/>
      <c r="D789" s="27">
        <f>IF(AND($C789="x",$A789&lt;&gt;""),$A789,"")</f>
        <v/>
      </c>
    </row>
    <row r="790">
      <c r="A790" s="25" t="inlineStr">
        <is>
          <t>ad_video_ad_bumper_action_button_label</t>
        </is>
      </c>
      <c r="B790" s="29" t="inlineStr">
        <is>
          <t>Ad video ad bumper action button label · TEXT</t>
        </is>
      </c>
      <c r="C790" s="26" t="n"/>
      <c r="D790" s="27">
        <f>IF(AND($C790="x",$A790&lt;&gt;""),$A790,"")</f>
        <v/>
      </c>
    </row>
    <row r="791">
      <c r="A791" s="25" t="inlineStr">
        <is>
          <t>ad_video_ad_bumper_action_headline</t>
        </is>
      </c>
      <c r="B791" s="29" t="inlineStr">
        <is>
          <t>Ad video ad bumper action headline · TEXT</t>
        </is>
      </c>
      <c r="C791" s="26" t="n"/>
      <c r="D791" s="27">
        <f>IF(AND($C791="x",$A791&lt;&gt;""),$A791,"")</f>
        <v/>
      </c>
    </row>
    <row r="792">
      <c r="A792" s="25" t="inlineStr">
        <is>
          <t>ad_video_ad_bumper_companion_banner_asset</t>
        </is>
      </c>
      <c r="B792" s="29" t="inlineStr">
        <is>
          <t>Ad video ad bumper companion banner asset · TEXT</t>
        </is>
      </c>
      <c r="C792" s="26" t="n"/>
      <c r="D792" s="27">
        <f>IF(AND($C792="x",$A792&lt;&gt;""),$A792,"")</f>
        <v/>
      </c>
    </row>
    <row r="793">
      <c r="A793" s="25" t="inlineStr">
        <is>
          <t>ad_video_ad_in_feed_description1</t>
        </is>
      </c>
      <c r="B793" s="29" t="inlineStr">
        <is>
          <t>Ad video ad in feed description1 · TEXT</t>
        </is>
      </c>
      <c r="C793" s="26" t="n"/>
      <c r="D793" s="27">
        <f>IF(AND($C793="x",$A793&lt;&gt;""),$A793,"")</f>
        <v/>
      </c>
    </row>
    <row r="794">
      <c r="A794" s="25" t="inlineStr">
        <is>
          <t>ad_video_ad_in_feed_description2</t>
        </is>
      </c>
      <c r="B794" s="29" t="inlineStr">
        <is>
          <t>Ad video ad in feed description2 · TEXT</t>
        </is>
      </c>
      <c r="C794" s="26" t="n"/>
      <c r="D794" s="27">
        <f>IF(AND($C794="x",$A794&lt;&gt;""),$A794,"")</f>
        <v/>
      </c>
    </row>
    <row r="795">
      <c r="A795" s="25" t="inlineStr">
        <is>
          <t>ad_video_ad_in_feed_headline</t>
        </is>
      </c>
      <c r="B795" s="29" t="inlineStr">
        <is>
          <t>Ad video ad in feed headline · TEXT</t>
        </is>
      </c>
      <c r="C795" s="26" t="n"/>
      <c r="D795" s="27">
        <f>IF(AND($C795="x",$A795&lt;&gt;""),$A795,"")</f>
        <v/>
      </c>
    </row>
    <row r="796">
      <c r="A796" s="25" t="inlineStr">
        <is>
          <t>ad_video_ad_in_feed_thumbnail</t>
        </is>
      </c>
      <c r="B796" s="29" t="inlineStr">
        <is>
          <t>Ad video ad in feed thumbnail · TEXT</t>
        </is>
      </c>
      <c r="C796" s="26" t="n"/>
      <c r="D796" s="27">
        <f>IF(AND($C796="x",$A796&lt;&gt;""),$A796,"")</f>
        <v/>
      </c>
    </row>
    <row r="797">
      <c r="A797" s="25" t="inlineStr">
        <is>
          <t>ad_video_ad_in_stream_action_button_label</t>
        </is>
      </c>
      <c r="B797" s="29" t="inlineStr">
        <is>
          <t>Ad video ad in stream action button label · TEXT</t>
        </is>
      </c>
      <c r="C797" s="26" t="n"/>
      <c r="D797" s="27">
        <f>IF(AND($C797="x",$A797&lt;&gt;""),$A797,"")</f>
        <v/>
      </c>
    </row>
    <row r="798">
      <c r="A798" s="25" t="inlineStr">
        <is>
          <t>ad_video_ad_in_stream_action_headline</t>
        </is>
      </c>
      <c r="B798" s="29" t="inlineStr">
        <is>
          <t>Ad video ad in stream action headline · TEXT</t>
        </is>
      </c>
      <c r="C798" s="26" t="n"/>
      <c r="D798" s="27">
        <f>IF(AND($C798="x",$A798&lt;&gt;""),$A798,"")</f>
        <v/>
      </c>
    </row>
    <row r="799">
      <c r="A799" s="25" t="inlineStr">
        <is>
          <t>ad_video_ad_in_stream_companion_banner_asset</t>
        </is>
      </c>
      <c r="B799" s="29" t="inlineStr">
        <is>
          <t>Ad video ad in stream companion banner asset · TEXT</t>
        </is>
      </c>
      <c r="C799" s="26" t="n"/>
      <c r="D799" s="27">
        <f>IF(AND($C799="x",$A799&lt;&gt;""),$A799,"")</f>
        <v/>
      </c>
    </row>
    <row r="800">
      <c r="A800" s="25" t="inlineStr">
        <is>
          <t>ad_video_ad_non_skippable_action_button_label</t>
        </is>
      </c>
      <c r="B800" s="29" t="inlineStr">
        <is>
          <t>Ad video ad non skippable action button label · TEXT</t>
        </is>
      </c>
      <c r="C800" s="26" t="n"/>
      <c r="D800" s="27">
        <f>IF(AND($C800="x",$A800&lt;&gt;""),$A800,"")</f>
        <v/>
      </c>
    </row>
    <row r="801">
      <c r="A801" s="25" t="inlineStr">
        <is>
          <t>ad_video_ad_non_skippable_action_headline</t>
        </is>
      </c>
      <c r="B801" s="29" t="inlineStr">
        <is>
          <t>Ad video ad non skippable action headline · TEXT</t>
        </is>
      </c>
      <c r="C801" s="26" t="n"/>
      <c r="D801" s="27">
        <f>IF(AND($C801="x",$A801&lt;&gt;""),$A801,"")</f>
        <v/>
      </c>
    </row>
    <row r="802">
      <c r="A802" s="25" t="inlineStr">
        <is>
          <t>ad_video_ad_non_skippable_companion_banner_asset</t>
        </is>
      </c>
      <c r="B802" s="29" t="inlineStr">
        <is>
          <t>Ad video ad non skippable companion banner asset · TEXT</t>
        </is>
      </c>
      <c r="C802" s="26" t="n"/>
      <c r="D802" s="27">
        <f>IF(AND($C802="x",$A802&lt;&gt;""),$A802,"")</f>
        <v/>
      </c>
    </row>
    <row r="803">
      <c r="A803" s="25" t="inlineStr">
        <is>
          <t>ad_video_ad_out_stream_description</t>
        </is>
      </c>
      <c r="B803" s="29" t="inlineStr">
        <is>
          <t>Ad video ad out stream description · TEXT</t>
        </is>
      </c>
      <c r="C803" s="26" t="n"/>
      <c r="D803" s="27">
        <f>IF(AND($C803="x",$A803&lt;&gt;""),$A803,"")</f>
        <v/>
      </c>
    </row>
    <row r="804">
      <c r="A804" s="25" t="inlineStr">
        <is>
          <t>ad_video_ad_out_stream_headline</t>
        </is>
      </c>
      <c r="B804" s="29" t="inlineStr">
        <is>
          <t>Ad video ad out stream headline · TEXT</t>
        </is>
      </c>
      <c r="C804" s="26" t="n"/>
      <c r="D804" s="27">
        <f>IF(AND($C804="x",$A804&lt;&gt;""),$A804,"")</f>
        <v/>
      </c>
    </row>
    <row r="805">
      <c r="A805" s="25" t="inlineStr">
        <is>
          <t>ad_video_ad_video_asset</t>
        </is>
      </c>
      <c r="B805" s="29" t="inlineStr">
        <is>
          <t>Ad video ad video asset · TEXT</t>
        </is>
      </c>
      <c r="C805" s="26" t="n"/>
      <c r="D805" s="27">
        <f>IF(AND($C805="x",$A805&lt;&gt;""),$A805,"")</f>
        <v/>
      </c>
    </row>
    <row r="806">
      <c r="A806" s="25" t="inlineStr">
        <is>
          <t>ad_video_responsive_ad_breadcrumb1</t>
        </is>
      </c>
      <c r="B806" s="29" t="inlineStr">
        <is>
          <t>Ad video responsive ad breadcrumb1 · TEXT</t>
        </is>
      </c>
      <c r="C806" s="26" t="n"/>
      <c r="D806" s="27">
        <f>IF(AND($C806="x",$A806&lt;&gt;""),$A806,"")</f>
        <v/>
      </c>
    </row>
    <row r="807">
      <c r="A807" s="25" t="inlineStr">
        <is>
          <t>ad_video_responsive_ad_breadcrumb2</t>
        </is>
      </c>
      <c r="B807" s="29" t="inlineStr">
        <is>
          <t>Ad video responsive ad breadcrumb2 · TEXT</t>
        </is>
      </c>
      <c r="C807" s="26" t="n"/>
      <c r="D807" s="27">
        <f>IF(AND($C807="x",$A807&lt;&gt;""),$A807,"")</f>
        <v/>
      </c>
    </row>
    <row r="808">
      <c r="A808" s="25" t="inlineStr">
        <is>
          <t>ad_video_responsive_ad_call_to_actions</t>
        </is>
      </c>
      <c r="B808" s="29" t="inlineStr">
        <is>
          <t>Ad video responsive ad call to actions · TEXT</t>
        </is>
      </c>
      <c r="C808" s="26" t="n"/>
      <c r="D808" s="27">
        <f>IF(AND($C808="x",$A808&lt;&gt;""),$A808,"")</f>
        <v/>
      </c>
    </row>
    <row r="809">
      <c r="A809" s="25" t="inlineStr">
        <is>
          <t>ad_video_responsive_ad_companion_banners</t>
        </is>
      </c>
      <c r="B809" s="29" t="inlineStr">
        <is>
          <t>Ad video responsive ad companion banners · TEXT</t>
        </is>
      </c>
      <c r="C809" s="26" t="n"/>
      <c r="D809" s="27">
        <f>IF(AND($C809="x",$A809&lt;&gt;""),$A809,"")</f>
        <v/>
      </c>
    </row>
    <row r="810">
      <c r="A810" s="25" t="inlineStr">
        <is>
          <t>ad_video_responsive_ad_companion_banners_asset</t>
        </is>
      </c>
      <c r="B810" s="29" t="inlineStr">
        <is>
          <t>(Deprecated) Ad video responsive ad companion banners asset · TEXT</t>
        </is>
      </c>
      <c r="C810" s="26" t="n"/>
      <c r="D810" s="27">
        <f>IF(AND($C810="x",$A810&lt;&gt;""),$A810,"")</f>
        <v/>
      </c>
    </row>
    <row r="811">
      <c r="A811" s="25" t="inlineStr">
        <is>
          <t>ad_video_responsive_ad_descriptions</t>
        </is>
      </c>
      <c r="B811" s="29" t="inlineStr">
        <is>
          <t>Ad video responsive ad descriptions · TEXT</t>
        </is>
      </c>
      <c r="C811" s="26" t="n"/>
      <c r="D811" s="27">
        <f>IF(AND($C811="x",$A811&lt;&gt;""),$A811,"")</f>
        <v/>
      </c>
    </row>
    <row r="812">
      <c r="A812" s="25" t="inlineStr">
        <is>
          <t>ad_video_responsive_ad_descriptions_1_text</t>
        </is>
      </c>
      <c r="B812" s="29" t="inlineStr">
        <is>
          <t>Ad video responsive ad description 1 text · TEXT</t>
        </is>
      </c>
      <c r="C812" s="26" t="n"/>
      <c r="D812" s="27">
        <f>IF(AND($C812="x",$A812&lt;&gt;""),$A812,"")</f>
        <v/>
      </c>
    </row>
    <row r="813">
      <c r="A813" s="25" t="inlineStr">
        <is>
          <t>ad_video_responsive_ad_descriptions_2_text</t>
        </is>
      </c>
      <c r="B813" s="29" t="inlineStr">
        <is>
          <t>Ad video responsive ad description 2 text · TEXT</t>
        </is>
      </c>
      <c r="C813" s="26" t="n"/>
      <c r="D813" s="27">
        <f>IF(AND($C813="x",$A813&lt;&gt;""),$A813,"")</f>
        <v/>
      </c>
    </row>
    <row r="814">
      <c r="A814" s="25" t="inlineStr">
        <is>
          <t>ad_video_responsive_ad_descriptions_3_text</t>
        </is>
      </c>
      <c r="B814" s="29" t="inlineStr">
        <is>
          <t>Ad video responsive ad description 3 text · TEXT</t>
        </is>
      </c>
      <c r="C814" s="26" t="n"/>
      <c r="D814" s="27">
        <f>IF(AND($C814="x",$A814&lt;&gt;""),$A814,"")</f>
        <v/>
      </c>
    </row>
    <row r="815">
      <c r="A815" s="25" t="inlineStr">
        <is>
          <t>ad_video_responsive_ad_descriptions_4_text</t>
        </is>
      </c>
      <c r="B815" s="29" t="inlineStr">
        <is>
          <t>Ad video responsive ad description 4 text · TEXT</t>
        </is>
      </c>
      <c r="C815" s="26" t="n"/>
      <c r="D815" s="27">
        <f>IF(AND($C815="x",$A815&lt;&gt;""),$A815,"")</f>
        <v/>
      </c>
    </row>
    <row r="816">
      <c r="A816" s="25" t="inlineStr">
        <is>
          <t>ad_video_responsive_ad_descriptions_5_text</t>
        </is>
      </c>
      <c r="B816" s="29" t="inlineStr">
        <is>
          <t>Ad video responsive ad description 5 text · TEXT</t>
        </is>
      </c>
      <c r="C816" s="26" t="n"/>
      <c r="D816" s="27">
        <f>IF(AND($C816="x",$A816&lt;&gt;""),$A816,"")</f>
        <v/>
      </c>
    </row>
    <row r="817">
      <c r="A817" s="25" t="inlineStr">
        <is>
          <t>ad_video_responsive_ad_descriptions_combined_text</t>
        </is>
      </c>
      <c r="B817" s="29" t="inlineStr">
        <is>
          <t>Ad video responsive ad descriptions combined · TEXT</t>
        </is>
      </c>
      <c r="C817" s="26" t="n"/>
      <c r="D817" s="27">
        <f>IF(AND($C817="x",$A817&lt;&gt;""),$A817,"")</f>
        <v/>
      </c>
    </row>
    <row r="818">
      <c r="A818" s="25" t="inlineStr">
        <is>
          <t>ad_video_responsive_ad_headlines</t>
        </is>
      </c>
      <c r="B818" s="29" t="inlineStr">
        <is>
          <t>Ad video responsive ad headlines · TEXT</t>
        </is>
      </c>
      <c r="C818" s="26" t="n"/>
      <c r="D818" s="27">
        <f>IF(AND($C818="x",$A818&lt;&gt;""),$A818,"")</f>
        <v/>
      </c>
    </row>
    <row r="819">
      <c r="A819" s="25" t="inlineStr">
        <is>
          <t>ad_video_responsive_ad_headlines_1_text</t>
        </is>
      </c>
      <c r="B819" s="29" t="inlineStr">
        <is>
          <t>Ad video responsive ad headline 1 text · TEXT</t>
        </is>
      </c>
      <c r="C819" s="26" t="n"/>
      <c r="D819" s="27">
        <f>IF(AND($C819="x",$A819&lt;&gt;""),$A819,"")</f>
        <v/>
      </c>
    </row>
    <row r="820">
      <c r="A820" s="25" t="inlineStr">
        <is>
          <t>ad_video_responsive_ad_headlines_2_text</t>
        </is>
      </c>
      <c r="B820" s="29" t="inlineStr">
        <is>
          <t>Ad video responsive ad headline 2 text · TEXT</t>
        </is>
      </c>
      <c r="C820" s="26" t="n"/>
      <c r="D820" s="27">
        <f>IF(AND($C820="x",$A820&lt;&gt;""),$A820,"")</f>
        <v/>
      </c>
    </row>
    <row r="821">
      <c r="A821" s="25" t="inlineStr">
        <is>
          <t>ad_video_responsive_ad_headlines_3_text</t>
        </is>
      </c>
      <c r="B821" s="29" t="inlineStr">
        <is>
          <t>Ad video responsive ad headline 3 text · TEXT</t>
        </is>
      </c>
      <c r="C821" s="26" t="n"/>
      <c r="D821" s="27">
        <f>IF(AND($C821="x",$A821&lt;&gt;""),$A821,"")</f>
        <v/>
      </c>
    </row>
    <row r="822">
      <c r="A822" s="25" t="inlineStr">
        <is>
          <t>ad_video_responsive_ad_headlines_4_text</t>
        </is>
      </c>
      <c r="B822" s="29" t="inlineStr">
        <is>
          <t>Ad video responsive ad headline 4 text · TEXT</t>
        </is>
      </c>
      <c r="C822" s="26" t="n"/>
      <c r="D822" s="27">
        <f>IF(AND($C822="x",$A822&lt;&gt;""),$A822,"")</f>
        <v/>
      </c>
    </row>
    <row r="823">
      <c r="A823" s="25" t="inlineStr">
        <is>
          <t>ad_video_responsive_ad_headlines_5_text</t>
        </is>
      </c>
      <c r="B823" s="29" t="inlineStr">
        <is>
          <t>Ad video responsive ad headline 5 text · TEXT</t>
        </is>
      </c>
      <c r="C823" s="26" t="n"/>
      <c r="D823" s="27">
        <f>IF(AND($C823="x",$A823&lt;&gt;""),$A823,"")</f>
        <v/>
      </c>
    </row>
    <row r="824">
      <c r="A824" s="25" t="inlineStr">
        <is>
          <t>ad_video_responsive_ad_headlines_combined_text</t>
        </is>
      </c>
      <c r="B824" s="29" t="inlineStr">
        <is>
          <t>Ad video responsive ad headlines combined · TEXT</t>
        </is>
      </c>
      <c r="C824" s="26" t="n"/>
      <c r="D824" s="27">
        <f>IF(AND($C824="x",$A824&lt;&gt;""),$A824,"")</f>
        <v/>
      </c>
    </row>
    <row r="825">
      <c r="A825" s="25" t="inlineStr">
        <is>
          <t>ad_video_responsive_ad_long_headlines</t>
        </is>
      </c>
      <c r="B825" s="29" t="inlineStr">
        <is>
          <t>Ad video responsive ad long headlines · TEXT</t>
        </is>
      </c>
      <c r="C825" s="26" t="n"/>
      <c r="D825" s="27">
        <f>IF(AND($C825="x",$A825&lt;&gt;""),$A825,"")</f>
        <v/>
      </c>
    </row>
    <row r="826">
      <c r="A826" s="25" t="inlineStr">
        <is>
          <t>ad_video_responsive_ad_long_headlines_combined_text</t>
        </is>
      </c>
      <c r="B826" s="29" t="inlineStr">
        <is>
          <t>Ad video responsive ad long headlines combined · TEXT</t>
        </is>
      </c>
      <c r="C826" s="26" t="n"/>
      <c r="D826" s="27">
        <f>IF(AND($C826="x",$A826&lt;&gt;""),$A826,"")</f>
        <v/>
      </c>
    </row>
    <row r="827">
      <c r="A827" s="25" t="inlineStr">
        <is>
          <t>ad_video_responsive_ad_videos</t>
        </is>
      </c>
      <c r="B827" s="29" t="inlineStr">
        <is>
          <t>Ad video responsive ad videos · TEXT</t>
        </is>
      </c>
      <c r="C827" s="26" t="n"/>
      <c r="D827" s="27">
        <f>IF(AND($C827="x",$A827&lt;&gt;""),$A827,"")</f>
        <v/>
      </c>
    </row>
    <row r="828">
      <c r="A828" s="25" t="inlineStr">
        <is>
          <t>ad_video_responsive_ad_videos_asset</t>
        </is>
      </c>
      <c r="B828" s="29" t="inlineStr">
        <is>
          <t>(Deprecated) Ad video responsive ad videos asset · TEXT</t>
        </is>
      </c>
      <c r="C828" s="26" t="n"/>
      <c r="D828" s="27">
        <f>IF(AND($C828="x",$A828&lt;&gt;""),$A828,"")</f>
        <v/>
      </c>
    </row>
    <row r="829">
      <c r="A829" s="25" t="inlineStr">
        <is>
          <t>adgroup</t>
        </is>
      </c>
      <c r="B829" s="29" t="inlineStr">
        <is>
          <t>Ad group name (Duplicate) · TEXT</t>
        </is>
      </c>
      <c r="C829" s="26" t="n"/>
      <c r="D829" s="27">
        <f>IF(AND($C829="x",$A829&lt;&gt;""),$A829,"")</f>
        <v/>
      </c>
    </row>
    <row r="830">
      <c r="A830" s="25" t="inlineStr">
        <is>
          <t>adjusted_age_range</t>
        </is>
      </c>
      <c r="B830" s="29" t="inlineStr">
        <is>
          <t>Adjusted age range · TEXT</t>
        </is>
      </c>
      <c r="C830" s="26" t="n"/>
      <c r="D830" s="27">
        <f>IF(AND($C830="x",$A830&lt;&gt;""),$A830,"")</f>
        <v/>
      </c>
    </row>
    <row r="831">
      <c r="A831" s="25" t="inlineStr">
        <is>
          <t>adjusted_gender</t>
        </is>
      </c>
      <c r="B831" s="29" t="inlineStr">
        <is>
          <t>Adjusted gender · TEXT</t>
        </is>
      </c>
      <c r="C831" s="26" t="n"/>
      <c r="D831" s="27">
        <f>IF(AND($C831="x",$A831&lt;&gt;""),$A831,"")</f>
        <v/>
      </c>
    </row>
    <row r="832">
      <c r="A832" s="25" t="inlineStr">
        <is>
          <t>adnetwork_conversions</t>
        </is>
      </c>
      <c r="B832" s="29" t="inlineStr">
        <is>
          <t>Adnetwork conversions · NUMERIC</t>
        </is>
      </c>
      <c r="C832" s="26" t="n"/>
      <c r="D832" s="27">
        <f>IF(AND($C832="x",$A832&lt;&gt;""),$A832,"")</f>
        <v/>
      </c>
    </row>
    <row r="833">
      <c r="A833" s="25" t="inlineStr">
        <is>
          <t>adnetwork_revenue</t>
        </is>
      </c>
      <c r="B833" s="29" t="inlineStr">
        <is>
          <t>Adnetwork revenue · NUMERIC</t>
        </is>
      </c>
      <c r="C833" s="26" t="n"/>
      <c r="D833" s="27">
        <f>IF(AND($C833="x",$A833&lt;&gt;""),$A833,"")</f>
        <v/>
      </c>
    </row>
    <row r="834">
      <c r="A834" s="25" t="inlineStr">
        <is>
          <t>advertising_channel_sub_type</t>
        </is>
      </c>
      <c r="B834" s="29" t="inlineStr">
        <is>
          <t>Advertising channel sub type · TEXT</t>
        </is>
      </c>
      <c r="C834" s="26" t="n"/>
      <c r="D834" s="27">
        <f>IF(AND($C834="x",$A834&lt;&gt;""),$A834,"")</f>
        <v/>
      </c>
    </row>
    <row r="835">
      <c r="A835" s="25" t="inlineStr">
        <is>
          <t>advertising_channel_type</t>
        </is>
      </c>
      <c r="B835" s="29" t="inlineStr">
        <is>
          <t>Advertising channel type · TEXT</t>
        </is>
      </c>
      <c r="C835" s="26" t="n"/>
      <c r="D835" s="27">
        <f>IF(AND($C835="x",$A835&lt;&gt;""),$A835,"")</f>
        <v/>
      </c>
    </row>
    <row r="836">
      <c r="A836" s="25" t="inlineStr">
        <is>
          <t>age_range_type</t>
        </is>
      </c>
      <c r="B836" s="29" t="inlineStr">
        <is>
          <t>Age range type · TEXT</t>
        </is>
      </c>
      <c r="C836" s="26" t="n"/>
      <c r="D836" s="27">
        <f>IF(AND($C836="x",$A836&lt;&gt;""),$A836,"")</f>
        <v/>
      </c>
    </row>
    <row r="837">
      <c r="A837" s="25" t="inlineStr">
        <is>
          <t>age_range_view_resource_name</t>
        </is>
      </c>
      <c r="B837" s="29" t="inlineStr">
        <is>
          <t>Age range view resource name · TEXT</t>
        </is>
      </c>
      <c r="C837" s="26" t="n"/>
      <c r="D837" s="27">
        <f>IF(AND($C837="x",$A837&lt;&gt;""),$A837,"")</f>
        <v/>
      </c>
    </row>
    <row r="838">
      <c r="A838" s="25" t="inlineStr">
        <is>
          <t>aggregator_id</t>
        </is>
      </c>
      <c r="B838" s="29" t="inlineStr">
        <is>
          <t>Aggregator id · NUMERIC</t>
        </is>
      </c>
      <c r="C838" s="26" t="n"/>
      <c r="D838" s="27">
        <f>IF(AND($C838="x",$A838&lt;&gt;""),$A838,"")</f>
        <v/>
      </c>
    </row>
    <row r="839">
      <c r="A839" s="25" t="inlineStr">
        <is>
          <t>ai_max_ad_group_setting_disable_search_term_matching</t>
        </is>
      </c>
      <c r="B839" s="29" t="inlineStr">
        <is>
          <t>Ai max ad group setting disable search term matching · BOOLEAN</t>
        </is>
      </c>
      <c r="C839" s="26" t="n"/>
      <c r="D839" s="27">
        <f>IF(AND($C839="x",$A839&lt;&gt;""),$A839,"")</f>
        <v/>
      </c>
    </row>
    <row r="840">
      <c r="A840" s="25" t="inlineStr">
        <is>
          <t>ai_max_setting_bundling_required</t>
        </is>
      </c>
      <c r="B840" s="29" t="inlineStr">
        <is>
          <t>Ai max setting bundling required · TEXT</t>
        </is>
      </c>
      <c r="C840" s="26" t="n"/>
      <c r="D840" s="27">
        <f>IF(AND($C840="x",$A840&lt;&gt;""),$A840,"")</f>
        <v/>
      </c>
    </row>
    <row r="841">
      <c r="A841" s="25" t="inlineStr">
        <is>
          <t>ai_max_setting_enable_ai_max</t>
        </is>
      </c>
      <c r="B841" s="29" t="inlineStr">
        <is>
          <t>Ai max setting enable ai max · BOOLEAN</t>
        </is>
      </c>
      <c r="C841" s="26" t="n"/>
      <c r="D841" s="27">
        <f>IF(AND($C841="x",$A841&lt;&gt;""),$A841,"")</f>
        <v/>
      </c>
    </row>
    <row r="842">
      <c r="A842" s="25" t="inlineStr">
        <is>
          <t>aligned_bidding_strategy_id</t>
        </is>
      </c>
      <c r="B842" s="29" t="inlineStr">
        <is>
          <t>Aligned bidding strategy id · NUMERIC</t>
        </is>
      </c>
      <c r="C842" s="26" t="n"/>
      <c r="D842" s="27">
        <f>IF(AND($C842="x",$A842&lt;&gt;""),$A842,"")</f>
        <v/>
      </c>
    </row>
    <row r="843">
      <c r="A843" s="25" t="inlineStr">
        <is>
          <t>aligned_campaign_budget_id</t>
        </is>
      </c>
      <c r="B843" s="29" t="inlineStr">
        <is>
          <t>Aligned campaign budget id · NUMERIC</t>
        </is>
      </c>
      <c r="C843" s="26" t="n"/>
      <c r="D843" s="27">
        <f>IF(AND($C843="x",$A843&lt;&gt;""),$A843,"")</f>
        <v/>
      </c>
    </row>
    <row r="844">
      <c r="A844" s="25" t="inlineStr">
        <is>
          <t>all_conversion_rate</t>
        </is>
      </c>
      <c r="B844" s="29" t="inlineStr">
        <is>
          <t>All conversion rate · PERCENT</t>
        </is>
      </c>
      <c r="C844" s="26" t="n"/>
      <c r="D844" s="27">
        <f>IF(AND($C844="x",$A844&lt;&gt;""),$A844,"")</f>
        <v/>
      </c>
    </row>
    <row r="845">
      <c r="A845" s="25" t="inlineStr">
        <is>
          <t>all_conversion_value</t>
        </is>
      </c>
      <c r="B845" s="29" t="inlineStr">
        <is>
          <t>All conversion value · NUMERIC</t>
        </is>
      </c>
      <c r="C845" s="26" t="n"/>
      <c r="D845" s="27">
        <f>IF(AND($C845="x",$A845&lt;&gt;""),$A845,"")</f>
        <v/>
      </c>
    </row>
    <row r="846">
      <c r="A846" s="25" t="inlineStr">
        <is>
          <t>all_conversions</t>
        </is>
      </c>
      <c r="B846" s="29" t="inlineStr">
        <is>
          <t>All conversions · NUMERIC</t>
        </is>
      </c>
      <c r="C846" s="26" t="n"/>
      <c r="D846" s="27">
        <f>IF(AND($C846="x",$A846&lt;&gt;""),$A846,"")</f>
        <v/>
      </c>
    </row>
    <row r="847">
      <c r="A847" s="25" t="inlineStr">
        <is>
          <t>all_conversions_by_conversion_date</t>
        </is>
      </c>
      <c r="B847" s="29" t="inlineStr">
        <is>
          <t>All conversions by conversion date · NUMERIC</t>
        </is>
      </c>
      <c r="C847" s="26" t="n"/>
      <c r="D847" s="27">
        <f>IF(AND($C847="x",$A847&lt;&gt;""),$A847,"")</f>
        <v/>
      </c>
    </row>
    <row r="848">
      <c r="A848" s="25" t="inlineStr">
        <is>
          <t>all_conversions_from_click_to_call</t>
        </is>
      </c>
      <c r="B848" s="29" t="inlineStr">
        <is>
          <t>All conversions from click to call · NUMERIC</t>
        </is>
      </c>
      <c r="C848" s="26" t="n"/>
      <c r="D848" s="27">
        <f>IF(AND($C848="x",$A848&lt;&gt;""),$A848,"")</f>
        <v/>
      </c>
    </row>
    <row r="849">
      <c r="A849" s="25" t="inlineStr">
        <is>
          <t>all_conversions_from_directions</t>
        </is>
      </c>
      <c r="B849" s="29" t="inlineStr">
        <is>
          <t>All conversions from directions · NUMERIC</t>
        </is>
      </c>
      <c r="C849" s="26" t="n"/>
      <c r="D849" s="27">
        <f>IF(AND($C849="x",$A849&lt;&gt;""),$A849,"")</f>
        <v/>
      </c>
    </row>
    <row r="850">
      <c r="A850" s="25" t="inlineStr">
        <is>
          <t>all_conversions_from_interactions_rate</t>
        </is>
      </c>
      <c r="B850" s="29" t="inlineStr">
        <is>
          <t>All conversions from interactions rate · PERCENT</t>
        </is>
      </c>
      <c r="C850" s="26" t="n"/>
      <c r="D850" s="27">
        <f>IF(AND($C850="x",$A850&lt;&gt;""),$A850,"")</f>
        <v/>
      </c>
    </row>
    <row r="851">
      <c r="A851" s="25" t="inlineStr">
        <is>
          <t>all_conversions_from_interactions_value_per_interaction</t>
        </is>
      </c>
      <c r="B851" s="29" t="inlineStr">
        <is>
          <t>All conversions from interactions value per interaction · NUMERIC</t>
        </is>
      </c>
      <c r="C851" s="26" t="n"/>
      <c r="D851" s="27">
        <f>IF(AND($C851="x",$A851&lt;&gt;""),$A851,"")</f>
        <v/>
      </c>
    </row>
    <row r="852">
      <c r="A852" s="25" t="inlineStr">
        <is>
          <t>all_conversions_from_location_asset_click_to_call</t>
        </is>
      </c>
      <c r="B852" s="29" t="inlineStr">
        <is>
          <t>All conversions from location asset click to call · NUMERIC</t>
        </is>
      </c>
      <c r="C852" s="26" t="n"/>
      <c r="D852" s="27">
        <f>IF(AND($C852="x",$A852&lt;&gt;""),$A852,"")</f>
        <v/>
      </c>
    </row>
    <row r="853">
      <c r="A853" s="25" t="inlineStr">
        <is>
          <t>all_conversions_from_location_asset_directions</t>
        </is>
      </c>
      <c r="B853" s="29" t="inlineStr">
        <is>
          <t>All conversions from location asset directions · NUMERIC</t>
        </is>
      </c>
      <c r="C853" s="26" t="n"/>
      <c r="D853" s="27">
        <f>IF(AND($C853="x",$A853&lt;&gt;""),$A853,"")</f>
        <v/>
      </c>
    </row>
    <row r="854">
      <c r="A854" s="25" t="inlineStr">
        <is>
          <t>all_conversions_from_location_asset_menu</t>
        </is>
      </c>
      <c r="B854" s="29" t="inlineStr">
        <is>
          <t>All conversions from location asset menu · NUMERIC</t>
        </is>
      </c>
      <c r="C854" s="26" t="n"/>
      <c r="D854" s="27">
        <f>IF(AND($C854="x",$A854&lt;&gt;""),$A854,"")</f>
        <v/>
      </c>
    </row>
    <row r="855">
      <c r="A855" s="25" t="inlineStr">
        <is>
          <t>all_conversions_from_location_asset_order</t>
        </is>
      </c>
      <c r="B855" s="29" t="inlineStr">
        <is>
          <t>All conversions from location asset order · NUMERIC</t>
        </is>
      </c>
      <c r="C855" s="26" t="n"/>
      <c r="D855" s="27">
        <f>IF(AND($C855="x",$A855&lt;&gt;""),$A855,"")</f>
        <v/>
      </c>
    </row>
    <row r="856">
      <c r="A856" s="25" t="inlineStr">
        <is>
          <t>all_conversions_from_location_asset_other_engagement</t>
        </is>
      </c>
      <c r="B856" s="29" t="inlineStr">
        <is>
          <t>All conversions from location asset other engagement · NUMERIC</t>
        </is>
      </c>
      <c r="C856" s="26" t="n"/>
      <c r="D856" s="27">
        <f>IF(AND($C856="x",$A856&lt;&gt;""),$A856,"")</f>
        <v/>
      </c>
    </row>
    <row r="857">
      <c r="A857" s="25" t="inlineStr">
        <is>
          <t>all_conversions_from_location_asset_store_visits</t>
        </is>
      </c>
      <c r="B857" s="29" t="inlineStr">
        <is>
          <t>All conversions from location asset store visits · NUMERIC</t>
        </is>
      </c>
      <c r="C857" s="26" t="n"/>
      <c r="D857" s="27">
        <f>IF(AND($C857="x",$A857&lt;&gt;""),$A857,"")</f>
        <v/>
      </c>
    </row>
    <row r="858">
      <c r="A858" s="25" t="inlineStr">
        <is>
          <t>all_conversions_from_location_asset_website</t>
        </is>
      </c>
      <c r="B858" s="29" t="inlineStr">
        <is>
          <t>All conversions from location asset website · NUMERIC</t>
        </is>
      </c>
      <c r="C858" s="26" t="n"/>
      <c r="D858" s="27">
        <f>IF(AND($C858="x",$A858&lt;&gt;""),$A858,"")</f>
        <v/>
      </c>
    </row>
    <row r="859">
      <c r="A859" s="25" t="inlineStr">
        <is>
          <t>all_conversions_from_menu</t>
        </is>
      </c>
      <c r="B859" s="29" t="inlineStr">
        <is>
          <t>All conversions from menu · NUMERIC</t>
        </is>
      </c>
      <c r="C859" s="26" t="n"/>
      <c r="D859" s="27">
        <f>IF(AND($C859="x",$A859&lt;&gt;""),$A859,"")</f>
        <v/>
      </c>
    </row>
    <row r="860">
      <c r="A860" s="25" t="inlineStr">
        <is>
          <t>all_conversions_from_order</t>
        </is>
      </c>
      <c r="B860" s="29" t="inlineStr">
        <is>
          <t>All conversions from order · NUMERIC</t>
        </is>
      </c>
      <c r="C860" s="26" t="n"/>
      <c r="D860" s="27">
        <f>IF(AND($C860="x",$A860&lt;&gt;""),$A860,"")</f>
        <v/>
      </c>
    </row>
    <row r="861">
      <c r="A861" s="25" t="inlineStr">
        <is>
          <t>all_conversions_from_other_engagement</t>
        </is>
      </c>
      <c r="B861" s="29" t="inlineStr">
        <is>
          <t>All conversions from other engagement · NUMERIC</t>
        </is>
      </c>
      <c r="C861" s="26" t="n"/>
      <c r="D861" s="27">
        <f>IF(AND($C861="x",$A861&lt;&gt;""),$A861,"")</f>
        <v/>
      </c>
    </row>
    <row r="862">
      <c r="A862" s="25" t="inlineStr">
        <is>
          <t>all_conversions_from_store_visit</t>
        </is>
      </c>
      <c r="B862" s="29" t="inlineStr">
        <is>
          <t>All conversions from store visit · NUMERIC</t>
        </is>
      </c>
      <c r="C862" s="26" t="n"/>
      <c r="D862" s="27">
        <f>IF(AND($C862="x",$A862&lt;&gt;""),$A862,"")</f>
        <v/>
      </c>
    </row>
    <row r="863">
      <c r="A863" s="25" t="inlineStr">
        <is>
          <t>all_conversions_from_store_website</t>
        </is>
      </c>
      <c r="B863" s="29" t="inlineStr">
        <is>
          <t>All conversions from store website · NUMERIC</t>
        </is>
      </c>
      <c r="C863" s="26" t="n"/>
      <c r="D863" s="27">
        <f>IF(AND($C863="x",$A863&lt;&gt;""),$A863,"")</f>
        <v/>
      </c>
    </row>
    <row r="864">
      <c r="A864" s="25" t="inlineStr">
        <is>
          <t>all_conversions_value</t>
        </is>
      </c>
      <c r="B864" s="29" t="inlineStr">
        <is>
          <t>All conversions value · NUMERIC</t>
        </is>
      </c>
      <c r="C864" s="26" t="n"/>
      <c r="D864" s="27">
        <f>IF(AND($C864="x",$A864&lt;&gt;""),$A864,"")</f>
        <v/>
      </c>
    </row>
    <row r="865">
      <c r="A865" s="25" t="inlineStr">
        <is>
          <t>all_conversions_value_by_conversion_date</t>
        </is>
      </c>
      <c r="B865" s="29" t="inlineStr">
        <is>
          <t>All conversions value by conversion date · NUMERIC</t>
        </is>
      </c>
      <c r="C865" s="26" t="n"/>
      <c r="D865" s="27">
        <f>IF(AND($C865="x",$A865&lt;&gt;""),$A865,"")</f>
        <v/>
      </c>
    </row>
    <row r="866">
      <c r="A866" s="25" t="inlineStr">
        <is>
          <t>all_conversions_value_per_cost</t>
        </is>
      </c>
      <c r="B866" s="29" t="inlineStr">
        <is>
          <t>All conversions value per cost · NUMERIC</t>
        </is>
      </c>
      <c r="C866" s="26" t="n"/>
      <c r="D866" s="27">
        <f>IF(AND($C866="x",$A866&lt;&gt;""),$A866,"")</f>
        <v/>
      </c>
    </row>
    <row r="867">
      <c r="A867" s="25" t="inlineStr">
        <is>
          <t>all_new_customer_lifetime_value</t>
        </is>
      </c>
      <c r="B867" s="29" t="inlineStr">
        <is>
          <t>All new customer lifetime value · NUMERIC</t>
        </is>
      </c>
      <c r="C867" s="26" t="n"/>
      <c r="D867" s="27">
        <f>IF(AND($C867="x",$A867&lt;&gt;""),$A867,"")</f>
        <v/>
      </c>
    </row>
    <row r="868">
      <c r="A868" s="25" t="inlineStr">
        <is>
          <t>all_value_adjustment</t>
        </is>
      </c>
      <c r="B868" s="29" t="inlineStr">
        <is>
          <t>All value adjustment · NUMERIC</t>
        </is>
      </c>
      <c r="C868" s="26" t="n"/>
      <c r="D868" s="27">
        <f>IF(AND($C868="x",$A868&lt;&gt;""),$A868,"")</f>
        <v/>
      </c>
    </row>
    <row r="869">
      <c r="A869" s="25" t="inlineStr">
        <is>
          <t>amount</t>
        </is>
      </c>
      <c r="B869" s="29" t="inlineStr">
        <is>
          <t>Amount · NUMERIC</t>
        </is>
      </c>
      <c r="C869" s="26" t="n"/>
      <c r="D869" s="27">
        <f>IF(AND($C869="x",$A869&lt;&gt;""),$A869,"")</f>
        <v/>
      </c>
    </row>
    <row r="870">
      <c r="A870" s="25" t="inlineStr">
        <is>
          <t>amount_micros</t>
        </is>
      </c>
      <c r="B870" s="29" t="inlineStr">
        <is>
          <t>Amount micros · NUMERIC</t>
        </is>
      </c>
      <c r="C870" s="26" t="n"/>
      <c r="D870" s="27">
        <f>IF(AND($C870="x",$A870&lt;&gt;""),$A870,"")</f>
        <v/>
      </c>
    </row>
    <row r="871">
      <c r="A871" s="25" t="inlineStr">
        <is>
          <t>app_campaign_setting_app_id</t>
        </is>
      </c>
      <c r="B871" s="29" t="inlineStr">
        <is>
          <t>App campaign setting app id · TEXT</t>
        </is>
      </c>
      <c r="C871" s="26" t="n"/>
      <c r="D871" s="27">
        <f>IF(AND($C871="x",$A871&lt;&gt;""),$A871,"")</f>
        <v/>
      </c>
    </row>
    <row r="872">
      <c r="A872" s="25" t="inlineStr">
        <is>
          <t>app_campaign_setting_app_store</t>
        </is>
      </c>
      <c r="B872" s="29" t="inlineStr">
        <is>
          <t>App campaign setting app store · TEXT</t>
        </is>
      </c>
      <c r="C872" s="26" t="n"/>
      <c r="D872" s="27">
        <f>IF(AND($C872="x",$A872&lt;&gt;""),$A872,"")</f>
        <v/>
      </c>
    </row>
    <row r="873">
      <c r="A873" s="25" t="inlineStr">
        <is>
          <t>app_campaign_setting_bidding_strategy_goal_type</t>
        </is>
      </c>
      <c r="B873" s="29" t="inlineStr">
        <is>
          <t>App campaign setting bidding strategy goal type · TEXT</t>
        </is>
      </c>
      <c r="C873" s="26" t="n"/>
      <c r="D873" s="27">
        <f>IF(AND($C873="x",$A873&lt;&gt;""),$A873,"")</f>
        <v/>
      </c>
    </row>
    <row r="874">
      <c r="A874" s="25" t="inlineStr">
        <is>
          <t>app_deep_link_asset_app_deep_link_uri</t>
        </is>
      </c>
      <c r="B874" s="29" t="inlineStr">
        <is>
          <t>App deep link asset app deep link uri · TEXT</t>
        </is>
      </c>
      <c r="C874" s="26" t="n"/>
      <c r="D874" s="27">
        <f>IF(AND($C874="x",$A874&lt;&gt;""),$A874,"")</f>
        <v/>
      </c>
    </row>
    <row r="875">
      <c r="A875" s="25" t="inlineStr">
        <is>
          <t>app_payment_model_type</t>
        </is>
      </c>
      <c r="B875" s="29" t="inlineStr">
        <is>
          <t>App payment model type · TEXT</t>
        </is>
      </c>
      <c r="C875" s="26" t="n"/>
      <c r="D875" s="27">
        <f>IF(AND($C875="x",$A875&lt;&gt;""),$A875,"")</f>
        <v/>
      </c>
    </row>
    <row r="876">
      <c r="A876" s="25" t="inlineStr">
        <is>
          <t>approval_status</t>
        </is>
      </c>
      <c r="B876" s="29" t="inlineStr">
        <is>
          <t>Approval status · TEXT</t>
        </is>
      </c>
      <c r="C876" s="26" t="n"/>
      <c r="D876" s="27">
        <f>IF(AND($C876="x",$A876&lt;&gt;""),$A876,"")</f>
        <v/>
      </c>
    </row>
    <row r="877">
      <c r="A877" s="25" t="inlineStr">
        <is>
          <t>area_of_interest_city</t>
        </is>
      </c>
      <c r="B877" s="29" t="inlineStr">
        <is>
          <t>Area of interest city · CITY</t>
        </is>
      </c>
      <c r="C877" s="26" t="n"/>
      <c r="D877" s="27">
        <f>IF(AND($C877="x",$A877&lt;&gt;""),$A877,"")</f>
        <v/>
      </c>
    </row>
    <row r="878">
      <c r="A878" s="25" t="inlineStr">
        <is>
          <t>area_of_interest_country</t>
        </is>
      </c>
      <c r="B878" s="29" t="inlineStr">
        <is>
          <t>Area of interest country · COUNTRY</t>
        </is>
      </c>
      <c r="C878" s="26" t="n"/>
      <c r="D878" s="27">
        <f>IF(AND($C878="x",$A878&lt;&gt;""),$A878,"")</f>
        <v/>
      </c>
    </row>
    <row r="879">
      <c r="A879" s="25" t="inlineStr">
        <is>
          <t>area_of_interest_metro</t>
        </is>
      </c>
      <c r="B879" s="29" t="inlineStr">
        <is>
          <t>Area of interest metro · TEXT</t>
        </is>
      </c>
      <c r="C879" s="26" t="n"/>
      <c r="D879" s="27">
        <f>IF(AND($C879="x",$A879&lt;&gt;""),$A879,"")</f>
        <v/>
      </c>
    </row>
    <row r="880">
      <c r="A880" s="25" t="inlineStr">
        <is>
          <t>area_of_interest_most_specific</t>
        </is>
      </c>
      <c r="B880" s="29" t="inlineStr">
        <is>
          <t>Area of interest most specific · TEXT</t>
        </is>
      </c>
      <c r="C880" s="26" t="n"/>
      <c r="D880" s="27">
        <f>IF(AND($C880="x",$A880&lt;&gt;""),$A880,"")</f>
        <v/>
      </c>
    </row>
    <row r="881">
      <c r="A881" s="25" t="inlineStr">
        <is>
          <t>area_of_interest_region</t>
        </is>
      </c>
      <c r="B881" s="29" t="inlineStr">
        <is>
          <t>Area of interest region · REGION</t>
        </is>
      </c>
      <c r="C881" s="26" t="n"/>
      <c r="D881" s="27">
        <f>IF(AND($C881="x",$A881&lt;&gt;""),$A881,"")</f>
        <v/>
      </c>
    </row>
    <row r="882">
      <c r="A882" s="25" t="inlineStr">
        <is>
          <t>asset</t>
        </is>
      </c>
      <c r="B882" s="29" t="inlineStr">
        <is>
          <t>Asset ID · TEXT</t>
        </is>
      </c>
      <c r="C882" s="26" t="n"/>
      <c r="D882" s="27">
        <f>IF(AND($C882="x",$A882&lt;&gt;""),$A882,"")</f>
        <v/>
      </c>
    </row>
    <row r="883">
      <c r="A883" s="25" t="inlineStr">
        <is>
          <t>asset_app_deep_link_asset_app_deep_link_uri</t>
        </is>
      </c>
      <c r="B883" s="29" t="inlineStr">
        <is>
          <t>Asset app deep link asset app deep link uri · TEXT</t>
        </is>
      </c>
      <c r="C883" s="26" t="n"/>
      <c r="D883" s="27">
        <f>IF(AND($C883="x",$A883&lt;&gt;""),$A883,"")</f>
        <v/>
      </c>
    </row>
    <row r="884">
      <c r="A884" s="25" t="inlineStr">
        <is>
          <t>asset_automation_settings</t>
        </is>
      </c>
      <c r="B884" s="29" t="inlineStr">
        <is>
          <t>Asset automation settings · TEXT</t>
        </is>
      </c>
      <c r="C884" s="26" t="n"/>
      <c r="D884" s="27">
        <f>IF(AND($C884="x",$A884&lt;&gt;""),$A884,"")</f>
        <v/>
      </c>
    </row>
    <row r="885">
      <c r="A885" s="25" t="inlineStr">
        <is>
          <t>asset_book_on_google_asset</t>
        </is>
      </c>
      <c r="B885" s="29" t="inlineStr">
        <is>
          <t>Asset book on google asset · TEXT</t>
        </is>
      </c>
      <c r="C885" s="26" t="n"/>
      <c r="D885" s="27">
        <f>IF(AND($C885="x",$A885&lt;&gt;""),$A885,"")</f>
        <v/>
      </c>
    </row>
    <row r="886">
      <c r="A886" s="25" t="inlineStr">
        <is>
          <t>asset_business_message_asset_call_to_action_call_to_action_description</t>
        </is>
      </c>
      <c r="B886" s="29" t="inlineStr">
        <is>
          <t>Asset business message asset call to action call to action description · TEXT</t>
        </is>
      </c>
      <c r="C886" s="26" t="n"/>
      <c r="D886" s="27">
        <f>IF(AND($C886="x",$A886&lt;&gt;""),$A886,"")</f>
        <v/>
      </c>
    </row>
    <row r="887">
      <c r="A887" s="25" t="inlineStr">
        <is>
          <t>asset_business_message_asset_call_to_action_call_to_action_selection</t>
        </is>
      </c>
      <c r="B887" s="29" t="inlineStr">
        <is>
          <t>Asset business message asset call to action call to action selection · TEXT</t>
        </is>
      </c>
      <c r="C887" s="26" t="n"/>
      <c r="D887" s="27">
        <f>IF(AND($C887="x",$A887&lt;&gt;""),$A887,"")</f>
        <v/>
      </c>
    </row>
    <row r="888">
      <c r="A888" s="25" t="inlineStr">
        <is>
          <t>asset_business_message_asset_message_provider</t>
        </is>
      </c>
      <c r="B888" s="29" t="inlineStr">
        <is>
          <t>Asset business message asset message provider · TEXT</t>
        </is>
      </c>
      <c r="C888" s="26" t="n"/>
      <c r="D888" s="27">
        <f>IF(AND($C888="x",$A888&lt;&gt;""),$A888,"")</f>
        <v/>
      </c>
    </row>
    <row r="889">
      <c r="A889" s="25" t="inlineStr">
        <is>
          <t>asset_business_message_asset_starter_message</t>
        </is>
      </c>
      <c r="B889" s="29" t="inlineStr">
        <is>
          <t>Asset business message asset starter message · TEXT</t>
        </is>
      </c>
      <c r="C889" s="26" t="n"/>
      <c r="D889" s="27">
        <f>IF(AND($C889="x",$A889&lt;&gt;""),$A889,"")</f>
        <v/>
      </c>
    </row>
    <row r="890">
      <c r="A890" s="25" t="inlineStr">
        <is>
          <t>asset_business_message_asset_whatsapp_info_country_code</t>
        </is>
      </c>
      <c r="B890" s="29" t="inlineStr">
        <is>
          <t>Asset business message asset whatsapp info country code · TEXT</t>
        </is>
      </c>
      <c r="C890" s="26" t="n"/>
      <c r="D890" s="27">
        <f>IF(AND($C890="x",$A890&lt;&gt;""),$A890,"")</f>
        <v/>
      </c>
    </row>
    <row r="891">
      <c r="A891" s="25" t="inlineStr">
        <is>
          <t>asset_business_message_asset_whatsapp_info_phone_number</t>
        </is>
      </c>
      <c r="B891" s="29" t="inlineStr">
        <is>
          <t>Asset business message asset whatsapp info phone number · TEXT</t>
        </is>
      </c>
      <c r="C891" s="26" t="n"/>
      <c r="D891" s="27">
        <f>IF(AND($C891="x",$A891&lt;&gt;""),$A891,"")</f>
        <v/>
      </c>
    </row>
    <row r="892">
      <c r="A892" s="25" t="inlineStr">
        <is>
          <t>asset_call_asset_ad_schedule_targets</t>
        </is>
      </c>
      <c r="B892" s="29" t="inlineStr">
        <is>
          <t>Asset call asset ad schedule targets · TEXT</t>
        </is>
      </c>
      <c r="C892" s="26" t="n"/>
      <c r="D892" s="27">
        <f>IF(AND($C892="x",$A892&lt;&gt;""),$A892,"")</f>
        <v/>
      </c>
    </row>
    <row r="893">
      <c r="A893" s="25" t="inlineStr">
        <is>
          <t>asset_call_asset_call_conversion_action</t>
        </is>
      </c>
      <c r="B893" s="29" t="inlineStr">
        <is>
          <t>Asset call asset call conversion action · TEXT</t>
        </is>
      </c>
      <c r="C893" s="26" t="n"/>
      <c r="D893" s="27">
        <f>IF(AND($C893="x",$A893&lt;&gt;""),$A893,"")</f>
        <v/>
      </c>
    </row>
    <row r="894">
      <c r="A894" s="25" t="inlineStr">
        <is>
          <t>asset_call_asset_call_conversion_reporting_state</t>
        </is>
      </c>
      <c r="B894" s="29" t="inlineStr">
        <is>
          <t>Asset call asset call conversion reporting state · TEXT</t>
        </is>
      </c>
      <c r="C894" s="26" t="n"/>
      <c r="D894" s="27">
        <f>IF(AND($C894="x",$A894&lt;&gt;""),$A894,"")</f>
        <v/>
      </c>
    </row>
    <row r="895">
      <c r="A895" s="25" t="inlineStr">
        <is>
          <t>asset_call_asset_country_code</t>
        </is>
      </c>
      <c r="B895" s="29" t="inlineStr">
        <is>
          <t>Asset call asset country code · TEXT</t>
        </is>
      </c>
      <c r="C895" s="26" t="n"/>
      <c r="D895" s="27">
        <f>IF(AND($C895="x",$A895&lt;&gt;""),$A895,"")</f>
        <v/>
      </c>
    </row>
    <row r="896">
      <c r="A896" s="25" t="inlineStr">
        <is>
          <t>asset_call_asset_phone_number</t>
        </is>
      </c>
      <c r="B896" s="29" t="inlineStr">
        <is>
          <t>Asset call asset phone number · TEXT</t>
        </is>
      </c>
      <c r="C896" s="26" t="n"/>
      <c r="D896" s="27">
        <f>IF(AND($C896="x",$A896&lt;&gt;""),$A896,"")</f>
        <v/>
      </c>
    </row>
    <row r="897">
      <c r="A897" s="25" t="inlineStr">
        <is>
          <t>asset_call_to_action_asset_call_to_action</t>
        </is>
      </c>
      <c r="B897" s="29" t="inlineStr">
        <is>
          <t>Asset call to action asset call to action · TEXT</t>
        </is>
      </c>
      <c r="C897" s="26" t="n"/>
      <c r="D897" s="27">
        <f>IF(AND($C897="x",$A897&lt;&gt;""),$A897,"")</f>
        <v/>
      </c>
    </row>
    <row r="898">
      <c r="A898" s="25" t="inlineStr">
        <is>
          <t>asset_callout_asset_ad_schedule_targets</t>
        </is>
      </c>
      <c r="B898" s="29" t="inlineStr">
        <is>
          <t>Asset callout asset ad schedule targets · TEXT</t>
        </is>
      </c>
      <c r="C898" s="26" t="n"/>
      <c r="D898" s="27">
        <f>IF(AND($C898="x",$A898&lt;&gt;""),$A898,"")</f>
        <v/>
      </c>
    </row>
    <row r="899">
      <c r="A899" s="25" t="inlineStr">
        <is>
          <t>asset_callout_asset_callout_text</t>
        </is>
      </c>
      <c r="B899" s="29" t="inlineStr">
        <is>
          <t>Asset callout asset callout text · TEXT</t>
        </is>
      </c>
      <c r="C899" s="26" t="n"/>
      <c r="D899" s="27">
        <f>IF(AND($C899="x",$A899&lt;&gt;""),$A899,"")</f>
        <v/>
      </c>
    </row>
    <row r="900">
      <c r="A900" s="25" t="inlineStr">
        <is>
          <t>asset_callout_asset_end_date</t>
        </is>
      </c>
      <c r="B900" s="29" t="inlineStr">
        <is>
          <t>Asset callout asset end date · DATE</t>
        </is>
      </c>
      <c r="C900" s="26" t="n"/>
      <c r="D900" s="27">
        <f>IF(AND($C900="x",$A900&lt;&gt;""),$A900,"")</f>
        <v/>
      </c>
    </row>
    <row r="901">
      <c r="A901" s="25" t="inlineStr">
        <is>
          <t>asset_callout_asset_start_date</t>
        </is>
      </c>
      <c r="B901" s="29" t="inlineStr">
        <is>
          <t>Asset callout asset start date · DATE</t>
        </is>
      </c>
      <c r="C901" s="26" t="n"/>
      <c r="D901" s="27">
        <f>IF(AND($C901="x",$A901&lt;&gt;""),$A901,"")</f>
        <v/>
      </c>
    </row>
    <row r="902">
      <c r="A902" s="25" t="inlineStr">
        <is>
          <t>asset_coverage_ad_strength_action_items</t>
        </is>
      </c>
      <c r="B902" s="29" t="inlineStr">
        <is>
          <t>Asset coverage ad strength action items · TEXT</t>
        </is>
      </c>
      <c r="C902" s="26" t="n"/>
      <c r="D902" s="27">
        <f>IF(AND($C902="x",$A902&lt;&gt;""),$A902,"")</f>
        <v/>
      </c>
    </row>
    <row r="903">
      <c r="A903" s="25" t="inlineStr">
        <is>
          <t>asset_demand_gen_carousel_card_asset_call_to_action_text</t>
        </is>
      </c>
      <c r="B903" s="29" t="inlineStr">
        <is>
          <t>Asset demand gen carousel card asset call to action text · TEXT</t>
        </is>
      </c>
      <c r="C903" s="26" t="n"/>
      <c r="D903" s="27">
        <f>IF(AND($C903="x",$A903&lt;&gt;""),$A903,"")</f>
        <v/>
      </c>
    </row>
    <row r="904">
      <c r="A904" s="25" t="inlineStr">
        <is>
          <t>asset_demand_gen_carousel_card_asset_headline</t>
        </is>
      </c>
      <c r="B904" s="29" t="inlineStr">
        <is>
          <t>Asset demand gen carousel card asset headline · TEXT</t>
        </is>
      </c>
      <c r="C904" s="26" t="n"/>
      <c r="D904" s="27">
        <f>IF(AND($C904="x",$A904&lt;&gt;""),$A904,"")</f>
        <v/>
      </c>
    </row>
    <row r="905">
      <c r="A905" s="25" t="inlineStr">
        <is>
          <t>asset_demand_gen_carousel_card_asset_marketing_image_asset</t>
        </is>
      </c>
      <c r="B905" s="29" t="inlineStr">
        <is>
          <t>Asset demand gen carousel card asset marketing image asset · TEXT</t>
        </is>
      </c>
      <c r="C905" s="26" t="n"/>
      <c r="D905" s="27">
        <f>IF(AND($C905="x",$A905&lt;&gt;""),$A905,"")</f>
        <v/>
      </c>
    </row>
    <row r="906">
      <c r="A906" s="25" t="inlineStr">
        <is>
          <t>asset_demand_gen_carousel_card_asset_portrait_marketing_image_asset</t>
        </is>
      </c>
      <c r="B906" s="29" t="inlineStr">
        <is>
          <t>Asset demand gen carousel card asset portrait marketing image asset · TEXT</t>
        </is>
      </c>
      <c r="C906" s="26" t="n"/>
      <c r="D906" s="27">
        <f>IF(AND($C906="x",$A906&lt;&gt;""),$A906,"")</f>
        <v/>
      </c>
    </row>
    <row r="907">
      <c r="A907" s="25" t="inlineStr">
        <is>
          <t>asset_demand_gen_carousel_card_asset_square_marketing_image_asset</t>
        </is>
      </c>
      <c r="B907" s="29" t="inlineStr">
        <is>
          <t>Asset demand gen carousel card asset square marketing image asset · TEXT</t>
        </is>
      </c>
      <c r="C907" s="26" t="n"/>
      <c r="D907" s="27">
        <f>IF(AND($C907="x",$A907&lt;&gt;""),$A907,"")</f>
        <v/>
      </c>
    </row>
    <row r="908">
      <c r="A908" s="25" t="inlineStr">
        <is>
          <t>asset_dynamic_custom_asset_android_app_link</t>
        </is>
      </c>
      <c r="B908" s="29" t="inlineStr">
        <is>
          <t>Asset dynamic custom asset android app link · TEXT</t>
        </is>
      </c>
      <c r="C908" s="26" t="n"/>
      <c r="D908" s="27">
        <f>IF(AND($C908="x",$A908&lt;&gt;""),$A908,"")</f>
        <v/>
      </c>
    </row>
    <row r="909">
      <c r="A909" s="25" t="inlineStr">
        <is>
          <t>asset_dynamic_custom_asset_contextual_keywords</t>
        </is>
      </c>
      <c r="B909" s="29" t="inlineStr">
        <is>
          <t>Asset dynamic custom asset contextual keywords · TEXT</t>
        </is>
      </c>
      <c r="C909" s="26" t="n"/>
      <c r="D909" s="27">
        <f>IF(AND($C909="x",$A909&lt;&gt;""),$A909,"")</f>
        <v/>
      </c>
    </row>
    <row r="910">
      <c r="A910" s="25" t="inlineStr">
        <is>
          <t>asset_dynamic_custom_asset_formatted_price</t>
        </is>
      </c>
      <c r="B910" s="29" t="inlineStr">
        <is>
          <t>Asset dynamic custom asset formatted price · TEXT</t>
        </is>
      </c>
      <c r="C910" s="26" t="n"/>
      <c r="D910" s="27">
        <f>IF(AND($C910="x",$A910&lt;&gt;""),$A910,"")</f>
        <v/>
      </c>
    </row>
    <row r="911">
      <c r="A911" s="25" t="inlineStr">
        <is>
          <t>asset_dynamic_custom_asset_formatted_sale_price</t>
        </is>
      </c>
      <c r="B911" s="29" t="inlineStr">
        <is>
          <t>Asset dynamic custom asset formatted sale price · TEXT</t>
        </is>
      </c>
      <c r="C911" s="26" t="n"/>
      <c r="D911" s="27">
        <f>IF(AND($C911="x",$A911&lt;&gt;""),$A911,"")</f>
        <v/>
      </c>
    </row>
    <row r="912">
      <c r="A912" s="25" t="inlineStr">
        <is>
          <t>asset_dynamic_custom_asset_id</t>
        </is>
      </c>
      <c r="B912" s="29" t="inlineStr">
        <is>
          <t>Asset dynamic custom asset id · TEXT</t>
        </is>
      </c>
      <c r="C912" s="26" t="n"/>
      <c r="D912" s="27">
        <f>IF(AND($C912="x",$A912&lt;&gt;""),$A912,"")</f>
        <v/>
      </c>
    </row>
    <row r="913">
      <c r="A913" s="25" t="inlineStr">
        <is>
          <t>asset_dynamic_custom_asset_id2</t>
        </is>
      </c>
      <c r="B913" s="29" t="inlineStr">
        <is>
          <t>Asset dynamic custom asset id2 · TEXT</t>
        </is>
      </c>
      <c r="C913" s="26" t="n"/>
      <c r="D913" s="27">
        <f>IF(AND($C913="x",$A913&lt;&gt;""),$A913,"")</f>
        <v/>
      </c>
    </row>
    <row r="914">
      <c r="A914" s="25" t="inlineStr">
        <is>
          <t>asset_dynamic_custom_asset_image_url</t>
        </is>
      </c>
      <c r="B914" s="29" t="inlineStr">
        <is>
          <t>Asset dynamic custom asset image url · TEXT</t>
        </is>
      </c>
      <c r="C914" s="26" t="n"/>
      <c r="D914" s="27">
        <f>IF(AND($C914="x",$A914&lt;&gt;""),$A914,"")</f>
        <v/>
      </c>
    </row>
    <row r="915">
      <c r="A915" s="25" t="inlineStr">
        <is>
          <t>asset_dynamic_custom_asset_ios_app_link</t>
        </is>
      </c>
      <c r="B915" s="29" t="inlineStr">
        <is>
          <t>Asset dynamic custom asset ios app link · TEXT</t>
        </is>
      </c>
      <c r="C915" s="26" t="n"/>
      <c r="D915" s="27">
        <f>IF(AND($C915="x",$A915&lt;&gt;""),$A915,"")</f>
        <v/>
      </c>
    </row>
    <row r="916">
      <c r="A916" s="25" t="inlineStr">
        <is>
          <t>asset_dynamic_custom_asset_ios_app_store_id</t>
        </is>
      </c>
      <c r="B916" s="29" t="inlineStr">
        <is>
          <t>Asset dynamic custom asset ios app store id · NUMERIC</t>
        </is>
      </c>
      <c r="C916" s="26" t="n"/>
      <c r="D916" s="27">
        <f>IF(AND($C916="x",$A916&lt;&gt;""),$A916,"")</f>
        <v/>
      </c>
    </row>
    <row r="917">
      <c r="A917" s="25" t="inlineStr">
        <is>
          <t>asset_dynamic_custom_asset_item_address</t>
        </is>
      </c>
      <c r="B917" s="29" t="inlineStr">
        <is>
          <t>Asset dynamic custom asset item address · TEXT</t>
        </is>
      </c>
      <c r="C917" s="26" t="n"/>
      <c r="D917" s="27">
        <f>IF(AND($C917="x",$A917&lt;&gt;""),$A917,"")</f>
        <v/>
      </c>
    </row>
    <row r="918">
      <c r="A918" s="25" t="inlineStr">
        <is>
          <t>asset_dynamic_custom_asset_item_category</t>
        </is>
      </c>
      <c r="B918" s="29" t="inlineStr">
        <is>
          <t>Asset dynamic custom asset item category · TEXT</t>
        </is>
      </c>
      <c r="C918" s="26" t="n"/>
      <c r="D918" s="27">
        <f>IF(AND($C918="x",$A918&lt;&gt;""),$A918,"")</f>
        <v/>
      </c>
    </row>
    <row r="919">
      <c r="A919" s="25" t="inlineStr">
        <is>
          <t>asset_dynamic_custom_asset_item_description</t>
        </is>
      </c>
      <c r="B919" s="29" t="inlineStr">
        <is>
          <t>Asset dynamic custom asset item description · TEXT</t>
        </is>
      </c>
      <c r="C919" s="26" t="n"/>
      <c r="D919" s="27">
        <f>IF(AND($C919="x",$A919&lt;&gt;""),$A919,"")</f>
        <v/>
      </c>
    </row>
    <row r="920">
      <c r="A920" s="25" t="inlineStr">
        <is>
          <t>asset_dynamic_custom_asset_item_subtitle</t>
        </is>
      </c>
      <c r="B920" s="29" t="inlineStr">
        <is>
          <t>Asset dynamic custom asset item subtitle · TEXT</t>
        </is>
      </c>
      <c r="C920" s="26" t="n"/>
      <c r="D920" s="27">
        <f>IF(AND($C920="x",$A920&lt;&gt;""),$A920,"")</f>
        <v/>
      </c>
    </row>
    <row r="921">
      <c r="A921" s="25" t="inlineStr">
        <is>
          <t>asset_dynamic_custom_asset_item_title</t>
        </is>
      </c>
      <c r="B921" s="29" t="inlineStr">
        <is>
          <t>Asset dynamic custom asset item title · TEXT</t>
        </is>
      </c>
      <c r="C921" s="26" t="n"/>
      <c r="D921" s="27">
        <f>IF(AND($C921="x",$A921&lt;&gt;""),$A921,"")</f>
        <v/>
      </c>
    </row>
    <row r="922">
      <c r="A922" s="25" t="inlineStr">
        <is>
          <t>asset_dynamic_custom_asset_price</t>
        </is>
      </c>
      <c r="B922" s="29" t="inlineStr">
        <is>
          <t>Asset dynamic custom asset price · TEXT</t>
        </is>
      </c>
      <c r="C922" s="26" t="n"/>
      <c r="D922" s="27">
        <f>IF(AND($C922="x",$A922&lt;&gt;""),$A922,"")</f>
        <v/>
      </c>
    </row>
    <row r="923">
      <c r="A923" s="25" t="inlineStr">
        <is>
          <t>asset_dynamic_custom_asset_sale_price</t>
        </is>
      </c>
      <c r="B923" s="29" t="inlineStr">
        <is>
          <t>Asset dynamic custom asset sale price · TEXT</t>
        </is>
      </c>
      <c r="C923" s="26" t="n"/>
      <c r="D923" s="27">
        <f>IF(AND($C923="x",$A923&lt;&gt;""),$A923,"")</f>
        <v/>
      </c>
    </row>
    <row r="924">
      <c r="A924" s="25" t="inlineStr">
        <is>
          <t>asset_dynamic_custom_asset_similar_ids</t>
        </is>
      </c>
      <c r="B924" s="29" t="inlineStr">
        <is>
          <t>Asset dynamic custom asset similar ids · TEXT</t>
        </is>
      </c>
      <c r="C924" s="26" t="n"/>
      <c r="D924" s="27">
        <f>IF(AND($C924="x",$A924&lt;&gt;""),$A924,"")</f>
        <v/>
      </c>
    </row>
    <row r="925">
      <c r="A925" s="25" t="inlineStr">
        <is>
          <t>asset_dynamic_education_asset_address</t>
        </is>
      </c>
      <c r="B925" s="29" t="inlineStr">
        <is>
          <t>Asset dynamic education asset address · TEXT</t>
        </is>
      </c>
      <c r="C925" s="26" t="n"/>
      <c r="D925" s="27">
        <f>IF(AND($C925="x",$A925&lt;&gt;""),$A925,"")</f>
        <v/>
      </c>
    </row>
    <row r="926">
      <c r="A926" s="25" t="inlineStr">
        <is>
          <t>asset_dynamic_education_asset_android_app_link</t>
        </is>
      </c>
      <c r="B926" s="29" t="inlineStr">
        <is>
          <t>Asset dynamic education asset android app link · TEXT</t>
        </is>
      </c>
      <c r="C926" s="26" t="n"/>
      <c r="D926" s="27">
        <f>IF(AND($C926="x",$A926&lt;&gt;""),$A926,"")</f>
        <v/>
      </c>
    </row>
    <row r="927">
      <c r="A927" s="25" t="inlineStr">
        <is>
          <t>asset_dynamic_education_asset_contextual_keywords</t>
        </is>
      </c>
      <c r="B927" s="29" t="inlineStr">
        <is>
          <t>Asset dynamic education asset contextual keywords · TEXT</t>
        </is>
      </c>
      <c r="C927" s="26" t="n"/>
      <c r="D927" s="27">
        <f>IF(AND($C927="x",$A927&lt;&gt;""),$A927,"")</f>
        <v/>
      </c>
    </row>
    <row r="928">
      <c r="A928" s="25" t="inlineStr">
        <is>
          <t>asset_dynamic_education_asset_image_url</t>
        </is>
      </c>
      <c r="B928" s="29" t="inlineStr">
        <is>
          <t>Asset dynamic education asset image url · TEXT</t>
        </is>
      </c>
      <c r="C928" s="26" t="n"/>
      <c r="D928" s="27">
        <f>IF(AND($C928="x",$A928&lt;&gt;""),$A928,"")</f>
        <v/>
      </c>
    </row>
    <row r="929">
      <c r="A929" s="25" t="inlineStr">
        <is>
          <t>asset_dynamic_education_asset_ios_app_link</t>
        </is>
      </c>
      <c r="B929" s="29" t="inlineStr">
        <is>
          <t>Asset dynamic education asset ios app link · TEXT</t>
        </is>
      </c>
      <c r="C929" s="26" t="n"/>
      <c r="D929" s="27">
        <f>IF(AND($C929="x",$A929&lt;&gt;""),$A929,"")</f>
        <v/>
      </c>
    </row>
    <row r="930">
      <c r="A930" s="25" t="inlineStr">
        <is>
          <t>asset_dynamic_education_asset_ios_app_store_id</t>
        </is>
      </c>
      <c r="B930" s="29" t="inlineStr">
        <is>
          <t>Asset dynamic education asset ios app store id · NUMERIC</t>
        </is>
      </c>
      <c r="C930" s="26" t="n"/>
      <c r="D930" s="27">
        <f>IF(AND($C930="x",$A930&lt;&gt;""),$A930,"")</f>
        <v/>
      </c>
    </row>
    <row r="931">
      <c r="A931" s="25" t="inlineStr">
        <is>
          <t>asset_dynamic_education_asset_location_id</t>
        </is>
      </c>
      <c r="B931" s="29" t="inlineStr">
        <is>
          <t>Asset dynamic education asset location id · TEXT</t>
        </is>
      </c>
      <c r="C931" s="26" t="n"/>
      <c r="D931" s="27">
        <f>IF(AND($C931="x",$A931&lt;&gt;""),$A931,"")</f>
        <v/>
      </c>
    </row>
    <row r="932">
      <c r="A932" s="25" t="inlineStr">
        <is>
          <t>asset_dynamic_education_asset_program_description</t>
        </is>
      </c>
      <c r="B932" s="29" t="inlineStr">
        <is>
          <t>Asset dynamic education asset program description · TEXT</t>
        </is>
      </c>
      <c r="C932" s="26" t="n"/>
      <c r="D932" s="27">
        <f>IF(AND($C932="x",$A932&lt;&gt;""),$A932,"")</f>
        <v/>
      </c>
    </row>
    <row r="933">
      <c r="A933" s="25" t="inlineStr">
        <is>
          <t>asset_dynamic_education_asset_program_id</t>
        </is>
      </c>
      <c r="B933" s="29" t="inlineStr">
        <is>
          <t>Asset dynamic education asset program id · TEXT</t>
        </is>
      </c>
      <c r="C933" s="26" t="n"/>
      <c r="D933" s="27">
        <f>IF(AND($C933="x",$A933&lt;&gt;""),$A933,"")</f>
        <v/>
      </c>
    </row>
    <row r="934">
      <c r="A934" s="25" t="inlineStr">
        <is>
          <t>asset_dynamic_education_asset_program_name</t>
        </is>
      </c>
      <c r="B934" s="29" t="inlineStr">
        <is>
          <t>Asset dynamic education asset program name · TEXT</t>
        </is>
      </c>
      <c r="C934" s="26" t="n"/>
      <c r="D934" s="27">
        <f>IF(AND($C934="x",$A934&lt;&gt;""),$A934,"")</f>
        <v/>
      </c>
    </row>
    <row r="935">
      <c r="A935" s="25" t="inlineStr">
        <is>
          <t>asset_dynamic_education_asset_school_name</t>
        </is>
      </c>
      <c r="B935" s="29" t="inlineStr">
        <is>
          <t>Asset dynamic education asset school name · TEXT</t>
        </is>
      </c>
      <c r="C935" s="26" t="n"/>
      <c r="D935" s="27">
        <f>IF(AND($C935="x",$A935&lt;&gt;""),$A935,"")</f>
        <v/>
      </c>
    </row>
    <row r="936">
      <c r="A936" s="25" t="inlineStr">
        <is>
          <t>asset_dynamic_education_asset_similar_program_ids</t>
        </is>
      </c>
      <c r="B936" s="29" t="inlineStr">
        <is>
          <t>Asset dynamic education asset similar program ids · TEXT</t>
        </is>
      </c>
      <c r="C936" s="26" t="n"/>
      <c r="D936" s="27">
        <f>IF(AND($C936="x",$A936&lt;&gt;""),$A936,"")</f>
        <v/>
      </c>
    </row>
    <row r="937">
      <c r="A937" s="25" t="inlineStr">
        <is>
          <t>asset_dynamic_education_asset_subject</t>
        </is>
      </c>
      <c r="B937" s="29" t="inlineStr">
        <is>
          <t>Asset dynamic education asset subject · TEXT</t>
        </is>
      </c>
      <c r="C937" s="26" t="n"/>
      <c r="D937" s="27">
        <f>IF(AND($C937="x",$A937&lt;&gt;""),$A937,"")</f>
        <v/>
      </c>
    </row>
    <row r="938">
      <c r="A938" s="25" t="inlineStr">
        <is>
          <t>asset_dynamic_education_asset_thumbnail_image_url</t>
        </is>
      </c>
      <c r="B938" s="29" t="inlineStr">
        <is>
          <t>Asset dynamic education asset thumbnail image url · TEXT</t>
        </is>
      </c>
      <c r="C938" s="26" t="n"/>
      <c r="D938" s="27">
        <f>IF(AND($C938="x",$A938&lt;&gt;""),$A938,"")</f>
        <v/>
      </c>
    </row>
    <row r="939">
      <c r="A939" s="25" t="inlineStr">
        <is>
          <t>asset_dynamic_flights_asset_android_app_link</t>
        </is>
      </c>
      <c r="B939" s="29" t="inlineStr">
        <is>
          <t>Asset dynamic flights asset android app link · TEXT</t>
        </is>
      </c>
      <c r="C939" s="26" t="n"/>
      <c r="D939" s="27">
        <f>IF(AND($C939="x",$A939&lt;&gt;""),$A939,"")</f>
        <v/>
      </c>
    </row>
    <row r="940">
      <c r="A940" s="25" t="inlineStr">
        <is>
          <t>asset_dynamic_flights_asset_custom_mapping</t>
        </is>
      </c>
      <c r="B940" s="29" t="inlineStr">
        <is>
          <t>Asset dynamic flights asset custom mapping · TEXT</t>
        </is>
      </c>
      <c r="C940" s="26" t="n"/>
      <c r="D940" s="27">
        <f>IF(AND($C940="x",$A940&lt;&gt;""),$A940,"")</f>
        <v/>
      </c>
    </row>
    <row r="941">
      <c r="A941" s="25" t="inlineStr">
        <is>
          <t>asset_dynamic_flights_asset_destination_id</t>
        </is>
      </c>
      <c r="B941" s="29" t="inlineStr">
        <is>
          <t>Asset dynamic flights asset destination id · TEXT</t>
        </is>
      </c>
      <c r="C941" s="26" t="n"/>
      <c r="D941" s="27">
        <f>IF(AND($C941="x",$A941&lt;&gt;""),$A941,"")</f>
        <v/>
      </c>
    </row>
    <row r="942">
      <c r="A942" s="25" t="inlineStr">
        <is>
          <t>asset_dynamic_flights_asset_destination_name</t>
        </is>
      </c>
      <c r="B942" s="29" t="inlineStr">
        <is>
          <t>Asset dynamic flights asset destination name · TEXT</t>
        </is>
      </c>
      <c r="C942" s="26" t="n"/>
      <c r="D942" s="27">
        <f>IF(AND($C942="x",$A942&lt;&gt;""),$A942,"")</f>
        <v/>
      </c>
    </row>
    <row r="943">
      <c r="A943" s="25" t="inlineStr">
        <is>
          <t>asset_dynamic_flights_asset_flight_description</t>
        </is>
      </c>
      <c r="B943" s="29" t="inlineStr">
        <is>
          <t>Asset dynamic flights asset flight description · TEXT</t>
        </is>
      </c>
      <c r="C943" s="26" t="n"/>
      <c r="D943" s="27">
        <f>IF(AND($C943="x",$A943&lt;&gt;""),$A943,"")</f>
        <v/>
      </c>
    </row>
    <row r="944">
      <c r="A944" s="25" t="inlineStr">
        <is>
          <t>asset_dynamic_flights_asset_flight_price</t>
        </is>
      </c>
      <c r="B944" s="29" t="inlineStr">
        <is>
          <t>Asset dynamic flights asset flight price · TEXT</t>
        </is>
      </c>
      <c r="C944" s="26" t="n"/>
      <c r="D944" s="27">
        <f>IF(AND($C944="x",$A944&lt;&gt;""),$A944,"")</f>
        <v/>
      </c>
    </row>
    <row r="945">
      <c r="A945" s="25" t="inlineStr">
        <is>
          <t>asset_dynamic_flights_asset_flight_sale_price</t>
        </is>
      </c>
      <c r="B945" s="29" t="inlineStr">
        <is>
          <t>Asset dynamic flights asset flight sale price · TEXT</t>
        </is>
      </c>
      <c r="C945" s="26" t="n"/>
      <c r="D945" s="27">
        <f>IF(AND($C945="x",$A945&lt;&gt;""),$A945,"")</f>
        <v/>
      </c>
    </row>
    <row r="946">
      <c r="A946" s="25" t="inlineStr">
        <is>
          <t>asset_dynamic_flights_asset_formatted_price</t>
        </is>
      </c>
      <c r="B946" s="29" t="inlineStr">
        <is>
          <t>Asset dynamic flights asset formatted price · TEXT</t>
        </is>
      </c>
      <c r="C946" s="26" t="n"/>
      <c r="D946" s="27">
        <f>IF(AND($C946="x",$A946&lt;&gt;""),$A946,"")</f>
        <v/>
      </c>
    </row>
    <row r="947">
      <c r="A947" s="25" t="inlineStr">
        <is>
          <t>asset_dynamic_flights_asset_formatted_sale_price</t>
        </is>
      </c>
      <c r="B947" s="29" t="inlineStr">
        <is>
          <t>Asset dynamic flights asset formatted sale price · TEXT</t>
        </is>
      </c>
      <c r="C947" s="26" t="n"/>
      <c r="D947" s="27">
        <f>IF(AND($C947="x",$A947&lt;&gt;""),$A947,"")</f>
        <v/>
      </c>
    </row>
    <row r="948">
      <c r="A948" s="25" t="inlineStr">
        <is>
          <t>asset_dynamic_flights_asset_image_url</t>
        </is>
      </c>
      <c r="B948" s="29" t="inlineStr">
        <is>
          <t>Asset dynamic flights asset image url · TEXT</t>
        </is>
      </c>
      <c r="C948" s="26" t="n"/>
      <c r="D948" s="27">
        <f>IF(AND($C948="x",$A948&lt;&gt;""),$A948,"")</f>
        <v/>
      </c>
    </row>
    <row r="949">
      <c r="A949" s="25" t="inlineStr">
        <is>
          <t>asset_dynamic_flights_asset_ios_app_link</t>
        </is>
      </c>
      <c r="B949" s="29" t="inlineStr">
        <is>
          <t>Asset dynamic flights asset ios app link · TEXT</t>
        </is>
      </c>
      <c r="C949" s="26" t="n"/>
      <c r="D949" s="27">
        <f>IF(AND($C949="x",$A949&lt;&gt;""),$A949,"")</f>
        <v/>
      </c>
    </row>
    <row r="950">
      <c r="A950" s="25" t="inlineStr">
        <is>
          <t>asset_dynamic_flights_asset_ios_app_store_id</t>
        </is>
      </c>
      <c r="B950" s="29" t="inlineStr">
        <is>
          <t>Asset dynamic flights asset ios app store id · NUMERIC</t>
        </is>
      </c>
      <c r="C950" s="26" t="n"/>
      <c r="D950" s="27">
        <f>IF(AND($C950="x",$A950&lt;&gt;""),$A950,"")</f>
        <v/>
      </c>
    </row>
    <row r="951">
      <c r="A951" s="25" t="inlineStr">
        <is>
          <t>asset_dynamic_flights_asset_origin_id</t>
        </is>
      </c>
      <c r="B951" s="29" t="inlineStr">
        <is>
          <t>Asset dynamic flights asset origin id · TEXT</t>
        </is>
      </c>
      <c r="C951" s="26" t="n"/>
      <c r="D951" s="27">
        <f>IF(AND($C951="x",$A951&lt;&gt;""),$A951,"")</f>
        <v/>
      </c>
    </row>
    <row r="952">
      <c r="A952" s="25" t="inlineStr">
        <is>
          <t>asset_dynamic_flights_asset_origin_name</t>
        </is>
      </c>
      <c r="B952" s="29" t="inlineStr">
        <is>
          <t>Asset dynamic flights asset origin name · TEXT</t>
        </is>
      </c>
      <c r="C952" s="26" t="n"/>
      <c r="D952" s="27">
        <f>IF(AND($C952="x",$A952&lt;&gt;""),$A952,"")</f>
        <v/>
      </c>
    </row>
    <row r="953">
      <c r="A953" s="25" t="inlineStr">
        <is>
          <t>asset_dynamic_flights_asset_similar_destination_ids</t>
        </is>
      </c>
      <c r="B953" s="29" t="inlineStr">
        <is>
          <t>Asset dynamic flights asset similar destination ids · TEXT</t>
        </is>
      </c>
      <c r="C953" s="26" t="n"/>
      <c r="D953" s="27">
        <f>IF(AND($C953="x",$A953&lt;&gt;""),$A953,"")</f>
        <v/>
      </c>
    </row>
    <row r="954">
      <c r="A954" s="25" t="inlineStr">
        <is>
          <t>asset_dynamic_hotels_and_rentals_asset_address</t>
        </is>
      </c>
      <c r="B954" s="29" t="inlineStr">
        <is>
          <t>Asset dynamic hotels and rentals asset address · TEXT</t>
        </is>
      </c>
      <c r="C954" s="26" t="n"/>
      <c r="D954" s="27">
        <f>IF(AND($C954="x",$A954&lt;&gt;""),$A954,"")</f>
        <v/>
      </c>
    </row>
    <row r="955">
      <c r="A955" s="25" t="inlineStr">
        <is>
          <t>asset_dynamic_hotels_and_rentals_asset_android_app_link</t>
        </is>
      </c>
      <c r="B955" s="29" t="inlineStr">
        <is>
          <t>Asset dynamic hotels and rentals asset android app link · TEXT</t>
        </is>
      </c>
      <c r="C955" s="26" t="n"/>
      <c r="D955" s="27">
        <f>IF(AND($C955="x",$A955&lt;&gt;""),$A955,"")</f>
        <v/>
      </c>
    </row>
    <row r="956">
      <c r="A956" s="25" t="inlineStr">
        <is>
          <t>asset_dynamic_hotels_and_rentals_asset_category</t>
        </is>
      </c>
      <c r="B956" s="29" t="inlineStr">
        <is>
          <t>Asset dynamic hotels and rentals asset category · TEXT</t>
        </is>
      </c>
      <c r="C956" s="26" t="n"/>
      <c r="D956" s="27">
        <f>IF(AND($C956="x",$A956&lt;&gt;""),$A956,"")</f>
        <v/>
      </c>
    </row>
    <row r="957">
      <c r="A957" s="25" t="inlineStr">
        <is>
          <t>asset_dynamic_hotels_and_rentals_asset_contextual_keywords</t>
        </is>
      </c>
      <c r="B957" s="29" t="inlineStr">
        <is>
          <t>Asset dynamic hotels and rentals asset contextual keywords · TEXT</t>
        </is>
      </c>
      <c r="C957" s="26" t="n"/>
      <c r="D957" s="27">
        <f>IF(AND($C957="x",$A957&lt;&gt;""),$A957,"")</f>
        <v/>
      </c>
    </row>
    <row r="958">
      <c r="A958" s="25" t="inlineStr">
        <is>
          <t>asset_dynamic_hotels_and_rentals_asset_description</t>
        </is>
      </c>
      <c r="B958" s="29" t="inlineStr">
        <is>
          <t>Asset dynamic hotels and rentals asset description · TEXT</t>
        </is>
      </c>
      <c r="C958" s="26" t="n"/>
      <c r="D958" s="27">
        <f>IF(AND($C958="x",$A958&lt;&gt;""),$A958,"")</f>
        <v/>
      </c>
    </row>
    <row r="959">
      <c r="A959" s="25" t="inlineStr">
        <is>
          <t>asset_dynamic_hotels_and_rentals_asset_destination_name</t>
        </is>
      </c>
      <c r="B959" s="29" t="inlineStr">
        <is>
          <t>Asset dynamic hotels and rentals asset destination name · TEXT</t>
        </is>
      </c>
      <c r="C959" s="26" t="n"/>
      <c r="D959" s="27">
        <f>IF(AND($C959="x",$A959&lt;&gt;""),$A959,"")</f>
        <v/>
      </c>
    </row>
    <row r="960">
      <c r="A960" s="25" t="inlineStr">
        <is>
          <t>asset_dynamic_hotels_and_rentals_asset_formatted_price</t>
        </is>
      </c>
      <c r="B960" s="29" t="inlineStr">
        <is>
          <t>Asset dynamic hotels and rentals asset formatted price · TEXT</t>
        </is>
      </c>
      <c r="C960" s="26" t="n"/>
      <c r="D960" s="27">
        <f>IF(AND($C960="x",$A960&lt;&gt;""),$A960,"")</f>
        <v/>
      </c>
    </row>
    <row r="961">
      <c r="A961" s="25" t="inlineStr">
        <is>
          <t>asset_dynamic_hotels_and_rentals_asset_formatted_sale_price</t>
        </is>
      </c>
      <c r="B961" s="29" t="inlineStr">
        <is>
          <t>Asset dynamic hotels and rentals asset formatted sale price · TEXT</t>
        </is>
      </c>
      <c r="C961" s="26" t="n"/>
      <c r="D961" s="27">
        <f>IF(AND($C961="x",$A961&lt;&gt;""),$A961,"")</f>
        <v/>
      </c>
    </row>
    <row r="962">
      <c r="A962" s="25" t="inlineStr">
        <is>
          <t>asset_dynamic_hotels_and_rentals_asset_image_url</t>
        </is>
      </c>
      <c r="B962" s="29" t="inlineStr">
        <is>
          <t>Asset dynamic hotels and rentals asset image url · TEXT</t>
        </is>
      </c>
      <c r="C962" s="26" t="n"/>
      <c r="D962" s="27">
        <f>IF(AND($C962="x",$A962&lt;&gt;""),$A962,"")</f>
        <v/>
      </c>
    </row>
    <row r="963">
      <c r="A963" s="25" t="inlineStr">
        <is>
          <t>asset_dynamic_hotels_and_rentals_asset_ios_app_link</t>
        </is>
      </c>
      <c r="B963" s="29" t="inlineStr">
        <is>
          <t>Asset dynamic hotels and rentals asset ios app link · TEXT</t>
        </is>
      </c>
      <c r="C963" s="26" t="n"/>
      <c r="D963" s="27">
        <f>IF(AND($C963="x",$A963&lt;&gt;""),$A963,"")</f>
        <v/>
      </c>
    </row>
    <row r="964">
      <c r="A964" s="25" t="inlineStr">
        <is>
          <t>asset_dynamic_hotels_and_rentals_asset_ios_app_store_id</t>
        </is>
      </c>
      <c r="B964" s="29" t="inlineStr">
        <is>
          <t>Asset dynamic hotels and rentals asset ios app store id · NUMERIC</t>
        </is>
      </c>
      <c r="C964" s="26" t="n"/>
      <c r="D964" s="27">
        <f>IF(AND($C964="x",$A964&lt;&gt;""),$A964,"")</f>
        <v/>
      </c>
    </row>
    <row r="965">
      <c r="A965" s="25" t="inlineStr">
        <is>
          <t>asset_dynamic_hotels_and_rentals_asset_price</t>
        </is>
      </c>
      <c r="B965" s="29" t="inlineStr">
        <is>
          <t>Asset dynamic hotels and rentals asset price · TEXT</t>
        </is>
      </c>
      <c r="C965" s="26" t="n"/>
      <c r="D965" s="27">
        <f>IF(AND($C965="x",$A965&lt;&gt;""),$A965,"")</f>
        <v/>
      </c>
    </row>
    <row r="966">
      <c r="A966" s="25" t="inlineStr">
        <is>
          <t>asset_dynamic_hotels_and_rentals_asset_property_id</t>
        </is>
      </c>
      <c r="B966" s="29" t="inlineStr">
        <is>
          <t>Asset dynamic hotels and rentals asset property id · TEXT</t>
        </is>
      </c>
      <c r="C966" s="26" t="n"/>
      <c r="D966" s="27">
        <f>IF(AND($C966="x",$A966&lt;&gt;""),$A966,"")</f>
        <v/>
      </c>
    </row>
    <row r="967">
      <c r="A967" s="25" t="inlineStr">
        <is>
          <t>asset_dynamic_hotels_and_rentals_asset_property_name</t>
        </is>
      </c>
      <c r="B967" s="29" t="inlineStr">
        <is>
          <t>Asset dynamic hotels and rentals asset property name · TEXT</t>
        </is>
      </c>
      <c r="C967" s="26" t="n"/>
      <c r="D967" s="27">
        <f>IF(AND($C967="x",$A967&lt;&gt;""),$A967,"")</f>
        <v/>
      </c>
    </row>
    <row r="968">
      <c r="A968" s="25" t="inlineStr">
        <is>
          <t>asset_dynamic_hotels_and_rentals_asset_sale_price</t>
        </is>
      </c>
      <c r="B968" s="29" t="inlineStr">
        <is>
          <t>Asset dynamic hotels and rentals asset sale price · TEXT</t>
        </is>
      </c>
      <c r="C968" s="26" t="n"/>
      <c r="D968" s="27">
        <f>IF(AND($C968="x",$A968&lt;&gt;""),$A968,"")</f>
        <v/>
      </c>
    </row>
    <row r="969">
      <c r="A969" s="25" t="inlineStr">
        <is>
          <t>asset_dynamic_hotels_and_rentals_asset_similar_property_ids</t>
        </is>
      </c>
      <c r="B969" s="29" t="inlineStr">
        <is>
          <t>Asset dynamic hotels and rentals asset similar property ids · TEXT</t>
        </is>
      </c>
      <c r="C969" s="26" t="n"/>
      <c r="D969" s="27">
        <f>IF(AND($C969="x",$A969&lt;&gt;""),$A969,"")</f>
        <v/>
      </c>
    </row>
    <row r="970">
      <c r="A970" s="25" t="inlineStr">
        <is>
          <t>asset_dynamic_hotels_and_rentals_asset_star_rating</t>
        </is>
      </c>
      <c r="B970" s="29" t="inlineStr">
        <is>
          <t>Asset dynamic hotels and rentals asset star rating · NUMERIC</t>
        </is>
      </c>
      <c r="C970" s="26" t="n"/>
      <c r="D970" s="27">
        <f>IF(AND($C970="x",$A970&lt;&gt;""),$A970,"")</f>
        <v/>
      </c>
    </row>
    <row r="971">
      <c r="A971" s="25" t="inlineStr">
        <is>
          <t>asset_dynamic_jobs_asset_address</t>
        </is>
      </c>
      <c r="B971" s="29" t="inlineStr">
        <is>
          <t>Asset dynamic jobs asset address · TEXT</t>
        </is>
      </c>
      <c r="C971" s="26" t="n"/>
      <c r="D971" s="27">
        <f>IF(AND($C971="x",$A971&lt;&gt;""),$A971,"")</f>
        <v/>
      </c>
    </row>
    <row r="972">
      <c r="A972" s="25" t="inlineStr">
        <is>
          <t>asset_dynamic_jobs_asset_android_app_link</t>
        </is>
      </c>
      <c r="B972" s="29" t="inlineStr">
        <is>
          <t>Asset dynamic jobs asset android app link · TEXT</t>
        </is>
      </c>
      <c r="C972" s="26" t="n"/>
      <c r="D972" s="27">
        <f>IF(AND($C972="x",$A972&lt;&gt;""),$A972,"")</f>
        <v/>
      </c>
    </row>
    <row r="973">
      <c r="A973" s="25" t="inlineStr">
        <is>
          <t>asset_dynamic_jobs_asset_contextual_keywords</t>
        </is>
      </c>
      <c r="B973" s="29" t="inlineStr">
        <is>
          <t>Asset dynamic jobs asset contextual keywords · TEXT</t>
        </is>
      </c>
      <c r="C973" s="26" t="n"/>
      <c r="D973" s="27">
        <f>IF(AND($C973="x",$A973&lt;&gt;""),$A973,"")</f>
        <v/>
      </c>
    </row>
    <row r="974">
      <c r="A974" s="25" t="inlineStr">
        <is>
          <t>asset_dynamic_jobs_asset_description</t>
        </is>
      </c>
      <c r="B974" s="29" t="inlineStr">
        <is>
          <t>Asset dynamic jobs asset description · TEXT</t>
        </is>
      </c>
      <c r="C974" s="26" t="n"/>
      <c r="D974" s="27">
        <f>IF(AND($C974="x",$A974&lt;&gt;""),$A974,"")</f>
        <v/>
      </c>
    </row>
    <row r="975">
      <c r="A975" s="25" t="inlineStr">
        <is>
          <t>asset_dynamic_jobs_asset_image_url</t>
        </is>
      </c>
      <c r="B975" s="29" t="inlineStr">
        <is>
          <t>Asset dynamic jobs asset image url · TEXT</t>
        </is>
      </c>
      <c r="C975" s="26" t="n"/>
      <c r="D975" s="27">
        <f>IF(AND($C975="x",$A975&lt;&gt;""),$A975,"")</f>
        <v/>
      </c>
    </row>
    <row r="976">
      <c r="A976" s="25" t="inlineStr">
        <is>
          <t>asset_dynamic_jobs_asset_ios_app_link</t>
        </is>
      </c>
      <c r="B976" s="29" t="inlineStr">
        <is>
          <t>Asset dynamic jobs asset ios app link · TEXT</t>
        </is>
      </c>
      <c r="C976" s="26" t="n"/>
      <c r="D976" s="27">
        <f>IF(AND($C976="x",$A976&lt;&gt;""),$A976,"")</f>
        <v/>
      </c>
    </row>
    <row r="977">
      <c r="A977" s="25" t="inlineStr">
        <is>
          <t>asset_dynamic_jobs_asset_ios_app_store_id</t>
        </is>
      </c>
      <c r="B977" s="29" t="inlineStr">
        <is>
          <t>Asset dynamic jobs asset ios app store id · NUMERIC</t>
        </is>
      </c>
      <c r="C977" s="26" t="n"/>
      <c r="D977" s="27">
        <f>IF(AND($C977="x",$A977&lt;&gt;""),$A977,"")</f>
        <v/>
      </c>
    </row>
    <row r="978">
      <c r="A978" s="25" t="inlineStr">
        <is>
          <t>asset_dynamic_jobs_asset_job_category</t>
        </is>
      </c>
      <c r="B978" s="29" t="inlineStr">
        <is>
          <t>Asset dynamic jobs asset job category · TEXT</t>
        </is>
      </c>
      <c r="C978" s="26" t="n"/>
      <c r="D978" s="27">
        <f>IF(AND($C978="x",$A978&lt;&gt;""),$A978,"")</f>
        <v/>
      </c>
    </row>
    <row r="979">
      <c r="A979" s="25" t="inlineStr">
        <is>
          <t>asset_dynamic_jobs_asset_job_id</t>
        </is>
      </c>
      <c r="B979" s="29" t="inlineStr">
        <is>
          <t>Asset dynamic jobs asset job id · TEXT</t>
        </is>
      </c>
      <c r="C979" s="26" t="n"/>
      <c r="D979" s="27">
        <f>IF(AND($C979="x",$A979&lt;&gt;""),$A979,"")</f>
        <v/>
      </c>
    </row>
    <row r="980">
      <c r="A980" s="25" t="inlineStr">
        <is>
          <t>asset_dynamic_jobs_asset_job_subtitle</t>
        </is>
      </c>
      <c r="B980" s="29" t="inlineStr">
        <is>
          <t>Asset dynamic jobs asset job subtitle · TEXT</t>
        </is>
      </c>
      <c r="C980" s="26" t="n"/>
      <c r="D980" s="27">
        <f>IF(AND($C980="x",$A980&lt;&gt;""),$A980,"")</f>
        <v/>
      </c>
    </row>
    <row r="981">
      <c r="A981" s="25" t="inlineStr">
        <is>
          <t>asset_dynamic_jobs_asset_job_title</t>
        </is>
      </c>
      <c r="B981" s="29" t="inlineStr">
        <is>
          <t>Asset dynamic jobs asset job title · TEXT</t>
        </is>
      </c>
      <c r="C981" s="26" t="n"/>
      <c r="D981" s="27">
        <f>IF(AND($C981="x",$A981&lt;&gt;""),$A981,"")</f>
        <v/>
      </c>
    </row>
    <row r="982">
      <c r="A982" s="25" t="inlineStr">
        <is>
          <t>asset_dynamic_jobs_asset_location_id</t>
        </is>
      </c>
      <c r="B982" s="29" t="inlineStr">
        <is>
          <t>Asset dynamic jobs asset location id · TEXT</t>
        </is>
      </c>
      <c r="C982" s="26" t="n"/>
      <c r="D982" s="27">
        <f>IF(AND($C982="x",$A982&lt;&gt;""),$A982,"")</f>
        <v/>
      </c>
    </row>
    <row r="983">
      <c r="A983" s="25" t="inlineStr">
        <is>
          <t>asset_dynamic_jobs_asset_salary</t>
        </is>
      </c>
      <c r="B983" s="29" t="inlineStr">
        <is>
          <t>Asset dynamic jobs asset salary · TEXT</t>
        </is>
      </c>
      <c r="C983" s="26" t="n"/>
      <c r="D983" s="27">
        <f>IF(AND($C983="x",$A983&lt;&gt;""),$A983,"")</f>
        <v/>
      </c>
    </row>
    <row r="984">
      <c r="A984" s="25" t="inlineStr">
        <is>
          <t>asset_dynamic_jobs_asset_similar_job_ids</t>
        </is>
      </c>
      <c r="B984" s="29" t="inlineStr">
        <is>
          <t>Asset dynamic jobs asset similar job ids · TEXT</t>
        </is>
      </c>
      <c r="C984" s="26" t="n"/>
      <c r="D984" s="27">
        <f>IF(AND($C984="x",$A984&lt;&gt;""),$A984,"")</f>
        <v/>
      </c>
    </row>
    <row r="985">
      <c r="A985" s="25" t="inlineStr">
        <is>
          <t>asset_dynamic_local_asset_address</t>
        </is>
      </c>
      <c r="B985" s="29" t="inlineStr">
        <is>
          <t>Asset dynamic local asset address · TEXT</t>
        </is>
      </c>
      <c r="C985" s="26" t="n"/>
      <c r="D985" s="27">
        <f>IF(AND($C985="x",$A985&lt;&gt;""),$A985,"")</f>
        <v/>
      </c>
    </row>
    <row r="986">
      <c r="A986" s="25" t="inlineStr">
        <is>
          <t>asset_dynamic_local_asset_android_app_link</t>
        </is>
      </c>
      <c r="B986" s="29" t="inlineStr">
        <is>
          <t>Asset dynamic local asset android app link · TEXT</t>
        </is>
      </c>
      <c r="C986" s="26" t="n"/>
      <c r="D986" s="27">
        <f>IF(AND($C986="x",$A986&lt;&gt;""),$A986,"")</f>
        <v/>
      </c>
    </row>
    <row r="987">
      <c r="A987" s="25" t="inlineStr">
        <is>
          <t>asset_dynamic_local_asset_category</t>
        </is>
      </c>
      <c r="B987" s="29" t="inlineStr">
        <is>
          <t>Asset dynamic local asset category · TEXT</t>
        </is>
      </c>
      <c r="C987" s="26" t="n"/>
      <c r="D987" s="27">
        <f>IF(AND($C987="x",$A987&lt;&gt;""),$A987,"")</f>
        <v/>
      </c>
    </row>
    <row r="988">
      <c r="A988" s="25" t="inlineStr">
        <is>
          <t>asset_dynamic_local_asset_contextual_keywords</t>
        </is>
      </c>
      <c r="B988" s="29" t="inlineStr">
        <is>
          <t>Asset dynamic local asset contextual keywords · TEXT</t>
        </is>
      </c>
      <c r="C988" s="26" t="n"/>
      <c r="D988" s="27">
        <f>IF(AND($C988="x",$A988&lt;&gt;""),$A988,"")</f>
        <v/>
      </c>
    </row>
    <row r="989">
      <c r="A989" s="25" t="inlineStr">
        <is>
          <t>asset_dynamic_local_asset_deal_id</t>
        </is>
      </c>
      <c r="B989" s="29" t="inlineStr">
        <is>
          <t>Asset dynamic local asset deal id · TEXT</t>
        </is>
      </c>
      <c r="C989" s="26" t="n"/>
      <c r="D989" s="27">
        <f>IF(AND($C989="x",$A989&lt;&gt;""),$A989,"")</f>
        <v/>
      </c>
    </row>
    <row r="990">
      <c r="A990" s="25" t="inlineStr">
        <is>
          <t>asset_dynamic_local_asset_deal_name</t>
        </is>
      </c>
      <c r="B990" s="29" t="inlineStr">
        <is>
          <t>Asset dynamic local asset deal name · TEXT</t>
        </is>
      </c>
      <c r="C990" s="26" t="n"/>
      <c r="D990" s="27">
        <f>IF(AND($C990="x",$A990&lt;&gt;""),$A990,"")</f>
        <v/>
      </c>
    </row>
    <row r="991">
      <c r="A991" s="25" t="inlineStr">
        <is>
          <t>asset_dynamic_local_asset_description</t>
        </is>
      </c>
      <c r="B991" s="29" t="inlineStr">
        <is>
          <t>Asset dynamic local asset description · TEXT</t>
        </is>
      </c>
      <c r="C991" s="26" t="n"/>
      <c r="D991" s="27">
        <f>IF(AND($C991="x",$A991&lt;&gt;""),$A991,"")</f>
        <v/>
      </c>
    </row>
    <row r="992">
      <c r="A992" s="25" t="inlineStr">
        <is>
          <t>asset_dynamic_local_asset_formatted_price</t>
        </is>
      </c>
      <c r="B992" s="29" t="inlineStr">
        <is>
          <t>Asset dynamic local asset formatted price · TEXT</t>
        </is>
      </c>
      <c r="C992" s="26" t="n"/>
      <c r="D992" s="27">
        <f>IF(AND($C992="x",$A992&lt;&gt;""),$A992,"")</f>
        <v/>
      </c>
    </row>
    <row r="993">
      <c r="A993" s="25" t="inlineStr">
        <is>
          <t>asset_dynamic_local_asset_formatted_sale_price</t>
        </is>
      </c>
      <c r="B993" s="29" t="inlineStr">
        <is>
          <t>Asset dynamic local asset formatted sale price · TEXT</t>
        </is>
      </c>
      <c r="C993" s="26" t="n"/>
      <c r="D993" s="27">
        <f>IF(AND($C993="x",$A993&lt;&gt;""),$A993,"")</f>
        <v/>
      </c>
    </row>
    <row r="994">
      <c r="A994" s="25" t="inlineStr">
        <is>
          <t>asset_dynamic_local_asset_image_url</t>
        </is>
      </c>
      <c r="B994" s="29" t="inlineStr">
        <is>
          <t>Asset dynamic local asset image url · TEXT</t>
        </is>
      </c>
      <c r="C994" s="26" t="n"/>
      <c r="D994" s="27">
        <f>IF(AND($C994="x",$A994&lt;&gt;""),$A994,"")</f>
        <v/>
      </c>
    </row>
    <row r="995">
      <c r="A995" s="25" t="inlineStr">
        <is>
          <t>asset_dynamic_local_asset_ios_app_link</t>
        </is>
      </c>
      <c r="B995" s="29" t="inlineStr">
        <is>
          <t>Asset dynamic local asset ios app link · TEXT</t>
        </is>
      </c>
      <c r="C995" s="26" t="n"/>
      <c r="D995" s="27">
        <f>IF(AND($C995="x",$A995&lt;&gt;""),$A995,"")</f>
        <v/>
      </c>
    </row>
    <row r="996">
      <c r="A996" s="25" t="inlineStr">
        <is>
          <t>asset_dynamic_local_asset_ios_app_store_id</t>
        </is>
      </c>
      <c r="B996" s="29" t="inlineStr">
        <is>
          <t>Asset dynamic local asset ios app store id · NUMERIC</t>
        </is>
      </c>
      <c r="C996" s="26" t="n"/>
      <c r="D996" s="27">
        <f>IF(AND($C996="x",$A996&lt;&gt;""),$A996,"")</f>
        <v/>
      </c>
    </row>
    <row r="997">
      <c r="A997" s="25" t="inlineStr">
        <is>
          <t>asset_dynamic_local_asset_price</t>
        </is>
      </c>
      <c r="B997" s="29" t="inlineStr">
        <is>
          <t>Asset dynamic local asset price · TEXT</t>
        </is>
      </c>
      <c r="C997" s="26" t="n"/>
      <c r="D997" s="27">
        <f>IF(AND($C997="x",$A997&lt;&gt;""),$A997,"")</f>
        <v/>
      </c>
    </row>
    <row r="998">
      <c r="A998" s="25" t="inlineStr">
        <is>
          <t>asset_dynamic_local_asset_sale_price</t>
        </is>
      </c>
      <c r="B998" s="29" t="inlineStr">
        <is>
          <t>Asset dynamic local asset sale price · TEXT</t>
        </is>
      </c>
      <c r="C998" s="26" t="n"/>
      <c r="D998" s="27">
        <f>IF(AND($C998="x",$A998&lt;&gt;""),$A998,"")</f>
        <v/>
      </c>
    </row>
    <row r="999">
      <c r="A999" s="25" t="inlineStr">
        <is>
          <t>asset_dynamic_local_asset_similar_deal_ids</t>
        </is>
      </c>
      <c r="B999" s="29" t="inlineStr">
        <is>
          <t>Asset dynamic local asset similar deal ids · TEXT</t>
        </is>
      </c>
      <c r="C999" s="26" t="n"/>
      <c r="D999" s="27">
        <f>IF(AND($C999="x",$A999&lt;&gt;""),$A999,"")</f>
        <v/>
      </c>
    </row>
    <row r="1000">
      <c r="A1000" s="25" t="inlineStr">
        <is>
          <t>asset_dynamic_local_asset_subtitle</t>
        </is>
      </c>
      <c r="B1000" s="29" t="inlineStr">
        <is>
          <t>Asset dynamic local asset subtitle · TEXT</t>
        </is>
      </c>
      <c r="C1000" s="26" t="n"/>
      <c r="D1000" s="27">
        <f>IF(AND($C1000="x",$A1000&lt;&gt;""),$A1000,"")</f>
        <v/>
      </c>
    </row>
    <row r="1001">
      <c r="A1001" s="25" t="inlineStr">
        <is>
          <t>asset_dynamic_real_estate_asset_address</t>
        </is>
      </c>
      <c r="B1001" s="29" t="inlineStr">
        <is>
          <t>Asset dynamic real estate asset address · TEXT</t>
        </is>
      </c>
      <c r="C1001" s="26" t="n"/>
      <c r="D1001" s="27">
        <f>IF(AND($C1001="x",$A1001&lt;&gt;""),$A1001,"")</f>
        <v/>
      </c>
    </row>
    <row r="1002">
      <c r="A1002" s="25" t="inlineStr">
        <is>
          <t>asset_dynamic_real_estate_asset_android_app_link</t>
        </is>
      </c>
      <c r="B1002" s="29" t="inlineStr">
        <is>
          <t>Asset dynamic real estate asset android app link · TEXT</t>
        </is>
      </c>
      <c r="C1002" s="26" t="n"/>
      <c r="D1002" s="27">
        <f>IF(AND($C1002="x",$A1002&lt;&gt;""),$A1002,"")</f>
        <v/>
      </c>
    </row>
    <row r="1003">
      <c r="A1003" s="25" t="inlineStr">
        <is>
          <t>asset_dynamic_real_estate_asset_city_name</t>
        </is>
      </c>
      <c r="B1003" s="29" t="inlineStr">
        <is>
          <t>Asset dynamic real estate asset city name · CITY</t>
        </is>
      </c>
      <c r="C1003" s="26" t="n"/>
      <c r="D1003" s="27">
        <f>IF(AND($C1003="x",$A1003&lt;&gt;""),$A1003,"")</f>
        <v/>
      </c>
    </row>
    <row r="1004">
      <c r="A1004" s="25" t="inlineStr">
        <is>
          <t>asset_dynamic_real_estate_asset_contextual_keywords</t>
        </is>
      </c>
      <c r="B1004" s="29" t="inlineStr">
        <is>
          <t>Asset dynamic real estate asset contextual keywords · TEXT</t>
        </is>
      </c>
      <c r="C1004" s="26" t="n"/>
      <c r="D1004" s="27">
        <f>IF(AND($C1004="x",$A1004&lt;&gt;""),$A1004,"")</f>
        <v/>
      </c>
    </row>
    <row r="1005">
      <c r="A1005" s="25" t="inlineStr">
        <is>
          <t>asset_dynamic_real_estate_asset_description</t>
        </is>
      </c>
      <c r="B1005" s="29" t="inlineStr">
        <is>
          <t>Asset dynamic real estate asset description · TEXT</t>
        </is>
      </c>
      <c r="C1005" s="26" t="n"/>
      <c r="D1005" s="27">
        <f>IF(AND($C1005="x",$A1005&lt;&gt;""),$A1005,"")</f>
        <v/>
      </c>
    </row>
    <row r="1006">
      <c r="A1006" s="25" t="inlineStr">
        <is>
          <t>asset_dynamic_real_estate_asset_formatted_price</t>
        </is>
      </c>
      <c r="B1006" s="29" t="inlineStr">
        <is>
          <t>Asset dynamic real estate asset formatted price · TEXT</t>
        </is>
      </c>
      <c r="C1006" s="26" t="n"/>
      <c r="D1006" s="27">
        <f>IF(AND($C1006="x",$A1006&lt;&gt;""),$A1006,"")</f>
        <v/>
      </c>
    </row>
    <row r="1007">
      <c r="A1007" s="25" t="inlineStr">
        <is>
          <t>asset_dynamic_real_estate_asset_image_url</t>
        </is>
      </c>
      <c r="B1007" s="29" t="inlineStr">
        <is>
          <t>Asset dynamic real estate asset image url · TEXT</t>
        </is>
      </c>
      <c r="C1007" s="26" t="n"/>
      <c r="D1007" s="27">
        <f>IF(AND($C1007="x",$A1007&lt;&gt;""),$A1007,"")</f>
        <v/>
      </c>
    </row>
    <row r="1008">
      <c r="A1008" s="25" t="inlineStr">
        <is>
          <t>asset_dynamic_real_estate_asset_ios_app_link</t>
        </is>
      </c>
      <c r="B1008" s="29" t="inlineStr">
        <is>
          <t>Asset dynamic real estate asset ios app link · TEXT</t>
        </is>
      </c>
      <c r="C1008" s="26" t="n"/>
      <c r="D1008" s="27">
        <f>IF(AND($C1008="x",$A1008&lt;&gt;""),$A1008,"")</f>
        <v/>
      </c>
    </row>
    <row r="1009">
      <c r="A1009" s="25" t="inlineStr">
        <is>
          <t>asset_dynamic_real_estate_asset_ios_app_store_id</t>
        </is>
      </c>
      <c r="B1009" s="29" t="inlineStr">
        <is>
          <t>Asset dynamic real estate asset ios app store id · NUMERIC</t>
        </is>
      </c>
      <c r="C1009" s="26" t="n"/>
      <c r="D1009" s="27">
        <f>IF(AND($C1009="x",$A1009&lt;&gt;""),$A1009,"")</f>
        <v/>
      </c>
    </row>
    <row r="1010">
      <c r="A1010" s="25" t="inlineStr">
        <is>
          <t>asset_dynamic_real_estate_asset_listing_id</t>
        </is>
      </c>
      <c r="B1010" s="29" t="inlineStr">
        <is>
          <t>Asset dynamic real estate asset listing id · TEXT</t>
        </is>
      </c>
      <c r="C1010" s="26" t="n"/>
      <c r="D1010" s="27">
        <f>IF(AND($C1010="x",$A1010&lt;&gt;""),$A1010,"")</f>
        <v/>
      </c>
    </row>
    <row r="1011">
      <c r="A1011" s="25" t="inlineStr">
        <is>
          <t>asset_dynamic_real_estate_asset_listing_name</t>
        </is>
      </c>
      <c r="B1011" s="29" t="inlineStr">
        <is>
          <t>Asset dynamic real estate asset listing name · TEXT</t>
        </is>
      </c>
      <c r="C1011" s="26" t="n"/>
      <c r="D1011" s="27">
        <f>IF(AND($C1011="x",$A1011&lt;&gt;""),$A1011,"")</f>
        <v/>
      </c>
    </row>
    <row r="1012">
      <c r="A1012" s="25" t="inlineStr">
        <is>
          <t>asset_dynamic_real_estate_asset_listing_type</t>
        </is>
      </c>
      <c r="B1012" s="29" t="inlineStr">
        <is>
          <t>Asset dynamic real estate asset listing type · TEXT</t>
        </is>
      </c>
      <c r="C1012" s="26" t="n"/>
      <c r="D1012" s="27">
        <f>IF(AND($C1012="x",$A1012&lt;&gt;""),$A1012,"")</f>
        <v/>
      </c>
    </row>
    <row r="1013">
      <c r="A1013" s="25" t="inlineStr">
        <is>
          <t>asset_dynamic_real_estate_asset_price</t>
        </is>
      </c>
      <c r="B1013" s="29" t="inlineStr">
        <is>
          <t>Asset dynamic real estate asset price · TEXT</t>
        </is>
      </c>
      <c r="C1013" s="26" t="n"/>
      <c r="D1013" s="27">
        <f>IF(AND($C1013="x",$A1013&lt;&gt;""),$A1013,"")</f>
        <v/>
      </c>
    </row>
    <row r="1014">
      <c r="A1014" s="25" t="inlineStr">
        <is>
          <t>asset_dynamic_real_estate_asset_property_type</t>
        </is>
      </c>
      <c r="B1014" s="29" t="inlineStr">
        <is>
          <t>Asset dynamic real estate asset property type · TEXT</t>
        </is>
      </c>
      <c r="C1014" s="26" t="n"/>
      <c r="D1014" s="27">
        <f>IF(AND($C1014="x",$A1014&lt;&gt;""),$A1014,"")</f>
        <v/>
      </c>
    </row>
    <row r="1015">
      <c r="A1015" s="25" t="inlineStr">
        <is>
          <t>asset_dynamic_real_estate_asset_similar_listing_ids</t>
        </is>
      </c>
      <c r="B1015" s="29" t="inlineStr">
        <is>
          <t>Asset dynamic real estate asset similar listing ids · TEXT</t>
        </is>
      </c>
      <c r="C1015" s="26" t="n"/>
      <c r="D1015" s="27">
        <f>IF(AND($C1015="x",$A1015&lt;&gt;""),$A1015,"")</f>
        <v/>
      </c>
    </row>
    <row r="1016">
      <c r="A1016" s="25" t="inlineStr">
        <is>
          <t>asset_dynamic_travel_asset_android_app_link</t>
        </is>
      </c>
      <c r="B1016" s="29" t="inlineStr">
        <is>
          <t>Asset dynamic travel asset android app link · TEXT</t>
        </is>
      </c>
      <c r="C1016" s="26" t="n"/>
      <c r="D1016" s="27">
        <f>IF(AND($C1016="x",$A1016&lt;&gt;""),$A1016,"")</f>
        <v/>
      </c>
    </row>
    <row r="1017">
      <c r="A1017" s="25" t="inlineStr">
        <is>
          <t>asset_dynamic_travel_asset_category</t>
        </is>
      </c>
      <c r="B1017" s="29" t="inlineStr">
        <is>
          <t>Asset dynamic travel asset category · TEXT</t>
        </is>
      </c>
      <c r="C1017" s="26" t="n"/>
      <c r="D1017" s="27">
        <f>IF(AND($C1017="x",$A1017&lt;&gt;""),$A1017,"")</f>
        <v/>
      </c>
    </row>
    <row r="1018">
      <c r="A1018" s="25" t="inlineStr">
        <is>
          <t>asset_dynamic_travel_asset_contextual_keywords</t>
        </is>
      </c>
      <c r="B1018" s="29" t="inlineStr">
        <is>
          <t>Asset dynamic travel asset contextual keywords · TEXT</t>
        </is>
      </c>
      <c r="C1018" s="26" t="n"/>
      <c r="D1018" s="27">
        <f>IF(AND($C1018="x",$A1018&lt;&gt;""),$A1018,"")</f>
        <v/>
      </c>
    </row>
    <row r="1019">
      <c r="A1019" s="25" t="inlineStr">
        <is>
          <t>asset_dynamic_travel_asset_destination_address</t>
        </is>
      </c>
      <c r="B1019" s="29" t="inlineStr">
        <is>
          <t>Asset dynamic travel asset destination address · TEXT</t>
        </is>
      </c>
      <c r="C1019" s="26" t="n"/>
      <c r="D1019" s="27">
        <f>IF(AND($C1019="x",$A1019&lt;&gt;""),$A1019,"")</f>
        <v/>
      </c>
    </row>
    <row r="1020">
      <c r="A1020" s="25" t="inlineStr">
        <is>
          <t>asset_dynamic_travel_asset_destination_id</t>
        </is>
      </c>
      <c r="B1020" s="29" t="inlineStr">
        <is>
          <t>Asset dynamic travel asset destination id · TEXT</t>
        </is>
      </c>
      <c r="C1020" s="26" t="n"/>
      <c r="D1020" s="27">
        <f>IF(AND($C1020="x",$A1020&lt;&gt;""),$A1020,"")</f>
        <v/>
      </c>
    </row>
    <row r="1021">
      <c r="A1021" s="25" t="inlineStr">
        <is>
          <t>asset_dynamic_travel_asset_destination_name</t>
        </is>
      </c>
      <c r="B1021" s="29" t="inlineStr">
        <is>
          <t>Asset dynamic travel asset destination name · TEXT</t>
        </is>
      </c>
      <c r="C1021" s="26" t="n"/>
      <c r="D1021" s="27">
        <f>IF(AND($C1021="x",$A1021&lt;&gt;""),$A1021,"")</f>
        <v/>
      </c>
    </row>
    <row r="1022">
      <c r="A1022" s="25" t="inlineStr">
        <is>
          <t>asset_dynamic_travel_asset_formatted_price</t>
        </is>
      </c>
      <c r="B1022" s="29" t="inlineStr">
        <is>
          <t>Asset dynamic travel asset formatted price · TEXT</t>
        </is>
      </c>
      <c r="C1022" s="26" t="n"/>
      <c r="D1022" s="27">
        <f>IF(AND($C1022="x",$A1022&lt;&gt;""),$A1022,"")</f>
        <v/>
      </c>
    </row>
    <row r="1023">
      <c r="A1023" s="25" t="inlineStr">
        <is>
          <t>asset_dynamic_travel_asset_formatted_sale_price</t>
        </is>
      </c>
      <c r="B1023" s="29" t="inlineStr">
        <is>
          <t>Asset dynamic travel asset formatted sale price · TEXT</t>
        </is>
      </c>
      <c r="C1023" s="26" t="n"/>
      <c r="D1023" s="27">
        <f>IF(AND($C1023="x",$A1023&lt;&gt;""),$A1023,"")</f>
        <v/>
      </c>
    </row>
    <row r="1024">
      <c r="A1024" s="25" t="inlineStr">
        <is>
          <t>asset_dynamic_travel_asset_image_url</t>
        </is>
      </c>
      <c r="B1024" s="29" t="inlineStr">
        <is>
          <t>Asset dynamic travel asset image url · TEXT</t>
        </is>
      </c>
      <c r="C1024" s="26" t="n"/>
      <c r="D1024" s="27">
        <f>IF(AND($C1024="x",$A1024&lt;&gt;""),$A1024,"")</f>
        <v/>
      </c>
    </row>
    <row r="1025">
      <c r="A1025" s="25" t="inlineStr">
        <is>
          <t>asset_dynamic_travel_asset_ios_app_link</t>
        </is>
      </c>
      <c r="B1025" s="29" t="inlineStr">
        <is>
          <t>Asset dynamic travel asset ios app link · TEXT</t>
        </is>
      </c>
      <c r="C1025" s="26" t="n"/>
      <c r="D1025" s="27">
        <f>IF(AND($C1025="x",$A1025&lt;&gt;""),$A1025,"")</f>
        <v/>
      </c>
    </row>
    <row r="1026">
      <c r="A1026" s="25" t="inlineStr">
        <is>
          <t>asset_dynamic_travel_asset_ios_app_store_id</t>
        </is>
      </c>
      <c r="B1026" s="29" t="inlineStr">
        <is>
          <t>Asset dynamic travel asset ios app store id · NUMERIC</t>
        </is>
      </c>
      <c r="C1026" s="26" t="n"/>
      <c r="D1026" s="27">
        <f>IF(AND($C1026="x",$A1026&lt;&gt;""),$A1026,"")</f>
        <v/>
      </c>
    </row>
    <row r="1027">
      <c r="A1027" s="25" t="inlineStr">
        <is>
          <t>asset_dynamic_travel_asset_origin_id</t>
        </is>
      </c>
      <c r="B1027" s="29" t="inlineStr">
        <is>
          <t>Asset dynamic travel asset origin id · TEXT</t>
        </is>
      </c>
      <c r="C1027" s="26" t="n"/>
      <c r="D1027" s="27">
        <f>IF(AND($C1027="x",$A1027&lt;&gt;""),$A1027,"")</f>
        <v/>
      </c>
    </row>
    <row r="1028">
      <c r="A1028" s="25" t="inlineStr">
        <is>
          <t>asset_dynamic_travel_asset_origin_name</t>
        </is>
      </c>
      <c r="B1028" s="29" t="inlineStr">
        <is>
          <t>Asset dynamic travel asset origin name · TEXT</t>
        </is>
      </c>
      <c r="C1028" s="26" t="n"/>
      <c r="D1028" s="27">
        <f>IF(AND($C1028="x",$A1028&lt;&gt;""),$A1028,"")</f>
        <v/>
      </c>
    </row>
    <row r="1029">
      <c r="A1029" s="25" t="inlineStr">
        <is>
          <t>asset_dynamic_travel_asset_price</t>
        </is>
      </c>
      <c r="B1029" s="29" t="inlineStr">
        <is>
          <t>Asset dynamic travel asset price · TEXT</t>
        </is>
      </c>
      <c r="C1029" s="26" t="n"/>
      <c r="D1029" s="27">
        <f>IF(AND($C1029="x",$A1029&lt;&gt;""),$A1029,"")</f>
        <v/>
      </c>
    </row>
    <row r="1030">
      <c r="A1030" s="25" t="inlineStr">
        <is>
          <t>asset_dynamic_travel_asset_sale_price</t>
        </is>
      </c>
      <c r="B1030" s="29" t="inlineStr">
        <is>
          <t>Asset dynamic travel asset sale price · TEXT</t>
        </is>
      </c>
      <c r="C1030" s="26" t="n"/>
      <c r="D1030" s="27">
        <f>IF(AND($C1030="x",$A1030&lt;&gt;""),$A1030,"")</f>
        <v/>
      </c>
    </row>
    <row r="1031">
      <c r="A1031" s="25" t="inlineStr">
        <is>
          <t>asset_dynamic_travel_asset_similar_destination_ids</t>
        </is>
      </c>
      <c r="B1031" s="29" t="inlineStr">
        <is>
          <t>Asset dynamic travel asset similar destination ids · TEXT</t>
        </is>
      </c>
      <c r="C1031" s="26" t="n"/>
      <c r="D1031" s="27">
        <f>IF(AND($C1031="x",$A1031&lt;&gt;""),$A1031,"")</f>
        <v/>
      </c>
    </row>
    <row r="1032">
      <c r="A1032" s="25" t="inlineStr">
        <is>
          <t>asset_dynamic_travel_asset_title</t>
        </is>
      </c>
      <c r="B1032" s="29" t="inlineStr">
        <is>
          <t>Asset dynamic travel asset title · TEXT</t>
        </is>
      </c>
      <c r="C1032" s="26" t="n"/>
      <c r="D1032" s="27">
        <f>IF(AND($C1032="x",$A1032&lt;&gt;""),$A1032,"")</f>
        <v/>
      </c>
    </row>
    <row r="1033">
      <c r="A1033" s="25" t="inlineStr">
        <is>
          <t>asset_field_type_policy_summaries</t>
        </is>
      </c>
      <c r="B1033" s="29" t="inlineStr">
        <is>
          <t>Asset field type policy summaries · TEXT</t>
        </is>
      </c>
      <c r="C1033" s="26" t="n"/>
      <c r="D1033" s="27">
        <f>IF(AND($C1033="x",$A1033&lt;&gt;""),$A1033,"")</f>
        <v/>
      </c>
    </row>
    <row r="1034">
      <c r="A1034" s="25" t="inlineStr">
        <is>
          <t>asset_final_mobile_urls</t>
        </is>
      </c>
      <c r="B1034" s="29" t="inlineStr">
        <is>
          <t>Asset final mobile urls · TEXT</t>
        </is>
      </c>
      <c r="C1034" s="26" t="n"/>
      <c r="D1034" s="27">
        <f>IF(AND($C1034="x",$A1034&lt;&gt;""),$A1034,"")</f>
        <v/>
      </c>
    </row>
    <row r="1035">
      <c r="A1035" s="25" t="inlineStr">
        <is>
          <t>asset_final_url_suffix</t>
        </is>
      </c>
      <c r="B1035" s="29" t="inlineStr">
        <is>
          <t>Asset final url suffix · TEXT</t>
        </is>
      </c>
      <c r="C1035" s="26" t="n"/>
      <c r="D1035" s="27">
        <f>IF(AND($C1035="x",$A1035&lt;&gt;""),$A1035,"")</f>
        <v/>
      </c>
    </row>
    <row r="1036">
      <c r="A1036" s="25" t="inlineStr">
        <is>
          <t>asset_final_urls</t>
        </is>
      </c>
      <c r="B1036" s="29" t="inlineStr">
        <is>
          <t>Asset final urls · TEXT</t>
        </is>
      </c>
      <c r="C1036" s="26" t="n"/>
      <c r="D1036" s="27">
        <f>IF(AND($C1036="x",$A1036&lt;&gt;""),$A1036,"")</f>
        <v/>
      </c>
    </row>
    <row r="1037">
      <c r="A1037" s="25" t="inlineStr">
        <is>
          <t>asset_group</t>
        </is>
      </c>
      <c r="B1037" s="29" t="inlineStr">
        <is>
          <t>Asset group · TEXT</t>
        </is>
      </c>
      <c r="C1037" s="26" t="n"/>
      <c r="D1037" s="27">
        <f>IF(AND($C1037="x",$A1037&lt;&gt;""),$A1037,"")</f>
        <v/>
      </c>
    </row>
    <row r="1038">
      <c r="A1038" s="25" t="inlineStr">
        <is>
          <t>asset_group_ad_strength</t>
        </is>
      </c>
      <c r="B1038" s="29" t="inlineStr">
        <is>
          <t>Asset group ad strength · TEXT</t>
        </is>
      </c>
      <c r="C1038" s="26" t="n"/>
      <c r="D1038" s="27">
        <f>IF(AND($C1038="x",$A1038&lt;&gt;""),$A1038,"")</f>
        <v/>
      </c>
    </row>
    <row r="1039">
      <c r="A1039" s="25" t="inlineStr">
        <is>
          <t>asset_group_asset_coverage_ad_strength_action_items</t>
        </is>
      </c>
      <c r="B1039" s="29" t="inlineStr">
        <is>
          <t>Asset group asset coverage ad strength action items · TEXT</t>
        </is>
      </c>
      <c r="C1039" s="26" t="n"/>
      <c r="D1039" s="27">
        <f>IF(AND($C1039="x",$A1039&lt;&gt;""),$A1039,"")</f>
        <v/>
      </c>
    </row>
    <row r="1040">
      <c r="A1040" s="25" t="inlineStr">
        <is>
          <t>asset_group_asset_field_type</t>
        </is>
      </c>
      <c r="B1040" s="29" t="inlineStr">
        <is>
          <t>Asset group asset field type · TEXT</t>
        </is>
      </c>
      <c r="C1040" s="26" t="n"/>
      <c r="D1040" s="27">
        <f>IF(AND($C1040="x",$A1040&lt;&gt;""),$A1040,"")</f>
        <v/>
      </c>
    </row>
    <row r="1041">
      <c r="A1041" s="25" t="inlineStr">
        <is>
          <t>asset_group_asset_primary_status</t>
        </is>
      </c>
      <c r="B1041" s="29" t="inlineStr">
        <is>
          <t>Asset group asset primary status · TEXT</t>
        </is>
      </c>
      <c r="C1041" s="26" t="n"/>
      <c r="D1041" s="27">
        <f>IF(AND($C1041="x",$A1041&lt;&gt;""),$A1041,"")</f>
        <v/>
      </c>
    </row>
    <row r="1042">
      <c r="A1042" s="25" t="inlineStr">
        <is>
          <t>asset_group_asset_primary_status_reasons</t>
        </is>
      </c>
      <c r="B1042" s="29" t="inlineStr">
        <is>
          <t>Asset group asset primary status reasons · TEXT</t>
        </is>
      </c>
      <c r="C1042" s="26" t="n"/>
      <c r="D1042" s="27">
        <f>IF(AND($C1042="x",$A1042&lt;&gt;""),$A1042,"")</f>
        <v/>
      </c>
    </row>
    <row r="1043">
      <c r="A1043" s="25" t="inlineStr">
        <is>
          <t>asset_group_asset_resource_name</t>
        </is>
      </c>
      <c r="B1043" s="29" t="inlineStr">
        <is>
          <t>Asset group asset resource name · TEXT</t>
        </is>
      </c>
      <c r="C1043" s="26" t="n"/>
      <c r="D1043" s="27">
        <f>IF(AND($C1043="x",$A1043&lt;&gt;""),$A1043,"")</f>
        <v/>
      </c>
    </row>
    <row r="1044">
      <c r="A1044" s="25" t="inlineStr">
        <is>
          <t>asset_group_asset_source</t>
        </is>
      </c>
      <c r="B1044" s="29" t="inlineStr">
        <is>
          <t>Asset group asset source · TEXT</t>
        </is>
      </c>
      <c r="C1044" s="26" t="n"/>
      <c r="D1044" s="27">
        <f>IF(AND($C1044="x",$A1044&lt;&gt;""),$A1044,"")</f>
        <v/>
      </c>
    </row>
    <row r="1045">
      <c r="A1045" s="25" t="inlineStr">
        <is>
          <t>asset_group_asset_status</t>
        </is>
      </c>
      <c r="B1045" s="29" t="inlineStr">
        <is>
          <t>Asset group asset status · TEXT</t>
        </is>
      </c>
      <c r="C1045" s="26" t="n"/>
      <c r="D1045" s="27">
        <f>IF(AND($C1045="x",$A1045&lt;&gt;""),$A1045,"")</f>
        <v/>
      </c>
    </row>
    <row r="1046">
      <c r="A1046" s="25" t="inlineStr">
        <is>
          <t>asset_group_campaign</t>
        </is>
      </c>
      <c r="B1046" s="29" t="inlineStr">
        <is>
          <t>Asset group campaign · TEXT</t>
        </is>
      </c>
      <c r="C1046" s="26" t="n"/>
      <c r="D1046" s="27">
        <f>IF(AND($C1046="x",$A1046&lt;&gt;""),$A1046,"")</f>
        <v/>
      </c>
    </row>
    <row r="1047">
      <c r="A1047" s="25" t="inlineStr">
        <is>
          <t>asset_group_final_mobile_urls</t>
        </is>
      </c>
      <c r="B1047" s="29" t="inlineStr">
        <is>
          <t>Asset group final mobile urls · TEXT</t>
        </is>
      </c>
      <c r="C1047" s="26" t="n"/>
      <c r="D1047" s="27">
        <f>IF(AND($C1047="x",$A1047&lt;&gt;""),$A1047,"")</f>
        <v/>
      </c>
    </row>
    <row r="1048">
      <c r="A1048" s="25" t="inlineStr">
        <is>
          <t>asset_group_final_urls</t>
        </is>
      </c>
      <c r="B1048" s="29" t="inlineStr">
        <is>
          <t>Asset group final urls · TEXT</t>
        </is>
      </c>
      <c r="C1048" s="26" t="n"/>
      <c r="D1048" s="27">
        <f>IF(AND($C1048="x",$A1048&lt;&gt;""),$A1048,"")</f>
        <v/>
      </c>
    </row>
    <row r="1049">
      <c r="A1049" s="25" t="inlineStr">
        <is>
          <t>asset_group_id</t>
        </is>
      </c>
      <c r="B1049" s="29" t="inlineStr">
        <is>
          <t>Asset group id · TEXT</t>
        </is>
      </c>
      <c r="C1049" s="26" t="n"/>
      <c r="D1049" s="27">
        <f>IF(AND($C1049="x",$A1049&lt;&gt;""),$A1049,"")</f>
        <v/>
      </c>
    </row>
    <row r="1050">
      <c r="A1050" s="25" t="inlineStr">
        <is>
          <t>asset_group_name</t>
        </is>
      </c>
      <c r="B1050" s="29" t="inlineStr">
        <is>
          <t>Asset group name · TEXT</t>
        </is>
      </c>
      <c r="C1050" s="26" t="n"/>
      <c r="D1050" s="27">
        <f>IF(AND($C1050="x",$A1050&lt;&gt;""),$A1050,"")</f>
        <v/>
      </c>
    </row>
    <row r="1051">
      <c r="A1051" s="25" t="inlineStr">
        <is>
          <t>asset_group_path1</t>
        </is>
      </c>
      <c r="B1051" s="29" t="inlineStr">
        <is>
          <t>Asset group path1 · TEXT</t>
        </is>
      </c>
      <c r="C1051" s="26" t="n"/>
      <c r="D1051" s="27">
        <f>IF(AND($C1051="x",$A1051&lt;&gt;""),$A1051,"")</f>
        <v/>
      </c>
    </row>
    <row r="1052">
      <c r="A1052" s="25" t="inlineStr">
        <is>
          <t>asset_group_path2</t>
        </is>
      </c>
      <c r="B1052" s="29" t="inlineStr">
        <is>
          <t>Asset group path2 · TEXT</t>
        </is>
      </c>
      <c r="C1052" s="26" t="n"/>
      <c r="D1052" s="27">
        <f>IF(AND($C1052="x",$A1052&lt;&gt;""),$A1052,"")</f>
        <v/>
      </c>
    </row>
    <row r="1053">
      <c r="A1053" s="25" t="inlineStr">
        <is>
          <t>asset_group_primary_status</t>
        </is>
      </c>
      <c r="B1053" s="29" t="inlineStr">
        <is>
          <t>Asset group primary status · TEXT</t>
        </is>
      </c>
      <c r="C1053" s="26" t="n"/>
      <c r="D1053" s="27">
        <f>IF(AND($C1053="x",$A1053&lt;&gt;""),$A1053,"")</f>
        <v/>
      </c>
    </row>
    <row r="1054">
      <c r="A1054" s="25" t="inlineStr">
        <is>
          <t>asset_group_primary_status_reasons</t>
        </is>
      </c>
      <c r="B1054" s="29" t="inlineStr">
        <is>
          <t>Asset group primary status reasons · TEXT</t>
        </is>
      </c>
      <c r="C1054" s="26" t="n"/>
      <c r="D1054" s="27">
        <f>IF(AND($C1054="x",$A1054&lt;&gt;""),$A1054,"")</f>
        <v/>
      </c>
    </row>
    <row r="1055">
      <c r="A1055" s="25" t="inlineStr">
        <is>
          <t>asset_group_resource_name</t>
        </is>
      </c>
      <c r="B1055" s="29" t="inlineStr">
        <is>
          <t>Asset group resource name · TEXT</t>
        </is>
      </c>
      <c r="C1055" s="26" t="n"/>
      <c r="D1055" s="27">
        <f>IF(AND($C1055="x",$A1055&lt;&gt;""),$A1055,"")</f>
        <v/>
      </c>
    </row>
    <row r="1056">
      <c r="A1056" s="25" t="inlineStr">
        <is>
          <t>asset_group_status</t>
        </is>
      </c>
      <c r="B1056" s="29" t="inlineStr">
        <is>
          <t>Asset group status · TEXT</t>
        </is>
      </c>
      <c r="C1056" s="26" t="n"/>
      <c r="D1056" s="27">
        <f>IF(AND($C1056="x",$A1056&lt;&gt;""),$A1056,"")</f>
        <v/>
      </c>
    </row>
    <row r="1057">
      <c r="A1057" s="25" t="inlineStr">
        <is>
          <t>asset_hotel_callout_asset_language_code</t>
        </is>
      </c>
      <c r="B1057" s="29" t="inlineStr">
        <is>
          <t>Asset hotel callout asset language code · TEXT</t>
        </is>
      </c>
      <c r="C1057" s="26" t="n"/>
      <c r="D1057" s="27">
        <f>IF(AND($C1057="x",$A1057&lt;&gt;""),$A1057,"")</f>
        <v/>
      </c>
    </row>
    <row r="1058">
      <c r="A1058" s="25" t="inlineStr">
        <is>
          <t>asset_hotel_callout_asset_text</t>
        </is>
      </c>
      <c r="B1058" s="29" t="inlineStr">
        <is>
          <t>Asset hotel callout asset text · TEXT</t>
        </is>
      </c>
      <c r="C1058" s="26" t="n"/>
      <c r="D1058" s="27">
        <f>IF(AND($C1058="x",$A1058&lt;&gt;""),$A1058,"")</f>
        <v/>
      </c>
    </row>
    <row r="1059">
      <c r="A1059" s="25" t="inlineStr">
        <is>
          <t>asset_hotel_property_asset_hotel_address</t>
        </is>
      </c>
      <c r="B1059" s="29" t="inlineStr">
        <is>
          <t>Asset hotel property asset hotel address · TEXT</t>
        </is>
      </c>
      <c r="C1059" s="26" t="n"/>
      <c r="D1059" s="27">
        <f>IF(AND($C1059="x",$A1059&lt;&gt;""),$A1059,"")</f>
        <v/>
      </c>
    </row>
    <row r="1060">
      <c r="A1060" s="25" t="inlineStr">
        <is>
          <t>asset_hotel_property_asset_hotel_name</t>
        </is>
      </c>
      <c r="B1060" s="29" t="inlineStr">
        <is>
          <t>Asset hotel property asset hotel name · TEXT</t>
        </is>
      </c>
      <c r="C1060" s="26" t="n"/>
      <c r="D1060" s="27">
        <f>IF(AND($C1060="x",$A1060&lt;&gt;""),$A1060,"")</f>
        <v/>
      </c>
    </row>
    <row r="1061">
      <c r="A1061" s="25" t="inlineStr">
        <is>
          <t>asset_hotel_property_asset_place_id</t>
        </is>
      </c>
      <c r="B1061" s="29" t="inlineStr">
        <is>
          <t>Asset hotel property asset place id · TEXT</t>
        </is>
      </c>
      <c r="C1061" s="26" t="n"/>
      <c r="D1061" s="27">
        <f>IF(AND($C1061="x",$A1061&lt;&gt;""),$A1061,"")</f>
        <v/>
      </c>
    </row>
    <row r="1062">
      <c r="A1062" s="25" t="inlineStr">
        <is>
          <t>asset_id</t>
        </is>
      </c>
      <c r="B1062" s="29" t="inlineStr">
        <is>
          <t>Asset id · TEXT</t>
        </is>
      </c>
      <c r="C1062" s="26" t="n"/>
      <c r="D1062" s="27">
        <f>IF(AND($C1062="x",$A1062&lt;&gt;""),$A1062,"")</f>
        <v/>
      </c>
    </row>
    <row r="1063">
      <c r="A1063" s="25" t="inlineStr">
        <is>
          <t>asset_image_asset_file_size</t>
        </is>
      </c>
      <c r="B1063" s="29" t="inlineStr">
        <is>
          <t>Asset image asset file size · NUMERIC</t>
        </is>
      </c>
      <c r="C1063" s="26" t="n"/>
      <c r="D1063" s="27">
        <f>IF(AND($C1063="x",$A1063&lt;&gt;""),$A1063,"")</f>
        <v/>
      </c>
    </row>
    <row r="1064">
      <c r="A1064" s="25" t="inlineStr">
        <is>
          <t>asset_image_asset_full_size_height_pixels</t>
        </is>
      </c>
      <c r="B1064" s="29" t="inlineStr">
        <is>
          <t>Asset image asset full size height pixels · NUMERIC</t>
        </is>
      </c>
      <c r="C1064" s="26" t="n"/>
      <c r="D1064" s="27">
        <f>IF(AND($C1064="x",$A1064&lt;&gt;""),$A1064,"")</f>
        <v/>
      </c>
    </row>
    <row r="1065">
      <c r="A1065" s="25" t="inlineStr">
        <is>
          <t>asset_image_asset_full_size_url</t>
        </is>
      </c>
      <c r="B1065" s="29" t="inlineStr">
        <is>
          <t>Asset image asset full size url · IMAGE_URL</t>
        </is>
      </c>
      <c r="C1065" s="26" t="n"/>
      <c r="D1065" s="27">
        <f>IF(AND($C1065="x",$A1065&lt;&gt;""),$A1065,"")</f>
        <v/>
      </c>
    </row>
    <row r="1066">
      <c r="A1066" s="25" t="inlineStr">
        <is>
          <t>asset_image_asset_full_size_width_pixels</t>
        </is>
      </c>
      <c r="B1066" s="29" t="inlineStr">
        <is>
          <t>Asset image asset full size width pixels · NUMERIC</t>
        </is>
      </c>
      <c r="C1066" s="26" t="n"/>
      <c r="D1066" s="27">
        <f>IF(AND($C1066="x",$A1066&lt;&gt;""),$A1066,"")</f>
        <v/>
      </c>
    </row>
    <row r="1067">
      <c r="A1067" s="25" t="inlineStr">
        <is>
          <t>asset_image_asset_mime_type</t>
        </is>
      </c>
      <c r="B1067" s="29" t="inlineStr">
        <is>
          <t>Asset image asset mime type · TEXT</t>
        </is>
      </c>
      <c r="C1067" s="26" t="n"/>
      <c r="D1067" s="27">
        <f>IF(AND($C1067="x",$A1067&lt;&gt;""),$A1067,"")</f>
        <v/>
      </c>
    </row>
    <row r="1068">
      <c r="A1068" s="25" t="inlineStr">
        <is>
          <t>asset_interaction_target_asset</t>
        </is>
      </c>
      <c r="B1068" s="29" t="inlineStr">
        <is>
          <t>Asset interaction target asset · TEXT</t>
        </is>
      </c>
      <c r="C1068" s="26" t="n"/>
      <c r="D1068" s="27">
        <f>IF(AND($C1068="x",$A1068&lt;&gt;""),$A1068,"")</f>
        <v/>
      </c>
    </row>
    <row r="1069">
      <c r="A1069" s="25" t="inlineStr">
        <is>
          <t>asset_interaction_target_interaction_on_this_asset</t>
        </is>
      </c>
      <c r="B1069" s="29" t="inlineStr">
        <is>
          <t>Asset interaction target interaction on this asset · BOOLEAN</t>
        </is>
      </c>
      <c r="C1069" s="26" t="n"/>
      <c r="D1069" s="27">
        <f>IF(AND($C1069="x",$A1069&lt;&gt;""),$A1069,"")</f>
        <v/>
      </c>
    </row>
    <row r="1070">
      <c r="A1070" s="25" t="inlineStr">
        <is>
          <t>asset_lead_form_asset_background_image_asset</t>
        </is>
      </c>
      <c r="B1070" s="29" t="inlineStr">
        <is>
          <t>Asset lead form asset background image asset · TEXT</t>
        </is>
      </c>
      <c r="C1070" s="26" t="n"/>
      <c r="D1070" s="27">
        <f>IF(AND($C1070="x",$A1070&lt;&gt;""),$A1070,"")</f>
        <v/>
      </c>
    </row>
    <row r="1071">
      <c r="A1071" s="25" t="inlineStr">
        <is>
          <t>asset_lead_form_asset_business_name</t>
        </is>
      </c>
      <c r="B1071" s="29" t="inlineStr">
        <is>
          <t>Asset lead form asset business name · TEXT</t>
        </is>
      </c>
      <c r="C1071" s="26" t="n"/>
      <c r="D1071" s="27">
        <f>IF(AND($C1071="x",$A1071&lt;&gt;""),$A1071,"")</f>
        <v/>
      </c>
    </row>
    <row r="1072">
      <c r="A1072" s="25" t="inlineStr">
        <is>
          <t>asset_lead_form_asset_call_to_action_description</t>
        </is>
      </c>
      <c r="B1072" s="29" t="inlineStr">
        <is>
          <t>Asset lead form asset call to action description · TEXT</t>
        </is>
      </c>
      <c r="C1072" s="26" t="n"/>
      <c r="D1072" s="27">
        <f>IF(AND($C1072="x",$A1072&lt;&gt;""),$A1072,"")</f>
        <v/>
      </c>
    </row>
    <row r="1073">
      <c r="A1073" s="25" t="inlineStr">
        <is>
          <t>asset_lead_form_asset_call_to_action_type</t>
        </is>
      </c>
      <c r="B1073" s="29" t="inlineStr">
        <is>
          <t>Asset lead form asset call to action type · TEXT</t>
        </is>
      </c>
      <c r="C1073" s="26" t="n"/>
      <c r="D1073" s="27">
        <f>IF(AND($C1073="x",$A1073&lt;&gt;""),$A1073,"")</f>
        <v/>
      </c>
    </row>
    <row r="1074">
      <c r="A1074" s="25" t="inlineStr">
        <is>
          <t>asset_lead_form_asset_custom_disclosure</t>
        </is>
      </c>
      <c r="B1074" s="29" t="inlineStr">
        <is>
          <t>Asset lead form asset custom disclosure · TEXT</t>
        </is>
      </c>
      <c r="C1074" s="26" t="n"/>
      <c r="D1074" s="27">
        <f>IF(AND($C1074="x",$A1074&lt;&gt;""),$A1074,"")</f>
        <v/>
      </c>
    </row>
    <row r="1075">
      <c r="A1075" s="25" t="inlineStr">
        <is>
          <t>asset_lead_form_asset_custom_question_fields</t>
        </is>
      </c>
      <c r="B1075" s="29" t="inlineStr">
        <is>
          <t>Asset lead form asset custom question fields · TEXT</t>
        </is>
      </c>
      <c r="C1075" s="26" t="n"/>
      <c r="D1075" s="27">
        <f>IF(AND($C1075="x",$A1075&lt;&gt;""),$A1075,"")</f>
        <v/>
      </c>
    </row>
    <row r="1076">
      <c r="A1076" s="25" t="inlineStr">
        <is>
          <t>asset_lead_form_asset_delivery_methods</t>
        </is>
      </c>
      <c r="B1076" s="29" t="inlineStr">
        <is>
          <t>Asset lead form asset delivery methods · TEXT</t>
        </is>
      </c>
      <c r="C1076" s="26" t="n"/>
      <c r="D1076" s="27">
        <f>IF(AND($C1076="x",$A1076&lt;&gt;""),$A1076,"")</f>
        <v/>
      </c>
    </row>
    <row r="1077">
      <c r="A1077" s="25" t="inlineStr">
        <is>
          <t>asset_lead_form_asset_description</t>
        </is>
      </c>
      <c r="B1077" s="29" t="inlineStr">
        <is>
          <t>Asset lead form asset description · TEXT</t>
        </is>
      </c>
      <c r="C1077" s="26" t="n"/>
      <c r="D1077" s="27">
        <f>IF(AND($C1077="x",$A1077&lt;&gt;""),$A1077,"")</f>
        <v/>
      </c>
    </row>
    <row r="1078">
      <c r="A1078" s="25" t="inlineStr">
        <is>
          <t>asset_lead_form_asset_desired_intent</t>
        </is>
      </c>
      <c r="B1078" s="29" t="inlineStr">
        <is>
          <t>Asset lead form asset desired intent · TEXT</t>
        </is>
      </c>
      <c r="C1078" s="26" t="n"/>
      <c r="D1078" s="27">
        <f>IF(AND($C1078="x",$A1078&lt;&gt;""),$A1078,"")</f>
        <v/>
      </c>
    </row>
    <row r="1079">
      <c r="A1079" s="25" t="inlineStr">
        <is>
          <t>asset_lead_form_asset_fields</t>
        </is>
      </c>
      <c r="B1079" s="29" t="inlineStr">
        <is>
          <t>Asset lead form asset fields · TEXT</t>
        </is>
      </c>
      <c r="C1079" s="26" t="n"/>
      <c r="D1079" s="27">
        <f>IF(AND($C1079="x",$A1079&lt;&gt;""),$A1079,"")</f>
        <v/>
      </c>
    </row>
    <row r="1080">
      <c r="A1080" s="25" t="inlineStr">
        <is>
          <t>asset_lead_form_asset_headline</t>
        </is>
      </c>
      <c r="B1080" s="29" t="inlineStr">
        <is>
          <t>Asset lead form asset headline · TEXT</t>
        </is>
      </c>
      <c r="C1080" s="26" t="n"/>
      <c r="D1080" s="27">
        <f>IF(AND($C1080="x",$A1080&lt;&gt;""),$A1080,"")</f>
        <v/>
      </c>
    </row>
    <row r="1081">
      <c r="A1081" s="25" t="inlineStr">
        <is>
          <t>asset_lead_form_asset_post_submit_call_to_action_type</t>
        </is>
      </c>
      <c r="B1081" s="29" t="inlineStr">
        <is>
          <t>Asset lead form asset post submit call to action type · TEXT</t>
        </is>
      </c>
      <c r="C1081" s="26" t="n"/>
      <c r="D1081" s="27">
        <f>IF(AND($C1081="x",$A1081&lt;&gt;""),$A1081,"")</f>
        <v/>
      </c>
    </row>
    <row r="1082">
      <c r="A1082" s="25" t="inlineStr">
        <is>
          <t>asset_lead_form_asset_post_submit_description</t>
        </is>
      </c>
      <c r="B1082" s="29" t="inlineStr">
        <is>
          <t>Asset lead form asset post submit description · TEXT</t>
        </is>
      </c>
      <c r="C1082" s="26" t="n"/>
      <c r="D1082" s="27">
        <f>IF(AND($C1082="x",$A1082&lt;&gt;""),$A1082,"")</f>
        <v/>
      </c>
    </row>
    <row r="1083">
      <c r="A1083" s="25" t="inlineStr">
        <is>
          <t>asset_lead_form_asset_post_submit_headline</t>
        </is>
      </c>
      <c r="B1083" s="29" t="inlineStr">
        <is>
          <t>Asset lead form asset post submit headline · TEXT</t>
        </is>
      </c>
      <c r="C1083" s="26" t="n"/>
      <c r="D1083" s="27">
        <f>IF(AND($C1083="x",$A1083&lt;&gt;""),$A1083,"")</f>
        <v/>
      </c>
    </row>
    <row r="1084">
      <c r="A1084" s="25" t="inlineStr">
        <is>
          <t>asset_lead_form_asset_privacy_policy_url</t>
        </is>
      </c>
      <c r="B1084" s="29" t="inlineStr">
        <is>
          <t>Asset lead form asset privacy policy url · TEXT</t>
        </is>
      </c>
      <c r="C1084" s="26" t="n"/>
      <c r="D1084" s="27">
        <f>IF(AND($C1084="x",$A1084&lt;&gt;""),$A1084,"")</f>
        <v/>
      </c>
    </row>
    <row r="1085">
      <c r="A1085" s="25" t="inlineStr">
        <is>
          <t>asset_location_asset_business_profile_locations</t>
        </is>
      </c>
      <c r="B1085" s="29" t="inlineStr">
        <is>
          <t>Asset location asset business profile locations · TEXT</t>
        </is>
      </c>
      <c r="C1085" s="26" t="n"/>
      <c r="D1085" s="27">
        <f>IF(AND($C1085="x",$A1085&lt;&gt;""),$A1085,"")</f>
        <v/>
      </c>
    </row>
    <row r="1086">
      <c r="A1086" s="25" t="inlineStr">
        <is>
          <t>asset_location_asset_location_ownership_type</t>
        </is>
      </c>
      <c r="B1086" s="29" t="inlineStr">
        <is>
          <t>Asset location asset location ownership type · TEXT</t>
        </is>
      </c>
      <c r="C1086" s="26" t="n"/>
      <c r="D1086" s="27">
        <f>IF(AND($C1086="x",$A1086&lt;&gt;""),$A1086,"")</f>
        <v/>
      </c>
    </row>
    <row r="1087">
      <c r="A1087" s="25" t="inlineStr">
        <is>
          <t>asset_location_asset_place_id</t>
        </is>
      </c>
      <c r="B1087" s="29" t="inlineStr">
        <is>
          <t>Asset location asset place id · TEXT</t>
        </is>
      </c>
      <c r="C1087" s="26" t="n"/>
      <c r="D1087" s="27">
        <f>IF(AND($C1087="x",$A1087&lt;&gt;""),$A1087,"")</f>
        <v/>
      </c>
    </row>
    <row r="1088">
      <c r="A1088" s="25" t="inlineStr">
        <is>
          <t>asset_mobile_app_asset_app_id</t>
        </is>
      </c>
      <c r="B1088" s="29" t="inlineStr">
        <is>
          <t>Asset mobile app asset app id · TEXT</t>
        </is>
      </c>
      <c r="C1088" s="26" t="n"/>
      <c r="D1088" s="27">
        <f>IF(AND($C1088="x",$A1088&lt;&gt;""),$A1088,"")</f>
        <v/>
      </c>
    </row>
    <row r="1089">
      <c r="A1089" s="25" t="inlineStr">
        <is>
          <t>asset_mobile_app_asset_app_store</t>
        </is>
      </c>
      <c r="B1089" s="29" t="inlineStr">
        <is>
          <t>Asset mobile app asset app store · TEXT</t>
        </is>
      </c>
      <c r="C1089" s="26" t="n"/>
      <c r="D1089" s="27">
        <f>IF(AND($C1089="x",$A1089&lt;&gt;""),$A1089,"")</f>
        <v/>
      </c>
    </row>
    <row r="1090">
      <c r="A1090" s="25" t="inlineStr">
        <is>
          <t>asset_mobile_app_asset_end_date</t>
        </is>
      </c>
      <c r="B1090" s="29" t="inlineStr">
        <is>
          <t>Asset mobile app asset end date · DATE</t>
        </is>
      </c>
      <c r="C1090" s="26" t="n"/>
      <c r="D1090" s="27">
        <f>IF(AND($C1090="x",$A1090&lt;&gt;""),$A1090,"")</f>
        <v/>
      </c>
    </row>
    <row r="1091">
      <c r="A1091" s="25" t="inlineStr">
        <is>
          <t>asset_mobile_app_asset_link_text</t>
        </is>
      </c>
      <c r="B1091" s="29" t="inlineStr">
        <is>
          <t>Asset mobile app asset link text · TEXT</t>
        </is>
      </c>
      <c r="C1091" s="26" t="n"/>
      <c r="D1091" s="27">
        <f>IF(AND($C1091="x",$A1091&lt;&gt;""),$A1091,"")</f>
        <v/>
      </c>
    </row>
    <row r="1092">
      <c r="A1092" s="25" t="inlineStr">
        <is>
          <t>asset_mobile_app_asset_start_date</t>
        </is>
      </c>
      <c r="B1092" s="29" t="inlineStr">
        <is>
          <t>Asset mobile app asset start date · DATE</t>
        </is>
      </c>
      <c r="C1092" s="26" t="n"/>
      <c r="D1092" s="27">
        <f>IF(AND($C1092="x",$A1092&lt;&gt;""),$A1092,"")</f>
        <v/>
      </c>
    </row>
    <row r="1093">
      <c r="A1093" s="25" t="inlineStr">
        <is>
          <t>asset_name</t>
        </is>
      </c>
      <c r="B1093" s="29" t="inlineStr">
        <is>
          <t>Asset name · TEXT</t>
        </is>
      </c>
      <c r="C1093" s="26" t="n"/>
      <c r="D1093" s="27">
        <f>IF(AND($C1093="x",$A1093&lt;&gt;""),$A1093,"")</f>
        <v/>
      </c>
    </row>
    <row r="1094">
      <c r="A1094" s="25" t="inlineStr">
        <is>
          <t>asset_page_feed_asset_labels</t>
        </is>
      </c>
      <c r="B1094" s="29" t="inlineStr">
        <is>
          <t>Asset page feed asset labels · TEXT</t>
        </is>
      </c>
      <c r="C1094" s="26" t="n"/>
      <c r="D1094" s="27">
        <f>IF(AND($C1094="x",$A1094&lt;&gt;""),$A1094,"")</f>
        <v/>
      </c>
    </row>
    <row r="1095">
      <c r="A1095" s="25" t="inlineStr">
        <is>
          <t>asset_page_feed_asset_page_url</t>
        </is>
      </c>
      <c r="B1095" s="29" t="inlineStr">
        <is>
          <t>Asset page feed asset page url · TEXT</t>
        </is>
      </c>
      <c r="C1095" s="26" t="n"/>
      <c r="D1095" s="27">
        <f>IF(AND($C1095="x",$A1095&lt;&gt;""),$A1095,"")</f>
        <v/>
      </c>
    </row>
    <row r="1096">
      <c r="A1096" s="25" t="inlineStr">
        <is>
          <t>asset_policy_summary_approval_status</t>
        </is>
      </c>
      <c r="B1096" s="29" t="inlineStr">
        <is>
          <t>Asset policy summary approval status · TEXT</t>
        </is>
      </c>
      <c r="C1096" s="26" t="n"/>
      <c r="D1096" s="27">
        <f>IF(AND($C1096="x",$A1096&lt;&gt;""),$A1096,"")</f>
        <v/>
      </c>
    </row>
    <row r="1097">
      <c r="A1097" s="25" t="inlineStr">
        <is>
          <t>asset_policy_summary_policy_topic_entries</t>
        </is>
      </c>
      <c r="B1097" s="29" t="inlineStr">
        <is>
          <t>Asset policy summary policy topic entries · TEXT</t>
        </is>
      </c>
      <c r="C1097" s="26" t="n"/>
      <c r="D1097" s="27">
        <f>IF(AND($C1097="x",$A1097&lt;&gt;""),$A1097,"")</f>
        <v/>
      </c>
    </row>
    <row r="1098">
      <c r="A1098" s="25" t="inlineStr">
        <is>
          <t>asset_policy_summary_review_status</t>
        </is>
      </c>
      <c r="B1098" s="29" t="inlineStr">
        <is>
          <t>Asset policy summary review status · TEXT</t>
        </is>
      </c>
      <c r="C1098" s="26" t="n"/>
      <c r="D1098" s="27">
        <f>IF(AND($C1098="x",$A1098&lt;&gt;""),$A1098,"")</f>
        <v/>
      </c>
    </row>
    <row r="1099">
      <c r="A1099" s="25" t="inlineStr">
        <is>
          <t>asset_price_asset_language_code</t>
        </is>
      </c>
      <c r="B1099" s="29" t="inlineStr">
        <is>
          <t>Asset price asset language code · TEXT</t>
        </is>
      </c>
      <c r="C1099" s="26" t="n"/>
      <c r="D1099" s="27">
        <f>IF(AND($C1099="x",$A1099&lt;&gt;""),$A1099,"")</f>
        <v/>
      </c>
    </row>
    <row r="1100">
      <c r="A1100" s="25" t="inlineStr">
        <is>
          <t>asset_price_asset_price_offerings</t>
        </is>
      </c>
      <c r="B1100" s="29" t="inlineStr">
        <is>
          <t>Asset price asset price offerings · TEXT</t>
        </is>
      </c>
      <c r="C1100" s="26" t="n"/>
      <c r="D1100" s="27">
        <f>IF(AND($C1100="x",$A1100&lt;&gt;""),$A1100,"")</f>
        <v/>
      </c>
    </row>
    <row r="1101">
      <c r="A1101" s="25" t="inlineStr">
        <is>
          <t>asset_price_asset_price_qualifier</t>
        </is>
      </c>
      <c r="B1101" s="29" t="inlineStr">
        <is>
          <t>Asset price asset price qualifier · TEXT</t>
        </is>
      </c>
      <c r="C1101" s="26" t="n"/>
      <c r="D1101" s="27">
        <f>IF(AND($C1101="x",$A1101&lt;&gt;""),$A1101,"")</f>
        <v/>
      </c>
    </row>
    <row r="1102">
      <c r="A1102" s="25" t="inlineStr">
        <is>
          <t>asset_price_asset_type</t>
        </is>
      </c>
      <c r="B1102" s="29" t="inlineStr">
        <is>
          <t>Asset price asset type · TEXT</t>
        </is>
      </c>
      <c r="C1102" s="26" t="n"/>
      <c r="D1102" s="27">
        <f>IF(AND($C1102="x",$A1102&lt;&gt;""),$A1102,"")</f>
        <v/>
      </c>
    </row>
    <row r="1103">
      <c r="A1103" s="25" t="inlineStr">
        <is>
          <t>asset_promotion_asset_ad_schedule_targets</t>
        </is>
      </c>
      <c r="B1103" s="29" t="inlineStr">
        <is>
          <t>Asset promotion asset ad schedule targets · TEXT</t>
        </is>
      </c>
      <c r="C1103" s="26" t="n"/>
      <c r="D1103" s="27">
        <f>IF(AND($C1103="x",$A1103&lt;&gt;""),$A1103,"")</f>
        <v/>
      </c>
    </row>
    <row r="1104">
      <c r="A1104" s="25" t="inlineStr">
        <is>
          <t>asset_promotion_asset_discount_modifier</t>
        </is>
      </c>
      <c r="B1104" s="29" t="inlineStr">
        <is>
          <t>Asset promotion asset discount modifier · TEXT</t>
        </is>
      </c>
      <c r="C1104" s="26" t="n"/>
      <c r="D1104" s="27">
        <f>IF(AND($C1104="x",$A1104&lt;&gt;""),$A1104,"")</f>
        <v/>
      </c>
    </row>
    <row r="1105">
      <c r="A1105" s="25" t="inlineStr">
        <is>
          <t>asset_promotion_asset_end_date</t>
        </is>
      </c>
      <c r="B1105" s="29" t="inlineStr">
        <is>
          <t>Asset promotion asset end date · DATE</t>
        </is>
      </c>
      <c r="C1105" s="26" t="n"/>
      <c r="D1105" s="27">
        <f>IF(AND($C1105="x",$A1105&lt;&gt;""),$A1105,"")</f>
        <v/>
      </c>
    </row>
    <row r="1106">
      <c r="A1106" s="25" t="inlineStr">
        <is>
          <t>asset_promotion_asset_language_code</t>
        </is>
      </c>
      <c r="B1106" s="29" t="inlineStr">
        <is>
          <t>Asset promotion asset language code · TEXT</t>
        </is>
      </c>
      <c r="C1106" s="26" t="n"/>
      <c r="D1106" s="27">
        <f>IF(AND($C1106="x",$A1106&lt;&gt;""),$A1106,"")</f>
        <v/>
      </c>
    </row>
    <row r="1107">
      <c r="A1107" s="25" t="inlineStr">
        <is>
          <t>asset_promotion_asset_money_amount_off_amount_micros</t>
        </is>
      </c>
      <c r="B1107" s="29" t="inlineStr">
        <is>
          <t>Asset promotion asset money amount off amount micros · NUMERIC</t>
        </is>
      </c>
      <c r="C1107" s="26" t="n"/>
      <c r="D1107" s="27">
        <f>IF(AND($C1107="x",$A1107&lt;&gt;""),$A1107,"")</f>
        <v/>
      </c>
    </row>
    <row r="1108">
      <c r="A1108" s="25" t="inlineStr">
        <is>
          <t>asset_promotion_asset_money_amount_off_currency_code</t>
        </is>
      </c>
      <c r="B1108" s="29" t="inlineStr">
        <is>
          <t>Asset promotion asset money amount off currency code · TEXT</t>
        </is>
      </c>
      <c r="C1108" s="26" t="n"/>
      <c r="D1108" s="27">
        <f>IF(AND($C1108="x",$A1108&lt;&gt;""),$A1108,"")</f>
        <v/>
      </c>
    </row>
    <row r="1109">
      <c r="A1109" s="25" t="inlineStr">
        <is>
          <t>asset_promotion_asset_occasion</t>
        </is>
      </c>
      <c r="B1109" s="29" t="inlineStr">
        <is>
          <t>Asset promotion asset occasion · TEXT</t>
        </is>
      </c>
      <c r="C1109" s="26" t="n"/>
      <c r="D1109" s="27">
        <f>IF(AND($C1109="x",$A1109&lt;&gt;""),$A1109,"")</f>
        <v/>
      </c>
    </row>
    <row r="1110">
      <c r="A1110" s="25" t="inlineStr">
        <is>
          <t>asset_promotion_asset_orders_over_amount_amount_micros</t>
        </is>
      </c>
      <c r="B1110" s="29" t="inlineStr">
        <is>
          <t>Asset promotion asset orders over amount amount micros · NUMERIC</t>
        </is>
      </c>
      <c r="C1110" s="26" t="n"/>
      <c r="D1110" s="27">
        <f>IF(AND($C1110="x",$A1110&lt;&gt;""),$A1110,"")</f>
        <v/>
      </c>
    </row>
    <row r="1111">
      <c r="A1111" s="25" t="inlineStr">
        <is>
          <t>asset_promotion_asset_orders_over_amount_currency_code</t>
        </is>
      </c>
      <c r="B1111" s="29" t="inlineStr">
        <is>
          <t>Asset promotion asset orders over amount currency code · TEXT</t>
        </is>
      </c>
      <c r="C1111" s="26" t="n"/>
      <c r="D1111" s="27">
        <f>IF(AND($C1111="x",$A1111&lt;&gt;""),$A1111,"")</f>
        <v/>
      </c>
    </row>
    <row r="1112">
      <c r="A1112" s="25" t="inlineStr">
        <is>
          <t>asset_promotion_asset_percent_off</t>
        </is>
      </c>
      <c r="B1112" s="29" t="inlineStr">
        <is>
          <t>Asset promotion asset percent off · NUMERIC</t>
        </is>
      </c>
      <c r="C1112" s="26" t="n"/>
      <c r="D1112" s="27">
        <f>IF(AND($C1112="x",$A1112&lt;&gt;""),$A1112,"")</f>
        <v/>
      </c>
    </row>
    <row r="1113">
      <c r="A1113" s="25" t="inlineStr">
        <is>
          <t>asset_promotion_asset_promotion_barcode_info_barcode_content</t>
        </is>
      </c>
      <c r="B1113" s="29" t="inlineStr">
        <is>
          <t>Asset promotion asset promotion barcode info barcode content · TEXT</t>
        </is>
      </c>
      <c r="C1113" s="26" t="n"/>
      <c r="D1113" s="27">
        <f>IF(AND($C1113="x",$A1113&lt;&gt;""),$A1113,"")</f>
        <v/>
      </c>
    </row>
    <row r="1114">
      <c r="A1114" s="25" t="inlineStr">
        <is>
          <t>asset_promotion_asset_promotion_barcode_info_type</t>
        </is>
      </c>
      <c r="B1114" s="29" t="inlineStr">
        <is>
          <t>Asset promotion asset promotion barcode info type · TEXT</t>
        </is>
      </c>
      <c r="C1114" s="26" t="n"/>
      <c r="D1114" s="27">
        <f>IF(AND($C1114="x",$A1114&lt;&gt;""),$A1114,"")</f>
        <v/>
      </c>
    </row>
    <row r="1115">
      <c r="A1115" s="25" t="inlineStr">
        <is>
          <t>asset_promotion_asset_promotion_code</t>
        </is>
      </c>
      <c r="B1115" s="29" t="inlineStr">
        <is>
          <t>Asset promotion asset promotion code · TEXT</t>
        </is>
      </c>
      <c r="C1115" s="26" t="n"/>
      <c r="D1115" s="27">
        <f>IF(AND($C1115="x",$A1115&lt;&gt;""),$A1115,"")</f>
        <v/>
      </c>
    </row>
    <row r="1116">
      <c r="A1116" s="25" t="inlineStr">
        <is>
          <t>asset_promotion_asset_promotion_qr_code_info_qr_code_content</t>
        </is>
      </c>
      <c r="B1116" s="29" t="inlineStr">
        <is>
          <t>Asset promotion asset promotion qr code info qr code content · TEXT</t>
        </is>
      </c>
      <c r="C1116" s="26" t="n"/>
      <c r="D1116" s="27">
        <f>IF(AND($C1116="x",$A1116&lt;&gt;""),$A1116,"")</f>
        <v/>
      </c>
    </row>
    <row r="1117">
      <c r="A1117" s="25" t="inlineStr">
        <is>
          <t>asset_promotion_asset_promotion_target</t>
        </is>
      </c>
      <c r="B1117" s="29" t="inlineStr">
        <is>
          <t>Asset promotion asset promotion target · TEXT</t>
        </is>
      </c>
      <c r="C1117" s="26" t="n"/>
      <c r="D1117" s="27">
        <f>IF(AND($C1117="x",$A1117&lt;&gt;""),$A1117,"")</f>
        <v/>
      </c>
    </row>
    <row r="1118">
      <c r="A1118" s="25" t="inlineStr">
        <is>
          <t>asset_promotion_asset_redemption_end_date</t>
        </is>
      </c>
      <c r="B1118" s="29" t="inlineStr">
        <is>
          <t>Asset promotion asset redemption end date · DATE</t>
        </is>
      </c>
      <c r="C1118" s="26" t="n"/>
      <c r="D1118" s="27">
        <f>IF(AND($C1118="x",$A1118&lt;&gt;""),$A1118,"")</f>
        <v/>
      </c>
    </row>
    <row r="1119">
      <c r="A1119" s="25" t="inlineStr">
        <is>
          <t>asset_promotion_asset_redemption_start_date</t>
        </is>
      </c>
      <c r="B1119" s="29" t="inlineStr">
        <is>
          <t>Asset promotion asset redemption start date · DATE</t>
        </is>
      </c>
      <c r="C1119" s="26" t="n"/>
      <c r="D1119" s="27">
        <f>IF(AND($C1119="x",$A1119&lt;&gt;""),$A1119,"")</f>
        <v/>
      </c>
    </row>
    <row r="1120">
      <c r="A1120" s="25" t="inlineStr">
        <is>
          <t>asset_promotion_asset_start_date</t>
        </is>
      </c>
      <c r="B1120" s="29" t="inlineStr">
        <is>
          <t>Asset promotion asset start date · DATE</t>
        </is>
      </c>
      <c r="C1120" s="26" t="n"/>
      <c r="D1120" s="27">
        <f>IF(AND($C1120="x",$A1120&lt;&gt;""),$A1120,"")</f>
        <v/>
      </c>
    </row>
    <row r="1121">
      <c r="A1121" s="25" t="inlineStr">
        <is>
          <t>asset_promotion_asset_terms_and_conditions_text</t>
        </is>
      </c>
      <c r="B1121" s="29" t="inlineStr">
        <is>
          <t>Asset promotion asset terms and conditions text · TEXT</t>
        </is>
      </c>
      <c r="C1121" s="26" t="n"/>
      <c r="D1121" s="27">
        <f>IF(AND($C1121="x",$A1121&lt;&gt;""),$A1121,"")</f>
        <v/>
      </c>
    </row>
    <row r="1122">
      <c r="A1122" s="25" t="inlineStr">
        <is>
          <t>asset_promotion_asset_terms_and_conditions_uri</t>
        </is>
      </c>
      <c r="B1122" s="29" t="inlineStr">
        <is>
          <t>Asset promotion asset terms and conditions uri · TEXT</t>
        </is>
      </c>
      <c r="C1122" s="26" t="n"/>
      <c r="D1122" s="27">
        <f>IF(AND($C1122="x",$A1122&lt;&gt;""),$A1122,"")</f>
        <v/>
      </c>
    </row>
    <row r="1123">
      <c r="A1123" s="25" t="inlineStr">
        <is>
          <t>asset_resource_name</t>
        </is>
      </c>
      <c r="B1123" s="29" t="inlineStr">
        <is>
          <t>Asset resource name · TEXT</t>
        </is>
      </c>
      <c r="C1123" s="26" t="n"/>
      <c r="D1123" s="27">
        <f>IF(AND($C1123="x",$A1123&lt;&gt;""),$A1123,"")</f>
        <v/>
      </c>
    </row>
    <row r="1124">
      <c r="A1124" s="25" t="inlineStr">
        <is>
          <t>asset_sitelink_asset_ad_schedule_targets</t>
        </is>
      </c>
      <c r="B1124" s="29" t="inlineStr">
        <is>
          <t>Asset sitelink asset ad schedule targets · TEXT</t>
        </is>
      </c>
      <c r="C1124" s="26" t="n"/>
      <c r="D1124" s="27">
        <f>IF(AND($C1124="x",$A1124&lt;&gt;""),$A1124,"")</f>
        <v/>
      </c>
    </row>
    <row r="1125">
      <c r="A1125" s="25" t="inlineStr">
        <is>
          <t>asset_sitelink_asset_description1</t>
        </is>
      </c>
      <c r="B1125" s="29" t="inlineStr">
        <is>
          <t>Asset sitelink asset description1 · TEXT</t>
        </is>
      </c>
      <c r="C1125" s="26" t="n"/>
      <c r="D1125" s="27">
        <f>IF(AND($C1125="x",$A1125&lt;&gt;""),$A1125,"")</f>
        <v/>
      </c>
    </row>
    <row r="1126">
      <c r="A1126" s="25" t="inlineStr">
        <is>
          <t>asset_sitelink_asset_description2</t>
        </is>
      </c>
      <c r="B1126" s="29" t="inlineStr">
        <is>
          <t>Asset sitelink asset description2 · TEXT</t>
        </is>
      </c>
      <c r="C1126" s="26" t="n"/>
      <c r="D1126" s="27">
        <f>IF(AND($C1126="x",$A1126&lt;&gt;""),$A1126,"")</f>
        <v/>
      </c>
    </row>
    <row r="1127">
      <c r="A1127" s="25" t="inlineStr">
        <is>
          <t>asset_sitelink_asset_end_date</t>
        </is>
      </c>
      <c r="B1127" s="29" t="inlineStr">
        <is>
          <t>Asset sitelink asset end date · DATE</t>
        </is>
      </c>
      <c r="C1127" s="26" t="n"/>
      <c r="D1127" s="27">
        <f>IF(AND($C1127="x",$A1127&lt;&gt;""),$A1127,"")</f>
        <v/>
      </c>
    </row>
    <row r="1128">
      <c r="A1128" s="25" t="inlineStr">
        <is>
          <t>asset_sitelink_asset_link_text</t>
        </is>
      </c>
      <c r="B1128" s="29" t="inlineStr">
        <is>
          <t>Asset sitelink asset link text · TEXT</t>
        </is>
      </c>
      <c r="C1128" s="26" t="n"/>
      <c r="D1128" s="27">
        <f>IF(AND($C1128="x",$A1128&lt;&gt;""),$A1128,"")</f>
        <v/>
      </c>
    </row>
    <row r="1129">
      <c r="A1129" s="25" t="inlineStr">
        <is>
          <t>asset_sitelink_asset_start_date</t>
        </is>
      </c>
      <c r="B1129" s="29" t="inlineStr">
        <is>
          <t>Asset sitelink asset start date · DATE</t>
        </is>
      </c>
      <c r="C1129" s="26" t="n"/>
      <c r="D1129" s="27">
        <f>IF(AND($C1129="x",$A1129&lt;&gt;""),$A1129,"")</f>
        <v/>
      </c>
    </row>
    <row r="1130">
      <c r="A1130" s="25" t="inlineStr">
        <is>
          <t>asset_source</t>
        </is>
      </c>
      <c r="B1130" s="29" t="inlineStr">
        <is>
          <t>Asset source · TEXT</t>
        </is>
      </c>
      <c r="C1130" s="26" t="n"/>
      <c r="D1130" s="27">
        <f>IF(AND($C1130="x",$A1130&lt;&gt;""),$A1130,"")</f>
        <v/>
      </c>
    </row>
    <row r="1131">
      <c r="A1131" s="25" t="inlineStr">
        <is>
          <t>asset_structured_snippet_asset_header</t>
        </is>
      </c>
      <c r="B1131" s="29" t="inlineStr">
        <is>
          <t>Asset structured snippet asset header · TEXT</t>
        </is>
      </c>
      <c r="C1131" s="26" t="n"/>
      <c r="D1131" s="27">
        <f>IF(AND($C1131="x",$A1131&lt;&gt;""),$A1131,"")</f>
        <v/>
      </c>
    </row>
    <row r="1132">
      <c r="A1132" s="25" t="inlineStr">
        <is>
          <t>asset_structured_snippet_asset_values</t>
        </is>
      </c>
      <c r="B1132" s="29" t="inlineStr">
        <is>
          <t>Asset structured snippet asset values · TEXT</t>
        </is>
      </c>
      <c r="C1132" s="26" t="n"/>
      <c r="D1132" s="27">
        <f>IF(AND($C1132="x",$A1132&lt;&gt;""),$A1132,"")</f>
        <v/>
      </c>
    </row>
    <row r="1133">
      <c r="A1133" s="25" t="inlineStr">
        <is>
          <t>asset_text_asset_text</t>
        </is>
      </c>
      <c r="B1133" s="29" t="inlineStr">
        <is>
          <t>Asset text asset text · TEXT</t>
        </is>
      </c>
      <c r="C1133" s="26" t="n"/>
      <c r="D1133" s="27">
        <f>IF(AND($C1133="x",$A1133&lt;&gt;""),$A1133,"")</f>
        <v/>
      </c>
    </row>
    <row r="1134">
      <c r="A1134" s="25" t="inlineStr">
        <is>
          <t>asset_tracking_url_template</t>
        </is>
      </c>
      <c r="B1134" s="29" t="inlineStr">
        <is>
          <t>Asset tracking url template · TEXT</t>
        </is>
      </c>
      <c r="C1134" s="26" t="n"/>
      <c r="D1134" s="27">
        <f>IF(AND($C1134="x",$A1134&lt;&gt;""),$A1134,"")</f>
        <v/>
      </c>
    </row>
    <row r="1135">
      <c r="A1135" s="25" t="inlineStr">
        <is>
          <t>asset_type</t>
        </is>
      </c>
      <c r="B1135" s="29" t="inlineStr">
        <is>
          <t>Asset type · TEXT</t>
        </is>
      </c>
      <c r="C1135" s="26" t="n"/>
      <c r="D1135" s="27">
        <f>IF(AND($C1135="x",$A1135&lt;&gt;""),$A1135,"")</f>
        <v/>
      </c>
    </row>
    <row r="1136">
      <c r="A1136" s="25" t="inlineStr">
        <is>
          <t>asset_url_custom_parameters</t>
        </is>
      </c>
      <c r="B1136" s="29" t="inlineStr">
        <is>
          <t>Asset url custom parameters · TEXT</t>
        </is>
      </c>
      <c r="C1136" s="26" t="n"/>
      <c r="D1136" s="27">
        <f>IF(AND($C1136="x",$A1136&lt;&gt;""),$A1136,"")</f>
        <v/>
      </c>
    </row>
    <row r="1137">
      <c r="A1137" s="25" t="inlineStr">
        <is>
          <t>asset_youtube_video_asset_youtube_video_id</t>
        </is>
      </c>
      <c r="B1137" s="29" t="inlineStr">
        <is>
          <t>Asset youtube video asset youtube video id · TEXT</t>
        </is>
      </c>
      <c r="C1137" s="26" t="n"/>
      <c r="D1137" s="27">
        <f>IF(AND($C1137="x",$A1137&lt;&gt;""),$A1137,"")</f>
        <v/>
      </c>
    </row>
    <row r="1138">
      <c r="A1138" s="25" t="inlineStr">
        <is>
          <t>asset_youtube_video_asset_youtube_video_title</t>
        </is>
      </c>
      <c r="B1138" s="29" t="inlineStr">
        <is>
          <t>Asset youtube video asset youtube video title · TEXT</t>
        </is>
      </c>
      <c r="C1138" s="26" t="n"/>
      <c r="D1138" s="27">
        <f>IF(AND($C1138="x",$A1138&lt;&gt;""),$A1138,"")</f>
        <v/>
      </c>
    </row>
    <row r="1139">
      <c r="A1139" s="25" t="inlineStr">
        <is>
          <t>asset_youtube_video_list_asset_youtube_videos</t>
        </is>
      </c>
      <c r="B1139" s="29" t="inlineStr">
        <is>
          <t>Asset youtube video list asset youtube videos · TEXT</t>
        </is>
      </c>
      <c r="C1139" s="26" t="n"/>
      <c r="D1139" s="27">
        <f>IF(AND($C1139="x",$A1139&lt;&gt;""),$A1139,"")</f>
        <v/>
      </c>
    </row>
    <row r="1140">
      <c r="A1140" s="25" t="inlineStr">
        <is>
          <t>asset_youtube_video_list_asset_youtube_videos_asset</t>
        </is>
      </c>
      <c r="B1140" s="29" t="inlineStr">
        <is>
          <t>(Deprecated) Asset youtube video list asset youtube videos asset · TEXT</t>
        </is>
      </c>
      <c r="C1140" s="26" t="n"/>
      <c r="D1140" s="27">
        <f>IF(AND($C1140="x",$A1140&lt;&gt;""),$A1140,"")</f>
        <v/>
      </c>
    </row>
    <row r="1141">
      <c r="A1141" s="25" t="inlineStr">
        <is>
          <t>auction_insight_domain</t>
        </is>
      </c>
      <c r="B1141" s="29" t="inlineStr">
        <is>
          <t>Auction insight domain · TEXT</t>
        </is>
      </c>
      <c r="C1141" s="26" t="n"/>
      <c r="D1141" s="27">
        <f>IF(AND($C1141="x",$A1141&lt;&gt;""),$A1141,"")</f>
        <v/>
      </c>
    </row>
    <row r="1142">
      <c r="A1142" s="25" t="inlineStr">
        <is>
          <t>audience_asset_group</t>
        </is>
      </c>
      <c r="B1142" s="29" t="inlineStr">
        <is>
          <t>Audience asset group · TEXT</t>
        </is>
      </c>
      <c r="C1142" s="26" t="n"/>
      <c r="D1142" s="27">
        <f>IF(AND($C1142="x",$A1142&lt;&gt;""),$A1142,"")</f>
        <v/>
      </c>
    </row>
    <row r="1143">
      <c r="A1143" s="25" t="inlineStr">
        <is>
          <t>audience_audience</t>
        </is>
      </c>
      <c r="B1143" s="29" t="inlineStr">
        <is>
          <t>Audience audience · TEXT</t>
        </is>
      </c>
      <c r="C1143" s="26" t="n"/>
      <c r="D1143" s="27">
        <f>IF(AND($C1143="x",$A1143&lt;&gt;""),$A1143,"")</f>
        <v/>
      </c>
    </row>
    <row r="1144">
      <c r="A1144" s="25" t="inlineStr">
        <is>
          <t>audience_description</t>
        </is>
      </c>
      <c r="B1144" s="29" t="inlineStr">
        <is>
          <t>Audience description · TEXT</t>
        </is>
      </c>
      <c r="C1144" s="26" t="n"/>
      <c r="D1144" s="27">
        <f>IF(AND($C1144="x",$A1144&lt;&gt;""),$A1144,"")</f>
        <v/>
      </c>
    </row>
    <row r="1145">
      <c r="A1145" s="25" t="inlineStr">
        <is>
          <t>audience_dimensions</t>
        </is>
      </c>
      <c r="B1145" s="29" t="inlineStr">
        <is>
          <t>Audience dimensions · TEXT</t>
        </is>
      </c>
      <c r="C1145" s="26" t="n"/>
      <c r="D1145" s="27">
        <f>IF(AND($C1145="x",$A1145&lt;&gt;""),$A1145,"")</f>
        <v/>
      </c>
    </row>
    <row r="1146">
      <c r="A1146" s="25" t="inlineStr">
        <is>
          <t>audience_dimensions_audience_segments_segments_custom_audience_custom_audience</t>
        </is>
      </c>
      <c r="B1146" s="29" t="inlineStr">
        <is>
          <t>(Deprecated) Audience dimensions audience segments segments custom audience custom audience · TEXT</t>
        </is>
      </c>
      <c r="C1146" s="26" t="n"/>
      <c r="D1146" s="27">
        <f>IF(AND($C1146="x",$A1146&lt;&gt;""),$A1146,"")</f>
        <v/>
      </c>
    </row>
    <row r="1147">
      <c r="A1147" s="25" t="inlineStr">
        <is>
          <t>audience_dimensions_audience_segments_segments_detailed_demographic_detailed_demographic</t>
        </is>
      </c>
      <c r="B1147" s="29" t="inlineStr">
        <is>
          <t>(Deprecated) Audience dimensions audience segments segments detailed demographic detailed demographic · TEXT</t>
        </is>
      </c>
      <c r="C1147" s="26" t="n"/>
      <c r="D1147" s="27">
        <f>IF(AND($C1147="x",$A1147&lt;&gt;""),$A1147,"")</f>
        <v/>
      </c>
    </row>
    <row r="1148">
      <c r="A1148" s="25" t="inlineStr">
        <is>
          <t>audience_dimensions_audience_segments_segments_life_event_life_event</t>
        </is>
      </c>
      <c r="B1148" s="29" t="inlineStr">
        <is>
          <t>(Deprecated) Audience dimensions audience segments segments life event life event · TEXT</t>
        </is>
      </c>
      <c r="C1148" s="26" t="n"/>
      <c r="D1148" s="27">
        <f>IF(AND($C1148="x",$A1148&lt;&gt;""),$A1148,"")</f>
        <v/>
      </c>
    </row>
    <row r="1149">
      <c r="A1149" s="25" t="inlineStr">
        <is>
          <t>audience_dimensions_audience_segments_segments_user_interest_user_interest_category</t>
        </is>
      </c>
      <c r="B1149" s="29" t="inlineStr">
        <is>
          <t>(Deprecated) Audience dimensions audience segments segments user interest user interest category · TEXT</t>
        </is>
      </c>
      <c r="C1149" s="26" t="n"/>
      <c r="D1149" s="27">
        <f>IF(AND($C1149="x",$A1149&lt;&gt;""),$A1149,"")</f>
        <v/>
      </c>
    </row>
    <row r="1150">
      <c r="A1150" s="25" t="inlineStr">
        <is>
          <t>audience_dimensions_audience_segments_segments_user_list_user_list</t>
        </is>
      </c>
      <c r="B1150" s="29" t="inlineStr">
        <is>
          <t>(Deprecated) Audience dimensions audience segments segments user list user list · TEXT</t>
        </is>
      </c>
      <c r="C1150" s="26" t="n"/>
      <c r="D1150" s="27">
        <f>IF(AND($C1150="x",$A1150&lt;&gt;""),$A1150,"")</f>
        <v/>
      </c>
    </row>
    <row r="1151">
      <c r="A1151" s="25" t="inlineStr">
        <is>
          <t>audience_exclusion_dimension</t>
        </is>
      </c>
      <c r="B1151" s="29" t="inlineStr">
        <is>
          <t>Audience exclusion dimension · TEXT</t>
        </is>
      </c>
      <c r="C1151" s="26" t="n"/>
      <c r="D1151" s="27">
        <f>IF(AND($C1151="x",$A1151&lt;&gt;""),$A1151,"")</f>
        <v/>
      </c>
    </row>
    <row r="1152">
      <c r="A1152" s="25" t="inlineStr">
        <is>
          <t>audience_exclusion_dimension_exclusions_user_list_user_list</t>
        </is>
      </c>
      <c r="B1152" s="29" t="inlineStr">
        <is>
          <t>(Deprecated) Audience exclusion dimension exclusions user list user list · TEXT</t>
        </is>
      </c>
      <c r="C1152" s="26" t="n"/>
      <c r="D1152" s="27">
        <f>IF(AND($C1152="x",$A1152&lt;&gt;""),$A1152,"")</f>
        <v/>
      </c>
    </row>
    <row r="1153">
      <c r="A1153" s="25" t="inlineStr">
        <is>
          <t>audience_id</t>
        </is>
      </c>
      <c r="B1153" s="29" t="inlineStr">
        <is>
          <t>Audience id · TEXT</t>
        </is>
      </c>
      <c r="C1153" s="26" t="n"/>
      <c r="D1153" s="27">
        <f>IF(AND($C1153="x",$A1153&lt;&gt;""),$A1153,"")</f>
        <v/>
      </c>
    </row>
    <row r="1154">
      <c r="A1154" s="25" t="inlineStr">
        <is>
          <t>audience_name</t>
        </is>
      </c>
      <c r="B1154" s="29" t="inlineStr">
        <is>
          <t>Audience name · TEXT</t>
        </is>
      </c>
      <c r="C1154" s="26" t="n"/>
      <c r="D1154" s="27">
        <f>IF(AND($C1154="x",$A1154&lt;&gt;""),$A1154,"")</f>
        <v/>
      </c>
    </row>
    <row r="1155">
      <c r="A1155" s="25" t="inlineStr">
        <is>
          <t>audience_resource_name</t>
        </is>
      </c>
      <c r="B1155" s="29" t="inlineStr">
        <is>
          <t>Audience resource name · TEXT</t>
        </is>
      </c>
      <c r="C1155" s="26" t="n"/>
      <c r="D1155" s="27">
        <f>IF(AND($C1155="x",$A1155&lt;&gt;""),$A1155,"")</f>
        <v/>
      </c>
    </row>
    <row r="1156">
      <c r="A1156" s="25" t="inlineStr">
        <is>
          <t>audience_scope</t>
        </is>
      </c>
      <c r="B1156" s="29" t="inlineStr">
        <is>
          <t>Audience scope · TEXT</t>
        </is>
      </c>
      <c r="C1156" s="26" t="n"/>
      <c r="D1156" s="27">
        <f>IF(AND($C1156="x",$A1156&lt;&gt;""),$A1156,"")</f>
        <v/>
      </c>
    </row>
    <row r="1157">
      <c r="A1157" s="25" t="inlineStr">
        <is>
          <t>audience_setting_use_audience_grouped</t>
        </is>
      </c>
      <c r="B1157" s="29" t="inlineStr">
        <is>
          <t>Audience setting use audience grouped · BOOLEAN</t>
        </is>
      </c>
      <c r="C1157" s="26" t="n"/>
      <c r="D1157" s="27">
        <f>IF(AND($C1157="x",$A1157&lt;&gt;""),$A1157,"")</f>
        <v/>
      </c>
    </row>
    <row r="1158">
      <c r="A1158" s="25" t="inlineStr">
        <is>
          <t>audience_status</t>
        </is>
      </c>
      <c r="B1158" s="29" t="inlineStr">
        <is>
          <t>Audience status · TEXT</t>
        </is>
      </c>
      <c r="C1158" s="26" t="n"/>
      <c r="D1158" s="27">
        <f>IF(AND($C1158="x",$A1158&lt;&gt;""),$A1158,"")</f>
        <v/>
      </c>
    </row>
    <row r="1159">
      <c r="A1159" s="25" t="inlineStr">
        <is>
          <t>auto_tagging_enabled</t>
        </is>
      </c>
      <c r="B1159" s="29" t="inlineStr">
        <is>
          <t>Auto tagging enabled · BOOLEAN</t>
        </is>
      </c>
      <c r="C1159" s="26" t="n"/>
      <c r="D1159" s="27">
        <f>IF(AND($C1159="x",$A1159&lt;&gt;""),$A1159,"")</f>
        <v/>
      </c>
    </row>
    <row r="1160">
      <c r="A1160" s="25" t="inlineStr">
        <is>
          <t>availabilities</t>
        </is>
      </c>
      <c r="B1160" s="29" t="inlineStr">
        <is>
          <t>Availabilities · TEXT</t>
        </is>
      </c>
      <c r="C1160" s="26" t="n"/>
      <c r="D1160" s="27">
        <f>IF(AND($C1160="x",$A1160&lt;&gt;""),$A1160,"")</f>
        <v/>
      </c>
    </row>
    <row r="1161">
      <c r="A1161" s="25" t="inlineStr">
        <is>
          <t>average_cart_size</t>
        </is>
      </c>
      <c r="B1161" s="29" t="inlineStr">
        <is>
          <t>Average cart size · NUMERIC</t>
        </is>
      </c>
      <c r="C1161" s="26" t="n"/>
      <c r="D1161" s="27">
        <f>IF(AND($C1161="x",$A1161&lt;&gt;""),$A1161,"")</f>
        <v/>
      </c>
    </row>
    <row r="1162">
      <c r="A1162" s="25" t="inlineStr">
        <is>
          <t>average_cost</t>
        </is>
      </c>
      <c r="B1162" s="29" t="inlineStr">
        <is>
          <t>Average cost · NUMERIC</t>
        </is>
      </c>
      <c r="C1162" s="26" t="n"/>
      <c r="D1162" s="27">
        <f>IF(AND($C1162="x",$A1162&lt;&gt;""),$A1162,"")</f>
        <v/>
      </c>
    </row>
    <row r="1163">
      <c r="A1163" s="25" t="inlineStr">
        <is>
          <t>average_cpc</t>
        </is>
      </c>
      <c r="B1163" s="29" t="inlineStr">
        <is>
          <t>Average cpc (Duplicate) · NUMERIC</t>
        </is>
      </c>
      <c r="C1163" s="26" t="n"/>
      <c r="D1163" s="27">
        <f>IF(AND($C1163="x",$A1163&lt;&gt;""),$A1163,"")</f>
        <v/>
      </c>
    </row>
    <row r="1164">
      <c r="A1164" s="25" t="inlineStr">
        <is>
          <t>average_cpe</t>
        </is>
      </c>
      <c r="B1164" s="29" t="inlineStr">
        <is>
          <t>Average cpe · NUMERIC</t>
        </is>
      </c>
      <c r="C1164" s="26" t="n"/>
      <c r="D1164" s="27">
        <f>IF(AND($C1164="x",$A1164&lt;&gt;""),$A1164,"")</f>
        <v/>
      </c>
    </row>
    <row r="1165">
      <c r="A1165" s="25" t="inlineStr">
        <is>
          <t>average_cpm</t>
        </is>
      </c>
      <c r="B1165" s="29" t="inlineStr">
        <is>
          <t>Average cpm · NUMERIC</t>
        </is>
      </c>
      <c r="C1165" s="26" t="n"/>
      <c r="D1165" s="27">
        <f>IF(AND($C1165="x",$A1165&lt;&gt;""),$A1165,"")</f>
        <v/>
      </c>
    </row>
    <row r="1166">
      <c r="A1166" s="25" t="inlineStr">
        <is>
          <t>average_impression_frequency_per_user</t>
        </is>
      </c>
      <c r="B1166" s="29" t="inlineStr">
        <is>
          <t>Average impression frequency per user · NUMERIC</t>
        </is>
      </c>
      <c r="C1166" s="26" t="n"/>
      <c r="D1166" s="27">
        <f>IF(AND($C1166="x",$A1166&lt;&gt;""),$A1166,"")</f>
        <v/>
      </c>
    </row>
    <row r="1167">
      <c r="A1167" s="25" t="inlineStr">
        <is>
          <t>average_order_value</t>
        </is>
      </c>
      <c r="B1167" s="29" t="inlineStr">
        <is>
          <t>Average order value · NUMERIC</t>
        </is>
      </c>
      <c r="C1167" s="26" t="n"/>
      <c r="D1167" s="27">
        <f>IF(AND($C1167="x",$A1167&lt;&gt;""),$A1167,"")</f>
        <v/>
      </c>
    </row>
    <row r="1168">
      <c r="A1168" s="25" t="inlineStr">
        <is>
          <t>average_order_value_micros</t>
        </is>
      </c>
      <c r="B1168" s="29" t="inlineStr">
        <is>
          <t>Average order value micros · NUMERIC</t>
        </is>
      </c>
      <c r="C1168" s="26" t="n"/>
      <c r="D1168" s="27">
        <f>IF(AND($C1168="x",$A1168&lt;&gt;""),$A1168,"")</f>
        <v/>
      </c>
    </row>
    <row r="1169">
      <c r="A1169" s="25" t="inlineStr">
        <is>
          <t>average_page_views</t>
        </is>
      </c>
      <c r="B1169" s="29" t="inlineStr">
        <is>
          <t>Average page views · NUMERIC</t>
        </is>
      </c>
      <c r="C1169" s="26" t="n"/>
      <c r="D1169" s="27">
        <f>IF(AND($C1169="x",$A1169&lt;&gt;""),$A1169,"")</f>
        <v/>
      </c>
    </row>
    <row r="1170">
      <c r="A1170" s="25" t="inlineStr">
        <is>
          <t>average_pageviews</t>
        </is>
      </c>
      <c r="B1170" s="29" t="inlineStr">
        <is>
          <t>Average pageviews · NUMERIC</t>
        </is>
      </c>
      <c r="C1170" s="26" t="n"/>
      <c r="D1170" s="27">
        <f>IF(AND($C1170="x",$A1170&lt;&gt;""),$A1170,"")</f>
        <v/>
      </c>
    </row>
    <row r="1171">
      <c r="A1171" s="25" t="inlineStr">
        <is>
          <t>average_target_cpa_micros</t>
        </is>
      </c>
      <c r="B1171" s="29" t="inlineStr">
        <is>
          <t>Average target cpa micros · NUMERIC</t>
        </is>
      </c>
      <c r="C1171" s="26" t="n"/>
      <c r="D1171" s="27">
        <f>IF(AND($C1171="x",$A1171&lt;&gt;""),$A1171,"")</f>
        <v/>
      </c>
    </row>
    <row r="1172">
      <c r="A1172" s="25" t="inlineStr">
        <is>
          <t>average_target_roas</t>
        </is>
      </c>
      <c r="B1172" s="29" t="inlineStr">
        <is>
          <t>Average target roas · NUMERIC</t>
        </is>
      </c>
      <c r="C1172" s="26" t="n"/>
      <c r="D1172" s="27">
        <f>IF(AND($C1172="x",$A1172&lt;&gt;""),$A1172,"")</f>
        <v/>
      </c>
    </row>
    <row r="1173">
      <c r="A1173" s="25" t="inlineStr">
        <is>
          <t>average_time_on_site</t>
        </is>
      </c>
      <c r="B1173" s="29" t="inlineStr">
        <is>
          <t>Average time on site · NUMERIC</t>
        </is>
      </c>
      <c r="C1173" s="26" t="n"/>
      <c r="D1173" s="27">
        <f>IF(AND($C1173="x",$A1173&lt;&gt;""),$A1173,"")</f>
        <v/>
      </c>
    </row>
    <row r="1174">
      <c r="A1174" s="25" t="inlineStr">
        <is>
          <t>average_video_watch_time_duration_millis</t>
        </is>
      </c>
      <c r="B1174" s="29" t="inlineStr">
        <is>
          <t>Average video watch time duration millis · NUMERIC</t>
        </is>
      </c>
      <c r="C1174" s="26" t="n"/>
      <c r="D1174" s="27">
        <f>IF(AND($C1174="x",$A1174&lt;&gt;""),$A1174,"")</f>
        <v/>
      </c>
    </row>
    <row r="1175">
      <c r="A1175" s="25" t="inlineStr">
        <is>
          <t>avg_monthly_searches</t>
        </is>
      </c>
      <c r="B1175" s="29" t="inlineStr">
        <is>
          <t>Average monthly searches · NUMERIC</t>
        </is>
      </c>
      <c r="C1175" s="26" t="n"/>
      <c r="D1175" s="27">
        <f>IF(AND($C1175="x",$A1175&lt;&gt;""),$A1175,"")</f>
        <v/>
      </c>
    </row>
    <row r="1176">
      <c r="A1176" s="25" t="inlineStr">
        <is>
          <t>base_ad_group</t>
        </is>
      </c>
      <c r="B1176" s="29" t="inlineStr">
        <is>
          <t>Base ad group · TEXT</t>
        </is>
      </c>
      <c r="C1176" s="26" t="n"/>
      <c r="D1176" s="27">
        <f>IF(AND($C1176="x",$A1176&lt;&gt;""),$A1176,"")</f>
        <v/>
      </c>
    </row>
    <row r="1177">
      <c r="A1177" s="25" t="inlineStr">
        <is>
          <t>base_ad_group_id</t>
        </is>
      </c>
      <c r="B1177" s="29" t="inlineStr">
        <is>
          <t>Base ad group id · TEXT</t>
        </is>
      </c>
      <c r="C1177" s="26" t="n"/>
      <c r="D1177" s="27">
        <f>IF(AND($C1177="x",$A1177&lt;&gt;""),$A1177,"")</f>
        <v/>
      </c>
    </row>
    <row r="1178">
      <c r="A1178" s="25" t="inlineStr">
        <is>
          <t>base_campaign</t>
        </is>
      </c>
      <c r="B1178" s="29" t="inlineStr">
        <is>
          <t>Base campaign · TEXT</t>
        </is>
      </c>
      <c r="C1178" s="26" t="n"/>
      <c r="D1178" s="27">
        <f>IF(AND($C1178="x",$A1178&lt;&gt;""),$A1178,"")</f>
        <v/>
      </c>
    </row>
    <row r="1179">
      <c r="A1179" s="25" t="inlineStr">
        <is>
          <t>base_campaign_id</t>
        </is>
      </c>
      <c r="B1179" s="29" t="inlineStr">
        <is>
          <t>Base campaign id · TEXT</t>
        </is>
      </c>
      <c r="C1179" s="26" t="n"/>
      <c r="D1179" s="27">
        <f>IF(AND($C1179="x",$A1179&lt;&gt;""),$A1179,"")</f>
        <v/>
      </c>
    </row>
    <row r="1180">
      <c r="A1180" s="25" t="inlineStr">
        <is>
          <t>basic_user_list_actions</t>
        </is>
      </c>
      <c r="B1180" s="29" t="inlineStr">
        <is>
          <t>Basic user list actions · TEXT</t>
        </is>
      </c>
      <c r="C1180" s="26" t="n"/>
      <c r="D1180" s="27">
        <f>IF(AND($C1180="x",$A1180&lt;&gt;""),$A1180,"")</f>
        <v/>
      </c>
    </row>
    <row r="1181">
      <c r="A1181" s="25" t="inlineStr">
        <is>
          <t>benchmark_average_max_cpc</t>
        </is>
      </c>
      <c r="B1181" s="29" t="inlineStr">
        <is>
          <t>Benchmark average max cpc · NUMERIC</t>
        </is>
      </c>
      <c r="C1181" s="26" t="n"/>
      <c r="D1181" s="27">
        <f>IF(AND($C1181="x",$A1181&lt;&gt;""),$A1181,"")</f>
        <v/>
      </c>
    </row>
    <row r="1182">
      <c r="A1182" s="25" t="inlineStr">
        <is>
          <t>bid_modifier</t>
        </is>
      </c>
      <c r="B1182" s="29" t="inlineStr">
        <is>
          <t>Bid modifier · NUMERIC</t>
        </is>
      </c>
      <c r="C1182" s="26" t="n"/>
      <c r="D1182" s="27">
        <f>IF(AND($C1182="x",$A1182&lt;&gt;""),$A1182,"")</f>
        <v/>
      </c>
    </row>
    <row r="1183">
      <c r="A1183" s="25" t="inlineStr">
        <is>
          <t>biddable_app_install_conversions</t>
        </is>
      </c>
      <c r="B1183" s="29" t="inlineStr">
        <is>
          <t>Biddable app install conversions · NUMERIC</t>
        </is>
      </c>
      <c r="C1183" s="26" t="n"/>
      <c r="D1183" s="27">
        <f>IF(AND($C1183="x",$A1183&lt;&gt;""),$A1183,"")</f>
        <v/>
      </c>
    </row>
    <row r="1184">
      <c r="A1184" s="25" t="inlineStr">
        <is>
          <t>biddable_app_post_install_conversions</t>
        </is>
      </c>
      <c r="B1184" s="29" t="inlineStr">
        <is>
          <t>Biddable app post install conversions · NUMERIC</t>
        </is>
      </c>
      <c r="C1184" s="26" t="n"/>
      <c r="D1184" s="27">
        <f>IF(AND($C1184="x",$A1184&lt;&gt;""),$A1184,"")</f>
        <v/>
      </c>
    </row>
    <row r="1185">
      <c r="A1185" s="25" t="inlineStr">
        <is>
          <t>biddable_cohort_app_post_install_conversions</t>
        </is>
      </c>
      <c r="B1185" s="29" t="inlineStr">
        <is>
          <t>Biddable cohort app post install conversions · NUMERIC</t>
        </is>
      </c>
      <c r="C1185" s="26" t="n"/>
      <c r="D1185" s="27">
        <f>IF(AND($C1185="x",$A1185&lt;&gt;""),$A1185,"")</f>
        <v/>
      </c>
    </row>
    <row r="1186">
      <c r="A1186" s="25" t="inlineStr">
        <is>
          <t>bidding_strategy</t>
        </is>
      </c>
      <c r="B1186" s="29" t="inlineStr">
        <is>
          <t>Bidding strategy · TEXT</t>
        </is>
      </c>
      <c r="C1186" s="26" t="n"/>
      <c r="D1186" s="27">
        <f>IF(AND($C1186="x",$A1186&lt;&gt;""),$A1186,"")</f>
        <v/>
      </c>
    </row>
    <row r="1187">
      <c r="A1187" s="25" t="inlineStr">
        <is>
          <t>bidding_strategy_aligned_campaign_budget_id</t>
        </is>
      </c>
      <c r="B1187" s="29" t="inlineStr">
        <is>
          <t>Bidding strategy aligned campaign budget id · NUMERIC</t>
        </is>
      </c>
      <c r="C1187" s="26" t="n"/>
      <c r="D1187" s="27">
        <f>IF(AND($C1187="x",$A1187&lt;&gt;""),$A1187,"")</f>
        <v/>
      </c>
    </row>
    <row r="1188">
      <c r="A1188" s="25" t="inlineStr">
        <is>
          <t>bidding_strategy_campaign_count</t>
        </is>
      </c>
      <c r="B1188" s="29" t="inlineStr">
        <is>
          <t>Bidding strategy campaign count · NUMERIC</t>
        </is>
      </c>
      <c r="C1188" s="26" t="n"/>
      <c r="D1188" s="27">
        <f>IF(AND($C1188="x",$A1188&lt;&gt;""),$A1188,"")</f>
        <v/>
      </c>
    </row>
    <row r="1189">
      <c r="A1189" s="25" t="inlineStr">
        <is>
          <t>bidding_strategy_currency_code</t>
        </is>
      </c>
      <c r="B1189" s="29" t="inlineStr">
        <is>
          <t>Bidding strategy currency code · TEXT</t>
        </is>
      </c>
      <c r="C1189" s="26" t="n"/>
      <c r="D1189" s="27">
        <f>IF(AND($C1189="x",$A1189&lt;&gt;""),$A1189,"")</f>
        <v/>
      </c>
    </row>
    <row r="1190">
      <c r="A1190" s="25" t="inlineStr">
        <is>
          <t>bidding_strategy_effective_currency_code</t>
        </is>
      </c>
      <c r="B1190" s="29" t="inlineStr">
        <is>
          <t>Bidding strategy effective currency code · TEXT</t>
        </is>
      </c>
      <c r="C1190" s="26" t="n"/>
      <c r="D1190" s="27">
        <f>IF(AND($C1190="x",$A1190&lt;&gt;""),$A1190,"")</f>
        <v/>
      </c>
    </row>
    <row r="1191">
      <c r="A1191" s="25" t="inlineStr">
        <is>
          <t>bidding_strategy_enhanced_cpc</t>
        </is>
      </c>
      <c r="B1191" s="29" t="inlineStr">
        <is>
          <t>Bidding strategy enhanced cpc · TEXT</t>
        </is>
      </c>
      <c r="C1191" s="26" t="n"/>
      <c r="D1191" s="27">
        <f>IF(AND($C1191="x",$A1191&lt;&gt;""),$A1191,"")</f>
        <v/>
      </c>
    </row>
    <row r="1192">
      <c r="A1192" s="25" t="inlineStr">
        <is>
          <t>bidding_strategy_id</t>
        </is>
      </c>
      <c r="B1192" s="29" t="inlineStr">
        <is>
          <t>Bidding strategy id · TEXT</t>
        </is>
      </c>
      <c r="C1192" s="26" t="n"/>
      <c r="D1192" s="27">
        <f>IF(AND($C1192="x",$A1192&lt;&gt;""),$A1192,"")</f>
        <v/>
      </c>
    </row>
    <row r="1193">
      <c r="A1193" s="25" t="inlineStr">
        <is>
          <t>bidding_strategy_maximize_conversion_value_cpc_bid_ceiling_micros</t>
        </is>
      </c>
      <c r="B1193" s="29" t="inlineStr">
        <is>
          <t>Bidding strategy maximize conversion value cpc bid ceiling micros · NUMERIC</t>
        </is>
      </c>
      <c r="C1193" s="26" t="n"/>
      <c r="D1193" s="27">
        <f>IF(AND($C1193="x",$A1193&lt;&gt;""),$A1193,"")</f>
        <v/>
      </c>
    </row>
    <row r="1194">
      <c r="A1194" s="25" t="inlineStr">
        <is>
          <t>bidding_strategy_maximize_conversion_value_cpc_bid_floor_micros</t>
        </is>
      </c>
      <c r="B1194" s="29" t="inlineStr">
        <is>
          <t>Bidding strategy maximize conversion value cpc bid floor micros · NUMERIC</t>
        </is>
      </c>
      <c r="C1194" s="26" t="n"/>
      <c r="D1194" s="27">
        <f>IF(AND($C1194="x",$A1194&lt;&gt;""),$A1194,"")</f>
        <v/>
      </c>
    </row>
    <row r="1195">
      <c r="A1195" s="25" t="inlineStr">
        <is>
          <t>bidding_strategy_maximize_conversion_value_target_roas</t>
        </is>
      </c>
      <c r="B1195" s="29" t="inlineStr">
        <is>
          <t>Bidding strategy maximize conversion value target roas · NUMERIC</t>
        </is>
      </c>
      <c r="C1195" s="26" t="n"/>
      <c r="D1195" s="27">
        <f>IF(AND($C1195="x",$A1195&lt;&gt;""),$A1195,"")</f>
        <v/>
      </c>
    </row>
    <row r="1196">
      <c r="A1196" s="25" t="inlineStr">
        <is>
          <t>bidding_strategy_maximize_conversion_value_target_roas_tolerance_percent_millis</t>
        </is>
      </c>
      <c r="B1196" s="29" t="inlineStr">
        <is>
          <t>Bidding strategy maximize conversion value target roas tolerance percent millis · NUMERIC</t>
        </is>
      </c>
      <c r="C1196" s="26" t="n"/>
      <c r="D1196" s="27">
        <f>IF(AND($C1196="x",$A1196&lt;&gt;""),$A1196,"")</f>
        <v/>
      </c>
    </row>
    <row r="1197">
      <c r="A1197" s="25" t="inlineStr">
        <is>
          <t>bidding_strategy_maximize_conversions_cpc_bid_ceiling_micros</t>
        </is>
      </c>
      <c r="B1197" s="29" t="inlineStr">
        <is>
          <t>Bidding strategy maximize conversions cpc bid ceiling micros · NUMERIC</t>
        </is>
      </c>
      <c r="C1197" s="26" t="n"/>
      <c r="D1197" s="27">
        <f>IF(AND($C1197="x",$A1197&lt;&gt;""),$A1197,"")</f>
        <v/>
      </c>
    </row>
    <row r="1198">
      <c r="A1198" s="25" t="inlineStr">
        <is>
          <t>bidding_strategy_maximize_conversions_cpc_bid_floor_micros</t>
        </is>
      </c>
      <c r="B1198" s="29" t="inlineStr">
        <is>
          <t>Bidding strategy maximize conversions cpc bid floor micros · NUMERIC</t>
        </is>
      </c>
      <c r="C1198" s="26" t="n"/>
      <c r="D1198" s="27">
        <f>IF(AND($C1198="x",$A1198&lt;&gt;""),$A1198,"")</f>
        <v/>
      </c>
    </row>
    <row r="1199">
      <c r="A1199" s="25" t="inlineStr">
        <is>
          <t>bidding_strategy_maximize_conversions_target_cpa_micros</t>
        </is>
      </c>
      <c r="B1199" s="29" t="inlineStr">
        <is>
          <t>Bidding strategy maximize conversions target cpa micros · NUMERIC</t>
        </is>
      </c>
      <c r="C1199" s="26" t="n"/>
      <c r="D1199" s="27">
        <f>IF(AND($C1199="x",$A1199&lt;&gt;""),$A1199,"")</f>
        <v/>
      </c>
    </row>
    <row r="1200">
      <c r="A1200" s="25" t="inlineStr">
        <is>
          <t>bidding_strategy_name</t>
        </is>
      </c>
      <c r="B1200" s="29" t="inlineStr">
        <is>
          <t>Bidding strategy name · TEXT</t>
        </is>
      </c>
      <c r="C1200" s="26" t="n"/>
      <c r="D1200" s="27">
        <f>IF(AND($C1200="x",$A1200&lt;&gt;""),$A1200,"")</f>
        <v/>
      </c>
    </row>
    <row r="1201">
      <c r="A1201" s="25" t="inlineStr">
        <is>
          <t>bidding_strategy_non_removed_campaign_count</t>
        </is>
      </c>
      <c r="B1201" s="29" t="inlineStr">
        <is>
          <t>Bidding strategy non removed campaign count · NUMERIC</t>
        </is>
      </c>
      <c r="C1201" s="26" t="n"/>
      <c r="D1201" s="27">
        <f>IF(AND($C1201="x",$A1201&lt;&gt;""),$A1201,"")</f>
        <v/>
      </c>
    </row>
    <row r="1202">
      <c r="A1202" s="25" t="inlineStr">
        <is>
          <t>bidding_strategy_resource_name</t>
        </is>
      </c>
      <c r="B1202" s="29" t="inlineStr">
        <is>
          <t>Bidding strategy resource name · TEXT</t>
        </is>
      </c>
      <c r="C1202" s="26" t="n"/>
      <c r="D1202" s="27">
        <f>IF(AND($C1202="x",$A1202&lt;&gt;""),$A1202,"")</f>
        <v/>
      </c>
    </row>
    <row r="1203">
      <c r="A1203" s="25" t="inlineStr">
        <is>
          <t>bidding_strategy_source</t>
        </is>
      </c>
      <c r="B1203" s="29" t="inlineStr">
        <is>
          <t>Bidding strategy source · TEXT</t>
        </is>
      </c>
      <c r="C1203" s="26" t="n"/>
      <c r="D1203" s="27">
        <f>IF(AND($C1203="x",$A1203&lt;&gt;""),$A1203,"")</f>
        <v/>
      </c>
    </row>
    <row r="1204">
      <c r="A1204" s="25" t="inlineStr">
        <is>
          <t>bidding_strategy_status</t>
        </is>
      </c>
      <c r="B1204" s="29" t="inlineStr">
        <is>
          <t>Bidding strategy status · TEXT</t>
        </is>
      </c>
      <c r="C1204" s="26" t="n"/>
      <c r="D1204" s="27">
        <f>IF(AND($C1204="x",$A1204&lt;&gt;""),$A1204,"")</f>
        <v/>
      </c>
    </row>
    <row r="1205">
      <c r="A1205" s="25" t="inlineStr">
        <is>
          <t>bidding_strategy_system_status</t>
        </is>
      </c>
      <c r="B1205" s="29" t="inlineStr">
        <is>
          <t>Bidding strategy system status · TEXT</t>
        </is>
      </c>
      <c r="C1205" s="26" t="n"/>
      <c r="D1205" s="27">
        <f>IF(AND($C1205="x",$A1205&lt;&gt;""),$A1205,"")</f>
        <v/>
      </c>
    </row>
    <row r="1206">
      <c r="A1206" s="25" t="inlineStr">
        <is>
          <t>bidding_strategy_target_cpa_cpc_bid_ceiling_micros</t>
        </is>
      </c>
      <c r="B1206" s="29" t="inlineStr">
        <is>
          <t>Bidding strategy target cpa cpc bid ceiling micros · NUMERIC</t>
        </is>
      </c>
      <c r="C1206" s="26" t="n"/>
      <c r="D1206" s="27">
        <f>IF(AND($C1206="x",$A1206&lt;&gt;""),$A1206,"")</f>
        <v/>
      </c>
    </row>
    <row r="1207">
      <c r="A1207" s="25" t="inlineStr">
        <is>
          <t>bidding_strategy_target_cpa_cpc_bid_floor_micros</t>
        </is>
      </c>
      <c r="B1207" s="29" t="inlineStr">
        <is>
          <t>Bidding strategy target cpa cpc bid floor micros · NUMERIC</t>
        </is>
      </c>
      <c r="C1207" s="26" t="n"/>
      <c r="D1207" s="27">
        <f>IF(AND($C1207="x",$A1207&lt;&gt;""),$A1207,"")</f>
        <v/>
      </c>
    </row>
    <row r="1208">
      <c r="A1208" s="25" t="inlineStr">
        <is>
          <t>bidding_strategy_target_cpa_target_cpa_micros</t>
        </is>
      </c>
      <c r="B1208" s="29" t="inlineStr">
        <is>
          <t>Bidding strategy target cpa target cpa micros · NUMERIC</t>
        </is>
      </c>
      <c r="C1208" s="26" t="n"/>
      <c r="D1208" s="27">
        <f>IF(AND($C1208="x",$A1208&lt;&gt;""),$A1208,"")</f>
        <v/>
      </c>
    </row>
    <row r="1209">
      <c r="A1209" s="25" t="inlineStr">
        <is>
          <t>bidding_strategy_target_impression_share_cpc_bid_ceiling_micros</t>
        </is>
      </c>
      <c r="B1209" s="29" t="inlineStr">
        <is>
          <t>Bidding strategy target impression share cpc bid ceiling micros · NUMERIC</t>
        </is>
      </c>
      <c r="C1209" s="26" t="n"/>
      <c r="D1209" s="27">
        <f>IF(AND($C1209="x",$A1209&lt;&gt;""),$A1209,"")</f>
        <v/>
      </c>
    </row>
    <row r="1210">
      <c r="A1210" s="25" t="inlineStr">
        <is>
          <t>bidding_strategy_target_impression_share_location</t>
        </is>
      </c>
      <c r="B1210" s="29" t="inlineStr">
        <is>
          <t>Bidding strategy target impression share location · TEXT</t>
        </is>
      </c>
      <c r="C1210" s="26" t="n"/>
      <c r="D1210" s="27">
        <f>IF(AND($C1210="x",$A1210&lt;&gt;""),$A1210,"")</f>
        <v/>
      </c>
    </row>
    <row r="1211">
      <c r="A1211" s="25" t="inlineStr">
        <is>
          <t>bidding_strategy_target_impression_share_location_fraction_micros</t>
        </is>
      </c>
      <c r="B1211" s="29" t="inlineStr">
        <is>
          <t>Bidding strategy target impression share location fraction micros · NUMERIC</t>
        </is>
      </c>
      <c r="C1211" s="26" t="n"/>
      <c r="D1211" s="27">
        <f>IF(AND($C1211="x",$A1211&lt;&gt;""),$A1211,"")</f>
        <v/>
      </c>
    </row>
    <row r="1212">
      <c r="A1212" s="25" t="inlineStr">
        <is>
          <t>bidding_strategy_target_roas_cpc_bid_ceiling_micros</t>
        </is>
      </c>
      <c r="B1212" s="29" t="inlineStr">
        <is>
          <t>Bidding strategy target roas cpc bid ceiling micros · NUMERIC</t>
        </is>
      </c>
      <c r="C1212" s="26" t="n"/>
      <c r="D1212" s="27">
        <f>IF(AND($C1212="x",$A1212&lt;&gt;""),$A1212,"")</f>
        <v/>
      </c>
    </row>
    <row r="1213">
      <c r="A1213" s="25" t="inlineStr">
        <is>
          <t>bidding_strategy_target_roas_cpc_bid_floor_micros</t>
        </is>
      </c>
      <c r="B1213" s="29" t="inlineStr">
        <is>
          <t>Bidding strategy target roas cpc bid floor micros · NUMERIC</t>
        </is>
      </c>
      <c r="C1213" s="26" t="n"/>
      <c r="D1213" s="27">
        <f>IF(AND($C1213="x",$A1213&lt;&gt;""),$A1213,"")</f>
        <v/>
      </c>
    </row>
    <row r="1214">
      <c r="A1214" s="25" t="inlineStr">
        <is>
          <t>bidding_strategy_target_roas_target_roas</t>
        </is>
      </c>
      <c r="B1214" s="29" t="inlineStr">
        <is>
          <t>Bidding strategy target roas target roas · NUMERIC</t>
        </is>
      </c>
      <c r="C1214" s="26" t="n"/>
      <c r="D1214" s="27">
        <f>IF(AND($C1214="x",$A1214&lt;&gt;""),$A1214,"")</f>
        <v/>
      </c>
    </row>
    <row r="1215">
      <c r="A1215" s="25" t="inlineStr">
        <is>
          <t>bidding_strategy_target_roas_target_roas_tolerance_percent_millis</t>
        </is>
      </c>
      <c r="B1215" s="29" t="inlineStr">
        <is>
          <t>Bidding strategy target roas target roas tolerance percent millis · NUMERIC</t>
        </is>
      </c>
      <c r="C1215" s="26" t="n"/>
      <c r="D1215" s="27">
        <f>IF(AND($C1215="x",$A1215&lt;&gt;""),$A1215,"")</f>
        <v/>
      </c>
    </row>
    <row r="1216">
      <c r="A1216" s="25" t="inlineStr">
        <is>
          <t>bidding_strategy_target_spend_cpc_bid_ceiling_micros</t>
        </is>
      </c>
      <c r="B1216" s="29" t="inlineStr">
        <is>
          <t>Bidding strategy target spend cpc bid ceiling micros · NUMERIC</t>
        </is>
      </c>
      <c r="C1216" s="26" t="n"/>
      <c r="D1216" s="27">
        <f>IF(AND($C1216="x",$A1216&lt;&gt;""),$A1216,"")</f>
        <v/>
      </c>
    </row>
    <row r="1217">
      <c r="A1217" s="25" t="inlineStr">
        <is>
          <t>bidding_strategy_target_spend_target_spend_micros</t>
        </is>
      </c>
      <c r="B1217" s="29" t="inlineStr">
        <is>
          <t>Bidding strategy target spend target spend micros · NUMERIC</t>
        </is>
      </c>
      <c r="C1217" s="26" t="n"/>
      <c r="D1217" s="27">
        <f>IF(AND($C1217="x",$A1217&lt;&gt;""),$A1217,"")</f>
        <v/>
      </c>
    </row>
    <row r="1218">
      <c r="A1218" s="25" t="inlineStr">
        <is>
          <t>bidding_strategy_type</t>
        </is>
      </c>
      <c r="B1218" s="29" t="inlineStr">
        <is>
          <t>Bidding strategy type · TEXT</t>
        </is>
      </c>
      <c r="C1218" s="26" t="n"/>
      <c r="D1218" s="27">
        <f>IF(AND($C1218="x",$A1218&lt;&gt;""),$A1218,"")</f>
        <v/>
      </c>
    </row>
    <row r="1219">
      <c r="A1219" s="25" t="inlineStr">
        <is>
          <t>book_on_google_asset</t>
        </is>
      </c>
      <c r="B1219" s="29" t="inlineStr">
        <is>
          <t>Book on google asset · TEXT</t>
        </is>
      </c>
      <c r="C1219" s="26" t="n"/>
      <c r="D1219" s="27">
        <f>IF(AND($C1219="x",$A1219&lt;&gt;""),$A1219,"")</f>
        <v/>
      </c>
    </row>
    <row r="1220">
      <c r="A1220" s="25" t="inlineStr">
        <is>
          <t>bounce_rate</t>
        </is>
      </c>
      <c r="B1220" s="29" t="inlineStr">
        <is>
          <t>Bounce rate · PERCENT</t>
        </is>
      </c>
      <c r="C1220" s="26" t="n"/>
      <c r="D1220" s="27">
        <f>IF(AND($C1220="x",$A1220&lt;&gt;""),$A1220,"")</f>
        <v/>
      </c>
    </row>
    <row r="1221">
      <c r="A1221" s="25" t="inlineStr">
        <is>
          <t>brand</t>
        </is>
      </c>
      <c r="B1221" s="29" t="inlineStr">
        <is>
          <t>Brand · TEXT</t>
        </is>
      </c>
      <c r="C1221" s="26" t="n"/>
      <c r="D1221" s="27">
        <f>IF(AND($C1221="x",$A1221&lt;&gt;""),$A1221,"")</f>
        <v/>
      </c>
    </row>
    <row r="1222">
      <c r="A1222" s="25" t="inlineStr">
        <is>
          <t>brand_guidelines_accent_color</t>
        </is>
      </c>
      <c r="B1222" s="29" t="inlineStr">
        <is>
          <t>Brand guidelines accent color · TEXT</t>
        </is>
      </c>
      <c r="C1222" s="26" t="n"/>
      <c r="D1222" s="27">
        <f>IF(AND($C1222="x",$A1222&lt;&gt;""),$A1222,"")</f>
        <v/>
      </c>
    </row>
    <row r="1223">
      <c r="A1223" s="25" t="inlineStr">
        <is>
          <t>brand_guidelines_enabled</t>
        </is>
      </c>
      <c r="B1223" s="29" t="inlineStr">
        <is>
          <t>Brand guidelines enabled · BOOLEAN</t>
        </is>
      </c>
      <c r="C1223" s="26" t="n"/>
      <c r="D1223" s="27">
        <f>IF(AND($C1223="x",$A1223&lt;&gt;""),$A1223,"")</f>
        <v/>
      </c>
    </row>
    <row r="1224">
      <c r="A1224" s="25" t="inlineStr">
        <is>
          <t>brand_guidelines_main_color</t>
        </is>
      </c>
      <c r="B1224" s="29" t="inlineStr">
        <is>
          <t>Brand guidelines main color · TEXT</t>
        </is>
      </c>
      <c r="C1224" s="26" t="n"/>
      <c r="D1224" s="27">
        <f>IF(AND($C1224="x",$A1224&lt;&gt;""),$A1224,"")</f>
        <v/>
      </c>
    </row>
    <row r="1225">
      <c r="A1225" s="25" t="inlineStr">
        <is>
          <t>brand_guidelines_predefined_font_family</t>
        </is>
      </c>
      <c r="B1225" s="29" t="inlineStr">
        <is>
          <t>Brand guidelines predefined font family · TEXT</t>
        </is>
      </c>
      <c r="C1225" s="26" t="n"/>
      <c r="D1225" s="27">
        <f>IF(AND($C1225="x",$A1225&lt;&gt;""),$A1225,"")</f>
        <v/>
      </c>
    </row>
    <row r="1226">
      <c r="A1226" s="25" t="inlineStr">
        <is>
          <t>brand_list_shared_set</t>
        </is>
      </c>
      <c r="B1226" s="29" t="inlineStr">
        <is>
          <t>Brand list shared set · TEXT</t>
        </is>
      </c>
      <c r="C1226" s="26" t="n"/>
      <c r="D1226" s="27">
        <f>IF(AND($C1226="x",$A1226&lt;&gt;""),$A1226,"")</f>
        <v/>
      </c>
    </row>
    <row r="1227">
      <c r="A1227" s="25" t="inlineStr">
        <is>
          <t>budget_amount</t>
        </is>
      </c>
      <c r="B1227" s="29" t="inlineStr">
        <is>
          <t>Budget amount · NUMERIC</t>
        </is>
      </c>
      <c r="C1227" s="26" t="n"/>
      <c r="D1227" s="27">
        <f>IF(AND($C1227="x",$A1227&lt;&gt;""),$A1227,"")</f>
        <v/>
      </c>
    </row>
    <row r="1228">
      <c r="A1228" s="25" t="inlineStr">
        <is>
          <t>budget_campaign_association_status_campaign</t>
        </is>
      </c>
      <c r="B1228" s="29" t="inlineStr">
        <is>
          <t>Budget campaign association status campaign · TEXT</t>
        </is>
      </c>
      <c r="C1228" s="26" t="n"/>
      <c r="D1228" s="27">
        <f>IF(AND($C1228="x",$A1228&lt;&gt;""),$A1228,"")</f>
        <v/>
      </c>
    </row>
    <row r="1229">
      <c r="A1229" s="25" t="inlineStr">
        <is>
          <t>budget_campaign_association_status_status</t>
        </is>
      </c>
      <c r="B1229" s="29" t="inlineStr">
        <is>
          <t>Budget campaign association status status · TEXT</t>
        </is>
      </c>
      <c r="C1229" s="26" t="n"/>
      <c r="D1229" s="27">
        <f>IF(AND($C1229="x",$A1229&lt;&gt;""),$A1229,"")</f>
        <v/>
      </c>
    </row>
    <row r="1230">
      <c r="A1230" s="25" t="inlineStr">
        <is>
          <t>budget_id</t>
        </is>
      </c>
      <c r="B1230" s="29" t="inlineStr">
        <is>
          <t>Budget id · TEXT</t>
        </is>
      </c>
      <c r="C1230" s="26" t="n"/>
      <c r="D1230" s="27">
        <f>IF(AND($C1230="x",$A1230&lt;&gt;""),$A1230,"")</f>
        <v/>
      </c>
    </row>
    <row r="1231">
      <c r="A1231" s="25" t="inlineStr">
        <is>
          <t>business_message_asset_call_to_action_call_to_action_description</t>
        </is>
      </c>
      <c r="B1231" s="29" t="inlineStr">
        <is>
          <t>Business message asset call to action call to action description · TEXT</t>
        </is>
      </c>
      <c r="C1231" s="26" t="n"/>
      <c r="D1231" s="27">
        <f>IF(AND($C1231="x",$A1231&lt;&gt;""),$A1231,"")</f>
        <v/>
      </c>
    </row>
    <row r="1232">
      <c r="A1232" s="25" t="inlineStr">
        <is>
          <t>business_message_asset_call_to_action_call_to_action_selection</t>
        </is>
      </c>
      <c r="B1232" s="29" t="inlineStr">
        <is>
          <t>Business message asset call to action call to action selection · TEXT</t>
        </is>
      </c>
      <c r="C1232" s="26" t="n"/>
      <c r="D1232" s="27">
        <f>IF(AND($C1232="x",$A1232&lt;&gt;""),$A1232,"")</f>
        <v/>
      </c>
    </row>
    <row r="1233">
      <c r="A1233" s="25" t="inlineStr">
        <is>
          <t>business_message_asset_message_provider</t>
        </is>
      </c>
      <c r="B1233" s="29" t="inlineStr">
        <is>
          <t>Business message asset message provider · TEXT</t>
        </is>
      </c>
      <c r="C1233" s="26" t="n"/>
      <c r="D1233" s="27">
        <f>IF(AND($C1233="x",$A1233&lt;&gt;""),$A1233,"")</f>
        <v/>
      </c>
    </row>
    <row r="1234">
      <c r="A1234" s="25" t="inlineStr">
        <is>
          <t>business_message_asset_starter_message</t>
        </is>
      </c>
      <c r="B1234" s="29" t="inlineStr">
        <is>
          <t>Business message asset starter message · TEXT</t>
        </is>
      </c>
      <c r="C1234" s="26" t="n"/>
      <c r="D1234" s="27">
        <f>IF(AND($C1234="x",$A1234&lt;&gt;""),$A1234,"")</f>
        <v/>
      </c>
    </row>
    <row r="1235">
      <c r="A1235" s="25" t="inlineStr">
        <is>
          <t>business_message_asset_whatsapp_info_country_code</t>
        </is>
      </c>
      <c r="B1235" s="29" t="inlineStr">
        <is>
          <t>Business message asset whatsapp info country code · TEXT</t>
        </is>
      </c>
      <c r="C1235" s="26" t="n"/>
      <c r="D1235" s="27">
        <f>IF(AND($C1235="x",$A1235&lt;&gt;""),$A1235,"")</f>
        <v/>
      </c>
    </row>
    <row r="1236">
      <c r="A1236" s="25" t="inlineStr">
        <is>
          <t>business_message_asset_whatsapp_info_phone_number</t>
        </is>
      </c>
      <c r="B1236" s="29" t="inlineStr">
        <is>
          <t>Business message asset whatsapp info phone number · TEXT</t>
        </is>
      </c>
      <c r="C1236" s="26" t="n"/>
      <c r="D1236" s="27">
        <f>IF(AND($C1236="x",$A1236&lt;&gt;""),$A1236,"")</f>
        <v/>
      </c>
    </row>
    <row r="1237">
      <c r="A1237" s="25" t="inlineStr">
        <is>
          <t>call_asset_ad_schedule_targets</t>
        </is>
      </c>
      <c r="B1237" s="29" t="inlineStr">
        <is>
          <t>Call asset ad schedule targets · TEXT</t>
        </is>
      </c>
      <c r="C1237" s="26" t="n"/>
      <c r="D1237" s="27">
        <f>IF(AND($C1237="x",$A1237&lt;&gt;""),$A1237,"")</f>
        <v/>
      </c>
    </row>
    <row r="1238">
      <c r="A1238" s="25" t="inlineStr">
        <is>
          <t>call_asset_call_conversion_action</t>
        </is>
      </c>
      <c r="B1238" s="29" t="inlineStr">
        <is>
          <t>Call asset call conversion action · TEXT</t>
        </is>
      </c>
      <c r="C1238" s="26" t="n"/>
      <c r="D1238" s="27">
        <f>IF(AND($C1238="x",$A1238&lt;&gt;""),$A1238,"")</f>
        <v/>
      </c>
    </row>
    <row r="1239">
      <c r="A1239" s="25" t="inlineStr">
        <is>
          <t>call_asset_call_conversion_reporting_state</t>
        </is>
      </c>
      <c r="B1239" s="29" t="inlineStr">
        <is>
          <t>Call asset call conversion reporting state · TEXT</t>
        </is>
      </c>
      <c r="C1239" s="26" t="n"/>
      <c r="D1239" s="27">
        <f>IF(AND($C1239="x",$A1239&lt;&gt;""),$A1239,"")</f>
        <v/>
      </c>
    </row>
    <row r="1240">
      <c r="A1240" s="25" t="inlineStr">
        <is>
          <t>call_asset_country_code</t>
        </is>
      </c>
      <c r="B1240" s="29" t="inlineStr">
        <is>
          <t>Call asset country code · TEXT</t>
        </is>
      </c>
      <c r="C1240" s="26" t="n"/>
      <c r="D1240" s="27">
        <f>IF(AND($C1240="x",$A1240&lt;&gt;""),$A1240,"")</f>
        <v/>
      </c>
    </row>
    <row r="1241">
      <c r="A1241" s="25" t="inlineStr">
        <is>
          <t>call_asset_phone_number</t>
        </is>
      </c>
      <c r="B1241" s="29" t="inlineStr">
        <is>
          <t>Call asset phone number · TEXT</t>
        </is>
      </c>
      <c r="C1241" s="26" t="n"/>
      <c r="D1241" s="27">
        <f>IF(AND($C1241="x",$A1241&lt;&gt;""),$A1241,"")</f>
        <v/>
      </c>
    </row>
    <row r="1242">
      <c r="A1242" s="25" t="inlineStr">
        <is>
          <t>call_reporting_setting_call_conversion_action</t>
        </is>
      </c>
      <c r="B1242" s="29" t="inlineStr">
        <is>
          <t>Call reporting setting call conversion action · TEXT</t>
        </is>
      </c>
      <c r="C1242" s="26" t="n"/>
      <c r="D1242" s="27">
        <f>IF(AND($C1242="x",$A1242&lt;&gt;""),$A1242,"")</f>
        <v/>
      </c>
    </row>
    <row r="1243">
      <c r="A1243" s="25" t="inlineStr">
        <is>
          <t>call_reporting_setting_call_conversion_reporting_enabled</t>
        </is>
      </c>
      <c r="B1243" s="29" t="inlineStr">
        <is>
          <t>Call reporting setting call conversion reporting enabled · BOOLEAN</t>
        </is>
      </c>
      <c r="C1243" s="26" t="n"/>
      <c r="D1243" s="27">
        <f>IF(AND($C1243="x",$A1243&lt;&gt;""),$A1243,"")</f>
        <v/>
      </c>
    </row>
    <row r="1244">
      <c r="A1244" s="25" t="inlineStr">
        <is>
          <t>call_reporting_setting_call_reporting_enabled</t>
        </is>
      </c>
      <c r="B1244" s="29" t="inlineStr">
        <is>
          <t>Call reporting setting call reporting enabled · BOOLEAN</t>
        </is>
      </c>
      <c r="C1244" s="26" t="n"/>
      <c r="D1244" s="27">
        <f>IF(AND($C1244="x",$A1244&lt;&gt;""),$A1244,"")</f>
        <v/>
      </c>
    </row>
    <row r="1245">
      <c r="A1245" s="25" t="inlineStr">
        <is>
          <t>call_to_action_asset_call_to_action</t>
        </is>
      </c>
      <c r="B1245" s="29" t="inlineStr">
        <is>
          <t>Call to action asset call to action · TEXT</t>
        </is>
      </c>
      <c r="C1245" s="26" t="n"/>
      <c r="D1245" s="27">
        <f>IF(AND($C1245="x",$A1245&lt;&gt;""),$A1245,"")</f>
        <v/>
      </c>
    </row>
    <row r="1246">
      <c r="A1246" s="25" t="inlineStr">
        <is>
          <t>callout_asset_ad_schedule_targets</t>
        </is>
      </c>
      <c r="B1246" s="29" t="inlineStr">
        <is>
          <t>Callout asset ad schedule targets · TEXT</t>
        </is>
      </c>
      <c r="C1246" s="26" t="n"/>
      <c r="D1246" s="27">
        <f>IF(AND($C1246="x",$A1246&lt;&gt;""),$A1246,"")</f>
        <v/>
      </c>
    </row>
    <row r="1247">
      <c r="A1247" s="25" t="inlineStr">
        <is>
          <t>callout_asset_callout_text</t>
        </is>
      </c>
      <c r="B1247" s="29" t="inlineStr">
        <is>
          <t>Callout asset callout text · TEXT</t>
        </is>
      </c>
      <c r="C1247" s="26" t="n"/>
      <c r="D1247" s="27">
        <f>IF(AND($C1247="x",$A1247&lt;&gt;""),$A1247,"")</f>
        <v/>
      </c>
    </row>
    <row r="1248">
      <c r="A1248" s="25" t="inlineStr">
        <is>
          <t>callout_asset_end_date</t>
        </is>
      </c>
      <c r="B1248" s="29" t="inlineStr">
        <is>
          <t>Callout asset end date · DATE</t>
        </is>
      </c>
      <c r="C1248" s="26" t="n"/>
      <c r="D1248" s="27">
        <f>IF(AND($C1248="x",$A1248&lt;&gt;""),$A1248,"")</f>
        <v/>
      </c>
    </row>
    <row r="1249">
      <c r="A1249" s="25" t="inlineStr">
        <is>
          <t>callout_asset_start_date</t>
        </is>
      </c>
      <c r="B1249" s="29" t="inlineStr">
        <is>
          <t>Callout asset start date · DATE</t>
        </is>
      </c>
      <c r="C1249" s="26" t="n"/>
      <c r="D1249" s="27">
        <f>IF(AND($C1249="x",$A1249&lt;&gt;""),$A1249,"")</f>
        <v/>
      </c>
    </row>
    <row r="1250">
      <c r="A1250" s="25" t="inlineStr">
        <is>
          <t>campaign_accessible_bidding_strategy</t>
        </is>
      </c>
      <c r="B1250" s="29" t="inlineStr">
        <is>
          <t>Campaign accessible bidding strategy · TEXT</t>
        </is>
      </c>
      <c r="C1250" s="26" t="n"/>
      <c r="D1250" s="27">
        <f>IF(AND($C1250="x",$A1250&lt;&gt;""),$A1250,"")</f>
        <v/>
      </c>
    </row>
    <row r="1251">
      <c r="A1251" s="25" t="inlineStr">
        <is>
          <t>campaign_ad_serving_optimization_status</t>
        </is>
      </c>
      <c r="B1251" s="29" t="inlineStr">
        <is>
          <t>Campaign ad serving optimization status · TEXT</t>
        </is>
      </c>
      <c r="C1251" s="26" t="n"/>
      <c r="D1251" s="27">
        <f>IF(AND($C1251="x",$A1251&lt;&gt;""),$A1251,"")</f>
        <v/>
      </c>
    </row>
    <row r="1252">
      <c r="A1252" s="25" t="inlineStr">
        <is>
          <t>campaign_ai_max_setting_bundling_required</t>
        </is>
      </c>
      <c r="B1252" s="29" t="inlineStr">
        <is>
          <t>Campaign ai max setting bundling required · TEXT</t>
        </is>
      </c>
      <c r="C1252" s="26" t="n"/>
      <c r="D1252" s="27">
        <f>IF(AND($C1252="x",$A1252&lt;&gt;""),$A1252,"")</f>
        <v/>
      </c>
    </row>
    <row r="1253">
      <c r="A1253" s="25" t="inlineStr">
        <is>
          <t>campaign_ai_max_setting_enable_ai_max</t>
        </is>
      </c>
      <c r="B1253" s="29" t="inlineStr">
        <is>
          <t>Campaign ai max setting enable ai max · BOOLEAN</t>
        </is>
      </c>
      <c r="C1253" s="26" t="n"/>
      <c r="D1253" s="27">
        <f>IF(AND($C1253="x",$A1253&lt;&gt;""),$A1253,"")</f>
        <v/>
      </c>
    </row>
    <row r="1254">
      <c r="A1254" s="25" t="inlineStr">
        <is>
          <t>campaign_app_campaign_setting_app_id</t>
        </is>
      </c>
      <c r="B1254" s="29" t="inlineStr">
        <is>
          <t>Campaign app campaign setting app id · TEXT</t>
        </is>
      </c>
      <c r="C1254" s="26" t="n"/>
      <c r="D1254" s="27">
        <f>IF(AND($C1254="x",$A1254&lt;&gt;""),$A1254,"")</f>
        <v/>
      </c>
    </row>
    <row r="1255">
      <c r="A1255" s="25" t="inlineStr">
        <is>
          <t>campaign_app_campaign_setting_app_store</t>
        </is>
      </c>
      <c r="B1255" s="29" t="inlineStr">
        <is>
          <t>Campaign app campaign setting app store · TEXT</t>
        </is>
      </c>
      <c r="C1255" s="26" t="n"/>
      <c r="D1255" s="27">
        <f>IF(AND($C1255="x",$A1255&lt;&gt;""),$A1255,"")</f>
        <v/>
      </c>
    </row>
    <row r="1256">
      <c r="A1256" s="25" t="inlineStr">
        <is>
          <t>campaign_app_campaign_setting_bidding_strategy_goal_type</t>
        </is>
      </c>
      <c r="B1256" s="29" t="inlineStr">
        <is>
          <t>Campaign app campaign setting bidding strategy goal type · TEXT</t>
        </is>
      </c>
      <c r="C1256" s="26" t="n"/>
      <c r="D1256" s="27">
        <f>IF(AND($C1256="x",$A1256&lt;&gt;""),$A1256,"")</f>
        <v/>
      </c>
    </row>
    <row r="1257">
      <c r="A1257" s="25" t="inlineStr">
        <is>
          <t>campaign_asset_automation_settings</t>
        </is>
      </c>
      <c r="B1257" s="29" t="inlineStr">
        <is>
          <t>Campaign asset automation settings · TEXT</t>
        </is>
      </c>
      <c r="C1257" s="26" t="n"/>
      <c r="D1257" s="27">
        <f>IF(AND($C1257="x",$A1257&lt;&gt;""),$A1257,"")</f>
        <v/>
      </c>
    </row>
    <row r="1258">
      <c r="A1258" s="25" t="inlineStr">
        <is>
          <t>campaign_audience_setting_use_audience_grouped</t>
        </is>
      </c>
      <c r="B1258" s="29" t="inlineStr">
        <is>
          <t>Campaign audience setting use audience grouped · BOOLEAN</t>
        </is>
      </c>
      <c r="C1258" s="26" t="n"/>
      <c r="D1258" s="27">
        <f>IF(AND($C1258="x",$A1258&lt;&gt;""),$A1258,"")</f>
        <v/>
      </c>
    </row>
    <row r="1259">
      <c r="A1259" s="25" t="inlineStr">
        <is>
          <t>campaign_audience_view_resource_name</t>
        </is>
      </c>
      <c r="B1259" s="29" t="inlineStr">
        <is>
          <t>Campaign audience view resource name · TEXT</t>
        </is>
      </c>
      <c r="C1259" s="26" t="n"/>
      <c r="D1259" s="27">
        <f>IF(AND($C1259="x",$A1259&lt;&gt;""),$A1259,"")</f>
        <v/>
      </c>
    </row>
    <row r="1260">
      <c r="A1260" s="25" t="inlineStr">
        <is>
          <t>campaign_bidding_strategy_system_status</t>
        </is>
      </c>
      <c r="B1260" s="29" t="inlineStr">
        <is>
          <t>Campaign bidding strategy system status · TEXT</t>
        </is>
      </c>
      <c r="C1260" s="26" t="n"/>
      <c r="D1260" s="27">
        <f>IF(AND($C1260="x",$A1260&lt;&gt;""),$A1260,"")</f>
        <v/>
      </c>
    </row>
    <row r="1261">
      <c r="A1261" s="25" t="inlineStr">
        <is>
          <t>campaign_brand_guidelines_accent_color</t>
        </is>
      </c>
      <c r="B1261" s="29" t="inlineStr">
        <is>
          <t>Campaign brand guidelines accent color · TEXT</t>
        </is>
      </c>
      <c r="C1261" s="26" t="n"/>
      <c r="D1261" s="27">
        <f>IF(AND($C1261="x",$A1261&lt;&gt;""),$A1261,"")</f>
        <v/>
      </c>
    </row>
    <row r="1262">
      <c r="A1262" s="25" t="inlineStr">
        <is>
          <t>campaign_brand_guidelines_enabled</t>
        </is>
      </c>
      <c r="B1262" s="29" t="inlineStr">
        <is>
          <t>Campaign brand guidelines enabled · BOOLEAN</t>
        </is>
      </c>
      <c r="C1262" s="26" t="n"/>
      <c r="D1262" s="27">
        <f>IF(AND($C1262="x",$A1262&lt;&gt;""),$A1262,"")</f>
        <v/>
      </c>
    </row>
    <row r="1263">
      <c r="A1263" s="25" t="inlineStr">
        <is>
          <t>campaign_brand_guidelines_main_color</t>
        </is>
      </c>
      <c r="B1263" s="29" t="inlineStr">
        <is>
          <t>Campaign brand guidelines main color · TEXT</t>
        </is>
      </c>
      <c r="C1263" s="26" t="n"/>
      <c r="D1263" s="27">
        <f>IF(AND($C1263="x",$A1263&lt;&gt;""),$A1263,"")</f>
        <v/>
      </c>
    </row>
    <row r="1264">
      <c r="A1264" s="25" t="inlineStr">
        <is>
          <t>campaign_brand_guidelines_predefined_font_family</t>
        </is>
      </c>
      <c r="B1264" s="29" t="inlineStr">
        <is>
          <t>Campaign brand guidelines predefined font family · TEXT</t>
        </is>
      </c>
      <c r="C1264" s="26" t="n"/>
      <c r="D1264" s="27">
        <f>IF(AND($C1264="x",$A1264&lt;&gt;""),$A1264,"")</f>
        <v/>
      </c>
    </row>
    <row r="1265">
      <c r="A1265" s="25" t="inlineStr">
        <is>
          <t>campaign_budget</t>
        </is>
      </c>
      <c r="B1265" s="29" t="inlineStr">
        <is>
          <t>Campaign budget · NUMERIC</t>
        </is>
      </c>
      <c r="C1265" s="26" t="n"/>
      <c r="D1265" s="27">
        <f>IF(AND($C1265="x",$A1265&lt;&gt;""),$A1265,"")</f>
        <v/>
      </c>
    </row>
    <row r="1266">
      <c r="A1266" s="25" t="inlineStr">
        <is>
          <t>campaign_budget_aligned_bidding_strategy_id</t>
        </is>
      </c>
      <c r="B1266" s="29" t="inlineStr">
        <is>
          <t>Campaign budget aligned bidding strategy id · NUMERIC</t>
        </is>
      </c>
      <c r="C1266" s="26" t="n"/>
      <c r="D1266" s="27">
        <f>IF(AND($C1266="x",$A1266&lt;&gt;""),$A1266,"")</f>
        <v/>
      </c>
    </row>
    <row r="1267">
      <c r="A1267" s="25" t="inlineStr">
        <is>
          <t>campaign_budget_delivery_method</t>
        </is>
      </c>
      <c r="B1267" s="29" t="inlineStr">
        <is>
          <t>Campaign budget delivery method · TEXT</t>
        </is>
      </c>
      <c r="C1267" s="26" t="n"/>
      <c r="D1267" s="27">
        <f>IF(AND($C1267="x",$A1267&lt;&gt;""),$A1267,"")</f>
        <v/>
      </c>
    </row>
    <row r="1268">
      <c r="A1268" s="25" t="inlineStr">
        <is>
          <t>campaign_budget_id</t>
        </is>
      </c>
      <c r="B1268" s="29" t="inlineStr">
        <is>
          <t>Campaign budget id · TEXT</t>
        </is>
      </c>
      <c r="C1268" s="26" t="n"/>
      <c r="D1268" s="27">
        <f>IF(AND($C1268="x",$A1268&lt;&gt;""),$A1268,"")</f>
        <v/>
      </c>
    </row>
    <row r="1269">
      <c r="A1269" s="25" t="inlineStr">
        <is>
          <t>campaign_budget_name</t>
        </is>
      </c>
      <c r="B1269" s="29" t="inlineStr">
        <is>
          <t>Campaign budget name · TEXT</t>
        </is>
      </c>
      <c r="C1269" s="26" t="n"/>
      <c r="D1269" s="27">
        <f>IF(AND($C1269="x",$A1269&lt;&gt;""),$A1269,"")</f>
        <v/>
      </c>
    </row>
    <row r="1270">
      <c r="A1270" s="25" t="inlineStr">
        <is>
          <t>campaign_budget_recommended_budget_estimated_change_weekly_clicks</t>
        </is>
      </c>
      <c r="B1270" s="29" t="inlineStr">
        <is>
          <t>Campaign budget recommended budget estimated change weekly clicks · NUMERIC</t>
        </is>
      </c>
      <c r="C1270" s="26" t="n"/>
      <c r="D1270" s="27">
        <f>IF(AND($C1270="x",$A1270&lt;&gt;""),$A1270,"")</f>
        <v/>
      </c>
    </row>
    <row r="1271">
      <c r="A1271" s="25" t="inlineStr">
        <is>
          <t>campaign_budget_recommended_budget_estimated_change_weekly_cost_micros</t>
        </is>
      </c>
      <c r="B1271" s="29" t="inlineStr">
        <is>
          <t>Campaign budget recommended budget estimated change weekly cost micros · NUMERIC</t>
        </is>
      </c>
      <c r="C1271" s="26" t="n"/>
      <c r="D1271" s="27">
        <f>IF(AND($C1271="x",$A1271&lt;&gt;""),$A1271,"")</f>
        <v/>
      </c>
    </row>
    <row r="1272">
      <c r="A1272" s="25" t="inlineStr">
        <is>
          <t>campaign_budget_recommended_budget_estimated_change_weekly_interactions</t>
        </is>
      </c>
      <c r="B1272" s="29" t="inlineStr">
        <is>
          <t>Campaign budget recommended budget estimated change weekly interactions · NUMERIC</t>
        </is>
      </c>
      <c r="C1272" s="26" t="n"/>
      <c r="D1272" s="27">
        <f>IF(AND($C1272="x",$A1272&lt;&gt;""),$A1272,"")</f>
        <v/>
      </c>
    </row>
    <row r="1273">
      <c r="A1273" s="25" t="inlineStr">
        <is>
          <t>campaign_budget_recommended_budget_estimated_change_weekly_views</t>
        </is>
      </c>
      <c r="B1273" s="29" t="inlineStr">
        <is>
          <t>Campaign budget recommended budget estimated change weekly views · NUMERIC</t>
        </is>
      </c>
      <c r="C1273" s="26" t="n"/>
      <c r="D1273" s="27">
        <f>IF(AND($C1273="x",$A1273&lt;&gt;""),$A1273,"")</f>
        <v/>
      </c>
    </row>
    <row r="1274">
      <c r="A1274" s="25" t="inlineStr">
        <is>
          <t>campaign_budget_reference_count</t>
        </is>
      </c>
      <c r="B1274" s="29" t="inlineStr">
        <is>
          <t>Campaign budget reference count · NUMERIC</t>
        </is>
      </c>
      <c r="C1274" s="26" t="n"/>
      <c r="D1274" s="27">
        <f>IF(AND($C1274="x",$A1274&lt;&gt;""),$A1274,"")</f>
        <v/>
      </c>
    </row>
    <row r="1275">
      <c r="A1275" s="25" t="inlineStr">
        <is>
          <t>campaign_budget_resource_name</t>
        </is>
      </c>
      <c r="B1275" s="29" t="inlineStr">
        <is>
          <t>Campaign budget resource name · TEXT</t>
        </is>
      </c>
      <c r="C1275" s="26" t="n"/>
      <c r="D1275" s="27">
        <f>IF(AND($C1275="x",$A1275&lt;&gt;""),$A1275,"")</f>
        <v/>
      </c>
    </row>
    <row r="1276">
      <c r="A1276" s="25" t="inlineStr">
        <is>
          <t>campaign_budget_status</t>
        </is>
      </c>
      <c r="B1276" s="29" t="inlineStr">
        <is>
          <t>Campaign budget status · TEXT</t>
        </is>
      </c>
      <c r="C1276" s="26" t="n"/>
      <c r="D1276" s="27">
        <f>IF(AND($C1276="x",$A1276&lt;&gt;""),$A1276,"")</f>
        <v/>
      </c>
    </row>
    <row r="1277">
      <c r="A1277" s="25" t="inlineStr">
        <is>
          <t>campaign_budget_type</t>
        </is>
      </c>
      <c r="B1277" s="29" t="inlineStr">
        <is>
          <t>Campaign budget type · TEXT</t>
        </is>
      </c>
      <c r="C1277" s="26" t="n"/>
      <c r="D1277" s="27">
        <f>IF(AND($C1277="x",$A1277&lt;&gt;""),$A1277,"")</f>
        <v/>
      </c>
    </row>
    <row r="1278">
      <c r="A1278" s="25" t="inlineStr">
        <is>
          <t>campaign_campaign_group</t>
        </is>
      </c>
      <c r="B1278" s="29" t="inlineStr">
        <is>
          <t>Campaign campaign group · TEXT</t>
        </is>
      </c>
      <c r="C1278" s="26" t="n"/>
      <c r="D1278" s="27">
        <f>IF(AND($C1278="x",$A1278&lt;&gt;""),$A1278,"")</f>
        <v/>
      </c>
    </row>
    <row r="1279">
      <c r="A1279" s="25" t="inlineStr">
        <is>
          <t>campaign_commission_commission_rate_micros</t>
        </is>
      </c>
      <c r="B1279" s="29" t="inlineStr">
        <is>
          <t>Campaign commission commission rate micros · NUMERIC</t>
        </is>
      </c>
      <c r="C1279" s="26" t="n"/>
      <c r="D1279" s="27">
        <f>IF(AND($C1279="x",$A1279&lt;&gt;""),$A1279,"")</f>
        <v/>
      </c>
    </row>
    <row r="1280">
      <c r="A1280" s="25" t="inlineStr">
        <is>
          <t>campaign_contains_eu_political_advertising</t>
        </is>
      </c>
      <c r="B1280" s="29" t="inlineStr">
        <is>
          <t>Campaign contains eu political advertising · TEXT</t>
        </is>
      </c>
      <c r="C1280" s="26" t="n"/>
      <c r="D1280" s="27">
        <f>IF(AND($C1280="x",$A1280&lt;&gt;""),$A1280,"")</f>
        <v/>
      </c>
    </row>
    <row r="1281">
      <c r="A1281" s="25" t="inlineStr">
        <is>
          <t>campaign_count</t>
        </is>
      </c>
      <c r="B1281" s="29" t="inlineStr">
        <is>
          <t>Campaign count · NUMERIC</t>
        </is>
      </c>
      <c r="C1281" s="26" t="n"/>
      <c r="D1281" s="27">
        <f>IF(AND($C1281="x",$A1281&lt;&gt;""),$A1281,"")</f>
        <v/>
      </c>
    </row>
    <row r="1282">
      <c r="A1282" s="25" t="inlineStr">
        <is>
          <t>campaign_criterion_ad_schedule_day_of_week</t>
        </is>
      </c>
      <c r="B1282" s="29" t="inlineStr">
        <is>
          <t>Campaign criterion ad schedule day of week · TEXT</t>
        </is>
      </c>
      <c r="C1282" s="26" t="n"/>
      <c r="D1282" s="27">
        <f>IF(AND($C1282="x",$A1282&lt;&gt;""),$A1282,"")</f>
        <v/>
      </c>
    </row>
    <row r="1283">
      <c r="A1283" s="25" t="inlineStr">
        <is>
          <t>campaign_criterion_ad_schedule_end_hour</t>
        </is>
      </c>
      <c r="B1283" s="29" t="inlineStr">
        <is>
          <t>Campaign criterion ad schedule end hour · NUMERIC</t>
        </is>
      </c>
      <c r="C1283" s="26" t="n"/>
      <c r="D1283" s="27">
        <f>IF(AND($C1283="x",$A1283&lt;&gt;""),$A1283,"")</f>
        <v/>
      </c>
    </row>
    <row r="1284">
      <c r="A1284" s="25" t="inlineStr">
        <is>
          <t>campaign_criterion_ad_schedule_end_minute</t>
        </is>
      </c>
      <c r="B1284" s="29" t="inlineStr">
        <is>
          <t>Campaign criterion ad schedule end minute · TEXT</t>
        </is>
      </c>
      <c r="C1284" s="26" t="n"/>
      <c r="D1284" s="27">
        <f>IF(AND($C1284="x",$A1284&lt;&gt;""),$A1284,"")</f>
        <v/>
      </c>
    </row>
    <row r="1285">
      <c r="A1285" s="25" t="inlineStr">
        <is>
          <t>campaign_criterion_ad_schedule_start_hour</t>
        </is>
      </c>
      <c r="B1285" s="29" t="inlineStr">
        <is>
          <t>Campaign criterion ad schedule start hour · NUMERIC</t>
        </is>
      </c>
      <c r="C1285" s="26" t="n"/>
      <c r="D1285" s="27">
        <f>IF(AND($C1285="x",$A1285&lt;&gt;""),$A1285,"")</f>
        <v/>
      </c>
    </row>
    <row r="1286">
      <c r="A1286" s="25" t="inlineStr">
        <is>
          <t>campaign_criterion_ad_schedule_start_minute</t>
        </is>
      </c>
      <c r="B1286" s="29" t="inlineStr">
        <is>
          <t>Campaign criterion ad schedule start minute · TEXT</t>
        </is>
      </c>
      <c r="C1286" s="26" t="n"/>
      <c r="D1286" s="27">
        <f>IF(AND($C1286="x",$A1286&lt;&gt;""),$A1286,"")</f>
        <v/>
      </c>
    </row>
    <row r="1287">
      <c r="A1287" s="25" t="inlineStr">
        <is>
          <t>campaign_criterion_age_range_type</t>
        </is>
      </c>
      <c r="B1287" s="29" t="inlineStr">
        <is>
          <t>Campaign criterion age range type · TEXT</t>
        </is>
      </c>
      <c r="C1287" s="26" t="n"/>
      <c r="D1287" s="27">
        <f>IF(AND($C1287="x",$A1287&lt;&gt;""),$A1287,"")</f>
        <v/>
      </c>
    </row>
    <row r="1288">
      <c r="A1288" s="25" t="inlineStr">
        <is>
          <t>campaign_criterion_bid_modifier</t>
        </is>
      </c>
      <c r="B1288" s="29" t="inlineStr">
        <is>
          <t>Campaign criterion bid modifier · NUMERIC</t>
        </is>
      </c>
      <c r="C1288" s="26" t="n"/>
      <c r="D1288" s="27">
        <f>IF(AND($C1288="x",$A1288&lt;&gt;""),$A1288,"")</f>
        <v/>
      </c>
    </row>
    <row r="1289">
      <c r="A1289" s="25" t="inlineStr">
        <is>
          <t>campaign_criterion_brand_list_shared_set</t>
        </is>
      </c>
      <c r="B1289" s="29" t="inlineStr">
        <is>
          <t>Campaign criterion brand list shared set · TEXT</t>
        </is>
      </c>
      <c r="C1289" s="26" t="n"/>
      <c r="D1289" s="27">
        <f>IF(AND($C1289="x",$A1289&lt;&gt;""),$A1289,"")</f>
        <v/>
      </c>
    </row>
    <row r="1290">
      <c r="A1290" s="25" t="inlineStr">
        <is>
          <t>campaign_criterion_campaign</t>
        </is>
      </c>
      <c r="B1290" s="29" t="inlineStr">
        <is>
          <t>Campaign criterion campaign · TEXT</t>
        </is>
      </c>
      <c r="C1290" s="26" t="n"/>
      <c r="D1290" s="27">
        <f>IF(AND($C1290="x",$A1290&lt;&gt;""),$A1290,"")</f>
        <v/>
      </c>
    </row>
    <row r="1291">
      <c r="A1291" s="25" t="inlineStr">
        <is>
          <t>campaign_criterion_carrier_carrier_constant</t>
        </is>
      </c>
      <c r="B1291" s="29" t="inlineStr">
        <is>
          <t>Campaign criterion carrier carrier constant · TEXT</t>
        </is>
      </c>
      <c r="C1291" s="26" t="n"/>
      <c r="D1291" s="27">
        <f>IF(AND($C1291="x",$A1291&lt;&gt;""),$A1291,"")</f>
        <v/>
      </c>
    </row>
    <row r="1292">
      <c r="A1292" s="25" t="inlineStr">
        <is>
          <t>campaign_criterion_combined_audience_combined_audience</t>
        </is>
      </c>
      <c r="B1292" s="29" t="inlineStr">
        <is>
          <t>Campaign criterion combined audience combined audience · TEXT</t>
        </is>
      </c>
      <c r="C1292" s="26" t="n"/>
      <c r="D1292" s="27">
        <f>IF(AND($C1292="x",$A1292&lt;&gt;""),$A1292,"")</f>
        <v/>
      </c>
    </row>
    <row r="1293">
      <c r="A1293" s="25" t="inlineStr">
        <is>
          <t>campaign_criterion_content_label_type</t>
        </is>
      </c>
      <c r="B1293" s="29" t="inlineStr">
        <is>
          <t>Campaign criterion content label type · TEXT</t>
        </is>
      </c>
      <c r="C1293" s="26" t="n"/>
      <c r="D1293" s="27">
        <f>IF(AND($C1293="x",$A1293&lt;&gt;""),$A1293,"")</f>
        <v/>
      </c>
    </row>
    <row r="1294">
      <c r="A1294" s="25" t="inlineStr">
        <is>
          <t>campaign_criterion_custom_affinity_custom_affinity</t>
        </is>
      </c>
      <c r="B1294" s="29" t="inlineStr">
        <is>
          <t>Campaign criterion custom affinity custom affinity · TEXT</t>
        </is>
      </c>
      <c r="C1294" s="26" t="n"/>
      <c r="D1294" s="27">
        <f>IF(AND($C1294="x",$A1294&lt;&gt;""),$A1294,"")</f>
        <v/>
      </c>
    </row>
    <row r="1295">
      <c r="A1295" s="25" t="inlineStr">
        <is>
          <t>campaign_criterion_custom_audience_custom_audience</t>
        </is>
      </c>
      <c r="B1295" s="29" t="inlineStr">
        <is>
          <t>Campaign criterion custom audience custom audience · TEXT</t>
        </is>
      </c>
      <c r="C1295" s="26" t="n"/>
      <c r="D1295" s="27">
        <f>IF(AND($C1295="x",$A1295&lt;&gt;""),$A1295,"")</f>
        <v/>
      </c>
    </row>
    <row r="1296">
      <c r="A1296" s="25" t="inlineStr">
        <is>
          <t>campaign_criterion_device_type</t>
        </is>
      </c>
      <c r="B1296" s="29" t="inlineStr">
        <is>
          <t>Campaign criterion device type · TEXT</t>
        </is>
      </c>
      <c r="C1296" s="26" t="n"/>
      <c r="D1296" s="27">
        <f>IF(AND($C1296="x",$A1296&lt;&gt;""),$A1296,"")</f>
        <v/>
      </c>
    </row>
    <row r="1297">
      <c r="A1297" s="25" t="inlineStr">
        <is>
          <t>campaign_criterion_display_name</t>
        </is>
      </c>
      <c r="B1297" s="29" t="inlineStr">
        <is>
          <t>Campaign criterion display name · TEXT</t>
        </is>
      </c>
      <c r="C1297" s="26" t="n"/>
      <c r="D1297" s="27">
        <f>IF(AND($C1297="x",$A1297&lt;&gt;""),$A1297,"")</f>
        <v/>
      </c>
    </row>
    <row r="1298">
      <c r="A1298" s="25" t="inlineStr">
        <is>
          <t>campaign_criterion_extended_demographic_extended_demographic_id</t>
        </is>
      </c>
      <c r="B1298" s="29" t="inlineStr">
        <is>
          <t>Campaign criterion extended demographic extended demographic id · NUMERIC</t>
        </is>
      </c>
      <c r="C1298" s="26" t="n"/>
      <c r="D1298" s="27">
        <f>IF(AND($C1298="x",$A1298&lt;&gt;""),$A1298,"")</f>
        <v/>
      </c>
    </row>
    <row r="1299">
      <c r="A1299" s="25" t="inlineStr">
        <is>
          <t>campaign_criterion_gender_type</t>
        </is>
      </c>
      <c r="B1299" s="29" t="inlineStr">
        <is>
          <t>Campaign criterion gender type · TEXT</t>
        </is>
      </c>
      <c r="C1299" s="26" t="n"/>
      <c r="D1299" s="27">
        <f>IF(AND($C1299="x",$A1299&lt;&gt;""),$A1299,"")</f>
        <v/>
      </c>
    </row>
    <row r="1300">
      <c r="A1300" s="25" t="inlineStr">
        <is>
          <t>campaign_criterion_income_range_type</t>
        </is>
      </c>
      <c r="B1300" s="29" t="inlineStr">
        <is>
          <t>Campaign criterion income range type · TEXT</t>
        </is>
      </c>
      <c r="C1300" s="26" t="n"/>
      <c r="D1300" s="27">
        <f>IF(AND($C1300="x",$A1300&lt;&gt;""),$A1300,"")</f>
        <v/>
      </c>
    </row>
    <row r="1301">
      <c r="A1301" s="25" t="inlineStr">
        <is>
          <t>campaign_criterion_ip_block_ip_address</t>
        </is>
      </c>
      <c r="B1301" s="29" t="inlineStr">
        <is>
          <t>Campaign criterion ip block ip address · TEXT</t>
        </is>
      </c>
      <c r="C1301" s="26" t="n"/>
      <c r="D1301" s="27">
        <f>IF(AND($C1301="x",$A1301&lt;&gt;""),$A1301,"")</f>
        <v/>
      </c>
    </row>
    <row r="1302">
      <c r="A1302" s="25" t="inlineStr">
        <is>
          <t>campaign_criterion_keyword_match_type</t>
        </is>
      </c>
      <c r="B1302" s="29" t="inlineStr">
        <is>
          <t>Campaign criterion keyword match type · TEXT</t>
        </is>
      </c>
      <c r="C1302" s="26" t="n"/>
      <c r="D1302" s="27">
        <f>IF(AND($C1302="x",$A1302&lt;&gt;""),$A1302,"")</f>
        <v/>
      </c>
    </row>
    <row r="1303">
      <c r="A1303" s="25" t="inlineStr">
        <is>
          <t>campaign_criterion_keyword_text</t>
        </is>
      </c>
      <c r="B1303" s="29" t="inlineStr">
        <is>
          <t>Campaign criterion keyword text · TEXT</t>
        </is>
      </c>
      <c r="C1303" s="26" t="n"/>
      <c r="D1303" s="27">
        <f>IF(AND($C1303="x",$A1303&lt;&gt;""),$A1303,"")</f>
        <v/>
      </c>
    </row>
    <row r="1304">
      <c r="A1304" s="25" t="inlineStr">
        <is>
          <t>campaign_criterion_keyword_theme_free_form_keyword_theme</t>
        </is>
      </c>
      <c r="B1304" s="29" t="inlineStr">
        <is>
          <t>Campaign criterion keyword theme free form keyword theme · TEXT</t>
        </is>
      </c>
      <c r="C1304" s="26" t="n"/>
      <c r="D1304" s="27">
        <f>IF(AND($C1304="x",$A1304&lt;&gt;""),$A1304,"")</f>
        <v/>
      </c>
    </row>
    <row r="1305">
      <c r="A1305" s="25" t="inlineStr">
        <is>
          <t>campaign_criterion_keyword_theme_keyword_theme_constant</t>
        </is>
      </c>
      <c r="B1305" s="29" t="inlineStr">
        <is>
          <t>Campaign criterion keyword theme keyword theme constant · TEXT</t>
        </is>
      </c>
      <c r="C1305" s="26" t="n"/>
      <c r="D1305" s="27">
        <f>IF(AND($C1305="x",$A1305&lt;&gt;""),$A1305,"")</f>
        <v/>
      </c>
    </row>
    <row r="1306">
      <c r="A1306" s="25" t="inlineStr">
        <is>
          <t>campaign_criterion_language_language_constant</t>
        </is>
      </c>
      <c r="B1306" s="29" t="inlineStr">
        <is>
          <t>Campaign criterion language language constant · TEXT</t>
        </is>
      </c>
      <c r="C1306" s="26" t="n"/>
      <c r="D1306" s="27">
        <f>IF(AND($C1306="x",$A1306&lt;&gt;""),$A1306,"")</f>
        <v/>
      </c>
    </row>
    <row r="1307">
      <c r="A1307" s="25" t="inlineStr">
        <is>
          <t>campaign_criterion_life_event_life_event_id</t>
        </is>
      </c>
      <c r="B1307" s="29" t="inlineStr">
        <is>
          <t>Campaign criterion life event life event id · NUMERIC</t>
        </is>
      </c>
      <c r="C1307" s="26" t="n"/>
      <c r="D1307" s="27">
        <f>IF(AND($C1307="x",$A1307&lt;&gt;""),$A1307,"")</f>
        <v/>
      </c>
    </row>
    <row r="1308">
      <c r="A1308" s="25" t="inlineStr">
        <is>
          <t>campaign_criterion_listing_scope_dimensions</t>
        </is>
      </c>
      <c r="B1308" s="29" t="inlineStr">
        <is>
          <t>Campaign criterion listing scope dimensions · TEXT</t>
        </is>
      </c>
      <c r="C1308" s="26" t="n"/>
      <c r="D1308" s="27">
        <f>IF(AND($C1308="x",$A1308&lt;&gt;""),$A1308,"")</f>
        <v/>
      </c>
    </row>
    <row r="1309">
      <c r="A1309" s="25" t="inlineStr">
        <is>
          <t>campaign_criterion_listing_scope_dimensions_activity_city_value</t>
        </is>
      </c>
      <c r="B1309" s="29" t="inlineStr">
        <is>
          <t>(Deprecated) Campaign criterion listing scope dimensions activity city value · TEXT</t>
        </is>
      </c>
      <c r="C1309" s="26" t="n"/>
      <c r="D1309" s="27">
        <f>IF(AND($C1309="x",$A1309&lt;&gt;""),$A1309,"")</f>
        <v/>
      </c>
    </row>
    <row r="1310">
      <c r="A1310" s="25" t="inlineStr">
        <is>
          <t>campaign_criterion_listing_scope_dimensions_activity_country_value</t>
        </is>
      </c>
      <c r="B1310" s="29" t="inlineStr">
        <is>
          <t>(Deprecated) Campaign criterion listing scope dimensions activity country value · COUNTRY</t>
        </is>
      </c>
      <c r="C1310" s="26" t="n"/>
      <c r="D1310" s="27">
        <f>IF(AND($C1310="x",$A1310&lt;&gt;""),$A1310,"")</f>
        <v/>
      </c>
    </row>
    <row r="1311">
      <c r="A1311" s="25" t="inlineStr">
        <is>
          <t>campaign_criterion_listing_scope_dimensions_activity_state_value</t>
        </is>
      </c>
      <c r="B1311" s="29" t="inlineStr">
        <is>
          <t>(Deprecated) Campaign criterion listing scope dimensions activity state value · TEXT</t>
        </is>
      </c>
      <c r="C1311" s="26" t="n"/>
      <c r="D1311" s="27">
        <f>IF(AND($C1311="x",$A1311&lt;&gt;""),$A1311,"")</f>
        <v/>
      </c>
    </row>
    <row r="1312">
      <c r="A1312" s="25" t="inlineStr">
        <is>
          <t>campaign_criterion_listing_scope_dimensions_hotel_city_city_criterion</t>
        </is>
      </c>
      <c r="B1312" s="29" t="inlineStr">
        <is>
          <t>(Deprecated) Campaign criterion listing scope dimensions hotel city city criterion · CITY</t>
        </is>
      </c>
      <c r="C1312" s="26" t="n"/>
      <c r="D1312" s="27">
        <f>IF(AND($C1312="x",$A1312&lt;&gt;""),$A1312,"")</f>
        <v/>
      </c>
    </row>
    <row r="1313">
      <c r="A1313" s="25" t="inlineStr">
        <is>
          <t>campaign_criterion_listing_scope_dimensions_hotel_country_region_country_region_criterion</t>
        </is>
      </c>
      <c r="B1313" s="29" t="inlineStr">
        <is>
          <t>(Deprecated) Campaign criterion listing scope dimensions hotel country region country region criterion · REGION</t>
        </is>
      </c>
      <c r="C1313" s="26" t="n"/>
      <c r="D1313" s="27">
        <f>IF(AND($C1313="x",$A1313&lt;&gt;""),$A1313,"")</f>
        <v/>
      </c>
    </row>
    <row r="1314">
      <c r="A1314" s="25" t="inlineStr">
        <is>
          <t>campaign_criterion_listing_scope_dimensions_hotel_state_state_criterion</t>
        </is>
      </c>
      <c r="B1314" s="29" t="inlineStr">
        <is>
          <t>(Deprecated) Campaign criterion listing scope dimensions hotel state state criterion · TEXT</t>
        </is>
      </c>
      <c r="C1314" s="26" t="n"/>
      <c r="D1314" s="27">
        <f>IF(AND($C1314="x",$A1314&lt;&gt;""),$A1314,"")</f>
        <v/>
      </c>
    </row>
    <row r="1315">
      <c r="A1315" s="25" t="inlineStr">
        <is>
          <t>campaign_criterion_local_service_id_service_id</t>
        </is>
      </c>
      <c r="B1315" s="29" t="inlineStr">
        <is>
          <t>Campaign criterion local service id service id · TEXT</t>
        </is>
      </c>
      <c r="C1315" s="26" t="n"/>
      <c r="D1315" s="27">
        <f>IF(AND($C1315="x",$A1315&lt;&gt;""),$A1315,"")</f>
        <v/>
      </c>
    </row>
    <row r="1316">
      <c r="A1316" s="25" t="inlineStr">
        <is>
          <t>campaign_criterion_location_canonical_name</t>
        </is>
      </c>
      <c r="B1316" s="29" t="inlineStr">
        <is>
          <t>Campaign criterion location canonical name · TEXT</t>
        </is>
      </c>
      <c r="C1316" s="26" t="n"/>
      <c r="D1316" s="27">
        <f>IF(AND($C1316="x",$A1316&lt;&gt;""),$A1316,"")</f>
        <v/>
      </c>
    </row>
    <row r="1317">
      <c r="A1317" s="25" t="inlineStr">
        <is>
          <t>campaign_criterion_location_country_code</t>
        </is>
      </c>
      <c r="B1317" s="29" t="inlineStr">
        <is>
          <t>Campaign criterion location country code · COUNTRY</t>
        </is>
      </c>
      <c r="C1317" s="26" t="n"/>
      <c r="D1317" s="27">
        <f>IF(AND($C1317="x",$A1317&lt;&gt;""),$A1317,"")</f>
        <v/>
      </c>
    </row>
    <row r="1318">
      <c r="A1318" s="25" t="inlineStr">
        <is>
          <t>campaign_criterion_location_geo_target_constant</t>
        </is>
      </c>
      <c r="B1318" s="29" t="inlineStr">
        <is>
          <t>Campaign criterion location geo target constant · TEXT</t>
        </is>
      </c>
      <c r="C1318" s="26" t="n"/>
      <c r="D1318" s="27">
        <f>IF(AND($C1318="x",$A1318&lt;&gt;""),$A1318,"")</f>
        <v/>
      </c>
    </row>
    <row r="1319">
      <c r="A1319" s="25" t="inlineStr">
        <is>
          <t>campaign_criterion_location_group</t>
        </is>
      </c>
      <c r="B1319" s="29" t="inlineStr">
        <is>
          <t>Campaign criterion location group · TEXT</t>
        </is>
      </c>
      <c r="C1319" s="26" t="n"/>
      <c r="D1319" s="27">
        <f>IF(AND($C1319="x",$A1319&lt;&gt;""),$A1319,"")</f>
        <v/>
      </c>
    </row>
    <row r="1320">
      <c r="A1320" s="25" t="inlineStr">
        <is>
          <t>campaign_criterion_location_group_enable_customer_level_location_asset_set</t>
        </is>
      </c>
      <c r="B1320" s="29" t="inlineStr">
        <is>
          <t>Campaign criterion location group enable customer level location asset set · BOOLEAN</t>
        </is>
      </c>
      <c r="C1320" s="26" t="n"/>
      <c r="D1320" s="27">
        <f>IF(AND($C1320="x",$A1320&lt;&gt;""),$A1320,"")</f>
        <v/>
      </c>
    </row>
    <row r="1321">
      <c r="A1321" s="25" t="inlineStr">
        <is>
          <t>campaign_criterion_location_group_geo_target_constants</t>
        </is>
      </c>
      <c r="B1321" s="29" t="inlineStr">
        <is>
          <t>(Deprecated) Campaign criterion location group geo target constants · TEXT</t>
        </is>
      </c>
      <c r="C1321" s="26" t="n"/>
      <c r="D1321" s="27">
        <f>IF(AND($C1321="x",$A1321&lt;&gt;""),$A1321,"")</f>
        <v/>
      </c>
    </row>
    <row r="1322">
      <c r="A1322" s="25" t="inlineStr">
        <is>
          <t>campaign_criterion_location_name</t>
        </is>
      </c>
      <c r="B1322" s="29" t="inlineStr">
        <is>
          <t>Campaign criterion location name · TEXT</t>
        </is>
      </c>
      <c r="C1322" s="26" t="n"/>
      <c r="D1322" s="27">
        <f>IF(AND($C1322="x",$A1322&lt;&gt;""),$A1322,"")</f>
        <v/>
      </c>
    </row>
    <row r="1323">
      <c r="A1323" s="25" t="inlineStr">
        <is>
          <t>campaign_criterion_location_target_type</t>
        </is>
      </c>
      <c r="B1323" s="29" t="inlineStr">
        <is>
          <t>Campaign criterion location target type · TEXT</t>
        </is>
      </c>
      <c r="C1323" s="26" t="n"/>
      <c r="D1323" s="27">
        <f>IF(AND($C1323="x",$A1323&lt;&gt;""),$A1323,"")</f>
        <v/>
      </c>
    </row>
    <row r="1324">
      <c r="A1324" s="25" t="inlineStr">
        <is>
          <t>campaign_criterion_mobile_app_category_mobile_app_category_constant</t>
        </is>
      </c>
      <c r="B1324" s="29" t="inlineStr">
        <is>
          <t>Campaign criterion mobile app category mobile app category constant · TEXT</t>
        </is>
      </c>
      <c r="C1324" s="26" t="n"/>
      <c r="D1324" s="27">
        <f>IF(AND($C1324="x",$A1324&lt;&gt;""),$A1324,"")</f>
        <v/>
      </c>
    </row>
    <row r="1325">
      <c r="A1325" s="25" t="inlineStr">
        <is>
          <t>campaign_criterion_mobile_application_app_id</t>
        </is>
      </c>
      <c r="B1325" s="29" t="inlineStr">
        <is>
          <t>Campaign criterion mobile application app id · TEXT</t>
        </is>
      </c>
      <c r="C1325" s="26" t="n"/>
      <c r="D1325" s="27">
        <f>IF(AND($C1325="x",$A1325&lt;&gt;""),$A1325,"")</f>
        <v/>
      </c>
    </row>
    <row r="1326">
      <c r="A1326" s="25" t="inlineStr">
        <is>
          <t>campaign_criterion_mobile_application_name</t>
        </is>
      </c>
      <c r="B1326" s="29" t="inlineStr">
        <is>
          <t>Campaign criterion mobile application name · TEXT</t>
        </is>
      </c>
      <c r="C1326" s="26" t="n"/>
      <c r="D1326" s="27">
        <f>IF(AND($C1326="x",$A1326&lt;&gt;""),$A1326,"")</f>
        <v/>
      </c>
    </row>
    <row r="1327">
      <c r="A1327" s="25" t="inlineStr">
        <is>
          <t>campaign_criterion_mobile_device_mobile_device_constant</t>
        </is>
      </c>
      <c r="B1327" s="29" t="inlineStr">
        <is>
          <t>Campaign criterion mobile device mobile device constant · TEXT</t>
        </is>
      </c>
      <c r="C1327" s="26" t="n"/>
      <c r="D1327" s="27">
        <f>IF(AND($C1327="x",$A1327&lt;&gt;""),$A1327,"")</f>
        <v/>
      </c>
    </row>
    <row r="1328">
      <c r="A1328" s="25" t="inlineStr">
        <is>
          <t>campaign_criterion_negative</t>
        </is>
      </c>
      <c r="B1328" s="29" t="inlineStr">
        <is>
          <t>Campaign criterion negative · BOOLEAN</t>
        </is>
      </c>
      <c r="C1328" s="26" t="n"/>
      <c r="D1328" s="27">
        <f>IF(AND($C1328="x",$A1328&lt;&gt;""),$A1328,"")</f>
        <v/>
      </c>
    </row>
    <row r="1329">
      <c r="A1329" s="25" t="inlineStr">
        <is>
          <t>campaign_criterion_operating_system_version_operating_system_version_constant</t>
        </is>
      </c>
      <c r="B1329" s="29" t="inlineStr">
        <is>
          <t>Campaign criterion operating system version operating system version constant · TEXT</t>
        </is>
      </c>
      <c r="C1329" s="26" t="n"/>
      <c r="D1329" s="27">
        <f>IF(AND($C1329="x",$A1329&lt;&gt;""),$A1329,"")</f>
        <v/>
      </c>
    </row>
    <row r="1330">
      <c r="A1330" s="25" t="inlineStr">
        <is>
          <t>campaign_criterion_parental_status_type</t>
        </is>
      </c>
      <c r="B1330" s="29" t="inlineStr">
        <is>
          <t>Campaign criterion parental status type · TEXT</t>
        </is>
      </c>
      <c r="C1330" s="26" t="n"/>
      <c r="D1330" s="27">
        <f>IF(AND($C1330="x",$A1330&lt;&gt;""),$A1330,"")</f>
        <v/>
      </c>
    </row>
    <row r="1331">
      <c r="A1331" s="25" t="inlineStr">
        <is>
          <t>campaign_criterion_placement_url</t>
        </is>
      </c>
      <c r="B1331" s="29" t="inlineStr">
        <is>
          <t>Campaign criterion placement url · TEXT</t>
        </is>
      </c>
      <c r="C1331" s="26" t="n"/>
      <c r="D1331" s="27">
        <f>IF(AND($C1331="x",$A1331&lt;&gt;""),$A1331,"")</f>
        <v/>
      </c>
    </row>
    <row r="1332">
      <c r="A1332" s="25" t="inlineStr">
        <is>
          <t>campaign_criterion_proximity_address_city_name</t>
        </is>
      </c>
      <c r="B1332" s="29" t="inlineStr">
        <is>
          <t>Campaign criterion proximity address city name · CITY</t>
        </is>
      </c>
      <c r="C1332" s="26" t="n"/>
      <c r="D1332" s="27">
        <f>IF(AND($C1332="x",$A1332&lt;&gt;""),$A1332,"")</f>
        <v/>
      </c>
    </row>
    <row r="1333">
      <c r="A1333" s="25" t="inlineStr">
        <is>
          <t>campaign_criterion_proximity_address_country_code</t>
        </is>
      </c>
      <c r="B1333" s="29" t="inlineStr">
        <is>
          <t>Campaign criterion proximity address country code · COUNTRY</t>
        </is>
      </c>
      <c r="C1333" s="26" t="n"/>
      <c r="D1333" s="27">
        <f>IF(AND($C1333="x",$A1333&lt;&gt;""),$A1333,"")</f>
        <v/>
      </c>
    </row>
    <row r="1334">
      <c r="A1334" s="25" t="inlineStr">
        <is>
          <t>campaign_criterion_proximity_address_postal_code</t>
        </is>
      </c>
      <c r="B1334" s="29" t="inlineStr">
        <is>
          <t>Campaign criterion proximity address postal code · TEXT</t>
        </is>
      </c>
      <c r="C1334" s="26" t="n"/>
      <c r="D1334" s="27">
        <f>IF(AND($C1334="x",$A1334&lt;&gt;""),$A1334,"")</f>
        <v/>
      </c>
    </row>
    <row r="1335">
      <c r="A1335" s="25" t="inlineStr">
        <is>
          <t>campaign_criterion_proximity_address_province_code</t>
        </is>
      </c>
      <c r="B1335" s="29" t="inlineStr">
        <is>
          <t>Campaign criterion proximity address province code · TEXT</t>
        </is>
      </c>
      <c r="C1335" s="26" t="n"/>
      <c r="D1335" s="27">
        <f>IF(AND($C1335="x",$A1335&lt;&gt;""),$A1335,"")</f>
        <v/>
      </c>
    </row>
    <row r="1336">
      <c r="A1336" s="25" t="inlineStr">
        <is>
          <t>campaign_criterion_proximity_address_province_name</t>
        </is>
      </c>
      <c r="B1336" s="29" t="inlineStr">
        <is>
          <t>Campaign criterion proximity address province name · TEXT</t>
        </is>
      </c>
      <c r="C1336" s="26" t="n"/>
      <c r="D1336" s="27">
        <f>IF(AND($C1336="x",$A1336&lt;&gt;""),$A1336,"")</f>
        <v/>
      </c>
    </row>
    <row r="1337">
      <c r="A1337" s="25" t="inlineStr">
        <is>
          <t>campaign_criterion_proximity_address_street_address</t>
        </is>
      </c>
      <c r="B1337" s="29" t="inlineStr">
        <is>
          <t>Campaign criterion proximity address street address · TEXT</t>
        </is>
      </c>
      <c r="C1337" s="26" t="n"/>
      <c r="D1337" s="27">
        <f>IF(AND($C1337="x",$A1337&lt;&gt;""),$A1337,"")</f>
        <v/>
      </c>
    </row>
    <row r="1338">
      <c r="A1338" s="25" t="inlineStr">
        <is>
          <t>campaign_criterion_proximity_geo_point_latitude_in_micro_degrees</t>
        </is>
      </c>
      <c r="B1338" s="29" t="inlineStr">
        <is>
          <t>Campaign criterion proximity geo point latitude in micro degrees · NUMERIC</t>
        </is>
      </c>
      <c r="C1338" s="26" t="n"/>
      <c r="D1338" s="27">
        <f>IF(AND($C1338="x",$A1338&lt;&gt;""),$A1338,"")</f>
        <v/>
      </c>
    </row>
    <row r="1339">
      <c r="A1339" s="25" t="inlineStr">
        <is>
          <t>campaign_criterion_proximity_geo_point_longitude_in_micro_degrees</t>
        </is>
      </c>
      <c r="B1339" s="29" t="inlineStr">
        <is>
          <t>Campaign criterion proximity geo point longitude in micro degrees · NUMERIC</t>
        </is>
      </c>
      <c r="C1339" s="26" t="n"/>
      <c r="D1339" s="27">
        <f>IF(AND($C1339="x",$A1339&lt;&gt;""),$A1339,"")</f>
        <v/>
      </c>
    </row>
    <row r="1340">
      <c r="A1340" s="25" t="inlineStr">
        <is>
          <t>campaign_criterion_proximity_radius</t>
        </is>
      </c>
      <c r="B1340" s="29" t="inlineStr">
        <is>
          <t>Campaign criterion proximity radius · NUMERIC</t>
        </is>
      </c>
      <c r="C1340" s="26" t="n"/>
      <c r="D1340" s="27">
        <f>IF(AND($C1340="x",$A1340&lt;&gt;""),$A1340,"")</f>
        <v/>
      </c>
    </row>
    <row r="1341">
      <c r="A1341" s="25" t="inlineStr">
        <is>
          <t>campaign_criterion_proximity_radius_units</t>
        </is>
      </c>
      <c r="B1341" s="29" t="inlineStr">
        <is>
          <t>Campaign criterion proximity radius units · TEXT</t>
        </is>
      </c>
      <c r="C1341" s="26" t="n"/>
      <c r="D1341" s="27">
        <f>IF(AND($C1341="x",$A1341&lt;&gt;""),$A1341,"")</f>
        <v/>
      </c>
    </row>
    <row r="1342">
      <c r="A1342" s="25" t="inlineStr">
        <is>
          <t>campaign_criterion_resource_name</t>
        </is>
      </c>
      <c r="B1342" s="29" t="inlineStr">
        <is>
          <t>Campaign criterion resource name · TEXT</t>
        </is>
      </c>
      <c r="C1342" s="26" t="n"/>
      <c r="D1342" s="27">
        <f>IF(AND($C1342="x",$A1342&lt;&gt;""),$A1342,"")</f>
        <v/>
      </c>
    </row>
    <row r="1343">
      <c r="A1343" s="25" t="inlineStr">
        <is>
          <t>campaign_criterion_status</t>
        </is>
      </c>
      <c r="B1343" s="29" t="inlineStr">
        <is>
          <t>Campaign criterion status · TEXT</t>
        </is>
      </c>
      <c r="C1343" s="26" t="n"/>
      <c r="D1343" s="27">
        <f>IF(AND($C1343="x",$A1343&lt;&gt;""),$A1343,"")</f>
        <v/>
      </c>
    </row>
    <row r="1344">
      <c r="A1344" s="25" t="inlineStr">
        <is>
          <t>campaign_criterion_topic_path</t>
        </is>
      </c>
      <c r="B1344" s="29" t="inlineStr">
        <is>
          <t>Campaign criterion topic path · TEXT</t>
        </is>
      </c>
      <c r="C1344" s="26" t="n"/>
      <c r="D1344" s="27">
        <f>IF(AND($C1344="x",$A1344&lt;&gt;""),$A1344,"")</f>
        <v/>
      </c>
    </row>
    <row r="1345">
      <c r="A1345" s="25" t="inlineStr">
        <is>
          <t>campaign_criterion_topic_topic_constant</t>
        </is>
      </c>
      <c r="B1345" s="29" t="inlineStr">
        <is>
          <t>Campaign criterion topic topic constant · TEXT</t>
        </is>
      </c>
      <c r="C1345" s="26" t="n"/>
      <c r="D1345" s="27">
        <f>IF(AND($C1345="x",$A1345&lt;&gt;""),$A1345,"")</f>
        <v/>
      </c>
    </row>
    <row r="1346">
      <c r="A1346" s="25" t="inlineStr">
        <is>
          <t>campaign_criterion_user_interest_user_interest_category</t>
        </is>
      </c>
      <c r="B1346" s="29" t="inlineStr">
        <is>
          <t>Campaign criterion user interest user interest category · TEXT</t>
        </is>
      </c>
      <c r="C1346" s="26" t="n"/>
      <c r="D1346" s="27">
        <f>IF(AND($C1346="x",$A1346&lt;&gt;""),$A1346,"")</f>
        <v/>
      </c>
    </row>
    <row r="1347">
      <c r="A1347" s="25" t="inlineStr">
        <is>
          <t>campaign_criterion_user_list_user_list</t>
        </is>
      </c>
      <c r="B1347" s="29" t="inlineStr">
        <is>
          <t>Campaign criterion user list user list · TEXT</t>
        </is>
      </c>
      <c r="C1347" s="26" t="n"/>
      <c r="D1347" s="27">
        <f>IF(AND($C1347="x",$A1347&lt;&gt;""),$A1347,"")</f>
        <v/>
      </c>
    </row>
    <row r="1348">
      <c r="A1348" s="25" t="inlineStr">
        <is>
          <t>campaign_criterion_video_lineup_video_lineup_id</t>
        </is>
      </c>
      <c r="B1348" s="29" t="inlineStr">
        <is>
          <t>Campaign criterion video lineup video lineup id · NUMERIC</t>
        </is>
      </c>
      <c r="C1348" s="26" t="n"/>
      <c r="D1348" s="27">
        <f>IF(AND($C1348="x",$A1348&lt;&gt;""),$A1348,"")</f>
        <v/>
      </c>
    </row>
    <row r="1349">
      <c r="A1349" s="25" t="inlineStr">
        <is>
          <t>campaign_criterion_webpage_conditions</t>
        </is>
      </c>
      <c r="B1349" s="29" t="inlineStr">
        <is>
          <t>Campaign criterion webpage conditions · TEXT</t>
        </is>
      </c>
      <c r="C1349" s="26" t="n"/>
      <c r="D1349" s="27">
        <f>IF(AND($C1349="x",$A1349&lt;&gt;""),$A1349,"")</f>
        <v/>
      </c>
    </row>
    <row r="1350">
      <c r="A1350" s="25" t="inlineStr">
        <is>
          <t>campaign_criterion_webpage_coverage_percentage</t>
        </is>
      </c>
      <c r="B1350" s="29" t="inlineStr">
        <is>
          <t>Campaign criterion webpage coverage percentage · PERCENT</t>
        </is>
      </c>
      <c r="C1350" s="26" t="n"/>
      <c r="D1350" s="27">
        <f>IF(AND($C1350="x",$A1350&lt;&gt;""),$A1350,"")</f>
        <v/>
      </c>
    </row>
    <row r="1351">
      <c r="A1351" s="25" t="inlineStr">
        <is>
          <t>campaign_criterion_webpage_criterion_name</t>
        </is>
      </c>
      <c r="B1351" s="29" t="inlineStr">
        <is>
          <t>Campaign criterion webpage criterion name · TEXT</t>
        </is>
      </c>
      <c r="C1351" s="26" t="n"/>
      <c r="D1351" s="27">
        <f>IF(AND($C1351="x",$A1351&lt;&gt;""),$A1351,"")</f>
        <v/>
      </c>
    </row>
    <row r="1352">
      <c r="A1352" s="25" t="inlineStr">
        <is>
          <t>campaign_criterion_webpage_list_shared_set</t>
        </is>
      </c>
      <c r="B1352" s="29" t="inlineStr">
        <is>
          <t>Campaign criterion webpage list shared set · TEXT</t>
        </is>
      </c>
      <c r="C1352" s="26" t="n"/>
      <c r="D1352" s="27">
        <f>IF(AND($C1352="x",$A1352&lt;&gt;""),$A1352,"")</f>
        <v/>
      </c>
    </row>
    <row r="1353">
      <c r="A1353" s="25" t="inlineStr">
        <is>
          <t>campaign_criterion_webpage_sample_sample_urls</t>
        </is>
      </c>
      <c r="B1353" s="29" t="inlineStr">
        <is>
          <t>Campaign criterion webpage sample sample urls · TEXT</t>
        </is>
      </c>
      <c r="C1353" s="26" t="n"/>
      <c r="D1353" s="27">
        <f>IF(AND($C1353="x",$A1353&lt;&gt;""),$A1353,"")</f>
        <v/>
      </c>
    </row>
    <row r="1354">
      <c r="A1354" s="25" t="inlineStr">
        <is>
          <t>campaign_criterion_youtube_channel_channel_id</t>
        </is>
      </c>
      <c r="B1354" s="29" t="inlineStr">
        <is>
          <t>Campaign criterion youtube channel channel id · TEXT</t>
        </is>
      </c>
      <c r="C1354" s="26" t="n"/>
      <c r="D1354" s="27">
        <f>IF(AND($C1354="x",$A1354&lt;&gt;""),$A1354,"")</f>
        <v/>
      </c>
    </row>
    <row r="1355">
      <c r="A1355" s="25" t="inlineStr">
        <is>
          <t>campaign_criterion_youtube_video_video_id</t>
        </is>
      </c>
      <c r="B1355" s="29" t="inlineStr">
        <is>
          <t>Campaign criterion youtube video video id · TEXT</t>
        </is>
      </c>
      <c r="C1355" s="26" t="n"/>
      <c r="D1355" s="27">
        <f>IF(AND($C1355="x",$A1355&lt;&gt;""),$A1355,"")</f>
        <v/>
      </c>
    </row>
    <row r="1356">
      <c r="A1356" s="25" t="inlineStr">
        <is>
          <t>campaign_demand_gen_campaign_settings_upgraded_targeting</t>
        </is>
      </c>
      <c r="B1356" s="29" t="inlineStr">
        <is>
          <t>Campaign demand gen campaign settings upgraded targeting · BOOLEAN</t>
        </is>
      </c>
      <c r="C1356" s="26" t="n"/>
      <c r="D1356" s="27">
        <f>IF(AND($C1356="x",$A1356&lt;&gt;""),$A1356,"")</f>
        <v/>
      </c>
    </row>
    <row r="1357">
      <c r="A1357" s="25" t="inlineStr">
        <is>
          <t>campaign_dynamic_search_ads_setting_domain_name</t>
        </is>
      </c>
      <c r="B1357" s="29" t="inlineStr">
        <is>
          <t>Campaign dynamic search ads setting domain name · TEXT</t>
        </is>
      </c>
      <c r="C1357" s="26" t="n"/>
      <c r="D1357" s="27">
        <f>IF(AND($C1357="x",$A1357&lt;&gt;""),$A1357,"")</f>
        <v/>
      </c>
    </row>
    <row r="1358">
      <c r="A1358" s="25" t="inlineStr">
        <is>
          <t>campaign_dynamic_search_ads_setting_language_code</t>
        </is>
      </c>
      <c r="B1358" s="29" t="inlineStr">
        <is>
          <t>Campaign dynamic search ads setting language code · TEXT</t>
        </is>
      </c>
      <c r="C1358" s="26" t="n"/>
      <c r="D1358" s="27">
        <f>IF(AND($C1358="x",$A1358&lt;&gt;""),$A1358,"")</f>
        <v/>
      </c>
    </row>
    <row r="1359">
      <c r="A1359" s="25" t="inlineStr">
        <is>
          <t>campaign_dynamic_search_ads_setting_use_supplied_urls_only</t>
        </is>
      </c>
      <c r="B1359" s="29" t="inlineStr">
        <is>
          <t>Campaign dynamic search ads setting use supplied urls only · BOOLEAN</t>
        </is>
      </c>
      <c r="C1359" s="26" t="n"/>
      <c r="D1359" s="27">
        <f>IF(AND($C1359="x",$A1359&lt;&gt;""),$A1359,"")</f>
        <v/>
      </c>
    </row>
    <row r="1360">
      <c r="A1360" s="25" t="inlineStr">
        <is>
          <t>campaign_excluded_parent_asset_field_types</t>
        </is>
      </c>
      <c r="B1360" s="29" t="inlineStr">
        <is>
          <t>Campaign excluded parent asset field types · TEXT</t>
        </is>
      </c>
      <c r="C1360" s="26" t="n"/>
      <c r="D1360" s="27">
        <f>IF(AND($C1360="x",$A1360&lt;&gt;""),$A1360,"")</f>
        <v/>
      </c>
    </row>
    <row r="1361">
      <c r="A1361" s="25" t="inlineStr">
        <is>
          <t>campaign_excluded_parent_asset_set_types</t>
        </is>
      </c>
      <c r="B1361" s="29" t="inlineStr">
        <is>
          <t>Campaign excluded parent asset set types · TEXT</t>
        </is>
      </c>
      <c r="C1361" s="26" t="n"/>
      <c r="D1361" s="27">
        <f>IF(AND($C1361="x",$A1361&lt;&gt;""),$A1361,"")</f>
        <v/>
      </c>
    </row>
    <row r="1362">
      <c r="A1362" s="25" t="inlineStr">
        <is>
          <t>campaign_feed_types</t>
        </is>
      </c>
      <c r="B1362" s="29" t="inlineStr">
        <is>
          <t>Campaign feed types · TEXT</t>
        </is>
      </c>
      <c r="C1362" s="26" t="n"/>
      <c r="D1362" s="27">
        <f>IF(AND($C1362="x",$A1362&lt;&gt;""),$A1362,"")</f>
        <v/>
      </c>
    </row>
    <row r="1363">
      <c r="A1363" s="25" t="inlineStr">
        <is>
          <t>campaign_fixed_cpm_goal</t>
        </is>
      </c>
      <c r="B1363" s="29" t="inlineStr">
        <is>
          <t>Campaign fixed cpm goal · TEXT</t>
        </is>
      </c>
      <c r="C1363" s="26" t="n"/>
      <c r="D1363" s="27">
        <f>IF(AND($C1363="x",$A1363&lt;&gt;""),$A1363,"")</f>
        <v/>
      </c>
    </row>
    <row r="1364">
      <c r="A1364" s="25" t="inlineStr">
        <is>
          <t>campaign_fixed_cpm_target_frequency_info_target_count</t>
        </is>
      </c>
      <c r="B1364" s="29" t="inlineStr">
        <is>
          <t>Campaign fixed cpm target frequency info target count · NUMERIC</t>
        </is>
      </c>
      <c r="C1364" s="26" t="n"/>
      <c r="D1364" s="27">
        <f>IF(AND($C1364="x",$A1364&lt;&gt;""),$A1364,"")</f>
        <v/>
      </c>
    </row>
    <row r="1365">
      <c r="A1365" s="25" t="inlineStr">
        <is>
          <t>campaign_fixed_cpm_target_frequency_info_time_unit</t>
        </is>
      </c>
      <c r="B1365" s="29" t="inlineStr">
        <is>
          <t>Campaign fixed cpm target frequency info time unit · TEXT</t>
        </is>
      </c>
      <c r="C1365" s="26" t="n"/>
      <c r="D1365" s="27">
        <f>IF(AND($C1365="x",$A1365&lt;&gt;""),$A1365,"")</f>
        <v/>
      </c>
    </row>
    <row r="1366">
      <c r="A1366" s="25" t="inlineStr">
        <is>
          <t>campaign_frequency_caps</t>
        </is>
      </c>
      <c r="B1366" s="29" t="inlineStr">
        <is>
          <t>Campaign frequency caps · TEXT</t>
        </is>
      </c>
      <c r="C1366" s="26" t="n"/>
      <c r="D1366" s="27">
        <f>IF(AND($C1366="x",$A1366&lt;&gt;""),$A1366,"")</f>
        <v/>
      </c>
    </row>
    <row r="1367">
      <c r="A1367" s="25" t="inlineStr">
        <is>
          <t>campaign_geo_target_type_setting_negative_geo_target_type</t>
        </is>
      </c>
      <c r="B1367" s="29" t="inlineStr">
        <is>
          <t>Campaign geo target type setting negative geo target type · TEXT</t>
        </is>
      </c>
      <c r="C1367" s="26" t="n"/>
      <c r="D1367" s="27">
        <f>IF(AND($C1367="x",$A1367&lt;&gt;""),$A1367,"")</f>
        <v/>
      </c>
    </row>
    <row r="1368">
      <c r="A1368" s="25" t="inlineStr">
        <is>
          <t>campaign_geo_target_type_setting_positive_geo_target_type</t>
        </is>
      </c>
      <c r="B1368" s="29" t="inlineStr">
        <is>
          <t>Campaign geo target type setting positive geo target type · TEXT</t>
        </is>
      </c>
      <c r="C1368" s="26" t="n"/>
      <c r="D1368" s="27">
        <f>IF(AND($C1368="x",$A1368&lt;&gt;""),$A1368,"")</f>
        <v/>
      </c>
    </row>
    <row r="1369">
      <c r="A1369" s="25" t="inlineStr">
        <is>
          <t>campaign_group</t>
        </is>
      </c>
      <c r="B1369" s="29" t="inlineStr">
        <is>
          <t>Campaign group · TEXT</t>
        </is>
      </c>
      <c r="C1369" s="26" t="n"/>
      <c r="D1369" s="27">
        <f>IF(AND($C1369="x",$A1369&lt;&gt;""),$A1369,"")</f>
        <v/>
      </c>
    </row>
    <row r="1370">
      <c r="A1370" s="25" t="inlineStr">
        <is>
          <t>campaign_hotel_property_asset_set</t>
        </is>
      </c>
      <c r="B1370" s="29" t="inlineStr">
        <is>
          <t>Campaign hotel property asset set · TEXT</t>
        </is>
      </c>
      <c r="C1370" s="26" t="n"/>
      <c r="D1370" s="27">
        <f>IF(AND($C1370="x",$A1370&lt;&gt;""),$A1370,"")</f>
        <v/>
      </c>
    </row>
    <row r="1371">
      <c r="A1371" s="25" t="inlineStr">
        <is>
          <t>campaign_hotel_setting_hotel_center_id</t>
        </is>
      </c>
      <c r="B1371" s="29" t="inlineStr">
        <is>
          <t>Campaign hotel setting hotel center id · NUMERIC</t>
        </is>
      </c>
      <c r="C1371" s="26" t="n"/>
      <c r="D1371" s="27">
        <f>IF(AND($C1371="x",$A1371&lt;&gt;""),$A1371,"")</f>
        <v/>
      </c>
    </row>
    <row r="1372">
      <c r="A1372" s="25" t="inlineStr">
        <is>
          <t>campaign_id</t>
        </is>
      </c>
      <c r="B1372" s="29" t="inlineStr">
        <is>
          <t>Campaign id · TEXT</t>
        </is>
      </c>
      <c r="C1372" s="26" t="n"/>
      <c r="D1372" s="27">
        <f>IF(AND($C1372="x",$A1372&lt;&gt;""),$A1372,"")</f>
        <v/>
      </c>
    </row>
    <row r="1373">
      <c r="A1373" s="25" t="inlineStr">
        <is>
          <t>campaign_keyword_match_type</t>
        </is>
      </c>
      <c r="B1373" s="29" t="inlineStr">
        <is>
          <t>Campaign keyword match type · TEXT</t>
        </is>
      </c>
      <c r="C1373" s="26" t="n"/>
      <c r="D1373" s="27">
        <f>IF(AND($C1373="x",$A1373&lt;&gt;""),$A1373,"")</f>
        <v/>
      </c>
    </row>
    <row r="1374">
      <c r="A1374" s="25" t="inlineStr">
        <is>
          <t>campaign_labels</t>
        </is>
      </c>
      <c r="B1374" s="29" t="inlineStr">
        <is>
          <t>Campaign labels · TEXT</t>
        </is>
      </c>
      <c r="C1374" s="26" t="n"/>
      <c r="D1374" s="27">
        <f>IF(AND($C1374="x",$A1374&lt;&gt;""),$A1374,"")</f>
        <v/>
      </c>
    </row>
    <row r="1375">
      <c r="A1375" s="25" t="inlineStr">
        <is>
          <t>campaign_listing_type</t>
        </is>
      </c>
      <c r="B1375" s="29" t="inlineStr">
        <is>
          <t>Campaign listing type · TEXT</t>
        </is>
      </c>
      <c r="C1375" s="26" t="n"/>
      <c r="D1375" s="27">
        <f>IF(AND($C1375="x",$A1375&lt;&gt;""),$A1375,"")</f>
        <v/>
      </c>
    </row>
    <row r="1376">
      <c r="A1376" s="25" t="inlineStr">
        <is>
          <t>campaign_local_campaign_setting_location_source_type</t>
        </is>
      </c>
      <c r="B1376" s="29" t="inlineStr">
        <is>
          <t>Campaign local campaign setting location source type · TEXT</t>
        </is>
      </c>
      <c r="C1376" s="26" t="n"/>
      <c r="D1376" s="27">
        <f>IF(AND($C1376="x",$A1376&lt;&gt;""),$A1376,"")</f>
        <v/>
      </c>
    </row>
    <row r="1377">
      <c r="A1377" s="25" t="inlineStr">
        <is>
          <t>campaign_local_services_campaign_settings_category_bids</t>
        </is>
      </c>
      <c r="B1377" s="29" t="inlineStr">
        <is>
          <t>Campaign local services campaign settings category bids · TEXT</t>
        </is>
      </c>
      <c r="C1377" s="26" t="n"/>
      <c r="D1377" s="27">
        <f>IF(AND($C1377="x",$A1377&lt;&gt;""),$A1377,"")</f>
        <v/>
      </c>
    </row>
    <row r="1378">
      <c r="A1378" s="25" t="inlineStr">
        <is>
          <t>campaign_location_target</t>
        </is>
      </c>
      <c r="B1378" s="29" t="inlineStr">
        <is>
          <t>Campaign location target · TEXT</t>
        </is>
      </c>
      <c r="C1378" s="26" t="n"/>
      <c r="D1378" s="27">
        <f>IF(AND($C1378="x",$A1378&lt;&gt;""),$A1378,"")</f>
        <v/>
      </c>
    </row>
    <row r="1379">
      <c r="A1379" s="25" t="inlineStr">
        <is>
          <t>campaign_manual_cpa</t>
        </is>
      </c>
      <c r="B1379" s="29" t="inlineStr">
        <is>
          <t>Campaign manual cpa · TEXT</t>
        </is>
      </c>
      <c r="C1379" s="26" t="n"/>
      <c r="D1379" s="27">
        <f>IF(AND($C1379="x",$A1379&lt;&gt;""),$A1379,"")</f>
        <v/>
      </c>
    </row>
    <row r="1380">
      <c r="A1380" s="25" t="inlineStr">
        <is>
          <t>campaign_manual_cpc_enhanced_cpc_enabled</t>
        </is>
      </c>
      <c r="B1380" s="29" t="inlineStr">
        <is>
          <t>Campaign manual cpc enhanced cpc enabled · BOOLEAN</t>
        </is>
      </c>
      <c r="C1380" s="26" t="n"/>
      <c r="D1380" s="27">
        <f>IF(AND($C1380="x",$A1380&lt;&gt;""),$A1380,"")</f>
        <v/>
      </c>
    </row>
    <row r="1381">
      <c r="A1381" s="25" t="inlineStr">
        <is>
          <t>campaign_manual_cpm</t>
        </is>
      </c>
      <c r="B1381" s="29" t="inlineStr">
        <is>
          <t>Campaign manual cpm · TEXT</t>
        </is>
      </c>
      <c r="C1381" s="26" t="n"/>
      <c r="D1381" s="27">
        <f>IF(AND($C1381="x",$A1381&lt;&gt;""),$A1381,"")</f>
        <v/>
      </c>
    </row>
    <row r="1382">
      <c r="A1382" s="25" t="inlineStr">
        <is>
          <t>campaign_manual_cpv</t>
        </is>
      </c>
      <c r="B1382" s="29" t="inlineStr">
        <is>
          <t>Campaign manual cpv · TEXT</t>
        </is>
      </c>
      <c r="C1382" s="26" t="n"/>
      <c r="D1382" s="27">
        <f>IF(AND($C1382="x",$A1382&lt;&gt;""),$A1382,"")</f>
        <v/>
      </c>
    </row>
    <row r="1383">
      <c r="A1383" s="25" t="inlineStr">
        <is>
          <t>campaign_maximize_conversion_value_target_roas_tolerance_percent_millis</t>
        </is>
      </c>
      <c r="B1383" s="29" t="inlineStr">
        <is>
          <t>Campaign maximize conversion value target roas tolerance percent millis · NUMERIC</t>
        </is>
      </c>
      <c r="C1383" s="26" t="n"/>
      <c r="D1383" s="27">
        <f>IF(AND($C1383="x",$A1383&lt;&gt;""),$A1383,"")</f>
        <v/>
      </c>
    </row>
    <row r="1384">
      <c r="A1384" s="25" t="inlineStr">
        <is>
          <t>campaign_maximize_conversions_target_cpa_micros</t>
        </is>
      </c>
      <c r="B1384" s="29" t="inlineStr">
        <is>
          <t>Campaign maximize conversions target cpa micros · NUMERIC</t>
        </is>
      </c>
      <c r="C1384" s="26" t="n"/>
      <c r="D1384" s="27">
        <f>IF(AND($C1384="x",$A1384&lt;&gt;""),$A1384,"")</f>
        <v/>
      </c>
    </row>
    <row r="1385">
      <c r="A1385" s="25" t="inlineStr">
        <is>
          <t>campaign_missing_eu_political_advertising_declaration</t>
        </is>
      </c>
      <c r="B1385" s="29" t="inlineStr">
        <is>
          <t>Campaign missing eu political advertising declaration · BOOLEAN</t>
        </is>
      </c>
      <c r="C1385" s="26" t="n"/>
      <c r="D1385" s="27">
        <f>IF(AND($C1385="x",$A1385&lt;&gt;""),$A1385,"")</f>
        <v/>
      </c>
    </row>
    <row r="1386">
      <c r="A1386" s="25" t="inlineStr">
        <is>
          <t>campaign_name</t>
        </is>
      </c>
      <c r="B1386" s="29" t="inlineStr">
        <is>
          <t>Campaign name · TEXT</t>
        </is>
      </c>
      <c r="C1386" s="26" t="n"/>
      <c r="D1386" s="27">
        <f>IF(AND($C1386="x",$A1386&lt;&gt;""),$A1386,"")</f>
        <v/>
      </c>
    </row>
    <row r="1387">
      <c r="A1387" s="25" t="inlineStr">
        <is>
          <t>campaign_network_settings_target_content_network</t>
        </is>
      </c>
      <c r="B1387" s="29" t="inlineStr">
        <is>
          <t>Campaign network settings target content network · BOOLEAN</t>
        </is>
      </c>
      <c r="C1387" s="26" t="n"/>
      <c r="D1387" s="27">
        <f>IF(AND($C1387="x",$A1387&lt;&gt;""),$A1387,"")</f>
        <v/>
      </c>
    </row>
    <row r="1388">
      <c r="A1388" s="25" t="inlineStr">
        <is>
          <t>campaign_network_settings_target_google_search</t>
        </is>
      </c>
      <c r="B1388" s="29" t="inlineStr">
        <is>
          <t>Campaign network settings target google search · BOOLEAN</t>
        </is>
      </c>
      <c r="C1388" s="26" t="n"/>
      <c r="D1388" s="27">
        <f>IF(AND($C1388="x",$A1388&lt;&gt;""),$A1388,"")</f>
        <v/>
      </c>
    </row>
    <row r="1389">
      <c r="A1389" s="25" t="inlineStr">
        <is>
          <t>campaign_network_settings_target_google_tv_network</t>
        </is>
      </c>
      <c r="B1389" s="29" t="inlineStr">
        <is>
          <t>Campaign network settings target google tv network · BOOLEAN</t>
        </is>
      </c>
      <c r="C1389" s="26" t="n"/>
      <c r="D1389" s="27">
        <f>IF(AND($C1389="x",$A1389&lt;&gt;""),$A1389,"")</f>
        <v/>
      </c>
    </row>
    <row r="1390">
      <c r="A1390" s="25" t="inlineStr">
        <is>
          <t>campaign_network_settings_target_partner_search_network</t>
        </is>
      </c>
      <c r="B1390" s="29" t="inlineStr">
        <is>
          <t>Campaign network settings target partner search network · BOOLEAN</t>
        </is>
      </c>
      <c r="C1390" s="26" t="n"/>
      <c r="D1390" s="27">
        <f>IF(AND($C1390="x",$A1390&lt;&gt;""),$A1390,"")</f>
        <v/>
      </c>
    </row>
    <row r="1391">
      <c r="A1391" s="25" t="inlineStr">
        <is>
          <t>campaign_network_settings_target_search_network</t>
        </is>
      </c>
      <c r="B1391" s="29" t="inlineStr">
        <is>
          <t>Campaign network settings target search network · BOOLEAN</t>
        </is>
      </c>
      <c r="C1391" s="26" t="n"/>
      <c r="D1391" s="27">
        <f>IF(AND($C1391="x",$A1391&lt;&gt;""),$A1391,"")</f>
        <v/>
      </c>
    </row>
    <row r="1392">
      <c r="A1392" s="25" t="inlineStr">
        <is>
          <t>campaign_network_settings_target_youtube</t>
        </is>
      </c>
      <c r="B1392" s="29" t="inlineStr">
        <is>
          <t>Campaign network settings target youtube · BOOLEAN</t>
        </is>
      </c>
      <c r="C1392" s="26" t="n"/>
      <c r="D1392" s="27">
        <f>IF(AND($C1392="x",$A1392&lt;&gt;""),$A1392,"")</f>
        <v/>
      </c>
    </row>
    <row r="1393">
      <c r="A1393" s="25" t="inlineStr">
        <is>
          <t>campaign_optimization_goal_setting_optimization_goal_types</t>
        </is>
      </c>
      <c r="B1393" s="29" t="inlineStr">
        <is>
          <t>Campaign optimization goal setting optimization goal types · TEXT</t>
        </is>
      </c>
      <c r="C1393" s="26" t="n"/>
      <c r="D1393" s="27">
        <f>IF(AND($C1393="x",$A1393&lt;&gt;""),$A1393,"")</f>
        <v/>
      </c>
    </row>
    <row r="1394">
      <c r="A1394" s="25" t="inlineStr">
        <is>
          <t>campaign_optimization_score</t>
        </is>
      </c>
      <c r="B1394" s="29" t="inlineStr">
        <is>
          <t>Campaign optimization score · NUMERIC</t>
        </is>
      </c>
      <c r="C1394" s="26" t="n"/>
      <c r="D1394" s="27">
        <f>IF(AND($C1394="x",$A1394&lt;&gt;""),$A1394,"")</f>
        <v/>
      </c>
    </row>
    <row r="1395">
      <c r="A1395" s="25" t="inlineStr">
        <is>
          <t>campaign_payment_mode</t>
        </is>
      </c>
      <c r="B1395" s="29" t="inlineStr">
        <is>
          <t>Campaign payment mode · TEXT</t>
        </is>
      </c>
      <c r="C1395" s="26" t="n"/>
      <c r="D1395" s="27">
        <f>IF(AND($C1395="x",$A1395&lt;&gt;""),$A1395,"")</f>
        <v/>
      </c>
    </row>
    <row r="1396">
      <c r="A1396" s="25" t="inlineStr">
        <is>
          <t>campaign_percent_cpc_cpc_bid_ceiling_micros</t>
        </is>
      </c>
      <c r="B1396" s="29" t="inlineStr">
        <is>
          <t>Campaign percent cpc cpc bid ceiling micros · NUMERIC</t>
        </is>
      </c>
      <c r="C1396" s="26" t="n"/>
      <c r="D1396" s="27">
        <f>IF(AND($C1396="x",$A1396&lt;&gt;""),$A1396,"")</f>
        <v/>
      </c>
    </row>
    <row r="1397">
      <c r="A1397" s="25" t="inlineStr">
        <is>
          <t>campaign_percent_cpc_enhanced_cpc_enabled</t>
        </is>
      </c>
      <c r="B1397" s="29" t="inlineStr">
        <is>
          <t>Campaign percent cpc enhanced cpc enabled · BOOLEAN</t>
        </is>
      </c>
      <c r="C1397" s="26" t="n"/>
      <c r="D1397" s="27">
        <f>IF(AND($C1397="x",$A1397&lt;&gt;""),$A1397,"")</f>
        <v/>
      </c>
    </row>
    <row r="1398">
      <c r="A1398" s="25" t="inlineStr">
        <is>
          <t>campaign_performance_max_upgrade_performance_max_campaign</t>
        </is>
      </c>
      <c r="B1398" s="29" t="inlineStr">
        <is>
          <t>Campaign performance max upgrade performance max campaign · TEXT</t>
        </is>
      </c>
      <c r="C1398" s="26" t="n"/>
      <c r="D1398" s="27">
        <f>IF(AND($C1398="x",$A1398&lt;&gt;""),$A1398,"")</f>
        <v/>
      </c>
    </row>
    <row r="1399">
      <c r="A1399" s="25" t="inlineStr">
        <is>
          <t>campaign_performance_max_upgrade_pre_upgrade_campaign</t>
        </is>
      </c>
      <c r="B1399" s="29" t="inlineStr">
        <is>
          <t>Campaign performance max upgrade pre upgrade campaign · TEXT</t>
        </is>
      </c>
      <c r="C1399" s="26" t="n"/>
      <c r="D1399" s="27">
        <f>IF(AND($C1399="x",$A1399&lt;&gt;""),$A1399,"")</f>
        <v/>
      </c>
    </row>
    <row r="1400">
      <c r="A1400" s="25" t="inlineStr">
        <is>
          <t>campaign_performance_max_upgrade_status</t>
        </is>
      </c>
      <c r="B1400" s="29" t="inlineStr">
        <is>
          <t>Campaign performance max upgrade status · TEXT</t>
        </is>
      </c>
      <c r="C1400" s="26" t="n"/>
      <c r="D1400" s="27">
        <f>IF(AND($C1400="x",$A1400&lt;&gt;""),$A1400,"")</f>
        <v/>
      </c>
    </row>
    <row r="1401">
      <c r="A1401" s="25" t="inlineStr">
        <is>
          <t>campaign_pmax_campaign_settings_brand_targeting_overrides_ignore_exclusions_for_shopping_ads</t>
        </is>
      </c>
      <c r="B1401" s="29" t="inlineStr">
        <is>
          <t>Campaign pmax campaign settings brand targeting overrides ignore exclusions for shopping ads · BOOLEAN</t>
        </is>
      </c>
      <c r="C1401" s="26" t="n"/>
      <c r="D1401" s="27">
        <f>IF(AND($C1401="x",$A1401&lt;&gt;""),$A1401,"")</f>
        <v/>
      </c>
    </row>
    <row r="1402">
      <c r="A1402" s="25" t="inlineStr">
        <is>
          <t>campaign_primary_status</t>
        </is>
      </c>
      <c r="B1402" s="29" t="inlineStr">
        <is>
          <t>Campaign primary status · TEXT</t>
        </is>
      </c>
      <c r="C1402" s="26" t="n"/>
      <c r="D1402" s="27">
        <f>IF(AND($C1402="x",$A1402&lt;&gt;""),$A1402,"")</f>
        <v/>
      </c>
    </row>
    <row r="1403">
      <c r="A1403" s="25" t="inlineStr">
        <is>
          <t>campaign_primary_status_reasons</t>
        </is>
      </c>
      <c r="B1403" s="29" t="inlineStr">
        <is>
          <t>Campaign primary status reasons · TEXT</t>
        </is>
      </c>
      <c r="C1403" s="26" t="n"/>
      <c r="D1403" s="27">
        <f>IF(AND($C1403="x",$A1403&lt;&gt;""),$A1403,"")</f>
        <v/>
      </c>
    </row>
    <row r="1404">
      <c r="A1404" s="25" t="inlineStr">
        <is>
          <t>campaign_real_time_bidding_setting_opt_in</t>
        </is>
      </c>
      <c r="B1404" s="29" t="inlineStr">
        <is>
          <t>Campaign real time bidding setting opt in · BOOLEAN</t>
        </is>
      </c>
      <c r="C1404" s="26" t="n"/>
      <c r="D1404" s="27">
        <f>IF(AND($C1404="x",$A1404&lt;&gt;""),$A1404,"")</f>
        <v/>
      </c>
    </row>
    <row r="1405">
      <c r="A1405" s="25" t="inlineStr">
        <is>
          <t>campaign_resource_name</t>
        </is>
      </c>
      <c r="B1405" s="29" t="inlineStr">
        <is>
          <t>Campaign resource name · TEXT</t>
        </is>
      </c>
      <c r="C1405" s="26" t="n"/>
      <c r="D1405" s="27">
        <f>IF(AND($C1405="x",$A1405&lt;&gt;""),$A1405,"")</f>
        <v/>
      </c>
    </row>
    <row r="1406">
      <c r="A1406" s="25" t="inlineStr">
        <is>
          <t>campaign_search_term_view_campaign</t>
        </is>
      </c>
      <c r="B1406" s="29" t="inlineStr">
        <is>
          <t>Campaign search term view campaign · TEXT</t>
        </is>
      </c>
      <c r="C1406" s="26" t="n"/>
      <c r="D1406" s="27">
        <f>IF(AND($C1406="x",$A1406&lt;&gt;""),$A1406,"")</f>
        <v/>
      </c>
    </row>
    <row r="1407">
      <c r="A1407" s="25" t="inlineStr">
        <is>
          <t>campaign_search_term_view_resource_name</t>
        </is>
      </c>
      <c r="B1407" s="29" t="inlineStr">
        <is>
          <t>Campaign search term view resource name · TEXT</t>
        </is>
      </c>
      <c r="C1407" s="26" t="n"/>
      <c r="D1407" s="27">
        <f>IF(AND($C1407="x",$A1407&lt;&gt;""),$A1407,"")</f>
        <v/>
      </c>
    </row>
    <row r="1408">
      <c r="A1408" s="25" t="inlineStr">
        <is>
          <t>campaign_search_term_view_search_term</t>
        </is>
      </c>
      <c r="B1408" s="29" t="inlineStr">
        <is>
          <t>Campaign search term view search term · TEXT</t>
        </is>
      </c>
      <c r="C1408" s="26" t="n"/>
      <c r="D1408" s="27">
        <f>IF(AND($C1408="x",$A1408&lt;&gt;""),$A1408,"")</f>
        <v/>
      </c>
    </row>
    <row r="1409">
      <c r="A1409" s="25" t="inlineStr">
        <is>
          <t>campaign_selective_optimization_conversion_actions</t>
        </is>
      </c>
      <c r="B1409" s="29" t="inlineStr">
        <is>
          <t>Campaign selective optimization conversion actions · TEXT</t>
        </is>
      </c>
      <c r="C1409" s="26" t="n"/>
      <c r="D1409" s="27">
        <f>IF(AND($C1409="x",$A1409&lt;&gt;""),$A1409,"")</f>
        <v/>
      </c>
    </row>
    <row r="1410">
      <c r="A1410" s="25" t="inlineStr">
        <is>
          <t>campaign_shared_set_campaign</t>
        </is>
      </c>
      <c r="B1410" s="29" t="inlineStr">
        <is>
          <t>Campaign shared set campaign · TEXT</t>
        </is>
      </c>
      <c r="C1410" s="26" t="n"/>
      <c r="D1410" s="27">
        <f>IF(AND($C1410="x",$A1410&lt;&gt;""),$A1410,"")</f>
        <v/>
      </c>
    </row>
    <row r="1411">
      <c r="A1411" s="25" t="inlineStr">
        <is>
          <t>campaign_shared_set_shared_set</t>
        </is>
      </c>
      <c r="B1411" s="29" t="inlineStr">
        <is>
          <t>Campaign shared set shared set · TEXT</t>
        </is>
      </c>
      <c r="C1411" s="26" t="n"/>
      <c r="D1411" s="27">
        <f>IF(AND($C1411="x",$A1411&lt;&gt;""),$A1411,"")</f>
        <v/>
      </c>
    </row>
    <row r="1412">
      <c r="A1412" s="25" t="inlineStr">
        <is>
          <t>campaign_shared_set_status</t>
        </is>
      </c>
      <c r="B1412" s="29" t="inlineStr">
        <is>
          <t>Campaign shared set status · TEXT</t>
        </is>
      </c>
      <c r="C1412" s="26" t="n"/>
      <c r="D1412" s="27">
        <f>IF(AND($C1412="x",$A1412&lt;&gt;""),$A1412,"")</f>
        <v/>
      </c>
    </row>
    <row r="1413">
      <c r="A1413" s="25" t="inlineStr">
        <is>
          <t>campaign_shopping_setting_advertising_partner_ids</t>
        </is>
      </c>
      <c r="B1413" s="29" t="inlineStr">
        <is>
          <t>Campaign shopping setting advertising partner ids · NUMERIC</t>
        </is>
      </c>
      <c r="C1413" s="26" t="n"/>
      <c r="D1413" s="27">
        <f>IF(AND($C1413="x",$A1413&lt;&gt;""),$A1413,"")</f>
        <v/>
      </c>
    </row>
    <row r="1414">
      <c r="A1414" s="25" t="inlineStr">
        <is>
          <t>campaign_shopping_setting_campaign_priority</t>
        </is>
      </c>
      <c r="B1414" s="29" t="inlineStr">
        <is>
          <t>Campaign shopping setting campaign priority · NUMERIC</t>
        </is>
      </c>
      <c r="C1414" s="26" t="n"/>
      <c r="D1414" s="27">
        <f>IF(AND($C1414="x",$A1414&lt;&gt;""),$A1414,"")</f>
        <v/>
      </c>
    </row>
    <row r="1415">
      <c r="A1415" s="25" t="inlineStr">
        <is>
          <t>campaign_shopping_setting_disable_product_feed</t>
        </is>
      </c>
      <c r="B1415" s="29" t="inlineStr">
        <is>
          <t>Campaign shopping setting disable product feed · BOOLEAN</t>
        </is>
      </c>
      <c r="C1415" s="26" t="n"/>
      <c r="D1415" s="27">
        <f>IF(AND($C1415="x",$A1415&lt;&gt;""),$A1415,"")</f>
        <v/>
      </c>
    </row>
    <row r="1416">
      <c r="A1416" s="25" t="inlineStr">
        <is>
          <t>campaign_shopping_setting_enable_local</t>
        </is>
      </c>
      <c r="B1416" s="29" t="inlineStr">
        <is>
          <t>Campaign shopping setting enable local · BOOLEAN</t>
        </is>
      </c>
      <c r="C1416" s="26" t="n"/>
      <c r="D1416" s="27">
        <f>IF(AND($C1416="x",$A1416&lt;&gt;""),$A1416,"")</f>
        <v/>
      </c>
    </row>
    <row r="1417">
      <c r="A1417" s="25" t="inlineStr">
        <is>
          <t>campaign_shopping_setting_feed_label</t>
        </is>
      </c>
      <c r="B1417" s="29" t="inlineStr">
        <is>
          <t>Campaign shopping setting feed label · TEXT</t>
        </is>
      </c>
      <c r="C1417" s="26" t="n"/>
      <c r="D1417" s="27">
        <f>IF(AND($C1417="x",$A1417&lt;&gt;""),$A1417,"")</f>
        <v/>
      </c>
    </row>
    <row r="1418">
      <c r="A1418" s="25" t="inlineStr">
        <is>
          <t>campaign_shopping_setting_merchant_id</t>
        </is>
      </c>
      <c r="B1418" s="29" t="inlineStr">
        <is>
          <t>Campaign shopping setting merchant id · NUMERIC</t>
        </is>
      </c>
      <c r="C1418" s="26" t="n"/>
      <c r="D1418" s="27">
        <f>IF(AND($C1418="x",$A1418&lt;&gt;""),$A1418,"")</f>
        <v/>
      </c>
    </row>
    <row r="1419">
      <c r="A1419" s="25" t="inlineStr">
        <is>
          <t>campaign_shopping_setting_use_vehicle_inventory</t>
        </is>
      </c>
      <c r="B1419" s="29" t="inlineStr">
        <is>
          <t>Campaign shopping setting use vehicle inventory · BOOLEAN</t>
        </is>
      </c>
      <c r="C1419" s="26" t="n"/>
      <c r="D1419" s="27">
        <f>IF(AND($C1419="x",$A1419&lt;&gt;""),$A1419,"")</f>
        <v/>
      </c>
    </row>
    <row r="1420">
      <c r="A1420" s="25" t="inlineStr">
        <is>
          <t>campaign_status</t>
        </is>
      </c>
      <c r="B1420" s="29" t="inlineStr">
        <is>
          <t>Campaign status · TEXT</t>
        </is>
      </c>
      <c r="C1420" s="26" t="n"/>
      <c r="D1420" s="27">
        <f>IF(AND($C1420="x",$A1420&lt;&gt;""),$A1420,"")</f>
        <v/>
      </c>
    </row>
    <row r="1421">
      <c r="A1421" s="25" t="inlineStr">
        <is>
          <t>campaign_sub_type</t>
        </is>
      </c>
      <c r="B1421" s="29" t="inlineStr">
        <is>
          <t>Campaign sub type · TEXT</t>
        </is>
      </c>
      <c r="C1421" s="26" t="n"/>
      <c r="D1421" s="27">
        <f>IF(AND($C1421="x",$A1421&lt;&gt;""),$A1421,"")</f>
        <v/>
      </c>
    </row>
    <row r="1422">
      <c r="A1422" s="25" t="inlineStr">
        <is>
          <t>campaign_target_cpa_cpc_bid_ceiling_micros</t>
        </is>
      </c>
      <c r="B1422" s="29" t="inlineStr">
        <is>
          <t>Campaign target cpa cpc bid ceiling micros · NUMERIC</t>
        </is>
      </c>
      <c r="C1422" s="26" t="n"/>
      <c r="D1422" s="27">
        <f>IF(AND($C1422="x",$A1422&lt;&gt;""),$A1422,"")</f>
        <v/>
      </c>
    </row>
    <row r="1423">
      <c r="A1423" s="25" t="inlineStr">
        <is>
          <t>campaign_target_cpa_cpc_bid_floor_micros</t>
        </is>
      </c>
      <c r="B1423" s="29" t="inlineStr">
        <is>
          <t>Campaign target cpa cpc bid floor micros · NUMERIC</t>
        </is>
      </c>
      <c r="C1423" s="26" t="n"/>
      <c r="D1423" s="27">
        <f>IF(AND($C1423="x",$A1423&lt;&gt;""),$A1423,"")</f>
        <v/>
      </c>
    </row>
    <row r="1424">
      <c r="A1424" s="25" t="inlineStr">
        <is>
          <t>campaign_target_cpa_target_cpa_micros</t>
        </is>
      </c>
      <c r="B1424" s="29" t="inlineStr">
        <is>
          <t>Campaign target cpa target cpa micros · NUMERIC</t>
        </is>
      </c>
      <c r="C1424" s="26" t="n"/>
      <c r="D1424" s="27">
        <f>IF(AND($C1424="x",$A1424&lt;&gt;""),$A1424,"")</f>
        <v/>
      </c>
    </row>
    <row r="1425">
      <c r="A1425" s="25" t="inlineStr">
        <is>
          <t>campaign_target_cpc_target_cpc_micros</t>
        </is>
      </c>
      <c r="B1425" s="29" t="inlineStr">
        <is>
          <t>Campaign target cpc target cpc micros · NUMERIC</t>
        </is>
      </c>
      <c r="C1425" s="26" t="n"/>
      <c r="D1425" s="27">
        <f>IF(AND($C1425="x",$A1425&lt;&gt;""),$A1425,"")</f>
        <v/>
      </c>
    </row>
    <row r="1426">
      <c r="A1426" s="25" t="inlineStr">
        <is>
          <t>campaign_target_cpm_target_frequency_goal_target_count</t>
        </is>
      </c>
      <c r="B1426" s="29" t="inlineStr">
        <is>
          <t>Campaign target cpm target frequency goal target count · NUMERIC</t>
        </is>
      </c>
      <c r="C1426" s="26" t="n"/>
      <c r="D1426" s="27">
        <f>IF(AND($C1426="x",$A1426&lt;&gt;""),$A1426,"")</f>
        <v/>
      </c>
    </row>
    <row r="1427">
      <c r="A1427" s="25" t="inlineStr">
        <is>
          <t>campaign_target_cpm_target_frequency_goal_time_unit</t>
        </is>
      </c>
      <c r="B1427" s="29" t="inlineStr">
        <is>
          <t>Campaign target cpm target frequency goal time unit · TEXT</t>
        </is>
      </c>
      <c r="C1427" s="26" t="n"/>
      <c r="D1427" s="27">
        <f>IF(AND($C1427="x",$A1427&lt;&gt;""),$A1427,"")</f>
        <v/>
      </c>
    </row>
    <row r="1428">
      <c r="A1428" s="25" t="inlineStr">
        <is>
          <t>campaign_target_cpv</t>
        </is>
      </c>
      <c r="B1428" s="29" t="inlineStr">
        <is>
          <t>Campaign target cpv · TEXT</t>
        </is>
      </c>
      <c r="C1428" s="26" t="n"/>
      <c r="D1428" s="27">
        <f>IF(AND($C1428="x",$A1428&lt;&gt;""),$A1428,"")</f>
        <v/>
      </c>
    </row>
    <row r="1429">
      <c r="A1429" s="25" t="inlineStr">
        <is>
          <t>campaign_target_impression_share_cpc_bid_ceiling_micros</t>
        </is>
      </c>
      <c r="B1429" s="29" t="inlineStr">
        <is>
          <t>Campaign target impression share cpc bid ceiling micros · NUMERIC</t>
        </is>
      </c>
      <c r="C1429" s="26" t="n"/>
      <c r="D1429" s="27">
        <f>IF(AND($C1429="x",$A1429&lt;&gt;""),$A1429,"")</f>
        <v/>
      </c>
    </row>
    <row r="1430">
      <c r="A1430" s="25" t="inlineStr">
        <is>
          <t>campaign_target_impression_share_location</t>
        </is>
      </c>
      <c r="B1430" s="29" t="inlineStr">
        <is>
          <t>Campaign target impression share location · TEXT</t>
        </is>
      </c>
      <c r="C1430" s="26" t="n"/>
      <c r="D1430" s="27">
        <f>IF(AND($C1430="x",$A1430&lt;&gt;""),$A1430,"")</f>
        <v/>
      </c>
    </row>
    <row r="1431">
      <c r="A1431" s="25" t="inlineStr">
        <is>
          <t>campaign_target_impression_share_location_fraction_micros</t>
        </is>
      </c>
      <c r="B1431" s="29" t="inlineStr">
        <is>
          <t>Campaign target impression share location fraction micros · NUMERIC</t>
        </is>
      </c>
      <c r="C1431" s="26" t="n"/>
      <c r="D1431" s="27">
        <f>IF(AND($C1431="x",$A1431&lt;&gt;""),$A1431,"")</f>
        <v/>
      </c>
    </row>
    <row r="1432">
      <c r="A1432" s="25" t="inlineStr">
        <is>
          <t>campaign_target_roas_cpc_bid_ceiling_micros</t>
        </is>
      </c>
      <c r="B1432" s="29" t="inlineStr">
        <is>
          <t>Campaign target roas cpc bid ceiling micros · NUMERIC</t>
        </is>
      </c>
      <c r="C1432" s="26" t="n"/>
      <c r="D1432" s="27">
        <f>IF(AND($C1432="x",$A1432&lt;&gt;""),$A1432,"")</f>
        <v/>
      </c>
    </row>
    <row r="1433">
      <c r="A1433" s="25" t="inlineStr">
        <is>
          <t>campaign_target_roas_cpc_bid_floor_micros</t>
        </is>
      </c>
      <c r="B1433" s="29" t="inlineStr">
        <is>
          <t>Campaign target roas cpc bid floor micros · NUMERIC</t>
        </is>
      </c>
      <c r="C1433" s="26" t="n"/>
      <c r="D1433" s="27">
        <f>IF(AND($C1433="x",$A1433&lt;&gt;""),$A1433,"")</f>
        <v/>
      </c>
    </row>
    <row r="1434">
      <c r="A1434" s="25" t="inlineStr">
        <is>
          <t>campaign_target_roas_target_roas</t>
        </is>
      </c>
      <c r="B1434" s="29" t="inlineStr">
        <is>
          <t>Campaign target roas target roas · NUMERIC</t>
        </is>
      </c>
      <c r="C1434" s="26" t="n"/>
      <c r="D1434" s="27">
        <f>IF(AND($C1434="x",$A1434&lt;&gt;""),$A1434,"")</f>
        <v/>
      </c>
    </row>
    <row r="1435">
      <c r="A1435" s="25" t="inlineStr">
        <is>
          <t>campaign_target_spend_cpc_bid_ceiling_micros</t>
        </is>
      </c>
      <c r="B1435" s="29" t="inlineStr">
        <is>
          <t>Campaign target spend cpc bid ceiling micros · NUMERIC</t>
        </is>
      </c>
      <c r="C1435" s="26" t="n"/>
      <c r="D1435" s="27">
        <f>IF(AND($C1435="x",$A1435&lt;&gt;""),$A1435,"")</f>
        <v/>
      </c>
    </row>
    <row r="1436">
      <c r="A1436" s="25" t="inlineStr">
        <is>
          <t>campaign_target_spend_target_spend_micros</t>
        </is>
      </c>
      <c r="B1436" s="29" t="inlineStr">
        <is>
          <t>Campaign target spend target spend micros · NUMERIC</t>
        </is>
      </c>
      <c r="C1436" s="26" t="n"/>
      <c r="D1436" s="27">
        <f>IF(AND($C1436="x",$A1436&lt;&gt;""),$A1436,"")</f>
        <v/>
      </c>
    </row>
    <row r="1437">
      <c r="A1437" s="25" t="inlineStr">
        <is>
          <t>campaign_targeting_setting_target_restrictions</t>
        </is>
      </c>
      <c r="B1437" s="29" t="inlineStr">
        <is>
          <t>Campaign targeting setting target restrictions · TEXT</t>
        </is>
      </c>
      <c r="C1437" s="26" t="n"/>
      <c r="D1437" s="27">
        <f>IF(AND($C1437="x",$A1437&lt;&gt;""),$A1437,"")</f>
        <v/>
      </c>
    </row>
    <row r="1438">
      <c r="A1438" s="25" t="inlineStr">
        <is>
          <t>campaign_third_party_integration_partners_brand_lift_integration_partners</t>
        </is>
      </c>
      <c r="B1438" s="29" t="inlineStr">
        <is>
          <t>Campaign third party integration partners brand lift integration partners · TEXT</t>
        </is>
      </c>
      <c r="C1438" s="26" t="n"/>
      <c r="D1438" s="27">
        <f>IF(AND($C1438="x",$A1438&lt;&gt;""),$A1438,"")</f>
        <v/>
      </c>
    </row>
    <row r="1439">
      <c r="A1439" s="25" t="inlineStr">
        <is>
          <t>campaign_third_party_integration_partners_brand_safety_integration_partners</t>
        </is>
      </c>
      <c r="B1439" s="29" t="inlineStr">
        <is>
          <t>Campaign third party integration partners brand safety integration partners · TEXT</t>
        </is>
      </c>
      <c r="C1439" s="26" t="n"/>
      <c r="D1439" s="27">
        <f>IF(AND($C1439="x",$A1439&lt;&gt;""),$A1439,"")</f>
        <v/>
      </c>
    </row>
    <row r="1440">
      <c r="A1440" s="25" t="inlineStr">
        <is>
          <t>campaign_third_party_integration_partners_reach_integration_partners</t>
        </is>
      </c>
      <c r="B1440" s="29" t="inlineStr">
        <is>
          <t>Campaign third party integration partners reach integration partners · TEXT</t>
        </is>
      </c>
      <c r="C1440" s="26" t="n"/>
      <c r="D1440" s="27">
        <f>IF(AND($C1440="x",$A1440&lt;&gt;""),$A1440,"")</f>
        <v/>
      </c>
    </row>
    <row r="1441">
      <c r="A1441" s="25" t="inlineStr">
        <is>
          <t>campaign_third_party_integration_partners_viewability_integration_partners</t>
        </is>
      </c>
      <c r="B1441" s="29" t="inlineStr">
        <is>
          <t>Campaign third party integration partners viewability integration partners · TEXT</t>
        </is>
      </c>
      <c r="C1441" s="26" t="n"/>
      <c r="D1441" s="27">
        <f>IF(AND($C1441="x",$A1441&lt;&gt;""),$A1441,"")</f>
        <v/>
      </c>
    </row>
    <row r="1442">
      <c r="A1442" s="25" t="inlineStr">
        <is>
          <t>campaign_tracking_setting_tracking_url</t>
        </is>
      </c>
      <c r="B1442" s="29" t="inlineStr">
        <is>
          <t>Campaign tracking setting tracking url · TEXT</t>
        </is>
      </c>
      <c r="C1442" s="26" t="n"/>
      <c r="D1442" s="27">
        <f>IF(AND($C1442="x",$A1442&lt;&gt;""),$A1442,"")</f>
        <v/>
      </c>
    </row>
    <row r="1443">
      <c r="A1443" s="25" t="inlineStr">
        <is>
          <t>campaign_travel_campaign_settings_travel_account_id</t>
        </is>
      </c>
      <c r="B1443" s="29" t="inlineStr">
        <is>
          <t>Campaign travel campaign settings travel account id · NUMERIC</t>
        </is>
      </c>
      <c r="C1443" s="26" t="n"/>
      <c r="D1443" s="27">
        <f>IF(AND($C1443="x",$A1443&lt;&gt;""),$A1443,"")</f>
        <v/>
      </c>
    </row>
    <row r="1444">
      <c r="A1444" s="25" t="inlineStr">
        <is>
          <t>campaign_trial_type</t>
        </is>
      </c>
      <c r="B1444" s="29" t="inlineStr">
        <is>
          <t>Campaign trial type · TEXT</t>
        </is>
      </c>
      <c r="C1444" s="26" t="n"/>
      <c r="D1444" s="27">
        <f>IF(AND($C1444="x",$A1444&lt;&gt;""),$A1444,"")</f>
        <v/>
      </c>
    </row>
    <row r="1445">
      <c r="A1445" s="25" t="inlineStr">
        <is>
          <t>campaign_type</t>
        </is>
      </c>
      <c r="B1445" s="29" t="inlineStr">
        <is>
          <t>Campaign type · TEXT</t>
        </is>
      </c>
      <c r="C1445" s="26" t="n"/>
      <c r="D1445" s="27">
        <f>IF(AND($C1445="x",$A1445&lt;&gt;""),$A1445,"")</f>
        <v/>
      </c>
    </row>
    <row r="1446">
      <c r="A1446" s="25" t="inlineStr">
        <is>
          <t>campaign_vanity_pharma_vanity_pharma_display_url_mode</t>
        </is>
      </c>
      <c r="B1446" s="29" t="inlineStr">
        <is>
          <t>Campaign vanity pharma vanity pharma display url mode · TEXT</t>
        </is>
      </c>
      <c r="C1446" s="26" t="n"/>
      <c r="D1446" s="27">
        <f>IF(AND($C1446="x",$A1446&lt;&gt;""),$A1446,"")</f>
        <v/>
      </c>
    </row>
    <row r="1447">
      <c r="A1447" s="25" t="inlineStr">
        <is>
          <t>campaign_vanity_pharma_vanity_pharma_text</t>
        </is>
      </c>
      <c r="B1447" s="29" t="inlineStr">
        <is>
          <t>Campaign vanity pharma vanity pharma text · TEXT</t>
        </is>
      </c>
      <c r="C1447" s="26" t="n"/>
      <c r="D1447" s="27">
        <f>IF(AND($C1447="x",$A1447&lt;&gt;""),$A1447,"")</f>
        <v/>
      </c>
    </row>
    <row r="1448">
      <c r="A1448" s="25" t="inlineStr">
        <is>
          <t>campaign_video_brand_safety_suitability</t>
        </is>
      </c>
      <c r="B1448" s="29" t="inlineStr">
        <is>
          <t>Campaign video brand safety suitability · TEXT</t>
        </is>
      </c>
      <c r="C1448" s="26" t="n"/>
      <c r="D1448" s="27">
        <f>IF(AND($C1448="x",$A1448&lt;&gt;""),$A1448,"")</f>
        <v/>
      </c>
    </row>
    <row r="1449">
      <c r="A1449" s="25" t="inlineStr">
        <is>
          <t>campaign_video_campaign_settings_video_ad_format_control_format_restriction</t>
        </is>
      </c>
      <c r="B1449" s="29" t="inlineStr">
        <is>
          <t>Campaign video campaign settings video ad format control format restriction · TEXT</t>
        </is>
      </c>
      <c r="C1449" s="26" t="n"/>
      <c r="D1449" s="27">
        <f>IF(AND($C1449="x",$A1449&lt;&gt;""),$A1449,"")</f>
        <v/>
      </c>
    </row>
    <row r="1450">
      <c r="A1450" s="25" t="inlineStr">
        <is>
          <t>campaign_video_campaign_settings_video_ad_format_control_non_skippable_in_stream_restrictions_max_duration</t>
        </is>
      </c>
      <c r="B1450" s="29" t="inlineStr">
        <is>
          <t>Campaign video campaign settings video ad format control non skippable in stream restrictions max duration · TEXT</t>
        </is>
      </c>
      <c r="C1450" s="26" t="n"/>
      <c r="D1450" s="27">
        <f>IF(AND($C1450="x",$A1450&lt;&gt;""),$A1450,"")</f>
        <v/>
      </c>
    </row>
    <row r="1451">
      <c r="A1451" s="25" t="inlineStr">
        <is>
          <t>campaign_video_campaign_settings_video_ad_format_control_non_skippable_in_stream_restrictions_min_duration</t>
        </is>
      </c>
      <c r="B1451" s="29" t="inlineStr">
        <is>
          <t>Campaign video campaign settings video ad format control non skippable in stream restrictions min duration · TEXT</t>
        </is>
      </c>
      <c r="C1451" s="26" t="n"/>
      <c r="D1451" s="27">
        <f>IF(AND($C1451="x",$A1451&lt;&gt;""),$A1451,"")</f>
        <v/>
      </c>
    </row>
    <row r="1452">
      <c r="A1452" s="25" t="inlineStr">
        <is>
          <t>campaign_video_campaign_settings_video_ad_inventory_control_allow_in_feed</t>
        </is>
      </c>
      <c r="B1452" s="29" t="inlineStr">
        <is>
          <t>Campaign video campaign settings video ad inventory control allow in feed · BOOLEAN</t>
        </is>
      </c>
      <c r="C1452" s="26" t="n"/>
      <c r="D1452" s="27">
        <f>IF(AND($C1452="x",$A1452&lt;&gt;""),$A1452,"")</f>
        <v/>
      </c>
    </row>
    <row r="1453">
      <c r="A1453" s="25" t="inlineStr">
        <is>
          <t>campaign_video_campaign_settings_video_ad_inventory_control_allow_in_stream</t>
        </is>
      </c>
      <c r="B1453" s="29" t="inlineStr">
        <is>
          <t>Campaign video campaign settings video ad inventory control allow in stream · BOOLEAN</t>
        </is>
      </c>
      <c r="C1453" s="26" t="n"/>
      <c r="D1453" s="27">
        <f>IF(AND($C1453="x",$A1453&lt;&gt;""),$A1453,"")</f>
        <v/>
      </c>
    </row>
    <row r="1454">
      <c r="A1454" s="25" t="inlineStr">
        <is>
          <t>campaign_video_campaign_settings_video_ad_inventory_control_allow_non_skippable_in_stream</t>
        </is>
      </c>
      <c r="B1454" s="29" t="inlineStr">
        <is>
          <t>Campaign video campaign settings video ad inventory control allow non skippable in stream · BOOLEAN</t>
        </is>
      </c>
      <c r="C1454" s="26" t="n"/>
      <c r="D1454" s="27">
        <f>IF(AND($C1454="x",$A1454&lt;&gt;""),$A1454,"")</f>
        <v/>
      </c>
    </row>
    <row r="1455">
      <c r="A1455" s="25" t="inlineStr">
        <is>
          <t>campaign_video_campaign_settings_video_ad_inventory_control_allow_shorts</t>
        </is>
      </c>
      <c r="B1455" s="29" t="inlineStr">
        <is>
          <t>Campaign video campaign settings video ad inventory control allow shorts · BOOLEAN</t>
        </is>
      </c>
      <c r="C1455" s="26" t="n"/>
      <c r="D1455" s="27">
        <f>IF(AND($C1455="x",$A1455&lt;&gt;""),$A1455,"")</f>
        <v/>
      </c>
    </row>
    <row r="1456">
      <c r="A1456" s="25" t="inlineStr">
        <is>
          <t>campaign_video_campaign_settings_video_ad_sequence_minimum_duration</t>
        </is>
      </c>
      <c r="B1456" s="29" t="inlineStr">
        <is>
          <t>Campaign video campaign settings video ad sequence minimum duration · TEXT</t>
        </is>
      </c>
      <c r="C1456" s="26" t="n"/>
      <c r="D1456" s="27">
        <f>IF(AND($C1456="x",$A1456&lt;&gt;""),$A1456,"")</f>
        <v/>
      </c>
    </row>
    <row r="1457">
      <c r="A1457" s="25" t="inlineStr">
        <is>
          <t>campaign_video_campaign_settings_video_ad_sequence_steps</t>
        </is>
      </c>
      <c r="B1457" s="29" t="inlineStr">
        <is>
          <t>Campaign video campaign settings video ad sequence steps · TEXT</t>
        </is>
      </c>
      <c r="C1457" s="26" t="n"/>
      <c r="D1457" s="27">
        <f>IF(AND($C1457="x",$A1457&lt;&gt;""),$A1457,"")</f>
        <v/>
      </c>
    </row>
    <row r="1458">
      <c r="A1458" s="25" t="inlineStr">
        <is>
          <t>carrier_carrier_constant</t>
        </is>
      </c>
      <c r="B1458" s="29" t="inlineStr">
        <is>
          <t>Carrier carrier constant · TEXT</t>
        </is>
      </c>
      <c r="C1458" s="26" t="n"/>
      <c r="D1458" s="27">
        <f>IF(AND($C1458="x",$A1458&lt;&gt;""),$A1458,"")</f>
        <v/>
      </c>
    </row>
    <row r="1459">
      <c r="A1459" s="25" t="inlineStr">
        <is>
          <t>change_event_ad_group</t>
        </is>
      </c>
      <c r="B1459" s="29" t="inlineStr">
        <is>
          <t>Change event ad group · TEXT</t>
        </is>
      </c>
      <c r="C1459" s="26" t="n"/>
      <c r="D1459" s="27">
        <f>IF(AND($C1459="x",$A1459&lt;&gt;""),$A1459,"")</f>
        <v/>
      </c>
    </row>
    <row r="1460">
      <c r="A1460" s="25" t="inlineStr">
        <is>
          <t>change_event_campaign</t>
        </is>
      </c>
      <c r="B1460" s="29" t="inlineStr">
        <is>
          <t>Change event campaign · TEXT</t>
        </is>
      </c>
      <c r="C1460" s="26" t="n"/>
      <c r="D1460" s="27">
        <f>IF(AND($C1460="x",$A1460&lt;&gt;""),$A1460,"")</f>
        <v/>
      </c>
    </row>
    <row r="1461">
      <c r="A1461" s="25" t="inlineStr">
        <is>
          <t>change_event_change_date_time</t>
        </is>
      </c>
      <c r="B1461" s="29" t="inlineStr">
        <is>
          <t>Change event change date time · TIMESTAMP</t>
        </is>
      </c>
      <c r="C1461" s="26" t="n"/>
      <c r="D1461" s="27">
        <f>IF(AND($C1461="x",$A1461&lt;&gt;""),$A1461,"")</f>
        <v/>
      </c>
    </row>
    <row r="1462">
      <c r="A1462" s="25" t="inlineStr">
        <is>
          <t>change_event_change_resource_name</t>
        </is>
      </c>
      <c r="B1462" s="29" t="inlineStr">
        <is>
          <t>Change event change resource name · TEXT</t>
        </is>
      </c>
      <c r="C1462" s="26" t="n"/>
      <c r="D1462" s="27">
        <f>IF(AND($C1462="x",$A1462&lt;&gt;""),$A1462,"")</f>
        <v/>
      </c>
    </row>
    <row r="1463">
      <c r="A1463" s="25" t="inlineStr">
        <is>
          <t>change_event_change_resource_type</t>
        </is>
      </c>
      <c r="B1463" s="29" t="inlineStr">
        <is>
          <t>Change event change resource type · TEXT</t>
        </is>
      </c>
      <c r="C1463" s="26" t="n"/>
      <c r="D1463" s="27">
        <f>IF(AND($C1463="x",$A1463&lt;&gt;""),$A1463,"")</f>
        <v/>
      </c>
    </row>
    <row r="1464">
      <c r="A1464" s="25" t="inlineStr">
        <is>
          <t>change_event_changed_fields</t>
        </is>
      </c>
      <c r="B1464" s="29" t="inlineStr">
        <is>
          <t>Change event changed fields · TEXT</t>
        </is>
      </c>
      <c r="C1464" s="26" t="n"/>
      <c r="D1464" s="27">
        <f>IF(AND($C1464="x",$A1464&lt;&gt;""),$A1464,"")</f>
        <v/>
      </c>
    </row>
    <row r="1465">
      <c r="A1465" s="25" t="inlineStr">
        <is>
          <t>change_event_client_type</t>
        </is>
      </c>
      <c r="B1465" s="29" t="inlineStr">
        <is>
          <t>Change event client type · TEXT</t>
        </is>
      </c>
      <c r="C1465" s="26" t="n"/>
      <c r="D1465" s="27">
        <f>IF(AND($C1465="x",$A1465&lt;&gt;""),$A1465,"")</f>
        <v/>
      </c>
    </row>
    <row r="1466">
      <c r="A1466" s="25" t="inlineStr">
        <is>
          <t>change_event_new_resource</t>
        </is>
      </c>
      <c r="B1466" s="29" t="inlineStr">
        <is>
          <t>Change event new resource · TEXT</t>
        </is>
      </c>
      <c r="C1466" s="26" t="n"/>
      <c r="D1466" s="27">
        <f>IF(AND($C1466="x",$A1466&lt;&gt;""),$A1466,"")</f>
        <v/>
      </c>
    </row>
    <row r="1467">
      <c r="A1467" s="25" t="inlineStr">
        <is>
          <t>change_event_old_resource</t>
        </is>
      </c>
      <c r="B1467" s="29" t="inlineStr">
        <is>
          <t>Change event old resource · TEXT</t>
        </is>
      </c>
      <c r="C1467" s="26" t="n"/>
      <c r="D1467" s="27">
        <f>IF(AND($C1467="x",$A1467&lt;&gt;""),$A1467,"")</f>
        <v/>
      </c>
    </row>
    <row r="1468">
      <c r="A1468" s="25" t="inlineStr">
        <is>
          <t>change_event_resource_change_operation</t>
        </is>
      </c>
      <c r="B1468" s="29" t="inlineStr">
        <is>
          <t>Change event resource change operation · TEXT</t>
        </is>
      </c>
      <c r="C1468" s="26" t="n"/>
      <c r="D1468" s="27">
        <f>IF(AND($C1468="x",$A1468&lt;&gt;""),$A1468,"")</f>
        <v/>
      </c>
    </row>
    <row r="1469">
      <c r="A1469" s="25" t="inlineStr">
        <is>
          <t>change_event_user_email</t>
        </is>
      </c>
      <c r="B1469" s="29" t="inlineStr">
        <is>
          <t>Change event user email · TEXT</t>
        </is>
      </c>
      <c r="C1469" s="26" t="n"/>
      <c r="D1469" s="27">
        <f>IF(AND($C1469="x",$A1469&lt;&gt;""),$A1469,"")</f>
        <v/>
      </c>
    </row>
    <row r="1470">
      <c r="A1470" s="25" t="inlineStr">
        <is>
          <t>change_status_ad_group</t>
        </is>
      </c>
      <c r="B1470" s="29" t="inlineStr">
        <is>
          <t>Change status ad group · TEXT</t>
        </is>
      </c>
      <c r="C1470" s="26" t="n"/>
      <c r="D1470" s="27">
        <f>IF(AND($C1470="x",$A1470&lt;&gt;""),$A1470,"")</f>
        <v/>
      </c>
    </row>
    <row r="1471">
      <c r="A1471" s="25" t="inlineStr">
        <is>
          <t>change_status_ad_group_ad</t>
        </is>
      </c>
      <c r="B1471" s="29" t="inlineStr">
        <is>
          <t>Change status ad group ad · TEXT</t>
        </is>
      </c>
      <c r="C1471" s="26" t="n"/>
      <c r="D1471" s="27">
        <f>IF(AND($C1471="x",$A1471&lt;&gt;""),$A1471,"")</f>
        <v/>
      </c>
    </row>
    <row r="1472">
      <c r="A1472" s="25" t="inlineStr">
        <is>
          <t>change_status_ad_group_asset</t>
        </is>
      </c>
      <c r="B1472" s="29" t="inlineStr">
        <is>
          <t>Change status ad group asset · TEXT</t>
        </is>
      </c>
      <c r="C1472" s="26" t="n"/>
      <c r="D1472" s="27">
        <f>IF(AND($C1472="x",$A1472&lt;&gt;""),$A1472,"")</f>
        <v/>
      </c>
    </row>
    <row r="1473">
      <c r="A1473" s="25" t="inlineStr">
        <is>
          <t>change_status_ad_group_bid_modifier</t>
        </is>
      </c>
      <c r="B1473" s="29" t="inlineStr">
        <is>
          <t>Change status ad group bid modifier · TEXT</t>
        </is>
      </c>
      <c r="C1473" s="26" t="n"/>
      <c r="D1473" s="27">
        <f>IF(AND($C1473="x",$A1473&lt;&gt;""),$A1473,"")</f>
        <v/>
      </c>
    </row>
    <row r="1474">
      <c r="A1474" s="25" t="inlineStr">
        <is>
          <t>change_status_ad_group_criterion</t>
        </is>
      </c>
      <c r="B1474" s="29" t="inlineStr">
        <is>
          <t>Change status ad group criterion · TEXT</t>
        </is>
      </c>
      <c r="C1474" s="26" t="n"/>
      <c r="D1474" s="27">
        <f>IF(AND($C1474="x",$A1474&lt;&gt;""),$A1474,"")</f>
        <v/>
      </c>
    </row>
    <row r="1475">
      <c r="A1475" s="25" t="inlineStr">
        <is>
          <t>change_status_asset</t>
        </is>
      </c>
      <c r="B1475" s="29" t="inlineStr">
        <is>
          <t>Change status asset · TEXT</t>
        </is>
      </c>
      <c r="C1475" s="26" t="n"/>
      <c r="D1475" s="27">
        <f>IF(AND($C1475="x",$A1475&lt;&gt;""),$A1475,"")</f>
        <v/>
      </c>
    </row>
    <row r="1476">
      <c r="A1476" s="25" t="inlineStr">
        <is>
          <t>change_status_campaign</t>
        </is>
      </c>
      <c r="B1476" s="29" t="inlineStr">
        <is>
          <t>Change status campaign · TEXT</t>
        </is>
      </c>
      <c r="C1476" s="26" t="n"/>
      <c r="D1476" s="27">
        <f>IF(AND($C1476="x",$A1476&lt;&gt;""),$A1476,"")</f>
        <v/>
      </c>
    </row>
    <row r="1477">
      <c r="A1477" s="25" t="inlineStr">
        <is>
          <t>change_status_campaign_asset</t>
        </is>
      </c>
      <c r="B1477" s="29" t="inlineStr">
        <is>
          <t>Change status campaign asset · TEXT</t>
        </is>
      </c>
      <c r="C1477" s="26" t="n"/>
      <c r="D1477" s="27">
        <f>IF(AND($C1477="x",$A1477&lt;&gt;""),$A1477,"")</f>
        <v/>
      </c>
    </row>
    <row r="1478">
      <c r="A1478" s="25" t="inlineStr">
        <is>
          <t>change_status_campaign_criterion</t>
        </is>
      </c>
      <c r="B1478" s="29" t="inlineStr">
        <is>
          <t>Change status campaign criterion · TEXT</t>
        </is>
      </c>
      <c r="C1478" s="26" t="n"/>
      <c r="D1478" s="27">
        <f>IF(AND($C1478="x",$A1478&lt;&gt;""),$A1478,"")</f>
        <v/>
      </c>
    </row>
    <row r="1479">
      <c r="A1479" s="25" t="inlineStr">
        <is>
          <t>change_status_campaign_shared_set</t>
        </is>
      </c>
      <c r="B1479" s="29" t="inlineStr">
        <is>
          <t>Change status campaign shared set · TEXT</t>
        </is>
      </c>
      <c r="C1479" s="26" t="n"/>
      <c r="D1479" s="27">
        <f>IF(AND($C1479="x",$A1479&lt;&gt;""),$A1479,"")</f>
        <v/>
      </c>
    </row>
    <row r="1480">
      <c r="A1480" s="25" t="inlineStr">
        <is>
          <t>change_status_combined_audience</t>
        </is>
      </c>
      <c r="B1480" s="29" t="inlineStr">
        <is>
          <t>Change status combined audience · TEXT</t>
        </is>
      </c>
      <c r="C1480" s="26" t="n"/>
      <c r="D1480" s="27">
        <f>IF(AND($C1480="x",$A1480&lt;&gt;""),$A1480,"")</f>
        <v/>
      </c>
    </row>
    <row r="1481">
      <c r="A1481" s="25" t="inlineStr">
        <is>
          <t>change_status_customer_asset</t>
        </is>
      </c>
      <c r="B1481" s="29" t="inlineStr">
        <is>
          <t>Change status customer asset · TEXT</t>
        </is>
      </c>
      <c r="C1481" s="26" t="n"/>
      <c r="D1481" s="27">
        <f>IF(AND($C1481="x",$A1481&lt;&gt;""),$A1481,"")</f>
        <v/>
      </c>
    </row>
    <row r="1482">
      <c r="A1482" s="25" t="inlineStr">
        <is>
          <t>change_status_last_change_date_time</t>
        </is>
      </c>
      <c r="B1482" s="29" t="inlineStr">
        <is>
          <t>Change status last change date time · TIMESTAMP</t>
        </is>
      </c>
      <c r="C1482" s="26" t="n"/>
      <c r="D1482" s="27">
        <f>IF(AND($C1482="x",$A1482&lt;&gt;""),$A1482,"")</f>
        <v/>
      </c>
    </row>
    <row r="1483">
      <c r="A1483" s="25" t="inlineStr">
        <is>
          <t>change_status_resource_name</t>
        </is>
      </c>
      <c r="B1483" s="29" t="inlineStr">
        <is>
          <t>Change status resource name · TEXT</t>
        </is>
      </c>
      <c r="C1483" s="26" t="n"/>
      <c r="D1483" s="27">
        <f>IF(AND($C1483="x",$A1483&lt;&gt;""),$A1483,"")</f>
        <v/>
      </c>
    </row>
    <row r="1484">
      <c r="A1484" s="25" t="inlineStr">
        <is>
          <t>change_status_resource_status</t>
        </is>
      </c>
      <c r="B1484" s="29" t="inlineStr">
        <is>
          <t>Change status resource status · TEXT</t>
        </is>
      </c>
      <c r="C1484" s="26" t="n"/>
      <c r="D1484" s="27">
        <f>IF(AND($C1484="x",$A1484&lt;&gt;""),$A1484,"")</f>
        <v/>
      </c>
    </row>
    <row r="1485">
      <c r="A1485" s="25" t="inlineStr">
        <is>
          <t>change_status_resource_type</t>
        </is>
      </c>
      <c r="B1485" s="29" t="inlineStr">
        <is>
          <t>Change status resource type · TEXT</t>
        </is>
      </c>
      <c r="C1485" s="26" t="n"/>
      <c r="D1485" s="27">
        <f>IF(AND($C1485="x",$A1485&lt;&gt;""),$A1485,"")</f>
        <v/>
      </c>
    </row>
    <row r="1486">
      <c r="A1486" s="25" t="inlineStr">
        <is>
          <t>change_status_shared_set</t>
        </is>
      </c>
      <c r="B1486" s="29" t="inlineStr">
        <is>
          <t>Change status shared set · TEXT</t>
        </is>
      </c>
      <c r="C1486" s="26" t="n"/>
      <c r="D1486" s="27">
        <f>IF(AND($C1486="x",$A1486&lt;&gt;""),$A1486,"")</f>
        <v/>
      </c>
    </row>
    <row r="1487">
      <c r="A1487" s="25" t="inlineStr">
        <is>
          <t>channel</t>
        </is>
      </c>
      <c r="B1487" s="29" t="inlineStr">
        <is>
          <t>Channel · TEXT</t>
        </is>
      </c>
      <c r="C1487" s="26" t="n"/>
      <c r="D1487" s="27">
        <f>IF(AND($C1487="x",$A1487&lt;&gt;""),$A1487,"")</f>
        <v/>
      </c>
    </row>
    <row r="1488">
      <c r="A1488" s="25" t="inlineStr">
        <is>
          <t>channel_exclusivity</t>
        </is>
      </c>
      <c r="B1488" s="29" t="inlineStr">
        <is>
          <t>Channel exclusivity · TEXT</t>
        </is>
      </c>
      <c r="C1488" s="26" t="n"/>
      <c r="D1488" s="27">
        <f>IF(AND($C1488="x",$A1488&lt;&gt;""),$A1488,"")</f>
        <v/>
      </c>
    </row>
    <row r="1489">
      <c r="A1489" s="25" t="inlineStr">
        <is>
          <t>channel_id</t>
        </is>
      </c>
      <c r="B1489" s="29" t="inlineStr">
        <is>
          <t>Channel id · TEXT</t>
        </is>
      </c>
      <c r="C1489" s="26" t="n"/>
      <c r="D1489" s="27">
        <f>IF(AND($C1489="x",$A1489&lt;&gt;""),$A1489,"")</f>
        <v/>
      </c>
    </row>
    <row r="1490">
      <c r="A1490" s="25" t="inlineStr">
        <is>
          <t>city</t>
        </is>
      </c>
      <c r="B1490" s="29" t="inlineStr">
        <is>
          <t>Geo target city · CITY</t>
        </is>
      </c>
      <c r="C1490" s="26" t="n"/>
      <c r="D1490" s="27">
        <f>IF(AND($C1490="x",$A1490&lt;&gt;""),$A1490,"")</f>
        <v/>
      </c>
    </row>
    <row r="1491">
      <c r="A1491" s="25" t="inlineStr">
        <is>
          <t>click_type</t>
        </is>
      </c>
      <c r="B1491" s="29" t="inlineStr">
        <is>
          <t>Click type · TEXT</t>
        </is>
      </c>
      <c r="C1491" s="26" t="n"/>
      <c r="D1491" s="27">
        <f>IF(AND($C1491="x",$A1491&lt;&gt;""),$A1491,"")</f>
        <v/>
      </c>
    </row>
    <row r="1492">
      <c r="A1492" s="25" t="inlineStr">
        <is>
          <t>click_view_ad_group_ad</t>
        </is>
      </c>
      <c r="B1492" s="29" t="inlineStr">
        <is>
          <t>Click view ad group ad · TEXT</t>
        </is>
      </c>
      <c r="C1492" s="26" t="n"/>
      <c r="D1492" s="27">
        <f>IF(AND($C1492="x",$A1492&lt;&gt;""),$A1492,"")</f>
        <v/>
      </c>
    </row>
    <row r="1493">
      <c r="A1493" s="25" t="inlineStr">
        <is>
          <t>click_view_area_of_interest_city</t>
        </is>
      </c>
      <c r="B1493" s="29" t="inlineStr">
        <is>
          <t>Click view area of interest city · CITY</t>
        </is>
      </c>
      <c r="C1493" s="26" t="n"/>
      <c r="D1493" s="27">
        <f>IF(AND($C1493="x",$A1493&lt;&gt;""),$A1493,"")</f>
        <v/>
      </c>
    </row>
    <row r="1494">
      <c r="A1494" s="25" t="inlineStr">
        <is>
          <t>click_view_area_of_interest_country</t>
        </is>
      </c>
      <c r="B1494" s="29" t="inlineStr">
        <is>
          <t>Click view area of interest country · COUNTRY</t>
        </is>
      </c>
      <c r="C1494" s="26" t="n"/>
      <c r="D1494" s="27">
        <f>IF(AND($C1494="x",$A1494&lt;&gt;""),$A1494,"")</f>
        <v/>
      </c>
    </row>
    <row r="1495">
      <c r="A1495" s="25" t="inlineStr">
        <is>
          <t>click_view_area_of_interest_metro</t>
        </is>
      </c>
      <c r="B1495" s="29" t="inlineStr">
        <is>
          <t>Click view area of interest metro · TEXT</t>
        </is>
      </c>
      <c r="C1495" s="26" t="n"/>
      <c r="D1495" s="27">
        <f>IF(AND($C1495="x",$A1495&lt;&gt;""),$A1495,"")</f>
        <v/>
      </c>
    </row>
    <row r="1496">
      <c r="A1496" s="25" t="inlineStr">
        <is>
          <t>click_view_area_of_interest_most_specific</t>
        </is>
      </c>
      <c r="B1496" s="29" t="inlineStr">
        <is>
          <t>Click view area of interest most specific · TEXT</t>
        </is>
      </c>
      <c r="C1496" s="26" t="n"/>
      <c r="D1496" s="27">
        <f>IF(AND($C1496="x",$A1496&lt;&gt;""),$A1496,"")</f>
        <v/>
      </c>
    </row>
    <row r="1497">
      <c r="A1497" s="25" t="inlineStr">
        <is>
          <t>click_view_area_of_interest_region</t>
        </is>
      </c>
      <c r="B1497" s="29" t="inlineStr">
        <is>
          <t>Click view area of interest region · REGION</t>
        </is>
      </c>
      <c r="C1497" s="26" t="n"/>
      <c r="D1497" s="27">
        <f>IF(AND($C1497="x",$A1497&lt;&gt;""),$A1497,"")</f>
        <v/>
      </c>
    </row>
    <row r="1498">
      <c r="A1498" s="25" t="inlineStr">
        <is>
          <t>click_view_campaign_location_target</t>
        </is>
      </c>
      <c r="B1498" s="29" t="inlineStr">
        <is>
          <t>Click view campaign location target · TEXT</t>
        </is>
      </c>
      <c r="C1498" s="26" t="n"/>
      <c r="D1498" s="27">
        <f>IF(AND($C1498="x",$A1498&lt;&gt;""),$A1498,"")</f>
        <v/>
      </c>
    </row>
    <row r="1499">
      <c r="A1499" s="25" t="inlineStr">
        <is>
          <t>click_view_gclid</t>
        </is>
      </c>
      <c r="B1499" s="29" t="inlineStr">
        <is>
          <t>Click view gclid · TEXT</t>
        </is>
      </c>
      <c r="C1499" s="26" t="n"/>
      <c r="D1499" s="27">
        <f>IF(AND($C1499="x",$A1499&lt;&gt;""),$A1499,"")</f>
        <v/>
      </c>
    </row>
    <row r="1500">
      <c r="A1500" s="25" t="inlineStr">
        <is>
          <t>click_view_keyword</t>
        </is>
      </c>
      <c r="B1500" s="29" t="inlineStr">
        <is>
          <t>Click view keyword · TEXT</t>
        </is>
      </c>
      <c r="C1500" s="26" t="n"/>
      <c r="D1500" s="27">
        <f>IF(AND($C1500="x",$A1500&lt;&gt;""),$A1500,"")</f>
        <v/>
      </c>
    </row>
    <row r="1501">
      <c r="A1501" s="25" t="inlineStr">
        <is>
          <t>click_view_keyword_info_match_type</t>
        </is>
      </c>
      <c r="B1501" s="29" t="inlineStr">
        <is>
          <t>Click view keyword info match type · TEXT</t>
        </is>
      </c>
      <c r="C1501" s="26" t="n"/>
      <c r="D1501" s="27">
        <f>IF(AND($C1501="x",$A1501&lt;&gt;""),$A1501,"")</f>
        <v/>
      </c>
    </row>
    <row r="1502">
      <c r="A1502" s="25" t="inlineStr">
        <is>
          <t>click_view_keyword_info_text</t>
        </is>
      </c>
      <c r="B1502" s="29" t="inlineStr">
        <is>
          <t>Click view keyword info text · TEXT</t>
        </is>
      </c>
      <c r="C1502" s="26" t="n"/>
      <c r="D1502" s="27">
        <f>IF(AND($C1502="x",$A1502&lt;&gt;""),$A1502,"")</f>
        <v/>
      </c>
    </row>
    <row r="1503">
      <c r="A1503" s="25" t="inlineStr">
        <is>
          <t>click_view_location_of_presence_city</t>
        </is>
      </c>
      <c r="B1503" s="29" t="inlineStr">
        <is>
          <t>Click view location of presence city · CITY</t>
        </is>
      </c>
      <c r="C1503" s="26" t="n"/>
      <c r="D1503" s="27">
        <f>IF(AND($C1503="x",$A1503&lt;&gt;""),$A1503,"")</f>
        <v/>
      </c>
    </row>
    <row r="1504">
      <c r="A1504" s="25" t="inlineStr">
        <is>
          <t>click_view_location_of_presence_country</t>
        </is>
      </c>
      <c r="B1504" s="29" t="inlineStr">
        <is>
          <t>Click view location of presence country · COUNTRY</t>
        </is>
      </c>
      <c r="C1504" s="26" t="n"/>
      <c r="D1504" s="27">
        <f>IF(AND($C1504="x",$A1504&lt;&gt;""),$A1504,"")</f>
        <v/>
      </c>
    </row>
    <row r="1505">
      <c r="A1505" s="25" t="inlineStr">
        <is>
          <t>click_view_location_of_presence_metro</t>
        </is>
      </c>
      <c r="B1505" s="29" t="inlineStr">
        <is>
          <t>Click view location of presence metro · TEXT</t>
        </is>
      </c>
      <c r="C1505" s="26" t="n"/>
      <c r="D1505" s="27">
        <f>IF(AND($C1505="x",$A1505&lt;&gt;""),$A1505,"")</f>
        <v/>
      </c>
    </row>
    <row r="1506">
      <c r="A1506" s="25" t="inlineStr">
        <is>
          <t>click_view_location_of_presence_most_specific</t>
        </is>
      </c>
      <c r="B1506" s="29" t="inlineStr">
        <is>
          <t>Click view location of presence most specific · TEXT</t>
        </is>
      </c>
      <c r="C1506" s="26" t="n"/>
      <c r="D1506" s="27">
        <f>IF(AND($C1506="x",$A1506&lt;&gt;""),$A1506,"")</f>
        <v/>
      </c>
    </row>
    <row r="1507">
      <c r="A1507" s="25" t="inlineStr">
        <is>
          <t>click_view_location_of_presence_region</t>
        </is>
      </c>
      <c r="B1507" s="29" t="inlineStr">
        <is>
          <t>Click view location of presence region · REGION</t>
        </is>
      </c>
      <c r="C1507" s="26" t="n"/>
      <c r="D1507" s="27">
        <f>IF(AND($C1507="x",$A1507&lt;&gt;""),$A1507,"")</f>
        <v/>
      </c>
    </row>
    <row r="1508">
      <c r="A1508" s="25" t="inlineStr">
        <is>
          <t>click_view_page_number</t>
        </is>
      </c>
      <c r="B1508" s="29" t="inlineStr">
        <is>
          <t>Click view page number · NUMERIC</t>
        </is>
      </c>
      <c r="C1508" s="26" t="n"/>
      <c r="D1508" s="27">
        <f>IF(AND($C1508="x",$A1508&lt;&gt;""),$A1508,"")</f>
        <v/>
      </c>
    </row>
    <row r="1509">
      <c r="A1509" s="25" t="inlineStr">
        <is>
          <t>click_view_resource_name</t>
        </is>
      </c>
      <c r="B1509" s="29" t="inlineStr">
        <is>
          <t>Click view resource name · TEXT</t>
        </is>
      </c>
      <c r="C1509" s="26" t="n"/>
      <c r="D1509" s="27">
        <f>IF(AND($C1509="x",$A1509&lt;&gt;""),$A1509,"")</f>
        <v/>
      </c>
    </row>
    <row r="1510">
      <c r="A1510" s="25" t="inlineStr">
        <is>
          <t>click_view_user_list</t>
        </is>
      </c>
      <c r="B1510" s="29" t="inlineStr">
        <is>
          <t>Click view user list · TEXT</t>
        </is>
      </c>
      <c r="C1510" s="26" t="n"/>
      <c r="D1510" s="27">
        <f>IF(AND($C1510="x",$A1510&lt;&gt;""),$A1510,"")</f>
        <v/>
      </c>
    </row>
    <row r="1511">
      <c r="A1511" s="25" t="inlineStr">
        <is>
          <t>clicks</t>
        </is>
      </c>
      <c r="B1511" s="29" t="inlineStr">
        <is>
          <t>Clicks · NUMERIC</t>
        </is>
      </c>
      <c r="C1511" s="26" t="n"/>
      <c r="D1511" s="27">
        <f>IF(AND($C1511="x",$A1511&lt;&gt;""),$A1511,"")</f>
        <v/>
      </c>
    </row>
    <row r="1512">
      <c r="A1512" s="25" t="inlineStr">
        <is>
          <t>clicks_unique_query_clusters</t>
        </is>
      </c>
      <c r="B1512" s="29" t="inlineStr">
        <is>
          <t>Clicks unique query clusters · NUMERIC</t>
        </is>
      </c>
      <c r="C1512" s="26" t="n"/>
      <c r="D1512" s="27">
        <f>IF(AND($C1512="x",$A1512&lt;&gt;""),$A1512,"")</f>
        <v/>
      </c>
    </row>
    <row r="1513">
      <c r="A1513" s="25" t="inlineStr">
        <is>
          <t>close_variants</t>
        </is>
      </c>
      <c r="B1513" s="29" t="inlineStr">
        <is>
          <t>Close variants · TEXT</t>
        </is>
      </c>
      <c r="C1513" s="26" t="n"/>
      <c r="D1513" s="27">
        <f>IF(AND($C1513="x",$A1513&lt;&gt;""),$A1513,"")</f>
        <v/>
      </c>
    </row>
    <row r="1514">
      <c r="A1514" s="25" t="inlineStr">
        <is>
          <t>closing_reason</t>
        </is>
      </c>
      <c r="B1514" s="29" t="inlineStr">
        <is>
          <t>Closing reason · TEXT</t>
        </is>
      </c>
      <c r="C1514" s="26" t="n"/>
      <c r="D1514" s="27">
        <f>IF(AND($C1514="x",$A1514&lt;&gt;""),$A1514,"")</f>
        <v/>
      </c>
    </row>
    <row r="1515">
      <c r="A1515" s="25" t="inlineStr">
        <is>
          <t>code</t>
        </is>
      </c>
      <c r="B1515" s="29" t="inlineStr">
        <is>
          <t>Code · TEXT</t>
        </is>
      </c>
      <c r="C1515" s="26" t="n"/>
      <c r="D1515" s="27">
        <f>IF(AND($C1515="x",$A1515&lt;&gt;""),$A1515,"")</f>
        <v/>
      </c>
    </row>
    <row r="1516">
      <c r="A1516" s="25" t="inlineStr">
        <is>
          <t>combined_audience_combined_audience</t>
        </is>
      </c>
      <c r="B1516" s="29" t="inlineStr">
        <is>
          <t>Combined audience combined audience · TEXT</t>
        </is>
      </c>
      <c r="C1516" s="26" t="n"/>
      <c r="D1516" s="27">
        <f>IF(AND($C1516="x",$A1516&lt;&gt;""),$A1516,"")</f>
        <v/>
      </c>
    </row>
    <row r="1517">
      <c r="A1517" s="25" t="inlineStr">
        <is>
          <t>commission_commission_rate_micros</t>
        </is>
      </c>
      <c r="B1517" s="29" t="inlineStr">
        <is>
          <t>Commission commission rate micros · NUMERIC</t>
        </is>
      </c>
      <c r="C1517" s="26" t="n"/>
      <c r="D1517" s="27">
        <f>IF(AND($C1517="x",$A1517&lt;&gt;""),$A1517,"")</f>
        <v/>
      </c>
    </row>
    <row r="1518">
      <c r="A1518" s="25" t="inlineStr">
        <is>
          <t>competition_index</t>
        </is>
      </c>
      <c r="B1518" s="29" t="inlineStr">
        <is>
          <t>Competition index · NUMERIC</t>
        </is>
      </c>
      <c r="C1518" s="26" t="n"/>
      <c r="D1518" s="27">
        <f>IF(AND($C1518="x",$A1518&lt;&gt;""),$A1518,"")</f>
        <v/>
      </c>
    </row>
    <row r="1519">
      <c r="A1519" s="25" t="inlineStr">
        <is>
          <t>contains_eu_political_advertising</t>
        </is>
      </c>
      <c r="B1519" s="29" t="inlineStr">
        <is>
          <t>Contains eu political advertising · TEXT</t>
        </is>
      </c>
      <c r="C1519" s="26" t="n"/>
      <c r="D1519" s="27">
        <f>IF(AND($C1519="x",$A1519&lt;&gt;""),$A1519,"")</f>
        <v/>
      </c>
    </row>
    <row r="1520">
      <c r="A1520" s="25" t="inlineStr">
        <is>
          <t>content_bid_criterion_type_group</t>
        </is>
      </c>
      <c r="B1520" s="29" t="inlineStr">
        <is>
          <t>Content bid criterion type group · TEXT</t>
        </is>
      </c>
      <c r="C1520" s="26" t="n"/>
      <c r="D1520" s="27">
        <f>IF(AND($C1520="x",$A1520&lt;&gt;""),$A1520,"")</f>
        <v/>
      </c>
    </row>
    <row r="1521">
      <c r="A1521" s="25" t="inlineStr">
        <is>
          <t>content_budget_lost_impression_share</t>
        </is>
      </c>
      <c r="B1521" s="29" t="inlineStr">
        <is>
          <t>Content budget lost impression share · NUMERIC</t>
        </is>
      </c>
      <c r="C1521" s="26" t="n"/>
      <c r="D1521" s="27">
        <f>IF(AND($C1521="x",$A1521&lt;&gt;""),$A1521,"")</f>
        <v/>
      </c>
    </row>
    <row r="1522">
      <c r="A1522" s="25" t="inlineStr">
        <is>
          <t>content_budget_lost_impression_share_non_aggregated</t>
        </is>
      </c>
      <c r="B1522" s="29" t="inlineStr">
        <is>
          <t>(Internal) Content budget lost impression share (Non-aggregated) · NUMERIC</t>
        </is>
      </c>
      <c r="C1522" s="26" t="n"/>
      <c r="D1522" s="27">
        <f>IF(AND($C1522="x",$A1522&lt;&gt;""),$A1522,"")</f>
        <v/>
      </c>
    </row>
    <row r="1523">
      <c r="A1523" s="25" t="inlineStr">
        <is>
          <t>content_eligible_impressions</t>
        </is>
      </c>
      <c r="B1523" s="29" t="inlineStr">
        <is>
          <t>Eligible Impressions on Display Network · NUMERIC</t>
        </is>
      </c>
      <c r="C1523" s="26" t="n"/>
      <c r="D1523" s="27">
        <f>IF(AND($C1523="x",$A1523&lt;&gt;""),$A1523,"")</f>
        <v/>
      </c>
    </row>
    <row r="1524">
      <c r="A1524" s="25" t="inlineStr">
        <is>
          <t>content_impression_share</t>
        </is>
      </c>
      <c r="B1524" s="29" t="inlineStr">
        <is>
          <t>Content impression share · NUMERIC</t>
        </is>
      </c>
      <c r="C1524" s="26" t="n"/>
      <c r="D1524" s="27">
        <f>IF(AND($C1524="x",$A1524&lt;&gt;""),$A1524,"")</f>
        <v/>
      </c>
    </row>
    <row r="1525">
      <c r="A1525" s="25" t="inlineStr">
        <is>
          <t>content_label_type</t>
        </is>
      </c>
      <c r="B1525" s="29" t="inlineStr">
        <is>
          <t>Content label type · TEXT</t>
        </is>
      </c>
      <c r="C1525" s="26" t="n"/>
      <c r="D1525" s="27">
        <f>IF(AND($C1525="x",$A1525&lt;&gt;""),$A1525,"")</f>
        <v/>
      </c>
    </row>
    <row r="1526">
      <c r="A1526" s="25" t="inlineStr">
        <is>
          <t>content_rank_lost_impression_share</t>
        </is>
      </c>
      <c r="B1526" s="29" t="inlineStr">
        <is>
          <t>Content rank lost impression share · NUMERIC</t>
        </is>
      </c>
      <c r="C1526" s="26" t="n"/>
      <c r="D1526" s="27">
        <f>IF(AND($C1526="x",$A1526&lt;&gt;""),$A1526,"")</f>
        <v/>
      </c>
    </row>
    <row r="1527">
      <c r="A1527" s="25" t="inlineStr">
        <is>
          <t>content_rank_lost_impression_share_non_aggregated</t>
        </is>
      </c>
      <c r="B1527" s="29" t="inlineStr">
        <is>
          <t>(Internal) Content rank lost impression share (Non-aggregated) · NUMERIC</t>
        </is>
      </c>
      <c r="C1527" s="26" t="n"/>
      <c r="D1527" s="27">
        <f>IF(AND($C1527="x",$A1527&lt;&gt;""),$A1527,"")</f>
        <v/>
      </c>
    </row>
    <row r="1528">
      <c r="A1528" s="25" t="inlineStr">
        <is>
          <t>conversion_action</t>
        </is>
      </c>
      <c r="B1528" s="29" t="inlineStr">
        <is>
          <t>Conversion action · TEXT</t>
        </is>
      </c>
      <c r="C1528" s="26" t="n"/>
      <c r="D1528" s="27">
        <f>IF(AND($C1528="x",$A1528&lt;&gt;""),$A1528,"")</f>
        <v/>
      </c>
    </row>
    <row r="1529">
      <c r="A1529" s="25" t="inlineStr">
        <is>
          <t>conversion_action_category</t>
        </is>
      </c>
      <c r="B1529" s="29" t="inlineStr">
        <is>
          <t>Conversion action category · TEXT</t>
        </is>
      </c>
      <c r="C1529" s="26" t="n"/>
      <c r="D1529" s="27">
        <f>IF(AND($C1529="x",$A1529&lt;&gt;""),$A1529,"")</f>
        <v/>
      </c>
    </row>
    <row r="1530">
      <c r="A1530" s="25" t="inlineStr">
        <is>
          <t>conversion_action_click_through_lookback_window_days</t>
        </is>
      </c>
      <c r="B1530" s="29" t="inlineStr">
        <is>
          <t>Conversion action click through lookback window days · NUMERIC</t>
        </is>
      </c>
      <c r="C1530" s="26" t="n"/>
      <c r="D1530" s="27">
        <f>IF(AND($C1530="x",$A1530&lt;&gt;""),$A1530,"")</f>
        <v/>
      </c>
    </row>
    <row r="1531">
      <c r="A1531" s="25" t="inlineStr">
        <is>
          <t>conversion_action_counting_type</t>
        </is>
      </c>
      <c r="B1531" s="29" t="inlineStr">
        <is>
          <t>Conversion action counting type · TEXT</t>
        </is>
      </c>
      <c r="C1531" s="26" t="n"/>
      <c r="D1531" s="27">
        <f>IF(AND($C1531="x",$A1531&lt;&gt;""),$A1531,"")</f>
        <v/>
      </c>
    </row>
    <row r="1532">
      <c r="A1532" s="25" t="inlineStr">
        <is>
          <t>conversion_action_id</t>
        </is>
      </c>
      <c r="B1532" s="29" t="inlineStr">
        <is>
          <t>Conversion action ID · TEXT</t>
        </is>
      </c>
      <c r="C1532" s="26" t="n"/>
      <c r="D1532" s="27">
        <f>IF(AND($C1532="x",$A1532&lt;&gt;""),$A1532,"")</f>
        <v/>
      </c>
    </row>
    <row r="1533">
      <c r="A1533" s="25" t="inlineStr">
        <is>
          <t>conversion_action_name</t>
        </is>
      </c>
      <c r="B1533" s="29" t="inlineStr">
        <is>
          <t>Conversion action name · TEXT</t>
        </is>
      </c>
      <c r="C1533" s="26" t="n"/>
      <c r="D1533" s="27">
        <f>IF(AND($C1533="x",$A1533&lt;&gt;""),$A1533,"")</f>
        <v/>
      </c>
    </row>
    <row r="1534">
      <c r="A1534" s="25" t="inlineStr">
        <is>
          <t>conversion_action_origin</t>
        </is>
      </c>
      <c r="B1534" s="29" t="inlineStr">
        <is>
          <t>Conversion action origin · TEXT</t>
        </is>
      </c>
      <c r="C1534" s="26" t="n"/>
      <c r="D1534" s="27">
        <f>IF(AND($C1534="x",$A1534&lt;&gt;""),$A1534,"")</f>
        <v/>
      </c>
    </row>
    <row r="1535">
      <c r="A1535" s="25" t="inlineStr">
        <is>
          <t>conversion_action_primary_for_goal</t>
        </is>
      </c>
      <c r="B1535" s="29" t="inlineStr">
        <is>
          <t>Conversion action primary for goal · BOOLEAN</t>
        </is>
      </c>
      <c r="C1535" s="26" t="n"/>
      <c r="D1535" s="27">
        <f>IF(AND($C1535="x",$A1535&lt;&gt;""),$A1535,"")</f>
        <v/>
      </c>
    </row>
    <row r="1536">
      <c r="A1536" s="25" t="inlineStr">
        <is>
          <t>conversion_action_status</t>
        </is>
      </c>
      <c r="B1536" s="29" t="inlineStr">
        <is>
          <t>Conversion action status · TEXT</t>
        </is>
      </c>
      <c r="C1536" s="26" t="n"/>
      <c r="D1536" s="27">
        <f>IF(AND($C1536="x",$A1536&lt;&gt;""),$A1536,"")</f>
        <v/>
      </c>
    </row>
    <row r="1537">
      <c r="A1537" s="25" t="inlineStr">
        <is>
          <t>conversion_action_type</t>
        </is>
      </c>
      <c r="B1537" s="29" t="inlineStr">
        <is>
          <t>Conversion action type · TEXT</t>
        </is>
      </c>
      <c r="C1537" s="26" t="n"/>
      <c r="D1537" s="27">
        <f>IF(AND($C1537="x",$A1537&lt;&gt;""),$A1537,"")</f>
        <v/>
      </c>
    </row>
    <row r="1538">
      <c r="A1538" s="25" t="inlineStr">
        <is>
          <t>conversion_action_view_through_lookback_window_days</t>
        </is>
      </c>
      <c r="B1538" s="29" t="inlineStr">
        <is>
          <t>Conversion action view through lookback window days · NUMERIC</t>
        </is>
      </c>
      <c r="C1538" s="26" t="n"/>
      <c r="D1538" s="27">
        <f>IF(AND($C1538="x",$A1538&lt;&gt;""),$A1538,"")</f>
        <v/>
      </c>
    </row>
    <row r="1539">
      <c r="A1539" s="25" t="inlineStr">
        <is>
          <t>conversion_adjustment</t>
        </is>
      </c>
      <c r="B1539" s="29" t="inlineStr">
        <is>
          <t>Conversion adjustment · BOOLEAN</t>
        </is>
      </c>
      <c r="C1539" s="26" t="n"/>
      <c r="D1539" s="27">
        <f>IF(AND($C1539="x",$A1539&lt;&gt;""),$A1539,"")</f>
        <v/>
      </c>
    </row>
    <row r="1540">
      <c r="A1540" s="25" t="inlineStr">
        <is>
          <t>conversion_adjustment_lag_bucket</t>
        </is>
      </c>
      <c r="B1540" s="29" t="inlineStr">
        <is>
          <t>Conversion adjustment lag bucket · TEXT</t>
        </is>
      </c>
      <c r="C1540" s="26" t="n"/>
      <c r="D1540" s="27">
        <f>IF(AND($C1540="x",$A1540&lt;&gt;""),$A1540,"")</f>
        <v/>
      </c>
    </row>
    <row r="1541">
      <c r="A1541" s="25" t="inlineStr">
        <is>
          <t>conversion_attribution_event_type</t>
        </is>
      </c>
      <c r="B1541" s="29" t="inlineStr">
        <is>
          <t>Conversion attribution event type · TEXT</t>
        </is>
      </c>
      <c r="C1541" s="26" t="n"/>
      <c r="D1541" s="27">
        <f>IF(AND($C1541="x",$A1541&lt;&gt;""),$A1541,"")</f>
        <v/>
      </c>
    </row>
    <row r="1542">
      <c r="A1542" s="25" t="inlineStr">
        <is>
          <t>conversion_category_name</t>
        </is>
      </c>
      <c r="B1542" s="29" t="inlineStr">
        <is>
          <t>Conversion category name · TEXT</t>
        </is>
      </c>
      <c r="C1542" s="26" t="n"/>
      <c r="D1542" s="27">
        <f>IF(AND($C1542="x",$A1542&lt;&gt;""),$A1542,"")</f>
        <v/>
      </c>
    </row>
    <row r="1543">
      <c r="A1543" s="25" t="inlineStr">
        <is>
          <t>conversion_lag_bucket</t>
        </is>
      </c>
      <c r="B1543" s="29" t="inlineStr">
        <is>
          <t>Conversion lag bucket · TEXT</t>
        </is>
      </c>
      <c r="C1543" s="26" t="n"/>
      <c r="D1543" s="27">
        <f>IF(AND($C1543="x",$A1543&lt;&gt;""),$A1543,"")</f>
        <v/>
      </c>
    </row>
    <row r="1544">
      <c r="A1544" s="25" t="inlineStr">
        <is>
          <t>conversion_last_conversion_date</t>
        </is>
      </c>
      <c r="B1544" s="29" t="inlineStr">
        <is>
          <t>Conversion last conversion date · DATE</t>
        </is>
      </c>
      <c r="C1544" s="26" t="n"/>
      <c r="D1544" s="27">
        <f>IF(AND($C1544="x",$A1544&lt;&gt;""),$A1544,"")</f>
        <v/>
      </c>
    </row>
    <row r="1545">
      <c r="A1545" s="25" t="inlineStr">
        <is>
          <t>conversion_last_received_request_date_time</t>
        </is>
      </c>
      <c r="B1545" s="29" t="inlineStr">
        <is>
          <t>Conversion last received request date time · TIMESTAMP</t>
        </is>
      </c>
      <c r="C1545" s="26" t="n"/>
      <c r="D1545" s="27">
        <f>IF(AND($C1545="x",$A1545&lt;&gt;""),$A1545,"")</f>
        <v/>
      </c>
    </row>
    <row r="1546">
      <c r="A1546" s="25" t="inlineStr">
        <is>
          <t>conversion_or_adjustment_lag_bucket</t>
        </is>
      </c>
      <c r="B1546" s="29" t="inlineStr">
        <is>
          <t>Conversion or adjustment lag bucket · TEXT</t>
        </is>
      </c>
      <c r="C1546" s="26" t="n"/>
      <c r="D1546" s="27">
        <f>IF(AND($C1546="x",$A1546&lt;&gt;""),$A1546,"")</f>
        <v/>
      </c>
    </row>
    <row r="1547">
      <c r="A1547" s="25" t="inlineStr">
        <is>
          <t>conversion_rate</t>
        </is>
      </c>
      <c r="B1547" s="29" t="inlineStr">
        <is>
          <t>Conversion rate · PERCENT</t>
        </is>
      </c>
      <c r="C1547" s="26" t="n"/>
      <c r="D1547" s="27">
        <f>IF(AND($C1547="x",$A1547&lt;&gt;""),$A1547,"")</f>
        <v/>
      </c>
    </row>
    <row r="1548">
      <c r="A1548" s="25" t="inlineStr">
        <is>
          <t>conversion_tracker_id</t>
        </is>
      </c>
      <c r="B1548" s="29" t="inlineStr">
        <is>
          <t>Conversion tracker id · TEXT</t>
        </is>
      </c>
      <c r="C1548" s="26" t="n"/>
      <c r="D1548" s="27">
        <f>IF(AND($C1548="x",$A1548&lt;&gt;""),$A1548,"")</f>
        <v/>
      </c>
    </row>
    <row r="1549">
      <c r="A1549" s="25" t="inlineStr">
        <is>
          <t>conversion_tracking_setting_accepted_customer_data_terms</t>
        </is>
      </c>
      <c r="B1549" s="29" t="inlineStr">
        <is>
          <t>Conversion tracking setting accepted customer data terms · BOOLEAN</t>
        </is>
      </c>
      <c r="C1549" s="26" t="n"/>
      <c r="D1549" s="27">
        <f>IF(AND($C1549="x",$A1549&lt;&gt;""),$A1549,"")</f>
        <v/>
      </c>
    </row>
    <row r="1550">
      <c r="A1550" s="25" t="inlineStr">
        <is>
          <t>conversion_tracking_setting_conversion_tracking_id</t>
        </is>
      </c>
      <c r="B1550" s="29" t="inlineStr">
        <is>
          <t>Conversion tracking setting conversion tracking id · NUMERIC</t>
        </is>
      </c>
      <c r="C1550" s="26" t="n"/>
      <c r="D1550" s="27">
        <f>IF(AND($C1550="x",$A1550&lt;&gt;""),$A1550,"")</f>
        <v/>
      </c>
    </row>
    <row r="1551">
      <c r="A1551" s="25" t="inlineStr">
        <is>
          <t>conversion_tracking_setting_conversion_tracking_status</t>
        </is>
      </c>
      <c r="B1551" s="29" t="inlineStr">
        <is>
          <t>Conversion tracking setting conversion tracking status · TEXT</t>
        </is>
      </c>
      <c r="C1551" s="26" t="n"/>
      <c r="D1551" s="27">
        <f>IF(AND($C1551="x",$A1551&lt;&gt;""),$A1551,"")</f>
        <v/>
      </c>
    </row>
    <row r="1552">
      <c r="A1552" s="25" t="inlineStr">
        <is>
          <t>conversion_tracking_setting_cross_account_conversion_tracking_id</t>
        </is>
      </c>
      <c r="B1552" s="29" t="inlineStr">
        <is>
          <t>Conversion tracking setting cross account conversion tracking id · NUMERIC</t>
        </is>
      </c>
      <c r="C1552" s="26" t="n"/>
      <c r="D1552" s="27">
        <f>IF(AND($C1552="x",$A1552&lt;&gt;""),$A1552,"")</f>
        <v/>
      </c>
    </row>
    <row r="1553">
      <c r="A1553" s="25" t="inlineStr">
        <is>
          <t>conversion_tracking_setting_enhanced_conversions_for_leads_enabled</t>
        </is>
      </c>
      <c r="B1553" s="29" t="inlineStr">
        <is>
          <t>Conversion tracking setting enhanced conversions for leads enabled · BOOLEAN</t>
        </is>
      </c>
      <c r="C1553" s="26" t="n"/>
      <c r="D1553" s="27">
        <f>IF(AND($C1553="x",$A1553&lt;&gt;""),$A1553,"")</f>
        <v/>
      </c>
    </row>
    <row r="1554">
      <c r="A1554" s="25" t="inlineStr">
        <is>
          <t>conversion_tracking_setting_google_ads_conversion_customer</t>
        </is>
      </c>
      <c r="B1554" s="29" t="inlineStr">
        <is>
          <t>Conversion tracking setting google ads conversion customer · TEXT</t>
        </is>
      </c>
      <c r="C1554" s="26" t="n"/>
      <c r="D1554" s="27">
        <f>IF(AND($C1554="x",$A1554&lt;&gt;""),$A1554,"")</f>
        <v/>
      </c>
    </row>
    <row r="1555">
      <c r="A1555" s="25" t="inlineStr">
        <is>
          <t>conversion_type_name</t>
        </is>
      </c>
      <c r="B1555" s="29" t="inlineStr">
        <is>
          <t>Conversion type name · TEXT</t>
        </is>
      </c>
      <c r="C1555" s="26" t="n"/>
      <c r="D1555" s="27">
        <f>IF(AND($C1555="x",$A1555&lt;&gt;""),$A1555,"")</f>
        <v/>
      </c>
    </row>
    <row r="1556">
      <c r="A1556" s="25" t="inlineStr">
        <is>
          <t>conversion_value</t>
        </is>
      </c>
      <c r="B1556" s="29" t="inlineStr">
        <is>
          <t>Conversion value · NUMERIC</t>
        </is>
      </c>
      <c r="C1556" s="26" t="n"/>
      <c r="D1556" s="27">
        <f>IF(AND($C1556="x",$A1556&lt;&gt;""),$A1556,"")</f>
        <v/>
      </c>
    </row>
    <row r="1557">
      <c r="A1557" s="25" t="inlineStr">
        <is>
          <t>conversion_value_rule_primary_dimension</t>
        </is>
      </c>
      <c r="B1557" s="29" t="inlineStr">
        <is>
          <t>Conversion value rule primary dimension · TEXT</t>
        </is>
      </c>
      <c r="C1557" s="26" t="n"/>
      <c r="D1557" s="27">
        <f>IF(AND($C1557="x",$A1557&lt;&gt;""),$A1557,"")</f>
        <v/>
      </c>
    </row>
    <row r="1558">
      <c r="A1558" s="25" t="inlineStr">
        <is>
          <t>conversions</t>
        </is>
      </c>
      <c r="B1558" s="29" t="inlineStr">
        <is>
          <t>Conversions · NUMERIC</t>
        </is>
      </c>
      <c r="C1558" s="26" t="n"/>
      <c r="D1558" s="27">
        <f>IF(AND($C1558="x",$A1558&lt;&gt;""),$A1558,"")</f>
        <v/>
      </c>
    </row>
    <row r="1559">
      <c r="A1559" s="25" t="inlineStr">
        <is>
          <t>conversions_by_conversion_date</t>
        </is>
      </c>
      <c r="B1559" s="29" t="inlineStr">
        <is>
          <t>Conversions by conversion date · NUMERIC</t>
        </is>
      </c>
      <c r="C1559" s="26" t="n"/>
      <c r="D1559" s="27">
        <f>IF(AND($C1559="x",$A1559&lt;&gt;""),$A1559,"")</f>
        <v/>
      </c>
    </row>
    <row r="1560">
      <c r="A1560" s="25" t="inlineStr">
        <is>
          <t>conversions_from_interactions_rate</t>
        </is>
      </c>
      <c r="B1560" s="29" t="inlineStr">
        <is>
          <t>Conversions from interactions rate · PERCENT</t>
        </is>
      </c>
      <c r="C1560" s="26" t="n"/>
      <c r="D1560" s="27">
        <f>IF(AND($C1560="x",$A1560&lt;&gt;""),$A1560,"")</f>
        <v/>
      </c>
    </row>
    <row r="1561">
      <c r="A1561" s="25" t="inlineStr">
        <is>
          <t>conversions_from_interactions_value_per_interaction</t>
        </is>
      </c>
      <c r="B1561" s="29" t="inlineStr">
        <is>
          <t>Conversions from interactions value per interaction · NUMERIC</t>
        </is>
      </c>
      <c r="C1561" s="26" t="n"/>
      <c r="D1561" s="27">
        <f>IF(AND($C1561="x",$A1561&lt;&gt;""),$A1561,"")</f>
        <v/>
      </c>
    </row>
    <row r="1562">
      <c r="A1562" s="25" t="inlineStr">
        <is>
          <t>conversions_unique_query_clusters</t>
        </is>
      </c>
      <c r="B1562" s="29" t="inlineStr">
        <is>
          <t>Conversions unique query clusters · NUMERIC</t>
        </is>
      </c>
      <c r="C1562" s="26" t="n"/>
      <c r="D1562" s="27">
        <f>IF(AND($C1562="x",$A1562&lt;&gt;""),$A1562,"")</f>
        <v/>
      </c>
    </row>
    <row r="1563">
      <c r="A1563" s="25" t="inlineStr">
        <is>
          <t>conversions_value</t>
        </is>
      </c>
      <c r="B1563" s="29" t="inlineStr">
        <is>
          <t>Conversions value · NUMERIC</t>
        </is>
      </c>
      <c r="C1563" s="26" t="n"/>
      <c r="D1563" s="27">
        <f>IF(AND($C1563="x",$A1563&lt;&gt;""),$A1563,"")</f>
        <v/>
      </c>
    </row>
    <row r="1564">
      <c r="A1564" s="25" t="inlineStr">
        <is>
          <t>conversions_value_by_conversion_date</t>
        </is>
      </c>
      <c r="B1564" s="29" t="inlineStr">
        <is>
          <t>Conversions value by conversion date · NUMERIC</t>
        </is>
      </c>
      <c r="C1564" s="26" t="n"/>
      <c r="D1564" s="27">
        <f>IF(AND($C1564="x",$A1564&lt;&gt;""),$A1564,"")</f>
        <v/>
      </c>
    </row>
    <row r="1565">
      <c r="A1565" s="25" t="inlineStr">
        <is>
          <t>conversions_value_per_cost</t>
        </is>
      </c>
      <c r="B1565" s="29" t="inlineStr">
        <is>
          <t>Conversions value per cost · NUMERIC</t>
        </is>
      </c>
      <c r="C1565" s="26" t="n"/>
      <c r="D1565" s="27">
        <f>IF(AND($C1565="x",$A1565&lt;&gt;""),$A1565,"")</f>
        <v/>
      </c>
    </row>
    <row r="1566">
      <c r="A1566" s="25" t="inlineStr">
        <is>
          <t>cost</t>
        </is>
      </c>
      <c r="B1566" s="29" t="inlineStr">
        <is>
          <t>Cost · NUMERIC</t>
        </is>
      </c>
      <c r="C1566" s="26" t="n"/>
      <c r="D1566" s="27">
        <f>IF(AND($C1566="x",$A1566&lt;&gt;""),$A1566,"")</f>
        <v/>
      </c>
    </row>
    <row r="1567">
      <c r="A1567" s="25" t="inlineStr">
        <is>
          <t>cost_converted_currency_per_platform_comparable_conversion</t>
        </is>
      </c>
      <c r="B1567" s="29" t="inlineStr">
        <is>
          <t>Cost converted currency per platform comparable conversion · NUMERIC</t>
        </is>
      </c>
      <c r="C1567" s="26" t="n"/>
      <c r="D1567" s="27">
        <f>IF(AND($C1567="x",$A1567&lt;&gt;""),$A1567,"")</f>
        <v/>
      </c>
    </row>
    <row r="1568">
      <c r="A1568" s="25" t="inlineStr">
        <is>
          <t>cost_micros</t>
        </is>
      </c>
      <c r="B1568" s="29" t="inlineStr">
        <is>
          <t>Cost micros · NUMERIC</t>
        </is>
      </c>
      <c r="C1568" s="26" t="n"/>
      <c r="D1568" s="27">
        <f>IF(AND($C1568="x",$A1568&lt;&gt;""),$A1568,"")</f>
        <v/>
      </c>
    </row>
    <row r="1569">
      <c r="A1569" s="25" t="inlineStr">
        <is>
          <t>cost_of_goods_sold_micros</t>
        </is>
      </c>
      <c r="B1569" s="29" t="inlineStr">
        <is>
          <t>Cost of goods sold micros · NUMERIC</t>
        </is>
      </c>
      <c r="C1569" s="26" t="n"/>
      <c r="D1569" s="27">
        <f>IF(AND($C1569="x",$A1569&lt;&gt;""),$A1569,"")</f>
        <v/>
      </c>
    </row>
    <row r="1570">
      <c r="A1570" s="25" t="inlineStr">
        <is>
          <t>cost_per_all_conversion</t>
        </is>
      </c>
      <c r="B1570" s="29" t="inlineStr">
        <is>
          <t>Cost per all conversion · NUMERIC</t>
        </is>
      </c>
      <c r="C1570" s="26" t="n"/>
      <c r="D1570" s="27">
        <f>IF(AND($C1570="x",$A1570&lt;&gt;""),$A1570,"")</f>
        <v/>
      </c>
    </row>
    <row r="1571">
      <c r="A1571" s="25" t="inlineStr">
        <is>
          <t>cost_per_all_conversions</t>
        </is>
      </c>
      <c r="B1571" s="29" t="inlineStr">
        <is>
          <t>Cost per all conversions · NUMERIC</t>
        </is>
      </c>
      <c r="C1571" s="26" t="n"/>
      <c r="D1571" s="27">
        <f>IF(AND($C1571="x",$A1571&lt;&gt;""),$A1571,"")</f>
        <v/>
      </c>
    </row>
    <row r="1572">
      <c r="A1572" s="25" t="inlineStr">
        <is>
          <t>cost_per_conversion</t>
        </is>
      </c>
      <c r="B1572" s="29" t="inlineStr">
        <is>
          <t>Cost per conversion · NUMERIC</t>
        </is>
      </c>
      <c r="C1572" s="26" t="n"/>
      <c r="D1572" s="27">
        <f>IF(AND($C1572="x",$A1572&lt;&gt;""),$A1572,"")</f>
        <v/>
      </c>
    </row>
    <row r="1573">
      <c r="A1573" s="25" t="inlineStr">
        <is>
          <t>cost_per_current_model_attributed_conversion</t>
        </is>
      </c>
      <c r="B1573" s="29" t="inlineStr">
        <is>
          <t>Cost per current model attributed conversion · NUMERIC</t>
        </is>
      </c>
      <c r="C1573" s="26" t="n"/>
      <c r="D1573" s="27">
        <f>IF(AND($C1573="x",$A1573&lt;&gt;""),$A1573,"")</f>
        <v/>
      </c>
    </row>
    <row r="1574">
      <c r="A1574" s="25" t="inlineStr">
        <is>
          <t>cost_per_platform_comparable_conversion</t>
        </is>
      </c>
      <c r="B1574" s="29" t="inlineStr">
        <is>
          <t>Cost per platform comparable conversion · NUMERIC</t>
        </is>
      </c>
      <c r="C1574" s="26" t="n"/>
      <c r="D1574" s="27">
        <f>IF(AND($C1574="x",$A1574&lt;&gt;""),$A1574,"")</f>
        <v/>
      </c>
    </row>
    <row r="1575">
      <c r="A1575" s="25" t="inlineStr">
        <is>
          <t>country</t>
        </is>
      </c>
      <c r="B1575" s="29" t="inlineStr">
        <is>
          <t>Geo target country code · COUNTRY</t>
        </is>
      </c>
      <c r="C1575" s="26" t="n"/>
      <c r="D1575" s="27">
        <f>IF(AND($C1575="x",$A1575&lt;&gt;""),$A1575,"")</f>
        <v/>
      </c>
    </row>
    <row r="1576">
      <c r="A1576" s="25" t="inlineStr">
        <is>
          <t>country_criteria_id</t>
        </is>
      </c>
      <c r="B1576" s="29" t="inlineStr">
        <is>
          <t>Country criteria id · COUNTRY</t>
        </is>
      </c>
      <c r="C1576" s="26" t="n"/>
      <c r="D1576" s="27">
        <f>IF(AND($C1576="x",$A1576&lt;&gt;""),$A1576,"")</f>
        <v/>
      </c>
    </row>
    <row r="1577">
      <c r="A1577" s="25" t="inlineStr">
        <is>
          <t>country_criterion_id</t>
        </is>
      </c>
      <c r="B1577" s="29" t="inlineStr">
        <is>
          <t>Country criterion id · COUNTRY</t>
        </is>
      </c>
      <c r="C1577" s="26" t="n"/>
      <c r="D1577" s="27">
        <f>IF(AND($C1577="x",$A1577&lt;&gt;""),$A1577,"")</f>
        <v/>
      </c>
    </row>
    <row r="1578">
      <c r="A1578" s="25" t="inlineStr">
        <is>
          <t>coviewed_impressions</t>
        </is>
      </c>
      <c r="B1578" s="29" t="inlineStr">
        <is>
          <t>Coviewed impressions · NUMERIC</t>
        </is>
      </c>
      <c r="C1578" s="26" t="n"/>
      <c r="D1578" s="27">
        <f>IF(AND($C1578="x",$A1578&lt;&gt;""),$A1578,"")</f>
        <v/>
      </c>
    </row>
    <row r="1579">
      <c r="A1579" s="25" t="inlineStr">
        <is>
          <t>cpc</t>
        </is>
      </c>
      <c r="B1579" s="29" t="inlineStr">
        <is>
          <t>Cpc · NUMERIC</t>
        </is>
      </c>
      <c r="C1579" s="26" t="n"/>
      <c r="D1579" s="27">
        <f>IF(AND($C1579="x",$A1579&lt;&gt;""),$A1579,"")</f>
        <v/>
      </c>
    </row>
    <row r="1580">
      <c r="A1580" s="25" t="inlineStr">
        <is>
          <t>cpc_bid</t>
        </is>
      </c>
      <c r="B1580" s="29" t="inlineStr">
        <is>
          <t>Cpc bid · NUMERIC</t>
        </is>
      </c>
      <c r="C1580" s="26" t="n"/>
      <c r="D1580" s="27">
        <f>IF(AND($C1580="x",$A1580&lt;&gt;""),$A1580,"")</f>
        <v/>
      </c>
    </row>
    <row r="1581">
      <c r="A1581" s="25" t="inlineStr">
        <is>
          <t>cpc_bid_micros</t>
        </is>
      </c>
      <c r="B1581" s="29" t="inlineStr">
        <is>
          <t>Cpc bid micros · NUMERIC</t>
        </is>
      </c>
      <c r="C1581" s="26" t="n"/>
      <c r="D1581" s="27">
        <f>IF(AND($C1581="x",$A1581&lt;&gt;""),$A1581,"")</f>
        <v/>
      </c>
    </row>
    <row r="1582">
      <c r="A1582" s="25" t="inlineStr">
        <is>
          <t>cpc_bid_source</t>
        </is>
      </c>
      <c r="B1582" s="29" t="inlineStr">
        <is>
          <t>Cpc bid source · TEXT</t>
        </is>
      </c>
      <c r="C1582" s="26" t="n"/>
      <c r="D1582" s="27">
        <f>IF(AND($C1582="x",$A1582&lt;&gt;""),$A1582,"")</f>
        <v/>
      </c>
    </row>
    <row r="1583">
      <c r="A1583" s="25" t="inlineStr">
        <is>
          <t>cpm_bid</t>
        </is>
      </c>
      <c r="B1583" s="29" t="inlineStr">
        <is>
          <t>Cpm bid · NUMERIC</t>
        </is>
      </c>
      <c r="C1583" s="26" t="n"/>
      <c r="D1583" s="27">
        <f>IF(AND($C1583="x",$A1583&lt;&gt;""),$A1583,"")</f>
        <v/>
      </c>
    </row>
    <row r="1584">
      <c r="A1584" s="25" t="inlineStr">
        <is>
          <t>cpm_bid_micros</t>
        </is>
      </c>
      <c r="B1584" s="29" t="inlineStr">
        <is>
          <t>Cpm bid micros · NUMERIC</t>
        </is>
      </c>
      <c r="C1584" s="26" t="n"/>
      <c r="D1584" s="27">
        <f>IF(AND($C1584="x",$A1584&lt;&gt;""),$A1584,"")</f>
        <v/>
      </c>
    </row>
    <row r="1585">
      <c r="A1585" s="25" t="inlineStr">
        <is>
          <t>cpm_bid_source</t>
        </is>
      </c>
      <c r="B1585" s="29" t="inlineStr">
        <is>
          <t>Cpm bid source · TEXT</t>
        </is>
      </c>
      <c r="C1585" s="26" t="n"/>
      <c r="D1585" s="27">
        <f>IF(AND($C1585="x",$A1585&lt;&gt;""),$A1585,"")</f>
        <v/>
      </c>
    </row>
    <row r="1586">
      <c r="A1586" s="25" t="inlineStr">
        <is>
          <t>cpv_bid</t>
        </is>
      </c>
      <c r="B1586" s="29" t="inlineStr">
        <is>
          <t>Cpv bid · NUMERIC</t>
        </is>
      </c>
      <c r="C1586" s="26" t="n"/>
      <c r="D1586" s="27">
        <f>IF(AND($C1586="x",$A1586&lt;&gt;""),$A1586,"")</f>
        <v/>
      </c>
    </row>
    <row r="1587">
      <c r="A1587" s="25" t="inlineStr">
        <is>
          <t>cpv_bid_micros</t>
        </is>
      </c>
      <c r="B1587" s="29" t="inlineStr">
        <is>
          <t>Cpv bid micros · NUMERIC</t>
        </is>
      </c>
      <c r="C1587" s="26" t="n"/>
      <c r="D1587" s="27">
        <f>IF(AND($C1587="x",$A1587&lt;&gt;""),$A1587,"")</f>
        <v/>
      </c>
    </row>
    <row r="1588">
      <c r="A1588" s="25" t="inlineStr">
        <is>
          <t>creative_id</t>
        </is>
      </c>
      <c r="B1588" s="29" t="inlineStr">
        <is>
          <t>Creative id · TEXT</t>
        </is>
      </c>
      <c r="C1588" s="26" t="n"/>
      <c r="D1588" s="27">
        <f>IF(AND($C1588="x",$A1588&lt;&gt;""),$A1588,"")</f>
        <v/>
      </c>
    </row>
    <row r="1589">
      <c r="A1589" s="25" t="inlineStr">
        <is>
          <t>creative_quality_score</t>
        </is>
      </c>
      <c r="B1589" s="29" t="inlineStr">
        <is>
          <t>Creative quality score · TEXT</t>
        </is>
      </c>
      <c r="C1589" s="26" t="n"/>
      <c r="D1589" s="27">
        <f>IF(AND($C1589="x",$A1589&lt;&gt;""),$A1589,"")</f>
        <v/>
      </c>
    </row>
    <row r="1590">
      <c r="A1590" s="25" t="inlineStr">
        <is>
          <t>creative_status</t>
        </is>
      </c>
      <c r="B1590" s="29" t="inlineStr">
        <is>
          <t>Creative status · TEXT</t>
        </is>
      </c>
      <c r="C1590" s="26" t="n"/>
      <c r="D1590" s="27">
        <f>IF(AND($C1590="x",$A1590&lt;&gt;""),$A1590,"")</f>
        <v/>
      </c>
    </row>
    <row r="1591">
      <c r="A1591" s="25" t="inlineStr">
        <is>
          <t>criteria</t>
        </is>
      </c>
      <c r="B1591" s="29" t="inlineStr">
        <is>
          <t>Criteria · TEXT</t>
        </is>
      </c>
      <c r="C1591" s="26" t="n"/>
      <c r="D1591" s="27">
        <f>IF(AND($C1591="x",$A1591&lt;&gt;""),$A1591,"")</f>
        <v/>
      </c>
    </row>
    <row r="1592">
      <c r="A1592" s="25" t="inlineStr">
        <is>
          <t>criteria_type</t>
        </is>
      </c>
      <c r="B1592" s="29" t="inlineStr">
        <is>
          <t>Criteria type · TEXT</t>
        </is>
      </c>
      <c r="C1592" s="26" t="n"/>
      <c r="D1592" s="27">
        <f>IF(AND($C1592="x",$A1592&lt;&gt;""),$A1592,"")</f>
        <v/>
      </c>
    </row>
    <row r="1593">
      <c r="A1593" s="25" t="inlineStr">
        <is>
          <t>criterion_id</t>
        </is>
      </c>
      <c r="B1593" s="29" t="inlineStr">
        <is>
          <t>Criterion id · NUMERIC</t>
        </is>
      </c>
      <c r="C1593" s="26" t="n"/>
      <c r="D1593" s="27">
        <f>IF(AND($C1593="x",$A1593&lt;&gt;""),$A1593,"")</f>
        <v/>
      </c>
    </row>
    <row r="1594">
      <c r="A1594" s="25" t="inlineStr">
        <is>
          <t>crm_based_user_list_app_id</t>
        </is>
      </c>
      <c r="B1594" s="29" t="inlineStr">
        <is>
          <t>Crm based user list app id · TEXT</t>
        </is>
      </c>
      <c r="C1594" s="26" t="n"/>
      <c r="D1594" s="27">
        <f>IF(AND($C1594="x",$A1594&lt;&gt;""),$A1594,"")</f>
        <v/>
      </c>
    </row>
    <row r="1595">
      <c r="A1595" s="25" t="inlineStr">
        <is>
          <t>crm_based_user_list_data_source_type</t>
        </is>
      </c>
      <c r="B1595" s="29" t="inlineStr">
        <is>
          <t>Crm based user list data source type · TEXT</t>
        </is>
      </c>
      <c r="C1595" s="26" t="n"/>
      <c r="D1595" s="27">
        <f>IF(AND($C1595="x",$A1595&lt;&gt;""),$A1595,"")</f>
        <v/>
      </c>
    </row>
    <row r="1596">
      <c r="A1596" s="25" t="inlineStr">
        <is>
          <t>crm_based_user_list_upload_key_type</t>
        </is>
      </c>
      <c r="B1596" s="29" t="inlineStr">
        <is>
          <t>Crm based user list upload key type · TEXT</t>
        </is>
      </c>
      <c r="C1596" s="26" t="n"/>
      <c r="D1596" s="27">
        <f>IF(AND($C1596="x",$A1596&lt;&gt;""),$A1596,"")</f>
        <v/>
      </c>
    </row>
    <row r="1597">
      <c r="A1597" s="25" t="inlineStr">
        <is>
          <t>cross_device_conversions</t>
        </is>
      </c>
      <c r="B1597" s="29" t="inlineStr">
        <is>
          <t>Cross device conversions · NUMERIC</t>
        </is>
      </c>
      <c r="C1597" s="26" t="n"/>
      <c r="D1597" s="27">
        <f>IF(AND($C1597="x",$A1597&lt;&gt;""),$A1597,"")</f>
        <v/>
      </c>
    </row>
    <row r="1598">
      <c r="A1598" s="25" t="inlineStr">
        <is>
          <t>cross_device_conversions_value_micros</t>
        </is>
      </c>
      <c r="B1598" s="29" t="inlineStr">
        <is>
          <t>Cross device conversions value micros · NUMERIC</t>
        </is>
      </c>
      <c r="C1598" s="26" t="n"/>
      <c r="D1598" s="27">
        <f>IF(AND($C1598="x",$A1598&lt;&gt;""),$A1598,"")</f>
        <v/>
      </c>
    </row>
    <row r="1599">
      <c r="A1599" s="25" t="inlineStr">
        <is>
          <t>cross_sell_cost_of_goods_sold_micros</t>
        </is>
      </c>
      <c r="B1599" s="29" t="inlineStr">
        <is>
          <t>Cross sell cost of goods sold micros · NUMERIC</t>
        </is>
      </c>
      <c r="C1599" s="26" t="n"/>
      <c r="D1599" s="27">
        <f>IF(AND($C1599="x",$A1599&lt;&gt;""),$A1599,"")</f>
        <v/>
      </c>
    </row>
    <row r="1600">
      <c r="A1600" s="25" t="inlineStr">
        <is>
          <t>cross_sell_gross_profit_micros</t>
        </is>
      </c>
      <c r="B1600" s="29" t="inlineStr">
        <is>
          <t>Cross sell gross profit micros · NUMERIC</t>
        </is>
      </c>
      <c r="C1600" s="26" t="n"/>
      <c r="D1600" s="27">
        <f>IF(AND($C1600="x",$A1600&lt;&gt;""),$A1600,"")</f>
        <v/>
      </c>
    </row>
    <row r="1601">
      <c r="A1601" s="25" t="inlineStr">
        <is>
          <t>cross_sell_revenue_micros</t>
        </is>
      </c>
      <c r="B1601" s="29" t="inlineStr">
        <is>
          <t>Cross sell revenue micros · NUMERIC</t>
        </is>
      </c>
      <c r="C1601" s="26" t="n"/>
      <c r="D1601" s="27">
        <f>IF(AND($C1601="x",$A1601&lt;&gt;""),$A1601,"")</f>
        <v/>
      </c>
    </row>
    <row r="1602">
      <c r="A1602" s="25" t="inlineStr">
        <is>
          <t>cross_sell_units_sold</t>
        </is>
      </c>
      <c r="B1602" s="29" t="inlineStr">
        <is>
          <t>Cross sell units sold · NUMERIC</t>
        </is>
      </c>
      <c r="C1602" s="26" t="n"/>
      <c r="D1602" s="27">
        <f>IF(AND($C1602="x",$A1602&lt;&gt;""),$A1602,"")</f>
        <v/>
      </c>
    </row>
    <row r="1603">
      <c r="A1603" s="25" t="inlineStr">
        <is>
          <t>ctr</t>
        </is>
      </c>
      <c r="B1603" s="29" t="inlineStr">
        <is>
          <t>Ctr · PERCENT</t>
        </is>
      </c>
      <c r="C1603" s="26" t="n"/>
      <c r="D1603" s="27">
        <f>IF(AND($C1603="x",$A1603&lt;&gt;""),$A1603,"")</f>
        <v/>
      </c>
    </row>
    <row r="1604">
      <c r="A1604" s="25" t="inlineStr">
        <is>
          <t>currency</t>
        </is>
      </c>
      <c r="B1604" s="29" t="inlineStr">
        <is>
          <t>Currency · TEXT</t>
        </is>
      </c>
      <c r="C1604" s="26" t="n"/>
      <c r="D1604" s="27">
        <f>IF(AND($C1604="x",$A1604&lt;&gt;""),$A1604,"")</f>
        <v/>
      </c>
    </row>
    <row r="1605">
      <c r="A1605" s="25" t="inlineStr">
        <is>
          <t>currency_code</t>
        </is>
      </c>
      <c r="B1605" s="29" t="inlineStr">
        <is>
          <t>Currency code · TEXT</t>
        </is>
      </c>
      <c r="C1605" s="26" t="n"/>
      <c r="D1605" s="27">
        <f>IF(AND($C1605="x",$A1605&lt;&gt;""),$A1605,"")</f>
        <v/>
      </c>
    </row>
    <row r="1606">
      <c r="A1606" s="25" t="inlineStr">
        <is>
          <t>current_model_attributed_conversion_value</t>
        </is>
      </c>
      <c r="B1606" s="29" t="inlineStr">
        <is>
          <t>Current model attributed conversion value · NUMERIC</t>
        </is>
      </c>
      <c r="C1606" s="26" t="n"/>
      <c r="D1606" s="27">
        <f>IF(AND($C1606="x",$A1606&lt;&gt;""),$A1606,"")</f>
        <v/>
      </c>
    </row>
    <row r="1607">
      <c r="A1607" s="25" t="inlineStr">
        <is>
          <t>current_model_attributed_conversions</t>
        </is>
      </c>
      <c r="B1607" s="29" t="inlineStr">
        <is>
          <t>Current model attributed conversions · NUMERIC</t>
        </is>
      </c>
      <c r="C1607" s="26" t="n"/>
      <c r="D1607" s="27">
        <f>IF(AND($C1607="x",$A1607&lt;&gt;""),$A1607,"")</f>
        <v/>
      </c>
    </row>
    <row r="1608">
      <c r="A1608" s="25" t="inlineStr">
        <is>
          <t>current_model_attributed_conversions_from_interactions_rate</t>
        </is>
      </c>
      <c r="B1608" s="29" t="inlineStr">
        <is>
          <t>Current model attributed conversions from interactions rate · PERCENT</t>
        </is>
      </c>
      <c r="C1608" s="26" t="n"/>
      <c r="D1608" s="27">
        <f>IF(AND($C1608="x",$A1608&lt;&gt;""),$A1608,"")</f>
        <v/>
      </c>
    </row>
    <row r="1609">
      <c r="A1609" s="25" t="inlineStr">
        <is>
          <t>current_model_attributed_conversions_from_interactions_value_per_interaction</t>
        </is>
      </c>
      <c r="B1609" s="29" t="inlineStr">
        <is>
          <t>Current model attributed conversions from interactions value per interaction · NUMERIC</t>
        </is>
      </c>
      <c r="C1609" s="26" t="n"/>
      <c r="D1609" s="27">
        <f>IF(AND($C1609="x",$A1609&lt;&gt;""),$A1609,"")</f>
        <v/>
      </c>
    </row>
    <row r="1610">
      <c r="A1610" s="25" t="inlineStr">
        <is>
          <t>current_model_attributed_conversions_value</t>
        </is>
      </c>
      <c r="B1610" s="29" t="inlineStr">
        <is>
          <t>Current model attributed conversions value · NUMERIC</t>
        </is>
      </c>
      <c r="C1610" s="26" t="n"/>
      <c r="D1610" s="27">
        <f>IF(AND($C1610="x",$A1610&lt;&gt;""),$A1610,"")</f>
        <v/>
      </c>
    </row>
    <row r="1611">
      <c r="A1611" s="25" t="inlineStr">
        <is>
          <t>current_model_attributed_conversions_value_per_cost</t>
        </is>
      </c>
      <c r="B1611" s="29" t="inlineStr">
        <is>
          <t>Current model attributed conversions value per cost · NUMERIC</t>
        </is>
      </c>
      <c r="C1611" s="26" t="n"/>
      <c r="D1611" s="27">
        <f>IF(AND($C1611="x",$A1611&lt;&gt;""),$A1611,"")</f>
        <v/>
      </c>
    </row>
    <row r="1612">
      <c r="A1612" s="25" t="inlineStr">
        <is>
          <t>custom_affinity_custom_affinity</t>
        </is>
      </c>
      <c r="B1612" s="29" t="inlineStr">
        <is>
          <t>Custom affinity custom affinity · TEXT</t>
        </is>
      </c>
      <c r="C1612" s="26" t="n"/>
      <c r="D1612" s="27">
        <f>IF(AND($C1612="x",$A1612&lt;&gt;""),$A1612,"")</f>
        <v/>
      </c>
    </row>
    <row r="1613">
      <c r="A1613" s="25" t="inlineStr">
        <is>
          <t>custom_attribute0</t>
        </is>
      </c>
      <c r="B1613" s="29" t="inlineStr">
        <is>
          <t>Custom attribute0 · TEXT</t>
        </is>
      </c>
      <c r="C1613" s="26" t="n"/>
      <c r="D1613" s="27">
        <f>IF(AND($C1613="x",$A1613&lt;&gt;""),$A1613,"")</f>
        <v/>
      </c>
    </row>
    <row r="1614">
      <c r="A1614" s="25" t="inlineStr">
        <is>
          <t>custom_attribute1</t>
        </is>
      </c>
      <c r="B1614" s="29" t="inlineStr">
        <is>
          <t>Custom attribute1 · TEXT</t>
        </is>
      </c>
      <c r="C1614" s="26" t="n"/>
      <c r="D1614" s="27">
        <f>IF(AND($C1614="x",$A1614&lt;&gt;""),$A1614,"")</f>
        <v/>
      </c>
    </row>
    <row r="1615">
      <c r="A1615" s="25" t="inlineStr">
        <is>
          <t>custom_attribute2</t>
        </is>
      </c>
      <c r="B1615" s="29" t="inlineStr">
        <is>
          <t>Custom attribute2 · TEXT</t>
        </is>
      </c>
      <c r="C1615" s="26" t="n"/>
      <c r="D1615" s="27">
        <f>IF(AND($C1615="x",$A1615&lt;&gt;""),$A1615,"")</f>
        <v/>
      </c>
    </row>
    <row r="1616">
      <c r="A1616" s="25" t="inlineStr">
        <is>
          <t>custom_attribute3</t>
        </is>
      </c>
      <c r="B1616" s="29" t="inlineStr">
        <is>
          <t>Custom attribute3 · TEXT</t>
        </is>
      </c>
      <c r="C1616" s="26" t="n"/>
      <c r="D1616" s="27">
        <f>IF(AND($C1616="x",$A1616&lt;&gt;""),$A1616,"")</f>
        <v/>
      </c>
    </row>
    <row r="1617">
      <c r="A1617" s="25" t="inlineStr">
        <is>
          <t>custom_attribute4</t>
        </is>
      </c>
      <c r="B1617" s="29" t="inlineStr">
        <is>
          <t>Custom attribute4 · TEXT</t>
        </is>
      </c>
      <c r="C1617" s="26" t="n"/>
      <c r="D1617" s="27">
        <f>IF(AND($C1617="x",$A1617&lt;&gt;""),$A1617,"")</f>
        <v/>
      </c>
    </row>
    <row r="1618">
      <c r="A1618" s="25" t="inlineStr">
        <is>
          <t>custom_audience_custom_audience</t>
        </is>
      </c>
      <c r="B1618" s="29" t="inlineStr">
        <is>
          <t>Custom audience custom audience · TEXT</t>
        </is>
      </c>
      <c r="C1618" s="26" t="n"/>
      <c r="D1618" s="27">
        <f>IF(AND($C1618="x",$A1618&lt;&gt;""),$A1618,"")</f>
        <v/>
      </c>
    </row>
    <row r="1619">
      <c r="A1619" s="25" t="inlineStr">
        <is>
          <t>custom_intent_custom_intent</t>
        </is>
      </c>
      <c r="B1619" s="29" t="inlineStr">
        <is>
          <t>Custom intent custom intent · TEXT</t>
        </is>
      </c>
      <c r="C1619" s="26" t="n"/>
      <c r="D1619" s="27">
        <f>IF(AND($C1619="x",$A1619&lt;&gt;""),$A1619,"")</f>
        <v/>
      </c>
    </row>
    <row r="1620">
      <c r="A1620" s="25" t="inlineStr">
        <is>
          <t>customer_agreement_setting_accepted_lead_form_terms</t>
        </is>
      </c>
      <c r="B1620" s="29" t="inlineStr">
        <is>
          <t>Customer agreement setting accepted lead form terms · BOOLEAN</t>
        </is>
      </c>
      <c r="C1620" s="26" t="n"/>
      <c r="D1620" s="27">
        <f>IF(AND($C1620="x",$A1620&lt;&gt;""),$A1620,"")</f>
        <v/>
      </c>
    </row>
    <row r="1621">
      <c r="A1621" s="25" t="inlineStr">
        <is>
          <t>customer_auto_tagging_enabled</t>
        </is>
      </c>
      <c r="B1621" s="29" t="inlineStr">
        <is>
          <t>Customer auto tagging enabled · BOOLEAN</t>
        </is>
      </c>
      <c r="C1621" s="26" t="n"/>
      <c r="D1621" s="27">
        <f>IF(AND($C1621="x",$A1621&lt;&gt;""),$A1621,"")</f>
        <v/>
      </c>
    </row>
    <row r="1622">
      <c r="A1622" s="25" t="inlineStr">
        <is>
          <t>customer_call_reporting_setting_call_conversion_action</t>
        </is>
      </c>
      <c r="B1622" s="29" t="inlineStr">
        <is>
          <t>Customer call reporting setting call conversion action · TEXT</t>
        </is>
      </c>
      <c r="C1622" s="26" t="n"/>
      <c r="D1622" s="27">
        <f>IF(AND($C1622="x",$A1622&lt;&gt;""),$A1622,"")</f>
        <v/>
      </c>
    </row>
    <row r="1623">
      <c r="A1623" s="25" t="inlineStr">
        <is>
          <t>customer_call_reporting_setting_call_conversion_reporting_enabled</t>
        </is>
      </c>
      <c r="B1623" s="29" t="inlineStr">
        <is>
          <t>Customer call reporting setting call conversion reporting enabled · BOOLEAN</t>
        </is>
      </c>
      <c r="C1623" s="26" t="n"/>
      <c r="D1623" s="27">
        <f>IF(AND($C1623="x",$A1623&lt;&gt;""),$A1623,"")</f>
        <v/>
      </c>
    </row>
    <row r="1624">
      <c r="A1624" s="25" t="inlineStr">
        <is>
          <t>customer_call_reporting_setting_call_reporting_enabled</t>
        </is>
      </c>
      <c r="B1624" s="29" t="inlineStr">
        <is>
          <t>Customer call reporting setting call reporting enabled · BOOLEAN</t>
        </is>
      </c>
      <c r="C1624" s="26" t="n"/>
      <c r="D1624" s="27">
        <f>IF(AND($C1624="x",$A1624&lt;&gt;""),$A1624,"")</f>
        <v/>
      </c>
    </row>
    <row r="1625">
      <c r="A1625" s="25" t="inlineStr">
        <is>
          <t>customer_contains_eu_political_advertising</t>
        </is>
      </c>
      <c r="B1625" s="29" t="inlineStr">
        <is>
          <t>Customer contains eu political advertising · TEXT</t>
        </is>
      </c>
      <c r="C1625" s="26" t="n"/>
      <c r="D1625" s="27">
        <f>IF(AND($C1625="x",$A1625&lt;&gt;""),$A1625,"")</f>
        <v/>
      </c>
    </row>
    <row r="1626">
      <c r="A1626" s="25" t="inlineStr">
        <is>
          <t>customer_conversion_tracking_setting_accepted_customer_data_terms</t>
        </is>
      </c>
      <c r="B1626" s="29" t="inlineStr">
        <is>
          <t>Customer conversion tracking setting accepted customer data terms · BOOLEAN</t>
        </is>
      </c>
      <c r="C1626" s="26" t="n"/>
      <c r="D1626" s="27">
        <f>IF(AND($C1626="x",$A1626&lt;&gt;""),$A1626,"")</f>
        <v/>
      </c>
    </row>
    <row r="1627">
      <c r="A1627" s="25" t="inlineStr">
        <is>
          <t>customer_conversion_tracking_setting_conversion_tracking_id</t>
        </is>
      </c>
      <c r="B1627" s="29" t="inlineStr">
        <is>
          <t>Customer conversion tracking setting conversion tracking id · NUMERIC</t>
        </is>
      </c>
      <c r="C1627" s="26" t="n"/>
      <c r="D1627" s="27">
        <f>IF(AND($C1627="x",$A1627&lt;&gt;""),$A1627,"")</f>
        <v/>
      </c>
    </row>
    <row r="1628">
      <c r="A1628" s="25" t="inlineStr">
        <is>
          <t>customer_conversion_tracking_setting_conversion_tracking_status</t>
        </is>
      </c>
      <c r="B1628" s="29" t="inlineStr">
        <is>
          <t>Customer conversion tracking setting conversion tracking status · TEXT</t>
        </is>
      </c>
      <c r="C1628" s="26" t="n"/>
      <c r="D1628" s="27">
        <f>IF(AND($C1628="x",$A1628&lt;&gt;""),$A1628,"")</f>
        <v/>
      </c>
    </row>
    <row r="1629">
      <c r="A1629" s="25" t="inlineStr">
        <is>
          <t>customer_conversion_tracking_setting_cross_account_conversion_tracking_id</t>
        </is>
      </c>
      <c r="B1629" s="29" t="inlineStr">
        <is>
          <t>Customer conversion tracking setting cross account conversion tracking id · NUMERIC</t>
        </is>
      </c>
      <c r="C1629" s="26" t="n"/>
      <c r="D1629" s="27">
        <f>IF(AND($C1629="x",$A1629&lt;&gt;""),$A1629,"")</f>
        <v/>
      </c>
    </row>
    <row r="1630">
      <c r="A1630" s="25" t="inlineStr">
        <is>
          <t>customer_conversion_tracking_setting_enhanced_conversions_for_leads_enabled</t>
        </is>
      </c>
      <c r="B1630" s="29" t="inlineStr">
        <is>
          <t>Customer conversion tracking setting enhanced conversions for leads enabled · BOOLEAN</t>
        </is>
      </c>
      <c r="C1630" s="26" t="n"/>
      <c r="D1630" s="27">
        <f>IF(AND($C1630="x",$A1630&lt;&gt;""),$A1630,"")</f>
        <v/>
      </c>
    </row>
    <row r="1631">
      <c r="A1631" s="25" t="inlineStr">
        <is>
          <t>customer_conversion_tracking_setting_google_ads_conversion_customer</t>
        </is>
      </c>
      <c r="B1631" s="29" t="inlineStr">
        <is>
          <t>Customer conversion tracking setting google ads conversion customer · TEXT</t>
        </is>
      </c>
      <c r="C1631" s="26" t="n"/>
      <c r="D1631" s="27">
        <f>IF(AND($C1631="x",$A1631&lt;&gt;""),$A1631,"")</f>
        <v/>
      </c>
    </row>
    <row r="1632">
      <c r="A1632" s="25" t="inlineStr">
        <is>
          <t>customer_customer_agreement_setting_accepted_lead_form_terms</t>
        </is>
      </c>
      <c r="B1632" s="29" t="inlineStr">
        <is>
          <t>Customer customer agreement setting accepted lead form terms · BOOLEAN</t>
        </is>
      </c>
      <c r="C1632" s="26" t="n"/>
      <c r="D1632" s="27">
        <f>IF(AND($C1632="x",$A1632&lt;&gt;""),$A1632,"")</f>
        <v/>
      </c>
    </row>
    <row r="1633">
      <c r="A1633" s="25" t="inlineStr">
        <is>
          <t>customer_descriptive_name</t>
        </is>
      </c>
      <c r="B1633" s="29" t="inlineStr">
        <is>
          <t>Customer descriptive name · TEXT</t>
        </is>
      </c>
      <c r="C1633" s="26" t="n"/>
      <c r="D1633" s="27">
        <f>IF(AND($C1633="x",$A1633&lt;&gt;""),$A1633,"")</f>
        <v/>
      </c>
    </row>
    <row r="1634">
      <c r="A1634" s="25" t="inlineStr">
        <is>
          <t>customer_final_url_suffix</t>
        </is>
      </c>
      <c r="B1634" s="29" t="inlineStr">
        <is>
          <t>Customer final url suffix · TEXT</t>
        </is>
      </c>
      <c r="C1634" s="26" t="n"/>
      <c r="D1634" s="27">
        <f>IF(AND($C1634="x",$A1634&lt;&gt;""),$A1634,"")</f>
        <v/>
      </c>
    </row>
    <row r="1635">
      <c r="A1635" s="25" t="inlineStr">
        <is>
          <t>customer_has_partners_badge</t>
        </is>
      </c>
      <c r="B1635" s="29" t="inlineStr">
        <is>
          <t>Customer has partners badge · BOOLEAN</t>
        </is>
      </c>
      <c r="C1635" s="26" t="n"/>
      <c r="D1635" s="27">
        <f>IF(AND($C1635="x",$A1635&lt;&gt;""),$A1635,"")</f>
        <v/>
      </c>
    </row>
    <row r="1636">
      <c r="A1636" s="25" t="inlineStr">
        <is>
          <t>customer_image_asset_auto_migration_done</t>
        </is>
      </c>
      <c r="B1636" s="29" t="inlineStr">
        <is>
          <t>Customer image asset auto migration done · BOOLEAN</t>
        </is>
      </c>
      <c r="C1636" s="26" t="n"/>
      <c r="D1636" s="27">
        <f>IF(AND($C1636="x",$A1636&lt;&gt;""),$A1636,"")</f>
        <v/>
      </c>
    </row>
    <row r="1637">
      <c r="A1637" s="25" t="inlineStr">
        <is>
          <t>customer_image_asset_auto_migration_done_date_time</t>
        </is>
      </c>
      <c r="B1637" s="29" t="inlineStr">
        <is>
          <t>Customer image asset auto migration done date time · DATE</t>
        </is>
      </c>
      <c r="C1637" s="26" t="n"/>
      <c r="D1637" s="27">
        <f>IF(AND($C1637="x",$A1637&lt;&gt;""),$A1637,"")</f>
        <v/>
      </c>
    </row>
    <row r="1638">
      <c r="A1638" s="25" t="inlineStr">
        <is>
          <t>customer_local_services_settings_granular_insurance_statuses</t>
        </is>
      </c>
      <c r="B1638" s="29" t="inlineStr">
        <is>
          <t>Customer local services settings granular insurance statuses · TEXT</t>
        </is>
      </c>
      <c r="C1638" s="26" t="n"/>
      <c r="D1638" s="27">
        <f>IF(AND($C1638="x",$A1638&lt;&gt;""),$A1638,"")</f>
        <v/>
      </c>
    </row>
    <row r="1639">
      <c r="A1639" s="25" t="inlineStr">
        <is>
          <t>customer_local_services_settings_granular_license_statuses</t>
        </is>
      </c>
      <c r="B1639" s="29" t="inlineStr">
        <is>
          <t>Customer local services settings granular license statuses · TEXT</t>
        </is>
      </c>
      <c r="C1639" s="26" t="n"/>
      <c r="D1639" s="27">
        <f>IF(AND($C1639="x",$A1639&lt;&gt;""),$A1639,"")</f>
        <v/>
      </c>
    </row>
    <row r="1640">
      <c r="A1640" s="25" t="inlineStr">
        <is>
          <t>customer_location_asset_auto_migration_done</t>
        </is>
      </c>
      <c r="B1640" s="29" t="inlineStr">
        <is>
          <t>Customer location asset auto migration done · BOOLEAN</t>
        </is>
      </c>
      <c r="C1640" s="26" t="n"/>
      <c r="D1640" s="27">
        <f>IF(AND($C1640="x",$A1640&lt;&gt;""),$A1640,"")</f>
        <v/>
      </c>
    </row>
    <row r="1641">
      <c r="A1641" s="25" t="inlineStr">
        <is>
          <t>customer_location_asset_auto_migration_done_date_time</t>
        </is>
      </c>
      <c r="B1641" s="29" t="inlineStr">
        <is>
          <t>Customer location asset auto migration done date time · DATE</t>
        </is>
      </c>
      <c r="C1641" s="26" t="n"/>
      <c r="D1641" s="27">
        <f>IF(AND($C1641="x",$A1641&lt;&gt;""),$A1641,"")</f>
        <v/>
      </c>
    </row>
    <row r="1642">
      <c r="A1642" s="25" t="inlineStr">
        <is>
          <t>customer_manager</t>
        </is>
      </c>
      <c r="B1642" s="29" t="inlineStr">
        <is>
          <t>Customer manager · BOOLEAN</t>
        </is>
      </c>
      <c r="C1642" s="26" t="n"/>
      <c r="D1642" s="27">
        <f>IF(AND($C1642="x",$A1642&lt;&gt;""),$A1642,"")</f>
        <v/>
      </c>
    </row>
    <row r="1643">
      <c r="A1643" s="25" t="inlineStr">
        <is>
          <t>customer_optimization_score</t>
        </is>
      </c>
      <c r="B1643" s="29" t="inlineStr">
        <is>
          <t>Customer optimization score · NUMERIC</t>
        </is>
      </c>
      <c r="C1643" s="26" t="n"/>
      <c r="D1643" s="27">
        <f>IF(AND($C1643="x",$A1643&lt;&gt;""),$A1643,"")</f>
        <v/>
      </c>
    </row>
    <row r="1644">
      <c r="A1644" s="25" t="inlineStr">
        <is>
          <t>customer_optimization_score_weight</t>
        </is>
      </c>
      <c r="B1644" s="29" t="inlineStr">
        <is>
          <t>Customer optimization score weight · NUMERIC</t>
        </is>
      </c>
      <c r="C1644" s="26" t="n"/>
      <c r="D1644" s="27">
        <f>IF(AND($C1644="x",$A1644&lt;&gt;""),$A1644,"")</f>
        <v/>
      </c>
    </row>
    <row r="1645">
      <c r="A1645" s="25" t="inlineStr">
        <is>
          <t>customer_pay_per_conversion_eligibility_failure_reasons</t>
        </is>
      </c>
      <c r="B1645" s="29" t="inlineStr">
        <is>
          <t>Customer pay per conversion eligibility failure reasons · TEXT</t>
        </is>
      </c>
      <c r="C1645" s="26" t="n"/>
      <c r="D1645" s="27">
        <f>IF(AND($C1645="x",$A1645&lt;&gt;""),$A1645,"")</f>
        <v/>
      </c>
    </row>
    <row r="1646">
      <c r="A1646" s="25" t="inlineStr">
        <is>
          <t>customer_remarketing_setting_google_global_site_tag</t>
        </is>
      </c>
      <c r="B1646" s="29" t="inlineStr">
        <is>
          <t>Customer remarketing setting google global site tag · TEXT</t>
        </is>
      </c>
      <c r="C1646" s="26" t="n"/>
      <c r="D1646" s="27">
        <f>IF(AND($C1646="x",$A1646&lt;&gt;""),$A1646,"")</f>
        <v/>
      </c>
    </row>
    <row r="1647">
      <c r="A1647" s="25" t="inlineStr">
        <is>
          <t>customer_resource_name</t>
        </is>
      </c>
      <c r="B1647" s="29" t="inlineStr">
        <is>
          <t>Customer resource name · TEXT</t>
        </is>
      </c>
      <c r="C1647" s="26" t="n"/>
      <c r="D1647" s="27">
        <f>IF(AND($C1647="x",$A1647&lt;&gt;""),$A1647,"")</f>
        <v/>
      </c>
    </row>
    <row r="1648">
      <c r="A1648" s="25" t="inlineStr">
        <is>
          <t>customer_status</t>
        </is>
      </c>
      <c r="B1648" s="29" t="inlineStr">
        <is>
          <t>Customer status · TEXT</t>
        </is>
      </c>
      <c r="C1648" s="26" t="n"/>
      <c r="D1648" s="27">
        <f>IF(AND($C1648="x",$A1648&lt;&gt;""),$A1648,"")</f>
        <v/>
      </c>
    </row>
    <row r="1649">
      <c r="A1649" s="25" t="inlineStr">
        <is>
          <t>customer_test_account</t>
        </is>
      </c>
      <c r="B1649" s="29" t="inlineStr">
        <is>
          <t>Customer test account · BOOLEAN</t>
        </is>
      </c>
      <c r="C1649" s="26" t="n"/>
      <c r="D1649" s="27">
        <f>IF(AND($C1649="x",$A1649&lt;&gt;""),$A1649,"")</f>
        <v/>
      </c>
    </row>
    <row r="1650">
      <c r="A1650" s="25" t="inlineStr">
        <is>
          <t>customer_tracking_url_template</t>
        </is>
      </c>
      <c r="B1650" s="29" t="inlineStr">
        <is>
          <t>Customer tracking url template · TEXT</t>
        </is>
      </c>
      <c r="C1650" s="26" t="n"/>
      <c r="D1650" s="27">
        <f>IF(AND($C1650="x",$A1650&lt;&gt;""),$A1650,"")</f>
        <v/>
      </c>
    </row>
    <row r="1651">
      <c r="A1651" s="25" t="inlineStr">
        <is>
          <t>customer_video_brand_safety_suitability</t>
        </is>
      </c>
      <c r="B1651" s="29" t="inlineStr">
        <is>
          <t>Customer video brand safety suitability · TEXT</t>
        </is>
      </c>
      <c r="C1651" s="26" t="n"/>
      <c r="D1651" s="27">
        <f>IF(AND($C1651="x",$A1651&lt;&gt;""),$A1651,"")</f>
        <v/>
      </c>
    </row>
    <row r="1652">
      <c r="A1652" s="25" t="inlineStr">
        <is>
          <t>customer_video_customer_third_party_integration_partners_brand_lift_integration_partners</t>
        </is>
      </c>
      <c r="B1652" s="29" t="inlineStr">
        <is>
          <t>Customer video customer third party integration partners brand lift integration partners · TEXT</t>
        </is>
      </c>
      <c r="C1652" s="26" t="n"/>
      <c r="D1652" s="27">
        <f>IF(AND($C1652="x",$A1652&lt;&gt;""),$A1652,"")</f>
        <v/>
      </c>
    </row>
    <row r="1653">
      <c r="A1653" s="25" t="inlineStr">
        <is>
          <t>customer_video_customer_third_party_integration_partners_brand_safety_integration_partners</t>
        </is>
      </c>
      <c r="B1653" s="29" t="inlineStr">
        <is>
          <t>Customer video customer third party integration partners brand safety integration partners · TEXT</t>
        </is>
      </c>
      <c r="C1653" s="26" t="n"/>
      <c r="D1653" s="27">
        <f>IF(AND($C1653="x",$A1653&lt;&gt;""),$A1653,"")</f>
        <v/>
      </c>
    </row>
    <row r="1654">
      <c r="A1654" s="25" t="inlineStr">
        <is>
          <t>customer_video_customer_third_party_integration_partners_reach_integration_partners</t>
        </is>
      </c>
      <c r="B1654" s="29" t="inlineStr">
        <is>
          <t>Customer video customer third party integration partners reach integration partners · TEXT</t>
        </is>
      </c>
      <c r="C1654" s="26" t="n"/>
      <c r="D1654" s="27">
        <f>IF(AND($C1654="x",$A1654&lt;&gt;""),$A1654,"")</f>
        <v/>
      </c>
    </row>
    <row r="1655">
      <c r="A1655" s="25" t="inlineStr">
        <is>
          <t>customer_video_customer_third_party_integration_partners_viewability_integration_partners</t>
        </is>
      </c>
      <c r="B1655" s="29" t="inlineStr">
        <is>
          <t>Customer video customer third party integration partners viewability integration partners · TEXT</t>
        </is>
      </c>
      <c r="C1655" s="26" t="n"/>
      <c r="D1655" s="27">
        <f>IF(AND($C1655="x",$A1655&lt;&gt;""),$A1655,"")</f>
        <v/>
      </c>
    </row>
    <row r="1656">
      <c r="A1656" s="25" t="inlineStr">
        <is>
          <t>data_fetched_at</t>
        </is>
      </c>
      <c r="B1656" s="29" t="inlineStr">
        <is>
          <t>Data fetched at · TIMESTAMP</t>
        </is>
      </c>
      <c r="C1656" s="26" t="n"/>
      <c r="D1656" s="27">
        <f>IF(AND($C1656="x",$A1656&lt;&gt;""),$A1656,"")</f>
        <v/>
      </c>
    </row>
    <row r="1657">
      <c r="A1657" s="25" t="inlineStr">
        <is>
          <t>datasource</t>
        </is>
      </c>
      <c r="B1657" s="29" t="inlineStr">
        <is>
          <t>Data Source · TEXT</t>
        </is>
      </c>
      <c r="C1657" s="26" t="n"/>
      <c r="D1657" s="27">
        <f>IF(AND($C1657="x",$A1657&lt;&gt;""),$A1657,"")</f>
        <v/>
      </c>
    </row>
    <row r="1658">
      <c r="A1658" s="25" t="inlineStr">
        <is>
          <t>day_of_month</t>
        </is>
      </c>
      <c r="B1658" s="29" t="inlineStr">
        <is>
          <t>Day of month · TEXT</t>
        </is>
      </c>
      <c r="C1658" s="26" t="n"/>
      <c r="D1658" s="27">
        <f>IF(AND($C1658="x",$A1658&lt;&gt;""),$A1658,"")</f>
        <v/>
      </c>
    </row>
    <row r="1659">
      <c r="A1659" s="25" t="inlineStr">
        <is>
          <t>day_of_week</t>
        </is>
      </c>
      <c r="B1659" s="29" t="inlineStr">
        <is>
          <t>Day of week · TEXT</t>
        </is>
      </c>
      <c r="C1659" s="26" t="n"/>
      <c r="D1659" s="27">
        <f>IF(AND($C1659="x",$A1659&lt;&gt;""),$A1659,"")</f>
        <v/>
      </c>
    </row>
    <row r="1660">
      <c r="A1660" s="25" t="inlineStr">
        <is>
          <t>delivery_method</t>
        </is>
      </c>
      <c r="B1660" s="29" t="inlineStr">
        <is>
          <t>Delivery method · TEXT</t>
        </is>
      </c>
      <c r="C1660" s="26" t="n"/>
      <c r="D1660" s="27">
        <f>IF(AND($C1660="x",$A1660&lt;&gt;""),$A1660,"")</f>
        <v/>
      </c>
    </row>
    <row r="1661">
      <c r="A1661" s="25" t="inlineStr">
        <is>
          <t>demand_gen_ad_group_settings_channel_controls_channel_config</t>
        </is>
      </c>
      <c r="B1661" s="29" t="inlineStr">
        <is>
          <t>Demand gen ad group settings channel controls channel config · TEXT</t>
        </is>
      </c>
      <c r="C1661" s="26" t="n"/>
      <c r="D1661" s="27">
        <f>IF(AND($C1661="x",$A1661&lt;&gt;""),$A1661,"")</f>
        <v/>
      </c>
    </row>
    <row r="1662">
      <c r="A1662" s="25" t="inlineStr">
        <is>
          <t>demand_gen_ad_group_settings_channel_controls_channel_strategy</t>
        </is>
      </c>
      <c r="B1662" s="29" t="inlineStr">
        <is>
          <t>Demand gen ad group settings channel controls channel strategy · TEXT</t>
        </is>
      </c>
      <c r="C1662" s="26" t="n"/>
      <c r="D1662" s="27">
        <f>IF(AND($C1662="x",$A1662&lt;&gt;""),$A1662,"")</f>
        <v/>
      </c>
    </row>
    <row r="1663">
      <c r="A1663" s="25" t="inlineStr">
        <is>
          <t>demand_gen_ad_group_settings_channel_controls_selected_channels_discover</t>
        </is>
      </c>
      <c r="B1663" s="29" t="inlineStr">
        <is>
          <t>Demand gen ad group settings channel controls selected channels discover · BOOLEAN</t>
        </is>
      </c>
      <c r="C1663" s="26" t="n"/>
      <c r="D1663" s="27">
        <f>IF(AND($C1663="x",$A1663&lt;&gt;""),$A1663,"")</f>
        <v/>
      </c>
    </row>
    <row r="1664">
      <c r="A1664" s="25" t="inlineStr">
        <is>
          <t>demand_gen_ad_group_settings_channel_controls_selected_channels_display</t>
        </is>
      </c>
      <c r="B1664" s="29" t="inlineStr">
        <is>
          <t>Demand gen ad group settings channel controls selected channels display · BOOLEAN</t>
        </is>
      </c>
      <c r="C1664" s="26" t="n"/>
      <c r="D1664" s="27">
        <f>IF(AND($C1664="x",$A1664&lt;&gt;""),$A1664,"")</f>
        <v/>
      </c>
    </row>
    <row r="1665">
      <c r="A1665" s="25" t="inlineStr">
        <is>
          <t>demand_gen_ad_group_settings_channel_controls_selected_channels_gmail</t>
        </is>
      </c>
      <c r="B1665" s="29" t="inlineStr">
        <is>
          <t>Demand gen ad group settings channel controls selected channels gmail · BOOLEAN</t>
        </is>
      </c>
      <c r="C1665" s="26" t="n"/>
      <c r="D1665" s="27">
        <f>IF(AND($C1665="x",$A1665&lt;&gt;""),$A1665,"")</f>
        <v/>
      </c>
    </row>
    <row r="1666">
      <c r="A1666" s="25" t="inlineStr">
        <is>
          <t>demand_gen_ad_group_settings_channel_controls_selected_channels_youtube_in_feed</t>
        </is>
      </c>
      <c r="B1666" s="29" t="inlineStr">
        <is>
          <t>Demand gen ad group settings channel controls selected channels youtube in feed · BOOLEAN</t>
        </is>
      </c>
      <c r="C1666" s="26" t="n"/>
      <c r="D1666" s="27">
        <f>IF(AND($C1666="x",$A1666&lt;&gt;""),$A1666,"")</f>
        <v/>
      </c>
    </row>
    <row r="1667">
      <c r="A1667" s="25" t="inlineStr">
        <is>
          <t>demand_gen_ad_group_settings_channel_controls_selected_channels_youtube_in_stream</t>
        </is>
      </c>
      <c r="B1667" s="29" t="inlineStr">
        <is>
          <t>Demand gen ad group settings channel controls selected channels youtube in stream · BOOLEAN</t>
        </is>
      </c>
      <c r="C1667" s="26" t="n"/>
      <c r="D1667" s="27">
        <f>IF(AND($C1667="x",$A1667&lt;&gt;""),$A1667,"")</f>
        <v/>
      </c>
    </row>
    <row r="1668">
      <c r="A1668" s="25" t="inlineStr">
        <is>
          <t>demand_gen_ad_group_settings_channel_controls_selected_channels_youtube_shorts</t>
        </is>
      </c>
      <c r="B1668" s="29" t="inlineStr">
        <is>
          <t>Demand gen ad group settings channel controls selected channels youtube shorts · BOOLEAN</t>
        </is>
      </c>
      <c r="C1668" s="26" t="n"/>
      <c r="D1668" s="27">
        <f>IF(AND($C1668="x",$A1668&lt;&gt;""),$A1668,"")</f>
        <v/>
      </c>
    </row>
    <row r="1669">
      <c r="A1669" s="25" t="inlineStr">
        <is>
          <t>demand_gen_campaign_settings_upgraded_targeting</t>
        </is>
      </c>
      <c r="B1669" s="29" t="inlineStr">
        <is>
          <t>Demand gen campaign settings upgraded targeting · BOOLEAN</t>
        </is>
      </c>
      <c r="C1669" s="26" t="n"/>
      <c r="D1669" s="27">
        <f>IF(AND($C1669="x",$A1669&lt;&gt;""),$A1669,"")</f>
        <v/>
      </c>
    </row>
    <row r="1670">
      <c r="A1670" s="25" t="inlineStr">
        <is>
          <t>demand_gen_carousel_card_asset_call_to_action_text</t>
        </is>
      </c>
      <c r="B1670" s="29" t="inlineStr">
        <is>
          <t>Demand gen carousel card asset call to action text · TEXT</t>
        </is>
      </c>
      <c r="C1670" s="26" t="n"/>
      <c r="D1670" s="27">
        <f>IF(AND($C1670="x",$A1670&lt;&gt;""),$A1670,"")</f>
        <v/>
      </c>
    </row>
    <row r="1671">
      <c r="A1671" s="25" t="inlineStr">
        <is>
          <t>demand_gen_carousel_card_asset_headline</t>
        </is>
      </c>
      <c r="B1671" s="29" t="inlineStr">
        <is>
          <t>Demand gen carousel card asset headline · TEXT</t>
        </is>
      </c>
      <c r="C1671" s="26" t="n"/>
      <c r="D1671" s="27">
        <f>IF(AND($C1671="x",$A1671&lt;&gt;""),$A1671,"")</f>
        <v/>
      </c>
    </row>
    <row r="1672">
      <c r="A1672" s="25" t="inlineStr">
        <is>
          <t>demand_gen_carousel_card_asset_marketing_image_asset</t>
        </is>
      </c>
      <c r="B1672" s="29" t="inlineStr">
        <is>
          <t>Demand gen carousel card asset marketing image asset · TEXT</t>
        </is>
      </c>
      <c r="C1672" s="26" t="n"/>
      <c r="D1672" s="27">
        <f>IF(AND($C1672="x",$A1672&lt;&gt;""),$A1672,"")</f>
        <v/>
      </c>
    </row>
    <row r="1673">
      <c r="A1673" s="25" t="inlineStr">
        <is>
          <t>demand_gen_carousel_card_asset_portrait_marketing_image_asset</t>
        </is>
      </c>
      <c r="B1673" s="29" t="inlineStr">
        <is>
          <t>Demand gen carousel card asset portrait marketing image asset · TEXT</t>
        </is>
      </c>
      <c r="C1673" s="26" t="n"/>
      <c r="D1673" s="27">
        <f>IF(AND($C1673="x",$A1673&lt;&gt;""),$A1673,"")</f>
        <v/>
      </c>
    </row>
    <row r="1674">
      <c r="A1674" s="25" t="inlineStr">
        <is>
          <t>demand_gen_carousel_card_asset_square_marketing_image_asset</t>
        </is>
      </c>
      <c r="B1674" s="29" t="inlineStr">
        <is>
          <t>Demand gen carousel card asset square marketing image asset · TEXT</t>
        </is>
      </c>
      <c r="C1674" s="26" t="n"/>
      <c r="D1674" s="27">
        <f>IF(AND($C1674="x",$A1674&lt;&gt;""),$A1674,"")</f>
        <v/>
      </c>
    </row>
    <row r="1675">
      <c r="A1675" s="25" t="inlineStr">
        <is>
          <t>description</t>
        </is>
      </c>
      <c r="B1675" s="29" t="inlineStr">
        <is>
          <t>Description · TEXT</t>
        </is>
      </c>
      <c r="C1675" s="26" t="n"/>
      <c r="D1675" s="27">
        <f>IF(AND($C1675="x",$A1675&lt;&gt;""),$A1675,"")</f>
        <v/>
      </c>
    </row>
    <row r="1676">
      <c r="A1676" s="25" t="inlineStr">
        <is>
          <t>descriptive_name</t>
        </is>
      </c>
      <c r="B1676" s="29" t="inlineStr">
        <is>
          <t>Descriptive name · TEXT</t>
        </is>
      </c>
      <c r="C1676" s="26" t="n"/>
      <c r="D1676" s="27">
        <f>IF(AND($C1676="x",$A1676&lt;&gt;""),$A1676,"")</f>
        <v/>
      </c>
    </row>
    <row r="1677">
      <c r="A1677" s="25" t="inlineStr">
        <is>
          <t>detail_placement_view_display_name</t>
        </is>
      </c>
      <c r="B1677" s="29" t="inlineStr">
        <is>
          <t>Detail placement view display name · TEXT</t>
        </is>
      </c>
      <c r="C1677" s="26" t="n"/>
      <c r="D1677" s="27">
        <f>IF(AND($C1677="x",$A1677&lt;&gt;""),$A1677,"")</f>
        <v/>
      </c>
    </row>
    <row r="1678">
      <c r="A1678" s="25" t="inlineStr">
        <is>
          <t>detail_placement_view_group_placement_target_url</t>
        </is>
      </c>
      <c r="B1678" s="29" t="inlineStr">
        <is>
          <t>Detail placement view group placement target url · TEXT</t>
        </is>
      </c>
      <c r="C1678" s="26" t="n"/>
      <c r="D1678" s="27">
        <f>IF(AND($C1678="x",$A1678&lt;&gt;""),$A1678,"")</f>
        <v/>
      </c>
    </row>
    <row r="1679">
      <c r="A1679" s="25" t="inlineStr">
        <is>
          <t>detail_placement_view_placement</t>
        </is>
      </c>
      <c r="B1679" s="29" t="inlineStr">
        <is>
          <t>Detail placement view placement · TEXT</t>
        </is>
      </c>
      <c r="C1679" s="26" t="n"/>
      <c r="D1679" s="27">
        <f>IF(AND($C1679="x",$A1679&lt;&gt;""),$A1679,"")</f>
        <v/>
      </c>
    </row>
    <row r="1680">
      <c r="A1680" s="25" t="inlineStr">
        <is>
          <t>detail_placement_view_placement_type</t>
        </is>
      </c>
      <c r="B1680" s="29" t="inlineStr">
        <is>
          <t>Detail placement view placement type · TEXT</t>
        </is>
      </c>
      <c r="C1680" s="26" t="n"/>
      <c r="D1680" s="27">
        <f>IF(AND($C1680="x",$A1680&lt;&gt;""),$A1680,"")</f>
        <v/>
      </c>
    </row>
    <row r="1681">
      <c r="A1681" s="25" t="inlineStr">
        <is>
          <t>detail_placement_view_resource_name</t>
        </is>
      </c>
      <c r="B1681" s="29" t="inlineStr">
        <is>
          <t>Detail placement view resource name · TEXT</t>
        </is>
      </c>
      <c r="C1681" s="26" t="n"/>
      <c r="D1681" s="27">
        <f>IF(AND($C1681="x",$A1681&lt;&gt;""),$A1681,"")</f>
        <v/>
      </c>
    </row>
    <row r="1682">
      <c r="A1682" s="25" t="inlineStr">
        <is>
          <t>detail_placement_view_target_url</t>
        </is>
      </c>
      <c r="B1682" s="29" t="inlineStr">
        <is>
          <t>Detail placement view target url · TEXT</t>
        </is>
      </c>
      <c r="C1682" s="26" t="n"/>
      <c r="D1682" s="27">
        <f>IF(AND($C1682="x",$A1682&lt;&gt;""),$A1682,"")</f>
        <v/>
      </c>
    </row>
    <row r="1683">
      <c r="A1683" s="25" t="inlineStr">
        <is>
          <t>device</t>
        </is>
      </c>
      <c r="B1683" s="29" t="inlineStr">
        <is>
          <t>Device · TEXT</t>
        </is>
      </c>
      <c r="C1683" s="26" t="n"/>
      <c r="D1683" s="27">
        <f>IF(AND($C1683="x",$A1683&lt;&gt;""),$A1683,"")</f>
        <v/>
      </c>
    </row>
    <row r="1684">
      <c r="A1684" s="25" t="inlineStr">
        <is>
          <t>device_type</t>
        </is>
      </c>
      <c r="B1684" s="29" t="inlineStr">
        <is>
          <t>Device type · TEXT</t>
        </is>
      </c>
      <c r="C1684" s="26" t="n"/>
      <c r="D1684" s="27">
        <f>IF(AND($C1684="x",$A1684&lt;&gt;""),$A1684,"")</f>
        <v/>
      </c>
    </row>
    <row r="1685">
      <c r="A1685" s="25" t="inlineStr">
        <is>
          <t>dimensions</t>
        </is>
      </c>
      <c r="B1685" s="29" t="inlineStr">
        <is>
          <t>Dimensions · TEXT</t>
        </is>
      </c>
      <c r="C1685" s="26" t="n"/>
      <c r="D1685" s="27">
        <f>IF(AND($C1685="x",$A1685&lt;&gt;""),$A1685,"")</f>
        <v/>
      </c>
    </row>
    <row r="1686">
      <c r="A1686" s="25" t="inlineStr">
        <is>
          <t>dimensions_audience_segments_segments_custom_audience_custom_audience</t>
        </is>
      </c>
      <c r="B1686" s="29" t="inlineStr">
        <is>
          <t>(Deprecated) Dimensions audience segments segments custom audience custom audience · TEXT</t>
        </is>
      </c>
      <c r="C1686" s="26" t="n"/>
      <c r="D1686" s="27">
        <f>IF(AND($C1686="x",$A1686&lt;&gt;""),$A1686,"")</f>
        <v/>
      </c>
    </row>
    <row r="1687">
      <c r="A1687" s="25" t="inlineStr">
        <is>
          <t>dimensions_audience_segments_segments_detailed_demographic_detailed_demographic</t>
        </is>
      </c>
      <c r="B1687" s="29" t="inlineStr">
        <is>
          <t>(Deprecated) Dimensions audience segments segments detailed demographic detailed demographic · TEXT</t>
        </is>
      </c>
      <c r="C1687" s="26" t="n"/>
      <c r="D1687" s="27">
        <f>IF(AND($C1687="x",$A1687&lt;&gt;""),$A1687,"")</f>
        <v/>
      </c>
    </row>
    <row r="1688">
      <c r="A1688" s="25" t="inlineStr">
        <is>
          <t>dimensions_audience_segments_segments_life_event_life_event</t>
        </is>
      </c>
      <c r="B1688" s="29" t="inlineStr">
        <is>
          <t>(Deprecated) Dimensions audience segments segments life event life event · TEXT</t>
        </is>
      </c>
      <c r="C1688" s="26" t="n"/>
      <c r="D1688" s="27">
        <f>IF(AND($C1688="x",$A1688&lt;&gt;""),$A1688,"")</f>
        <v/>
      </c>
    </row>
    <row r="1689">
      <c r="A1689" s="25" t="inlineStr">
        <is>
          <t>dimensions_audience_segments_segments_user_interest_user_interest_category</t>
        </is>
      </c>
      <c r="B1689" s="29" t="inlineStr">
        <is>
          <t>(Deprecated) Dimensions audience segments segments user interest user interest category · TEXT</t>
        </is>
      </c>
      <c r="C1689" s="26" t="n"/>
      <c r="D1689" s="27">
        <f>IF(AND($C1689="x",$A1689&lt;&gt;""),$A1689,"")</f>
        <v/>
      </c>
    </row>
    <row r="1690">
      <c r="A1690" s="25" t="inlineStr">
        <is>
          <t>dimensions_audience_segments_segments_user_list_user_list</t>
        </is>
      </c>
      <c r="B1690" s="29" t="inlineStr">
        <is>
          <t>(Deprecated) Dimensions audience segments segments user list user list · TEXT</t>
        </is>
      </c>
      <c r="C1690" s="26" t="n"/>
      <c r="D1690" s="27">
        <f>IF(AND($C1690="x",$A1690&lt;&gt;""),$A1690,"")</f>
        <v/>
      </c>
    </row>
    <row r="1691">
      <c r="A1691" s="25" t="inlineStr">
        <is>
          <t>disapproval_reasons</t>
        </is>
      </c>
      <c r="B1691" s="29" t="inlineStr">
        <is>
          <t>Disapproval reasons · TEXT</t>
        </is>
      </c>
      <c r="C1691" s="26" t="n"/>
      <c r="D1691" s="27">
        <f>IF(AND($C1691="x",$A1691&lt;&gt;""),$A1691,"")</f>
        <v/>
      </c>
    </row>
    <row r="1692">
      <c r="A1692" s="25" t="inlineStr">
        <is>
          <t>display_custom_bid_dimension</t>
        </is>
      </c>
      <c r="B1692" s="29" t="inlineStr">
        <is>
          <t>Display custom bid dimension · TEXT</t>
        </is>
      </c>
      <c r="C1692" s="26" t="n"/>
      <c r="D1692" s="27">
        <f>IF(AND($C1692="x",$A1692&lt;&gt;""),$A1692,"")</f>
        <v/>
      </c>
    </row>
    <row r="1693">
      <c r="A1693" s="25" t="inlineStr">
        <is>
          <t>display_name</t>
        </is>
      </c>
      <c r="B1693" s="29" t="inlineStr">
        <is>
          <t>Display name · TEXT</t>
        </is>
      </c>
      <c r="C1693" s="26" t="n"/>
      <c r="D1693" s="27">
        <f>IF(AND($C1693="x",$A1693&lt;&gt;""),$A1693,"")</f>
        <v/>
      </c>
    </row>
    <row r="1694">
      <c r="A1694" s="25" t="inlineStr">
        <is>
          <t>duration_millis</t>
        </is>
      </c>
      <c r="B1694" s="29" t="inlineStr">
        <is>
          <t>Video duration millis · NUMERIC</t>
        </is>
      </c>
      <c r="C1694" s="26" t="n"/>
      <c r="D1694" s="27">
        <f>IF(AND($C1694="x",$A1694&lt;&gt;""),$A1694,"")</f>
        <v/>
      </c>
    </row>
    <row r="1695">
      <c r="A1695" s="25" t="inlineStr">
        <is>
          <t>dynamic_custom_asset_android_app_link</t>
        </is>
      </c>
      <c r="B1695" s="29" t="inlineStr">
        <is>
          <t>Dynamic custom asset android app link · TEXT</t>
        </is>
      </c>
      <c r="C1695" s="26" t="n"/>
      <c r="D1695" s="27">
        <f>IF(AND($C1695="x",$A1695&lt;&gt;""),$A1695,"")</f>
        <v/>
      </c>
    </row>
    <row r="1696">
      <c r="A1696" s="25" t="inlineStr">
        <is>
          <t>dynamic_custom_asset_contextual_keywords</t>
        </is>
      </c>
      <c r="B1696" s="29" t="inlineStr">
        <is>
          <t>Dynamic custom asset contextual keywords · TEXT</t>
        </is>
      </c>
      <c r="C1696" s="26" t="n"/>
      <c r="D1696" s="27">
        <f>IF(AND($C1696="x",$A1696&lt;&gt;""),$A1696,"")</f>
        <v/>
      </c>
    </row>
    <row r="1697">
      <c r="A1697" s="25" t="inlineStr">
        <is>
          <t>dynamic_custom_asset_formatted_price</t>
        </is>
      </c>
      <c r="B1697" s="29" t="inlineStr">
        <is>
          <t>Dynamic custom asset formatted price · TEXT</t>
        </is>
      </c>
      <c r="C1697" s="26" t="n"/>
      <c r="D1697" s="27">
        <f>IF(AND($C1697="x",$A1697&lt;&gt;""),$A1697,"")</f>
        <v/>
      </c>
    </row>
    <row r="1698">
      <c r="A1698" s="25" t="inlineStr">
        <is>
          <t>dynamic_custom_asset_formatted_sale_price</t>
        </is>
      </c>
      <c r="B1698" s="29" t="inlineStr">
        <is>
          <t>Dynamic custom asset formatted sale price · TEXT</t>
        </is>
      </c>
      <c r="C1698" s="26" t="n"/>
      <c r="D1698" s="27">
        <f>IF(AND($C1698="x",$A1698&lt;&gt;""),$A1698,"")</f>
        <v/>
      </c>
    </row>
    <row r="1699">
      <c r="A1699" s="25" t="inlineStr">
        <is>
          <t>dynamic_custom_asset_id</t>
        </is>
      </c>
      <c r="B1699" s="29" t="inlineStr">
        <is>
          <t>Dynamic custom asset id · TEXT</t>
        </is>
      </c>
      <c r="C1699" s="26" t="n"/>
      <c r="D1699" s="27">
        <f>IF(AND($C1699="x",$A1699&lt;&gt;""),$A1699,"")</f>
        <v/>
      </c>
    </row>
    <row r="1700">
      <c r="A1700" s="25" t="inlineStr">
        <is>
          <t>dynamic_custom_asset_id2</t>
        </is>
      </c>
      <c r="B1700" s="29" t="inlineStr">
        <is>
          <t>Dynamic custom asset id2 · TEXT</t>
        </is>
      </c>
      <c r="C1700" s="26" t="n"/>
      <c r="D1700" s="27">
        <f>IF(AND($C1700="x",$A1700&lt;&gt;""),$A1700,"")</f>
        <v/>
      </c>
    </row>
    <row r="1701">
      <c r="A1701" s="25" t="inlineStr">
        <is>
          <t>dynamic_custom_asset_image_url</t>
        </is>
      </c>
      <c r="B1701" s="29" t="inlineStr">
        <is>
          <t>Dynamic custom asset image url · TEXT</t>
        </is>
      </c>
      <c r="C1701" s="26" t="n"/>
      <c r="D1701" s="27">
        <f>IF(AND($C1701="x",$A1701&lt;&gt;""),$A1701,"")</f>
        <v/>
      </c>
    </row>
    <row r="1702">
      <c r="A1702" s="25" t="inlineStr">
        <is>
          <t>dynamic_custom_asset_ios_app_link</t>
        </is>
      </c>
      <c r="B1702" s="29" t="inlineStr">
        <is>
          <t>Dynamic custom asset ios app link · TEXT</t>
        </is>
      </c>
      <c r="C1702" s="26" t="n"/>
      <c r="D1702" s="27">
        <f>IF(AND($C1702="x",$A1702&lt;&gt;""),$A1702,"")</f>
        <v/>
      </c>
    </row>
    <row r="1703">
      <c r="A1703" s="25" t="inlineStr">
        <is>
          <t>dynamic_custom_asset_ios_app_store_id</t>
        </is>
      </c>
      <c r="B1703" s="29" t="inlineStr">
        <is>
          <t>Dynamic custom asset ios app store id · NUMERIC</t>
        </is>
      </c>
      <c r="C1703" s="26" t="n"/>
      <c r="D1703" s="27">
        <f>IF(AND($C1703="x",$A1703&lt;&gt;""),$A1703,"")</f>
        <v/>
      </c>
    </row>
    <row r="1704">
      <c r="A1704" s="25" t="inlineStr">
        <is>
          <t>dynamic_custom_asset_item_address</t>
        </is>
      </c>
      <c r="B1704" s="29" t="inlineStr">
        <is>
          <t>Dynamic custom asset item address · TEXT</t>
        </is>
      </c>
      <c r="C1704" s="26" t="n"/>
      <c r="D1704" s="27">
        <f>IF(AND($C1704="x",$A1704&lt;&gt;""),$A1704,"")</f>
        <v/>
      </c>
    </row>
    <row r="1705">
      <c r="A1705" s="25" t="inlineStr">
        <is>
          <t>dynamic_custom_asset_item_category</t>
        </is>
      </c>
      <c r="B1705" s="29" t="inlineStr">
        <is>
          <t>Dynamic custom asset item category · TEXT</t>
        </is>
      </c>
      <c r="C1705" s="26" t="n"/>
      <c r="D1705" s="27">
        <f>IF(AND($C1705="x",$A1705&lt;&gt;""),$A1705,"")</f>
        <v/>
      </c>
    </row>
    <row r="1706">
      <c r="A1706" s="25" t="inlineStr">
        <is>
          <t>dynamic_custom_asset_item_description</t>
        </is>
      </c>
      <c r="B1706" s="29" t="inlineStr">
        <is>
          <t>Dynamic custom asset item description · TEXT</t>
        </is>
      </c>
      <c r="C1706" s="26" t="n"/>
      <c r="D1706" s="27">
        <f>IF(AND($C1706="x",$A1706&lt;&gt;""),$A1706,"")</f>
        <v/>
      </c>
    </row>
    <row r="1707">
      <c r="A1707" s="25" t="inlineStr">
        <is>
          <t>dynamic_custom_asset_item_subtitle</t>
        </is>
      </c>
      <c r="B1707" s="29" t="inlineStr">
        <is>
          <t>Dynamic custom asset item subtitle · TEXT</t>
        </is>
      </c>
      <c r="C1707" s="26" t="n"/>
      <c r="D1707" s="27">
        <f>IF(AND($C1707="x",$A1707&lt;&gt;""),$A1707,"")</f>
        <v/>
      </c>
    </row>
    <row r="1708">
      <c r="A1708" s="25" t="inlineStr">
        <is>
          <t>dynamic_custom_asset_item_title</t>
        </is>
      </c>
      <c r="B1708" s="29" t="inlineStr">
        <is>
          <t>Dynamic custom asset item title · TEXT</t>
        </is>
      </c>
      <c r="C1708" s="26" t="n"/>
      <c r="D1708" s="27">
        <f>IF(AND($C1708="x",$A1708&lt;&gt;""),$A1708,"")</f>
        <v/>
      </c>
    </row>
    <row r="1709">
      <c r="A1709" s="25" t="inlineStr">
        <is>
          <t>dynamic_custom_asset_price</t>
        </is>
      </c>
      <c r="B1709" s="29" t="inlineStr">
        <is>
          <t>Dynamic custom asset price · TEXT</t>
        </is>
      </c>
      <c r="C1709" s="26" t="n"/>
      <c r="D1709" s="27">
        <f>IF(AND($C1709="x",$A1709&lt;&gt;""),$A1709,"")</f>
        <v/>
      </c>
    </row>
    <row r="1710">
      <c r="A1710" s="25" t="inlineStr">
        <is>
          <t>dynamic_custom_asset_sale_price</t>
        </is>
      </c>
      <c r="B1710" s="29" t="inlineStr">
        <is>
          <t>Dynamic custom asset sale price · TEXT</t>
        </is>
      </c>
      <c r="C1710" s="26" t="n"/>
      <c r="D1710" s="27">
        <f>IF(AND($C1710="x",$A1710&lt;&gt;""),$A1710,"")</f>
        <v/>
      </c>
    </row>
    <row r="1711">
      <c r="A1711" s="25" t="inlineStr">
        <is>
          <t>dynamic_custom_asset_similar_ids</t>
        </is>
      </c>
      <c r="B1711" s="29" t="inlineStr">
        <is>
          <t>Dynamic custom asset similar ids · TEXT</t>
        </is>
      </c>
      <c r="C1711" s="26" t="n"/>
      <c r="D1711" s="27">
        <f>IF(AND($C1711="x",$A1711&lt;&gt;""),$A1711,"")</f>
        <v/>
      </c>
    </row>
    <row r="1712">
      <c r="A1712" s="25" t="inlineStr">
        <is>
          <t>dynamic_education_asset_address</t>
        </is>
      </c>
      <c r="B1712" s="29" t="inlineStr">
        <is>
          <t>Dynamic education asset address · TEXT</t>
        </is>
      </c>
      <c r="C1712" s="26" t="n"/>
      <c r="D1712" s="27">
        <f>IF(AND($C1712="x",$A1712&lt;&gt;""),$A1712,"")</f>
        <v/>
      </c>
    </row>
    <row r="1713">
      <c r="A1713" s="25" t="inlineStr">
        <is>
          <t>dynamic_education_asset_android_app_link</t>
        </is>
      </c>
      <c r="B1713" s="29" t="inlineStr">
        <is>
          <t>Dynamic education asset android app link · TEXT</t>
        </is>
      </c>
      <c r="C1713" s="26" t="n"/>
      <c r="D1713" s="27">
        <f>IF(AND($C1713="x",$A1713&lt;&gt;""),$A1713,"")</f>
        <v/>
      </c>
    </row>
    <row r="1714">
      <c r="A1714" s="25" t="inlineStr">
        <is>
          <t>dynamic_education_asset_contextual_keywords</t>
        </is>
      </c>
      <c r="B1714" s="29" t="inlineStr">
        <is>
          <t>Dynamic education asset contextual keywords · TEXT</t>
        </is>
      </c>
      <c r="C1714" s="26" t="n"/>
      <c r="D1714" s="27">
        <f>IF(AND($C1714="x",$A1714&lt;&gt;""),$A1714,"")</f>
        <v/>
      </c>
    </row>
    <row r="1715">
      <c r="A1715" s="25" t="inlineStr">
        <is>
          <t>dynamic_education_asset_image_url</t>
        </is>
      </c>
      <c r="B1715" s="29" t="inlineStr">
        <is>
          <t>Dynamic education asset image url · TEXT</t>
        </is>
      </c>
      <c r="C1715" s="26" t="n"/>
      <c r="D1715" s="27">
        <f>IF(AND($C1715="x",$A1715&lt;&gt;""),$A1715,"")</f>
        <v/>
      </c>
    </row>
    <row r="1716">
      <c r="A1716" s="25" t="inlineStr">
        <is>
          <t>dynamic_education_asset_ios_app_link</t>
        </is>
      </c>
      <c r="B1716" s="29" t="inlineStr">
        <is>
          <t>Dynamic education asset ios app link · TEXT</t>
        </is>
      </c>
      <c r="C1716" s="26" t="n"/>
      <c r="D1716" s="27">
        <f>IF(AND($C1716="x",$A1716&lt;&gt;""),$A1716,"")</f>
        <v/>
      </c>
    </row>
    <row r="1717">
      <c r="A1717" s="25" t="inlineStr">
        <is>
          <t>dynamic_education_asset_ios_app_store_id</t>
        </is>
      </c>
      <c r="B1717" s="29" t="inlineStr">
        <is>
          <t>Dynamic education asset ios app store id · NUMERIC</t>
        </is>
      </c>
      <c r="C1717" s="26" t="n"/>
      <c r="D1717" s="27">
        <f>IF(AND($C1717="x",$A1717&lt;&gt;""),$A1717,"")</f>
        <v/>
      </c>
    </row>
    <row r="1718">
      <c r="A1718" s="25" t="inlineStr">
        <is>
          <t>dynamic_education_asset_location_id</t>
        </is>
      </c>
      <c r="B1718" s="29" t="inlineStr">
        <is>
          <t>Dynamic education asset location id · TEXT</t>
        </is>
      </c>
      <c r="C1718" s="26" t="n"/>
      <c r="D1718" s="27">
        <f>IF(AND($C1718="x",$A1718&lt;&gt;""),$A1718,"")</f>
        <v/>
      </c>
    </row>
    <row r="1719">
      <c r="A1719" s="25" t="inlineStr">
        <is>
          <t>dynamic_education_asset_program_description</t>
        </is>
      </c>
      <c r="B1719" s="29" t="inlineStr">
        <is>
          <t>Dynamic education asset program description · TEXT</t>
        </is>
      </c>
      <c r="C1719" s="26" t="n"/>
      <c r="D1719" s="27">
        <f>IF(AND($C1719="x",$A1719&lt;&gt;""),$A1719,"")</f>
        <v/>
      </c>
    </row>
    <row r="1720">
      <c r="A1720" s="25" t="inlineStr">
        <is>
          <t>dynamic_education_asset_program_id</t>
        </is>
      </c>
      <c r="B1720" s="29" t="inlineStr">
        <is>
          <t>Dynamic education asset program id · TEXT</t>
        </is>
      </c>
      <c r="C1720" s="26" t="n"/>
      <c r="D1720" s="27">
        <f>IF(AND($C1720="x",$A1720&lt;&gt;""),$A1720,"")</f>
        <v/>
      </c>
    </row>
    <row r="1721">
      <c r="A1721" s="25" t="inlineStr">
        <is>
          <t>dynamic_education_asset_program_name</t>
        </is>
      </c>
      <c r="B1721" s="29" t="inlineStr">
        <is>
          <t>Dynamic education asset program name · TEXT</t>
        </is>
      </c>
      <c r="C1721" s="26" t="n"/>
      <c r="D1721" s="27">
        <f>IF(AND($C1721="x",$A1721&lt;&gt;""),$A1721,"")</f>
        <v/>
      </c>
    </row>
    <row r="1722">
      <c r="A1722" s="25" t="inlineStr">
        <is>
          <t>dynamic_education_asset_school_name</t>
        </is>
      </c>
      <c r="B1722" s="29" t="inlineStr">
        <is>
          <t>Dynamic education asset school name · TEXT</t>
        </is>
      </c>
      <c r="C1722" s="26" t="n"/>
      <c r="D1722" s="27">
        <f>IF(AND($C1722="x",$A1722&lt;&gt;""),$A1722,"")</f>
        <v/>
      </c>
    </row>
    <row r="1723">
      <c r="A1723" s="25" t="inlineStr">
        <is>
          <t>dynamic_education_asset_similar_program_ids</t>
        </is>
      </c>
      <c r="B1723" s="29" t="inlineStr">
        <is>
          <t>Dynamic education asset similar program ids · TEXT</t>
        </is>
      </c>
      <c r="C1723" s="26" t="n"/>
      <c r="D1723" s="27">
        <f>IF(AND($C1723="x",$A1723&lt;&gt;""),$A1723,"")</f>
        <v/>
      </c>
    </row>
    <row r="1724">
      <c r="A1724" s="25" t="inlineStr">
        <is>
          <t>dynamic_education_asset_subject</t>
        </is>
      </c>
      <c r="B1724" s="29" t="inlineStr">
        <is>
          <t>Dynamic education asset subject · TEXT</t>
        </is>
      </c>
      <c r="C1724" s="26" t="n"/>
      <c r="D1724" s="27">
        <f>IF(AND($C1724="x",$A1724&lt;&gt;""),$A1724,"")</f>
        <v/>
      </c>
    </row>
    <row r="1725">
      <c r="A1725" s="25" t="inlineStr">
        <is>
          <t>dynamic_education_asset_thumbnail_image_url</t>
        </is>
      </c>
      <c r="B1725" s="29" t="inlineStr">
        <is>
          <t>Dynamic education asset thumbnail image url · TEXT</t>
        </is>
      </c>
      <c r="C1725" s="26" t="n"/>
      <c r="D1725" s="27">
        <f>IF(AND($C1725="x",$A1725&lt;&gt;""),$A1725,"")</f>
        <v/>
      </c>
    </row>
    <row r="1726">
      <c r="A1726" s="25" t="inlineStr">
        <is>
          <t>dynamic_flights_asset_android_app_link</t>
        </is>
      </c>
      <c r="B1726" s="29" t="inlineStr">
        <is>
          <t>Dynamic flights asset android app link · TEXT</t>
        </is>
      </c>
      <c r="C1726" s="26" t="n"/>
      <c r="D1726" s="27">
        <f>IF(AND($C1726="x",$A1726&lt;&gt;""),$A1726,"")</f>
        <v/>
      </c>
    </row>
    <row r="1727">
      <c r="A1727" s="25" t="inlineStr">
        <is>
          <t>dynamic_flights_asset_custom_mapping</t>
        </is>
      </c>
      <c r="B1727" s="29" t="inlineStr">
        <is>
          <t>Dynamic flights asset custom mapping · TEXT</t>
        </is>
      </c>
      <c r="C1727" s="26" t="n"/>
      <c r="D1727" s="27">
        <f>IF(AND($C1727="x",$A1727&lt;&gt;""),$A1727,"")</f>
        <v/>
      </c>
    </row>
    <row r="1728">
      <c r="A1728" s="25" t="inlineStr">
        <is>
          <t>dynamic_flights_asset_destination_id</t>
        </is>
      </c>
      <c r="B1728" s="29" t="inlineStr">
        <is>
          <t>Dynamic flights asset destination id · TEXT</t>
        </is>
      </c>
      <c r="C1728" s="26" t="n"/>
      <c r="D1728" s="27">
        <f>IF(AND($C1728="x",$A1728&lt;&gt;""),$A1728,"")</f>
        <v/>
      </c>
    </row>
    <row r="1729">
      <c r="A1729" s="25" t="inlineStr">
        <is>
          <t>dynamic_flights_asset_destination_name</t>
        </is>
      </c>
      <c r="B1729" s="29" t="inlineStr">
        <is>
          <t>Dynamic flights asset destination name · TEXT</t>
        </is>
      </c>
      <c r="C1729" s="26" t="n"/>
      <c r="D1729" s="27">
        <f>IF(AND($C1729="x",$A1729&lt;&gt;""),$A1729,"")</f>
        <v/>
      </c>
    </row>
    <row r="1730">
      <c r="A1730" s="25" t="inlineStr">
        <is>
          <t>dynamic_flights_asset_flight_description</t>
        </is>
      </c>
      <c r="B1730" s="29" t="inlineStr">
        <is>
          <t>Dynamic flights asset flight description · TEXT</t>
        </is>
      </c>
      <c r="C1730" s="26" t="n"/>
      <c r="D1730" s="27">
        <f>IF(AND($C1730="x",$A1730&lt;&gt;""),$A1730,"")</f>
        <v/>
      </c>
    </row>
    <row r="1731">
      <c r="A1731" s="25" t="inlineStr">
        <is>
          <t>dynamic_flights_asset_flight_price</t>
        </is>
      </c>
      <c r="B1731" s="29" t="inlineStr">
        <is>
          <t>Dynamic flights asset flight price · TEXT</t>
        </is>
      </c>
      <c r="C1731" s="26" t="n"/>
      <c r="D1731" s="27">
        <f>IF(AND($C1731="x",$A1731&lt;&gt;""),$A1731,"")</f>
        <v/>
      </c>
    </row>
    <row r="1732">
      <c r="A1732" s="25" t="inlineStr">
        <is>
          <t>dynamic_flights_asset_flight_sale_price</t>
        </is>
      </c>
      <c r="B1732" s="29" t="inlineStr">
        <is>
          <t>Dynamic flights asset flight sale price · TEXT</t>
        </is>
      </c>
      <c r="C1732" s="26" t="n"/>
      <c r="D1732" s="27">
        <f>IF(AND($C1732="x",$A1732&lt;&gt;""),$A1732,"")</f>
        <v/>
      </c>
    </row>
    <row r="1733">
      <c r="A1733" s="25" t="inlineStr">
        <is>
          <t>dynamic_flights_asset_formatted_price</t>
        </is>
      </c>
      <c r="B1733" s="29" t="inlineStr">
        <is>
          <t>Dynamic flights asset formatted price · TEXT</t>
        </is>
      </c>
      <c r="C1733" s="26" t="n"/>
      <c r="D1733" s="27">
        <f>IF(AND($C1733="x",$A1733&lt;&gt;""),$A1733,"")</f>
        <v/>
      </c>
    </row>
    <row r="1734">
      <c r="A1734" s="25" t="inlineStr">
        <is>
          <t>dynamic_flights_asset_formatted_sale_price</t>
        </is>
      </c>
      <c r="B1734" s="29" t="inlineStr">
        <is>
          <t>Dynamic flights asset formatted sale price · TEXT</t>
        </is>
      </c>
      <c r="C1734" s="26" t="n"/>
      <c r="D1734" s="27">
        <f>IF(AND($C1734="x",$A1734&lt;&gt;""),$A1734,"")</f>
        <v/>
      </c>
    </row>
    <row r="1735">
      <c r="A1735" s="25" t="inlineStr">
        <is>
          <t>dynamic_flights_asset_image_url</t>
        </is>
      </c>
      <c r="B1735" s="29" t="inlineStr">
        <is>
          <t>Dynamic flights asset image url · TEXT</t>
        </is>
      </c>
      <c r="C1735" s="26" t="n"/>
      <c r="D1735" s="27">
        <f>IF(AND($C1735="x",$A1735&lt;&gt;""),$A1735,"")</f>
        <v/>
      </c>
    </row>
    <row r="1736">
      <c r="A1736" s="25" t="inlineStr">
        <is>
          <t>dynamic_flights_asset_ios_app_link</t>
        </is>
      </c>
      <c r="B1736" s="29" t="inlineStr">
        <is>
          <t>Dynamic flights asset ios app link · TEXT</t>
        </is>
      </c>
      <c r="C1736" s="26" t="n"/>
      <c r="D1736" s="27">
        <f>IF(AND($C1736="x",$A1736&lt;&gt;""),$A1736,"")</f>
        <v/>
      </c>
    </row>
    <row r="1737">
      <c r="A1737" s="25" t="inlineStr">
        <is>
          <t>dynamic_flights_asset_ios_app_store_id</t>
        </is>
      </c>
      <c r="B1737" s="29" t="inlineStr">
        <is>
          <t>Dynamic flights asset ios app store id · NUMERIC</t>
        </is>
      </c>
      <c r="C1737" s="26" t="n"/>
      <c r="D1737" s="27">
        <f>IF(AND($C1737="x",$A1737&lt;&gt;""),$A1737,"")</f>
        <v/>
      </c>
    </row>
    <row r="1738">
      <c r="A1738" s="25" t="inlineStr">
        <is>
          <t>dynamic_flights_asset_origin_id</t>
        </is>
      </c>
      <c r="B1738" s="29" t="inlineStr">
        <is>
          <t>Dynamic flights asset origin id · TEXT</t>
        </is>
      </c>
      <c r="C1738" s="26" t="n"/>
      <c r="D1738" s="27">
        <f>IF(AND($C1738="x",$A1738&lt;&gt;""),$A1738,"")</f>
        <v/>
      </c>
    </row>
    <row r="1739">
      <c r="A1739" s="25" t="inlineStr">
        <is>
          <t>dynamic_flights_asset_origin_name</t>
        </is>
      </c>
      <c r="B1739" s="29" t="inlineStr">
        <is>
          <t>Dynamic flights asset origin name · TEXT</t>
        </is>
      </c>
      <c r="C1739" s="26" t="n"/>
      <c r="D1739" s="27">
        <f>IF(AND($C1739="x",$A1739&lt;&gt;""),$A1739,"")</f>
        <v/>
      </c>
    </row>
    <row r="1740">
      <c r="A1740" s="25" t="inlineStr">
        <is>
          <t>dynamic_flights_asset_similar_destination_ids</t>
        </is>
      </c>
      <c r="B1740" s="29" t="inlineStr">
        <is>
          <t>Dynamic flights asset similar destination ids · TEXT</t>
        </is>
      </c>
      <c r="C1740" s="26" t="n"/>
      <c r="D1740" s="27">
        <f>IF(AND($C1740="x",$A1740&lt;&gt;""),$A1740,"")</f>
        <v/>
      </c>
    </row>
    <row r="1741">
      <c r="A1741" s="25" t="inlineStr">
        <is>
          <t>dynamic_hotels_and_rentals_asset_address</t>
        </is>
      </c>
      <c r="B1741" s="29" t="inlineStr">
        <is>
          <t>Dynamic hotels and rentals asset address · TEXT</t>
        </is>
      </c>
      <c r="C1741" s="26" t="n"/>
      <c r="D1741" s="27">
        <f>IF(AND($C1741="x",$A1741&lt;&gt;""),$A1741,"")</f>
        <v/>
      </c>
    </row>
    <row r="1742">
      <c r="A1742" s="25" t="inlineStr">
        <is>
          <t>dynamic_hotels_and_rentals_asset_android_app_link</t>
        </is>
      </c>
      <c r="B1742" s="29" t="inlineStr">
        <is>
          <t>Dynamic hotels and rentals asset android app link · TEXT</t>
        </is>
      </c>
      <c r="C1742" s="26" t="n"/>
      <c r="D1742" s="27">
        <f>IF(AND($C1742="x",$A1742&lt;&gt;""),$A1742,"")</f>
        <v/>
      </c>
    </row>
    <row r="1743">
      <c r="A1743" s="25" t="inlineStr">
        <is>
          <t>dynamic_hotels_and_rentals_asset_category</t>
        </is>
      </c>
      <c r="B1743" s="29" t="inlineStr">
        <is>
          <t>Dynamic hotels and rentals asset category · TEXT</t>
        </is>
      </c>
      <c r="C1743" s="26" t="n"/>
      <c r="D1743" s="27">
        <f>IF(AND($C1743="x",$A1743&lt;&gt;""),$A1743,"")</f>
        <v/>
      </c>
    </row>
    <row r="1744">
      <c r="A1744" s="25" t="inlineStr">
        <is>
          <t>dynamic_hotels_and_rentals_asset_contextual_keywords</t>
        </is>
      </c>
      <c r="B1744" s="29" t="inlineStr">
        <is>
          <t>Dynamic hotels and rentals asset contextual keywords · TEXT</t>
        </is>
      </c>
      <c r="C1744" s="26" t="n"/>
      <c r="D1744" s="27">
        <f>IF(AND($C1744="x",$A1744&lt;&gt;""),$A1744,"")</f>
        <v/>
      </c>
    </row>
    <row r="1745">
      <c r="A1745" s="25" t="inlineStr">
        <is>
          <t>dynamic_hotels_and_rentals_asset_description</t>
        </is>
      </c>
      <c r="B1745" s="29" t="inlineStr">
        <is>
          <t>Dynamic hotels and rentals asset description · TEXT</t>
        </is>
      </c>
      <c r="C1745" s="26" t="n"/>
      <c r="D1745" s="27">
        <f>IF(AND($C1745="x",$A1745&lt;&gt;""),$A1745,"")</f>
        <v/>
      </c>
    </row>
    <row r="1746">
      <c r="A1746" s="25" t="inlineStr">
        <is>
          <t>dynamic_hotels_and_rentals_asset_destination_name</t>
        </is>
      </c>
      <c r="B1746" s="29" t="inlineStr">
        <is>
          <t>Dynamic hotels and rentals asset destination name · TEXT</t>
        </is>
      </c>
      <c r="C1746" s="26" t="n"/>
      <c r="D1746" s="27">
        <f>IF(AND($C1746="x",$A1746&lt;&gt;""),$A1746,"")</f>
        <v/>
      </c>
    </row>
    <row r="1747">
      <c r="A1747" s="25" t="inlineStr">
        <is>
          <t>dynamic_hotels_and_rentals_asset_formatted_price</t>
        </is>
      </c>
      <c r="B1747" s="29" t="inlineStr">
        <is>
          <t>Dynamic hotels and rentals asset formatted price · TEXT</t>
        </is>
      </c>
      <c r="C1747" s="26" t="n"/>
      <c r="D1747" s="27">
        <f>IF(AND($C1747="x",$A1747&lt;&gt;""),$A1747,"")</f>
        <v/>
      </c>
    </row>
    <row r="1748">
      <c r="A1748" s="25" t="inlineStr">
        <is>
          <t>dynamic_hotels_and_rentals_asset_formatted_sale_price</t>
        </is>
      </c>
      <c r="B1748" s="29" t="inlineStr">
        <is>
          <t>Dynamic hotels and rentals asset formatted sale price · TEXT</t>
        </is>
      </c>
      <c r="C1748" s="26" t="n"/>
      <c r="D1748" s="27">
        <f>IF(AND($C1748="x",$A1748&lt;&gt;""),$A1748,"")</f>
        <v/>
      </c>
    </row>
    <row r="1749">
      <c r="A1749" s="25" t="inlineStr">
        <is>
          <t>dynamic_hotels_and_rentals_asset_image_url</t>
        </is>
      </c>
      <c r="B1749" s="29" t="inlineStr">
        <is>
          <t>Dynamic hotels and rentals asset image url · TEXT</t>
        </is>
      </c>
      <c r="C1749" s="26" t="n"/>
      <c r="D1749" s="27">
        <f>IF(AND($C1749="x",$A1749&lt;&gt;""),$A1749,"")</f>
        <v/>
      </c>
    </row>
    <row r="1750">
      <c r="A1750" s="25" t="inlineStr">
        <is>
          <t>dynamic_hotels_and_rentals_asset_ios_app_link</t>
        </is>
      </c>
      <c r="B1750" s="29" t="inlineStr">
        <is>
          <t>Dynamic hotels and rentals asset ios app link · TEXT</t>
        </is>
      </c>
      <c r="C1750" s="26" t="n"/>
      <c r="D1750" s="27">
        <f>IF(AND($C1750="x",$A1750&lt;&gt;""),$A1750,"")</f>
        <v/>
      </c>
    </row>
    <row r="1751">
      <c r="A1751" s="25" t="inlineStr">
        <is>
          <t>dynamic_hotels_and_rentals_asset_ios_app_store_id</t>
        </is>
      </c>
      <c r="B1751" s="29" t="inlineStr">
        <is>
          <t>Dynamic hotels and rentals asset ios app store id · NUMERIC</t>
        </is>
      </c>
      <c r="C1751" s="26" t="n"/>
      <c r="D1751" s="27">
        <f>IF(AND($C1751="x",$A1751&lt;&gt;""),$A1751,"")</f>
        <v/>
      </c>
    </row>
    <row r="1752">
      <c r="A1752" s="25" t="inlineStr">
        <is>
          <t>dynamic_hotels_and_rentals_asset_price</t>
        </is>
      </c>
      <c r="B1752" s="29" t="inlineStr">
        <is>
          <t>Dynamic hotels and rentals asset price · TEXT</t>
        </is>
      </c>
      <c r="C1752" s="26" t="n"/>
      <c r="D1752" s="27">
        <f>IF(AND($C1752="x",$A1752&lt;&gt;""),$A1752,"")</f>
        <v/>
      </c>
    </row>
    <row r="1753">
      <c r="A1753" s="25" t="inlineStr">
        <is>
          <t>dynamic_hotels_and_rentals_asset_property_id</t>
        </is>
      </c>
      <c r="B1753" s="29" t="inlineStr">
        <is>
          <t>Dynamic hotels and rentals asset property id · TEXT</t>
        </is>
      </c>
      <c r="C1753" s="26" t="n"/>
      <c r="D1753" s="27">
        <f>IF(AND($C1753="x",$A1753&lt;&gt;""),$A1753,"")</f>
        <v/>
      </c>
    </row>
    <row r="1754">
      <c r="A1754" s="25" t="inlineStr">
        <is>
          <t>dynamic_hotels_and_rentals_asset_property_name</t>
        </is>
      </c>
      <c r="B1754" s="29" t="inlineStr">
        <is>
          <t>Dynamic hotels and rentals asset property name · TEXT</t>
        </is>
      </c>
      <c r="C1754" s="26" t="n"/>
      <c r="D1754" s="27">
        <f>IF(AND($C1754="x",$A1754&lt;&gt;""),$A1754,"")</f>
        <v/>
      </c>
    </row>
    <row r="1755">
      <c r="A1755" s="25" t="inlineStr">
        <is>
          <t>dynamic_hotels_and_rentals_asset_sale_price</t>
        </is>
      </c>
      <c r="B1755" s="29" t="inlineStr">
        <is>
          <t>Dynamic hotels and rentals asset sale price · TEXT</t>
        </is>
      </c>
      <c r="C1755" s="26" t="n"/>
      <c r="D1755" s="27">
        <f>IF(AND($C1755="x",$A1755&lt;&gt;""),$A1755,"")</f>
        <v/>
      </c>
    </row>
    <row r="1756">
      <c r="A1756" s="25" t="inlineStr">
        <is>
          <t>dynamic_hotels_and_rentals_asset_similar_property_ids</t>
        </is>
      </c>
      <c r="B1756" s="29" t="inlineStr">
        <is>
          <t>Dynamic hotels and rentals asset similar property ids · TEXT</t>
        </is>
      </c>
      <c r="C1756" s="26" t="n"/>
      <c r="D1756" s="27">
        <f>IF(AND($C1756="x",$A1756&lt;&gt;""),$A1756,"")</f>
        <v/>
      </c>
    </row>
    <row r="1757">
      <c r="A1757" s="25" t="inlineStr">
        <is>
          <t>dynamic_hotels_and_rentals_asset_star_rating</t>
        </is>
      </c>
      <c r="B1757" s="29" t="inlineStr">
        <is>
          <t>Dynamic hotels and rentals asset star rating · NUMERIC</t>
        </is>
      </c>
      <c r="C1757" s="26" t="n"/>
      <c r="D1757" s="27">
        <f>IF(AND($C1757="x",$A1757&lt;&gt;""),$A1757,"")</f>
        <v/>
      </c>
    </row>
    <row r="1758">
      <c r="A1758" s="25" t="inlineStr">
        <is>
          <t>dynamic_jobs_asset_address</t>
        </is>
      </c>
      <c r="B1758" s="29" t="inlineStr">
        <is>
          <t>Dynamic jobs asset address · TEXT</t>
        </is>
      </c>
      <c r="C1758" s="26" t="n"/>
      <c r="D1758" s="27">
        <f>IF(AND($C1758="x",$A1758&lt;&gt;""),$A1758,"")</f>
        <v/>
      </c>
    </row>
    <row r="1759">
      <c r="A1759" s="25" t="inlineStr">
        <is>
          <t>dynamic_jobs_asset_android_app_link</t>
        </is>
      </c>
      <c r="B1759" s="29" t="inlineStr">
        <is>
          <t>Dynamic jobs asset android app link · TEXT</t>
        </is>
      </c>
      <c r="C1759" s="26" t="n"/>
      <c r="D1759" s="27">
        <f>IF(AND($C1759="x",$A1759&lt;&gt;""),$A1759,"")</f>
        <v/>
      </c>
    </row>
    <row r="1760">
      <c r="A1760" s="25" t="inlineStr">
        <is>
          <t>dynamic_jobs_asset_contextual_keywords</t>
        </is>
      </c>
      <c r="B1760" s="29" t="inlineStr">
        <is>
          <t>Dynamic jobs asset contextual keywords · TEXT</t>
        </is>
      </c>
      <c r="C1760" s="26" t="n"/>
      <c r="D1760" s="27">
        <f>IF(AND($C1760="x",$A1760&lt;&gt;""),$A1760,"")</f>
        <v/>
      </c>
    </row>
    <row r="1761">
      <c r="A1761" s="25" t="inlineStr">
        <is>
          <t>dynamic_jobs_asset_description</t>
        </is>
      </c>
      <c r="B1761" s="29" t="inlineStr">
        <is>
          <t>Dynamic jobs asset description · TEXT</t>
        </is>
      </c>
      <c r="C1761" s="26" t="n"/>
      <c r="D1761" s="27">
        <f>IF(AND($C1761="x",$A1761&lt;&gt;""),$A1761,"")</f>
        <v/>
      </c>
    </row>
    <row r="1762">
      <c r="A1762" s="25" t="inlineStr">
        <is>
          <t>dynamic_jobs_asset_image_url</t>
        </is>
      </c>
      <c r="B1762" s="29" t="inlineStr">
        <is>
          <t>Dynamic jobs asset image url · TEXT</t>
        </is>
      </c>
      <c r="C1762" s="26" t="n"/>
      <c r="D1762" s="27">
        <f>IF(AND($C1762="x",$A1762&lt;&gt;""),$A1762,"")</f>
        <v/>
      </c>
    </row>
    <row r="1763">
      <c r="A1763" s="25" t="inlineStr">
        <is>
          <t>dynamic_jobs_asset_ios_app_link</t>
        </is>
      </c>
      <c r="B1763" s="29" t="inlineStr">
        <is>
          <t>Dynamic jobs asset ios app link · TEXT</t>
        </is>
      </c>
      <c r="C1763" s="26" t="n"/>
      <c r="D1763" s="27">
        <f>IF(AND($C1763="x",$A1763&lt;&gt;""),$A1763,"")</f>
        <v/>
      </c>
    </row>
    <row r="1764">
      <c r="A1764" s="25" t="inlineStr">
        <is>
          <t>dynamic_jobs_asset_ios_app_store_id</t>
        </is>
      </c>
      <c r="B1764" s="29" t="inlineStr">
        <is>
          <t>Dynamic jobs asset ios app store id · NUMERIC</t>
        </is>
      </c>
      <c r="C1764" s="26" t="n"/>
      <c r="D1764" s="27">
        <f>IF(AND($C1764="x",$A1764&lt;&gt;""),$A1764,"")</f>
        <v/>
      </c>
    </row>
    <row r="1765">
      <c r="A1765" s="25" t="inlineStr">
        <is>
          <t>dynamic_jobs_asset_job_category</t>
        </is>
      </c>
      <c r="B1765" s="29" t="inlineStr">
        <is>
          <t>Dynamic jobs asset job category · TEXT</t>
        </is>
      </c>
      <c r="C1765" s="26" t="n"/>
      <c r="D1765" s="27">
        <f>IF(AND($C1765="x",$A1765&lt;&gt;""),$A1765,"")</f>
        <v/>
      </c>
    </row>
    <row r="1766">
      <c r="A1766" s="25" t="inlineStr">
        <is>
          <t>dynamic_jobs_asset_job_id</t>
        </is>
      </c>
      <c r="B1766" s="29" t="inlineStr">
        <is>
          <t>Dynamic jobs asset job id · TEXT</t>
        </is>
      </c>
      <c r="C1766" s="26" t="n"/>
      <c r="D1766" s="27">
        <f>IF(AND($C1766="x",$A1766&lt;&gt;""),$A1766,"")</f>
        <v/>
      </c>
    </row>
    <row r="1767">
      <c r="A1767" s="25" t="inlineStr">
        <is>
          <t>dynamic_jobs_asset_job_subtitle</t>
        </is>
      </c>
      <c r="B1767" s="29" t="inlineStr">
        <is>
          <t>Dynamic jobs asset job subtitle · TEXT</t>
        </is>
      </c>
      <c r="C1767" s="26" t="n"/>
      <c r="D1767" s="27">
        <f>IF(AND($C1767="x",$A1767&lt;&gt;""),$A1767,"")</f>
        <v/>
      </c>
    </row>
    <row r="1768">
      <c r="A1768" s="25" t="inlineStr">
        <is>
          <t>dynamic_jobs_asset_job_title</t>
        </is>
      </c>
      <c r="B1768" s="29" t="inlineStr">
        <is>
          <t>Dynamic jobs asset job title · TEXT</t>
        </is>
      </c>
      <c r="C1768" s="26" t="n"/>
      <c r="D1768" s="27">
        <f>IF(AND($C1768="x",$A1768&lt;&gt;""),$A1768,"")</f>
        <v/>
      </c>
    </row>
    <row r="1769">
      <c r="A1769" s="25" t="inlineStr">
        <is>
          <t>dynamic_jobs_asset_location_id</t>
        </is>
      </c>
      <c r="B1769" s="29" t="inlineStr">
        <is>
          <t>Dynamic jobs asset location id · TEXT</t>
        </is>
      </c>
      <c r="C1769" s="26" t="n"/>
      <c r="D1769" s="27">
        <f>IF(AND($C1769="x",$A1769&lt;&gt;""),$A1769,"")</f>
        <v/>
      </c>
    </row>
    <row r="1770">
      <c r="A1770" s="25" t="inlineStr">
        <is>
          <t>dynamic_jobs_asset_salary</t>
        </is>
      </c>
      <c r="B1770" s="29" t="inlineStr">
        <is>
          <t>Dynamic jobs asset salary · TEXT</t>
        </is>
      </c>
      <c r="C1770" s="26" t="n"/>
      <c r="D1770" s="27">
        <f>IF(AND($C1770="x",$A1770&lt;&gt;""),$A1770,"")</f>
        <v/>
      </c>
    </row>
    <row r="1771">
      <c r="A1771" s="25" t="inlineStr">
        <is>
          <t>dynamic_jobs_asset_similar_job_ids</t>
        </is>
      </c>
      <c r="B1771" s="29" t="inlineStr">
        <is>
          <t>Dynamic jobs asset similar job ids · TEXT</t>
        </is>
      </c>
      <c r="C1771" s="26" t="n"/>
      <c r="D1771" s="27">
        <f>IF(AND($C1771="x",$A1771&lt;&gt;""),$A1771,"")</f>
        <v/>
      </c>
    </row>
    <row r="1772">
      <c r="A1772" s="25" t="inlineStr">
        <is>
          <t>dynamic_local_asset_address</t>
        </is>
      </c>
      <c r="B1772" s="29" t="inlineStr">
        <is>
          <t>Dynamic local asset address · TEXT</t>
        </is>
      </c>
      <c r="C1772" s="26" t="n"/>
      <c r="D1772" s="27">
        <f>IF(AND($C1772="x",$A1772&lt;&gt;""),$A1772,"")</f>
        <v/>
      </c>
    </row>
    <row r="1773">
      <c r="A1773" s="25" t="inlineStr">
        <is>
          <t>dynamic_local_asset_android_app_link</t>
        </is>
      </c>
      <c r="B1773" s="29" t="inlineStr">
        <is>
          <t>Dynamic local asset android app link · TEXT</t>
        </is>
      </c>
      <c r="C1773" s="26" t="n"/>
      <c r="D1773" s="27">
        <f>IF(AND($C1773="x",$A1773&lt;&gt;""),$A1773,"")</f>
        <v/>
      </c>
    </row>
    <row r="1774">
      <c r="A1774" s="25" t="inlineStr">
        <is>
          <t>dynamic_local_asset_category</t>
        </is>
      </c>
      <c r="B1774" s="29" t="inlineStr">
        <is>
          <t>Dynamic local asset category · TEXT</t>
        </is>
      </c>
      <c r="C1774" s="26" t="n"/>
      <c r="D1774" s="27">
        <f>IF(AND($C1774="x",$A1774&lt;&gt;""),$A1774,"")</f>
        <v/>
      </c>
    </row>
    <row r="1775">
      <c r="A1775" s="25" t="inlineStr">
        <is>
          <t>dynamic_local_asset_contextual_keywords</t>
        </is>
      </c>
      <c r="B1775" s="29" t="inlineStr">
        <is>
          <t>Dynamic local asset contextual keywords · TEXT</t>
        </is>
      </c>
      <c r="C1775" s="26" t="n"/>
      <c r="D1775" s="27">
        <f>IF(AND($C1775="x",$A1775&lt;&gt;""),$A1775,"")</f>
        <v/>
      </c>
    </row>
    <row r="1776">
      <c r="A1776" s="25" t="inlineStr">
        <is>
          <t>dynamic_local_asset_deal_id</t>
        </is>
      </c>
      <c r="B1776" s="29" t="inlineStr">
        <is>
          <t>Dynamic local asset deal id · TEXT</t>
        </is>
      </c>
      <c r="C1776" s="26" t="n"/>
      <c r="D1776" s="27">
        <f>IF(AND($C1776="x",$A1776&lt;&gt;""),$A1776,"")</f>
        <v/>
      </c>
    </row>
    <row r="1777">
      <c r="A1777" s="25" t="inlineStr">
        <is>
          <t>dynamic_local_asset_deal_name</t>
        </is>
      </c>
      <c r="B1777" s="29" t="inlineStr">
        <is>
          <t>Dynamic local asset deal name · TEXT</t>
        </is>
      </c>
      <c r="C1777" s="26" t="n"/>
      <c r="D1777" s="27">
        <f>IF(AND($C1777="x",$A1777&lt;&gt;""),$A1777,"")</f>
        <v/>
      </c>
    </row>
    <row r="1778">
      <c r="A1778" s="25" t="inlineStr">
        <is>
          <t>dynamic_local_asset_description</t>
        </is>
      </c>
      <c r="B1778" s="29" t="inlineStr">
        <is>
          <t>Dynamic local asset description · TEXT</t>
        </is>
      </c>
      <c r="C1778" s="26" t="n"/>
      <c r="D1778" s="27">
        <f>IF(AND($C1778="x",$A1778&lt;&gt;""),$A1778,"")</f>
        <v/>
      </c>
    </row>
    <row r="1779">
      <c r="A1779" s="25" t="inlineStr">
        <is>
          <t>dynamic_local_asset_formatted_price</t>
        </is>
      </c>
      <c r="B1779" s="29" t="inlineStr">
        <is>
          <t>Dynamic local asset formatted price · TEXT</t>
        </is>
      </c>
      <c r="C1779" s="26" t="n"/>
      <c r="D1779" s="27">
        <f>IF(AND($C1779="x",$A1779&lt;&gt;""),$A1779,"")</f>
        <v/>
      </c>
    </row>
    <row r="1780">
      <c r="A1780" s="25" t="inlineStr">
        <is>
          <t>dynamic_local_asset_formatted_sale_price</t>
        </is>
      </c>
      <c r="B1780" s="29" t="inlineStr">
        <is>
          <t>Dynamic local asset formatted sale price · TEXT</t>
        </is>
      </c>
      <c r="C1780" s="26" t="n"/>
      <c r="D1780" s="27">
        <f>IF(AND($C1780="x",$A1780&lt;&gt;""),$A1780,"")</f>
        <v/>
      </c>
    </row>
    <row r="1781">
      <c r="A1781" s="25" t="inlineStr">
        <is>
          <t>dynamic_local_asset_image_url</t>
        </is>
      </c>
      <c r="B1781" s="29" t="inlineStr">
        <is>
          <t>Dynamic local asset image url · TEXT</t>
        </is>
      </c>
      <c r="C1781" s="26" t="n"/>
      <c r="D1781" s="27">
        <f>IF(AND($C1781="x",$A1781&lt;&gt;""),$A1781,"")</f>
        <v/>
      </c>
    </row>
    <row r="1782">
      <c r="A1782" s="25" t="inlineStr">
        <is>
          <t>dynamic_local_asset_ios_app_link</t>
        </is>
      </c>
      <c r="B1782" s="29" t="inlineStr">
        <is>
          <t>Dynamic local asset ios app link · TEXT</t>
        </is>
      </c>
      <c r="C1782" s="26" t="n"/>
      <c r="D1782" s="27">
        <f>IF(AND($C1782="x",$A1782&lt;&gt;""),$A1782,"")</f>
        <v/>
      </c>
    </row>
    <row r="1783">
      <c r="A1783" s="25" t="inlineStr">
        <is>
          <t>dynamic_local_asset_ios_app_store_id</t>
        </is>
      </c>
      <c r="B1783" s="29" t="inlineStr">
        <is>
          <t>Dynamic local asset ios app store id · NUMERIC</t>
        </is>
      </c>
      <c r="C1783" s="26" t="n"/>
      <c r="D1783" s="27">
        <f>IF(AND($C1783="x",$A1783&lt;&gt;""),$A1783,"")</f>
        <v/>
      </c>
    </row>
    <row r="1784">
      <c r="A1784" s="25" t="inlineStr">
        <is>
          <t>dynamic_local_asset_price</t>
        </is>
      </c>
      <c r="B1784" s="29" t="inlineStr">
        <is>
          <t>Dynamic local asset price · TEXT</t>
        </is>
      </c>
      <c r="C1784" s="26" t="n"/>
      <c r="D1784" s="27">
        <f>IF(AND($C1784="x",$A1784&lt;&gt;""),$A1784,"")</f>
        <v/>
      </c>
    </row>
    <row r="1785">
      <c r="A1785" s="25" t="inlineStr">
        <is>
          <t>dynamic_local_asset_sale_price</t>
        </is>
      </c>
      <c r="B1785" s="29" t="inlineStr">
        <is>
          <t>Dynamic local asset sale price · TEXT</t>
        </is>
      </c>
      <c r="C1785" s="26" t="n"/>
      <c r="D1785" s="27">
        <f>IF(AND($C1785="x",$A1785&lt;&gt;""),$A1785,"")</f>
        <v/>
      </c>
    </row>
    <row r="1786">
      <c r="A1786" s="25" t="inlineStr">
        <is>
          <t>dynamic_local_asset_similar_deal_ids</t>
        </is>
      </c>
      <c r="B1786" s="29" t="inlineStr">
        <is>
          <t>Dynamic local asset similar deal ids · TEXT</t>
        </is>
      </c>
      <c r="C1786" s="26" t="n"/>
      <c r="D1786" s="27">
        <f>IF(AND($C1786="x",$A1786&lt;&gt;""),$A1786,"")</f>
        <v/>
      </c>
    </row>
    <row r="1787">
      <c r="A1787" s="25" t="inlineStr">
        <is>
          <t>dynamic_local_asset_subtitle</t>
        </is>
      </c>
      <c r="B1787" s="29" t="inlineStr">
        <is>
          <t>Dynamic local asset subtitle · TEXT</t>
        </is>
      </c>
      <c r="C1787" s="26" t="n"/>
      <c r="D1787" s="27">
        <f>IF(AND($C1787="x",$A1787&lt;&gt;""),$A1787,"")</f>
        <v/>
      </c>
    </row>
    <row r="1788">
      <c r="A1788" s="25" t="inlineStr">
        <is>
          <t>dynamic_real_estate_asset_address</t>
        </is>
      </c>
      <c r="B1788" s="29" t="inlineStr">
        <is>
          <t>Dynamic real estate asset address · TEXT</t>
        </is>
      </c>
      <c r="C1788" s="26" t="n"/>
      <c r="D1788" s="27">
        <f>IF(AND($C1788="x",$A1788&lt;&gt;""),$A1788,"")</f>
        <v/>
      </c>
    </row>
    <row r="1789">
      <c r="A1789" s="25" t="inlineStr">
        <is>
          <t>dynamic_real_estate_asset_android_app_link</t>
        </is>
      </c>
      <c r="B1789" s="29" t="inlineStr">
        <is>
          <t>Dynamic real estate asset android app link · TEXT</t>
        </is>
      </c>
      <c r="C1789" s="26" t="n"/>
      <c r="D1789" s="27">
        <f>IF(AND($C1789="x",$A1789&lt;&gt;""),$A1789,"")</f>
        <v/>
      </c>
    </row>
    <row r="1790">
      <c r="A1790" s="25" t="inlineStr">
        <is>
          <t>dynamic_real_estate_asset_city_name</t>
        </is>
      </c>
      <c r="B1790" s="29" t="inlineStr">
        <is>
          <t>Dynamic real estate asset city name · CITY</t>
        </is>
      </c>
      <c r="C1790" s="26" t="n"/>
      <c r="D1790" s="27">
        <f>IF(AND($C1790="x",$A1790&lt;&gt;""),$A1790,"")</f>
        <v/>
      </c>
    </row>
    <row r="1791">
      <c r="A1791" s="25" t="inlineStr">
        <is>
          <t>dynamic_real_estate_asset_contextual_keywords</t>
        </is>
      </c>
      <c r="B1791" s="29" t="inlineStr">
        <is>
          <t>Dynamic real estate asset contextual keywords · TEXT</t>
        </is>
      </c>
      <c r="C1791" s="26" t="n"/>
      <c r="D1791" s="27">
        <f>IF(AND($C1791="x",$A1791&lt;&gt;""),$A1791,"")</f>
        <v/>
      </c>
    </row>
    <row r="1792">
      <c r="A1792" s="25" t="inlineStr">
        <is>
          <t>dynamic_real_estate_asset_description</t>
        </is>
      </c>
      <c r="B1792" s="29" t="inlineStr">
        <is>
          <t>Dynamic real estate asset description · TEXT</t>
        </is>
      </c>
      <c r="C1792" s="26" t="n"/>
      <c r="D1792" s="27">
        <f>IF(AND($C1792="x",$A1792&lt;&gt;""),$A1792,"")</f>
        <v/>
      </c>
    </row>
    <row r="1793">
      <c r="A1793" s="25" t="inlineStr">
        <is>
          <t>dynamic_real_estate_asset_formatted_price</t>
        </is>
      </c>
      <c r="B1793" s="29" t="inlineStr">
        <is>
          <t>Dynamic real estate asset formatted price · TEXT</t>
        </is>
      </c>
      <c r="C1793" s="26" t="n"/>
      <c r="D1793" s="27">
        <f>IF(AND($C1793="x",$A1793&lt;&gt;""),$A1793,"")</f>
        <v/>
      </c>
    </row>
    <row r="1794">
      <c r="A1794" s="25" t="inlineStr">
        <is>
          <t>dynamic_real_estate_asset_image_url</t>
        </is>
      </c>
      <c r="B1794" s="29" t="inlineStr">
        <is>
          <t>Dynamic real estate asset image url · TEXT</t>
        </is>
      </c>
      <c r="C1794" s="26" t="n"/>
      <c r="D1794" s="27">
        <f>IF(AND($C1794="x",$A1794&lt;&gt;""),$A1794,"")</f>
        <v/>
      </c>
    </row>
    <row r="1795">
      <c r="A1795" s="25" t="inlineStr">
        <is>
          <t>dynamic_real_estate_asset_ios_app_link</t>
        </is>
      </c>
      <c r="B1795" s="29" t="inlineStr">
        <is>
          <t>Dynamic real estate asset ios app link · TEXT</t>
        </is>
      </c>
      <c r="C1795" s="26" t="n"/>
      <c r="D1795" s="27">
        <f>IF(AND($C1795="x",$A1795&lt;&gt;""),$A1795,"")</f>
        <v/>
      </c>
    </row>
    <row r="1796">
      <c r="A1796" s="25" t="inlineStr">
        <is>
          <t>dynamic_real_estate_asset_ios_app_store_id</t>
        </is>
      </c>
      <c r="B1796" s="29" t="inlineStr">
        <is>
          <t>Dynamic real estate asset ios app store id · NUMERIC</t>
        </is>
      </c>
      <c r="C1796" s="26" t="n"/>
      <c r="D1796" s="27">
        <f>IF(AND($C1796="x",$A1796&lt;&gt;""),$A1796,"")</f>
        <v/>
      </c>
    </row>
    <row r="1797">
      <c r="A1797" s="25" t="inlineStr">
        <is>
          <t>dynamic_real_estate_asset_listing_id</t>
        </is>
      </c>
      <c r="B1797" s="29" t="inlineStr">
        <is>
          <t>Dynamic real estate asset listing id · TEXT</t>
        </is>
      </c>
      <c r="C1797" s="26" t="n"/>
      <c r="D1797" s="27">
        <f>IF(AND($C1797="x",$A1797&lt;&gt;""),$A1797,"")</f>
        <v/>
      </c>
    </row>
    <row r="1798">
      <c r="A1798" s="25" t="inlineStr">
        <is>
          <t>dynamic_real_estate_asset_listing_name</t>
        </is>
      </c>
      <c r="B1798" s="29" t="inlineStr">
        <is>
          <t>Dynamic real estate asset listing name · TEXT</t>
        </is>
      </c>
      <c r="C1798" s="26" t="n"/>
      <c r="D1798" s="27">
        <f>IF(AND($C1798="x",$A1798&lt;&gt;""),$A1798,"")</f>
        <v/>
      </c>
    </row>
    <row r="1799">
      <c r="A1799" s="25" t="inlineStr">
        <is>
          <t>dynamic_real_estate_asset_listing_type</t>
        </is>
      </c>
      <c r="B1799" s="29" t="inlineStr">
        <is>
          <t>Dynamic real estate asset listing type · TEXT</t>
        </is>
      </c>
      <c r="C1799" s="26" t="n"/>
      <c r="D1799" s="27">
        <f>IF(AND($C1799="x",$A1799&lt;&gt;""),$A1799,"")</f>
        <v/>
      </c>
    </row>
    <row r="1800">
      <c r="A1800" s="25" t="inlineStr">
        <is>
          <t>dynamic_real_estate_asset_price</t>
        </is>
      </c>
      <c r="B1800" s="29" t="inlineStr">
        <is>
          <t>Dynamic real estate asset price · TEXT</t>
        </is>
      </c>
      <c r="C1800" s="26" t="n"/>
      <c r="D1800" s="27">
        <f>IF(AND($C1800="x",$A1800&lt;&gt;""),$A1800,"")</f>
        <v/>
      </c>
    </row>
    <row r="1801">
      <c r="A1801" s="25" t="inlineStr">
        <is>
          <t>dynamic_real_estate_asset_property_type</t>
        </is>
      </c>
      <c r="B1801" s="29" t="inlineStr">
        <is>
          <t>Dynamic real estate asset property type · TEXT</t>
        </is>
      </c>
      <c r="C1801" s="26" t="n"/>
      <c r="D1801" s="27">
        <f>IF(AND($C1801="x",$A1801&lt;&gt;""),$A1801,"")</f>
        <v/>
      </c>
    </row>
    <row r="1802">
      <c r="A1802" s="25" t="inlineStr">
        <is>
          <t>dynamic_real_estate_asset_similar_listing_ids</t>
        </is>
      </c>
      <c r="B1802" s="29" t="inlineStr">
        <is>
          <t>Dynamic real estate asset similar listing ids · TEXT</t>
        </is>
      </c>
      <c r="C1802" s="26" t="n"/>
      <c r="D1802" s="27">
        <f>IF(AND($C1802="x",$A1802&lt;&gt;""),$A1802,"")</f>
        <v/>
      </c>
    </row>
    <row r="1803">
      <c r="A1803" s="25" t="inlineStr">
        <is>
          <t>dynamic_search_ads_setting_domain_name</t>
        </is>
      </c>
      <c r="B1803" s="29" t="inlineStr">
        <is>
          <t>Dynamic search ads setting domain name · TEXT</t>
        </is>
      </c>
      <c r="C1803" s="26" t="n"/>
      <c r="D1803" s="27">
        <f>IF(AND($C1803="x",$A1803&lt;&gt;""),$A1803,"")</f>
        <v/>
      </c>
    </row>
    <row r="1804">
      <c r="A1804" s="25" t="inlineStr">
        <is>
          <t>dynamic_search_ads_setting_language_code</t>
        </is>
      </c>
      <c r="B1804" s="29" t="inlineStr">
        <is>
          <t>Dynamic search ads setting language code · TEXT</t>
        </is>
      </c>
      <c r="C1804" s="26" t="n"/>
      <c r="D1804" s="27">
        <f>IF(AND($C1804="x",$A1804&lt;&gt;""),$A1804,"")</f>
        <v/>
      </c>
    </row>
    <row r="1805">
      <c r="A1805" s="25" t="inlineStr">
        <is>
          <t>dynamic_search_ads_setting_use_supplied_urls_only</t>
        </is>
      </c>
      <c r="B1805" s="29" t="inlineStr">
        <is>
          <t>Dynamic search ads setting use supplied urls only · BOOLEAN</t>
        </is>
      </c>
      <c r="C1805" s="26" t="n"/>
      <c r="D1805" s="27">
        <f>IF(AND($C1805="x",$A1805&lt;&gt;""),$A1805,"")</f>
        <v/>
      </c>
    </row>
    <row r="1806">
      <c r="A1806" s="25" t="inlineStr">
        <is>
          <t>dynamic_travel_asset_android_app_link</t>
        </is>
      </c>
      <c r="B1806" s="29" t="inlineStr">
        <is>
          <t>Dynamic travel asset android app link · TEXT</t>
        </is>
      </c>
      <c r="C1806" s="26" t="n"/>
      <c r="D1806" s="27">
        <f>IF(AND($C1806="x",$A1806&lt;&gt;""),$A1806,"")</f>
        <v/>
      </c>
    </row>
    <row r="1807">
      <c r="A1807" s="25" t="inlineStr">
        <is>
          <t>dynamic_travel_asset_category</t>
        </is>
      </c>
      <c r="B1807" s="29" t="inlineStr">
        <is>
          <t>Dynamic travel asset category · TEXT</t>
        </is>
      </c>
      <c r="C1807" s="26" t="n"/>
      <c r="D1807" s="27">
        <f>IF(AND($C1807="x",$A1807&lt;&gt;""),$A1807,"")</f>
        <v/>
      </c>
    </row>
    <row r="1808">
      <c r="A1808" s="25" t="inlineStr">
        <is>
          <t>dynamic_travel_asset_contextual_keywords</t>
        </is>
      </c>
      <c r="B1808" s="29" t="inlineStr">
        <is>
          <t>Dynamic travel asset contextual keywords · TEXT</t>
        </is>
      </c>
      <c r="C1808" s="26" t="n"/>
      <c r="D1808" s="27">
        <f>IF(AND($C1808="x",$A1808&lt;&gt;""),$A1808,"")</f>
        <v/>
      </c>
    </row>
    <row r="1809">
      <c r="A1809" s="25" t="inlineStr">
        <is>
          <t>dynamic_travel_asset_destination_address</t>
        </is>
      </c>
      <c r="B1809" s="29" t="inlineStr">
        <is>
          <t>Dynamic travel asset destination address · TEXT</t>
        </is>
      </c>
      <c r="C1809" s="26" t="n"/>
      <c r="D1809" s="27">
        <f>IF(AND($C1809="x",$A1809&lt;&gt;""),$A1809,"")</f>
        <v/>
      </c>
    </row>
    <row r="1810">
      <c r="A1810" s="25" t="inlineStr">
        <is>
          <t>dynamic_travel_asset_destination_id</t>
        </is>
      </c>
      <c r="B1810" s="29" t="inlineStr">
        <is>
          <t>Dynamic travel asset destination id · TEXT</t>
        </is>
      </c>
      <c r="C1810" s="26" t="n"/>
      <c r="D1810" s="27">
        <f>IF(AND($C1810="x",$A1810&lt;&gt;""),$A1810,"")</f>
        <v/>
      </c>
    </row>
    <row r="1811">
      <c r="A1811" s="25" t="inlineStr">
        <is>
          <t>dynamic_travel_asset_destination_name</t>
        </is>
      </c>
      <c r="B1811" s="29" t="inlineStr">
        <is>
          <t>Dynamic travel asset destination name · TEXT</t>
        </is>
      </c>
      <c r="C1811" s="26" t="n"/>
      <c r="D1811" s="27">
        <f>IF(AND($C1811="x",$A1811&lt;&gt;""),$A1811,"")</f>
        <v/>
      </c>
    </row>
    <row r="1812">
      <c r="A1812" s="25" t="inlineStr">
        <is>
          <t>dynamic_travel_asset_formatted_price</t>
        </is>
      </c>
      <c r="B1812" s="29" t="inlineStr">
        <is>
          <t>Dynamic travel asset formatted price · TEXT</t>
        </is>
      </c>
      <c r="C1812" s="26" t="n"/>
      <c r="D1812" s="27">
        <f>IF(AND($C1812="x",$A1812&lt;&gt;""),$A1812,"")</f>
        <v/>
      </c>
    </row>
    <row r="1813">
      <c r="A1813" s="25" t="inlineStr">
        <is>
          <t>dynamic_travel_asset_formatted_sale_price</t>
        </is>
      </c>
      <c r="B1813" s="29" t="inlineStr">
        <is>
          <t>Dynamic travel asset formatted sale price · TEXT</t>
        </is>
      </c>
      <c r="C1813" s="26" t="n"/>
      <c r="D1813" s="27">
        <f>IF(AND($C1813="x",$A1813&lt;&gt;""),$A1813,"")</f>
        <v/>
      </c>
    </row>
    <row r="1814">
      <c r="A1814" s="25" t="inlineStr">
        <is>
          <t>dynamic_travel_asset_image_url</t>
        </is>
      </c>
      <c r="B1814" s="29" t="inlineStr">
        <is>
          <t>Dynamic travel asset image url · TEXT</t>
        </is>
      </c>
      <c r="C1814" s="26" t="n"/>
      <c r="D1814" s="27">
        <f>IF(AND($C1814="x",$A1814&lt;&gt;""),$A1814,"")</f>
        <v/>
      </c>
    </row>
    <row r="1815">
      <c r="A1815" s="25" t="inlineStr">
        <is>
          <t>dynamic_travel_asset_ios_app_link</t>
        </is>
      </c>
      <c r="B1815" s="29" t="inlineStr">
        <is>
          <t>Dynamic travel asset ios app link · TEXT</t>
        </is>
      </c>
      <c r="C1815" s="26" t="n"/>
      <c r="D1815" s="27">
        <f>IF(AND($C1815="x",$A1815&lt;&gt;""),$A1815,"")</f>
        <v/>
      </c>
    </row>
    <row r="1816">
      <c r="A1816" s="25" t="inlineStr">
        <is>
          <t>dynamic_travel_asset_ios_app_store_id</t>
        </is>
      </c>
      <c r="B1816" s="29" t="inlineStr">
        <is>
          <t>Dynamic travel asset ios app store id · NUMERIC</t>
        </is>
      </c>
      <c r="C1816" s="26" t="n"/>
      <c r="D1816" s="27">
        <f>IF(AND($C1816="x",$A1816&lt;&gt;""),$A1816,"")</f>
        <v/>
      </c>
    </row>
    <row r="1817">
      <c r="A1817" s="25" t="inlineStr">
        <is>
          <t>dynamic_travel_asset_origin_id</t>
        </is>
      </c>
      <c r="B1817" s="29" t="inlineStr">
        <is>
          <t>Dynamic travel asset origin id · TEXT</t>
        </is>
      </c>
      <c r="C1817" s="26" t="n"/>
      <c r="D1817" s="27">
        <f>IF(AND($C1817="x",$A1817&lt;&gt;""),$A1817,"")</f>
        <v/>
      </c>
    </row>
    <row r="1818">
      <c r="A1818" s="25" t="inlineStr">
        <is>
          <t>dynamic_travel_asset_origin_name</t>
        </is>
      </c>
      <c r="B1818" s="29" t="inlineStr">
        <is>
          <t>Dynamic travel asset origin name · TEXT</t>
        </is>
      </c>
      <c r="C1818" s="26" t="n"/>
      <c r="D1818" s="27">
        <f>IF(AND($C1818="x",$A1818&lt;&gt;""),$A1818,"")</f>
        <v/>
      </c>
    </row>
    <row r="1819">
      <c r="A1819" s="25" t="inlineStr">
        <is>
          <t>dynamic_travel_asset_price</t>
        </is>
      </c>
      <c r="B1819" s="29" t="inlineStr">
        <is>
          <t>Dynamic travel asset price · TEXT</t>
        </is>
      </c>
      <c r="C1819" s="26" t="n"/>
      <c r="D1819" s="27">
        <f>IF(AND($C1819="x",$A1819&lt;&gt;""),$A1819,"")</f>
        <v/>
      </c>
    </row>
    <row r="1820">
      <c r="A1820" s="25" t="inlineStr">
        <is>
          <t>dynamic_travel_asset_sale_price</t>
        </is>
      </c>
      <c r="B1820" s="29" t="inlineStr">
        <is>
          <t>Dynamic travel asset sale price · TEXT</t>
        </is>
      </c>
      <c r="C1820" s="26" t="n"/>
      <c r="D1820" s="27">
        <f>IF(AND($C1820="x",$A1820&lt;&gt;""),$A1820,"")</f>
        <v/>
      </c>
    </row>
    <row r="1821">
      <c r="A1821" s="25" t="inlineStr">
        <is>
          <t>dynamic_travel_asset_similar_destination_ids</t>
        </is>
      </c>
      <c r="B1821" s="29" t="inlineStr">
        <is>
          <t>Dynamic travel asset similar destination ids · TEXT</t>
        </is>
      </c>
      <c r="C1821" s="26" t="n"/>
      <c r="D1821" s="27">
        <f>IF(AND($C1821="x",$A1821&lt;&gt;""),$A1821,"")</f>
        <v/>
      </c>
    </row>
    <row r="1822">
      <c r="A1822" s="25" t="inlineStr">
        <is>
          <t>dynamic_travel_asset_title</t>
        </is>
      </c>
      <c r="B1822" s="29" t="inlineStr">
        <is>
          <t>Dynamic travel asset title · TEXT</t>
        </is>
      </c>
      <c r="C1822" s="26" t="n"/>
      <c r="D1822" s="27">
        <f>IF(AND($C1822="x",$A1822&lt;&gt;""),$A1822,"")</f>
        <v/>
      </c>
    </row>
    <row r="1823">
      <c r="A1823" s="25" t="inlineStr">
        <is>
          <t>effective_cpc_bid_micros</t>
        </is>
      </c>
      <c r="B1823" s="29" t="inlineStr">
        <is>
          <t>Effective cpc bid micros · NUMERIC</t>
        </is>
      </c>
      <c r="C1823" s="26" t="n"/>
      <c r="D1823" s="27">
        <f>IF(AND($C1823="x",$A1823&lt;&gt;""),$A1823,"")</f>
        <v/>
      </c>
    </row>
    <row r="1824">
      <c r="A1824" s="25" t="inlineStr">
        <is>
          <t>effective_cpc_bid_source</t>
        </is>
      </c>
      <c r="B1824" s="29" t="inlineStr">
        <is>
          <t>Effective cpc bid source · TEXT</t>
        </is>
      </c>
      <c r="C1824" s="26" t="n"/>
      <c r="D1824" s="27">
        <f>IF(AND($C1824="x",$A1824&lt;&gt;""),$A1824,"")</f>
        <v/>
      </c>
    </row>
    <row r="1825">
      <c r="A1825" s="25" t="inlineStr">
        <is>
          <t>effective_cpm_bid_micros</t>
        </is>
      </c>
      <c r="B1825" s="29" t="inlineStr">
        <is>
          <t>Effective cpm bid micros · NUMERIC</t>
        </is>
      </c>
      <c r="C1825" s="26" t="n"/>
      <c r="D1825" s="27">
        <f>IF(AND($C1825="x",$A1825&lt;&gt;""),$A1825,"")</f>
        <v/>
      </c>
    </row>
    <row r="1826">
      <c r="A1826" s="25" t="inlineStr">
        <is>
          <t>effective_cpm_bid_source</t>
        </is>
      </c>
      <c r="B1826" s="29" t="inlineStr">
        <is>
          <t>Effective cpm bid source · TEXT</t>
        </is>
      </c>
      <c r="C1826" s="26" t="n"/>
      <c r="D1826" s="27">
        <f>IF(AND($C1826="x",$A1826&lt;&gt;""),$A1826,"")</f>
        <v/>
      </c>
    </row>
    <row r="1827">
      <c r="A1827" s="25" t="inlineStr">
        <is>
          <t>effective_cpv_bid_micros</t>
        </is>
      </c>
      <c r="B1827" s="29" t="inlineStr">
        <is>
          <t>Effective cpv bid micros · NUMERIC</t>
        </is>
      </c>
      <c r="C1827" s="26" t="n"/>
      <c r="D1827" s="27">
        <f>IF(AND($C1827="x",$A1827&lt;&gt;""),$A1827,"")</f>
        <v/>
      </c>
    </row>
    <row r="1828">
      <c r="A1828" s="25" t="inlineStr">
        <is>
          <t>effective_cpv_bid_source</t>
        </is>
      </c>
      <c r="B1828" s="29" t="inlineStr">
        <is>
          <t>Effective cpv bid source · TEXT</t>
        </is>
      </c>
      <c r="C1828" s="26" t="n"/>
      <c r="D1828" s="27">
        <f>IF(AND($C1828="x",$A1828&lt;&gt;""),$A1828,"")</f>
        <v/>
      </c>
    </row>
    <row r="1829">
      <c r="A1829" s="25" t="inlineStr">
        <is>
          <t>effective_currency_code</t>
        </is>
      </c>
      <c r="B1829" s="29" t="inlineStr">
        <is>
          <t>Effective currency code · TEXT</t>
        </is>
      </c>
      <c r="C1829" s="26" t="n"/>
      <c r="D1829" s="27">
        <f>IF(AND($C1829="x",$A1829&lt;&gt;""),$A1829,"")</f>
        <v/>
      </c>
    </row>
    <row r="1830">
      <c r="A1830" s="25" t="inlineStr">
        <is>
          <t>effective_percent_cpc_bid_micros</t>
        </is>
      </c>
      <c r="B1830" s="29" t="inlineStr">
        <is>
          <t>Effective percent cpc bid micros · NUMERIC</t>
        </is>
      </c>
      <c r="C1830" s="26" t="n"/>
      <c r="D1830" s="27">
        <f>IF(AND($C1830="x",$A1830&lt;&gt;""),$A1830,"")</f>
        <v/>
      </c>
    </row>
    <row r="1831">
      <c r="A1831" s="25" t="inlineStr">
        <is>
          <t>effective_percent_cpc_bid_source</t>
        </is>
      </c>
      <c r="B1831" s="29" t="inlineStr">
        <is>
          <t>Effective percent cpc bid source · TEXT</t>
        </is>
      </c>
      <c r="C1831" s="26" t="n"/>
      <c r="D1831" s="27">
        <f>IF(AND($C1831="x",$A1831&lt;&gt;""),$A1831,"")</f>
        <v/>
      </c>
    </row>
    <row r="1832">
      <c r="A1832" s="25" t="inlineStr">
        <is>
          <t>effective_target_cpa_micros</t>
        </is>
      </c>
      <c r="B1832" s="29" t="inlineStr">
        <is>
          <t>Effective target cpa micros · NUMERIC</t>
        </is>
      </c>
      <c r="C1832" s="26" t="n"/>
      <c r="D1832" s="27">
        <f>IF(AND($C1832="x",$A1832&lt;&gt;""),$A1832,"")</f>
        <v/>
      </c>
    </row>
    <row r="1833">
      <c r="A1833" s="25" t="inlineStr">
        <is>
          <t>effective_target_cpa_source</t>
        </is>
      </c>
      <c r="B1833" s="29" t="inlineStr">
        <is>
          <t>Effective target cpa source · TEXT</t>
        </is>
      </c>
      <c r="C1833" s="26" t="n"/>
      <c r="D1833" s="27">
        <f>IF(AND($C1833="x",$A1833&lt;&gt;""),$A1833,"")</f>
        <v/>
      </c>
    </row>
    <row r="1834">
      <c r="A1834" s="25" t="inlineStr">
        <is>
          <t>effective_target_cpc</t>
        </is>
      </c>
      <c r="B1834" s="29" t="inlineStr">
        <is>
          <t>Effective target cpc · NUMERIC</t>
        </is>
      </c>
      <c r="C1834" s="26" t="n"/>
      <c r="D1834" s="27">
        <f>IF(AND($C1834="x",$A1834&lt;&gt;""),$A1834,"")</f>
        <v/>
      </c>
    </row>
    <row r="1835">
      <c r="A1835" s="25" t="inlineStr">
        <is>
          <t>effective_target_cpc_source</t>
        </is>
      </c>
      <c r="B1835" s="29" t="inlineStr">
        <is>
          <t>Effective target cpc source · TEXT</t>
        </is>
      </c>
      <c r="C1835" s="26" t="n"/>
      <c r="D1835" s="27">
        <f>IF(AND($C1835="x",$A1835&lt;&gt;""),$A1835,"")</f>
        <v/>
      </c>
    </row>
    <row r="1836">
      <c r="A1836" s="25" t="inlineStr">
        <is>
          <t>effective_target_roas</t>
        </is>
      </c>
      <c r="B1836" s="29" t="inlineStr">
        <is>
          <t>Effective target roas · NUMERIC</t>
        </is>
      </c>
      <c r="C1836" s="26" t="n"/>
      <c r="D1836" s="27">
        <f>IF(AND($C1836="x",$A1836&lt;&gt;""),$A1836,"")</f>
        <v/>
      </c>
    </row>
    <row r="1837">
      <c r="A1837" s="25" t="inlineStr">
        <is>
          <t>effective_target_roas_source</t>
        </is>
      </c>
      <c r="B1837" s="29" t="inlineStr">
        <is>
          <t>Effective target roas source · TEXT</t>
        </is>
      </c>
      <c r="C1837" s="26" t="n"/>
      <c r="D1837" s="27">
        <f>IF(AND($C1837="x",$A1837&lt;&gt;""),$A1837,"")</f>
        <v/>
      </c>
    </row>
    <row r="1838">
      <c r="A1838" s="25" t="inlineStr">
        <is>
          <t>eligible_for_display</t>
        </is>
      </c>
      <c r="B1838" s="29" t="inlineStr">
        <is>
          <t>Eligible for display · BOOLEAN</t>
        </is>
      </c>
      <c r="C1838" s="26" t="n"/>
      <c r="D1838" s="27">
        <f>IF(AND($C1838="x",$A1838&lt;&gt;""),$A1838,"")</f>
        <v/>
      </c>
    </row>
    <row r="1839">
      <c r="A1839" s="25" t="inlineStr">
        <is>
          <t>eligible_for_search</t>
        </is>
      </c>
      <c r="B1839" s="29" t="inlineStr">
        <is>
          <t>Eligible for search · BOOLEAN</t>
        </is>
      </c>
      <c r="C1839" s="26" t="n"/>
      <c r="D1839" s="27">
        <f>IF(AND($C1839="x",$A1839&lt;&gt;""),$A1839,"")</f>
        <v/>
      </c>
    </row>
    <row r="1840">
      <c r="A1840" s="25" t="inlineStr">
        <is>
          <t>eligible_impressions_from_location_asset_store_reach</t>
        </is>
      </c>
      <c r="B1840" s="29" t="inlineStr">
        <is>
          <t>Eligible impressions from location asset store reach · NUMERIC</t>
        </is>
      </c>
      <c r="C1840" s="26" t="n"/>
      <c r="D1840" s="27">
        <f>IF(AND($C1840="x",$A1840&lt;&gt;""),$A1840,"")</f>
        <v/>
      </c>
    </row>
    <row r="1841">
      <c r="A1841" s="25" t="inlineStr">
        <is>
          <t>enabled</t>
        </is>
      </c>
      <c r="B1841" s="29" t="inlineStr">
        <is>
          <t>Enabled · BOOLEAN</t>
        </is>
      </c>
      <c r="C1841" s="26" t="n"/>
      <c r="D1841" s="27">
        <f>IF(AND($C1841="x",$A1841&lt;&gt;""),$A1841,"")</f>
        <v/>
      </c>
    </row>
    <row r="1842">
      <c r="A1842" s="25" t="inlineStr">
        <is>
          <t>end_date</t>
        </is>
      </c>
      <c r="B1842" s="29" t="inlineStr">
        <is>
          <t>End date · DATE</t>
        </is>
      </c>
      <c r="C1842" s="26" t="n"/>
      <c r="D1842" s="27">
        <f>IF(AND($C1842="x",$A1842&lt;&gt;""),$A1842,"")</f>
        <v/>
      </c>
    </row>
    <row r="1843">
      <c r="A1843" s="25" t="inlineStr">
        <is>
          <t>engagement_rate</t>
        </is>
      </c>
      <c r="B1843" s="29" t="inlineStr">
        <is>
          <t>Engagement rate · PERCENT</t>
        </is>
      </c>
      <c r="C1843" s="26" t="n"/>
      <c r="D1843" s="27">
        <f>IF(AND($C1843="x",$A1843&lt;&gt;""),$A1843,"")</f>
        <v/>
      </c>
    </row>
    <row r="1844">
      <c r="A1844" s="25" t="inlineStr">
        <is>
          <t>engagements</t>
        </is>
      </c>
      <c r="B1844" s="29" t="inlineStr">
        <is>
          <t>Engagements · NUMERIC</t>
        </is>
      </c>
      <c r="C1844" s="26" t="n"/>
      <c r="D1844" s="27">
        <f>IF(AND($C1844="x",$A1844&lt;&gt;""),$A1844,"")</f>
        <v/>
      </c>
    </row>
    <row r="1845">
      <c r="A1845" s="25" t="inlineStr">
        <is>
          <t>enhanced_cpc</t>
        </is>
      </c>
      <c r="B1845" s="29" t="inlineStr">
        <is>
          <t>Enhanced cpc · TEXT</t>
        </is>
      </c>
      <c r="C1845" s="26" t="n"/>
      <c r="D1845" s="27">
        <f>IF(AND($C1845="x",$A1845&lt;&gt;""),$A1845,"")</f>
        <v/>
      </c>
    </row>
    <row r="1846">
      <c r="A1846" s="25" t="inlineStr">
        <is>
          <t>estimated_add_clicks_at_first_position_cpc</t>
        </is>
      </c>
      <c r="B1846" s="29" t="inlineStr">
        <is>
          <t>Estimated add clicks at first position cpc · NUMERIC</t>
        </is>
      </c>
      <c r="C1846" s="26" t="n"/>
      <c r="D1846" s="27">
        <f>IF(AND($C1846="x",$A1846&lt;&gt;""),$A1846,"")</f>
        <v/>
      </c>
    </row>
    <row r="1847">
      <c r="A1847" s="25" t="inlineStr">
        <is>
          <t>estimated_add_cost_at_first_position_cpc</t>
        </is>
      </c>
      <c r="B1847" s="29" t="inlineStr">
        <is>
          <t>Estimated add cost at first position cpc · NUMERIC</t>
        </is>
      </c>
      <c r="C1847" s="26" t="n"/>
      <c r="D1847" s="27">
        <f>IF(AND($C1847="x",$A1847&lt;&gt;""),$A1847,"")</f>
        <v/>
      </c>
    </row>
    <row r="1848">
      <c r="A1848" s="25" t="inlineStr">
        <is>
          <t>exclude_demographic_expansion</t>
        </is>
      </c>
      <c r="B1848" s="29" t="inlineStr">
        <is>
          <t>Exclude demographic expansion · BOOLEAN</t>
        </is>
      </c>
      <c r="C1848" s="26" t="n"/>
      <c r="D1848" s="27">
        <f>IF(AND($C1848="x",$A1848&lt;&gt;""),$A1848,"")</f>
        <v/>
      </c>
    </row>
    <row r="1849">
      <c r="A1849" s="25" t="inlineStr">
        <is>
          <t>excluded_parent_asset_field_types</t>
        </is>
      </c>
      <c r="B1849" s="29" t="inlineStr">
        <is>
          <t>Excluded parent asset field types · TEXT</t>
        </is>
      </c>
      <c r="C1849" s="26" t="n"/>
      <c r="D1849" s="27">
        <f>IF(AND($C1849="x",$A1849&lt;&gt;""),$A1849,"")</f>
        <v/>
      </c>
    </row>
    <row r="1850">
      <c r="A1850" s="25" t="inlineStr">
        <is>
          <t>excluded_parent_asset_set_types</t>
        </is>
      </c>
      <c r="B1850" s="29" t="inlineStr">
        <is>
          <t>Excluded parent asset set types · TEXT</t>
        </is>
      </c>
      <c r="C1850" s="26" t="n"/>
      <c r="D1850" s="27">
        <f>IF(AND($C1850="x",$A1850&lt;&gt;""),$A1850,"")</f>
        <v/>
      </c>
    </row>
    <row r="1851">
      <c r="A1851" s="25" t="inlineStr">
        <is>
          <t>exclusion_dimension</t>
        </is>
      </c>
      <c r="B1851" s="29" t="inlineStr">
        <is>
          <t>Exclusion dimension · TEXT</t>
        </is>
      </c>
      <c r="C1851" s="26" t="n"/>
      <c r="D1851" s="27">
        <f>IF(AND($C1851="x",$A1851&lt;&gt;""),$A1851,"")</f>
        <v/>
      </c>
    </row>
    <row r="1852">
      <c r="A1852" s="25" t="inlineStr">
        <is>
          <t>exclusion_dimension_exclusions_user_list_user_list</t>
        </is>
      </c>
      <c r="B1852" s="29" t="inlineStr">
        <is>
          <t>(Deprecated) Exclusion dimension exclusions user list user list · TEXT</t>
        </is>
      </c>
      <c r="C1852" s="26" t="n"/>
      <c r="D1852" s="27">
        <f>IF(AND($C1852="x",$A1852&lt;&gt;""),$A1852,"")</f>
        <v/>
      </c>
    </row>
    <row r="1853">
      <c r="A1853" s="25" t="inlineStr">
        <is>
          <t>expanded_final_url</t>
        </is>
      </c>
      <c r="B1853" s="29" t="inlineStr">
        <is>
          <t>Expanded final url · TEXT</t>
        </is>
      </c>
      <c r="C1853" s="26" t="n"/>
      <c r="D1853" s="27">
        <f>IF(AND($C1853="x",$A1853&lt;&gt;""),$A1853,"")</f>
        <v/>
      </c>
    </row>
    <row r="1854">
      <c r="A1854" s="25" t="inlineStr">
        <is>
          <t>expanded_landing_page_view_expanded_final_url</t>
        </is>
      </c>
      <c r="B1854" s="29" t="inlineStr">
        <is>
          <t>Expanded landing page view expanded final url · TEXT</t>
        </is>
      </c>
      <c r="C1854" s="26" t="n"/>
      <c r="D1854" s="27">
        <f>IF(AND($C1854="x",$A1854&lt;&gt;""),$A1854,"")</f>
        <v/>
      </c>
    </row>
    <row r="1855">
      <c r="A1855" s="25" t="inlineStr">
        <is>
          <t>expanded_landing_page_view_resource_name</t>
        </is>
      </c>
      <c r="B1855" s="29" t="inlineStr">
        <is>
          <t>Expanded landing page view resource name · TEXT</t>
        </is>
      </c>
      <c r="C1855" s="26" t="n"/>
      <c r="D1855" s="27">
        <f>IF(AND($C1855="x",$A1855&lt;&gt;""),$A1855,"")</f>
        <v/>
      </c>
    </row>
    <row r="1856">
      <c r="A1856" s="25" t="inlineStr">
        <is>
          <t>experiment_type</t>
        </is>
      </c>
      <c r="B1856" s="29" t="inlineStr">
        <is>
          <t>Experiment type · TEXT</t>
        </is>
      </c>
      <c r="C1856" s="26" t="n"/>
      <c r="D1856" s="27">
        <f>IF(AND($C1856="x",$A1856&lt;&gt;""),$A1856,"")</f>
        <v/>
      </c>
    </row>
    <row r="1857">
      <c r="A1857" s="25" t="inlineStr">
        <is>
          <t>explicitly_shared</t>
        </is>
      </c>
      <c r="B1857" s="29" t="inlineStr">
        <is>
          <t>Explicitly shared · BOOLEAN</t>
        </is>
      </c>
      <c r="C1857" s="26" t="n"/>
      <c r="D1857" s="27">
        <f>IF(AND($C1857="x",$A1857&lt;&gt;""),$A1857,"")</f>
        <v/>
      </c>
    </row>
    <row r="1858">
      <c r="A1858" s="25" t="inlineStr">
        <is>
          <t>extended_demographic_extended_demographic_id</t>
        </is>
      </c>
      <c r="B1858" s="29" t="inlineStr">
        <is>
          <t>Extended demographic extended demographic id · NUMERIC</t>
        </is>
      </c>
      <c r="C1858" s="26" t="n"/>
      <c r="D1858" s="27">
        <f>IF(AND($C1858="x",$A1858&lt;&gt;""),$A1858,"")</f>
        <v/>
      </c>
    </row>
    <row r="1859">
      <c r="A1859" s="25" t="inlineStr">
        <is>
          <t>external_activity_id</t>
        </is>
      </c>
      <c r="B1859" s="29" t="inlineStr">
        <is>
          <t>External activity id · TEXT</t>
        </is>
      </c>
      <c r="C1859" s="26" t="n"/>
      <c r="D1859" s="27">
        <f>IF(AND($C1859="x",$A1859&lt;&gt;""),$A1859,"")</f>
        <v/>
      </c>
    </row>
    <row r="1860">
      <c r="A1860" s="25" t="inlineStr">
        <is>
          <t>external_conversion_source</t>
        </is>
      </c>
      <c r="B1860" s="29" t="inlineStr">
        <is>
          <t>External conversion source · TEXT</t>
        </is>
      </c>
      <c r="C1860" s="26" t="n"/>
      <c r="D1860" s="27">
        <f>IF(AND($C1860="x",$A1860&lt;&gt;""),$A1860,"")</f>
        <v/>
      </c>
    </row>
    <row r="1861">
      <c r="A1861" s="25" t="inlineStr">
        <is>
          <t>external_customer_id</t>
        </is>
      </c>
      <c r="B1861" s="29" t="inlineStr">
        <is>
          <t>External customer id · NUMERIC</t>
        </is>
      </c>
      <c r="C1861" s="26" t="n"/>
      <c r="D1861" s="27">
        <f>IF(AND($C1861="x",$A1861&lt;&gt;""),$A1861,"")</f>
        <v/>
      </c>
    </row>
    <row r="1862">
      <c r="A1862" s="25" t="inlineStr">
        <is>
          <t>feed_types</t>
        </is>
      </c>
      <c r="B1862" s="29" t="inlineStr">
        <is>
          <t>Feed types · TEXT</t>
        </is>
      </c>
      <c r="C1862" s="26" t="n"/>
      <c r="D1862" s="27">
        <f>IF(AND($C1862="x",$A1862&lt;&gt;""),$A1862,"")</f>
        <v/>
      </c>
    </row>
    <row r="1863">
      <c r="A1863" s="25" t="inlineStr">
        <is>
          <t>field_type</t>
        </is>
      </c>
      <c r="B1863" s="29" t="inlineStr">
        <is>
          <t>Field type · TEXT</t>
        </is>
      </c>
      <c r="C1863" s="26" t="n"/>
      <c r="D1863" s="27">
        <f>IF(AND($C1863="x",$A1863&lt;&gt;""),$A1863,"")</f>
        <v/>
      </c>
    </row>
    <row r="1864">
      <c r="A1864" s="25" t="inlineStr">
        <is>
          <t>field_type_policy_summaries</t>
        </is>
      </c>
      <c r="B1864" s="29" t="inlineStr">
        <is>
          <t>Field type policy summaries · TEXT</t>
        </is>
      </c>
      <c r="C1864" s="26" t="n"/>
      <c r="D1864" s="27">
        <f>IF(AND($C1864="x",$A1864&lt;&gt;""),$A1864,"")</f>
        <v/>
      </c>
    </row>
    <row r="1865">
      <c r="A1865" s="25" t="inlineStr">
        <is>
          <t>final_mobile_urls</t>
        </is>
      </c>
      <c r="B1865" s="29" t="inlineStr">
        <is>
          <t>Final mobile urls · TEXT</t>
        </is>
      </c>
      <c r="C1865" s="26" t="n"/>
      <c r="D1865" s="27">
        <f>IF(AND($C1865="x",$A1865&lt;&gt;""),$A1865,"")</f>
        <v/>
      </c>
    </row>
    <row r="1866">
      <c r="A1866" s="25" t="inlineStr">
        <is>
          <t>final_url</t>
        </is>
      </c>
      <c r="B1866" s="29" t="inlineStr">
        <is>
          <t>Final url · TEXT</t>
        </is>
      </c>
      <c r="C1866" s="26" t="n"/>
      <c r="D1866" s="27">
        <f>IF(AND($C1866="x",$A1866&lt;&gt;""),$A1866,"")</f>
        <v/>
      </c>
    </row>
    <row r="1867">
      <c r="A1867" s="25" t="inlineStr">
        <is>
          <t>final_url_suffix</t>
        </is>
      </c>
      <c r="B1867" s="29" t="inlineStr">
        <is>
          <t>Final url suffix · TEXT</t>
        </is>
      </c>
      <c r="C1867" s="26" t="n"/>
      <c r="D1867" s="27">
        <f>IF(AND($C1867="x",$A1867&lt;&gt;""),$A1867,"")</f>
        <v/>
      </c>
    </row>
    <row r="1868">
      <c r="A1868" s="25" t="inlineStr">
        <is>
          <t>final_urls</t>
        </is>
      </c>
      <c r="B1868" s="29" t="inlineStr">
        <is>
          <t>Final urls · TEXT</t>
        </is>
      </c>
      <c r="C1868" s="26" t="n"/>
      <c r="D1868" s="27">
        <f>IF(AND($C1868="x",$A1868&lt;&gt;""),$A1868,"")</f>
        <v/>
      </c>
    </row>
    <row r="1869">
      <c r="A1869" s="25" t="inlineStr">
        <is>
          <t>first_page_cpc</t>
        </is>
      </c>
      <c r="B1869" s="29" t="inlineStr">
        <is>
          <t>First page cpc · NUMERIC</t>
        </is>
      </c>
      <c r="C1869" s="26" t="n"/>
      <c r="D1869" s="27">
        <f>IF(AND($C1869="x",$A1869&lt;&gt;""),$A1869,"")</f>
        <v/>
      </c>
    </row>
    <row r="1870">
      <c r="A1870" s="25" t="inlineStr">
        <is>
          <t>first_position_cpc</t>
        </is>
      </c>
      <c r="B1870" s="29" t="inlineStr">
        <is>
          <t>First position cpc · NUMERIC</t>
        </is>
      </c>
      <c r="C1870" s="26" t="n"/>
      <c r="D1870" s="27">
        <f>IF(AND($C1870="x",$A1870&lt;&gt;""),$A1870,"")</f>
        <v/>
      </c>
    </row>
    <row r="1871">
      <c r="A1871" s="25" t="inlineStr">
        <is>
          <t>fixed_cpm_goal</t>
        </is>
      </c>
      <c r="B1871" s="29" t="inlineStr">
        <is>
          <t>Fixed cpm goal · TEXT</t>
        </is>
      </c>
      <c r="C1871" s="26" t="n"/>
      <c r="D1871" s="27">
        <f>IF(AND($C1871="x",$A1871&lt;&gt;""),$A1871,"")</f>
        <v/>
      </c>
    </row>
    <row r="1872">
      <c r="A1872" s="25" t="inlineStr">
        <is>
          <t>fixed_cpm_micros</t>
        </is>
      </c>
      <c r="B1872" s="29" t="inlineStr">
        <is>
          <t>Fixed cpm micros · NUMERIC</t>
        </is>
      </c>
      <c r="C1872" s="26" t="n"/>
      <c r="D1872" s="27">
        <f>IF(AND($C1872="x",$A1872&lt;&gt;""),$A1872,"")</f>
        <v/>
      </c>
    </row>
    <row r="1873">
      <c r="A1873" s="25" t="inlineStr">
        <is>
          <t>fixed_cpm_target_frequency_info_target_count</t>
        </is>
      </c>
      <c r="B1873" s="29" t="inlineStr">
        <is>
          <t>Fixed cpm target frequency info target count · NUMERIC</t>
        </is>
      </c>
      <c r="C1873" s="26" t="n"/>
      <c r="D1873" s="27">
        <f>IF(AND($C1873="x",$A1873&lt;&gt;""),$A1873,"")</f>
        <v/>
      </c>
    </row>
    <row r="1874">
      <c r="A1874" s="25" t="inlineStr">
        <is>
          <t>fixed_cpm_target_frequency_info_time_unit</t>
        </is>
      </c>
      <c r="B1874" s="29" t="inlineStr">
        <is>
          <t>Fixed cpm target frequency info time unit · TEXT</t>
        </is>
      </c>
      <c r="C1874" s="26" t="n"/>
      <c r="D1874" s="27">
        <f>IF(AND($C1874="x",$A1874&lt;&gt;""),$A1874,"")</f>
        <v/>
      </c>
    </row>
    <row r="1875">
      <c r="A1875" s="25" t="inlineStr">
        <is>
          <t>frequency_caps</t>
        </is>
      </c>
      <c r="B1875" s="29" t="inlineStr">
        <is>
          <t>Frequency caps · TEXT</t>
        </is>
      </c>
      <c r="C1875" s="26" t="n"/>
      <c r="D1875" s="27">
        <f>IF(AND($C1875="x",$A1875&lt;&gt;""),$A1875,"")</f>
        <v/>
      </c>
    </row>
    <row r="1876">
      <c r="A1876" s="25" t="inlineStr">
        <is>
          <t>gclid</t>
        </is>
      </c>
      <c r="B1876" s="29" t="inlineStr">
        <is>
          <t>Gclid · TEXT</t>
        </is>
      </c>
      <c r="C1876" s="26" t="n"/>
      <c r="D1876" s="27">
        <f>IF(AND($C1876="x",$A1876&lt;&gt;""),$A1876,"")</f>
        <v/>
      </c>
    </row>
    <row r="1877">
      <c r="A1877" s="25" t="inlineStr">
        <is>
          <t>gender_type</t>
        </is>
      </c>
      <c r="B1877" s="29" t="inlineStr">
        <is>
          <t>Gender type · TEXT</t>
        </is>
      </c>
      <c r="C1877" s="26" t="n"/>
      <c r="D1877" s="27">
        <f>IF(AND($C1877="x",$A1877&lt;&gt;""),$A1877,"")</f>
        <v/>
      </c>
    </row>
    <row r="1878">
      <c r="A1878" s="25" t="inlineStr">
        <is>
          <t>gender_view_resource_name</t>
        </is>
      </c>
      <c r="B1878" s="29" t="inlineStr">
        <is>
          <t>Gender view resource name · TEXT</t>
        </is>
      </c>
      <c r="C1878" s="26" t="n"/>
      <c r="D1878" s="27">
        <f>IF(AND($C1878="x",$A1878&lt;&gt;""),$A1878,"")</f>
        <v/>
      </c>
    </row>
    <row r="1879">
      <c r="A1879" s="25" t="inlineStr">
        <is>
          <t>general_invalid_click_rate</t>
        </is>
      </c>
      <c r="B1879" s="29" t="inlineStr">
        <is>
          <t>General invalid click rate · NUMERIC</t>
        </is>
      </c>
      <c r="C1879" s="26" t="n"/>
      <c r="D1879" s="27">
        <f>IF(AND($C1879="x",$A1879&lt;&gt;""),$A1879,"")</f>
        <v/>
      </c>
    </row>
    <row r="1880">
      <c r="A1880" s="25" t="inlineStr">
        <is>
          <t>general_invalid_clicks</t>
        </is>
      </c>
      <c r="B1880" s="29" t="inlineStr">
        <is>
          <t>General invalid clicks · NUMERIC</t>
        </is>
      </c>
      <c r="C1880" s="26" t="n"/>
      <c r="D1880" s="27">
        <f>IF(AND($C1880="x",$A1880&lt;&gt;""),$A1880,"")</f>
        <v/>
      </c>
    </row>
    <row r="1881">
      <c r="A1881" s="25" t="inlineStr">
        <is>
          <t>geo_target_airport</t>
        </is>
      </c>
      <c r="B1881" s="29" t="inlineStr">
        <is>
          <t>Geo target airport · TEXT</t>
        </is>
      </c>
      <c r="C1881" s="26" t="n"/>
      <c r="D1881" s="27">
        <f>IF(AND($C1881="x",$A1881&lt;&gt;""),$A1881,"")</f>
        <v/>
      </c>
    </row>
    <row r="1882">
      <c r="A1882" s="25" t="inlineStr">
        <is>
          <t>geo_target_canton</t>
        </is>
      </c>
      <c r="B1882" s="29" t="inlineStr">
        <is>
          <t>Geo target canton · TEXT</t>
        </is>
      </c>
      <c r="C1882" s="26" t="n"/>
      <c r="D1882" s="27">
        <f>IF(AND($C1882="x",$A1882&lt;&gt;""),$A1882,"")</f>
        <v/>
      </c>
    </row>
    <row r="1883">
      <c r="A1883" s="25" t="inlineStr">
        <is>
          <t>geo_target_city</t>
        </is>
      </c>
      <c r="B1883" s="29" t="inlineStr">
        <is>
          <t>Geo target city (Alias) · CITY</t>
        </is>
      </c>
      <c r="C1883" s="26" t="n"/>
      <c r="D1883" s="27">
        <f>IF(AND($C1883="x",$A1883&lt;&gt;""),$A1883,"")</f>
        <v/>
      </c>
    </row>
    <row r="1884">
      <c r="A1884" s="25" t="inlineStr">
        <is>
          <t>geo_target_country</t>
        </is>
      </c>
      <c r="B1884" s="29" t="inlineStr">
        <is>
          <t>Geo target country (Geographic View) · COUNTRY</t>
        </is>
      </c>
      <c r="C1884" s="26" t="n"/>
      <c r="D1884" s="27">
        <f>IF(AND($C1884="x",$A1884&lt;&gt;""),$A1884,"")</f>
        <v/>
      </c>
    </row>
    <row r="1885">
      <c r="A1885" s="25" t="inlineStr">
        <is>
          <t>geo_target_county</t>
        </is>
      </c>
      <c r="B1885" s="29" t="inlineStr">
        <is>
          <t>Geo target county · TEXT</t>
        </is>
      </c>
      <c r="C1885" s="26" t="n"/>
      <c r="D1885" s="27">
        <f>IF(AND($C1885="x",$A1885&lt;&gt;""),$A1885,"")</f>
        <v/>
      </c>
    </row>
    <row r="1886">
      <c r="A1886" s="25" t="inlineStr">
        <is>
          <t>geo_target_district</t>
        </is>
      </c>
      <c r="B1886" s="29" t="inlineStr">
        <is>
          <t>Geo target district · TEXT</t>
        </is>
      </c>
      <c r="C1886" s="26" t="n"/>
      <c r="D1886" s="27">
        <f>IF(AND($C1886="x",$A1886&lt;&gt;""),$A1886,"")</f>
        <v/>
      </c>
    </row>
    <row r="1887">
      <c r="A1887" s="25" t="inlineStr">
        <is>
          <t>geo_target_metro</t>
        </is>
      </c>
      <c r="B1887" s="29" t="inlineStr">
        <is>
          <t>Geo target metro · TEXT</t>
        </is>
      </c>
      <c r="C1887" s="26" t="n"/>
      <c r="D1887" s="27">
        <f>IF(AND($C1887="x",$A1887&lt;&gt;""),$A1887,"")</f>
        <v/>
      </c>
    </row>
    <row r="1888">
      <c r="A1888" s="25" t="inlineStr">
        <is>
          <t>geo_target_most_specific_location</t>
        </is>
      </c>
      <c r="B1888" s="29" t="inlineStr">
        <is>
          <t>Geo target most specific location · TEXT</t>
        </is>
      </c>
      <c r="C1888" s="26" t="n"/>
      <c r="D1888" s="27">
        <f>IF(AND($C1888="x",$A1888&lt;&gt;""),$A1888,"")</f>
        <v/>
      </c>
    </row>
    <row r="1889">
      <c r="A1889" s="25" t="inlineStr">
        <is>
          <t>geo_target_postal_code</t>
        </is>
      </c>
      <c r="B1889" s="29" t="inlineStr">
        <is>
          <t>Geo target postal code · TEXT</t>
        </is>
      </c>
      <c r="C1889" s="26" t="n"/>
      <c r="D1889" s="27">
        <f>IF(AND($C1889="x",$A1889&lt;&gt;""),$A1889,"")</f>
        <v/>
      </c>
    </row>
    <row r="1890">
      <c r="A1890" s="25" t="inlineStr">
        <is>
          <t>geo_target_province</t>
        </is>
      </c>
      <c r="B1890" s="29" t="inlineStr">
        <is>
          <t>Geo target province · TEXT</t>
        </is>
      </c>
      <c r="C1890" s="26" t="n"/>
      <c r="D1890" s="27">
        <f>IF(AND($C1890="x",$A1890&lt;&gt;""),$A1890,"")</f>
        <v/>
      </c>
    </row>
    <row r="1891">
      <c r="A1891" s="25" t="inlineStr">
        <is>
          <t>geo_target_region</t>
        </is>
      </c>
      <c r="B1891" s="29" t="inlineStr">
        <is>
          <t>Geo target region · REGION</t>
        </is>
      </c>
      <c r="C1891" s="26" t="n"/>
      <c r="D1891" s="27">
        <f>IF(AND($C1891="x",$A1891&lt;&gt;""),$A1891,"")</f>
        <v/>
      </c>
    </row>
    <row r="1892">
      <c r="A1892" s="25" t="inlineStr">
        <is>
          <t>geo_target_state</t>
        </is>
      </c>
      <c r="B1892" s="29" t="inlineStr">
        <is>
          <t>Geo target state · TEXT</t>
        </is>
      </c>
      <c r="C1892" s="26" t="n"/>
      <c r="D1892" s="27">
        <f>IF(AND($C1892="x",$A1892&lt;&gt;""),$A1892,"")</f>
        <v/>
      </c>
    </row>
    <row r="1893">
      <c r="A1893" s="25" t="inlineStr">
        <is>
          <t>geo_target_type_setting_negative_geo_target_type</t>
        </is>
      </c>
      <c r="B1893" s="29" t="inlineStr">
        <is>
          <t>Geo target type setting negative geo target type · TEXT</t>
        </is>
      </c>
      <c r="C1893" s="26" t="n"/>
      <c r="D1893" s="27">
        <f>IF(AND($C1893="x",$A1893&lt;&gt;""),$A1893,"")</f>
        <v/>
      </c>
    </row>
    <row r="1894">
      <c r="A1894" s="25" t="inlineStr">
        <is>
          <t>geo_target_type_setting_positive_geo_target_type</t>
        </is>
      </c>
      <c r="B1894" s="29" t="inlineStr">
        <is>
          <t>Geo target type setting positive geo target type · TEXT</t>
        </is>
      </c>
      <c r="C1894" s="26" t="n"/>
      <c r="D1894" s="27">
        <f>IF(AND($C1894="x",$A1894&lt;&gt;""),$A1894,"")</f>
        <v/>
      </c>
    </row>
    <row r="1895">
      <c r="A1895" s="25" t="inlineStr">
        <is>
          <t>geographic_view_country_criterion_id</t>
        </is>
      </c>
      <c r="B1895" s="29" t="inlineStr">
        <is>
          <t>Geographic view country criterion id · COUNTRY</t>
        </is>
      </c>
      <c r="C1895" s="26" t="n"/>
      <c r="D1895" s="27">
        <f>IF(AND($C1895="x",$A1895&lt;&gt;""),$A1895,"")</f>
        <v/>
      </c>
    </row>
    <row r="1896">
      <c r="A1896" s="25" t="inlineStr">
        <is>
          <t>geographic_view_location_type</t>
        </is>
      </c>
      <c r="B1896" s="29" t="inlineStr">
        <is>
          <t>Geographic view location type · TEXT</t>
        </is>
      </c>
      <c r="C1896" s="26" t="n"/>
      <c r="D1896" s="27">
        <f>IF(AND($C1896="x",$A1896&lt;&gt;""),$A1896,"")</f>
        <v/>
      </c>
    </row>
    <row r="1897">
      <c r="A1897" s="25" t="inlineStr">
        <is>
          <t>geographic_view_resource_name</t>
        </is>
      </c>
      <c r="B1897" s="29" t="inlineStr">
        <is>
          <t>Geographic view resource name · TEXT</t>
        </is>
      </c>
      <c r="C1897" s="26" t="n"/>
      <c r="D1897" s="27">
        <f>IF(AND($C1897="x",$A1897&lt;&gt;""),$A1897,"")</f>
        <v/>
      </c>
    </row>
    <row r="1898">
      <c r="A1898" s="25" t="inlineStr">
        <is>
          <t>gmail_forwards</t>
        </is>
      </c>
      <c r="B1898" s="29" t="inlineStr">
        <is>
          <t>Gmail forwards · NUMERIC</t>
        </is>
      </c>
      <c r="C1898" s="26" t="n"/>
      <c r="D1898" s="27">
        <f>IF(AND($C1898="x",$A1898&lt;&gt;""),$A1898,"")</f>
        <v/>
      </c>
    </row>
    <row r="1899">
      <c r="A1899" s="25" t="inlineStr">
        <is>
          <t>gmail_saves</t>
        </is>
      </c>
      <c r="B1899" s="29" t="inlineStr">
        <is>
          <t>Gmail saves · NUMERIC</t>
        </is>
      </c>
      <c r="C1899" s="26" t="n"/>
      <c r="D1899" s="27">
        <f>IF(AND($C1899="x",$A1899&lt;&gt;""),$A1899,"")</f>
        <v/>
      </c>
    </row>
    <row r="1900">
      <c r="A1900" s="25" t="inlineStr">
        <is>
          <t>gmail_secondary_clicks</t>
        </is>
      </c>
      <c r="B1900" s="29" t="inlineStr">
        <is>
          <t>Gmail secondary clicks · NUMERIC</t>
        </is>
      </c>
      <c r="C1900" s="26" t="n"/>
      <c r="D1900" s="27">
        <f>IF(AND($C1900="x",$A1900&lt;&gt;""),$A1900,"")</f>
        <v/>
      </c>
    </row>
    <row r="1901">
      <c r="A1901" s="25" t="inlineStr">
        <is>
          <t>gross_profit_margin</t>
        </is>
      </c>
      <c r="B1901" s="29" t="inlineStr">
        <is>
          <t>Gross profit margin · NUMERIC</t>
        </is>
      </c>
      <c r="C1901" s="26" t="n"/>
      <c r="D1901" s="27">
        <f>IF(AND($C1901="x",$A1901&lt;&gt;""),$A1901,"")</f>
        <v/>
      </c>
    </row>
    <row r="1902">
      <c r="A1902" s="25" t="inlineStr">
        <is>
          <t>gross_profit_micros</t>
        </is>
      </c>
      <c r="B1902" s="29" t="inlineStr">
        <is>
          <t>Gross profit micros · NUMERIC</t>
        </is>
      </c>
      <c r="C1902" s="26" t="n"/>
      <c r="D1902" s="27">
        <f>IF(AND($C1902="x",$A1902&lt;&gt;""),$A1902,"")</f>
        <v/>
      </c>
    </row>
    <row r="1903">
      <c r="A1903" s="25" t="inlineStr">
        <is>
          <t>group_placement_target_url</t>
        </is>
      </c>
      <c r="B1903" s="29" t="inlineStr">
        <is>
          <t>Group placement target url · TEXT</t>
        </is>
      </c>
      <c r="C1903" s="26" t="n"/>
      <c r="D1903" s="27">
        <f>IF(AND($C1903="x",$A1903&lt;&gt;""),$A1903,"")</f>
        <v/>
      </c>
    </row>
    <row r="1904">
      <c r="A1904" s="25" t="inlineStr">
        <is>
          <t>group_placement_view_display_name</t>
        </is>
      </c>
      <c r="B1904" s="29" t="inlineStr">
        <is>
          <t>Group placement view display name · TEXT</t>
        </is>
      </c>
      <c r="C1904" s="26" t="n"/>
      <c r="D1904" s="27">
        <f>IF(AND($C1904="x",$A1904&lt;&gt;""),$A1904,"")</f>
        <v/>
      </c>
    </row>
    <row r="1905">
      <c r="A1905" s="25" t="inlineStr">
        <is>
          <t>group_placement_view_placement</t>
        </is>
      </c>
      <c r="B1905" s="29" t="inlineStr">
        <is>
          <t>Group placement view placement · TEXT</t>
        </is>
      </c>
      <c r="C1905" s="26" t="n"/>
      <c r="D1905" s="27">
        <f>IF(AND($C1905="x",$A1905&lt;&gt;""),$A1905,"")</f>
        <v/>
      </c>
    </row>
    <row r="1906">
      <c r="A1906" s="25" t="inlineStr">
        <is>
          <t>group_placement_view_placement_type</t>
        </is>
      </c>
      <c r="B1906" s="29" t="inlineStr">
        <is>
          <t>Group placement view placement type · TEXT</t>
        </is>
      </c>
      <c r="C1906" s="26" t="n"/>
      <c r="D1906" s="27">
        <f>IF(AND($C1906="x",$A1906&lt;&gt;""),$A1906,"")</f>
        <v/>
      </c>
    </row>
    <row r="1907">
      <c r="A1907" s="25" t="inlineStr">
        <is>
          <t>group_placement_view_resource_name</t>
        </is>
      </c>
      <c r="B1907" s="29" t="inlineStr">
        <is>
          <t>Group placement view resource name · TEXT</t>
        </is>
      </c>
      <c r="C1907" s="26" t="n"/>
      <c r="D1907" s="27">
        <f>IF(AND($C1907="x",$A1907&lt;&gt;""),$A1907,"")</f>
        <v/>
      </c>
    </row>
    <row r="1908">
      <c r="A1908" s="25" t="inlineStr">
        <is>
          <t>group_placement_view_target_url</t>
        </is>
      </c>
      <c r="B1908" s="29" t="inlineStr">
        <is>
          <t>Group placement view target url · TEXT</t>
        </is>
      </c>
      <c r="C1908" s="26" t="n"/>
      <c r="D1908" s="27">
        <f>IF(AND($C1908="x",$A1908&lt;&gt;""),$A1908,"")</f>
        <v/>
      </c>
    </row>
    <row r="1909">
      <c r="A1909" s="25" t="inlineStr">
        <is>
          <t>has_partners_badge</t>
        </is>
      </c>
      <c r="B1909" s="29" t="inlineStr">
        <is>
          <t>Has partners badge · BOOLEAN</t>
        </is>
      </c>
      <c r="C1909" s="26" t="n"/>
      <c r="D1909" s="27">
        <f>IF(AND($C1909="x",$A1909&lt;&gt;""),$A1909,"")</f>
        <v/>
      </c>
    </row>
    <row r="1910">
      <c r="A1910" s="25" t="inlineStr">
        <is>
          <t>has_recommended_budget</t>
        </is>
      </c>
      <c r="B1910" s="29" t="inlineStr">
        <is>
          <t>Has recommended budget · BOOLEAN</t>
        </is>
      </c>
      <c r="C1910" s="26" t="n"/>
      <c r="D1910" s="27">
        <f>IF(AND($C1910="x",$A1910&lt;&gt;""),$A1910,"")</f>
        <v/>
      </c>
    </row>
    <row r="1911">
      <c r="A1911" s="25" t="inlineStr">
        <is>
          <t>historical_creative_quality_score</t>
        </is>
      </c>
      <c r="B1911" s="29" t="inlineStr">
        <is>
          <t>Historical creative quality score · TEXT</t>
        </is>
      </c>
      <c r="C1911" s="26" t="n"/>
      <c r="D1911" s="27">
        <f>IF(AND($C1911="x",$A1911&lt;&gt;""),$A1911,"")</f>
        <v/>
      </c>
    </row>
    <row r="1912">
      <c r="A1912" s="25" t="inlineStr">
        <is>
          <t>historical_landing_page_quality_score</t>
        </is>
      </c>
      <c r="B1912" s="29" t="inlineStr">
        <is>
          <t>Historical landing page quality score · TEXT</t>
        </is>
      </c>
      <c r="C1912" s="26" t="n"/>
      <c r="D1912" s="27">
        <f>IF(AND($C1912="x",$A1912&lt;&gt;""),$A1912,"")</f>
        <v/>
      </c>
    </row>
    <row r="1913">
      <c r="A1913" s="25" t="inlineStr">
        <is>
          <t>historical_quality_score</t>
        </is>
      </c>
      <c r="B1913" s="29" t="inlineStr">
        <is>
          <t>Historical quality score · NUMERIC</t>
        </is>
      </c>
      <c r="C1913" s="26" t="n"/>
      <c r="D1913" s="27">
        <f>IF(AND($C1913="x",$A1913&lt;&gt;""),$A1913,"")</f>
        <v/>
      </c>
    </row>
    <row r="1914">
      <c r="A1914" s="25" t="inlineStr">
        <is>
          <t>historical_search_predicted_ctr</t>
        </is>
      </c>
      <c r="B1914" s="29" t="inlineStr">
        <is>
          <t>Historical search predicted ctr · TEXT</t>
        </is>
      </c>
      <c r="C1914" s="26" t="n"/>
      <c r="D1914" s="27">
        <f>IF(AND($C1914="x",$A1914&lt;&gt;""),$A1914,"")</f>
        <v/>
      </c>
    </row>
    <row r="1915">
      <c r="A1915" s="25" t="inlineStr">
        <is>
          <t>hotel_average_lead_value_micros</t>
        </is>
      </c>
      <c r="B1915" s="29" t="inlineStr">
        <is>
          <t>Hotel average lead value micros · NUMERIC</t>
        </is>
      </c>
      <c r="C1915" s="26" t="n"/>
      <c r="D1915" s="27">
        <f>IF(AND($C1915="x",$A1915&lt;&gt;""),$A1915,"")</f>
        <v/>
      </c>
    </row>
    <row r="1916">
      <c r="A1916" s="25" t="inlineStr">
        <is>
          <t>hotel_booking_window_days</t>
        </is>
      </c>
      <c r="B1916" s="29" t="inlineStr">
        <is>
          <t>Hotel booking window days · NUMERIC</t>
        </is>
      </c>
      <c r="C1916" s="26" t="n"/>
      <c r="D1916" s="27">
        <f>IF(AND($C1916="x",$A1916&lt;&gt;""),$A1916,"")</f>
        <v/>
      </c>
    </row>
    <row r="1917">
      <c r="A1917" s="25" t="inlineStr">
        <is>
          <t>hotel_callout_asset_language_code</t>
        </is>
      </c>
      <c r="B1917" s="29" t="inlineStr">
        <is>
          <t>Hotel callout asset language code · TEXT</t>
        </is>
      </c>
      <c r="C1917" s="26" t="n"/>
      <c r="D1917" s="27">
        <f>IF(AND($C1917="x",$A1917&lt;&gt;""),$A1917,"")</f>
        <v/>
      </c>
    </row>
    <row r="1918">
      <c r="A1918" s="25" t="inlineStr">
        <is>
          <t>hotel_callout_asset_text</t>
        </is>
      </c>
      <c r="B1918" s="29" t="inlineStr">
        <is>
          <t>Hotel callout asset text · TEXT</t>
        </is>
      </c>
      <c r="C1918" s="26" t="n"/>
      <c r="D1918" s="27">
        <f>IF(AND($C1918="x",$A1918&lt;&gt;""),$A1918,"")</f>
        <v/>
      </c>
    </row>
    <row r="1919">
      <c r="A1919" s="25" t="inlineStr">
        <is>
          <t>hotel_center_id</t>
        </is>
      </c>
      <c r="B1919" s="29" t="inlineStr">
        <is>
          <t>Hotel center id · NUMERIC</t>
        </is>
      </c>
      <c r="C1919" s="26" t="n"/>
      <c r="D1919" s="27">
        <f>IF(AND($C1919="x",$A1919&lt;&gt;""),$A1919,"")</f>
        <v/>
      </c>
    </row>
    <row r="1920">
      <c r="A1920" s="25" t="inlineStr">
        <is>
          <t>hotel_check_in_date</t>
        </is>
      </c>
      <c r="B1920" s="29" t="inlineStr">
        <is>
          <t>Hotel check in date · DATE</t>
        </is>
      </c>
      <c r="C1920" s="26" t="n"/>
      <c r="D1920" s="27">
        <f>IF(AND($C1920="x",$A1920&lt;&gt;""),$A1920,"")</f>
        <v/>
      </c>
    </row>
    <row r="1921">
      <c r="A1921" s="25" t="inlineStr">
        <is>
          <t>hotel_check_in_day_of_week</t>
        </is>
      </c>
      <c r="B1921" s="29" t="inlineStr">
        <is>
          <t>Hotel check in day of week · TEXT</t>
        </is>
      </c>
      <c r="C1921" s="26" t="n"/>
      <c r="D1921" s="27">
        <f>IF(AND($C1921="x",$A1921&lt;&gt;""),$A1921,"")</f>
        <v/>
      </c>
    </row>
    <row r="1922">
      <c r="A1922" s="25" t="inlineStr">
        <is>
          <t>hotel_city</t>
        </is>
      </c>
      <c r="B1922" s="29" t="inlineStr">
        <is>
          <t>Hotel city · CITY</t>
        </is>
      </c>
      <c r="C1922" s="26" t="n"/>
      <c r="D1922" s="27">
        <f>IF(AND($C1922="x",$A1922&lt;&gt;""),$A1922,"")</f>
        <v/>
      </c>
    </row>
    <row r="1923">
      <c r="A1923" s="25" t="inlineStr">
        <is>
          <t>hotel_class</t>
        </is>
      </c>
      <c r="B1923" s="29" t="inlineStr">
        <is>
          <t>Hotel class · NUMERIC</t>
        </is>
      </c>
      <c r="C1923" s="26" t="n"/>
      <c r="D1923" s="27">
        <f>IF(AND($C1923="x",$A1923&lt;&gt;""),$A1923,"")</f>
        <v/>
      </c>
    </row>
    <row r="1924">
      <c r="A1924" s="25" t="inlineStr">
        <is>
          <t>hotel_country</t>
        </is>
      </c>
      <c r="B1924" s="29" t="inlineStr">
        <is>
          <t>Hotel country · COUNTRY</t>
        </is>
      </c>
      <c r="C1924" s="26" t="n"/>
      <c r="D1924" s="27">
        <f>IF(AND($C1924="x",$A1924&lt;&gt;""),$A1924,"")</f>
        <v/>
      </c>
    </row>
    <row r="1925">
      <c r="A1925" s="25" t="inlineStr">
        <is>
          <t>hotel_date_selection_type</t>
        </is>
      </c>
      <c r="B1925" s="29" t="inlineStr">
        <is>
          <t>Hotel date selection type · TEXT</t>
        </is>
      </c>
      <c r="C1925" s="26" t="n"/>
      <c r="D1925" s="27">
        <f>IF(AND($C1925="x",$A1925&lt;&gt;""),$A1925,"")</f>
        <v/>
      </c>
    </row>
    <row r="1926">
      <c r="A1926" s="25" t="inlineStr">
        <is>
          <t>hotel_eligible_impressions</t>
        </is>
      </c>
      <c r="B1926" s="29" t="inlineStr">
        <is>
          <t>Hotel eligible impressions · NUMERIC</t>
        </is>
      </c>
      <c r="C1926" s="26" t="n"/>
      <c r="D1926" s="27">
        <f>IF(AND($C1926="x",$A1926&lt;&gt;""),$A1926,"")</f>
        <v/>
      </c>
    </row>
    <row r="1927">
      <c r="A1927" s="25" t="inlineStr">
        <is>
          <t>hotel_length_of_stay</t>
        </is>
      </c>
      <c r="B1927" s="29" t="inlineStr">
        <is>
          <t>Hotel length of stay · NUMERIC</t>
        </is>
      </c>
      <c r="C1927" s="26" t="n"/>
      <c r="D1927" s="27">
        <f>IF(AND($C1927="x",$A1927&lt;&gt;""),$A1927,"")</f>
        <v/>
      </c>
    </row>
    <row r="1928">
      <c r="A1928" s="25" t="inlineStr">
        <is>
          <t>hotel_performance_view_geo_target_country</t>
        </is>
      </c>
      <c r="B1928" s="29" t="inlineStr">
        <is>
          <t>Geo target country (Hotel Performance View) · COUNTRY</t>
        </is>
      </c>
      <c r="C1928" s="26" t="n"/>
      <c r="D1928" s="27">
        <f>IF(AND($C1928="x",$A1928&lt;&gt;""),$A1928,"")</f>
        <v/>
      </c>
    </row>
    <row r="1929">
      <c r="A1929" s="25" t="inlineStr">
        <is>
          <t>hotel_performance_view_resource_name</t>
        </is>
      </c>
      <c r="B1929" s="29" t="inlineStr">
        <is>
          <t>Hotel performance view resource name · TEXT</t>
        </is>
      </c>
      <c r="C1929" s="26" t="n"/>
      <c r="D1929" s="27">
        <f>IF(AND($C1929="x",$A1929&lt;&gt;""),$A1929,"")</f>
        <v/>
      </c>
    </row>
    <row r="1930">
      <c r="A1930" s="25" t="inlineStr">
        <is>
          <t>hotel_price_bucket</t>
        </is>
      </c>
      <c r="B1930" s="29" t="inlineStr">
        <is>
          <t>Hotel price bucket · TEXT</t>
        </is>
      </c>
      <c r="C1930" s="26" t="n"/>
      <c r="D1930" s="27">
        <f>IF(AND($C1930="x",$A1930&lt;&gt;""),$A1930,"")</f>
        <v/>
      </c>
    </row>
    <row r="1931">
      <c r="A1931" s="25" t="inlineStr">
        <is>
          <t>hotel_price_difference_percentage</t>
        </is>
      </c>
      <c r="B1931" s="29" t="inlineStr">
        <is>
          <t>Hotel price difference percentage · PERCENT</t>
        </is>
      </c>
      <c r="C1931" s="26" t="n"/>
      <c r="D1931" s="27">
        <f>IF(AND($C1931="x",$A1931&lt;&gt;""),$A1931,"")</f>
        <v/>
      </c>
    </row>
    <row r="1932">
      <c r="A1932" s="25" t="inlineStr">
        <is>
          <t>hotel_property_asset_hotel_address</t>
        </is>
      </c>
      <c r="B1932" s="29" t="inlineStr">
        <is>
          <t>Hotel property asset hotel address · TEXT</t>
        </is>
      </c>
      <c r="C1932" s="26" t="n"/>
      <c r="D1932" s="27">
        <f>IF(AND($C1932="x",$A1932&lt;&gt;""),$A1932,"")</f>
        <v/>
      </c>
    </row>
    <row r="1933">
      <c r="A1933" s="25" t="inlineStr">
        <is>
          <t>hotel_property_asset_hotel_name</t>
        </is>
      </c>
      <c r="B1933" s="29" t="inlineStr">
        <is>
          <t>Hotel property asset hotel name · TEXT</t>
        </is>
      </c>
      <c r="C1933" s="26" t="n"/>
      <c r="D1933" s="27">
        <f>IF(AND($C1933="x",$A1933&lt;&gt;""),$A1933,"")</f>
        <v/>
      </c>
    </row>
    <row r="1934">
      <c r="A1934" s="25" t="inlineStr">
        <is>
          <t>hotel_property_asset_place_id</t>
        </is>
      </c>
      <c r="B1934" s="29" t="inlineStr">
        <is>
          <t>Hotel property asset place id · TEXT</t>
        </is>
      </c>
      <c r="C1934" s="26" t="n"/>
      <c r="D1934" s="27">
        <f>IF(AND($C1934="x",$A1934&lt;&gt;""),$A1934,"")</f>
        <v/>
      </c>
    </row>
    <row r="1935">
      <c r="A1935" s="25" t="inlineStr">
        <is>
          <t>hotel_property_asset_set</t>
        </is>
      </c>
      <c r="B1935" s="29" t="inlineStr">
        <is>
          <t>Hotel property asset set · TEXT</t>
        </is>
      </c>
      <c r="C1935" s="26" t="n"/>
      <c r="D1935" s="27">
        <f>IF(AND($C1935="x",$A1935&lt;&gt;""),$A1935,"")</f>
        <v/>
      </c>
    </row>
    <row r="1936">
      <c r="A1936" s="25" t="inlineStr">
        <is>
          <t>hotel_rate_rule_id</t>
        </is>
      </c>
      <c r="B1936" s="29" t="inlineStr">
        <is>
          <t>Hotel rate rule id · TEXT</t>
        </is>
      </c>
      <c r="C1936" s="26" t="n"/>
      <c r="D1936" s="27">
        <f>IF(AND($C1936="x",$A1936&lt;&gt;""),$A1936,"")</f>
        <v/>
      </c>
    </row>
    <row r="1937">
      <c r="A1937" s="25" t="inlineStr">
        <is>
          <t>hotel_rate_type</t>
        </is>
      </c>
      <c r="B1937" s="29" t="inlineStr">
        <is>
          <t>Hotel rate type · TEXT</t>
        </is>
      </c>
      <c r="C1937" s="26" t="n"/>
      <c r="D1937" s="27">
        <f>IF(AND($C1937="x",$A1937&lt;&gt;""),$A1937,"")</f>
        <v/>
      </c>
    </row>
    <row r="1938">
      <c r="A1938" s="25" t="inlineStr">
        <is>
          <t>hotel_setting_hotel_center_id</t>
        </is>
      </c>
      <c r="B1938" s="29" t="inlineStr">
        <is>
          <t>Hotel setting hotel center id · NUMERIC</t>
        </is>
      </c>
      <c r="C1938" s="26" t="n"/>
      <c r="D1938" s="27">
        <f>IF(AND($C1938="x",$A1938&lt;&gt;""),$A1938,"")</f>
        <v/>
      </c>
    </row>
    <row r="1939">
      <c r="A1939" s="25" t="inlineStr">
        <is>
          <t>hotel_state</t>
        </is>
      </c>
      <c r="B1939" s="29" t="inlineStr">
        <is>
          <t>Hotel state · TEXT</t>
        </is>
      </c>
      <c r="C1939" s="26" t="n"/>
      <c r="D1939" s="27">
        <f>IF(AND($C1939="x",$A1939&lt;&gt;""),$A1939,"")</f>
        <v/>
      </c>
    </row>
    <row r="1940">
      <c r="A1940" s="25" t="inlineStr">
        <is>
          <t>hour</t>
        </is>
      </c>
      <c r="B1940" s="29" t="inlineStr">
        <is>
          <t>Hour · TEXT</t>
        </is>
      </c>
      <c r="C1940" s="26" t="n"/>
      <c r="D1940" s="27">
        <f>IF(AND($C1940="x",$A1940&lt;&gt;""),$A1940,"")</f>
        <v/>
      </c>
    </row>
    <row r="1941">
      <c r="A1941" s="25" t="inlineStr">
        <is>
          <t>hour_of_day</t>
        </is>
      </c>
      <c r="B1941" s="29" t="inlineStr">
        <is>
          <t>Hour of day · NUMERIC</t>
        </is>
      </c>
      <c r="C1941" s="26" t="n"/>
      <c r="D1941" s="27">
        <f>IF(AND($C1941="x",$A1941&lt;&gt;""),$A1941,"")</f>
        <v/>
      </c>
    </row>
    <row r="1942">
      <c r="A1942" s="25" t="inlineStr">
        <is>
          <t>id</t>
        </is>
      </c>
      <c r="B1942" s="29" t="inlineStr">
        <is>
          <t>Id · TEXT</t>
        </is>
      </c>
      <c r="C1942" s="26" t="n"/>
      <c r="D1942" s="27">
        <f>IF(AND($C1942="x",$A1942&lt;&gt;""),$A1942,"")</f>
        <v/>
      </c>
    </row>
    <row r="1943">
      <c r="A1943" s="25" t="inlineStr">
        <is>
          <t>image_asset_auto_migration_done</t>
        </is>
      </c>
      <c r="B1943" s="29" t="inlineStr">
        <is>
          <t>Image asset auto migration done · BOOLEAN</t>
        </is>
      </c>
      <c r="C1943" s="26" t="n"/>
      <c r="D1943" s="27">
        <f>IF(AND($C1943="x",$A1943&lt;&gt;""),$A1943,"")</f>
        <v/>
      </c>
    </row>
    <row r="1944">
      <c r="A1944" s="25" t="inlineStr">
        <is>
          <t>image_asset_auto_migration_done_date_time</t>
        </is>
      </c>
      <c r="B1944" s="29" t="inlineStr">
        <is>
          <t>Image asset auto migration done date time · DATE</t>
        </is>
      </c>
      <c r="C1944" s="26" t="n"/>
      <c r="D1944" s="27">
        <f>IF(AND($C1944="x",$A1944&lt;&gt;""),$A1944,"")</f>
        <v/>
      </c>
    </row>
    <row r="1945">
      <c r="A1945" s="25" t="inlineStr">
        <is>
          <t>image_asset_file_size</t>
        </is>
      </c>
      <c r="B1945" s="29" t="inlineStr">
        <is>
          <t>Image asset file size · NUMERIC</t>
        </is>
      </c>
      <c r="C1945" s="26" t="n"/>
      <c r="D1945" s="27">
        <f>IF(AND($C1945="x",$A1945&lt;&gt;""),$A1945,"")</f>
        <v/>
      </c>
    </row>
    <row r="1946">
      <c r="A1946" s="25" t="inlineStr">
        <is>
          <t>image_asset_full_size_height_pixels</t>
        </is>
      </c>
      <c r="B1946" s="29" t="inlineStr">
        <is>
          <t>Image asset full size height pixels · NUMERIC</t>
        </is>
      </c>
      <c r="C1946" s="26" t="n"/>
      <c r="D1946" s="27">
        <f>IF(AND($C1946="x",$A1946&lt;&gt;""),$A1946,"")</f>
        <v/>
      </c>
    </row>
    <row r="1947">
      <c r="A1947" s="25" t="inlineStr">
        <is>
          <t>image_asset_full_size_url</t>
        </is>
      </c>
      <c r="B1947" s="29" t="inlineStr">
        <is>
          <t>Image asset full size url · TEXT</t>
        </is>
      </c>
      <c r="C1947" s="26" t="n"/>
      <c r="D1947" s="27">
        <f>IF(AND($C1947="x",$A1947&lt;&gt;""),$A1947,"")</f>
        <v/>
      </c>
    </row>
    <row r="1948">
      <c r="A1948" s="25" t="inlineStr">
        <is>
          <t>image_asset_full_size_width_pixels</t>
        </is>
      </c>
      <c r="B1948" s="29" t="inlineStr">
        <is>
          <t>Image asset full size width pixels · NUMERIC</t>
        </is>
      </c>
      <c r="C1948" s="26" t="n"/>
      <c r="D1948" s="27">
        <f>IF(AND($C1948="x",$A1948&lt;&gt;""),$A1948,"")</f>
        <v/>
      </c>
    </row>
    <row r="1949">
      <c r="A1949" s="25" t="inlineStr">
        <is>
          <t>image_asset_mime_type</t>
        </is>
      </c>
      <c r="B1949" s="29" t="inlineStr">
        <is>
          <t>Image asset mime type · TEXT</t>
        </is>
      </c>
      <c r="C1949" s="26" t="n"/>
      <c r="D1949" s="27">
        <f>IF(AND($C1949="x",$A1949&lt;&gt;""),$A1949,"")</f>
        <v/>
      </c>
    </row>
    <row r="1950">
      <c r="A1950" s="25" t="inlineStr">
        <is>
          <t>image_url</t>
        </is>
      </c>
      <c r="B1950" s="29" t="inlineStr">
        <is>
          <t>Ad Image URL · IMAGE_URL</t>
        </is>
      </c>
      <c r="C1950" s="26" t="n"/>
      <c r="D1950" s="27">
        <f>IF(AND($C1950="x",$A1950&lt;&gt;""),$A1950,"")</f>
        <v/>
      </c>
    </row>
    <row r="1951">
      <c r="A1951" s="25" t="inlineStr">
        <is>
          <t>impressions_unique_query_clusters</t>
        </is>
      </c>
      <c r="B1951" s="29" t="inlineStr">
        <is>
          <t>Impressions unique query clusters · NUMERIC</t>
        </is>
      </c>
      <c r="C1951" s="26" t="n"/>
      <c r="D1951" s="27">
        <f>IF(AND($C1951="x",$A1951&lt;&gt;""),$A1951,"")</f>
        <v/>
      </c>
    </row>
    <row r="1952">
      <c r="A1952" s="25" t="inlineStr">
        <is>
          <t>income_range_type</t>
        </is>
      </c>
      <c r="B1952" s="29" t="inlineStr">
        <is>
          <t>Income range type · TEXT</t>
        </is>
      </c>
      <c r="C1952" s="26" t="n"/>
      <c r="D1952" s="27">
        <f>IF(AND($C1952="x",$A1952&lt;&gt;""),$A1952,"")</f>
        <v/>
      </c>
    </row>
    <row r="1953">
      <c r="A1953" s="25" t="inlineStr">
        <is>
          <t>income_range_view_resource_name</t>
        </is>
      </c>
      <c r="B1953" s="29" t="inlineStr">
        <is>
          <t>Income range view resource name · TEXT</t>
        </is>
      </c>
      <c r="C1953" s="26" t="n"/>
      <c r="D1953" s="27">
        <f>IF(AND($C1953="x",$A1953&lt;&gt;""),$A1953,"")</f>
        <v/>
      </c>
    </row>
    <row r="1954">
      <c r="A1954" s="25" t="inlineStr">
        <is>
          <t>integration_code</t>
        </is>
      </c>
      <c r="B1954" s="29" t="inlineStr">
        <is>
          <t>Integration code · TEXT</t>
        </is>
      </c>
      <c r="C1954" s="26" t="n"/>
      <c r="D1954" s="27">
        <f>IF(AND($C1954="x",$A1954&lt;&gt;""),$A1954,"")</f>
        <v/>
      </c>
    </row>
    <row r="1955">
      <c r="A1955" s="25" t="inlineStr">
        <is>
          <t>interaction_event_types</t>
        </is>
      </c>
      <c r="B1955" s="29" t="inlineStr">
        <is>
          <t>Interaction event types · TEXT</t>
        </is>
      </c>
      <c r="C1955" s="26" t="n"/>
      <c r="D1955" s="27">
        <f>IF(AND($C1955="x",$A1955&lt;&gt;""),$A1955,"")</f>
        <v/>
      </c>
    </row>
    <row r="1956">
      <c r="A1956" s="25" t="inlineStr">
        <is>
          <t>interaction_on_this_extension</t>
        </is>
      </c>
      <c r="B1956" s="29" t="inlineStr">
        <is>
          <t>Interaction on this extension · BOOLEAN</t>
        </is>
      </c>
      <c r="C1956" s="26" t="n"/>
      <c r="D1956" s="27">
        <f>IF(AND($C1956="x",$A1956&lt;&gt;""),$A1956,"")</f>
        <v/>
      </c>
    </row>
    <row r="1957">
      <c r="A1957" s="25" t="inlineStr">
        <is>
          <t>interaction_rate</t>
        </is>
      </c>
      <c r="B1957" s="29" t="inlineStr">
        <is>
          <t>Interaction rate · PERCENT</t>
        </is>
      </c>
      <c r="C1957" s="26" t="n"/>
      <c r="D1957" s="27">
        <f>IF(AND($C1957="x",$A1957&lt;&gt;""),$A1957,"")</f>
        <v/>
      </c>
    </row>
    <row r="1958">
      <c r="A1958" s="25" t="inlineStr">
        <is>
          <t>interaction_types</t>
        </is>
      </c>
      <c r="B1958" s="29" t="inlineStr">
        <is>
          <t>Interaction types · TEXT</t>
        </is>
      </c>
      <c r="C1958" s="26" t="n"/>
      <c r="D1958" s="27">
        <f>IF(AND($C1958="x",$A1958&lt;&gt;""),$A1958,"")</f>
        <v/>
      </c>
    </row>
    <row r="1959">
      <c r="A1959" s="25" t="inlineStr">
        <is>
          <t>interactions</t>
        </is>
      </c>
      <c r="B1959" s="29" t="inlineStr">
        <is>
          <t>Interactions · NUMERIC</t>
        </is>
      </c>
      <c r="C1959" s="26" t="n"/>
      <c r="D1959" s="27">
        <f>IF(AND($C1959="x",$A1959&lt;&gt;""),$A1959,"")</f>
        <v/>
      </c>
    </row>
    <row r="1960">
      <c r="A1960" s="25" t="inlineStr">
        <is>
          <t>invalid_click_rate</t>
        </is>
      </c>
      <c r="B1960" s="29" t="inlineStr">
        <is>
          <t>Invalid click rate · PERCENT</t>
        </is>
      </c>
      <c r="C1960" s="26" t="n"/>
      <c r="D1960" s="27">
        <f>IF(AND($C1960="x",$A1960&lt;&gt;""),$A1960,"")</f>
        <v/>
      </c>
    </row>
    <row r="1961">
      <c r="A1961" s="25" t="inlineStr">
        <is>
          <t>invalid_clicks</t>
        </is>
      </c>
      <c r="B1961" s="29" t="inlineStr">
        <is>
          <t>Invalid clicks · NUMERIC</t>
        </is>
      </c>
      <c r="C1961" s="26" t="n"/>
      <c r="D1961" s="27">
        <f>IF(AND($C1961="x",$A1961&lt;&gt;""),$A1961,"")</f>
        <v/>
      </c>
    </row>
    <row r="1962">
      <c r="A1962" s="25" t="inlineStr">
        <is>
          <t>ip_block_ip_address</t>
        </is>
      </c>
      <c r="B1962" s="29" t="inlineStr">
        <is>
          <t>Ip block ip address · TEXT</t>
        </is>
      </c>
      <c r="C1962" s="26" t="n"/>
      <c r="D1962" s="27">
        <f>IF(AND($C1962="x",$A1962&lt;&gt;""),$A1962,"")</f>
        <v/>
      </c>
    </row>
    <row r="1963">
      <c r="A1963" s="25" t="inlineStr">
        <is>
          <t>is_budget_explicitly_shared</t>
        </is>
      </c>
      <c r="B1963" s="29" t="inlineStr">
        <is>
          <t>Is budget explicitly shared · BOOLEAN</t>
        </is>
      </c>
      <c r="C1963" s="26" t="n"/>
      <c r="D1963" s="27">
        <f>IF(AND($C1963="x",$A1963&lt;&gt;""),$A1963,"")</f>
        <v/>
      </c>
    </row>
    <row r="1964">
      <c r="A1964" s="25" t="inlineStr">
        <is>
          <t>is_negative</t>
        </is>
      </c>
      <c r="B1964" s="29" t="inlineStr">
        <is>
          <t>Is negative · BOOLEAN</t>
        </is>
      </c>
      <c r="C1964" s="26" t="n"/>
      <c r="D1964" s="27">
        <f>IF(AND($C1964="x",$A1964&lt;&gt;""),$A1964,"")</f>
        <v/>
      </c>
    </row>
    <row r="1965">
      <c r="A1965" s="25" t="inlineStr">
        <is>
          <t>is_restrict</t>
        </is>
      </c>
      <c r="B1965" s="29" t="inlineStr">
        <is>
          <t>Is restrict · TEXT</t>
        </is>
      </c>
      <c r="C1965" s="26" t="n"/>
      <c r="D1965" s="27">
        <f>IF(AND($C1965="x",$A1965&lt;&gt;""),$A1965,"")</f>
        <v/>
      </c>
    </row>
    <row r="1966">
      <c r="A1966" s="25" t="inlineStr">
        <is>
          <t>keyword</t>
        </is>
      </c>
      <c r="B1966" s="29" t="inlineStr">
        <is>
          <t>Keyword · TEXT</t>
        </is>
      </c>
      <c r="C1966" s="26" t="n"/>
      <c r="D1966" s="27">
        <f>IF(AND($C1966="x",$A1966&lt;&gt;""),$A1966,"")</f>
        <v/>
      </c>
    </row>
    <row r="1967">
      <c r="A1967" s="25" t="inlineStr">
        <is>
          <t>keyword_ad_group_criterion</t>
        </is>
      </c>
      <c r="B1967" s="29" t="inlineStr">
        <is>
          <t>Keyword ad group criterion · TEXT</t>
        </is>
      </c>
      <c r="C1967" s="26" t="n"/>
      <c r="D1967" s="27">
        <f>IF(AND($C1967="x",$A1967&lt;&gt;""),$A1967,"")</f>
        <v/>
      </c>
    </row>
    <row r="1968">
      <c r="A1968" s="25" t="inlineStr">
        <is>
          <t>keyword_average_cpc</t>
        </is>
      </c>
      <c r="B1968" s="29" t="inlineStr">
        <is>
          <t>Keyword average CPC · NUMERIC</t>
        </is>
      </c>
      <c r="C1968" s="26" t="n"/>
      <c r="D1968" s="27">
        <f>IF(AND($C1968="x",$A1968&lt;&gt;""),$A1968,"")</f>
        <v/>
      </c>
    </row>
    <row r="1969">
      <c r="A1969" s="25" t="inlineStr">
        <is>
          <t>keyword_competition</t>
        </is>
      </c>
      <c r="B1969" s="29" t="inlineStr">
        <is>
          <t>Keyword competition · TEXT</t>
        </is>
      </c>
      <c r="C1969" s="26" t="n"/>
      <c r="D1969" s="27">
        <f>IF(AND($C1969="x",$A1969&lt;&gt;""),$A1969,"")</f>
        <v/>
      </c>
    </row>
    <row r="1970">
      <c r="A1970" s="25" t="inlineStr">
        <is>
          <t>keyword_country</t>
        </is>
      </c>
      <c r="B1970" s="29" t="inlineStr">
        <is>
          <t>Keyword country · COUNTRY</t>
        </is>
      </c>
      <c r="C1970" s="26" t="n"/>
      <c r="D1970" s="27">
        <f>IF(AND($C1970="x",$A1970&lt;&gt;""),$A1970,"")</f>
        <v/>
      </c>
    </row>
    <row r="1971">
      <c r="A1971" s="25" t="inlineStr">
        <is>
          <t>keyword_criterion_id</t>
        </is>
      </c>
      <c r="B1971" s="29" t="inlineStr">
        <is>
          <t>Keyword Criterion ID · TEXT</t>
        </is>
      </c>
      <c r="C1971" s="26" t="n"/>
      <c r="D1971" s="27">
        <f>IF(AND($C1971="x",$A1971&lt;&gt;""),$A1971,"")</f>
        <v/>
      </c>
    </row>
    <row r="1972">
      <c r="A1972" s="25" t="inlineStr">
        <is>
          <t>keyword_info_match_type</t>
        </is>
      </c>
      <c r="B1972" s="29" t="inlineStr">
        <is>
          <t>Keyword info match type · TEXT</t>
        </is>
      </c>
      <c r="C1972" s="26" t="n"/>
      <c r="D1972" s="27">
        <f>IF(AND($C1972="x",$A1972&lt;&gt;""),$A1972,"")</f>
        <v/>
      </c>
    </row>
    <row r="1973">
      <c r="A1973" s="25" t="inlineStr">
        <is>
          <t>keyword_info_text</t>
        </is>
      </c>
      <c r="B1973" s="29" t="inlineStr">
        <is>
          <t>Keyword info text · TEXT</t>
        </is>
      </c>
      <c r="C1973" s="26" t="n"/>
      <c r="D1973" s="27">
        <f>IF(AND($C1973="x",$A1973&lt;&gt;""),$A1973,"")</f>
        <v/>
      </c>
    </row>
    <row r="1974">
      <c r="A1974" s="25" t="inlineStr">
        <is>
          <t>keyword_language</t>
        </is>
      </c>
      <c r="B1974" s="29" t="inlineStr">
        <is>
          <t>Keyword language · TEXT</t>
        </is>
      </c>
      <c r="C1974" s="26" t="n"/>
      <c r="D1974" s="27">
        <f>IF(AND($C1974="x",$A1974&lt;&gt;""),$A1974,"")</f>
        <v/>
      </c>
    </row>
    <row r="1975">
      <c r="A1975" s="25" t="inlineStr">
        <is>
          <t>keyword_match_type</t>
        </is>
      </c>
      <c r="B1975" s="29" t="inlineStr">
        <is>
          <t>Keyword match type · TEXT</t>
        </is>
      </c>
      <c r="C1975" s="26" t="n"/>
      <c r="D1975" s="27">
        <f>IF(AND($C1975="x",$A1975&lt;&gt;""),$A1975,"")</f>
        <v/>
      </c>
    </row>
    <row r="1976">
      <c r="A1976" s="25" t="inlineStr">
        <is>
          <t>keyword_status</t>
        </is>
      </c>
      <c r="B1976" s="29" t="inlineStr">
        <is>
          <t>Keyword Status · TEXT</t>
        </is>
      </c>
      <c r="C1976" s="26" t="n"/>
      <c r="D1976" s="27">
        <f>IF(AND($C1976="x",$A1976&lt;&gt;""),$A1976,"")</f>
        <v/>
      </c>
    </row>
    <row r="1977">
      <c r="A1977" s="25" t="inlineStr">
        <is>
          <t>keyword_text</t>
        </is>
      </c>
      <c r="B1977" s="29" t="inlineStr">
        <is>
          <t>Keyword text · TEXT</t>
        </is>
      </c>
      <c r="C1977" s="26" t="n"/>
      <c r="D1977" s="27">
        <f>IF(AND($C1977="x",$A1977&lt;&gt;""),$A1977,"")</f>
        <v/>
      </c>
    </row>
    <row r="1978">
      <c r="A1978" s="25" t="inlineStr">
        <is>
          <t>keyword_theme_free_form_keyword_theme</t>
        </is>
      </c>
      <c r="B1978" s="29" t="inlineStr">
        <is>
          <t>Keyword theme free form keyword theme · TEXT</t>
        </is>
      </c>
      <c r="C1978" s="26" t="n"/>
      <c r="D1978" s="27">
        <f>IF(AND($C1978="x",$A1978&lt;&gt;""),$A1978,"")</f>
        <v/>
      </c>
    </row>
    <row r="1979">
      <c r="A1979" s="25" t="inlineStr">
        <is>
          <t>keyword_theme_keyword_theme_constant</t>
        </is>
      </c>
      <c r="B1979" s="29" t="inlineStr">
        <is>
          <t>Keyword theme keyword theme constant · TEXT</t>
        </is>
      </c>
      <c r="C1979" s="26" t="n"/>
      <c r="D1979" s="27">
        <f>IF(AND($C1979="x",$A1979&lt;&gt;""),$A1979,"")</f>
        <v/>
      </c>
    </row>
    <row r="1980">
      <c r="A1980" s="25" t="inlineStr">
        <is>
          <t>keyword_view_resource_name</t>
        </is>
      </c>
      <c r="B1980" s="29" t="inlineStr">
        <is>
          <t>Keyword view resource name · TEXT</t>
        </is>
      </c>
      <c r="C1980" s="26" t="n"/>
      <c r="D1980" s="27">
        <f>IF(AND($C1980="x",$A1980&lt;&gt;""),$A1980,"")</f>
        <v/>
      </c>
    </row>
    <row r="1981">
      <c r="A1981" s="25" t="inlineStr">
        <is>
          <t>label_id</t>
        </is>
      </c>
      <c r="B1981" s="29" t="inlineStr">
        <is>
          <t>Label id · NUMERIC</t>
        </is>
      </c>
      <c r="C1981" s="26" t="n"/>
      <c r="D1981" s="27">
        <f>IF(AND($C1981="x",$A1981&lt;&gt;""),$A1981,"")</f>
        <v/>
      </c>
    </row>
    <row r="1982">
      <c r="A1982" s="25" t="inlineStr">
        <is>
          <t>label_name</t>
        </is>
      </c>
      <c r="B1982" s="29" t="inlineStr">
        <is>
          <t>Label name · TEXT</t>
        </is>
      </c>
      <c r="C1982" s="26" t="n"/>
      <c r="D1982" s="27">
        <f>IF(AND($C1982="x",$A1982&lt;&gt;""),$A1982,"")</f>
        <v/>
      </c>
    </row>
    <row r="1983">
      <c r="A1983" s="25" t="inlineStr">
        <is>
          <t>label_resource_name</t>
        </is>
      </c>
      <c r="B1983" s="29" t="inlineStr">
        <is>
          <t>Label resource name · TEXT</t>
        </is>
      </c>
      <c r="C1983" s="26" t="n"/>
      <c r="D1983" s="27">
        <f>IF(AND($C1983="x",$A1983&lt;&gt;""),$A1983,"")</f>
        <v/>
      </c>
    </row>
    <row r="1984">
      <c r="A1984" s="25" t="inlineStr">
        <is>
          <t>label_status</t>
        </is>
      </c>
      <c r="B1984" s="29" t="inlineStr">
        <is>
          <t>Label status · TEXT</t>
        </is>
      </c>
      <c r="C1984" s="26" t="n"/>
      <c r="D1984" s="27">
        <f>IF(AND($C1984="x",$A1984&lt;&gt;""),$A1984,"")</f>
        <v/>
      </c>
    </row>
    <row r="1985">
      <c r="A1985" s="25" t="inlineStr">
        <is>
          <t>label_text_label_background_color</t>
        </is>
      </c>
      <c r="B1985" s="29" t="inlineStr">
        <is>
          <t>Label text label background color · TEXT</t>
        </is>
      </c>
      <c r="C1985" s="26" t="n"/>
      <c r="D1985" s="27">
        <f>IF(AND($C1985="x",$A1985&lt;&gt;""),$A1985,"")</f>
        <v/>
      </c>
    </row>
    <row r="1986">
      <c r="A1986" s="25" t="inlineStr">
        <is>
          <t>label_text_label_description</t>
        </is>
      </c>
      <c r="B1986" s="29" t="inlineStr">
        <is>
          <t>Label text label description · TEXT</t>
        </is>
      </c>
      <c r="C1986" s="26" t="n"/>
      <c r="D1986" s="27">
        <f>IF(AND($C1986="x",$A1986&lt;&gt;""),$A1986,"")</f>
        <v/>
      </c>
    </row>
    <row r="1987">
      <c r="A1987" s="25" t="inlineStr">
        <is>
          <t>labels</t>
        </is>
      </c>
      <c r="B1987" s="29" t="inlineStr">
        <is>
          <t>Labels · TEXT</t>
        </is>
      </c>
      <c r="C1987" s="26" t="n"/>
      <c r="D1987" s="27">
        <f>IF(AND($C1987="x",$A1987&lt;&gt;""),$A1987,"")</f>
        <v/>
      </c>
    </row>
    <row r="1988">
      <c r="A1988" s="25" t="inlineStr">
        <is>
          <t>landing_page_source</t>
        </is>
      </c>
      <c r="B1988" s="29" t="inlineStr">
        <is>
          <t>Landing page source · TEXT</t>
        </is>
      </c>
      <c r="C1988" s="26" t="n"/>
      <c r="D1988" s="27">
        <f>IF(AND($C1988="x",$A1988&lt;&gt;""),$A1988,"")</f>
        <v/>
      </c>
    </row>
    <row r="1989">
      <c r="A1989" s="25" t="inlineStr">
        <is>
          <t>landing_page_view_resource_name</t>
        </is>
      </c>
      <c r="B1989" s="29" t="inlineStr">
        <is>
          <t>Landing page view resource name · TEXT</t>
        </is>
      </c>
      <c r="C1989" s="26" t="n"/>
      <c r="D1989" s="27">
        <f>IF(AND($C1989="x",$A1989&lt;&gt;""),$A1989,"")</f>
        <v/>
      </c>
    </row>
    <row r="1990">
      <c r="A1990" s="25" t="inlineStr">
        <is>
          <t>language_constant_code</t>
        </is>
      </c>
      <c r="B1990" s="29" t="inlineStr">
        <is>
          <t>Language constant code · TEXT</t>
        </is>
      </c>
      <c r="C1990" s="26" t="n"/>
      <c r="D1990" s="27">
        <f>IF(AND($C1990="x",$A1990&lt;&gt;""),$A1990,"")</f>
        <v/>
      </c>
    </row>
    <row r="1991">
      <c r="A1991" s="25" t="inlineStr">
        <is>
          <t>language_constant_id</t>
        </is>
      </c>
      <c r="B1991" s="29" t="inlineStr">
        <is>
          <t>Language constant id · TEXT</t>
        </is>
      </c>
      <c r="C1991" s="26" t="n"/>
      <c r="D1991" s="27">
        <f>IF(AND($C1991="x",$A1991&lt;&gt;""),$A1991,"")</f>
        <v/>
      </c>
    </row>
    <row r="1992">
      <c r="A1992" s="25" t="inlineStr">
        <is>
          <t>language_constant_name</t>
        </is>
      </c>
      <c r="B1992" s="29" t="inlineStr">
        <is>
          <t>Language constant name · TEXT</t>
        </is>
      </c>
      <c r="C1992" s="26" t="n"/>
      <c r="D1992" s="27">
        <f>IF(AND($C1992="x",$A1992&lt;&gt;""),$A1992,"")</f>
        <v/>
      </c>
    </row>
    <row r="1993">
      <c r="A1993" s="25" t="inlineStr">
        <is>
          <t>language_constant_resource_name</t>
        </is>
      </c>
      <c r="B1993" s="29" t="inlineStr">
        <is>
          <t>Language constant resource name · TEXT</t>
        </is>
      </c>
      <c r="C1993" s="26" t="n"/>
      <c r="D1993" s="27">
        <f>IF(AND($C1993="x",$A1993&lt;&gt;""),$A1993,"")</f>
        <v/>
      </c>
    </row>
    <row r="1994">
      <c r="A1994" s="25" t="inlineStr">
        <is>
          <t>language_constant_targetable</t>
        </is>
      </c>
      <c r="B1994" s="29" t="inlineStr">
        <is>
          <t>Language constant targetable · BOOLEAN</t>
        </is>
      </c>
      <c r="C1994" s="26" t="n"/>
      <c r="D1994" s="27">
        <f>IF(AND($C1994="x",$A1994&lt;&gt;""),$A1994,"")</f>
        <v/>
      </c>
    </row>
    <row r="1995">
      <c r="A1995" s="25" t="inlineStr">
        <is>
          <t>language_criteria_id</t>
        </is>
      </c>
      <c r="B1995" s="29" t="inlineStr">
        <is>
          <t>Language criteria id · TEXT</t>
        </is>
      </c>
      <c r="C1995" s="26" t="n"/>
      <c r="D1995" s="27">
        <f>IF(AND($C1995="x",$A1995&lt;&gt;""),$A1995,"")</f>
        <v/>
      </c>
    </row>
    <row r="1996">
      <c r="A1996" s="25" t="inlineStr">
        <is>
          <t>language_language_constant</t>
        </is>
      </c>
      <c r="B1996" s="29" t="inlineStr">
        <is>
          <t>Language language constant · TEXT</t>
        </is>
      </c>
      <c r="C1996" s="26" t="n"/>
      <c r="D1996" s="27">
        <f>IF(AND($C1996="x",$A1996&lt;&gt;""),$A1996,"")</f>
        <v/>
      </c>
    </row>
    <row r="1997">
      <c r="A1997" s="25" t="inlineStr">
        <is>
          <t>launched_to_all</t>
        </is>
      </c>
      <c r="B1997" s="29" t="inlineStr">
        <is>
          <t>Launched to all · BOOLEAN</t>
        </is>
      </c>
      <c r="C1997" s="26" t="n"/>
      <c r="D1997" s="27">
        <f>IF(AND($C1997="x",$A1997&lt;&gt;""),$A1997,"")</f>
        <v/>
      </c>
    </row>
    <row r="1998">
      <c r="A1998" s="25" t="inlineStr">
        <is>
          <t>lead_cost_of_goods_sold_micros</t>
        </is>
      </c>
      <c r="B1998" s="29" t="inlineStr">
        <is>
          <t>Lead cost of goods sold micros · NUMERIC</t>
        </is>
      </c>
      <c r="C1998" s="26" t="n"/>
      <c r="D1998" s="27">
        <f>IF(AND($C1998="x",$A1998&lt;&gt;""),$A1998,"")</f>
        <v/>
      </c>
    </row>
    <row r="1999">
      <c r="A1999" s="25" t="inlineStr">
        <is>
          <t>lead_form_asset_background_image_asset</t>
        </is>
      </c>
      <c r="B1999" s="29" t="inlineStr">
        <is>
          <t>Lead form asset background image asset · TEXT</t>
        </is>
      </c>
      <c r="C1999" s="26" t="n"/>
      <c r="D1999" s="27">
        <f>IF(AND($C1999="x",$A1999&lt;&gt;""),$A1999,"")</f>
        <v/>
      </c>
    </row>
    <row r="2000">
      <c r="A2000" s="25" t="inlineStr">
        <is>
          <t>lead_form_asset_business_name</t>
        </is>
      </c>
      <c r="B2000" s="29" t="inlineStr">
        <is>
          <t>Lead form asset business name · TEXT</t>
        </is>
      </c>
      <c r="C2000" s="26" t="n"/>
      <c r="D2000" s="27">
        <f>IF(AND($C2000="x",$A2000&lt;&gt;""),$A2000,"")</f>
        <v/>
      </c>
    </row>
    <row r="2001">
      <c r="A2001" s="25" t="inlineStr">
        <is>
          <t>lead_form_asset_call_to_action_description</t>
        </is>
      </c>
      <c r="B2001" s="29" t="inlineStr">
        <is>
          <t>Lead form asset call to action description · TEXT</t>
        </is>
      </c>
      <c r="C2001" s="26" t="n"/>
      <c r="D2001" s="27">
        <f>IF(AND($C2001="x",$A2001&lt;&gt;""),$A2001,"")</f>
        <v/>
      </c>
    </row>
    <row r="2002">
      <c r="A2002" s="25" t="inlineStr">
        <is>
          <t>lead_form_asset_call_to_action_type</t>
        </is>
      </c>
      <c r="B2002" s="29" t="inlineStr">
        <is>
          <t>Lead form asset call to action type · TEXT</t>
        </is>
      </c>
      <c r="C2002" s="26" t="n"/>
      <c r="D2002" s="27">
        <f>IF(AND($C2002="x",$A2002&lt;&gt;""),$A2002,"")</f>
        <v/>
      </c>
    </row>
    <row r="2003">
      <c r="A2003" s="25" t="inlineStr">
        <is>
          <t>lead_form_asset_custom_disclosure</t>
        </is>
      </c>
      <c r="B2003" s="29" t="inlineStr">
        <is>
          <t>Lead form asset custom disclosure · TEXT</t>
        </is>
      </c>
      <c r="C2003" s="26" t="n"/>
      <c r="D2003" s="27">
        <f>IF(AND($C2003="x",$A2003&lt;&gt;""),$A2003,"")</f>
        <v/>
      </c>
    </row>
    <row r="2004">
      <c r="A2004" s="25" t="inlineStr">
        <is>
          <t>lead_form_asset_custom_question_fields</t>
        </is>
      </c>
      <c r="B2004" s="29" t="inlineStr">
        <is>
          <t>Lead form asset custom question fields · TEXT</t>
        </is>
      </c>
      <c r="C2004" s="26" t="n"/>
      <c r="D2004" s="27">
        <f>IF(AND($C2004="x",$A2004&lt;&gt;""),$A2004,"")</f>
        <v/>
      </c>
    </row>
    <row r="2005">
      <c r="A2005" s="25" t="inlineStr">
        <is>
          <t>lead_form_asset_delivery_methods</t>
        </is>
      </c>
      <c r="B2005" s="29" t="inlineStr">
        <is>
          <t>Lead form asset delivery methods · TEXT</t>
        </is>
      </c>
      <c r="C2005" s="26" t="n"/>
      <c r="D2005" s="27">
        <f>IF(AND($C2005="x",$A2005&lt;&gt;""),$A2005,"")</f>
        <v/>
      </c>
    </row>
    <row r="2006">
      <c r="A2006" s="25" t="inlineStr">
        <is>
          <t>lead_form_asset_description</t>
        </is>
      </c>
      <c r="B2006" s="29" t="inlineStr">
        <is>
          <t>Lead form asset description · TEXT</t>
        </is>
      </c>
      <c r="C2006" s="26" t="n"/>
      <c r="D2006" s="27">
        <f>IF(AND($C2006="x",$A2006&lt;&gt;""),$A2006,"")</f>
        <v/>
      </c>
    </row>
    <row r="2007">
      <c r="A2007" s="25" t="inlineStr">
        <is>
          <t>lead_form_asset_desired_intent</t>
        </is>
      </c>
      <c r="B2007" s="29" t="inlineStr">
        <is>
          <t>Lead form asset desired intent · TEXT</t>
        </is>
      </c>
      <c r="C2007" s="26" t="n"/>
      <c r="D2007" s="27">
        <f>IF(AND($C2007="x",$A2007&lt;&gt;""),$A2007,"")</f>
        <v/>
      </c>
    </row>
    <row r="2008">
      <c r="A2008" s="25" t="inlineStr">
        <is>
          <t>lead_form_asset_fields</t>
        </is>
      </c>
      <c r="B2008" s="29" t="inlineStr">
        <is>
          <t>Lead form asset fields · TEXT</t>
        </is>
      </c>
      <c r="C2008" s="26" t="n"/>
      <c r="D2008" s="27">
        <f>IF(AND($C2008="x",$A2008&lt;&gt;""),$A2008,"")</f>
        <v/>
      </c>
    </row>
    <row r="2009">
      <c r="A2009" s="25" t="inlineStr">
        <is>
          <t>lead_form_asset_headline</t>
        </is>
      </c>
      <c r="B2009" s="29" t="inlineStr">
        <is>
          <t>Lead form asset headline · TEXT</t>
        </is>
      </c>
      <c r="C2009" s="26" t="n"/>
      <c r="D2009" s="27">
        <f>IF(AND($C2009="x",$A2009&lt;&gt;""),$A2009,"")</f>
        <v/>
      </c>
    </row>
    <row r="2010">
      <c r="A2010" s="25" t="inlineStr">
        <is>
          <t>lead_form_asset_post_submit_call_to_action_type</t>
        </is>
      </c>
      <c r="B2010" s="29" t="inlineStr">
        <is>
          <t>Lead form asset post submit call to action type · TEXT</t>
        </is>
      </c>
      <c r="C2010" s="26" t="n"/>
      <c r="D2010" s="27">
        <f>IF(AND($C2010="x",$A2010&lt;&gt;""),$A2010,"")</f>
        <v/>
      </c>
    </row>
    <row r="2011">
      <c r="A2011" s="25" t="inlineStr">
        <is>
          <t>lead_form_asset_post_submit_description</t>
        </is>
      </c>
      <c r="B2011" s="29" t="inlineStr">
        <is>
          <t>Lead form asset post submit description · TEXT</t>
        </is>
      </c>
      <c r="C2011" s="26" t="n"/>
      <c r="D2011" s="27">
        <f>IF(AND($C2011="x",$A2011&lt;&gt;""),$A2011,"")</f>
        <v/>
      </c>
    </row>
    <row r="2012">
      <c r="A2012" s="25" t="inlineStr">
        <is>
          <t>lead_form_asset_post_submit_headline</t>
        </is>
      </c>
      <c r="B2012" s="29" t="inlineStr">
        <is>
          <t>Lead form asset post submit headline · TEXT</t>
        </is>
      </c>
      <c r="C2012" s="26" t="n"/>
      <c r="D2012" s="27">
        <f>IF(AND($C2012="x",$A2012&lt;&gt;""),$A2012,"")</f>
        <v/>
      </c>
    </row>
    <row r="2013">
      <c r="A2013" s="25" t="inlineStr">
        <is>
          <t>lead_form_asset_privacy_policy_url</t>
        </is>
      </c>
      <c r="B2013" s="29" t="inlineStr">
        <is>
          <t>Lead form asset privacy policy url · TEXT</t>
        </is>
      </c>
      <c r="C2013" s="26" t="n"/>
      <c r="D2013" s="27">
        <f>IF(AND($C2013="x",$A2013&lt;&gt;""),$A2013,"")</f>
        <v/>
      </c>
    </row>
    <row r="2014">
      <c r="A2014" s="25" t="inlineStr">
        <is>
          <t>lead_gross_profit_micros</t>
        </is>
      </c>
      <c r="B2014" s="29" t="inlineStr">
        <is>
          <t>Lead gross profit micros · NUMERIC</t>
        </is>
      </c>
      <c r="C2014" s="26" t="n"/>
      <c r="D2014" s="27">
        <f>IF(AND($C2014="x",$A2014&lt;&gt;""),$A2014,"")</f>
        <v/>
      </c>
    </row>
    <row r="2015">
      <c r="A2015" s="25" t="inlineStr">
        <is>
          <t>lead_revenue_micros</t>
        </is>
      </c>
      <c r="B2015" s="29" t="inlineStr">
        <is>
          <t>Lead revenue micros · NUMERIC</t>
        </is>
      </c>
      <c r="C2015" s="26" t="n"/>
      <c r="D2015" s="27">
        <f>IF(AND($C2015="x",$A2015&lt;&gt;""),$A2015,"")</f>
        <v/>
      </c>
    </row>
    <row r="2016">
      <c r="A2016" s="25" t="inlineStr">
        <is>
          <t>lead_units_sold</t>
        </is>
      </c>
      <c r="B2016" s="29" t="inlineStr">
        <is>
          <t>Lead units sold · NUMERIC</t>
        </is>
      </c>
      <c r="C2016" s="26" t="n"/>
      <c r="D2016" s="27">
        <f>IF(AND($C2016="x",$A2016&lt;&gt;""),$A2016,"")</f>
        <v/>
      </c>
    </row>
    <row r="2017">
      <c r="A2017" s="25" t="inlineStr">
        <is>
          <t>life_event_life_event_id</t>
        </is>
      </c>
      <c r="B2017" s="29" t="inlineStr">
        <is>
          <t>Life event life event id · NUMERIC</t>
        </is>
      </c>
      <c r="C2017" s="26" t="n"/>
      <c r="D2017" s="27">
        <f>IF(AND($C2017="x",$A2017&lt;&gt;""),$A2017,"")</f>
        <v/>
      </c>
    </row>
    <row r="2018">
      <c r="A2018" s="25" t="inlineStr">
        <is>
          <t>listing_group_case_value_activity_city_value</t>
        </is>
      </c>
      <c r="B2018" s="29" t="inlineStr">
        <is>
          <t>Listing group case value activity city value · TEXT</t>
        </is>
      </c>
      <c r="C2018" s="26" t="n"/>
      <c r="D2018" s="27">
        <f>IF(AND($C2018="x",$A2018&lt;&gt;""),$A2018,"")</f>
        <v/>
      </c>
    </row>
    <row r="2019">
      <c r="A2019" s="25" t="inlineStr">
        <is>
          <t>listing_group_case_value_activity_country_value</t>
        </is>
      </c>
      <c r="B2019" s="29" t="inlineStr">
        <is>
          <t>Listing group case value activity country value · COUNTRY</t>
        </is>
      </c>
      <c r="C2019" s="26" t="n"/>
      <c r="D2019" s="27">
        <f>IF(AND($C2019="x",$A2019&lt;&gt;""),$A2019,"")</f>
        <v/>
      </c>
    </row>
    <row r="2020">
      <c r="A2020" s="25" t="inlineStr">
        <is>
          <t>listing_group_case_value_activity_id_value</t>
        </is>
      </c>
      <c r="B2020" s="29" t="inlineStr">
        <is>
          <t>Listing group case value activity id value · TEXT</t>
        </is>
      </c>
      <c r="C2020" s="26" t="n"/>
      <c r="D2020" s="27">
        <f>IF(AND($C2020="x",$A2020&lt;&gt;""),$A2020,"")</f>
        <v/>
      </c>
    </row>
    <row r="2021">
      <c r="A2021" s="25" t="inlineStr">
        <is>
          <t>listing_group_case_value_activity_rating_value</t>
        </is>
      </c>
      <c r="B2021" s="29" t="inlineStr">
        <is>
          <t>Listing group case value activity rating value · NUMERIC</t>
        </is>
      </c>
      <c r="C2021" s="26" t="n"/>
      <c r="D2021" s="27">
        <f>IF(AND($C2021="x",$A2021&lt;&gt;""),$A2021,"")</f>
        <v/>
      </c>
    </row>
    <row r="2022">
      <c r="A2022" s="25" t="inlineStr">
        <is>
          <t>listing_group_case_value_activity_state_value</t>
        </is>
      </c>
      <c r="B2022" s="29" t="inlineStr">
        <is>
          <t>Listing group case value activity state value · TEXT</t>
        </is>
      </c>
      <c r="C2022" s="26" t="n"/>
      <c r="D2022" s="27">
        <f>IF(AND($C2022="x",$A2022&lt;&gt;""),$A2022,"")</f>
        <v/>
      </c>
    </row>
    <row r="2023">
      <c r="A2023" s="25" t="inlineStr">
        <is>
          <t>listing_group_case_value_hotel_city_city_criterion</t>
        </is>
      </c>
      <c r="B2023" s="29" t="inlineStr">
        <is>
          <t>Listing group case value hotel city city criterion · CITY</t>
        </is>
      </c>
      <c r="C2023" s="26" t="n"/>
      <c r="D2023" s="27">
        <f>IF(AND($C2023="x",$A2023&lt;&gt;""),$A2023,"")</f>
        <v/>
      </c>
    </row>
    <row r="2024">
      <c r="A2024" s="25" t="inlineStr">
        <is>
          <t>listing_group_case_value_hotel_class_value</t>
        </is>
      </c>
      <c r="B2024" s="29" t="inlineStr">
        <is>
          <t>Listing group case value hotel class value · NUMERIC</t>
        </is>
      </c>
      <c r="C2024" s="26" t="n"/>
      <c r="D2024" s="27">
        <f>IF(AND($C2024="x",$A2024&lt;&gt;""),$A2024,"")</f>
        <v/>
      </c>
    </row>
    <row r="2025">
      <c r="A2025" s="25" t="inlineStr">
        <is>
          <t>listing_group_case_value_hotel_country_region_country_region_criterion</t>
        </is>
      </c>
      <c r="B2025" s="29" t="inlineStr">
        <is>
          <t>Listing group case value hotel country region country region criterion · REGION</t>
        </is>
      </c>
      <c r="C2025" s="26" t="n"/>
      <c r="D2025" s="27">
        <f>IF(AND($C2025="x",$A2025&lt;&gt;""),$A2025,"")</f>
        <v/>
      </c>
    </row>
    <row r="2026">
      <c r="A2026" s="25" t="inlineStr">
        <is>
          <t>listing_group_case_value_hotel_id_value</t>
        </is>
      </c>
      <c r="B2026" s="29" t="inlineStr">
        <is>
          <t>Listing group case value hotel id value · TEXT</t>
        </is>
      </c>
      <c r="C2026" s="26" t="n"/>
      <c r="D2026" s="27">
        <f>IF(AND($C2026="x",$A2026&lt;&gt;""),$A2026,"")</f>
        <v/>
      </c>
    </row>
    <row r="2027">
      <c r="A2027" s="25" t="inlineStr">
        <is>
          <t>listing_group_case_value_hotel_state_state_criterion</t>
        </is>
      </c>
      <c r="B2027" s="29" t="inlineStr">
        <is>
          <t>Listing group case value hotel state state criterion · TEXT</t>
        </is>
      </c>
      <c r="C2027" s="26" t="n"/>
      <c r="D2027" s="27">
        <f>IF(AND($C2027="x",$A2027&lt;&gt;""),$A2027,"")</f>
        <v/>
      </c>
    </row>
    <row r="2028">
      <c r="A2028" s="25" t="inlineStr">
        <is>
          <t>listing_group_case_value_product_brand_value</t>
        </is>
      </c>
      <c r="B2028" s="29" t="inlineStr">
        <is>
          <t>Listing group case value product brand value · TEXT</t>
        </is>
      </c>
      <c r="C2028" s="26" t="n"/>
      <c r="D2028" s="27">
        <f>IF(AND($C2028="x",$A2028&lt;&gt;""),$A2028,"")</f>
        <v/>
      </c>
    </row>
    <row r="2029">
      <c r="A2029" s="25" t="inlineStr">
        <is>
          <t>listing_group_case_value_product_category_category_id</t>
        </is>
      </c>
      <c r="B2029" s="29" t="inlineStr">
        <is>
          <t>Listing group case value product category category id · NUMERIC</t>
        </is>
      </c>
      <c r="C2029" s="26" t="n"/>
      <c r="D2029" s="27">
        <f>IF(AND($C2029="x",$A2029&lt;&gt;""),$A2029,"")</f>
        <v/>
      </c>
    </row>
    <row r="2030">
      <c r="A2030" s="25" t="inlineStr">
        <is>
          <t>listing_group_case_value_product_category_level</t>
        </is>
      </c>
      <c r="B2030" s="29" t="inlineStr">
        <is>
          <t>Listing group case value product category level · TEXT</t>
        </is>
      </c>
      <c r="C2030" s="26" t="n"/>
      <c r="D2030" s="27">
        <f>IF(AND($C2030="x",$A2030&lt;&gt;""),$A2030,"")</f>
        <v/>
      </c>
    </row>
    <row r="2031">
      <c r="A2031" s="25" t="inlineStr">
        <is>
          <t>listing_group_case_value_product_channel_channel</t>
        </is>
      </c>
      <c r="B2031" s="29" t="inlineStr">
        <is>
          <t>Listing group case value product channel channel · TEXT</t>
        </is>
      </c>
      <c r="C2031" s="26" t="n"/>
      <c r="D2031" s="27">
        <f>IF(AND($C2031="x",$A2031&lt;&gt;""),$A2031,"")</f>
        <v/>
      </c>
    </row>
    <row r="2032">
      <c r="A2032" s="25" t="inlineStr">
        <is>
          <t>listing_group_case_value_product_channel_exclusivity_channel_exclusivity</t>
        </is>
      </c>
      <c r="B2032" s="29" t="inlineStr">
        <is>
          <t>Listing group case value product channel exclusivity channel exclusivity · TEXT</t>
        </is>
      </c>
      <c r="C2032" s="26" t="n"/>
      <c r="D2032" s="27">
        <f>IF(AND($C2032="x",$A2032&lt;&gt;""),$A2032,"")</f>
        <v/>
      </c>
    </row>
    <row r="2033">
      <c r="A2033" s="25" t="inlineStr">
        <is>
          <t>listing_group_case_value_product_condition_condition</t>
        </is>
      </c>
      <c r="B2033" s="29" t="inlineStr">
        <is>
          <t>Listing group case value product condition condition · TEXT</t>
        </is>
      </c>
      <c r="C2033" s="26" t="n"/>
      <c r="D2033" s="27">
        <f>IF(AND($C2033="x",$A2033&lt;&gt;""),$A2033,"")</f>
        <v/>
      </c>
    </row>
    <row r="2034">
      <c r="A2034" s="25" t="inlineStr">
        <is>
          <t>listing_group_case_value_product_custom_attribute_index</t>
        </is>
      </c>
      <c r="B2034" s="29" t="inlineStr">
        <is>
          <t>Listing group case value product custom attribute index · TEXT</t>
        </is>
      </c>
      <c r="C2034" s="26" t="n"/>
      <c r="D2034" s="27">
        <f>IF(AND($C2034="x",$A2034&lt;&gt;""),$A2034,"")</f>
        <v/>
      </c>
    </row>
    <row r="2035">
      <c r="A2035" s="25" t="inlineStr">
        <is>
          <t>listing_group_case_value_product_custom_attribute_value</t>
        </is>
      </c>
      <c r="B2035" s="29" t="inlineStr">
        <is>
          <t>Listing group case value product custom attribute value · TEXT</t>
        </is>
      </c>
      <c r="C2035" s="26" t="n"/>
      <c r="D2035" s="27">
        <f>IF(AND($C2035="x",$A2035&lt;&gt;""),$A2035,"")</f>
        <v/>
      </c>
    </row>
    <row r="2036">
      <c r="A2036" s="25" t="inlineStr">
        <is>
          <t>listing_group_case_value_product_item_id_value</t>
        </is>
      </c>
      <c r="B2036" s="29" t="inlineStr">
        <is>
          <t>Listing group case value product item id value · TEXT</t>
        </is>
      </c>
      <c r="C2036" s="26" t="n"/>
      <c r="D2036" s="27">
        <f>IF(AND($C2036="x",$A2036&lt;&gt;""),$A2036,"")</f>
        <v/>
      </c>
    </row>
    <row r="2037">
      <c r="A2037" s="25" t="inlineStr">
        <is>
          <t>listing_group_case_value_product_type_level</t>
        </is>
      </c>
      <c r="B2037" s="29" t="inlineStr">
        <is>
          <t>Listing group case value product type level · TEXT</t>
        </is>
      </c>
      <c r="C2037" s="26" t="n"/>
      <c r="D2037" s="27">
        <f>IF(AND($C2037="x",$A2037&lt;&gt;""),$A2037,"")</f>
        <v/>
      </c>
    </row>
    <row r="2038">
      <c r="A2038" s="25" t="inlineStr">
        <is>
          <t>listing_group_case_value_product_type_value</t>
        </is>
      </c>
      <c r="B2038" s="29" t="inlineStr">
        <is>
          <t>Listing group case value product type value · TEXT</t>
        </is>
      </c>
      <c r="C2038" s="26" t="n"/>
      <c r="D2038" s="27">
        <f>IF(AND($C2038="x",$A2038&lt;&gt;""),$A2038,"")</f>
        <v/>
      </c>
    </row>
    <row r="2039">
      <c r="A2039" s="25" t="inlineStr">
        <is>
          <t>listing_group_parent_ad_group_criterion</t>
        </is>
      </c>
      <c r="B2039" s="29" t="inlineStr">
        <is>
          <t>Listing group parent ad group criterion · TEXT</t>
        </is>
      </c>
      <c r="C2039" s="26" t="n"/>
      <c r="D2039" s="27">
        <f>IF(AND($C2039="x",$A2039&lt;&gt;""),$A2039,"")</f>
        <v/>
      </c>
    </row>
    <row r="2040">
      <c r="A2040" s="25" t="inlineStr">
        <is>
          <t>listing_group_path</t>
        </is>
      </c>
      <c r="B2040" s="29" t="inlineStr">
        <is>
          <t>Listing group path · TEXT</t>
        </is>
      </c>
      <c r="C2040" s="26" t="n"/>
      <c r="D2040" s="27">
        <f>IF(AND($C2040="x",$A2040&lt;&gt;""),$A2040,"")</f>
        <v/>
      </c>
    </row>
    <row r="2041">
      <c r="A2041" s="25" t="inlineStr">
        <is>
          <t>listing_group_type</t>
        </is>
      </c>
      <c r="B2041" s="29" t="inlineStr">
        <is>
          <t>Listing group type · TEXT</t>
        </is>
      </c>
      <c r="C2041" s="26" t="n"/>
      <c r="D2041" s="27">
        <f>IF(AND($C2041="x",$A2041&lt;&gt;""),$A2041,"")</f>
        <v/>
      </c>
    </row>
    <row r="2042">
      <c r="A2042" s="25" t="inlineStr">
        <is>
          <t>listing_scope_dimensions</t>
        </is>
      </c>
      <c r="B2042" s="29" t="inlineStr">
        <is>
          <t>Listing scope dimensions · TEXT</t>
        </is>
      </c>
      <c r="C2042" s="26" t="n"/>
      <c r="D2042" s="27">
        <f>IF(AND($C2042="x",$A2042&lt;&gt;""),$A2042,"")</f>
        <v/>
      </c>
    </row>
    <row r="2043">
      <c r="A2043" s="25" t="inlineStr">
        <is>
          <t>listing_scope_dimensions_activity_city_value</t>
        </is>
      </c>
      <c r="B2043" s="29" t="inlineStr">
        <is>
          <t>(Deprecated) Listing scope dimensions activity city value · TEXT</t>
        </is>
      </c>
      <c r="C2043" s="26" t="n"/>
      <c r="D2043" s="27">
        <f>IF(AND($C2043="x",$A2043&lt;&gt;""),$A2043,"")</f>
        <v/>
      </c>
    </row>
    <row r="2044">
      <c r="A2044" s="25" t="inlineStr">
        <is>
          <t>listing_scope_dimensions_activity_country_value</t>
        </is>
      </c>
      <c r="B2044" s="29" t="inlineStr">
        <is>
          <t>(Deprecated) Listing scope dimensions activity country value · COUNTRY</t>
        </is>
      </c>
      <c r="C2044" s="26" t="n"/>
      <c r="D2044" s="27">
        <f>IF(AND($C2044="x",$A2044&lt;&gt;""),$A2044,"")</f>
        <v/>
      </c>
    </row>
    <row r="2045">
      <c r="A2045" s="25" t="inlineStr">
        <is>
          <t>listing_scope_dimensions_activity_state_value</t>
        </is>
      </c>
      <c r="B2045" s="29" t="inlineStr">
        <is>
          <t>(Deprecated) Listing scope dimensions activity state value · TEXT</t>
        </is>
      </c>
      <c r="C2045" s="26" t="n"/>
      <c r="D2045" s="27">
        <f>IF(AND($C2045="x",$A2045&lt;&gt;""),$A2045,"")</f>
        <v/>
      </c>
    </row>
    <row r="2046">
      <c r="A2046" s="25" t="inlineStr">
        <is>
          <t>listing_scope_dimensions_hotel_city_city_criterion</t>
        </is>
      </c>
      <c r="B2046" s="29" t="inlineStr">
        <is>
          <t>(Deprecated) Listing scope dimensions hotel city city criterion · CITY</t>
        </is>
      </c>
      <c r="C2046" s="26" t="n"/>
      <c r="D2046" s="27">
        <f>IF(AND($C2046="x",$A2046&lt;&gt;""),$A2046,"")</f>
        <v/>
      </c>
    </row>
    <row r="2047">
      <c r="A2047" s="25" t="inlineStr">
        <is>
          <t>listing_scope_dimensions_hotel_country_region_country_region_criterion</t>
        </is>
      </c>
      <c r="B2047" s="29" t="inlineStr">
        <is>
          <t>(Deprecated) Listing scope dimensions hotel country region country region criterion · REGION</t>
        </is>
      </c>
      <c r="C2047" s="26" t="n"/>
      <c r="D2047" s="27">
        <f>IF(AND($C2047="x",$A2047&lt;&gt;""),$A2047,"")</f>
        <v/>
      </c>
    </row>
    <row r="2048">
      <c r="A2048" s="25" t="inlineStr">
        <is>
          <t>listing_scope_dimensions_hotel_state_state_criterion</t>
        </is>
      </c>
      <c r="B2048" s="29" t="inlineStr">
        <is>
          <t>(Deprecated) Listing scope dimensions hotel state state criterion · TEXT</t>
        </is>
      </c>
      <c r="C2048" s="26" t="n"/>
      <c r="D2048" s="27">
        <f>IF(AND($C2048="x",$A2048&lt;&gt;""),$A2048,"")</f>
        <v/>
      </c>
    </row>
    <row r="2049">
      <c r="A2049" s="25" t="inlineStr">
        <is>
          <t>listing_type</t>
        </is>
      </c>
      <c r="B2049" s="29" t="inlineStr">
        <is>
          <t>Listing type · TEXT</t>
        </is>
      </c>
      <c r="C2049" s="26" t="n"/>
      <c r="D2049" s="27">
        <f>IF(AND($C2049="x",$A2049&lt;&gt;""),$A2049,"")</f>
        <v/>
      </c>
    </row>
    <row r="2050">
      <c r="A2050" s="25" t="inlineStr">
        <is>
          <t>local_campaign_setting_location_source_type</t>
        </is>
      </c>
      <c r="B2050" s="29" t="inlineStr">
        <is>
          <t>Local campaign setting location source type · TEXT</t>
        </is>
      </c>
      <c r="C2050" s="26" t="n"/>
      <c r="D2050" s="27">
        <f>IF(AND($C2050="x",$A2050&lt;&gt;""),$A2050,"")</f>
        <v/>
      </c>
    </row>
    <row r="2051">
      <c r="A2051" s="25" t="inlineStr">
        <is>
          <t>local_service_id_service_id</t>
        </is>
      </c>
      <c r="B2051" s="29" t="inlineStr">
        <is>
          <t>Local service id service id · TEXT</t>
        </is>
      </c>
      <c r="C2051" s="26" t="n"/>
      <c r="D2051" s="27">
        <f>IF(AND($C2051="x",$A2051&lt;&gt;""),$A2051,"")</f>
        <v/>
      </c>
    </row>
    <row r="2052">
      <c r="A2052" s="25" t="inlineStr">
        <is>
          <t>local_services_campaign_settings_category_bids</t>
        </is>
      </c>
      <c r="B2052" s="29" t="inlineStr">
        <is>
          <t>Local services campaign settings category bids · TEXT</t>
        </is>
      </c>
      <c r="C2052" s="26" t="n"/>
      <c r="D2052" s="27">
        <f>IF(AND($C2052="x",$A2052&lt;&gt;""),$A2052,"")</f>
        <v/>
      </c>
    </row>
    <row r="2053">
      <c r="A2053" s="25" t="inlineStr">
        <is>
          <t>local_services_settings_granular_insurance_statuses</t>
        </is>
      </c>
      <c r="B2053" s="29" t="inlineStr">
        <is>
          <t>Local services settings granular insurance statuses · TEXT</t>
        </is>
      </c>
      <c r="C2053" s="26" t="n"/>
      <c r="D2053" s="27">
        <f>IF(AND($C2053="x",$A2053&lt;&gt;""),$A2053,"")</f>
        <v/>
      </c>
    </row>
    <row r="2054">
      <c r="A2054" s="25" t="inlineStr">
        <is>
          <t>local_services_settings_granular_license_statuses</t>
        </is>
      </c>
      <c r="B2054" s="29" t="inlineStr">
        <is>
          <t>Local services settings granular license statuses · TEXT</t>
        </is>
      </c>
      <c r="C2054" s="26" t="n"/>
      <c r="D2054" s="27">
        <f>IF(AND($C2054="x",$A2054&lt;&gt;""),$A2054,"")</f>
        <v/>
      </c>
    </row>
    <row r="2055">
      <c r="A2055" s="25" t="inlineStr">
        <is>
          <t>location_asset_auto_migration_done</t>
        </is>
      </c>
      <c r="B2055" s="29" t="inlineStr">
        <is>
          <t>Location asset auto migration done · BOOLEAN</t>
        </is>
      </c>
      <c r="C2055" s="26" t="n"/>
      <c r="D2055" s="27">
        <f>IF(AND($C2055="x",$A2055&lt;&gt;""),$A2055,"")</f>
        <v/>
      </c>
    </row>
    <row r="2056">
      <c r="A2056" s="25" t="inlineStr">
        <is>
          <t>location_asset_auto_migration_done_date_time</t>
        </is>
      </c>
      <c r="B2056" s="29" t="inlineStr">
        <is>
          <t>Location asset auto migration done date time · DATE</t>
        </is>
      </c>
      <c r="C2056" s="26" t="n"/>
      <c r="D2056" s="27">
        <f>IF(AND($C2056="x",$A2056&lt;&gt;""),$A2056,"")</f>
        <v/>
      </c>
    </row>
    <row r="2057">
      <c r="A2057" s="25" t="inlineStr">
        <is>
          <t>location_asset_business_profile_locations</t>
        </is>
      </c>
      <c r="B2057" s="29" t="inlineStr">
        <is>
          <t>Location asset business profile locations · TEXT</t>
        </is>
      </c>
      <c r="C2057" s="26" t="n"/>
      <c r="D2057" s="27">
        <f>IF(AND($C2057="x",$A2057&lt;&gt;""),$A2057,"")</f>
        <v/>
      </c>
    </row>
    <row r="2058">
      <c r="A2058" s="25" t="inlineStr">
        <is>
          <t>location_asset_location_ownership_type</t>
        </is>
      </c>
      <c r="B2058" s="29" t="inlineStr">
        <is>
          <t>Location asset location ownership type · TEXT</t>
        </is>
      </c>
      <c r="C2058" s="26" t="n"/>
      <c r="D2058" s="27">
        <f>IF(AND($C2058="x",$A2058&lt;&gt;""),$A2058,"")</f>
        <v/>
      </c>
    </row>
    <row r="2059">
      <c r="A2059" s="25" t="inlineStr">
        <is>
          <t>location_asset_place_id</t>
        </is>
      </c>
      <c r="B2059" s="29" t="inlineStr">
        <is>
          <t>Location asset place id · TEXT</t>
        </is>
      </c>
      <c r="C2059" s="26" t="n"/>
      <c r="D2059" s="27">
        <f>IF(AND($C2059="x",$A2059&lt;&gt;""),$A2059,"")</f>
        <v/>
      </c>
    </row>
    <row r="2060">
      <c r="A2060" s="25" t="inlineStr">
        <is>
          <t>location_geo_target_constant</t>
        </is>
      </c>
      <c r="B2060" s="29" t="inlineStr">
        <is>
          <t>Location geo target constant · TEXT</t>
        </is>
      </c>
      <c r="C2060" s="26" t="n"/>
      <c r="D2060" s="27">
        <f>IF(AND($C2060="x",$A2060&lt;&gt;""),$A2060,"")</f>
        <v/>
      </c>
    </row>
    <row r="2061">
      <c r="A2061" s="25" t="inlineStr">
        <is>
          <t>location_group</t>
        </is>
      </c>
      <c r="B2061" s="29" t="inlineStr">
        <is>
          <t>Location group · TEXT</t>
        </is>
      </c>
      <c r="C2061" s="26" t="n"/>
      <c r="D2061" s="27">
        <f>IF(AND($C2061="x",$A2061&lt;&gt;""),$A2061,"")</f>
        <v/>
      </c>
    </row>
    <row r="2062">
      <c r="A2062" s="25" t="inlineStr">
        <is>
          <t>location_group_enable_customer_level_location_asset_set</t>
        </is>
      </c>
      <c r="B2062" s="29" t="inlineStr">
        <is>
          <t>Location group enable customer level location asset set · BOOLEAN</t>
        </is>
      </c>
      <c r="C2062" s="26" t="n"/>
      <c r="D2062" s="27">
        <f>IF(AND($C2062="x",$A2062&lt;&gt;""),$A2062,"")</f>
        <v/>
      </c>
    </row>
    <row r="2063">
      <c r="A2063" s="25" t="inlineStr">
        <is>
          <t>location_group_geo_target_constants</t>
        </is>
      </c>
      <c r="B2063" s="29" t="inlineStr">
        <is>
          <t>(Deprecated) Location group geo target constants · TEXT</t>
        </is>
      </c>
      <c r="C2063" s="26" t="n"/>
      <c r="D2063" s="27">
        <f>IF(AND($C2063="x",$A2063&lt;&gt;""),$A2063,"")</f>
        <v/>
      </c>
    </row>
    <row r="2064">
      <c r="A2064" s="25" t="inlineStr">
        <is>
          <t>location_of_presence_city</t>
        </is>
      </c>
      <c r="B2064" s="29" t="inlineStr">
        <is>
          <t>Location of presence city · CITY</t>
        </is>
      </c>
      <c r="C2064" s="26" t="n"/>
      <c r="D2064" s="27">
        <f>IF(AND($C2064="x",$A2064&lt;&gt;""),$A2064,"")</f>
        <v/>
      </c>
    </row>
    <row r="2065">
      <c r="A2065" s="25" t="inlineStr">
        <is>
          <t>location_of_presence_country</t>
        </is>
      </c>
      <c r="B2065" s="29" t="inlineStr">
        <is>
          <t>Location of presence country · COUNTRY</t>
        </is>
      </c>
      <c r="C2065" s="26" t="n"/>
      <c r="D2065" s="27">
        <f>IF(AND($C2065="x",$A2065&lt;&gt;""),$A2065,"")</f>
        <v/>
      </c>
    </row>
    <row r="2066">
      <c r="A2066" s="25" t="inlineStr">
        <is>
          <t>location_of_presence_metro</t>
        </is>
      </c>
      <c r="B2066" s="29" t="inlineStr">
        <is>
          <t>Location of presence metro · TEXT</t>
        </is>
      </c>
      <c r="C2066" s="26" t="n"/>
      <c r="D2066" s="27">
        <f>IF(AND($C2066="x",$A2066&lt;&gt;""),$A2066,"")</f>
        <v/>
      </c>
    </row>
    <row r="2067">
      <c r="A2067" s="25" t="inlineStr">
        <is>
          <t>location_of_presence_most_specific</t>
        </is>
      </c>
      <c r="B2067" s="29" t="inlineStr">
        <is>
          <t>Location of presence most specific · TEXT</t>
        </is>
      </c>
      <c r="C2067" s="26" t="n"/>
      <c r="D2067" s="27">
        <f>IF(AND($C2067="x",$A2067&lt;&gt;""),$A2067,"")</f>
        <v/>
      </c>
    </row>
    <row r="2068">
      <c r="A2068" s="25" t="inlineStr">
        <is>
          <t>location_of_presence_region</t>
        </is>
      </c>
      <c r="B2068" s="29" t="inlineStr">
        <is>
          <t>Location of presence region · REGION</t>
        </is>
      </c>
      <c r="C2068" s="26" t="n"/>
      <c r="D2068" s="27">
        <f>IF(AND($C2068="x",$A2068&lt;&gt;""),$A2068,"")</f>
        <v/>
      </c>
    </row>
    <row r="2069">
      <c r="A2069" s="25" t="inlineStr">
        <is>
          <t>location_type</t>
        </is>
      </c>
      <c r="B2069" s="29" t="inlineStr">
        <is>
          <t>Location type · TEXT</t>
        </is>
      </c>
      <c r="C2069" s="26" t="n"/>
      <c r="D2069" s="27">
        <f>IF(AND($C2069="x",$A2069&lt;&gt;""),$A2069,"")</f>
        <v/>
      </c>
    </row>
    <row r="2070">
      <c r="A2070" s="25" t="inlineStr">
        <is>
          <t>logical_user_list_rules</t>
        </is>
      </c>
      <c r="B2070" s="29" t="inlineStr">
        <is>
          <t>Logical user list rules · TEXT</t>
        </is>
      </c>
      <c r="C2070" s="26" t="n"/>
      <c r="D2070" s="27">
        <f>IF(AND($C2070="x",$A2070&lt;&gt;""),$A2070,"")</f>
        <v/>
      </c>
    </row>
    <row r="2071">
      <c r="A2071" s="25" t="inlineStr">
        <is>
          <t>lookalike_user_list_country_codes</t>
        </is>
      </c>
      <c r="B2071" s="29" t="inlineStr">
        <is>
          <t>Lookalike user list country codes · TEXT</t>
        </is>
      </c>
      <c r="C2071" s="26" t="n"/>
      <c r="D2071" s="27">
        <f>IF(AND($C2071="x",$A2071&lt;&gt;""),$A2071,"")</f>
        <v/>
      </c>
    </row>
    <row r="2072">
      <c r="A2072" s="25" t="inlineStr">
        <is>
          <t>lookalike_user_list_expansion_level</t>
        </is>
      </c>
      <c r="B2072" s="29" t="inlineStr">
        <is>
          <t>Lookalike user list expansion level · TEXT</t>
        </is>
      </c>
      <c r="C2072" s="26" t="n"/>
      <c r="D2072" s="27">
        <f>IF(AND($C2072="x",$A2072&lt;&gt;""),$A2072,"")</f>
        <v/>
      </c>
    </row>
    <row r="2073">
      <c r="A2073" s="25" t="inlineStr">
        <is>
          <t>lookalike_user_list_seed_user_list_ids</t>
        </is>
      </c>
      <c r="B2073" s="29" t="inlineStr">
        <is>
          <t>Lookalike user list seed user list ids · NUMERIC</t>
        </is>
      </c>
      <c r="C2073" s="26" t="n"/>
      <c r="D2073" s="27">
        <f>IF(AND($C2073="x",$A2073&lt;&gt;""),$A2073,"")</f>
        <v/>
      </c>
    </row>
    <row r="2074">
      <c r="A2074" s="25" t="inlineStr">
        <is>
          <t>manager</t>
        </is>
      </c>
      <c r="B2074" s="29" t="inlineStr">
        <is>
          <t>Manager · BOOLEAN</t>
        </is>
      </c>
      <c r="C2074" s="26" t="n"/>
      <c r="D2074" s="27">
        <f>IF(AND($C2074="x",$A2074&lt;&gt;""),$A2074,"")</f>
        <v/>
      </c>
    </row>
    <row r="2075">
      <c r="A2075" s="25" t="inlineStr">
        <is>
          <t>manual_cpa</t>
        </is>
      </c>
      <c r="B2075" s="29" t="inlineStr">
        <is>
          <t>Manual cpa · TEXT</t>
        </is>
      </c>
      <c r="C2075" s="26" t="n"/>
      <c r="D2075" s="27">
        <f>IF(AND($C2075="x",$A2075&lt;&gt;""),$A2075,"")</f>
        <v/>
      </c>
    </row>
    <row r="2076">
      <c r="A2076" s="25" t="inlineStr">
        <is>
          <t>manual_cpc_enhanced_cpc_enabled</t>
        </is>
      </c>
      <c r="B2076" s="29" t="inlineStr">
        <is>
          <t>Manual cpc enhanced cpc enabled · BOOLEAN</t>
        </is>
      </c>
      <c r="C2076" s="26" t="n"/>
      <c r="D2076" s="27">
        <f>IF(AND($C2076="x",$A2076&lt;&gt;""),$A2076,"")</f>
        <v/>
      </c>
    </row>
    <row r="2077">
      <c r="A2077" s="25" t="inlineStr">
        <is>
          <t>manual_cpm</t>
        </is>
      </c>
      <c r="B2077" s="29" t="inlineStr">
        <is>
          <t>Manual cpm · TEXT</t>
        </is>
      </c>
      <c r="C2077" s="26" t="n"/>
      <c r="D2077" s="27">
        <f>IF(AND($C2077="x",$A2077&lt;&gt;""),$A2077,"")</f>
        <v/>
      </c>
    </row>
    <row r="2078">
      <c r="A2078" s="25" t="inlineStr">
        <is>
          <t>manual_cpv</t>
        </is>
      </c>
      <c r="B2078" s="29" t="inlineStr">
        <is>
          <t>Manual cpv · TEXT</t>
        </is>
      </c>
      <c r="C2078" s="26" t="n"/>
      <c r="D2078" s="27">
        <f>IF(AND($C2078="x",$A2078&lt;&gt;""),$A2078,"")</f>
        <v/>
      </c>
    </row>
    <row r="2079">
      <c r="A2079" s="25" t="inlineStr">
        <is>
          <t>match_rate_percentage</t>
        </is>
      </c>
      <c r="B2079" s="29" t="inlineStr">
        <is>
          <t>Match rate percentage · NUMERIC</t>
        </is>
      </c>
      <c r="C2079" s="26" t="n"/>
      <c r="D2079" s="27">
        <f>IF(AND($C2079="x",$A2079&lt;&gt;""),$A2079,"")</f>
        <v/>
      </c>
    </row>
    <row r="2080">
      <c r="A2080" s="25" t="inlineStr">
        <is>
          <t>match_type</t>
        </is>
      </c>
      <c r="B2080" s="29" t="inlineStr">
        <is>
          <t>Match type · TEXT</t>
        </is>
      </c>
      <c r="C2080" s="26" t="n"/>
      <c r="D2080" s="27">
        <f>IF(AND($C2080="x",$A2080&lt;&gt;""),$A2080,"")</f>
        <v/>
      </c>
    </row>
    <row r="2081">
      <c r="A2081" s="25" t="inlineStr">
        <is>
          <t>maximize_conversion_value_cpc_bid_ceiling_micros</t>
        </is>
      </c>
      <c r="B2081" s="29" t="inlineStr">
        <is>
          <t>Maximize conversion value cpc bid ceiling micros · NUMERIC</t>
        </is>
      </c>
      <c r="C2081" s="26" t="n"/>
      <c r="D2081" s="27">
        <f>IF(AND($C2081="x",$A2081&lt;&gt;""),$A2081,"")</f>
        <v/>
      </c>
    </row>
    <row r="2082">
      <c r="A2082" s="25" t="inlineStr">
        <is>
          <t>maximize_conversion_value_cpc_bid_floor_micros</t>
        </is>
      </c>
      <c r="B2082" s="29" t="inlineStr">
        <is>
          <t>Maximize conversion value cpc bid floor micros · NUMERIC</t>
        </is>
      </c>
      <c r="C2082" s="26" t="n"/>
      <c r="D2082" s="27">
        <f>IF(AND($C2082="x",$A2082&lt;&gt;""),$A2082,"")</f>
        <v/>
      </c>
    </row>
    <row r="2083">
      <c r="A2083" s="25" t="inlineStr">
        <is>
          <t>maximize_conversion_value_target_roas</t>
        </is>
      </c>
      <c r="B2083" s="29" t="inlineStr">
        <is>
          <t>Maximize conversion value target roas · NUMERIC</t>
        </is>
      </c>
      <c r="C2083" s="26" t="n"/>
      <c r="D2083" s="27">
        <f>IF(AND($C2083="x",$A2083&lt;&gt;""),$A2083,"")</f>
        <v/>
      </c>
    </row>
    <row r="2084">
      <c r="A2084" s="25" t="inlineStr">
        <is>
          <t>maximize_conversion_value_target_roas_tolerance_percent_millis</t>
        </is>
      </c>
      <c r="B2084" s="29" t="inlineStr">
        <is>
          <t>Maximize conversion value target roas tolerance percent millis · NUMERIC</t>
        </is>
      </c>
      <c r="C2084" s="26" t="n"/>
      <c r="D2084" s="27">
        <f>IF(AND($C2084="x",$A2084&lt;&gt;""),$A2084,"")</f>
        <v/>
      </c>
    </row>
    <row r="2085">
      <c r="A2085" s="25" t="inlineStr">
        <is>
          <t>maximize_conversions_cpc_bid_ceiling_micros</t>
        </is>
      </c>
      <c r="B2085" s="29" t="inlineStr">
        <is>
          <t>Maximize conversions cpc bid ceiling micros · NUMERIC</t>
        </is>
      </c>
      <c r="C2085" s="26" t="n"/>
      <c r="D2085" s="27">
        <f>IF(AND($C2085="x",$A2085&lt;&gt;""),$A2085,"")</f>
        <v/>
      </c>
    </row>
    <row r="2086">
      <c r="A2086" s="25" t="inlineStr">
        <is>
          <t>maximize_conversions_cpc_bid_floor_micros</t>
        </is>
      </c>
      <c r="B2086" s="29" t="inlineStr">
        <is>
          <t>Maximize conversions cpc bid floor micros · NUMERIC</t>
        </is>
      </c>
      <c r="C2086" s="26" t="n"/>
      <c r="D2086" s="27">
        <f>IF(AND($C2086="x",$A2086&lt;&gt;""),$A2086,"")</f>
        <v/>
      </c>
    </row>
    <row r="2087">
      <c r="A2087" s="25" t="inlineStr">
        <is>
          <t>maximize_conversions_target_cpa_micros</t>
        </is>
      </c>
      <c r="B2087" s="29" t="inlineStr">
        <is>
          <t>Maximize conversions target cpa micros · NUMERIC</t>
        </is>
      </c>
      <c r="C2087" s="26" t="n"/>
      <c r="D2087" s="27">
        <f>IF(AND($C2087="x",$A2087&lt;&gt;""),$A2087,"")</f>
        <v/>
      </c>
    </row>
    <row r="2088">
      <c r="A2088" s="25" t="inlineStr">
        <is>
          <t>membership_life_span</t>
        </is>
      </c>
      <c r="B2088" s="29" t="inlineStr">
        <is>
          <t>Membership life span · NUMERIC</t>
        </is>
      </c>
      <c r="C2088" s="26" t="n"/>
      <c r="D2088" s="27">
        <f>IF(AND($C2088="x",$A2088&lt;&gt;""),$A2088,"")</f>
        <v/>
      </c>
    </row>
    <row r="2089">
      <c r="A2089" s="25" t="inlineStr">
        <is>
          <t>membership_status</t>
        </is>
      </c>
      <c r="B2089" s="29" t="inlineStr">
        <is>
          <t>Membership status · TEXT</t>
        </is>
      </c>
      <c r="C2089" s="26" t="n"/>
      <c r="D2089" s="27">
        <f>IF(AND($C2089="x",$A2089&lt;&gt;""),$A2089,"")</f>
        <v/>
      </c>
    </row>
    <row r="2090">
      <c r="A2090" s="25" t="inlineStr">
        <is>
          <t>merchant_id</t>
        </is>
      </c>
      <c r="B2090" s="29" t="inlineStr">
        <is>
          <t>Merchant id · NUMERIC</t>
        </is>
      </c>
      <c r="C2090" s="26" t="n"/>
      <c r="D2090" s="27">
        <f>IF(AND($C2090="x",$A2090&lt;&gt;""),$A2090,"")</f>
        <v/>
      </c>
    </row>
    <row r="2091">
      <c r="A2091" s="25" t="inlineStr">
        <is>
          <t>message_chat_rate</t>
        </is>
      </c>
      <c r="B2091" s="29" t="inlineStr">
        <is>
          <t>Message chat rate · PERCENT</t>
        </is>
      </c>
      <c r="C2091" s="26" t="n"/>
      <c r="D2091" s="27">
        <f>IF(AND($C2091="x",$A2091&lt;&gt;""),$A2091,"")</f>
        <v/>
      </c>
    </row>
    <row r="2092">
      <c r="A2092" s="25" t="inlineStr">
        <is>
          <t>message_chats</t>
        </is>
      </c>
      <c r="B2092" s="29" t="inlineStr">
        <is>
          <t>Message chats · NUMERIC</t>
        </is>
      </c>
      <c r="C2092" s="26" t="n"/>
      <c r="D2092" s="27">
        <f>IF(AND($C2092="x",$A2092&lt;&gt;""),$A2092,"")</f>
        <v/>
      </c>
    </row>
    <row r="2093">
      <c r="A2093" s="25" t="inlineStr">
        <is>
          <t>message_impressions</t>
        </is>
      </c>
      <c r="B2093" s="29" t="inlineStr">
        <is>
          <t>Message impressions · NUMERIC</t>
        </is>
      </c>
      <c r="C2093" s="26" t="n"/>
      <c r="D2093" s="27">
        <f>IF(AND($C2093="x",$A2093&lt;&gt;""),$A2093,"")</f>
        <v/>
      </c>
    </row>
    <row r="2094">
      <c r="A2094" s="25" t="inlineStr">
        <is>
          <t>metro</t>
        </is>
      </c>
      <c r="B2094" s="29" t="inlineStr">
        <is>
          <t>Geo target metro area · TEXT</t>
        </is>
      </c>
      <c r="C2094" s="26" t="n"/>
      <c r="D2094" s="27">
        <f>IF(AND($C2094="x",$A2094&lt;&gt;""),$A2094,"")</f>
        <v/>
      </c>
    </row>
    <row r="2095">
      <c r="A2095" s="25" t="inlineStr">
        <is>
          <t>missing_eu_political_advertising_declaration</t>
        </is>
      </c>
      <c r="B2095" s="29" t="inlineStr">
        <is>
          <t>Missing eu political advertising declaration · BOOLEAN</t>
        </is>
      </c>
      <c r="C2095" s="26" t="n"/>
      <c r="D2095" s="27">
        <f>IF(AND($C2095="x",$A2095&lt;&gt;""),$A2095,"")</f>
        <v/>
      </c>
    </row>
    <row r="2096">
      <c r="A2096" s="25" t="inlineStr">
        <is>
          <t>mobile_app_asset_app_id</t>
        </is>
      </c>
      <c r="B2096" s="29" t="inlineStr">
        <is>
          <t>Mobile app asset app id · TEXT</t>
        </is>
      </c>
      <c r="C2096" s="26" t="n"/>
      <c r="D2096" s="27">
        <f>IF(AND($C2096="x",$A2096&lt;&gt;""),$A2096,"")</f>
        <v/>
      </c>
    </row>
    <row r="2097">
      <c r="A2097" s="25" t="inlineStr">
        <is>
          <t>mobile_app_asset_app_store</t>
        </is>
      </c>
      <c r="B2097" s="29" t="inlineStr">
        <is>
          <t>Mobile app asset app store · TEXT</t>
        </is>
      </c>
      <c r="C2097" s="26" t="n"/>
      <c r="D2097" s="27">
        <f>IF(AND($C2097="x",$A2097&lt;&gt;""),$A2097,"")</f>
        <v/>
      </c>
    </row>
    <row r="2098">
      <c r="A2098" s="25" t="inlineStr">
        <is>
          <t>mobile_app_asset_end_date</t>
        </is>
      </c>
      <c r="B2098" s="29" t="inlineStr">
        <is>
          <t>Mobile app asset end date · DATE</t>
        </is>
      </c>
      <c r="C2098" s="26" t="n"/>
      <c r="D2098" s="27">
        <f>IF(AND($C2098="x",$A2098&lt;&gt;""),$A2098,"")</f>
        <v/>
      </c>
    </row>
    <row r="2099">
      <c r="A2099" s="25" t="inlineStr">
        <is>
          <t>mobile_app_asset_link_text</t>
        </is>
      </c>
      <c r="B2099" s="29" t="inlineStr">
        <is>
          <t>Mobile app asset link text · TEXT</t>
        </is>
      </c>
      <c r="C2099" s="26" t="n"/>
      <c r="D2099" s="27">
        <f>IF(AND($C2099="x",$A2099&lt;&gt;""),$A2099,"")</f>
        <v/>
      </c>
    </row>
    <row r="2100">
      <c r="A2100" s="25" t="inlineStr">
        <is>
          <t>mobile_app_asset_start_date</t>
        </is>
      </c>
      <c r="B2100" s="29" t="inlineStr">
        <is>
          <t>Mobile app asset start date · DATE</t>
        </is>
      </c>
      <c r="C2100" s="26" t="n"/>
      <c r="D2100" s="27">
        <f>IF(AND($C2100="x",$A2100&lt;&gt;""),$A2100,"")</f>
        <v/>
      </c>
    </row>
    <row r="2101">
      <c r="A2101" s="25" t="inlineStr">
        <is>
          <t>mobile_app_category_mobile_app_category_constant</t>
        </is>
      </c>
      <c r="B2101" s="29" t="inlineStr">
        <is>
          <t>Mobile app category mobile app category constant · TEXT</t>
        </is>
      </c>
      <c r="C2101" s="26" t="n"/>
      <c r="D2101" s="27">
        <f>IF(AND($C2101="x",$A2101&lt;&gt;""),$A2101,"")</f>
        <v/>
      </c>
    </row>
    <row r="2102">
      <c r="A2102" s="25" t="inlineStr">
        <is>
          <t>mobile_application_app_id</t>
        </is>
      </c>
      <c r="B2102" s="29" t="inlineStr">
        <is>
          <t>Mobile application app id · TEXT</t>
        </is>
      </c>
      <c r="C2102" s="26" t="n"/>
      <c r="D2102" s="27">
        <f>IF(AND($C2102="x",$A2102&lt;&gt;""),$A2102,"")</f>
        <v/>
      </c>
    </row>
    <row r="2103">
      <c r="A2103" s="25" t="inlineStr">
        <is>
          <t>mobile_application_name</t>
        </is>
      </c>
      <c r="B2103" s="29" t="inlineStr">
        <is>
          <t>Mobile application name · TEXT</t>
        </is>
      </c>
      <c r="C2103" s="26" t="n"/>
      <c r="D2103" s="27">
        <f>IF(AND($C2103="x",$A2103&lt;&gt;""),$A2103,"")</f>
        <v/>
      </c>
    </row>
    <row r="2104">
      <c r="A2104" s="25" t="inlineStr">
        <is>
          <t>mobile_device_mobile_device_constant</t>
        </is>
      </c>
      <c r="B2104" s="29" t="inlineStr">
        <is>
          <t>Mobile device mobile device constant · TEXT</t>
        </is>
      </c>
      <c r="C2104" s="26" t="n"/>
      <c r="D2104" s="27">
        <f>IF(AND($C2104="x",$A2104&lt;&gt;""),$A2104,"")</f>
        <v/>
      </c>
    </row>
    <row r="2105">
      <c r="A2105" s="25" t="inlineStr">
        <is>
          <t>mobile_friendly_clicks_percentage</t>
        </is>
      </c>
      <c r="B2105" s="29" t="inlineStr">
        <is>
          <t>Mobile friendly clicks percentage · PERCENT</t>
        </is>
      </c>
      <c r="C2105" s="26" t="n"/>
      <c r="D2105" s="27">
        <f>IF(AND($C2105="x",$A2105&lt;&gt;""),$A2105,"")</f>
        <v/>
      </c>
    </row>
    <row r="2106">
      <c r="A2106" s="25" t="inlineStr">
        <is>
          <t>month</t>
        </is>
      </c>
      <c r="B2106" s="29" t="inlineStr">
        <is>
          <t>Month · TEXT</t>
        </is>
      </c>
      <c r="C2106" s="26" t="n"/>
      <c r="D2106" s="27">
        <f>IF(AND($C2106="x",$A2106&lt;&gt;""),$A2106,"")</f>
        <v/>
      </c>
    </row>
    <row r="2107">
      <c r="A2107" s="25" t="inlineStr">
        <is>
          <t>month_first_day</t>
        </is>
      </c>
      <c r="B2107" s="29" t="inlineStr">
        <is>
          <t>Month first day · DATE</t>
        </is>
      </c>
      <c r="C2107" s="26" t="n"/>
      <c r="D2107" s="27">
        <f>IF(AND($C2107="x",$A2107&lt;&gt;""),$A2107,"")</f>
        <v/>
      </c>
    </row>
    <row r="2108">
      <c r="A2108" s="25" t="inlineStr">
        <is>
          <t>month_of_year</t>
        </is>
      </c>
      <c r="B2108" s="29" t="inlineStr">
        <is>
          <t>Month of year · TEXT</t>
        </is>
      </c>
      <c r="C2108" s="26" t="n"/>
      <c r="D2108" s="27">
        <f>IF(AND($C2108="x",$A2108&lt;&gt;""),$A2108,"")</f>
        <v/>
      </c>
    </row>
    <row r="2109">
      <c r="A2109" s="25" t="inlineStr">
        <is>
          <t>monthly_searches</t>
        </is>
      </c>
      <c r="B2109" s="29" t="inlineStr">
        <is>
          <t>Monthly searches · NUMERIC</t>
        </is>
      </c>
      <c r="C2109" s="26" t="n"/>
      <c r="D2109" s="27">
        <f>IF(AND($C2109="x",$A2109&lt;&gt;""),$A2109,"")</f>
        <v/>
      </c>
    </row>
    <row r="2110">
      <c r="A2110" s="25" t="inlineStr">
        <is>
          <t>name</t>
        </is>
      </c>
      <c r="B2110" s="29" t="inlineStr">
        <is>
          <t>Name · TEXT</t>
        </is>
      </c>
      <c r="C2110" s="26" t="n"/>
      <c r="D2110" s="27">
        <f>IF(AND($C2110="x",$A2110&lt;&gt;""),$A2110,"")</f>
        <v/>
      </c>
    </row>
    <row r="2111">
      <c r="A2111" s="25" t="inlineStr">
        <is>
          <t>negative</t>
        </is>
      </c>
      <c r="B2111" s="29" t="inlineStr">
        <is>
          <t>Negative · BOOLEAN</t>
        </is>
      </c>
      <c r="C2111" s="26" t="n"/>
      <c r="D2111" s="27">
        <f>IF(AND($C2111="x",$A2111&lt;&gt;""),$A2111,"")</f>
        <v/>
      </c>
    </row>
    <row r="2112">
      <c r="A2112" s="25" t="inlineStr">
        <is>
          <t>network_settings_target_content_network</t>
        </is>
      </c>
      <c r="B2112" s="29" t="inlineStr">
        <is>
          <t>Network settings target content network · BOOLEAN</t>
        </is>
      </c>
      <c r="C2112" s="26" t="n"/>
      <c r="D2112" s="27">
        <f>IF(AND($C2112="x",$A2112&lt;&gt;""),$A2112,"")</f>
        <v/>
      </c>
    </row>
    <row r="2113">
      <c r="A2113" s="25" t="inlineStr">
        <is>
          <t>network_settings_target_google_search</t>
        </is>
      </c>
      <c r="B2113" s="29" t="inlineStr">
        <is>
          <t>Network settings target google search · BOOLEAN</t>
        </is>
      </c>
      <c r="C2113" s="26" t="n"/>
      <c r="D2113" s="27">
        <f>IF(AND($C2113="x",$A2113&lt;&gt;""),$A2113,"")</f>
        <v/>
      </c>
    </row>
    <row r="2114">
      <c r="A2114" s="25" t="inlineStr">
        <is>
          <t>network_settings_target_google_tv_network</t>
        </is>
      </c>
      <c r="B2114" s="29" t="inlineStr">
        <is>
          <t>Network settings target google tv network · BOOLEAN</t>
        </is>
      </c>
      <c r="C2114" s="26" t="n"/>
      <c r="D2114" s="27">
        <f>IF(AND($C2114="x",$A2114&lt;&gt;""),$A2114,"")</f>
        <v/>
      </c>
    </row>
    <row r="2115">
      <c r="A2115" s="25" t="inlineStr">
        <is>
          <t>network_settings_target_partner_search_network</t>
        </is>
      </c>
      <c r="B2115" s="29" t="inlineStr">
        <is>
          <t>Network settings target partner search network · BOOLEAN</t>
        </is>
      </c>
      <c r="C2115" s="26" t="n"/>
      <c r="D2115" s="27">
        <f>IF(AND($C2115="x",$A2115&lt;&gt;""),$A2115,"")</f>
        <v/>
      </c>
    </row>
    <row r="2116">
      <c r="A2116" s="25" t="inlineStr">
        <is>
          <t>network_settings_target_search_network</t>
        </is>
      </c>
      <c r="B2116" s="29" t="inlineStr">
        <is>
          <t>Network settings target search network · BOOLEAN</t>
        </is>
      </c>
      <c r="C2116" s="26" t="n"/>
      <c r="D2116" s="27">
        <f>IF(AND($C2116="x",$A2116&lt;&gt;""),$A2116,"")</f>
        <v/>
      </c>
    </row>
    <row r="2117">
      <c r="A2117" s="25" t="inlineStr">
        <is>
          <t>network_settings_target_youtube</t>
        </is>
      </c>
      <c r="B2117" s="29" t="inlineStr">
        <is>
          <t>Network settings target youtube · BOOLEAN</t>
        </is>
      </c>
      <c r="C2117" s="26" t="n"/>
      <c r="D2117" s="27">
        <f>IF(AND($C2117="x",$A2117&lt;&gt;""),$A2117,"")</f>
        <v/>
      </c>
    </row>
    <row r="2118">
      <c r="A2118" s="25" t="inlineStr">
        <is>
          <t>new_customer_lifetime_value</t>
        </is>
      </c>
      <c r="B2118" s="29" t="inlineStr">
        <is>
          <t>New customer lifetime value · NUMERIC</t>
        </is>
      </c>
      <c r="C2118" s="26" t="n"/>
      <c r="D2118" s="27">
        <f>IF(AND($C2118="x",$A2118&lt;&gt;""),$A2118,"")</f>
        <v/>
      </c>
    </row>
    <row r="2119">
      <c r="A2119" s="25" t="inlineStr">
        <is>
          <t>new_versus_returning_customers</t>
        </is>
      </c>
      <c r="B2119" s="29" t="inlineStr">
        <is>
          <t>New versus returning customers · TEXT</t>
        </is>
      </c>
      <c r="C2119" s="26" t="n"/>
      <c r="D2119" s="27">
        <f>IF(AND($C2119="x",$A2119&lt;&gt;""),$A2119,"")</f>
        <v/>
      </c>
    </row>
    <row r="2120">
      <c r="A2120" s="25" t="inlineStr">
        <is>
          <t>non_removed_campaign_count</t>
        </is>
      </c>
      <c r="B2120" s="29" t="inlineStr">
        <is>
          <t>Non removed campaign count · NUMERIC</t>
        </is>
      </c>
      <c r="C2120" s="26" t="n"/>
      <c r="D2120" s="27">
        <f>IF(AND($C2120="x",$A2120&lt;&gt;""),$A2120,"")</f>
        <v/>
      </c>
    </row>
    <row r="2121">
      <c r="A2121" s="25" t="inlineStr">
        <is>
          <t>now</t>
        </is>
      </c>
      <c r="B2121" s="29" t="inlineStr">
        <is>
          <t>Now · TIMESTAMP</t>
        </is>
      </c>
      <c r="C2121" s="26" t="n"/>
      <c r="D2121" s="27">
        <f>IF(AND($C2121="x",$A2121&lt;&gt;""),$A2121,"")</f>
        <v/>
      </c>
    </row>
    <row r="2122">
      <c r="A2122" s="25" t="inlineStr">
        <is>
          <t>num_offline_impressions</t>
        </is>
      </c>
      <c r="B2122" s="29" t="inlineStr">
        <is>
          <t>Num offline impressions · NUMERIC</t>
        </is>
      </c>
      <c r="C2122" s="26" t="n"/>
      <c r="D2122" s="27">
        <f>IF(AND($C2122="x",$A2122&lt;&gt;""),$A2122,"")</f>
        <v/>
      </c>
    </row>
    <row r="2123">
      <c r="A2123" s="25" t="inlineStr">
        <is>
          <t>num_offline_interactions</t>
        </is>
      </c>
      <c r="B2123" s="29" t="inlineStr">
        <is>
          <t>Num offline interactions · NUMERIC</t>
        </is>
      </c>
      <c r="C2123" s="26" t="n"/>
      <c r="D2123" s="27">
        <f>IF(AND($C2123="x",$A2123&lt;&gt;""),$A2123,"")</f>
        <v/>
      </c>
    </row>
    <row r="2124">
      <c r="A2124" s="25" t="inlineStr">
        <is>
          <t>offer_id</t>
        </is>
      </c>
      <c r="B2124" s="29" t="inlineStr">
        <is>
          <t>Offer id · TEXT</t>
        </is>
      </c>
      <c r="C2124" s="26" t="n"/>
      <c r="D2124" s="27">
        <f>IF(AND($C2124="x",$A2124&lt;&gt;""),$A2124,"")</f>
        <v/>
      </c>
    </row>
    <row r="2125">
      <c r="A2125" s="25" t="inlineStr">
        <is>
          <t>offline_interaction_rate</t>
        </is>
      </c>
      <c r="B2125" s="29" t="inlineStr">
        <is>
          <t>Offline interaction rate · PERCENT</t>
        </is>
      </c>
      <c r="C2125" s="26" t="n"/>
      <c r="D2125" s="27">
        <f>IF(AND($C2125="x",$A2125&lt;&gt;""),$A2125,"")</f>
        <v/>
      </c>
    </row>
    <row r="2126">
      <c r="A2126" s="25" t="inlineStr">
        <is>
          <t>operating_system_version_operating_system_version_constant</t>
        </is>
      </c>
      <c r="B2126" s="29" t="inlineStr">
        <is>
          <t>Operating system version operating system version constant · TEXT</t>
        </is>
      </c>
      <c r="C2126" s="26" t="n"/>
      <c r="D2126" s="27">
        <f>IF(AND($C2126="x",$A2126&lt;&gt;""),$A2126,"")</f>
        <v/>
      </c>
    </row>
    <row r="2127">
      <c r="A2127" s="25" t="inlineStr">
        <is>
          <t>optimization_goal_setting_optimization_goal_types</t>
        </is>
      </c>
      <c r="B2127" s="29" t="inlineStr">
        <is>
          <t>Optimization goal setting optimization goal types · TEXT</t>
        </is>
      </c>
      <c r="C2127" s="26" t="n"/>
      <c r="D2127" s="27">
        <f>IF(AND($C2127="x",$A2127&lt;&gt;""),$A2127,"")</f>
        <v/>
      </c>
    </row>
    <row r="2128">
      <c r="A2128" s="25" t="inlineStr">
        <is>
          <t>optimization_score</t>
        </is>
      </c>
      <c r="B2128" s="29" t="inlineStr">
        <is>
          <t>Optimization score · NUMERIC</t>
        </is>
      </c>
      <c r="C2128" s="26" t="n"/>
      <c r="D2128" s="27">
        <f>IF(AND($C2128="x",$A2128&lt;&gt;""),$A2128,"")</f>
        <v/>
      </c>
    </row>
    <row r="2129">
      <c r="A2129" s="25" t="inlineStr">
        <is>
          <t>optimization_score_uplift</t>
        </is>
      </c>
      <c r="B2129" s="29" t="inlineStr">
        <is>
          <t>Optimization score uplift · NUMERIC</t>
        </is>
      </c>
      <c r="C2129" s="26" t="n"/>
      <c r="D2129" s="27">
        <f>IF(AND($C2129="x",$A2129&lt;&gt;""),$A2129,"")</f>
        <v/>
      </c>
    </row>
    <row r="2130">
      <c r="A2130" s="25" t="inlineStr">
        <is>
          <t>optimization_score_url</t>
        </is>
      </c>
      <c r="B2130" s="29" t="inlineStr">
        <is>
          <t>Optimization score url · TEXT</t>
        </is>
      </c>
      <c r="C2130" s="26" t="n"/>
      <c r="D2130" s="27">
        <f>IF(AND($C2130="x",$A2130&lt;&gt;""),$A2130,"")</f>
        <v/>
      </c>
    </row>
    <row r="2131">
      <c r="A2131" s="25" t="inlineStr">
        <is>
          <t>optimization_score_weight</t>
        </is>
      </c>
      <c r="B2131" s="29" t="inlineStr">
        <is>
          <t>Optimization score weight · NUMERIC</t>
        </is>
      </c>
      <c r="C2131" s="26" t="n"/>
      <c r="D2131" s="27">
        <f>IF(AND($C2131="x",$A2131&lt;&gt;""),$A2131,"")</f>
        <v/>
      </c>
    </row>
    <row r="2132">
      <c r="A2132" s="25" t="inlineStr">
        <is>
          <t>optimized_targeting_enabled</t>
        </is>
      </c>
      <c r="B2132" s="29" t="inlineStr">
        <is>
          <t>Optimized targeting enabled · BOOLEAN</t>
        </is>
      </c>
      <c r="C2132" s="26" t="n"/>
      <c r="D2132" s="27">
        <f>IF(AND($C2132="x",$A2132&lt;&gt;""),$A2132,"")</f>
        <v/>
      </c>
    </row>
    <row r="2133">
      <c r="A2133" s="25" t="inlineStr">
        <is>
          <t>orders</t>
        </is>
      </c>
      <c r="B2133" s="29" t="inlineStr">
        <is>
          <t>Orders · NUMERIC</t>
        </is>
      </c>
      <c r="C2133" s="26" t="n"/>
      <c r="D2133" s="27">
        <f>IF(AND($C2133="x",$A2133&lt;&gt;""),$A2133,"")</f>
        <v/>
      </c>
    </row>
    <row r="2134">
      <c r="A2134" s="25" t="inlineStr">
        <is>
          <t>owner_customer_id</t>
        </is>
      </c>
      <c r="B2134" s="29" t="inlineStr">
        <is>
          <t>Owner customer id · NUMERIC</t>
        </is>
      </c>
      <c r="C2134" s="26" t="n"/>
      <c r="D2134" s="27">
        <f>IF(AND($C2134="x",$A2134&lt;&gt;""),$A2134,"")</f>
        <v/>
      </c>
    </row>
    <row r="2135">
      <c r="A2135" s="25" t="inlineStr">
        <is>
          <t>owner_descriptive_name</t>
        </is>
      </c>
      <c r="B2135" s="29" t="inlineStr">
        <is>
          <t>Owner descriptive name · TEXT</t>
        </is>
      </c>
      <c r="C2135" s="26" t="n"/>
      <c r="D2135" s="27">
        <f>IF(AND($C2135="x",$A2135&lt;&gt;""),$A2135,"")</f>
        <v/>
      </c>
    </row>
    <row r="2136">
      <c r="A2136" s="25" t="inlineStr">
        <is>
          <t>page_feed_asset_labels</t>
        </is>
      </c>
      <c r="B2136" s="29" t="inlineStr">
        <is>
          <t>Page feed asset labels · TEXT</t>
        </is>
      </c>
      <c r="C2136" s="26" t="n"/>
      <c r="D2136" s="27">
        <f>IF(AND($C2136="x",$A2136&lt;&gt;""),$A2136,"")</f>
        <v/>
      </c>
    </row>
    <row r="2137">
      <c r="A2137" s="25" t="inlineStr">
        <is>
          <t>page_feed_asset_page_url</t>
        </is>
      </c>
      <c r="B2137" s="29" t="inlineStr">
        <is>
          <t>Page feed asset page url · TEXT</t>
        </is>
      </c>
      <c r="C2137" s="26" t="n"/>
      <c r="D2137" s="27">
        <f>IF(AND($C2137="x",$A2137&lt;&gt;""),$A2137,"")</f>
        <v/>
      </c>
    </row>
    <row r="2138">
      <c r="A2138" s="25" t="inlineStr">
        <is>
          <t>page_number</t>
        </is>
      </c>
      <c r="B2138" s="29" t="inlineStr">
        <is>
          <t>Page number · NUMERIC</t>
        </is>
      </c>
      <c r="C2138" s="26" t="n"/>
      <c r="D2138" s="27">
        <f>IF(AND($C2138="x",$A2138&lt;&gt;""),$A2138,"")</f>
        <v/>
      </c>
    </row>
    <row r="2139">
      <c r="A2139" s="25" t="inlineStr">
        <is>
          <t>parental_status_type</t>
        </is>
      </c>
      <c r="B2139" s="29" t="inlineStr">
        <is>
          <t>Parental status type · TEXT</t>
        </is>
      </c>
      <c r="C2139" s="26" t="n"/>
      <c r="D2139" s="27">
        <f>IF(AND($C2139="x",$A2139&lt;&gt;""),$A2139,"")</f>
        <v/>
      </c>
    </row>
    <row r="2140">
      <c r="A2140" s="25" t="inlineStr">
        <is>
          <t>partner_hotel_id</t>
        </is>
      </c>
      <c r="B2140" s="29" t="inlineStr">
        <is>
          <t>Partner hotel id · TEXT</t>
        </is>
      </c>
      <c r="C2140" s="26" t="n"/>
      <c r="D2140" s="27">
        <f>IF(AND($C2140="x",$A2140&lt;&gt;""),$A2140,"")</f>
        <v/>
      </c>
    </row>
    <row r="2141">
      <c r="A2141" s="25" t="inlineStr">
        <is>
          <t>path1</t>
        </is>
      </c>
      <c r="B2141" s="29" t="inlineStr">
        <is>
          <t>Path1 · TEXT</t>
        </is>
      </c>
      <c r="C2141" s="26" t="n"/>
      <c r="D2141" s="27">
        <f>IF(AND($C2141="x",$A2141&lt;&gt;""),$A2141,"")</f>
        <v/>
      </c>
    </row>
    <row r="2142">
      <c r="A2142" s="25" t="inlineStr">
        <is>
          <t>path2</t>
        </is>
      </c>
      <c r="B2142" s="29" t="inlineStr">
        <is>
          <t>Path2 · TEXT</t>
        </is>
      </c>
      <c r="C2142" s="26" t="n"/>
      <c r="D2142" s="27">
        <f>IF(AND($C2142="x",$A2142&lt;&gt;""),$A2142,"")</f>
        <v/>
      </c>
    </row>
    <row r="2143">
      <c r="A2143" s="25" t="inlineStr">
        <is>
          <t>pay_per_conversion_eligibility_failure_reasons</t>
        </is>
      </c>
      <c r="B2143" s="29" t="inlineStr">
        <is>
          <t>Pay per conversion eligibility failure reasons · TEXT</t>
        </is>
      </c>
      <c r="C2143" s="26" t="n"/>
      <c r="D2143" s="27">
        <f>IF(AND($C2143="x",$A2143&lt;&gt;""),$A2143,"")</f>
        <v/>
      </c>
    </row>
    <row r="2144">
      <c r="A2144" s="25" t="inlineStr">
        <is>
          <t>payment_mode</t>
        </is>
      </c>
      <c r="B2144" s="29" t="inlineStr">
        <is>
          <t>Payment mode · TEXT</t>
        </is>
      </c>
      <c r="C2144" s="26" t="n"/>
      <c r="D2144" s="27">
        <f>IF(AND($C2144="x",$A2144&lt;&gt;""),$A2144,"")</f>
        <v/>
      </c>
    </row>
    <row r="2145">
      <c r="A2145" s="25" t="inlineStr">
        <is>
          <t>percent_cpc_bid_micros</t>
        </is>
      </c>
      <c r="B2145" s="29" t="inlineStr">
        <is>
          <t>Percent cpc bid micros · NUMERIC</t>
        </is>
      </c>
      <c r="C2145" s="26" t="n"/>
      <c r="D2145" s="27">
        <f>IF(AND($C2145="x",$A2145&lt;&gt;""),$A2145,"")</f>
        <v/>
      </c>
    </row>
    <row r="2146">
      <c r="A2146" s="25" t="inlineStr">
        <is>
          <t>percent_cpc_cpc_bid_ceiling_micros</t>
        </is>
      </c>
      <c r="B2146" s="29" t="inlineStr">
        <is>
          <t>Percent cpc cpc bid ceiling micros · NUMERIC</t>
        </is>
      </c>
      <c r="C2146" s="26" t="n"/>
      <c r="D2146" s="27">
        <f>IF(AND($C2146="x",$A2146&lt;&gt;""),$A2146,"")</f>
        <v/>
      </c>
    </row>
    <row r="2147">
      <c r="A2147" s="25" t="inlineStr">
        <is>
          <t>percent_cpc_enhanced_cpc_enabled</t>
        </is>
      </c>
      <c r="B2147" s="29" t="inlineStr">
        <is>
          <t>Percent cpc enhanced cpc enabled · BOOLEAN</t>
        </is>
      </c>
      <c r="C2147" s="26" t="n"/>
      <c r="D2147" s="27">
        <f>IF(AND($C2147="x",$A2147&lt;&gt;""),$A2147,"")</f>
        <v/>
      </c>
    </row>
    <row r="2148">
      <c r="A2148" s="25" t="inlineStr">
        <is>
          <t>percent_new_visitors</t>
        </is>
      </c>
      <c r="B2148" s="29" t="inlineStr">
        <is>
          <t>Percent new visitors · NUMERIC</t>
        </is>
      </c>
      <c r="C2148" s="26" t="n"/>
      <c r="D2148" s="27">
        <f>IF(AND($C2148="x",$A2148&lt;&gt;""),$A2148,"")</f>
        <v/>
      </c>
    </row>
    <row r="2149">
      <c r="A2149" s="25" t="inlineStr">
        <is>
          <t>performance_label</t>
        </is>
      </c>
      <c r="B2149" s="29" t="inlineStr">
        <is>
          <t>Performance label · TEXT</t>
        </is>
      </c>
      <c r="C2149" s="26" t="n"/>
      <c r="D2149" s="27">
        <f>IF(AND($C2149="x",$A2149&lt;&gt;""),$A2149,"")</f>
        <v/>
      </c>
    </row>
    <row r="2150">
      <c r="A2150" s="25" t="inlineStr">
        <is>
          <t>performance_max_upgrade_performance_max_campaign</t>
        </is>
      </c>
      <c r="B2150" s="29" t="inlineStr">
        <is>
          <t>Performance max upgrade performance max campaign · TEXT</t>
        </is>
      </c>
      <c r="C2150" s="26" t="n"/>
      <c r="D2150" s="27">
        <f>IF(AND($C2150="x",$A2150&lt;&gt;""),$A2150,"")</f>
        <v/>
      </c>
    </row>
    <row r="2151">
      <c r="A2151" s="25" t="inlineStr">
        <is>
          <t>performance_max_upgrade_pre_upgrade_campaign</t>
        </is>
      </c>
      <c r="B2151" s="29" t="inlineStr">
        <is>
          <t>Performance max upgrade pre upgrade campaign · TEXT</t>
        </is>
      </c>
      <c r="C2151" s="26" t="n"/>
      <c r="D2151" s="27">
        <f>IF(AND($C2151="x",$A2151&lt;&gt;""),$A2151,"")</f>
        <v/>
      </c>
    </row>
    <row r="2152">
      <c r="A2152" s="25" t="inlineStr">
        <is>
          <t>performance_max_upgrade_status</t>
        </is>
      </c>
      <c r="B2152" s="29" t="inlineStr">
        <is>
          <t>Performance max upgrade status · TEXT</t>
        </is>
      </c>
      <c r="C2152" s="26" t="n"/>
      <c r="D2152" s="27">
        <f>IF(AND($C2152="x",$A2152&lt;&gt;""),$A2152,"")</f>
        <v/>
      </c>
    </row>
    <row r="2153">
      <c r="A2153" s="25" t="inlineStr">
        <is>
          <t>period</t>
        </is>
      </c>
      <c r="B2153" s="29" t="inlineStr">
        <is>
          <t>Period · TEXT</t>
        </is>
      </c>
      <c r="C2153" s="26" t="n"/>
      <c r="D2153" s="27">
        <f>IF(AND($C2153="x",$A2153&lt;&gt;""),$A2153,"")</f>
        <v/>
      </c>
    </row>
    <row r="2154">
      <c r="A2154" s="25" t="inlineStr">
        <is>
          <t>phone_calls</t>
        </is>
      </c>
      <c r="B2154" s="29" t="inlineStr">
        <is>
          <t>Phone calls · NUMERIC</t>
        </is>
      </c>
      <c r="C2154" s="26" t="n"/>
      <c r="D2154" s="27">
        <f>IF(AND($C2154="x",$A2154&lt;&gt;""),$A2154,"")</f>
        <v/>
      </c>
    </row>
    <row r="2155">
      <c r="A2155" s="25" t="inlineStr">
        <is>
          <t>phone_impressions</t>
        </is>
      </c>
      <c r="B2155" s="29" t="inlineStr">
        <is>
          <t>Phone impressions · NUMERIC</t>
        </is>
      </c>
      <c r="C2155" s="26" t="n"/>
      <c r="D2155" s="27">
        <f>IF(AND($C2155="x",$A2155&lt;&gt;""),$A2155,"")</f>
        <v/>
      </c>
    </row>
    <row r="2156">
      <c r="A2156" s="25" t="inlineStr">
        <is>
          <t>phone_through_rate</t>
        </is>
      </c>
      <c r="B2156" s="29" t="inlineStr">
        <is>
          <t>Phone through rate · PERCENT</t>
        </is>
      </c>
      <c r="C2156" s="26" t="n"/>
      <c r="D2156" s="27">
        <f>IF(AND($C2156="x",$A2156&lt;&gt;""),$A2156,"")</f>
        <v/>
      </c>
    </row>
    <row r="2157">
      <c r="A2157" s="25" t="inlineStr">
        <is>
          <t>pinned_field</t>
        </is>
      </c>
      <c r="B2157" s="29" t="inlineStr">
        <is>
          <t>Pinned field · TEXT</t>
        </is>
      </c>
      <c r="C2157" s="26" t="n"/>
      <c r="D2157" s="27">
        <f>IF(AND($C2157="x",$A2157&lt;&gt;""),$A2157,"")</f>
        <v/>
      </c>
    </row>
    <row r="2158">
      <c r="A2158" s="25" t="inlineStr">
        <is>
          <t>placement</t>
        </is>
      </c>
      <c r="B2158" s="29" t="inlineStr">
        <is>
          <t>Placement · TEXT</t>
        </is>
      </c>
      <c r="C2158" s="26" t="n"/>
      <c r="D2158" s="27">
        <f>IF(AND($C2158="x",$A2158&lt;&gt;""),$A2158,"")</f>
        <v/>
      </c>
    </row>
    <row r="2159">
      <c r="A2159" s="25" t="inlineStr">
        <is>
          <t>placement_type</t>
        </is>
      </c>
      <c r="B2159" s="29" t="inlineStr">
        <is>
          <t>Placement type · TEXT</t>
        </is>
      </c>
      <c r="C2159" s="26" t="n"/>
      <c r="D2159" s="27">
        <f>IF(AND($C2159="x",$A2159&lt;&gt;""),$A2159,"")</f>
        <v/>
      </c>
    </row>
    <row r="2160">
      <c r="A2160" s="25" t="inlineStr">
        <is>
          <t>placement_url</t>
        </is>
      </c>
      <c r="B2160" s="29" t="inlineStr">
        <is>
          <t>Placement url · TEXT</t>
        </is>
      </c>
      <c r="C2160" s="26" t="n"/>
      <c r="D2160" s="27">
        <f>IF(AND($C2160="x",$A2160&lt;&gt;""),$A2160,"")</f>
        <v/>
      </c>
    </row>
    <row r="2161">
      <c r="A2161" s="25" t="inlineStr">
        <is>
          <t>platform_comparable_conversions</t>
        </is>
      </c>
      <c r="B2161" s="29" t="inlineStr">
        <is>
          <t>Platform comparable conversions · NUMERIC</t>
        </is>
      </c>
      <c r="C2161" s="26" t="n"/>
      <c r="D2161" s="27">
        <f>IF(AND($C2161="x",$A2161&lt;&gt;""),$A2161,"")</f>
        <v/>
      </c>
    </row>
    <row r="2162">
      <c r="A2162" s="25" t="inlineStr">
        <is>
          <t>platform_comparable_conversions_by_conversion_date</t>
        </is>
      </c>
      <c r="B2162" s="29" t="inlineStr">
        <is>
          <t>Platform comparable conversions by conversion date · NUMERIC</t>
        </is>
      </c>
      <c r="C2162" s="26" t="n"/>
      <c r="D2162" s="27">
        <f>IF(AND($C2162="x",$A2162&lt;&gt;""),$A2162,"")</f>
        <v/>
      </c>
    </row>
    <row r="2163">
      <c r="A2163" s="25" t="inlineStr">
        <is>
          <t>platform_comparable_conversions_from_interactions_rate</t>
        </is>
      </c>
      <c r="B2163" s="29" t="inlineStr">
        <is>
          <t>Platform comparable conversions from interactions rate · NUMERIC</t>
        </is>
      </c>
      <c r="C2163" s="26" t="n"/>
      <c r="D2163" s="27">
        <f>IF(AND($C2163="x",$A2163&lt;&gt;""),$A2163,"")</f>
        <v/>
      </c>
    </row>
    <row r="2164">
      <c r="A2164" s="25" t="inlineStr">
        <is>
          <t>platform_comparable_conversions_from_interactions_value_per_interaction</t>
        </is>
      </c>
      <c r="B2164" s="29" t="inlineStr">
        <is>
          <t>Platform comparable conversions from interactions value per interaction · NUMERIC</t>
        </is>
      </c>
      <c r="C2164" s="26" t="n"/>
      <c r="D2164" s="27">
        <f>IF(AND($C2164="x",$A2164&lt;&gt;""),$A2164,"")</f>
        <v/>
      </c>
    </row>
    <row r="2165">
      <c r="A2165" s="25" t="inlineStr">
        <is>
          <t>platform_comparable_conversions_value</t>
        </is>
      </c>
      <c r="B2165" s="29" t="inlineStr">
        <is>
          <t>Platform comparable conversions value · NUMERIC</t>
        </is>
      </c>
      <c r="C2165" s="26" t="n"/>
      <c r="D2165" s="27">
        <f>IF(AND($C2165="x",$A2165&lt;&gt;""),$A2165,"")</f>
        <v/>
      </c>
    </row>
    <row r="2166">
      <c r="A2166" s="25" t="inlineStr">
        <is>
          <t>platform_comparable_conversions_value_by_conversion_date</t>
        </is>
      </c>
      <c r="B2166" s="29" t="inlineStr">
        <is>
          <t>Platform comparable conversions value by conversion date · NUMERIC</t>
        </is>
      </c>
      <c r="C2166" s="26" t="n"/>
      <c r="D2166" s="27">
        <f>IF(AND($C2166="x",$A2166&lt;&gt;""),$A2166,"")</f>
        <v/>
      </c>
    </row>
    <row r="2167">
      <c r="A2167" s="25" t="inlineStr">
        <is>
          <t>platform_comparable_conversions_value_per_cost</t>
        </is>
      </c>
      <c r="B2167" s="29" t="inlineStr">
        <is>
          <t>Platform comparable conversions value per cost · NUMERIC</t>
        </is>
      </c>
      <c r="C2167" s="26" t="n"/>
      <c r="D2167" s="27">
        <f>IF(AND($C2167="x",$A2167&lt;&gt;""),$A2167,"")</f>
        <v/>
      </c>
    </row>
    <row r="2168">
      <c r="A2168" s="25" t="inlineStr">
        <is>
          <t>pmax_campaign_settings_brand_targeting_overrides_ignore_exclusions_for_shopping_ads</t>
        </is>
      </c>
      <c r="B2168" s="29" t="inlineStr">
        <is>
          <t>Pmax campaign settings brand targeting overrides ignore exclusions for shopping ads · BOOLEAN</t>
        </is>
      </c>
      <c r="C2168" s="26" t="n"/>
      <c r="D2168" s="27">
        <f>IF(AND($C2168="x",$A2168&lt;&gt;""),$A2168,"")</f>
        <v/>
      </c>
    </row>
    <row r="2169">
      <c r="A2169" s="25" t="inlineStr">
        <is>
          <t>policy_summary</t>
        </is>
      </c>
      <c r="B2169" s="29" t="inlineStr">
        <is>
          <t>Policy summary · TEXT</t>
        </is>
      </c>
      <c r="C2169" s="26" t="n"/>
      <c r="D2169" s="27">
        <f>IF(AND($C2169="x",$A2169&lt;&gt;""),$A2169,"")</f>
        <v/>
      </c>
    </row>
    <row r="2170">
      <c r="A2170" s="25" t="inlineStr">
        <is>
          <t>policy_summary_approval_status</t>
        </is>
      </c>
      <c r="B2170" s="29" t="inlineStr">
        <is>
          <t>Policy summary approval status · TEXT</t>
        </is>
      </c>
      <c r="C2170" s="26" t="n"/>
      <c r="D2170" s="27">
        <f>IF(AND($C2170="x",$A2170&lt;&gt;""),$A2170,"")</f>
        <v/>
      </c>
    </row>
    <row r="2171">
      <c r="A2171" s="25" t="inlineStr">
        <is>
          <t>policy_summary_policy_topic_entries</t>
        </is>
      </c>
      <c r="B2171" s="29" t="inlineStr">
        <is>
          <t>Policy summary policy topic entries · TEXT</t>
        </is>
      </c>
      <c r="C2171" s="26" t="n"/>
      <c r="D2171" s="27">
        <f>IF(AND($C2171="x",$A2171&lt;&gt;""),$A2171,"")</f>
        <v/>
      </c>
    </row>
    <row r="2172">
      <c r="A2172" s="25" t="inlineStr">
        <is>
          <t>policy_summary_review_status</t>
        </is>
      </c>
      <c r="B2172" s="29" t="inlineStr">
        <is>
          <t>Policy summary review status · TEXT</t>
        </is>
      </c>
      <c r="C2172" s="26" t="n"/>
      <c r="D2172" s="27">
        <f>IF(AND($C2172="x",$A2172&lt;&gt;""),$A2172,"")</f>
        <v/>
      </c>
    </row>
    <row r="2173">
      <c r="A2173" s="25" t="inlineStr">
        <is>
          <t>position_estimates_estimated_add_clicks_at_first_position_cpc</t>
        </is>
      </c>
      <c r="B2173" s="29" t="inlineStr">
        <is>
          <t>Position estimates estimated add clicks at first position cpc · NUMERIC</t>
        </is>
      </c>
      <c r="C2173" s="26" t="n"/>
      <c r="D2173" s="27">
        <f>IF(AND($C2173="x",$A2173&lt;&gt;""),$A2173,"")</f>
        <v/>
      </c>
    </row>
    <row r="2174">
      <c r="A2174" s="25" t="inlineStr">
        <is>
          <t>position_estimates_estimated_add_cost_at_first_position_cpc</t>
        </is>
      </c>
      <c r="B2174" s="29" t="inlineStr">
        <is>
          <t>Position estimates estimated add cost at first position cpc · NUMERIC</t>
        </is>
      </c>
      <c r="C2174" s="26" t="n"/>
      <c r="D2174" s="27">
        <f>IF(AND($C2174="x",$A2174&lt;&gt;""),$A2174,"")</f>
        <v/>
      </c>
    </row>
    <row r="2175">
      <c r="A2175" s="25" t="inlineStr">
        <is>
          <t>position_estimates_first_page_cpc_micros</t>
        </is>
      </c>
      <c r="B2175" s="29" t="inlineStr">
        <is>
          <t>Position estimates first page cpc micros · NUMERIC</t>
        </is>
      </c>
      <c r="C2175" s="26" t="n"/>
      <c r="D2175" s="27">
        <f>IF(AND($C2175="x",$A2175&lt;&gt;""),$A2175,"")</f>
        <v/>
      </c>
    </row>
    <row r="2176">
      <c r="A2176" s="25" t="inlineStr">
        <is>
          <t>position_estimates_first_position_cpc_micros</t>
        </is>
      </c>
      <c r="B2176" s="29" t="inlineStr">
        <is>
          <t>Position estimates first position cpc micros · NUMERIC</t>
        </is>
      </c>
      <c r="C2176" s="26" t="n"/>
      <c r="D2176" s="27">
        <f>IF(AND($C2176="x",$A2176&lt;&gt;""),$A2176,"")</f>
        <v/>
      </c>
    </row>
    <row r="2177">
      <c r="A2177" s="25" t="inlineStr">
        <is>
          <t>position_estimates_top_of_page_cpc_micros</t>
        </is>
      </c>
      <c r="B2177" s="29" t="inlineStr">
        <is>
          <t>Position estimates top of page cpc micros · NUMERIC</t>
        </is>
      </c>
      <c r="C2177" s="26" t="n"/>
      <c r="D2177" s="27">
        <f>IF(AND($C2177="x",$A2177&lt;&gt;""),$A2177,"")</f>
        <v/>
      </c>
    </row>
    <row r="2178">
      <c r="A2178" s="25" t="inlineStr">
        <is>
          <t>post_click_quality_score</t>
        </is>
      </c>
      <c r="B2178" s="29" t="inlineStr">
        <is>
          <t>Post click quality score · TEXT</t>
        </is>
      </c>
      <c r="C2178" s="26" t="n"/>
      <c r="D2178" s="27">
        <f>IF(AND($C2178="x",$A2178&lt;&gt;""),$A2178,"")</f>
        <v/>
      </c>
    </row>
    <row r="2179">
      <c r="A2179" s="25" t="inlineStr">
        <is>
          <t>postal_code</t>
        </is>
      </c>
      <c r="B2179" s="29" t="inlineStr">
        <is>
          <t>Geo target postal code numbers · TEXT</t>
        </is>
      </c>
      <c r="C2179" s="26" t="n"/>
      <c r="D2179" s="27">
        <f>IF(AND($C2179="x",$A2179&lt;&gt;""),$A2179,"")</f>
        <v/>
      </c>
    </row>
    <row r="2180">
      <c r="A2180" s="25" t="inlineStr">
        <is>
          <t>price_asset_language_code</t>
        </is>
      </c>
      <c r="B2180" s="29" t="inlineStr">
        <is>
          <t>Price asset language code · TEXT</t>
        </is>
      </c>
      <c r="C2180" s="26" t="n"/>
      <c r="D2180" s="27">
        <f>IF(AND($C2180="x",$A2180&lt;&gt;""),$A2180,"")</f>
        <v/>
      </c>
    </row>
    <row r="2181">
      <c r="A2181" s="25" t="inlineStr">
        <is>
          <t>price_asset_price_offerings</t>
        </is>
      </c>
      <c r="B2181" s="29" t="inlineStr">
        <is>
          <t>Price asset price offerings · TEXT</t>
        </is>
      </c>
      <c r="C2181" s="26" t="n"/>
      <c r="D2181" s="27">
        <f>IF(AND($C2181="x",$A2181&lt;&gt;""),$A2181,"")</f>
        <v/>
      </c>
    </row>
    <row r="2182">
      <c r="A2182" s="25" t="inlineStr">
        <is>
          <t>price_asset_price_qualifier</t>
        </is>
      </c>
      <c r="B2182" s="29" t="inlineStr">
        <is>
          <t>Price asset price qualifier · TEXT</t>
        </is>
      </c>
      <c r="C2182" s="26" t="n"/>
      <c r="D2182" s="27">
        <f>IF(AND($C2182="x",$A2182&lt;&gt;""),$A2182,"")</f>
        <v/>
      </c>
    </row>
    <row r="2183">
      <c r="A2183" s="25" t="inlineStr">
        <is>
          <t>price_asset_type</t>
        </is>
      </c>
      <c r="B2183" s="29" t="inlineStr">
        <is>
          <t>Price asset type · TEXT</t>
        </is>
      </c>
      <c r="C2183" s="26" t="n"/>
      <c r="D2183" s="27">
        <f>IF(AND($C2183="x",$A2183&lt;&gt;""),$A2183,"")</f>
        <v/>
      </c>
    </row>
    <row r="2184">
      <c r="A2184" s="25" t="inlineStr">
        <is>
          <t>primary_impressions</t>
        </is>
      </c>
      <c r="B2184" s="29" t="inlineStr">
        <is>
          <t>Primary impressions · NUMERIC</t>
        </is>
      </c>
      <c r="C2184" s="26" t="n"/>
      <c r="D2184" s="27">
        <f>IF(AND($C2184="x",$A2184&lt;&gt;""),$A2184,"")</f>
        <v/>
      </c>
    </row>
    <row r="2185">
      <c r="A2185" s="25" t="inlineStr">
        <is>
          <t>primary_status</t>
        </is>
      </c>
      <c r="B2185" s="29" t="inlineStr">
        <is>
          <t>Primary status · TEXT</t>
        </is>
      </c>
      <c r="C2185" s="26" t="n"/>
      <c r="D2185" s="27">
        <f>IF(AND($C2185="x",$A2185&lt;&gt;""),$A2185,"")</f>
        <v/>
      </c>
    </row>
    <row r="2186">
      <c r="A2186" s="25" t="inlineStr">
        <is>
          <t>primary_status_reasons</t>
        </is>
      </c>
      <c r="B2186" s="29" t="inlineStr">
        <is>
          <t>Primary status reasons · TEXT</t>
        </is>
      </c>
      <c r="C2186" s="26" t="n"/>
      <c r="D2186" s="27">
        <f>IF(AND($C2186="x",$A2186&lt;&gt;""),$A2186,"")</f>
        <v/>
      </c>
    </row>
    <row r="2187">
      <c r="A2187" s="25" t="inlineStr">
        <is>
          <t>product_aggregator_id</t>
        </is>
      </c>
      <c r="B2187" s="29" t="inlineStr">
        <is>
          <t>Product aggregator id · NUMERIC</t>
        </is>
      </c>
      <c r="C2187" s="26" t="n"/>
      <c r="D2187" s="27">
        <f>IF(AND($C2187="x",$A2187&lt;&gt;""),$A2187,"")</f>
        <v/>
      </c>
    </row>
    <row r="2188">
      <c r="A2188" s="25" t="inlineStr">
        <is>
          <t>product_brand</t>
        </is>
      </c>
      <c r="B2188" s="29" t="inlineStr">
        <is>
          <t>Product brand · TEXT</t>
        </is>
      </c>
      <c r="C2188" s="26" t="n"/>
      <c r="D2188" s="27">
        <f>IF(AND($C2188="x",$A2188&lt;&gt;""),$A2188,"")</f>
        <v/>
      </c>
    </row>
    <row r="2189">
      <c r="A2189" s="25" t="inlineStr">
        <is>
          <t>product_category_level1</t>
        </is>
      </c>
      <c r="B2189" s="29" t="inlineStr">
        <is>
          <t>Product category level1 · TEXT</t>
        </is>
      </c>
      <c r="C2189" s="26" t="n"/>
      <c r="D2189" s="27">
        <f>IF(AND($C2189="x",$A2189&lt;&gt;""),$A2189,"")</f>
        <v/>
      </c>
    </row>
    <row r="2190">
      <c r="A2190" s="25" t="inlineStr">
        <is>
          <t>product_category_level2</t>
        </is>
      </c>
      <c r="B2190" s="29" t="inlineStr">
        <is>
          <t>Product category level2 · TEXT</t>
        </is>
      </c>
      <c r="C2190" s="26" t="n"/>
      <c r="D2190" s="27">
        <f>IF(AND($C2190="x",$A2190&lt;&gt;""),$A2190,"")</f>
        <v/>
      </c>
    </row>
    <row r="2191">
      <c r="A2191" s="25" t="inlineStr">
        <is>
          <t>product_category_level3</t>
        </is>
      </c>
      <c r="B2191" s="29" t="inlineStr">
        <is>
          <t>Product category level3 · TEXT</t>
        </is>
      </c>
      <c r="C2191" s="26" t="n"/>
      <c r="D2191" s="27">
        <f>IF(AND($C2191="x",$A2191&lt;&gt;""),$A2191,"")</f>
        <v/>
      </c>
    </row>
    <row r="2192">
      <c r="A2192" s="25" t="inlineStr">
        <is>
          <t>product_category_level4</t>
        </is>
      </c>
      <c r="B2192" s="29" t="inlineStr">
        <is>
          <t>Product category level4 · TEXT</t>
        </is>
      </c>
      <c r="C2192" s="26" t="n"/>
      <c r="D2192" s="27">
        <f>IF(AND($C2192="x",$A2192&lt;&gt;""),$A2192,"")</f>
        <v/>
      </c>
    </row>
    <row r="2193">
      <c r="A2193" s="25" t="inlineStr">
        <is>
          <t>product_category_level5</t>
        </is>
      </c>
      <c r="B2193" s="29" t="inlineStr">
        <is>
          <t>Product category level5 · TEXT</t>
        </is>
      </c>
      <c r="C2193" s="26" t="n"/>
      <c r="D2193" s="27">
        <f>IF(AND($C2193="x",$A2193&lt;&gt;""),$A2193,"")</f>
        <v/>
      </c>
    </row>
    <row r="2194">
      <c r="A2194" s="25" t="inlineStr">
        <is>
          <t>product_channel</t>
        </is>
      </c>
      <c r="B2194" s="29" t="inlineStr">
        <is>
          <t>Product channel · TEXT</t>
        </is>
      </c>
      <c r="C2194" s="26" t="n"/>
      <c r="D2194" s="27">
        <f>IF(AND($C2194="x",$A2194&lt;&gt;""),$A2194,"")</f>
        <v/>
      </c>
    </row>
    <row r="2195">
      <c r="A2195" s="25" t="inlineStr">
        <is>
          <t>product_channel_exclusivity</t>
        </is>
      </c>
      <c r="B2195" s="29" t="inlineStr">
        <is>
          <t>Product channel exclusivity · TEXT</t>
        </is>
      </c>
      <c r="C2195" s="26" t="n"/>
      <c r="D2195" s="27">
        <f>IF(AND($C2195="x",$A2195&lt;&gt;""),$A2195,"")</f>
        <v/>
      </c>
    </row>
    <row r="2196">
      <c r="A2196" s="25" t="inlineStr">
        <is>
          <t>product_condition</t>
        </is>
      </c>
      <c r="B2196" s="29" t="inlineStr">
        <is>
          <t>Product condition · TEXT</t>
        </is>
      </c>
      <c r="C2196" s="26" t="n"/>
      <c r="D2196" s="27">
        <f>IF(AND($C2196="x",$A2196&lt;&gt;""),$A2196,"")</f>
        <v/>
      </c>
    </row>
    <row r="2197">
      <c r="A2197" s="25" t="inlineStr">
        <is>
          <t>product_country</t>
        </is>
      </c>
      <c r="B2197" s="29" t="inlineStr">
        <is>
          <t>Product country · COUNTRY</t>
        </is>
      </c>
      <c r="C2197" s="26" t="n"/>
      <c r="D2197" s="27">
        <f>IF(AND($C2197="x",$A2197&lt;&gt;""),$A2197,"")</f>
        <v/>
      </c>
    </row>
    <row r="2198">
      <c r="A2198" s="25" t="inlineStr">
        <is>
          <t>product_custom_attribute0</t>
        </is>
      </c>
      <c r="B2198" s="29" t="inlineStr">
        <is>
          <t>Product custom attribute0 · TEXT</t>
        </is>
      </c>
      <c r="C2198" s="26" t="n"/>
      <c r="D2198" s="27">
        <f>IF(AND($C2198="x",$A2198&lt;&gt;""),$A2198,"")</f>
        <v/>
      </c>
    </row>
    <row r="2199">
      <c r="A2199" s="25" t="inlineStr">
        <is>
          <t>product_custom_attribute1</t>
        </is>
      </c>
      <c r="B2199" s="29" t="inlineStr">
        <is>
          <t>Product custom attribute1 · TEXT</t>
        </is>
      </c>
      <c r="C2199" s="26" t="n"/>
      <c r="D2199" s="27">
        <f>IF(AND($C2199="x",$A2199&lt;&gt;""),$A2199,"")</f>
        <v/>
      </c>
    </row>
    <row r="2200">
      <c r="A2200" s="25" t="inlineStr">
        <is>
          <t>product_custom_attribute2</t>
        </is>
      </c>
      <c r="B2200" s="29" t="inlineStr">
        <is>
          <t>Product custom attribute2 · TEXT</t>
        </is>
      </c>
      <c r="C2200" s="26" t="n"/>
      <c r="D2200" s="27">
        <f>IF(AND($C2200="x",$A2200&lt;&gt;""),$A2200,"")</f>
        <v/>
      </c>
    </row>
    <row r="2201">
      <c r="A2201" s="25" t="inlineStr">
        <is>
          <t>product_custom_attribute3</t>
        </is>
      </c>
      <c r="B2201" s="29" t="inlineStr">
        <is>
          <t>Product custom attribute3 · TEXT</t>
        </is>
      </c>
      <c r="C2201" s="26" t="n"/>
      <c r="D2201" s="27">
        <f>IF(AND($C2201="x",$A2201&lt;&gt;""),$A2201,"")</f>
        <v/>
      </c>
    </row>
    <row r="2202">
      <c r="A2202" s="25" t="inlineStr">
        <is>
          <t>product_custom_attribute4</t>
        </is>
      </c>
      <c r="B2202" s="29" t="inlineStr">
        <is>
          <t>Product custom attribute4 · TEXT</t>
        </is>
      </c>
      <c r="C2202" s="26" t="n"/>
      <c r="D2202" s="27">
        <f>IF(AND($C2202="x",$A2202&lt;&gt;""),$A2202,"")</f>
        <v/>
      </c>
    </row>
    <row r="2203">
      <c r="A2203" s="25" t="inlineStr">
        <is>
          <t>product_feed_label</t>
        </is>
      </c>
      <c r="B2203" s="29" t="inlineStr">
        <is>
          <t>Product feed label · TEXT</t>
        </is>
      </c>
      <c r="C2203" s="26" t="n"/>
      <c r="D2203" s="27">
        <f>IF(AND($C2203="x",$A2203&lt;&gt;""),$A2203,"")</f>
        <v/>
      </c>
    </row>
    <row r="2204">
      <c r="A2204" s="25" t="inlineStr">
        <is>
          <t>product_item_id</t>
        </is>
      </c>
      <c r="B2204" s="29" t="inlineStr">
        <is>
          <t>Product item id · TEXT</t>
        </is>
      </c>
      <c r="C2204" s="26" t="n"/>
      <c r="D2204" s="27">
        <f>IF(AND($C2204="x",$A2204&lt;&gt;""),$A2204,"")</f>
        <v/>
      </c>
    </row>
    <row r="2205">
      <c r="A2205" s="25" t="inlineStr">
        <is>
          <t>product_language</t>
        </is>
      </c>
      <c r="B2205" s="29" t="inlineStr">
        <is>
          <t>Product language · TEXT</t>
        </is>
      </c>
      <c r="C2205" s="26" t="n"/>
      <c r="D2205" s="27">
        <f>IF(AND($C2205="x",$A2205&lt;&gt;""),$A2205,"")</f>
        <v/>
      </c>
    </row>
    <row r="2206">
      <c r="A2206" s="25" t="inlineStr">
        <is>
          <t>product_merchant_id</t>
        </is>
      </c>
      <c r="B2206" s="29" t="inlineStr">
        <is>
          <t>Product merchant id · NUMERIC</t>
        </is>
      </c>
      <c r="C2206" s="26" t="n"/>
      <c r="D2206" s="27">
        <f>IF(AND($C2206="x",$A2206&lt;&gt;""),$A2206,"")</f>
        <v/>
      </c>
    </row>
    <row r="2207">
      <c r="A2207" s="25" t="inlineStr">
        <is>
          <t>product_store_id</t>
        </is>
      </c>
      <c r="B2207" s="29" t="inlineStr">
        <is>
          <t>Product store id · TEXT</t>
        </is>
      </c>
      <c r="C2207" s="26" t="n"/>
      <c r="D2207" s="27">
        <f>IF(AND($C2207="x",$A2207&lt;&gt;""),$A2207,"")</f>
        <v/>
      </c>
    </row>
    <row r="2208">
      <c r="A2208" s="25" t="inlineStr">
        <is>
          <t>product_title</t>
        </is>
      </c>
      <c r="B2208" s="29" t="inlineStr">
        <is>
          <t>Product title · TEXT</t>
        </is>
      </c>
      <c r="C2208" s="26" t="n"/>
      <c r="D2208" s="27">
        <f>IF(AND($C2208="x",$A2208&lt;&gt;""),$A2208,"")</f>
        <v/>
      </c>
    </row>
    <row r="2209">
      <c r="A2209" s="25" t="inlineStr">
        <is>
          <t>product_type_l1</t>
        </is>
      </c>
      <c r="B2209" s="29" t="inlineStr">
        <is>
          <t>Product type l1 · TEXT</t>
        </is>
      </c>
      <c r="C2209" s="26" t="n"/>
      <c r="D2209" s="27">
        <f>IF(AND($C2209="x",$A2209&lt;&gt;""),$A2209,"")</f>
        <v/>
      </c>
    </row>
    <row r="2210">
      <c r="A2210" s="25" t="inlineStr">
        <is>
          <t>product_type_l2</t>
        </is>
      </c>
      <c r="B2210" s="29" t="inlineStr">
        <is>
          <t>Product type l2 · TEXT</t>
        </is>
      </c>
      <c r="C2210" s="26" t="n"/>
      <c r="D2210" s="27">
        <f>IF(AND($C2210="x",$A2210&lt;&gt;""),$A2210,"")</f>
        <v/>
      </c>
    </row>
    <row r="2211">
      <c r="A2211" s="25" t="inlineStr">
        <is>
          <t>product_type_l3</t>
        </is>
      </c>
      <c r="B2211" s="29" t="inlineStr">
        <is>
          <t>Product type l3 · TEXT</t>
        </is>
      </c>
      <c r="C2211" s="26" t="n"/>
      <c r="D2211" s="27">
        <f>IF(AND($C2211="x",$A2211&lt;&gt;""),$A2211,"")</f>
        <v/>
      </c>
    </row>
    <row r="2212">
      <c r="A2212" s="25" t="inlineStr">
        <is>
          <t>product_type_l4</t>
        </is>
      </c>
      <c r="B2212" s="29" t="inlineStr">
        <is>
          <t>Product type l4 · TEXT</t>
        </is>
      </c>
      <c r="C2212" s="26" t="n"/>
      <c r="D2212" s="27">
        <f>IF(AND($C2212="x",$A2212&lt;&gt;""),$A2212,"")</f>
        <v/>
      </c>
    </row>
    <row r="2213">
      <c r="A2213" s="25" t="inlineStr">
        <is>
          <t>product_type_l5</t>
        </is>
      </c>
      <c r="B2213" s="29" t="inlineStr">
        <is>
          <t>Product type l5 · TEXT</t>
        </is>
      </c>
      <c r="C2213" s="26" t="n"/>
      <c r="D2213" s="27">
        <f>IF(AND($C2213="x",$A2213&lt;&gt;""),$A2213,"")</f>
        <v/>
      </c>
    </row>
    <row r="2214">
      <c r="A2214" s="25" t="inlineStr">
        <is>
          <t>promotion_asset_ad_schedule_targets</t>
        </is>
      </c>
      <c r="B2214" s="29" t="inlineStr">
        <is>
          <t>Promotion asset ad schedule targets · TEXT</t>
        </is>
      </c>
      <c r="C2214" s="26" t="n"/>
      <c r="D2214" s="27">
        <f>IF(AND($C2214="x",$A2214&lt;&gt;""),$A2214,"")</f>
        <v/>
      </c>
    </row>
    <row r="2215">
      <c r="A2215" s="25" t="inlineStr">
        <is>
          <t>promotion_asset_discount_modifier</t>
        </is>
      </c>
      <c r="B2215" s="29" t="inlineStr">
        <is>
          <t>Promotion asset discount modifier · TEXT</t>
        </is>
      </c>
      <c r="C2215" s="26" t="n"/>
      <c r="D2215" s="27">
        <f>IF(AND($C2215="x",$A2215&lt;&gt;""),$A2215,"")</f>
        <v/>
      </c>
    </row>
    <row r="2216">
      <c r="A2216" s="25" t="inlineStr">
        <is>
          <t>promotion_asset_end_date</t>
        </is>
      </c>
      <c r="B2216" s="29" t="inlineStr">
        <is>
          <t>Promotion asset end date · DATE</t>
        </is>
      </c>
      <c r="C2216" s="26" t="n"/>
      <c r="D2216" s="27">
        <f>IF(AND($C2216="x",$A2216&lt;&gt;""),$A2216,"")</f>
        <v/>
      </c>
    </row>
    <row r="2217">
      <c r="A2217" s="25" t="inlineStr">
        <is>
          <t>promotion_asset_language_code</t>
        </is>
      </c>
      <c r="B2217" s="29" t="inlineStr">
        <is>
          <t>Promotion asset language code · TEXT</t>
        </is>
      </c>
      <c r="C2217" s="26" t="n"/>
      <c r="D2217" s="27">
        <f>IF(AND($C2217="x",$A2217&lt;&gt;""),$A2217,"")</f>
        <v/>
      </c>
    </row>
    <row r="2218">
      <c r="A2218" s="25" t="inlineStr">
        <is>
          <t>promotion_asset_money_amount_off_amount_micros</t>
        </is>
      </c>
      <c r="B2218" s="29" t="inlineStr">
        <is>
          <t>Promotion asset money amount off amount micros · NUMERIC</t>
        </is>
      </c>
      <c r="C2218" s="26" t="n"/>
      <c r="D2218" s="27">
        <f>IF(AND($C2218="x",$A2218&lt;&gt;""),$A2218,"")</f>
        <v/>
      </c>
    </row>
    <row r="2219">
      <c r="A2219" s="25" t="inlineStr">
        <is>
          <t>promotion_asset_money_amount_off_amount_micros_daily</t>
        </is>
      </c>
      <c r="B2219" s="29" t="inlineStr">
        <is>
          <t>Promotion asset money amount off amount micros daily · NUMERIC</t>
        </is>
      </c>
      <c r="C2219" s="26" t="n"/>
      <c r="D2219" s="27">
        <f>IF(AND($C2219="x",$A2219&lt;&gt;""),$A2219,"")</f>
        <v/>
      </c>
    </row>
    <row r="2220">
      <c r="A2220" s="25" t="inlineStr">
        <is>
          <t>promotion_asset_money_amount_off_currency_code</t>
        </is>
      </c>
      <c r="B2220" s="29" t="inlineStr">
        <is>
          <t>Promotion asset money amount off currency code · TEXT</t>
        </is>
      </c>
      <c r="C2220" s="26" t="n"/>
      <c r="D2220" s="27">
        <f>IF(AND($C2220="x",$A2220&lt;&gt;""),$A2220,"")</f>
        <v/>
      </c>
    </row>
    <row r="2221">
      <c r="A2221" s="25" t="inlineStr">
        <is>
          <t>promotion_asset_occasion</t>
        </is>
      </c>
      <c r="B2221" s="29" t="inlineStr">
        <is>
          <t>Promotion asset occasion · TEXT</t>
        </is>
      </c>
      <c r="C2221" s="26" t="n"/>
      <c r="D2221" s="27">
        <f>IF(AND($C2221="x",$A2221&lt;&gt;""),$A2221,"")</f>
        <v/>
      </c>
    </row>
    <row r="2222">
      <c r="A2222" s="25" t="inlineStr">
        <is>
          <t>promotion_asset_orders_over_amount_amount_micros</t>
        </is>
      </c>
      <c r="B2222" s="29" t="inlineStr">
        <is>
          <t>Promotion asset orders over amount amount micros · NUMERIC</t>
        </is>
      </c>
      <c r="C2222" s="26" t="n"/>
      <c r="D2222" s="27">
        <f>IF(AND($C2222="x",$A2222&lt;&gt;""),$A2222,"")</f>
        <v/>
      </c>
    </row>
    <row r="2223">
      <c r="A2223" s="25" t="inlineStr">
        <is>
          <t>promotion_asset_orders_over_amount_amount_micros_daily</t>
        </is>
      </c>
      <c r="B2223" s="29" t="inlineStr">
        <is>
          <t>Promotion asset orders over amount amount micros daily · NUMERIC</t>
        </is>
      </c>
      <c r="C2223" s="26" t="n"/>
      <c r="D2223" s="27">
        <f>IF(AND($C2223="x",$A2223&lt;&gt;""),$A2223,"")</f>
        <v/>
      </c>
    </row>
    <row r="2224">
      <c r="A2224" s="25" t="inlineStr">
        <is>
          <t>promotion_asset_orders_over_amount_currency_code</t>
        </is>
      </c>
      <c r="B2224" s="29" t="inlineStr">
        <is>
          <t>Promotion asset orders over amount currency code · TEXT</t>
        </is>
      </c>
      <c r="C2224" s="26" t="n"/>
      <c r="D2224" s="27">
        <f>IF(AND($C2224="x",$A2224&lt;&gt;""),$A2224,"")</f>
        <v/>
      </c>
    </row>
    <row r="2225">
      <c r="A2225" s="25" t="inlineStr">
        <is>
          <t>promotion_asset_percent_off</t>
        </is>
      </c>
      <c r="B2225" s="29" t="inlineStr">
        <is>
          <t>Promotion asset percent off · NUMERIC</t>
        </is>
      </c>
      <c r="C2225" s="26" t="n"/>
      <c r="D2225" s="27">
        <f>IF(AND($C2225="x",$A2225&lt;&gt;""),$A2225,"")</f>
        <v/>
      </c>
    </row>
    <row r="2226">
      <c r="A2226" s="25" t="inlineStr">
        <is>
          <t>promotion_asset_percent_off_daily</t>
        </is>
      </c>
      <c r="B2226" s="29" t="inlineStr">
        <is>
          <t>Promotion asset percent off daily · NUMERIC</t>
        </is>
      </c>
      <c r="C2226" s="26" t="n"/>
      <c r="D2226" s="27">
        <f>IF(AND($C2226="x",$A2226&lt;&gt;""),$A2226,"")</f>
        <v/>
      </c>
    </row>
    <row r="2227">
      <c r="A2227" s="25" t="inlineStr">
        <is>
          <t>promotion_asset_promotion_barcode_info_barcode_content</t>
        </is>
      </c>
      <c r="B2227" s="29" t="inlineStr">
        <is>
          <t>Promotion asset promotion barcode info barcode content · TEXT</t>
        </is>
      </c>
      <c r="C2227" s="26" t="n"/>
      <c r="D2227" s="27">
        <f>IF(AND($C2227="x",$A2227&lt;&gt;""),$A2227,"")</f>
        <v/>
      </c>
    </row>
    <row r="2228">
      <c r="A2228" s="25" t="inlineStr">
        <is>
          <t>promotion_asset_promotion_barcode_info_type</t>
        </is>
      </c>
      <c r="B2228" s="29" t="inlineStr">
        <is>
          <t>Promotion asset promotion barcode info type · TEXT</t>
        </is>
      </c>
      <c r="C2228" s="26" t="n"/>
      <c r="D2228" s="27">
        <f>IF(AND($C2228="x",$A2228&lt;&gt;""),$A2228,"")</f>
        <v/>
      </c>
    </row>
    <row r="2229">
      <c r="A2229" s="25" t="inlineStr">
        <is>
          <t>promotion_asset_promotion_code</t>
        </is>
      </c>
      <c r="B2229" s="29" t="inlineStr">
        <is>
          <t>Promotion asset promotion code · TEXT</t>
        </is>
      </c>
      <c r="C2229" s="26" t="n"/>
      <c r="D2229" s="27">
        <f>IF(AND($C2229="x",$A2229&lt;&gt;""),$A2229,"")</f>
        <v/>
      </c>
    </row>
    <row r="2230">
      <c r="A2230" s="25" t="inlineStr">
        <is>
          <t>promotion_asset_promotion_qr_code_info_qr_code_content</t>
        </is>
      </c>
      <c r="B2230" s="29" t="inlineStr">
        <is>
          <t>Promotion asset promotion qr code info qr code content · TEXT</t>
        </is>
      </c>
      <c r="C2230" s="26" t="n"/>
      <c r="D2230" s="27">
        <f>IF(AND($C2230="x",$A2230&lt;&gt;""),$A2230,"")</f>
        <v/>
      </c>
    </row>
    <row r="2231">
      <c r="A2231" s="25" t="inlineStr">
        <is>
          <t>promotion_asset_promotion_target</t>
        </is>
      </c>
      <c r="B2231" s="29" t="inlineStr">
        <is>
          <t>Promotion asset promotion target · TEXT</t>
        </is>
      </c>
      <c r="C2231" s="26" t="n"/>
      <c r="D2231" s="27">
        <f>IF(AND($C2231="x",$A2231&lt;&gt;""),$A2231,"")</f>
        <v/>
      </c>
    </row>
    <row r="2232">
      <c r="A2232" s="25" t="inlineStr">
        <is>
          <t>promotion_asset_redemption_end_date</t>
        </is>
      </c>
      <c r="B2232" s="29" t="inlineStr">
        <is>
          <t>Promotion asset redemption end date · DATE</t>
        </is>
      </c>
      <c r="C2232" s="26" t="n"/>
      <c r="D2232" s="27">
        <f>IF(AND($C2232="x",$A2232&lt;&gt;""),$A2232,"")</f>
        <v/>
      </c>
    </row>
    <row r="2233">
      <c r="A2233" s="25" t="inlineStr">
        <is>
          <t>promotion_asset_redemption_start_date</t>
        </is>
      </c>
      <c r="B2233" s="29" t="inlineStr">
        <is>
          <t>Promotion asset redemption start date · DATE</t>
        </is>
      </c>
      <c r="C2233" s="26" t="n"/>
      <c r="D2233" s="27">
        <f>IF(AND($C2233="x",$A2233&lt;&gt;""),$A2233,"")</f>
        <v/>
      </c>
    </row>
    <row r="2234">
      <c r="A2234" s="25" t="inlineStr">
        <is>
          <t>promotion_asset_start_date</t>
        </is>
      </c>
      <c r="B2234" s="29" t="inlineStr">
        <is>
          <t>Promotion asset start date · DATE</t>
        </is>
      </c>
      <c r="C2234" s="26" t="n"/>
      <c r="D2234" s="27">
        <f>IF(AND($C2234="x",$A2234&lt;&gt;""),$A2234,"")</f>
        <v/>
      </c>
    </row>
    <row r="2235">
      <c r="A2235" s="25" t="inlineStr">
        <is>
          <t>promotion_asset_terms_and_conditions_text</t>
        </is>
      </c>
      <c r="B2235" s="29" t="inlineStr">
        <is>
          <t>Promotion asset terms and conditions text · TEXT</t>
        </is>
      </c>
      <c r="C2235" s="26" t="n"/>
      <c r="D2235" s="27">
        <f>IF(AND($C2235="x",$A2235&lt;&gt;""),$A2235,"")</f>
        <v/>
      </c>
    </row>
    <row r="2236">
      <c r="A2236" s="25" t="inlineStr">
        <is>
          <t>promotion_asset_terms_and_conditions_uri</t>
        </is>
      </c>
      <c r="B2236" s="29" t="inlineStr">
        <is>
          <t>Promotion asset terms and conditions uri · TEXT</t>
        </is>
      </c>
      <c r="C2236" s="26" t="n"/>
      <c r="D2236" s="27">
        <f>IF(AND($C2236="x",$A2236&lt;&gt;""),$A2236,"")</f>
        <v/>
      </c>
    </row>
    <row r="2237">
      <c r="A2237" s="25" t="inlineStr">
        <is>
          <t>proximity_address_city_name</t>
        </is>
      </c>
      <c r="B2237" s="29" t="inlineStr">
        <is>
          <t>Proximity address city name · CITY</t>
        </is>
      </c>
      <c r="C2237" s="26" t="n"/>
      <c r="D2237" s="27">
        <f>IF(AND($C2237="x",$A2237&lt;&gt;""),$A2237,"")</f>
        <v/>
      </c>
    </row>
    <row r="2238">
      <c r="A2238" s="25" t="inlineStr">
        <is>
          <t>proximity_address_country_code</t>
        </is>
      </c>
      <c r="B2238" s="29" t="inlineStr">
        <is>
          <t>Proximity address country code · COUNTRY</t>
        </is>
      </c>
      <c r="C2238" s="26" t="n"/>
      <c r="D2238" s="27">
        <f>IF(AND($C2238="x",$A2238&lt;&gt;""),$A2238,"")</f>
        <v/>
      </c>
    </row>
    <row r="2239">
      <c r="A2239" s="25" t="inlineStr">
        <is>
          <t>proximity_address_postal_code</t>
        </is>
      </c>
      <c r="B2239" s="29" t="inlineStr">
        <is>
          <t>Proximity address postal code · TEXT</t>
        </is>
      </c>
      <c r="C2239" s="26" t="n"/>
      <c r="D2239" s="27">
        <f>IF(AND($C2239="x",$A2239&lt;&gt;""),$A2239,"")</f>
        <v/>
      </c>
    </row>
    <row r="2240">
      <c r="A2240" s="25" t="inlineStr">
        <is>
          <t>proximity_address_province_code</t>
        </is>
      </c>
      <c r="B2240" s="29" t="inlineStr">
        <is>
          <t>Proximity address province code · TEXT</t>
        </is>
      </c>
      <c r="C2240" s="26" t="n"/>
      <c r="D2240" s="27">
        <f>IF(AND($C2240="x",$A2240&lt;&gt;""),$A2240,"")</f>
        <v/>
      </c>
    </row>
    <row r="2241">
      <c r="A2241" s="25" t="inlineStr">
        <is>
          <t>proximity_address_province_name</t>
        </is>
      </c>
      <c r="B2241" s="29" t="inlineStr">
        <is>
          <t>Proximity address province name · TEXT</t>
        </is>
      </c>
      <c r="C2241" s="26" t="n"/>
      <c r="D2241" s="27">
        <f>IF(AND($C2241="x",$A2241&lt;&gt;""),$A2241,"")</f>
        <v/>
      </c>
    </row>
    <row r="2242">
      <c r="A2242" s="25" t="inlineStr">
        <is>
          <t>proximity_address_street_address</t>
        </is>
      </c>
      <c r="B2242" s="29" t="inlineStr">
        <is>
          <t>Proximity address street address · TEXT</t>
        </is>
      </c>
      <c r="C2242" s="26" t="n"/>
      <c r="D2242" s="27">
        <f>IF(AND($C2242="x",$A2242&lt;&gt;""),$A2242,"")</f>
        <v/>
      </c>
    </row>
    <row r="2243">
      <c r="A2243" s="25" t="inlineStr">
        <is>
          <t>proximity_geo_point_latitude_in_micro_degrees</t>
        </is>
      </c>
      <c r="B2243" s="29" t="inlineStr">
        <is>
          <t>Proximity geo point latitude in micro degrees · NUMERIC</t>
        </is>
      </c>
      <c r="C2243" s="26" t="n"/>
      <c r="D2243" s="27">
        <f>IF(AND($C2243="x",$A2243&lt;&gt;""),$A2243,"")</f>
        <v/>
      </c>
    </row>
    <row r="2244">
      <c r="A2244" s="25" t="inlineStr">
        <is>
          <t>proximity_geo_point_longitude_in_micro_degrees</t>
        </is>
      </c>
      <c r="B2244" s="29" t="inlineStr">
        <is>
          <t>Proximity geo point longitude in micro degrees · NUMERIC</t>
        </is>
      </c>
      <c r="C2244" s="26" t="n"/>
      <c r="D2244" s="27">
        <f>IF(AND($C2244="x",$A2244&lt;&gt;""),$A2244,"")</f>
        <v/>
      </c>
    </row>
    <row r="2245">
      <c r="A2245" s="25" t="inlineStr">
        <is>
          <t>proximity_radius</t>
        </is>
      </c>
      <c r="B2245" s="29" t="inlineStr">
        <is>
          <t>Proximity radius · NUMERIC</t>
        </is>
      </c>
      <c r="C2245" s="26" t="n"/>
      <c r="D2245" s="27">
        <f>IF(AND($C2245="x",$A2245&lt;&gt;""),$A2245,"")</f>
        <v/>
      </c>
    </row>
    <row r="2246">
      <c r="A2246" s="25" t="inlineStr">
        <is>
          <t>proximity_radius_units</t>
        </is>
      </c>
      <c r="B2246" s="29" t="inlineStr">
        <is>
          <t>Proximity radius units · TEXT</t>
        </is>
      </c>
      <c r="C2246" s="26" t="n"/>
      <c r="D2246" s="27">
        <f>IF(AND($C2246="x",$A2246&lt;&gt;""),$A2246,"")</f>
        <v/>
      </c>
    </row>
    <row r="2247">
      <c r="A2247" s="25" t="inlineStr">
        <is>
          <t>publisher_organic_clicks</t>
        </is>
      </c>
      <c r="B2247" s="29" t="inlineStr">
        <is>
          <t>Publisher organic clicks · NUMERIC</t>
        </is>
      </c>
      <c r="C2247" s="26" t="n"/>
      <c r="D2247" s="27">
        <f>IF(AND($C2247="x",$A2247&lt;&gt;""),$A2247,"")</f>
        <v/>
      </c>
    </row>
    <row r="2248">
      <c r="A2248" s="25" t="inlineStr">
        <is>
          <t>publisher_purchased_clicks</t>
        </is>
      </c>
      <c r="B2248" s="29" t="inlineStr">
        <is>
          <t>Publisher purchased clicks · NUMERIC</t>
        </is>
      </c>
      <c r="C2248" s="26" t="n"/>
      <c r="D2248" s="27">
        <f>IF(AND($C2248="x",$A2248&lt;&gt;""),$A2248,"")</f>
        <v/>
      </c>
    </row>
    <row r="2249">
      <c r="A2249" s="25" t="inlineStr">
        <is>
          <t>publisher_unknown_clicks</t>
        </is>
      </c>
      <c r="B2249" s="29" t="inlineStr">
        <is>
          <t>Publisher unknown clicks · NUMERIC</t>
        </is>
      </c>
      <c r="C2249" s="26" t="n"/>
      <c r="D2249" s="27">
        <f>IF(AND($C2249="x",$A2249&lt;&gt;""),$A2249,"")</f>
        <v/>
      </c>
    </row>
    <row r="2250">
      <c r="A2250" s="25" t="inlineStr">
        <is>
          <t>quality_info_creative_quality_score</t>
        </is>
      </c>
      <c r="B2250" s="29" t="inlineStr">
        <is>
          <t>Quality info creative quality score · TEXT</t>
        </is>
      </c>
      <c r="C2250" s="26" t="n"/>
      <c r="D2250" s="27">
        <f>IF(AND($C2250="x",$A2250&lt;&gt;""),$A2250,"")</f>
        <v/>
      </c>
    </row>
    <row r="2251">
      <c r="A2251" s="25" t="inlineStr">
        <is>
          <t>quality_info_post_click_quality_score</t>
        </is>
      </c>
      <c r="B2251" s="29" t="inlineStr">
        <is>
          <t>Quality info post click quality score · TEXT</t>
        </is>
      </c>
      <c r="C2251" s="26" t="n"/>
      <c r="D2251" s="27">
        <f>IF(AND($C2251="x",$A2251&lt;&gt;""),$A2251,"")</f>
        <v/>
      </c>
    </row>
    <row r="2252">
      <c r="A2252" s="25" t="inlineStr">
        <is>
          <t>quality_info_quality_score</t>
        </is>
      </c>
      <c r="B2252" s="29" t="inlineStr">
        <is>
          <t>Quality info quality score · NUMERIC</t>
        </is>
      </c>
      <c r="C2252" s="26" t="n"/>
      <c r="D2252" s="27">
        <f>IF(AND($C2252="x",$A2252&lt;&gt;""),$A2252,"")</f>
        <v/>
      </c>
    </row>
    <row r="2253">
      <c r="A2253" s="25" t="inlineStr">
        <is>
          <t>quality_info_search_predicted_ctr</t>
        </is>
      </c>
      <c r="B2253" s="29" t="inlineStr">
        <is>
          <t>Quality info search predicted ctr · TEXT</t>
        </is>
      </c>
      <c r="C2253" s="26" t="n"/>
      <c r="D2253" s="27">
        <f>IF(AND($C2253="x",$A2253&lt;&gt;""),$A2253,"")</f>
        <v/>
      </c>
    </row>
    <row r="2254">
      <c r="A2254" s="25" t="inlineStr">
        <is>
          <t>quality_score</t>
        </is>
      </c>
      <c r="B2254" s="29" t="inlineStr">
        <is>
          <t>Quality score · NUMERIC</t>
        </is>
      </c>
      <c r="C2254" s="26" t="n"/>
      <c r="D2254" s="27">
        <f>IF(AND($C2254="x",$A2254&lt;&gt;""),$A2254,"")</f>
        <v/>
      </c>
    </row>
    <row r="2255">
      <c r="A2255" s="25" t="inlineStr">
        <is>
          <t>quarter</t>
        </is>
      </c>
      <c r="B2255" s="29" t="inlineStr">
        <is>
          <t>Quarter · TEXT</t>
        </is>
      </c>
      <c r="C2255" s="26" t="n"/>
      <c r="D2255" s="27">
        <f>IF(AND($C2255="x",$A2255&lt;&gt;""),$A2255,"")</f>
        <v/>
      </c>
    </row>
    <row r="2256">
      <c r="A2256" s="25" t="inlineStr">
        <is>
          <t>read_only</t>
        </is>
      </c>
      <c r="B2256" s="29" t="inlineStr">
        <is>
          <t>Read only · BOOLEAN</t>
        </is>
      </c>
      <c r="C2256" s="26" t="n"/>
      <c r="D2256" s="27">
        <f>IF(AND($C2256="x",$A2256&lt;&gt;""),$A2256,"")</f>
        <v/>
      </c>
    </row>
    <row r="2257">
      <c r="A2257" s="25" t="inlineStr">
        <is>
          <t>real_time_bidding_setting_opt_in</t>
        </is>
      </c>
      <c r="B2257" s="29" t="inlineStr">
        <is>
          <t>Real time bidding setting opt in · BOOLEAN</t>
        </is>
      </c>
      <c r="C2257" s="26" t="n"/>
      <c r="D2257" s="27">
        <f>IF(AND($C2257="x",$A2257&lt;&gt;""),$A2257,"")</f>
        <v/>
      </c>
    </row>
    <row r="2258">
      <c r="A2258" s="25" t="inlineStr">
        <is>
          <t>recommendation_type</t>
        </is>
      </c>
      <c r="B2258" s="29" t="inlineStr">
        <is>
          <t>Recommendation type · TEXT</t>
        </is>
      </c>
      <c r="C2258" s="26" t="n"/>
      <c r="D2258" s="27">
        <f>IF(AND($C2258="x",$A2258&lt;&gt;""),$A2258,"")</f>
        <v/>
      </c>
    </row>
    <row r="2259">
      <c r="A2259" s="25" t="inlineStr">
        <is>
          <t>recommended_budget_amount</t>
        </is>
      </c>
      <c r="B2259" s="29" t="inlineStr">
        <is>
          <t>Recommended budget amount · NUMERIC</t>
        </is>
      </c>
      <c r="C2259" s="26" t="n"/>
      <c r="D2259" s="27">
        <f>IF(AND($C2259="x",$A2259&lt;&gt;""),$A2259,"")</f>
        <v/>
      </c>
    </row>
    <row r="2260">
      <c r="A2260" s="25" t="inlineStr">
        <is>
          <t>recommended_budget_amount_micros</t>
        </is>
      </c>
      <c r="B2260" s="29" t="inlineStr">
        <is>
          <t>Recommended budget amount micros · NUMERIC</t>
        </is>
      </c>
      <c r="C2260" s="26" t="n"/>
      <c r="D2260" s="27">
        <f>IF(AND($C2260="x",$A2260&lt;&gt;""),$A2260,"")</f>
        <v/>
      </c>
    </row>
    <row r="2261">
      <c r="A2261" s="25" t="inlineStr">
        <is>
          <t>recommended_budget_estimated_change_weekly_clicks</t>
        </is>
      </c>
      <c r="B2261" s="29" t="inlineStr">
        <is>
          <t>Recommended budget estimated change weekly clicks · NUMERIC</t>
        </is>
      </c>
      <c r="C2261" s="26" t="n"/>
      <c r="D2261" s="27">
        <f>IF(AND($C2261="x",$A2261&lt;&gt;""),$A2261,"")</f>
        <v/>
      </c>
    </row>
    <row r="2262">
      <c r="A2262" s="25" t="inlineStr">
        <is>
          <t>recommended_budget_estimated_change_weekly_cost_micros</t>
        </is>
      </c>
      <c r="B2262" s="29" t="inlineStr">
        <is>
          <t>Recommended budget estimated change weekly cost micros · NUMERIC</t>
        </is>
      </c>
      <c r="C2262" s="26" t="n"/>
      <c r="D2262" s="27">
        <f>IF(AND($C2262="x",$A2262&lt;&gt;""),$A2262,"")</f>
        <v/>
      </c>
    </row>
    <row r="2263">
      <c r="A2263" s="25" t="inlineStr">
        <is>
          <t>recommended_budget_estimated_change_weekly_interactions</t>
        </is>
      </c>
      <c r="B2263" s="29" t="inlineStr">
        <is>
          <t>Recommended budget estimated change weekly interactions · NUMERIC</t>
        </is>
      </c>
      <c r="C2263" s="26" t="n"/>
      <c r="D2263" s="27">
        <f>IF(AND($C2263="x",$A2263&lt;&gt;""),$A2263,"")</f>
        <v/>
      </c>
    </row>
    <row r="2264">
      <c r="A2264" s="25" t="inlineStr">
        <is>
          <t>recommended_budget_estimated_change_weekly_views</t>
        </is>
      </c>
      <c r="B2264" s="29" t="inlineStr">
        <is>
          <t>Recommended budget estimated change weekly views · NUMERIC</t>
        </is>
      </c>
      <c r="C2264" s="26" t="n"/>
      <c r="D2264" s="27">
        <f>IF(AND($C2264="x",$A2264&lt;&gt;""),$A2264,"")</f>
        <v/>
      </c>
    </row>
    <row r="2265">
      <c r="A2265" s="25" t="inlineStr">
        <is>
          <t>reference_count</t>
        </is>
      </c>
      <c r="B2265" s="29" t="inlineStr">
        <is>
          <t>Reference count · NUMERIC</t>
        </is>
      </c>
      <c r="C2265" s="26" t="n"/>
      <c r="D2265" s="27">
        <f>IF(AND($C2265="x",$A2265&lt;&gt;""),$A2265,"")</f>
        <v/>
      </c>
    </row>
    <row r="2266">
      <c r="A2266" s="25" t="inlineStr">
        <is>
          <t>region</t>
        </is>
      </c>
      <c r="B2266" s="29" t="inlineStr">
        <is>
          <t>Geo target region · REGION</t>
        </is>
      </c>
      <c r="C2266" s="26" t="n"/>
      <c r="D2266" s="27">
        <f>IF(AND($C2266="x",$A2266&lt;&gt;""),$A2266,"")</f>
        <v/>
      </c>
    </row>
    <row r="2267">
      <c r="A2267" s="25" t="inlineStr">
        <is>
          <t>relative_ctr</t>
        </is>
      </c>
      <c r="B2267" s="29" t="inlineStr">
        <is>
          <t>Relative ctr · NUMERIC</t>
        </is>
      </c>
      <c r="C2267" s="26" t="n"/>
      <c r="D2267" s="27">
        <f>IF(AND($C2267="x",$A2267&lt;&gt;""),$A2267,"")</f>
        <v/>
      </c>
    </row>
    <row r="2268">
      <c r="A2268" s="25" t="inlineStr">
        <is>
          <t>remarketing_setting_google_global_site_tag</t>
        </is>
      </c>
      <c r="B2268" s="29" t="inlineStr">
        <is>
          <t>Remarketing setting google global site tag · TEXT</t>
        </is>
      </c>
      <c r="C2268" s="26" t="n"/>
      <c r="D2268" s="27">
        <f>IF(AND($C2268="x",$A2268&lt;&gt;""),$A2268,"")</f>
        <v/>
      </c>
    </row>
    <row r="2269">
      <c r="A2269" s="25" t="inlineStr">
        <is>
          <t>resource_name</t>
        </is>
      </c>
      <c r="B2269" s="29" t="inlineStr">
        <is>
          <t>Resource name · TEXT</t>
        </is>
      </c>
      <c r="C2269" s="26" t="n"/>
      <c r="D2269" s="27">
        <f>IF(AND($C2269="x",$A2269&lt;&gt;""),$A2269,"")</f>
        <v/>
      </c>
    </row>
    <row r="2270">
      <c r="A2270" s="25" t="inlineStr">
        <is>
          <t>revenue_micros</t>
        </is>
      </c>
      <c r="B2270" s="29" t="inlineStr">
        <is>
          <t>Revenue micros · NUMERIC</t>
        </is>
      </c>
      <c r="C2270" s="26" t="n"/>
      <c r="D2270" s="27">
        <f>IF(AND($C2270="x",$A2270&lt;&gt;""),$A2270,"")</f>
        <v/>
      </c>
    </row>
    <row r="2271">
      <c r="A2271" s="25" t="inlineStr">
        <is>
          <t>roas</t>
        </is>
      </c>
      <c r="B2271" s="29" t="inlineStr">
        <is>
          <t>ROAS · PERCENT</t>
        </is>
      </c>
      <c r="C2271" s="26" t="n"/>
      <c r="D2271" s="27">
        <f>IF(AND($C2271="x",$A2271&lt;&gt;""),$A2271,"")</f>
        <v/>
      </c>
    </row>
    <row r="2272">
      <c r="A2272" s="25" t="inlineStr">
        <is>
          <t>rule_based_user_list_flexible_rule_user_list_exclusive_operands</t>
        </is>
      </c>
      <c r="B2272" s="29" t="inlineStr">
        <is>
          <t>Rule based user list flexible rule user list exclusive operands · TEXT</t>
        </is>
      </c>
      <c r="C2272" s="26" t="n"/>
      <c r="D2272" s="27">
        <f>IF(AND($C2272="x",$A2272&lt;&gt;""),$A2272,"")</f>
        <v/>
      </c>
    </row>
    <row r="2273">
      <c r="A2273" s="25" t="inlineStr">
        <is>
          <t>rule_based_user_list_flexible_rule_user_list_inclusive_operands</t>
        </is>
      </c>
      <c r="B2273" s="29" t="inlineStr">
        <is>
          <t>Rule based user list flexible rule user list inclusive operands · TEXT</t>
        </is>
      </c>
      <c r="C2273" s="26" t="n"/>
      <c r="D2273" s="27">
        <f>IF(AND($C2273="x",$A2273&lt;&gt;""),$A2273,"")</f>
        <v/>
      </c>
    </row>
    <row r="2274">
      <c r="A2274" s="25" t="inlineStr">
        <is>
          <t>rule_based_user_list_flexible_rule_user_list_inclusive_rule_operator</t>
        </is>
      </c>
      <c r="B2274" s="29" t="inlineStr">
        <is>
          <t>Rule based user list flexible rule user list inclusive rule operator · TEXT</t>
        </is>
      </c>
      <c r="C2274" s="26" t="n"/>
      <c r="D2274" s="27">
        <f>IF(AND($C2274="x",$A2274&lt;&gt;""),$A2274,"")</f>
        <v/>
      </c>
    </row>
    <row r="2275">
      <c r="A2275" s="25" t="inlineStr">
        <is>
          <t>rule_based_user_list_prepopulation_status</t>
        </is>
      </c>
      <c r="B2275" s="29" t="inlineStr">
        <is>
          <t>Rule based user list prepopulation status · TEXT</t>
        </is>
      </c>
      <c r="C2275" s="26" t="n"/>
      <c r="D2275" s="27">
        <f>IF(AND($C2275="x",$A2275&lt;&gt;""),$A2275,"")</f>
        <v/>
      </c>
    </row>
    <row r="2276">
      <c r="A2276" s="25" t="inlineStr">
        <is>
          <t>scope</t>
        </is>
      </c>
      <c r="B2276" s="29" t="inlineStr">
        <is>
          <t>Scope · TEXT</t>
        </is>
      </c>
      <c r="C2276" s="26" t="n"/>
      <c r="D2276" s="27">
        <f>IF(AND($C2276="x",$A2276&lt;&gt;""),$A2276,"")</f>
        <v/>
      </c>
    </row>
    <row r="2277">
      <c r="A2277" s="25" t="inlineStr">
        <is>
          <t>search_absolute_top_impression_share</t>
        </is>
      </c>
      <c r="B2277" s="29" t="inlineStr">
        <is>
          <t>Search absolute top impression share · NUMERIC</t>
        </is>
      </c>
      <c r="C2277" s="26" t="n"/>
      <c r="D2277" s="27">
        <f>IF(AND($C2277="x",$A2277&lt;&gt;""),$A2277,"")</f>
        <v/>
      </c>
    </row>
    <row r="2278">
      <c r="A2278" s="25" t="inlineStr">
        <is>
          <t>search_absolute_top_impression_share_non_aggregated</t>
        </is>
      </c>
      <c r="B2278" s="29" t="inlineStr">
        <is>
          <t>(Internal) Search absolute top impression share (Non-aggregated) · NUMERIC</t>
        </is>
      </c>
      <c r="C2278" s="26" t="n"/>
      <c r="D2278" s="27">
        <f>IF(AND($C2278="x",$A2278&lt;&gt;""),$A2278,"")</f>
        <v/>
      </c>
    </row>
    <row r="2279">
      <c r="A2279" s="25" t="inlineStr">
        <is>
          <t>search_budget_lost_absolute_top_impression_share</t>
        </is>
      </c>
      <c r="B2279" s="29" t="inlineStr">
        <is>
          <t>Search budget lost absolute top impression share · NUMERIC</t>
        </is>
      </c>
      <c r="C2279" s="26" t="n"/>
      <c r="D2279" s="27">
        <f>IF(AND($C2279="x",$A2279&lt;&gt;""),$A2279,"")</f>
        <v/>
      </c>
    </row>
    <row r="2280">
      <c r="A2280" s="25" t="inlineStr">
        <is>
          <t>search_budget_lost_absolute_top_impression_share_non_aggregated</t>
        </is>
      </c>
      <c r="B2280" s="29" t="inlineStr">
        <is>
          <t>(Internal) Search budget lost absolute top impression share (Non-aggregated) · NUMERIC</t>
        </is>
      </c>
      <c r="C2280" s="26" t="n"/>
      <c r="D2280" s="27">
        <f>IF(AND($C2280="x",$A2280&lt;&gt;""),$A2280,"")</f>
        <v/>
      </c>
    </row>
    <row r="2281">
      <c r="A2281" s="25" t="inlineStr">
        <is>
          <t>search_budget_lost_impression_share_non_aggregated</t>
        </is>
      </c>
      <c r="B2281" s="29" t="inlineStr">
        <is>
          <t>(Internal) Search budget lost impression share (Non-aggregated) · NUMERIC</t>
        </is>
      </c>
      <c r="C2281" s="26" t="n"/>
      <c r="D2281" s="27">
        <f>IF(AND($C2281="x",$A2281&lt;&gt;""),$A2281,"")</f>
        <v/>
      </c>
    </row>
    <row r="2282">
      <c r="A2282" s="25" t="inlineStr">
        <is>
          <t>search_budget_lost_top_impression_share</t>
        </is>
      </c>
      <c r="B2282" s="29" t="inlineStr">
        <is>
          <t>Search budget lost top impression share · NUMERIC</t>
        </is>
      </c>
      <c r="C2282" s="26" t="n"/>
      <c r="D2282" s="27">
        <f>IF(AND($C2282="x",$A2282&lt;&gt;""),$A2282,"")</f>
        <v/>
      </c>
    </row>
    <row r="2283">
      <c r="A2283" s="25" t="inlineStr">
        <is>
          <t>search_budget_lost_top_impression_share_non_aggregated</t>
        </is>
      </c>
      <c r="B2283" s="29" t="inlineStr">
        <is>
          <t>(Internal) Search budget lost top impression share (Non-aggregated) · NUMERIC</t>
        </is>
      </c>
      <c r="C2283" s="26" t="n"/>
      <c r="D2283" s="27">
        <f>IF(AND($C2283="x",$A2283&lt;&gt;""),$A2283,"")</f>
        <v/>
      </c>
    </row>
    <row r="2284">
      <c r="A2284" s="25" t="inlineStr">
        <is>
          <t>search_click_share</t>
        </is>
      </c>
      <c r="B2284" s="29" t="inlineStr">
        <is>
          <t>Search click share · NUMERIC</t>
        </is>
      </c>
      <c r="C2284" s="26" t="n"/>
      <c r="D2284" s="27">
        <f>IF(AND($C2284="x",$A2284&lt;&gt;""),$A2284,"")</f>
        <v/>
      </c>
    </row>
    <row r="2285">
      <c r="A2285" s="25" t="inlineStr">
        <is>
          <t>search_eligible_clicks</t>
        </is>
      </c>
      <c r="B2285" s="29" t="inlineStr">
        <is>
          <t>Eligible Clicks on Search Network · NUMERIC</t>
        </is>
      </c>
      <c r="C2285" s="26" t="n"/>
      <c r="D2285" s="27">
        <f>IF(AND($C2285="x",$A2285&lt;&gt;""),$A2285,"")</f>
        <v/>
      </c>
    </row>
    <row r="2286">
      <c r="A2286" s="25" t="inlineStr">
        <is>
          <t>search_eligible_impressions</t>
        </is>
      </c>
      <c r="B2286" s="29" t="inlineStr">
        <is>
          <t>Eligible Impressions on Search Network · NUMERIC</t>
        </is>
      </c>
      <c r="C2286" s="26" t="n"/>
      <c r="D2286" s="27">
        <f>IF(AND($C2286="x",$A2286&lt;&gt;""),$A2286,"")</f>
        <v/>
      </c>
    </row>
    <row r="2287">
      <c r="A2287" s="25" t="inlineStr">
        <is>
          <t>search_engine_results_page_type</t>
        </is>
      </c>
      <c r="B2287" s="29" t="inlineStr">
        <is>
          <t>Search engine results page type · TEXT</t>
        </is>
      </c>
      <c r="C2287" s="26" t="n"/>
      <c r="D2287" s="27">
        <f>IF(AND($C2287="x",$A2287&lt;&gt;""),$A2287,"")</f>
        <v/>
      </c>
    </row>
    <row r="2288">
      <c r="A2288" s="25" t="inlineStr">
        <is>
          <t>search_exact_match_impression_share</t>
        </is>
      </c>
      <c r="B2288" s="29" t="inlineStr">
        <is>
          <t>Search exact match impression share · NUMERIC</t>
        </is>
      </c>
      <c r="C2288" s="26" t="n"/>
      <c r="D2288" s="27">
        <f>IF(AND($C2288="x",$A2288&lt;&gt;""),$A2288,"")</f>
        <v/>
      </c>
    </row>
    <row r="2289">
      <c r="A2289" s="25" t="inlineStr">
        <is>
          <t>search_exact_match_impression_share_non_aggregated</t>
        </is>
      </c>
      <c r="B2289" s="29" t="inlineStr">
        <is>
          <t>(Internal) Search exact match impression share (Non-aggregated) · NUMERIC</t>
        </is>
      </c>
      <c r="C2289" s="26" t="n"/>
      <c r="D2289" s="27">
        <f>IF(AND($C2289="x",$A2289&lt;&gt;""),$A2289,"")</f>
        <v/>
      </c>
    </row>
    <row r="2290">
      <c r="A2290" s="25" t="inlineStr">
        <is>
          <t>search_predicted_ctr</t>
        </is>
      </c>
      <c r="B2290" s="29" t="inlineStr">
        <is>
          <t>Search predicted ctr · TEXT</t>
        </is>
      </c>
      <c r="C2290" s="26" t="n"/>
      <c r="D2290" s="27">
        <f>IF(AND($C2290="x",$A2290&lt;&gt;""),$A2290,"")</f>
        <v/>
      </c>
    </row>
    <row r="2291">
      <c r="A2291" s="25" t="inlineStr">
        <is>
          <t>search_rank_lost_absolute_top_impression_share</t>
        </is>
      </c>
      <c r="B2291" s="29" t="inlineStr">
        <is>
          <t>Search rank lost absolute top impression share · NUMERIC</t>
        </is>
      </c>
      <c r="C2291" s="26" t="n"/>
      <c r="D2291" s="27">
        <f>IF(AND($C2291="x",$A2291&lt;&gt;""),$A2291,"")</f>
        <v/>
      </c>
    </row>
    <row r="2292">
      <c r="A2292" s="25" t="inlineStr">
        <is>
          <t>search_rank_lost_absolute_top_impression_share_non_aggregated</t>
        </is>
      </c>
      <c r="B2292" s="29" t="inlineStr">
        <is>
          <t>(Internal) Search rank lost absolute top impression share (Non-aggregated) · NUMERIC</t>
        </is>
      </c>
      <c r="C2292" s="26" t="n"/>
      <c r="D2292" s="27">
        <f>IF(AND($C2292="x",$A2292&lt;&gt;""),$A2292,"")</f>
        <v/>
      </c>
    </row>
    <row r="2293">
      <c r="A2293" s="25" t="inlineStr">
        <is>
          <t>search_rank_lost_impression_share_non_aggregated</t>
        </is>
      </c>
      <c r="B2293" s="29" t="inlineStr">
        <is>
          <t>(Internal) Search rank lost impression share (Non-aggregated) · NUMERIC</t>
        </is>
      </c>
      <c r="C2293" s="26" t="n"/>
      <c r="D2293" s="27">
        <f>IF(AND($C2293="x",$A2293&lt;&gt;""),$A2293,"")</f>
        <v/>
      </c>
    </row>
    <row r="2294">
      <c r="A2294" s="25" t="inlineStr">
        <is>
          <t>search_rank_lost_top_impression_share</t>
        </is>
      </c>
      <c r="B2294" s="29" t="inlineStr">
        <is>
          <t>Search rank lost top impression share · NUMERIC</t>
        </is>
      </c>
      <c r="C2294" s="26" t="n"/>
      <c r="D2294" s="27">
        <f>IF(AND($C2294="x",$A2294&lt;&gt;""),$A2294,"")</f>
        <v/>
      </c>
    </row>
    <row r="2295">
      <c r="A2295" s="25" t="inlineStr">
        <is>
          <t>search_rank_lost_top_impression_share_non_aggregated</t>
        </is>
      </c>
      <c r="B2295" s="29" t="inlineStr">
        <is>
          <t>(Internal) Search rank lost top impression share (Non-aggregated) · NUMERIC</t>
        </is>
      </c>
      <c r="C2295" s="26" t="n"/>
      <c r="D2295" s="27">
        <f>IF(AND($C2295="x",$A2295&lt;&gt;""),$A2295,"")</f>
        <v/>
      </c>
    </row>
    <row r="2296">
      <c r="A2296" s="25" t="inlineStr">
        <is>
          <t>search_term</t>
        </is>
      </c>
      <c r="B2296" s="29" t="inlineStr">
        <is>
          <t>Search term · TEXT</t>
        </is>
      </c>
      <c r="C2296" s="26" t="n"/>
      <c r="D2296" s="27">
        <f>IF(AND($C2296="x",$A2296&lt;&gt;""),$A2296,"")</f>
        <v/>
      </c>
    </row>
    <row r="2297">
      <c r="A2297" s="25" t="inlineStr">
        <is>
          <t>search_term_match_source</t>
        </is>
      </c>
      <c r="B2297" s="29" t="inlineStr">
        <is>
          <t>Search term match source · TEXT</t>
        </is>
      </c>
      <c r="C2297" s="26" t="n"/>
      <c r="D2297" s="27">
        <f>IF(AND($C2297="x",$A2297&lt;&gt;""),$A2297,"")</f>
        <v/>
      </c>
    </row>
    <row r="2298">
      <c r="A2298" s="25" t="inlineStr">
        <is>
          <t>search_term_match_type</t>
        </is>
      </c>
      <c r="B2298" s="29" t="inlineStr">
        <is>
          <t>Search term match type · TEXT</t>
        </is>
      </c>
      <c r="C2298" s="26" t="n"/>
      <c r="D2298" s="27">
        <f>IF(AND($C2298="x",$A2298&lt;&gt;""),$A2298,"")</f>
        <v/>
      </c>
    </row>
    <row r="2299">
      <c r="A2299" s="25" t="inlineStr">
        <is>
          <t>search_term_targeting_status</t>
        </is>
      </c>
      <c r="B2299" s="29" t="inlineStr">
        <is>
          <t>Search term targeting status · TEXT</t>
        </is>
      </c>
      <c r="C2299" s="26" t="n"/>
      <c r="D2299" s="27">
        <f>IF(AND($C2299="x",$A2299&lt;&gt;""),$A2299,"")</f>
        <v/>
      </c>
    </row>
    <row r="2300">
      <c r="A2300" s="25" t="inlineStr">
        <is>
          <t>search_term_view_ad_group</t>
        </is>
      </c>
      <c r="B2300" s="29" t="inlineStr">
        <is>
          <t>Search term view ad group · TEXT</t>
        </is>
      </c>
      <c r="C2300" s="26" t="n"/>
      <c r="D2300" s="27">
        <f>IF(AND($C2300="x",$A2300&lt;&gt;""),$A2300,"")</f>
        <v/>
      </c>
    </row>
    <row r="2301">
      <c r="A2301" s="25" t="inlineStr">
        <is>
          <t>search_term_view_ad_group_id</t>
        </is>
      </c>
      <c r="B2301" s="29" t="inlineStr">
        <is>
          <t>Search Term View Ad Group ID · TEXT</t>
        </is>
      </c>
      <c r="C2301" s="26" t="n"/>
      <c r="D2301" s="27">
        <f>IF(AND($C2301="x",$A2301&lt;&gt;""),$A2301,"")</f>
        <v/>
      </c>
    </row>
    <row r="2302">
      <c r="A2302" s="25" t="inlineStr">
        <is>
          <t>search_term_view_campaign_id</t>
        </is>
      </c>
      <c r="B2302" s="29" t="inlineStr">
        <is>
          <t>Search Term View Campaign ID · TEXT</t>
        </is>
      </c>
      <c r="C2302" s="26" t="n"/>
      <c r="D2302" s="27">
        <f>IF(AND($C2302="x",$A2302&lt;&gt;""),$A2302,"")</f>
        <v/>
      </c>
    </row>
    <row r="2303">
      <c r="A2303" s="25" t="inlineStr">
        <is>
          <t>search_term_view_keyword_id</t>
        </is>
      </c>
      <c r="B2303" s="29" t="inlineStr">
        <is>
          <t>Search Term View Keyword ID · TEXT</t>
        </is>
      </c>
      <c r="C2303" s="26" t="n"/>
      <c r="D2303" s="27">
        <f>IF(AND($C2303="x",$A2303&lt;&gt;""),$A2303,"")</f>
        <v/>
      </c>
    </row>
    <row r="2304">
      <c r="A2304" s="25" t="inlineStr">
        <is>
          <t>search_term_view_resource_name</t>
        </is>
      </c>
      <c r="B2304" s="29" t="inlineStr">
        <is>
          <t>Search term view resource name · TEXT</t>
        </is>
      </c>
      <c r="C2304" s="26" t="n"/>
      <c r="D2304" s="27">
        <f>IF(AND($C2304="x",$A2304&lt;&gt;""),$A2304,"")</f>
        <v/>
      </c>
    </row>
    <row r="2305">
      <c r="A2305" s="25" t="inlineStr">
        <is>
          <t>search_term_view_search_term</t>
        </is>
      </c>
      <c r="B2305" s="29" t="inlineStr">
        <is>
          <t>Search term view search term · TEXT</t>
        </is>
      </c>
      <c r="C2305" s="26" t="n"/>
      <c r="D2305" s="27">
        <f>IF(AND($C2305="x",$A2305&lt;&gt;""),$A2305,"")</f>
        <v/>
      </c>
    </row>
    <row r="2306">
      <c r="A2306" s="25" t="inlineStr">
        <is>
          <t>search_term_view_status</t>
        </is>
      </c>
      <c r="B2306" s="29" t="inlineStr">
        <is>
          <t>Search term view status · TEXT</t>
        </is>
      </c>
      <c r="C2306" s="26" t="n"/>
      <c r="D2306" s="27">
        <f>IF(AND($C2306="x",$A2306&lt;&gt;""),$A2306,"")</f>
        <v/>
      </c>
    </row>
    <row r="2307">
      <c r="A2307" s="25" t="inlineStr">
        <is>
          <t>search_top_impression_share</t>
        </is>
      </c>
      <c r="B2307" s="29" t="inlineStr">
        <is>
          <t>Search top impression share · NUMERIC</t>
        </is>
      </c>
      <c r="C2307" s="26" t="n"/>
      <c r="D2307" s="27">
        <f>IF(AND($C2307="x",$A2307&lt;&gt;""),$A2307,"")</f>
        <v/>
      </c>
    </row>
    <row r="2308">
      <c r="A2308" s="25" t="inlineStr">
        <is>
          <t>search_top_impression_share_non_aggregated</t>
        </is>
      </c>
      <c r="B2308" s="29" t="inlineStr">
        <is>
          <t>(Internal) Search top impression share (Non-aggregated) · NUMERIC</t>
        </is>
      </c>
      <c r="C2308" s="26" t="n"/>
      <c r="D2308" s="27">
        <f>IF(AND($C2308="x",$A2308&lt;&gt;""),$A2308,"")</f>
        <v/>
      </c>
    </row>
    <row r="2309">
      <c r="A2309" s="25" t="inlineStr">
        <is>
          <t>selective_optimization_conversion_actions</t>
        </is>
      </c>
      <c r="B2309" s="29" t="inlineStr">
        <is>
          <t>Selective optimization conversion actions · TEXT</t>
        </is>
      </c>
      <c r="C2309" s="26" t="n"/>
      <c r="D2309" s="27">
        <f>IF(AND($C2309="x",$A2309&lt;&gt;""),$A2309,"")</f>
        <v/>
      </c>
    </row>
    <row r="2310">
      <c r="A2310" s="25" t="inlineStr">
        <is>
          <t>serving_status</t>
        </is>
      </c>
      <c r="B2310" s="29" t="inlineStr">
        <is>
          <t>Serving status · TEXT</t>
        </is>
      </c>
      <c r="C2310" s="26" t="n"/>
      <c r="D2310" s="27">
        <f>IF(AND($C2310="x",$A2310&lt;&gt;""),$A2310,"")</f>
        <v/>
      </c>
    </row>
    <row r="2311">
      <c r="A2311" s="25" t="inlineStr">
        <is>
          <t>shared_criterion_criterion_id</t>
        </is>
      </c>
      <c r="B2311" s="29" t="inlineStr">
        <is>
          <t>Shared criterion ID · TEXT</t>
        </is>
      </c>
      <c r="C2311" s="26" t="n"/>
      <c r="D2311" s="27">
        <f>IF(AND($C2311="x",$A2311&lt;&gt;""),$A2311,"")</f>
        <v/>
      </c>
    </row>
    <row r="2312">
      <c r="A2312" s="25" t="inlineStr">
        <is>
          <t>shared_criterion_keyword_match_type</t>
        </is>
      </c>
      <c r="B2312" s="29" t="inlineStr">
        <is>
          <t>Shared criterion keyword match type · TEXT</t>
        </is>
      </c>
      <c r="C2312" s="26" t="n"/>
      <c r="D2312" s="27">
        <f>IF(AND($C2312="x",$A2312&lt;&gt;""),$A2312,"")</f>
        <v/>
      </c>
    </row>
    <row r="2313">
      <c r="A2313" s="25" t="inlineStr">
        <is>
          <t>shared_criterion_keyword_text</t>
        </is>
      </c>
      <c r="B2313" s="29" t="inlineStr">
        <is>
          <t>Shared criterion keyword text · TEXT</t>
        </is>
      </c>
      <c r="C2313" s="26" t="n"/>
      <c r="D2313" s="27">
        <f>IF(AND($C2313="x",$A2313&lt;&gt;""),$A2313,"")</f>
        <v/>
      </c>
    </row>
    <row r="2314">
      <c r="A2314" s="25" t="inlineStr">
        <is>
          <t>shared_criterion_negative</t>
        </is>
      </c>
      <c r="B2314" s="29" t="inlineStr">
        <is>
          <t>Shared criterion negative · BOOLEAN</t>
        </is>
      </c>
      <c r="C2314" s="26" t="n"/>
      <c r="D2314" s="27">
        <f>IF(AND($C2314="x",$A2314&lt;&gt;""),$A2314,"")</f>
        <v/>
      </c>
    </row>
    <row r="2315">
      <c r="A2315" s="25" t="inlineStr">
        <is>
          <t>shared_criterion_shared_set</t>
        </is>
      </c>
      <c r="B2315" s="29" t="inlineStr">
        <is>
          <t>Shared criterion shared set · TEXT</t>
        </is>
      </c>
      <c r="C2315" s="26" t="n"/>
      <c r="D2315" s="27">
        <f>IF(AND($C2315="x",$A2315&lt;&gt;""),$A2315,"")</f>
        <v/>
      </c>
    </row>
    <row r="2316">
      <c r="A2316" s="25" t="inlineStr">
        <is>
          <t>shared_criterion_type</t>
        </is>
      </c>
      <c r="B2316" s="29" t="inlineStr">
        <is>
          <t>Shared criterion type · TEXT</t>
        </is>
      </c>
      <c r="C2316" s="26" t="n"/>
      <c r="D2316" s="27">
        <f>IF(AND($C2316="x",$A2316&lt;&gt;""),$A2316,"")</f>
        <v/>
      </c>
    </row>
    <row r="2317">
      <c r="A2317" s="25" t="inlineStr">
        <is>
          <t>shared_set_id</t>
        </is>
      </c>
      <c r="B2317" s="29" t="inlineStr">
        <is>
          <t>Shared set ID · TEXT</t>
        </is>
      </c>
      <c r="C2317" s="26" t="n"/>
      <c r="D2317" s="27">
        <f>IF(AND($C2317="x",$A2317&lt;&gt;""),$A2317,"")</f>
        <v/>
      </c>
    </row>
    <row r="2318">
      <c r="A2318" s="25" t="inlineStr">
        <is>
          <t>shared_set_member_count</t>
        </is>
      </c>
      <c r="B2318" s="29" t="inlineStr">
        <is>
          <t>Shared set member count · NUMERIC</t>
        </is>
      </c>
      <c r="C2318" s="26" t="n"/>
      <c r="D2318" s="27">
        <f>IF(AND($C2318="x",$A2318&lt;&gt;""),$A2318,"")</f>
        <v/>
      </c>
    </row>
    <row r="2319">
      <c r="A2319" s="25" t="inlineStr">
        <is>
          <t>shared_set_name</t>
        </is>
      </c>
      <c r="B2319" s="29" t="inlineStr">
        <is>
          <t>Shared set name · TEXT</t>
        </is>
      </c>
      <c r="C2319" s="26" t="n"/>
      <c r="D2319" s="27">
        <f>IF(AND($C2319="x",$A2319&lt;&gt;""),$A2319,"")</f>
        <v/>
      </c>
    </row>
    <row r="2320">
      <c r="A2320" s="25" t="inlineStr">
        <is>
          <t>shared_set_reference_count</t>
        </is>
      </c>
      <c r="B2320" s="29" t="inlineStr">
        <is>
          <t>Shared set reference count · NUMERIC</t>
        </is>
      </c>
      <c r="C2320" s="26" t="n"/>
      <c r="D2320" s="27">
        <f>IF(AND($C2320="x",$A2320&lt;&gt;""),$A2320,"")</f>
        <v/>
      </c>
    </row>
    <row r="2321">
      <c r="A2321" s="25" t="inlineStr">
        <is>
          <t>shared_set_status</t>
        </is>
      </c>
      <c r="B2321" s="29" t="inlineStr">
        <is>
          <t>Shared set status · TEXT</t>
        </is>
      </c>
      <c r="C2321" s="26" t="n"/>
      <c r="D2321" s="27">
        <f>IF(AND($C2321="x",$A2321&lt;&gt;""),$A2321,"")</f>
        <v/>
      </c>
    </row>
    <row r="2322">
      <c r="A2322" s="25" t="inlineStr">
        <is>
          <t>shared_set_type</t>
        </is>
      </c>
      <c r="B2322" s="29" t="inlineStr">
        <is>
          <t>Shared set type · TEXT</t>
        </is>
      </c>
      <c r="C2322" s="26" t="n"/>
      <c r="D2322" s="27">
        <f>IF(AND($C2322="x",$A2322&lt;&gt;""),$A2322,"")</f>
        <v/>
      </c>
    </row>
    <row r="2323">
      <c r="A2323" s="25" t="inlineStr">
        <is>
          <t>shopping_performance_view_resource_name</t>
        </is>
      </c>
      <c r="B2323" s="29" t="inlineStr">
        <is>
          <t>Shopping performance view resource name · TEXT</t>
        </is>
      </c>
      <c r="C2323" s="26" t="n"/>
      <c r="D2323" s="27">
        <f>IF(AND($C2323="x",$A2323&lt;&gt;""),$A2323,"")</f>
        <v/>
      </c>
    </row>
    <row r="2324">
      <c r="A2324" s="25" t="inlineStr">
        <is>
          <t>shopping_setting_advertising_partner_ids</t>
        </is>
      </c>
      <c r="B2324" s="29" t="inlineStr">
        <is>
          <t>Shopping setting advertising partner ids · NUMERIC</t>
        </is>
      </c>
      <c r="C2324" s="26" t="n"/>
      <c r="D2324" s="27">
        <f>IF(AND($C2324="x",$A2324&lt;&gt;""),$A2324,"")</f>
        <v/>
      </c>
    </row>
    <row r="2325">
      <c r="A2325" s="25" t="inlineStr">
        <is>
          <t>shopping_setting_campaign_priority</t>
        </is>
      </c>
      <c r="B2325" s="29" t="inlineStr">
        <is>
          <t>Shopping setting campaign priority · NUMERIC</t>
        </is>
      </c>
      <c r="C2325" s="26" t="n"/>
      <c r="D2325" s="27">
        <f>IF(AND($C2325="x",$A2325&lt;&gt;""),$A2325,"")</f>
        <v/>
      </c>
    </row>
    <row r="2326">
      <c r="A2326" s="25" t="inlineStr">
        <is>
          <t>shopping_setting_disable_product_feed</t>
        </is>
      </c>
      <c r="B2326" s="29" t="inlineStr">
        <is>
          <t>Shopping setting disable product feed · BOOLEAN</t>
        </is>
      </c>
      <c r="C2326" s="26" t="n"/>
      <c r="D2326" s="27">
        <f>IF(AND($C2326="x",$A2326&lt;&gt;""),$A2326,"")</f>
        <v/>
      </c>
    </row>
    <row r="2327">
      <c r="A2327" s="25" t="inlineStr">
        <is>
          <t>shopping_setting_enable_local</t>
        </is>
      </c>
      <c r="B2327" s="29" t="inlineStr">
        <is>
          <t>Shopping setting enable local · BOOLEAN</t>
        </is>
      </c>
      <c r="C2327" s="26" t="n"/>
      <c r="D2327" s="27">
        <f>IF(AND($C2327="x",$A2327&lt;&gt;""),$A2327,"")</f>
        <v/>
      </c>
    </row>
    <row r="2328">
      <c r="A2328" s="25" t="inlineStr">
        <is>
          <t>shopping_setting_feed_label</t>
        </is>
      </c>
      <c r="B2328" s="29" t="inlineStr">
        <is>
          <t>Shopping setting feed label · TEXT</t>
        </is>
      </c>
      <c r="C2328" s="26" t="n"/>
      <c r="D2328" s="27">
        <f>IF(AND($C2328="x",$A2328&lt;&gt;""),$A2328,"")</f>
        <v/>
      </c>
    </row>
    <row r="2329">
      <c r="A2329" s="25" t="inlineStr">
        <is>
          <t>shopping_setting_merchant_id</t>
        </is>
      </c>
      <c r="B2329" s="29" t="inlineStr">
        <is>
          <t>Shopping setting merchant id · NUMERIC</t>
        </is>
      </c>
      <c r="C2329" s="26" t="n"/>
      <c r="D2329" s="27">
        <f>IF(AND($C2329="x",$A2329&lt;&gt;""),$A2329,"")</f>
        <v/>
      </c>
    </row>
    <row r="2330">
      <c r="A2330" s="25" t="inlineStr">
        <is>
          <t>shopping_setting_use_vehicle_inventory</t>
        </is>
      </c>
      <c r="B2330" s="29" t="inlineStr">
        <is>
          <t>Shopping setting use vehicle inventory · BOOLEAN</t>
        </is>
      </c>
      <c r="C2330" s="26" t="n"/>
      <c r="D2330" s="27">
        <f>IF(AND($C2330="x",$A2330&lt;&gt;""),$A2330,"")</f>
        <v/>
      </c>
    </row>
    <row r="2331">
      <c r="A2331" s="25" t="inlineStr">
        <is>
          <t>similar_user_list_seed_user_list</t>
        </is>
      </c>
      <c r="B2331" s="29" t="inlineStr">
        <is>
          <t>Similar user list seed user list · TEXT</t>
        </is>
      </c>
      <c r="C2331" s="26" t="n"/>
      <c r="D2331" s="27">
        <f>IF(AND($C2331="x",$A2331&lt;&gt;""),$A2331,"")</f>
        <v/>
      </c>
    </row>
    <row r="2332">
      <c r="A2332" s="25" t="inlineStr">
        <is>
          <t>sitelink_asset_ad_schedule_targets</t>
        </is>
      </c>
      <c r="B2332" s="29" t="inlineStr">
        <is>
          <t>Sitelink asset ad schedule targets · TEXT</t>
        </is>
      </c>
      <c r="C2332" s="26" t="n"/>
      <c r="D2332" s="27">
        <f>IF(AND($C2332="x",$A2332&lt;&gt;""),$A2332,"")</f>
        <v/>
      </c>
    </row>
    <row r="2333">
      <c r="A2333" s="25" t="inlineStr">
        <is>
          <t>sitelink_asset_description1</t>
        </is>
      </c>
      <c r="B2333" s="29" t="inlineStr">
        <is>
          <t>Sitelink asset description1 · TEXT</t>
        </is>
      </c>
      <c r="C2333" s="26" t="n"/>
      <c r="D2333" s="27">
        <f>IF(AND($C2333="x",$A2333&lt;&gt;""),$A2333,"")</f>
        <v/>
      </c>
    </row>
    <row r="2334">
      <c r="A2334" s="25" t="inlineStr">
        <is>
          <t>sitelink_asset_description2</t>
        </is>
      </c>
      <c r="B2334" s="29" t="inlineStr">
        <is>
          <t>Sitelink asset description2 · TEXT</t>
        </is>
      </c>
      <c r="C2334" s="26" t="n"/>
      <c r="D2334" s="27">
        <f>IF(AND($C2334="x",$A2334&lt;&gt;""),$A2334,"")</f>
        <v/>
      </c>
    </row>
    <row r="2335">
      <c r="A2335" s="25" t="inlineStr">
        <is>
          <t>sitelink_asset_end_date</t>
        </is>
      </c>
      <c r="B2335" s="29" t="inlineStr">
        <is>
          <t>Sitelink asset end date · DATE</t>
        </is>
      </c>
      <c r="C2335" s="26" t="n"/>
      <c r="D2335" s="27">
        <f>IF(AND($C2335="x",$A2335&lt;&gt;""),$A2335,"")</f>
        <v/>
      </c>
    </row>
    <row r="2336">
      <c r="A2336" s="25" t="inlineStr">
        <is>
          <t>sitelink_asset_link_text</t>
        </is>
      </c>
      <c r="B2336" s="29" t="inlineStr">
        <is>
          <t>Sitelink asset link text · TEXT</t>
        </is>
      </c>
      <c r="C2336" s="26" t="n"/>
      <c r="D2336" s="27">
        <f>IF(AND($C2336="x",$A2336&lt;&gt;""),$A2336,"")</f>
        <v/>
      </c>
    </row>
    <row r="2337">
      <c r="A2337" s="25" t="inlineStr">
        <is>
          <t>sitelink_asset_start_date</t>
        </is>
      </c>
      <c r="B2337" s="29" t="inlineStr">
        <is>
          <t>Sitelink asset start date · DATE</t>
        </is>
      </c>
      <c r="C2337" s="26" t="n"/>
      <c r="D2337" s="27">
        <f>IF(AND($C2337="x",$A2337&lt;&gt;""),$A2337,"")</f>
        <v/>
      </c>
    </row>
    <row r="2338">
      <c r="A2338" s="25" t="inlineStr">
        <is>
          <t>size_for_display</t>
        </is>
      </c>
      <c r="B2338" s="29" t="inlineStr">
        <is>
          <t>Size for display · NUMERIC</t>
        </is>
      </c>
      <c r="C2338" s="26" t="n"/>
      <c r="D2338" s="27">
        <f>IF(AND($C2338="x",$A2338&lt;&gt;""),$A2338,"")</f>
        <v/>
      </c>
    </row>
    <row r="2339">
      <c r="A2339" s="25" t="inlineStr">
        <is>
          <t>size_for_search</t>
        </is>
      </c>
      <c r="B2339" s="29" t="inlineStr">
        <is>
          <t>Size for search · NUMERIC</t>
        </is>
      </c>
      <c r="C2339" s="26" t="n"/>
      <c r="D2339" s="27">
        <f>IF(AND($C2339="x",$A2339&lt;&gt;""),$A2339,"")</f>
        <v/>
      </c>
    </row>
    <row r="2340">
      <c r="A2340" s="25" t="inlineStr">
        <is>
          <t>size_range_for_display</t>
        </is>
      </c>
      <c r="B2340" s="29" t="inlineStr">
        <is>
          <t>Size range for display · TEXT</t>
        </is>
      </c>
      <c r="C2340" s="26" t="n"/>
      <c r="D2340" s="27">
        <f>IF(AND($C2340="x",$A2340&lt;&gt;""),$A2340,"")</f>
        <v/>
      </c>
    </row>
    <row r="2341">
      <c r="A2341" s="25" t="inlineStr">
        <is>
          <t>size_range_for_search</t>
        </is>
      </c>
      <c r="B2341" s="29" t="inlineStr">
        <is>
          <t>Size range for search · TEXT</t>
        </is>
      </c>
      <c r="C2341" s="26" t="n"/>
      <c r="D2341" s="27">
        <f>IF(AND($C2341="x",$A2341&lt;&gt;""),$A2341,"")</f>
        <v/>
      </c>
    </row>
    <row r="2342">
      <c r="A2342" s="25" t="inlineStr">
        <is>
          <t>sk_ad_network_ad_event_type</t>
        </is>
      </c>
      <c r="B2342" s="29" t="inlineStr">
        <is>
          <t>Sk ad network ad event type · TEXT</t>
        </is>
      </c>
      <c r="C2342" s="26" t="n"/>
      <c r="D2342" s="27">
        <f>IF(AND($C2342="x",$A2342&lt;&gt;""),$A2342,"")</f>
        <v/>
      </c>
    </row>
    <row r="2343">
      <c r="A2343" s="25" t="inlineStr">
        <is>
          <t>sk_ad_network_attribution_credit</t>
        </is>
      </c>
      <c r="B2343" s="29" t="inlineStr">
        <is>
          <t>Sk ad network attribution credit · TEXT</t>
        </is>
      </c>
      <c r="C2343" s="26" t="n"/>
      <c r="D2343" s="27">
        <f>IF(AND($C2343="x",$A2343&lt;&gt;""),$A2343,"")</f>
        <v/>
      </c>
    </row>
    <row r="2344">
      <c r="A2344" s="25" t="inlineStr">
        <is>
          <t>sk_ad_network_coarse_conversion_value</t>
        </is>
      </c>
      <c r="B2344" s="29" t="inlineStr">
        <is>
          <t>Sk ad network coarse conversion value · TEXT</t>
        </is>
      </c>
      <c r="C2344" s="26" t="n"/>
      <c r="D2344" s="27">
        <f>IF(AND($C2344="x",$A2344&lt;&gt;""),$A2344,"")</f>
        <v/>
      </c>
    </row>
    <row r="2345">
      <c r="A2345" s="25" t="inlineStr">
        <is>
          <t>sk_ad_network_fine_conversion_value</t>
        </is>
      </c>
      <c r="B2345" s="29" t="inlineStr">
        <is>
          <t>Sk ad network fine conversion value · NUMERIC</t>
        </is>
      </c>
      <c r="C2345" s="26" t="n"/>
      <c r="D2345" s="27">
        <f>IF(AND($C2345="x",$A2345&lt;&gt;""),$A2345,"")</f>
        <v/>
      </c>
    </row>
    <row r="2346">
      <c r="A2346" s="25" t="inlineStr">
        <is>
          <t>sk_ad_network_installs</t>
        </is>
      </c>
      <c r="B2346" s="29" t="inlineStr">
        <is>
          <t>Sk ad network installs · NUMERIC</t>
        </is>
      </c>
      <c r="C2346" s="26" t="n"/>
      <c r="D2346" s="27">
        <f>IF(AND($C2346="x",$A2346&lt;&gt;""),$A2346,"")</f>
        <v/>
      </c>
    </row>
    <row r="2347">
      <c r="A2347" s="25" t="inlineStr">
        <is>
          <t>sk_ad_network_postback_sequence_index</t>
        </is>
      </c>
      <c r="B2347" s="29" t="inlineStr">
        <is>
          <t>Sk ad network postback sequence index · NUMERIC</t>
        </is>
      </c>
      <c r="C2347" s="26" t="n"/>
      <c r="D2347" s="27">
        <f>IF(AND($C2347="x",$A2347&lt;&gt;""),$A2347,"")</f>
        <v/>
      </c>
    </row>
    <row r="2348">
      <c r="A2348" s="25" t="inlineStr">
        <is>
          <t>sk_ad_network_redistributed_fine_conversion_value</t>
        </is>
      </c>
      <c r="B2348" s="29" t="inlineStr">
        <is>
          <t>Sk ad network redistributed fine conversion value · NUMERIC</t>
        </is>
      </c>
      <c r="C2348" s="26" t="n"/>
      <c r="D2348" s="27">
        <f>IF(AND($C2348="x",$A2348&lt;&gt;""),$A2348,"")</f>
        <v/>
      </c>
    </row>
    <row r="2349">
      <c r="A2349" s="25" t="inlineStr">
        <is>
          <t>sk_ad_network_source_app_sk_ad_network_source_app_id</t>
        </is>
      </c>
      <c r="B2349" s="29" t="inlineStr">
        <is>
          <t>Sk ad network source app sk ad network source app id · TEXT</t>
        </is>
      </c>
      <c r="C2349" s="26" t="n"/>
      <c r="D2349" s="27">
        <f>IF(AND($C2349="x",$A2349&lt;&gt;""),$A2349,"")</f>
        <v/>
      </c>
    </row>
    <row r="2350">
      <c r="A2350" s="25" t="inlineStr">
        <is>
          <t>sk_ad_network_source_domain</t>
        </is>
      </c>
      <c r="B2350" s="29" t="inlineStr">
        <is>
          <t>Sk ad network source domain · TEXT</t>
        </is>
      </c>
      <c r="C2350" s="26" t="n"/>
      <c r="D2350" s="27">
        <f>IF(AND($C2350="x",$A2350&lt;&gt;""),$A2350,"")</f>
        <v/>
      </c>
    </row>
    <row r="2351">
      <c r="A2351" s="25" t="inlineStr">
        <is>
          <t>sk_ad_network_source_type</t>
        </is>
      </c>
      <c r="B2351" s="29" t="inlineStr">
        <is>
          <t>Sk ad network source type · TEXT</t>
        </is>
      </c>
      <c r="C2351" s="26" t="n"/>
      <c r="D2351" s="27">
        <f>IF(AND($C2351="x",$A2351&lt;&gt;""),$A2351,"")</f>
        <v/>
      </c>
    </row>
    <row r="2352">
      <c r="A2352" s="25" t="inlineStr">
        <is>
          <t>sk_ad_network_total_conversions</t>
        </is>
      </c>
      <c r="B2352" s="29" t="inlineStr">
        <is>
          <t>Sk ad network total conversions · NUMERIC</t>
        </is>
      </c>
      <c r="C2352" s="26" t="n"/>
      <c r="D2352" s="27">
        <f>IF(AND($C2352="x",$A2352&lt;&gt;""),$A2352,"")</f>
        <v/>
      </c>
    </row>
    <row r="2353">
      <c r="A2353" s="25" t="inlineStr">
        <is>
          <t>sk_ad_network_user_type</t>
        </is>
      </c>
      <c r="B2353" s="29" t="inlineStr">
        <is>
          <t>Sk ad network user type · TEXT</t>
        </is>
      </c>
      <c r="C2353" s="26" t="n"/>
      <c r="D2353" s="27">
        <f>IF(AND($C2353="x",$A2353&lt;&gt;""),$A2353,"")</f>
        <v/>
      </c>
    </row>
    <row r="2354">
      <c r="A2354" s="25" t="inlineStr">
        <is>
          <t>sk_ad_network_version</t>
        </is>
      </c>
      <c r="B2354" s="29" t="inlineStr">
        <is>
          <t>Sk ad network version · TEXT</t>
        </is>
      </c>
      <c r="C2354" s="26" t="n"/>
      <c r="D2354" s="27">
        <f>IF(AND($C2354="x",$A2354&lt;&gt;""),$A2354,"")</f>
        <v/>
      </c>
    </row>
    <row r="2355">
      <c r="A2355" s="25" t="inlineStr">
        <is>
          <t>slot</t>
        </is>
      </c>
      <c r="B2355" s="29" t="inlineStr">
        <is>
          <t>Slot · TEXT</t>
        </is>
      </c>
      <c r="C2355" s="26" t="n"/>
      <c r="D2355" s="27">
        <f>IF(AND($C2355="x",$A2355&lt;&gt;""),$A2355,"")</f>
        <v/>
      </c>
    </row>
    <row r="2356">
      <c r="A2356" s="25" t="inlineStr">
        <is>
          <t>source</t>
        </is>
      </c>
      <c r="B2356" s="29" t="inlineStr">
        <is>
          <t>Source · TEXT</t>
        </is>
      </c>
      <c r="C2356" s="26" t="n"/>
      <c r="D2356" s="27">
        <f>IF(AND($C2356="x",$A2356&lt;&gt;""),$A2356,"")</f>
        <v/>
      </c>
    </row>
    <row r="2357">
      <c r="A2357" s="25" t="inlineStr">
        <is>
          <t>speed_score</t>
        </is>
      </c>
      <c r="B2357" s="29" t="inlineStr">
        <is>
          <t>Speed score · NUMERIC</t>
        </is>
      </c>
      <c r="C2357" s="26" t="n"/>
      <c r="D2357" s="27">
        <f>IF(AND($C2357="x",$A2357&lt;&gt;""),$A2357,"")</f>
        <v/>
      </c>
    </row>
    <row r="2358">
      <c r="A2358" s="25" t="inlineStr">
        <is>
          <t>spend</t>
        </is>
      </c>
      <c r="B2358" s="29" t="inlineStr">
        <is>
          <t>Spend · NUMERIC</t>
        </is>
      </c>
      <c r="C2358" s="26" t="n"/>
      <c r="D2358" s="27">
        <f>IF(AND($C2358="x",$A2358&lt;&gt;""),$A2358,"")</f>
        <v/>
      </c>
    </row>
    <row r="2359">
      <c r="A2359" s="25" t="inlineStr">
        <is>
          <t>start_date</t>
        </is>
      </c>
      <c r="B2359" s="29" t="inlineStr">
        <is>
          <t>Start date · DATE</t>
        </is>
      </c>
      <c r="C2359" s="26" t="n"/>
      <c r="D2359" s="27">
        <f>IF(AND($C2359="x",$A2359&lt;&gt;""),$A2359,"")</f>
        <v/>
      </c>
    </row>
    <row r="2360">
      <c r="A2360" s="25" t="inlineStr">
        <is>
          <t>state</t>
        </is>
      </c>
      <c r="B2360" s="29" t="inlineStr">
        <is>
          <t>Geo target state name. · TEXT</t>
        </is>
      </c>
      <c r="C2360" s="26" t="n"/>
      <c r="D2360" s="27">
        <f>IF(AND($C2360="x",$A2360&lt;&gt;""),$A2360,"")</f>
        <v/>
      </c>
    </row>
    <row r="2361">
      <c r="A2361" s="25" t="inlineStr">
        <is>
          <t>status</t>
        </is>
      </c>
      <c r="B2361" s="29" t="inlineStr">
        <is>
          <t>Status · TEXT</t>
        </is>
      </c>
      <c r="C2361" s="26" t="n"/>
      <c r="D2361" s="27">
        <f>IF(AND($C2361="x",$A2361&lt;&gt;""),$A2361,"")</f>
        <v/>
      </c>
    </row>
    <row r="2362">
      <c r="A2362" s="25" t="inlineStr">
        <is>
          <t>store_id</t>
        </is>
      </c>
      <c r="B2362" s="29" t="inlineStr">
        <is>
          <t>Store id · TEXT</t>
        </is>
      </c>
      <c r="C2362" s="26" t="n"/>
      <c r="D2362" s="27">
        <f>IF(AND($C2362="x",$A2362&lt;&gt;""),$A2362,"")</f>
        <v/>
      </c>
    </row>
    <row r="2363">
      <c r="A2363" s="25" t="inlineStr">
        <is>
          <t>store_visits_last_click_model_attributed_conversions</t>
        </is>
      </c>
      <c r="B2363" s="29" t="inlineStr">
        <is>
          <t>Store visits last click model attributed conversions · NUMERIC</t>
        </is>
      </c>
      <c r="C2363" s="26" t="n"/>
      <c r="D2363" s="27">
        <f>IF(AND($C2363="x",$A2363&lt;&gt;""),$A2363,"")</f>
        <v/>
      </c>
    </row>
    <row r="2364">
      <c r="A2364" s="25" t="inlineStr">
        <is>
          <t>structured_snippet_asset_header</t>
        </is>
      </c>
      <c r="B2364" s="29" t="inlineStr">
        <is>
          <t>Structured snippet asset header · TEXT</t>
        </is>
      </c>
      <c r="C2364" s="26" t="n"/>
      <c r="D2364" s="27">
        <f>IF(AND($C2364="x",$A2364&lt;&gt;""),$A2364,"")</f>
        <v/>
      </c>
    </row>
    <row r="2365">
      <c r="A2365" s="25" t="inlineStr">
        <is>
          <t>structured_snippet_asset_values</t>
        </is>
      </c>
      <c r="B2365" s="29" t="inlineStr">
        <is>
          <t>Structured snippet asset values · TEXT</t>
        </is>
      </c>
      <c r="C2365" s="26" t="n"/>
      <c r="D2365" s="27">
        <f>IF(AND($C2365="x",$A2365&lt;&gt;""),$A2365,"")</f>
        <v/>
      </c>
    </row>
    <row r="2366">
      <c r="A2366" s="25" t="inlineStr">
        <is>
          <t>system_serving_status</t>
        </is>
      </c>
      <c r="B2366" s="29" t="inlineStr">
        <is>
          <t>System serving status · TEXT</t>
        </is>
      </c>
      <c r="C2366" s="26" t="n"/>
      <c r="D2366" s="27">
        <f>IF(AND($C2366="x",$A2366&lt;&gt;""),$A2366,"")</f>
        <v/>
      </c>
    </row>
    <row r="2367">
      <c r="A2367" s="25" t="inlineStr">
        <is>
          <t>target_cpa</t>
        </is>
      </c>
      <c r="B2367" s="29" t="inlineStr">
        <is>
          <t>Target cpa · NUMERIC</t>
        </is>
      </c>
      <c r="C2367" s="26" t="n"/>
      <c r="D2367" s="27">
        <f>IF(AND($C2367="x",$A2367&lt;&gt;""),$A2367,"")</f>
        <v/>
      </c>
    </row>
    <row r="2368">
      <c r="A2368" s="25" t="inlineStr">
        <is>
          <t>target_cpa_bid_source</t>
        </is>
      </c>
      <c r="B2368" s="29" t="inlineStr">
        <is>
          <t>Target cpa bid source · TEXT</t>
        </is>
      </c>
      <c r="C2368" s="26" t="n"/>
      <c r="D2368" s="27">
        <f>IF(AND($C2368="x",$A2368&lt;&gt;""),$A2368,"")</f>
        <v/>
      </c>
    </row>
    <row r="2369">
      <c r="A2369" s="25" t="inlineStr">
        <is>
          <t>target_cpa_cpc_bid_ceiling_micros</t>
        </is>
      </c>
      <c r="B2369" s="29" t="inlineStr">
        <is>
          <t>Target cpa cpc bid ceiling micros · NUMERIC</t>
        </is>
      </c>
      <c r="C2369" s="26" t="n"/>
      <c r="D2369" s="27">
        <f>IF(AND($C2369="x",$A2369&lt;&gt;""),$A2369,"")</f>
        <v/>
      </c>
    </row>
    <row r="2370">
      <c r="A2370" s="25" t="inlineStr">
        <is>
          <t>target_cpa_cpc_bid_floor_micros</t>
        </is>
      </c>
      <c r="B2370" s="29" t="inlineStr">
        <is>
          <t>Target cpa cpc bid floor micros · NUMERIC</t>
        </is>
      </c>
      <c r="C2370" s="26" t="n"/>
      <c r="D2370" s="27">
        <f>IF(AND($C2370="x",$A2370&lt;&gt;""),$A2370,"")</f>
        <v/>
      </c>
    </row>
    <row r="2371">
      <c r="A2371" s="25" t="inlineStr">
        <is>
          <t>target_cpa_micros</t>
        </is>
      </c>
      <c r="B2371" s="29" t="inlineStr">
        <is>
          <t>Target cpa micros · NUMERIC</t>
        </is>
      </c>
      <c r="C2371" s="26" t="n"/>
      <c r="D2371" s="27">
        <f>IF(AND($C2371="x",$A2371&lt;&gt;""),$A2371,"")</f>
        <v/>
      </c>
    </row>
    <row r="2372">
      <c r="A2372" s="25" t="inlineStr">
        <is>
          <t>target_cpa_target_cpa_micros</t>
        </is>
      </c>
      <c r="B2372" s="29" t="inlineStr">
        <is>
          <t>Target cpa target cpa micros · NUMERIC</t>
        </is>
      </c>
      <c r="C2372" s="26" t="n"/>
      <c r="D2372" s="27">
        <f>IF(AND($C2372="x",$A2372&lt;&gt;""),$A2372,"")</f>
        <v/>
      </c>
    </row>
    <row r="2373">
      <c r="A2373" s="25" t="inlineStr">
        <is>
          <t>target_cpc_micros</t>
        </is>
      </c>
      <c r="B2373" s="29" t="inlineStr">
        <is>
          <t>Target cpc micros · NUMERIC</t>
        </is>
      </c>
      <c r="C2373" s="26" t="n"/>
      <c r="D2373" s="27">
        <f>IF(AND($C2373="x",$A2373&lt;&gt;""),$A2373,"")</f>
        <v/>
      </c>
    </row>
    <row r="2374">
      <c r="A2374" s="25" t="inlineStr">
        <is>
          <t>target_cpc_target_cpc_micros</t>
        </is>
      </c>
      <c r="B2374" s="29" t="inlineStr">
        <is>
          <t>Target cpc target cpc micros · NUMERIC</t>
        </is>
      </c>
      <c r="C2374" s="26" t="n"/>
      <c r="D2374" s="27">
        <f>IF(AND($C2374="x",$A2374&lt;&gt;""),$A2374,"")</f>
        <v/>
      </c>
    </row>
    <row r="2375">
      <c r="A2375" s="25" t="inlineStr">
        <is>
          <t>target_cpm_micros</t>
        </is>
      </c>
      <c r="B2375" s="29" t="inlineStr">
        <is>
          <t>Target cpm micros · NUMERIC</t>
        </is>
      </c>
      <c r="C2375" s="26" t="n"/>
      <c r="D2375" s="27">
        <f>IF(AND($C2375="x",$A2375&lt;&gt;""),$A2375,"")</f>
        <v/>
      </c>
    </row>
    <row r="2376">
      <c r="A2376" s="25" t="inlineStr">
        <is>
          <t>target_cpm_target_frequency_goal_target_count</t>
        </is>
      </c>
      <c r="B2376" s="29" t="inlineStr">
        <is>
          <t>Target cpm target frequency goal target count · NUMERIC</t>
        </is>
      </c>
      <c r="C2376" s="26" t="n"/>
      <c r="D2376" s="27">
        <f>IF(AND($C2376="x",$A2376&lt;&gt;""),$A2376,"")</f>
        <v/>
      </c>
    </row>
    <row r="2377">
      <c r="A2377" s="25" t="inlineStr">
        <is>
          <t>target_cpm_target_frequency_goal_time_unit</t>
        </is>
      </c>
      <c r="B2377" s="29" t="inlineStr">
        <is>
          <t>Target cpm target frequency goal time unit · TEXT</t>
        </is>
      </c>
      <c r="C2377" s="26" t="n"/>
      <c r="D2377" s="27">
        <f>IF(AND($C2377="x",$A2377&lt;&gt;""),$A2377,"")</f>
        <v/>
      </c>
    </row>
    <row r="2378">
      <c r="A2378" s="25" t="inlineStr">
        <is>
          <t>target_cpv</t>
        </is>
      </c>
      <c r="B2378" s="29" t="inlineStr">
        <is>
          <t>Target cpv · TEXT</t>
        </is>
      </c>
      <c r="C2378" s="26" t="n"/>
      <c r="D2378" s="27">
        <f>IF(AND($C2378="x",$A2378&lt;&gt;""),$A2378,"")</f>
        <v/>
      </c>
    </row>
    <row r="2379">
      <c r="A2379" s="25" t="inlineStr">
        <is>
          <t>target_cpv_micros</t>
        </is>
      </c>
      <c r="B2379" s="29" t="inlineStr">
        <is>
          <t>Target cpv micros · NUMERIC</t>
        </is>
      </c>
      <c r="C2379" s="26" t="n"/>
      <c r="D2379" s="27">
        <f>IF(AND($C2379="x",$A2379&lt;&gt;""),$A2379,"")</f>
        <v/>
      </c>
    </row>
    <row r="2380">
      <c r="A2380" s="25" t="inlineStr">
        <is>
          <t>target_impression_share_cpc_bid_ceiling_micros</t>
        </is>
      </c>
      <c r="B2380" s="29" t="inlineStr">
        <is>
          <t>Target impression share cpc bid ceiling micros · NUMERIC</t>
        </is>
      </c>
      <c r="C2380" s="26" t="n"/>
      <c r="D2380" s="27">
        <f>IF(AND($C2380="x",$A2380&lt;&gt;""),$A2380,"")</f>
        <v/>
      </c>
    </row>
    <row r="2381">
      <c r="A2381" s="25" t="inlineStr">
        <is>
          <t>target_impression_share_location</t>
        </is>
      </c>
      <c r="B2381" s="29" t="inlineStr">
        <is>
          <t>Target impression share location · TEXT</t>
        </is>
      </c>
      <c r="C2381" s="26" t="n"/>
      <c r="D2381" s="27">
        <f>IF(AND($C2381="x",$A2381&lt;&gt;""),$A2381,"")</f>
        <v/>
      </c>
    </row>
    <row r="2382">
      <c r="A2382" s="25" t="inlineStr">
        <is>
          <t>target_impression_share_location_fraction_micros</t>
        </is>
      </c>
      <c r="B2382" s="29" t="inlineStr">
        <is>
          <t>Target impression share location fraction micros · NUMERIC</t>
        </is>
      </c>
      <c r="C2382" s="26" t="n"/>
      <c r="D2382" s="27">
        <f>IF(AND($C2382="x",$A2382&lt;&gt;""),$A2382,"")</f>
        <v/>
      </c>
    </row>
    <row r="2383">
      <c r="A2383" s="25" t="inlineStr">
        <is>
          <t>target_roas</t>
        </is>
      </c>
      <c r="B2383" s="29" t="inlineStr">
        <is>
          <t>Target roas · NUMERIC</t>
        </is>
      </c>
      <c r="C2383" s="26" t="n"/>
      <c r="D2383" s="27">
        <f>IF(AND($C2383="x",$A2383&lt;&gt;""),$A2383,"")</f>
        <v/>
      </c>
    </row>
    <row r="2384">
      <c r="A2384" s="25" t="inlineStr">
        <is>
          <t>target_roas_cpc_bid_ceiling_micros</t>
        </is>
      </c>
      <c r="B2384" s="29" t="inlineStr">
        <is>
          <t>Target roas cpc bid ceiling micros · NUMERIC</t>
        </is>
      </c>
      <c r="C2384" s="26" t="n"/>
      <c r="D2384" s="27">
        <f>IF(AND($C2384="x",$A2384&lt;&gt;""),$A2384,"")</f>
        <v/>
      </c>
    </row>
    <row r="2385">
      <c r="A2385" s="25" t="inlineStr">
        <is>
          <t>target_roas_cpc_bid_floor_micros</t>
        </is>
      </c>
      <c r="B2385" s="29" t="inlineStr">
        <is>
          <t>Target roas cpc bid floor micros · NUMERIC</t>
        </is>
      </c>
      <c r="C2385" s="26" t="n"/>
      <c r="D2385" s="27">
        <f>IF(AND($C2385="x",$A2385&lt;&gt;""),$A2385,"")</f>
        <v/>
      </c>
    </row>
    <row r="2386">
      <c r="A2386" s="25" t="inlineStr">
        <is>
          <t>target_roas_target_roas</t>
        </is>
      </c>
      <c r="B2386" s="29" t="inlineStr">
        <is>
          <t>Target roas target roas · NUMERIC</t>
        </is>
      </c>
      <c r="C2386" s="26" t="n"/>
      <c r="D2386" s="27">
        <f>IF(AND($C2386="x",$A2386&lt;&gt;""),$A2386,"")</f>
        <v/>
      </c>
    </row>
    <row r="2387">
      <c r="A2387" s="25" t="inlineStr">
        <is>
          <t>target_roas_target_roas_tolerance_percent_millis</t>
        </is>
      </c>
      <c r="B2387" s="29" t="inlineStr">
        <is>
          <t>Target roas target roas tolerance percent millis · NUMERIC</t>
        </is>
      </c>
      <c r="C2387" s="26" t="n"/>
      <c r="D2387" s="27">
        <f>IF(AND($C2387="x",$A2387&lt;&gt;""),$A2387,"")</f>
        <v/>
      </c>
    </row>
    <row r="2388">
      <c r="A2388" s="25" t="inlineStr">
        <is>
          <t>target_spend_cpc_bid_ceiling_micros</t>
        </is>
      </c>
      <c r="B2388" s="29" t="inlineStr">
        <is>
          <t>Target spend cpc bid ceiling micros · NUMERIC</t>
        </is>
      </c>
      <c r="C2388" s="26" t="n"/>
      <c r="D2388" s="27">
        <f>IF(AND($C2388="x",$A2388&lt;&gt;""),$A2388,"")</f>
        <v/>
      </c>
    </row>
    <row r="2389">
      <c r="A2389" s="25" t="inlineStr">
        <is>
          <t>target_spend_target_spend_micros</t>
        </is>
      </c>
      <c r="B2389" s="29" t="inlineStr">
        <is>
          <t>Target spend target spend micros · NUMERIC</t>
        </is>
      </c>
      <c r="C2389" s="26" t="n"/>
      <c r="D2389" s="27">
        <f>IF(AND($C2389="x",$A2389&lt;&gt;""),$A2389,"")</f>
        <v/>
      </c>
    </row>
    <row r="2390">
      <c r="A2390" s="25" t="inlineStr">
        <is>
          <t>target_url</t>
        </is>
      </c>
      <c r="B2390" s="29" t="inlineStr">
        <is>
          <t>Target url · TEXT</t>
        </is>
      </c>
      <c r="C2390" s="26" t="n"/>
      <c r="D2390" s="27">
        <f>IF(AND($C2390="x",$A2390&lt;&gt;""),$A2390,"")</f>
        <v/>
      </c>
    </row>
    <row r="2391">
      <c r="A2391" s="25" t="inlineStr">
        <is>
          <t>targetable</t>
        </is>
      </c>
      <c r="B2391" s="29" t="inlineStr">
        <is>
          <t>Targetable · BOOLEAN</t>
        </is>
      </c>
      <c r="C2391" s="26" t="n"/>
      <c r="D2391" s="27">
        <f>IF(AND($C2391="x",$A2391&lt;&gt;""),$A2391,"")</f>
        <v/>
      </c>
    </row>
    <row r="2392">
      <c r="A2392" s="25" t="inlineStr">
        <is>
          <t>targeting_location</t>
        </is>
      </c>
      <c r="B2392" s="29" t="inlineStr">
        <is>
          <t>Targeting location · BOOLEAN</t>
        </is>
      </c>
      <c r="C2392" s="26" t="n"/>
      <c r="D2392" s="27">
        <f>IF(AND($C2392="x",$A2392&lt;&gt;""),$A2392,"")</f>
        <v/>
      </c>
    </row>
    <row r="2393">
      <c r="A2393" s="25" t="inlineStr">
        <is>
          <t>targeting_setting_target_restrictions</t>
        </is>
      </c>
      <c r="B2393" s="29" t="inlineStr">
        <is>
          <t>Targeting setting target restrictions · TEXT</t>
        </is>
      </c>
      <c r="C2393" s="26" t="n"/>
      <c r="D2393" s="27">
        <f>IF(AND($C2393="x",$A2393&lt;&gt;""),$A2393,"")</f>
        <v/>
      </c>
    </row>
    <row r="2394">
      <c r="A2394" s="25" t="inlineStr">
        <is>
          <t>taxonomy_type</t>
        </is>
      </c>
      <c r="B2394" s="29" t="inlineStr">
        <is>
          <t>Taxonomy type · TEXT</t>
        </is>
      </c>
      <c r="C2394" s="26" t="n"/>
      <c r="D2394" s="27">
        <f>IF(AND($C2394="x",$A2394&lt;&gt;""),$A2394,"")</f>
        <v/>
      </c>
    </row>
    <row r="2395">
      <c r="A2395" s="25" t="inlineStr">
        <is>
          <t>test_account</t>
        </is>
      </c>
      <c r="B2395" s="29" t="inlineStr">
        <is>
          <t>Test account · BOOLEAN</t>
        </is>
      </c>
      <c r="C2395" s="26" t="n"/>
      <c r="D2395" s="27">
        <f>IF(AND($C2395="x",$A2395&lt;&gt;""),$A2395,"")</f>
        <v/>
      </c>
    </row>
    <row r="2396">
      <c r="A2396" s="25" t="inlineStr">
        <is>
          <t>text_asset_text</t>
        </is>
      </c>
      <c r="B2396" s="29" t="inlineStr">
        <is>
          <t>Text asset text · TEXT</t>
        </is>
      </c>
      <c r="C2396" s="26" t="n"/>
      <c r="D2396" s="27">
        <f>IF(AND($C2396="x",$A2396&lt;&gt;""),$A2396,"")</f>
        <v/>
      </c>
    </row>
    <row r="2397">
      <c r="A2397" s="25" t="inlineStr">
        <is>
          <t>text_label_background_color</t>
        </is>
      </c>
      <c r="B2397" s="29" t="inlineStr">
        <is>
          <t>Text label background color · TEXT</t>
        </is>
      </c>
      <c r="C2397" s="26" t="n"/>
      <c r="D2397" s="27">
        <f>IF(AND($C2397="x",$A2397&lt;&gt;""),$A2397,"")</f>
        <v/>
      </c>
    </row>
    <row r="2398">
      <c r="A2398" s="25" t="inlineStr">
        <is>
          <t>text_label_description</t>
        </is>
      </c>
      <c r="B2398" s="29" t="inlineStr">
        <is>
          <t>Text label description · TEXT</t>
        </is>
      </c>
      <c r="C2398" s="26" t="n"/>
      <c r="D2398" s="27">
        <f>IF(AND($C2398="x",$A2398&lt;&gt;""),$A2398,"")</f>
        <v/>
      </c>
    </row>
    <row r="2399">
      <c r="A2399" s="25" t="inlineStr">
        <is>
          <t>third_party_integration_partners_brand_lift_integration_partners</t>
        </is>
      </c>
      <c r="B2399" s="29" t="inlineStr">
        <is>
          <t>Third party integration partners brand lift integration partners · TEXT</t>
        </is>
      </c>
      <c r="C2399" s="26" t="n"/>
      <c r="D2399" s="27">
        <f>IF(AND($C2399="x",$A2399&lt;&gt;""),$A2399,"")</f>
        <v/>
      </c>
    </row>
    <row r="2400">
      <c r="A2400" s="25" t="inlineStr">
        <is>
          <t>third_party_integration_partners_brand_safety_integration_partners</t>
        </is>
      </c>
      <c r="B2400" s="29" t="inlineStr">
        <is>
          <t>Third party integration partners brand safety integration partners · TEXT</t>
        </is>
      </c>
      <c r="C2400" s="26" t="n"/>
      <c r="D2400" s="27">
        <f>IF(AND($C2400="x",$A2400&lt;&gt;""),$A2400,"")</f>
        <v/>
      </c>
    </row>
    <row r="2401">
      <c r="A2401" s="25" t="inlineStr">
        <is>
          <t>third_party_integration_partners_reach_integration_partners</t>
        </is>
      </c>
      <c r="B2401" s="29" t="inlineStr">
        <is>
          <t>Third party integration partners reach integration partners · TEXT</t>
        </is>
      </c>
      <c r="C2401" s="26" t="n"/>
      <c r="D2401" s="27">
        <f>IF(AND($C2401="x",$A2401&lt;&gt;""),$A2401,"")</f>
        <v/>
      </c>
    </row>
    <row r="2402">
      <c r="A2402" s="25" t="inlineStr">
        <is>
          <t>third_party_integration_partners_viewability_integration_partners</t>
        </is>
      </c>
      <c r="B2402" s="29" t="inlineStr">
        <is>
          <t>Third party integration partners viewability integration partners · TEXT</t>
        </is>
      </c>
      <c r="C2402" s="26" t="n"/>
      <c r="D2402" s="27">
        <f>IF(AND($C2402="x",$A2402&lt;&gt;""),$A2402,"")</f>
        <v/>
      </c>
    </row>
    <row r="2403">
      <c r="A2403" s="25" t="inlineStr">
        <is>
          <t>time_zone</t>
        </is>
      </c>
      <c r="B2403" s="29" t="inlineStr">
        <is>
          <t>Time zone · TEXT</t>
        </is>
      </c>
      <c r="C2403" s="26" t="n"/>
      <c r="D2403" s="27">
        <f>IF(AND($C2403="x",$A2403&lt;&gt;""),$A2403,"")</f>
        <v/>
      </c>
    </row>
    <row r="2404">
      <c r="A2404" s="25" t="inlineStr">
        <is>
          <t>title</t>
        </is>
      </c>
      <c r="B2404" s="29" t="inlineStr">
        <is>
          <t>Title · TEXT</t>
        </is>
      </c>
      <c r="C2404" s="26" t="n"/>
      <c r="D2404" s="27">
        <f>IF(AND($C2404="x",$A2404&lt;&gt;""),$A2404,"")</f>
        <v/>
      </c>
    </row>
    <row r="2405">
      <c r="A2405" s="25" t="inlineStr">
        <is>
          <t>today</t>
        </is>
      </c>
      <c r="B2405" s="29" t="inlineStr">
        <is>
          <t>Today · DATE</t>
        </is>
      </c>
      <c r="C2405" s="26" t="n"/>
      <c r="D2405" s="27">
        <f>IF(AND($C2405="x",$A2405&lt;&gt;""),$A2405,"")</f>
        <v/>
      </c>
    </row>
    <row r="2406">
      <c r="A2406" s="25" t="inlineStr">
        <is>
          <t>top_impression_percentage</t>
        </is>
      </c>
      <c r="B2406" s="29" t="inlineStr">
        <is>
          <t>Top impression percentage · PERCENT</t>
        </is>
      </c>
      <c r="C2406" s="26" t="n"/>
      <c r="D2406" s="27">
        <f>IF(AND($C2406="x",$A2406&lt;&gt;""),$A2406,"")</f>
        <v/>
      </c>
    </row>
    <row r="2407">
      <c r="A2407" s="25" t="inlineStr">
        <is>
          <t>top_of_page_bid_high</t>
        </is>
      </c>
      <c r="B2407" s="29" t="inlineStr">
        <is>
          <t>Top of page bid (high range) · NUMERIC</t>
        </is>
      </c>
      <c r="C2407" s="26" t="n"/>
      <c r="D2407" s="27">
        <f>IF(AND($C2407="x",$A2407&lt;&gt;""),$A2407,"")</f>
        <v/>
      </c>
    </row>
    <row r="2408">
      <c r="A2408" s="25" t="inlineStr">
        <is>
          <t>top_of_page_bid_low</t>
        </is>
      </c>
      <c r="B2408" s="29" t="inlineStr">
        <is>
          <t>Top of page bid (low range) · NUMERIC</t>
        </is>
      </c>
      <c r="C2408" s="26" t="n"/>
      <c r="D2408" s="27">
        <f>IF(AND($C2408="x",$A2408&lt;&gt;""),$A2408,"")</f>
        <v/>
      </c>
    </row>
    <row r="2409">
      <c r="A2409" s="25" t="inlineStr">
        <is>
          <t>top_of_page_cpc</t>
        </is>
      </c>
      <c r="B2409" s="29" t="inlineStr">
        <is>
          <t>Top of page cpc · NUMERIC</t>
        </is>
      </c>
      <c r="C2409" s="26" t="n"/>
      <c r="D2409" s="27">
        <f>IF(AND($C2409="x",$A2409&lt;&gt;""),$A2409,"")</f>
        <v/>
      </c>
    </row>
    <row r="2410">
      <c r="A2410" s="25" t="inlineStr">
        <is>
          <t>topic_path</t>
        </is>
      </c>
      <c r="B2410" s="29" t="inlineStr">
        <is>
          <t>Topic path · TEXT</t>
        </is>
      </c>
      <c r="C2410" s="26" t="n"/>
      <c r="D2410" s="27">
        <f>IF(AND($C2410="x",$A2410&lt;&gt;""),$A2410,"")</f>
        <v/>
      </c>
    </row>
    <row r="2411">
      <c r="A2411" s="25" t="inlineStr">
        <is>
          <t>topic_topic_constant</t>
        </is>
      </c>
      <c r="B2411" s="29" t="inlineStr">
        <is>
          <t>Topic topic constant · TEXT</t>
        </is>
      </c>
      <c r="C2411" s="26" t="n"/>
      <c r="D2411" s="27">
        <f>IF(AND($C2411="x",$A2411&lt;&gt;""),$A2411,"")</f>
        <v/>
      </c>
    </row>
    <row r="2412">
      <c r="A2412" s="25" t="inlineStr">
        <is>
          <t>total_amount</t>
        </is>
      </c>
      <c r="B2412" s="29" t="inlineStr">
        <is>
          <t>Total amount · NUMERIC</t>
        </is>
      </c>
      <c r="C2412" s="26" t="n"/>
      <c r="D2412" s="27">
        <f>IF(AND($C2412="x",$A2412&lt;&gt;""),$A2412,"")</f>
        <v/>
      </c>
    </row>
    <row r="2413">
      <c r="A2413" s="25" t="inlineStr">
        <is>
          <t>total_amount_micros</t>
        </is>
      </c>
      <c r="B2413" s="29" t="inlineStr">
        <is>
          <t>Total amount micros · NUMERIC</t>
        </is>
      </c>
      <c r="C2413" s="26" t="n"/>
      <c r="D2413" s="27">
        <f>IF(AND($C2413="x",$A2413&lt;&gt;""),$A2413,"")</f>
        <v/>
      </c>
    </row>
    <row r="2414">
      <c r="A2414" s="25" t="inlineStr">
        <is>
          <t>total_amount_micros_daily</t>
        </is>
      </c>
      <c r="B2414" s="29" t="inlineStr">
        <is>
          <t>Total amount micros daily · NUMERIC</t>
        </is>
      </c>
      <c r="C2414" s="26" t="n"/>
      <c r="D2414" s="27">
        <f>IF(AND($C2414="x",$A2414&lt;&gt;""),$A2414,"")</f>
        <v/>
      </c>
    </row>
    <row r="2415">
      <c r="A2415" s="25" t="inlineStr">
        <is>
          <t>totalcost</t>
        </is>
      </c>
      <c r="B2415" s="29" t="inlineStr">
        <is>
          <t>Total Cost · NUMERIC</t>
        </is>
      </c>
      <c r="C2415" s="26" t="n"/>
      <c r="D2415" s="27">
        <f>IF(AND($C2415="x",$A2415&lt;&gt;""),$A2415,"")</f>
        <v/>
      </c>
    </row>
    <row r="2416">
      <c r="A2416" s="25" t="inlineStr">
        <is>
          <t>tracking_setting_tracking_url</t>
        </is>
      </c>
      <c r="B2416" s="29" t="inlineStr">
        <is>
          <t>Tracking setting tracking url · TEXT</t>
        </is>
      </c>
      <c r="C2416" s="26" t="n"/>
      <c r="D2416" s="27">
        <f>IF(AND($C2416="x",$A2416&lt;&gt;""),$A2416,"")</f>
        <v/>
      </c>
    </row>
    <row r="2417">
      <c r="A2417" s="25" t="inlineStr">
        <is>
          <t>tracking_url_template</t>
        </is>
      </c>
      <c r="B2417" s="29" t="inlineStr">
        <is>
          <t>Tracking url template · TEXT</t>
        </is>
      </c>
      <c r="C2417" s="26" t="n"/>
      <c r="D2417" s="27">
        <f>IF(AND($C2417="x",$A2417&lt;&gt;""),$A2417,"")</f>
        <v/>
      </c>
    </row>
    <row r="2418">
      <c r="A2418" s="25" t="inlineStr">
        <is>
          <t>transactionrevenue</t>
        </is>
      </c>
      <c r="B2418" s="29" t="inlineStr">
        <is>
          <t>Transactionrevenue · NUMERIC</t>
        </is>
      </c>
      <c r="C2418" s="26" t="n"/>
      <c r="D2418" s="27">
        <f>IF(AND($C2418="x",$A2418&lt;&gt;""),$A2418,"")</f>
        <v/>
      </c>
    </row>
    <row r="2419">
      <c r="A2419" s="25" t="inlineStr">
        <is>
          <t>transactions</t>
        </is>
      </c>
      <c r="B2419" s="29" t="inlineStr">
        <is>
          <t>Transactions · NUMERIC</t>
        </is>
      </c>
      <c r="C2419" s="26" t="n"/>
      <c r="D2419" s="27">
        <f>IF(AND($C2419="x",$A2419&lt;&gt;""),$A2419,"")</f>
        <v/>
      </c>
    </row>
    <row r="2420">
      <c r="A2420" s="25" t="inlineStr">
        <is>
          <t>travel_campaign_settings_travel_account_id</t>
        </is>
      </c>
      <c r="B2420" s="29" t="inlineStr">
        <is>
          <t>Travel campaign settings travel account id · NUMERIC</t>
        </is>
      </c>
      <c r="C2420" s="26" t="n"/>
      <c r="D2420" s="27">
        <f>IF(AND($C2420="x",$A2420&lt;&gt;""),$A2420,"")</f>
        <v/>
      </c>
    </row>
    <row r="2421">
      <c r="A2421" s="25" t="inlineStr">
        <is>
          <t>travel_destination_city</t>
        </is>
      </c>
      <c r="B2421" s="29" t="inlineStr">
        <is>
          <t>Travel destination city · CITY</t>
        </is>
      </c>
      <c r="C2421" s="26" t="n"/>
      <c r="D2421" s="27">
        <f>IF(AND($C2421="x",$A2421&lt;&gt;""),$A2421,"")</f>
        <v/>
      </c>
    </row>
    <row r="2422">
      <c r="A2422" s="25" t="inlineStr">
        <is>
          <t>travel_destination_country</t>
        </is>
      </c>
      <c r="B2422" s="29" t="inlineStr">
        <is>
          <t>Travel destination country · COUNTRY</t>
        </is>
      </c>
      <c r="C2422" s="26" t="n"/>
      <c r="D2422" s="27">
        <f>IF(AND($C2422="x",$A2422&lt;&gt;""),$A2422,"")</f>
        <v/>
      </c>
    </row>
    <row r="2423">
      <c r="A2423" s="25" t="inlineStr">
        <is>
          <t>travel_destination_region</t>
        </is>
      </c>
      <c r="B2423" s="29" t="inlineStr">
        <is>
          <t>Travel destination region · REGION</t>
        </is>
      </c>
      <c r="C2423" s="26" t="n"/>
      <c r="D2423" s="27">
        <f>IF(AND($C2423="x",$A2423&lt;&gt;""),$A2423,"")</f>
        <v/>
      </c>
    </row>
    <row r="2424">
      <c r="A2424" s="25" t="inlineStr">
        <is>
          <t>trueview_average_cpv</t>
        </is>
      </c>
      <c r="B2424" s="29" t="inlineStr">
        <is>
          <t>Trueview average cpv · NUMERIC</t>
        </is>
      </c>
      <c r="C2424" s="26" t="n"/>
      <c r="D2424" s="27">
        <f>IF(AND($C2424="x",$A2424&lt;&gt;""),$A2424,"")</f>
        <v/>
      </c>
    </row>
    <row r="2425">
      <c r="A2425" s="25" t="inlineStr">
        <is>
          <t>type</t>
        </is>
      </c>
      <c r="B2425" s="29" t="inlineStr">
        <is>
          <t>Type · TEXT</t>
        </is>
      </c>
      <c r="C2425" s="26" t="n"/>
      <c r="D2425" s="27">
        <f>IF(AND($C2425="x",$A2425&lt;&gt;""),$A2425,"")</f>
        <v/>
      </c>
    </row>
    <row r="2426">
      <c r="A2426" s="25" t="inlineStr">
        <is>
          <t>unique_users</t>
        </is>
      </c>
      <c r="B2426" s="29" t="inlineStr">
        <is>
          <t>Unique users · NUMERIC</t>
        </is>
      </c>
      <c r="C2426" s="26" t="n"/>
      <c r="D2426" s="27">
        <f>IF(AND($C2426="x",$A2426&lt;&gt;""),$A2426,"")</f>
        <v/>
      </c>
    </row>
    <row r="2427">
      <c r="A2427" s="25" t="inlineStr">
        <is>
          <t>units_sold</t>
        </is>
      </c>
      <c r="B2427" s="29" t="inlineStr">
        <is>
          <t>Units sold · NUMERIC</t>
        </is>
      </c>
      <c r="C2427" s="26" t="n"/>
      <c r="D2427" s="27">
        <f>IF(AND($C2427="x",$A2427&lt;&gt;""),$A2427,"")</f>
        <v/>
      </c>
    </row>
    <row r="2428">
      <c r="A2428" s="25" t="inlineStr">
        <is>
          <t>url_custom_parameters</t>
        </is>
      </c>
      <c r="B2428" s="29" t="inlineStr">
        <is>
          <t>Url custom parameters · TEXT</t>
        </is>
      </c>
      <c r="C2428" s="26" t="n"/>
      <c r="D2428" s="27">
        <f>IF(AND($C2428="x",$A2428&lt;&gt;""),$A2428,"")</f>
        <v/>
      </c>
    </row>
    <row r="2429">
      <c r="A2429" s="25" t="inlineStr">
        <is>
          <t>user_interest_availabilities</t>
        </is>
      </c>
      <c r="B2429" s="29" t="inlineStr">
        <is>
          <t>User interest availabilities · TEXT</t>
        </is>
      </c>
      <c r="C2429" s="26" t="n"/>
      <c r="D2429" s="27">
        <f>IF(AND($C2429="x",$A2429&lt;&gt;""),$A2429,"")</f>
        <v/>
      </c>
    </row>
    <row r="2430">
      <c r="A2430" s="25" t="inlineStr">
        <is>
          <t>user_interest_id</t>
        </is>
      </c>
      <c r="B2430" s="29" t="inlineStr">
        <is>
          <t>User interest id · NUMERIC</t>
        </is>
      </c>
      <c r="C2430" s="26" t="n"/>
      <c r="D2430" s="27">
        <f>IF(AND($C2430="x",$A2430&lt;&gt;""),$A2430,"")</f>
        <v/>
      </c>
    </row>
    <row r="2431">
      <c r="A2431" s="25" t="inlineStr">
        <is>
          <t>user_interest_launched_to_all</t>
        </is>
      </c>
      <c r="B2431" s="29" t="inlineStr">
        <is>
          <t>User interest launched to all · BOOLEAN</t>
        </is>
      </c>
      <c r="C2431" s="26" t="n"/>
      <c r="D2431" s="27">
        <f>IF(AND($C2431="x",$A2431&lt;&gt;""),$A2431,"")</f>
        <v/>
      </c>
    </row>
    <row r="2432">
      <c r="A2432" s="25" t="inlineStr">
        <is>
          <t>user_interest_name</t>
        </is>
      </c>
      <c r="B2432" s="29" t="inlineStr">
        <is>
          <t>User interest name · TEXT</t>
        </is>
      </c>
      <c r="C2432" s="26" t="n"/>
      <c r="D2432" s="27">
        <f>IF(AND($C2432="x",$A2432&lt;&gt;""),$A2432,"")</f>
        <v/>
      </c>
    </row>
    <row r="2433">
      <c r="A2433" s="25" t="inlineStr">
        <is>
          <t>user_interest_parent</t>
        </is>
      </c>
      <c r="B2433" s="29" t="inlineStr">
        <is>
          <t>User interest parent · TEXT</t>
        </is>
      </c>
      <c r="C2433" s="26" t="n"/>
      <c r="D2433" s="27">
        <f>IF(AND($C2433="x",$A2433&lt;&gt;""),$A2433,"")</f>
        <v/>
      </c>
    </row>
    <row r="2434">
      <c r="A2434" s="25" t="inlineStr">
        <is>
          <t>user_interest_resource_name</t>
        </is>
      </c>
      <c r="B2434" s="29" t="inlineStr">
        <is>
          <t>User interest resource name · TEXT</t>
        </is>
      </c>
      <c r="C2434" s="26" t="n"/>
      <c r="D2434" s="27">
        <f>IF(AND($C2434="x",$A2434&lt;&gt;""),$A2434,"")</f>
        <v/>
      </c>
    </row>
    <row r="2435">
      <c r="A2435" s="25" t="inlineStr">
        <is>
          <t>user_interest_taxonomy_type</t>
        </is>
      </c>
      <c r="B2435" s="29" t="inlineStr">
        <is>
          <t>User interest taxonomy type · TEXT</t>
        </is>
      </c>
      <c r="C2435" s="26" t="n"/>
      <c r="D2435" s="27">
        <f>IF(AND($C2435="x",$A2435&lt;&gt;""),$A2435,"")</f>
        <v/>
      </c>
    </row>
    <row r="2436">
      <c r="A2436" s="25" t="inlineStr">
        <is>
          <t>user_interest_user_interest_category</t>
        </is>
      </c>
      <c r="B2436" s="29" t="inlineStr">
        <is>
          <t>User interest user interest category · TEXT</t>
        </is>
      </c>
      <c r="C2436" s="26" t="n"/>
      <c r="D2436" s="27">
        <f>IF(AND($C2436="x",$A2436&lt;&gt;""),$A2436,"")</f>
        <v/>
      </c>
    </row>
    <row r="2437">
      <c r="A2437" s="25" t="inlineStr">
        <is>
          <t>user_interest_user_interest_id</t>
        </is>
      </c>
      <c r="B2437" s="29" t="inlineStr">
        <is>
          <t>User interest user interest id · NUMERIC</t>
        </is>
      </c>
      <c r="C2437" s="26" t="n"/>
      <c r="D2437" s="27">
        <f>IF(AND($C2437="x",$A2437&lt;&gt;""),$A2437,"")</f>
        <v/>
      </c>
    </row>
    <row r="2438">
      <c r="A2438" s="25" t="inlineStr">
        <is>
          <t>user_interest_user_interest_parent</t>
        </is>
      </c>
      <c r="B2438" s="29" t="inlineStr">
        <is>
          <t>User interest user interest parent · TEXT</t>
        </is>
      </c>
      <c r="C2438" s="26" t="n"/>
      <c r="D2438" s="27">
        <f>IF(AND($C2438="x",$A2438&lt;&gt;""),$A2438,"")</f>
        <v/>
      </c>
    </row>
    <row r="2439">
      <c r="A2439" s="25" t="inlineStr">
        <is>
          <t>user_list</t>
        </is>
      </c>
      <c r="B2439" s="29" t="inlineStr">
        <is>
          <t>User list · TEXT</t>
        </is>
      </c>
      <c r="C2439" s="26" t="n"/>
      <c r="D2439" s="27">
        <f>IF(AND($C2439="x",$A2439&lt;&gt;""),$A2439,"")</f>
        <v/>
      </c>
    </row>
    <row r="2440">
      <c r="A2440" s="25" t="inlineStr">
        <is>
          <t>user_list_access_reason</t>
        </is>
      </c>
      <c r="B2440" s="29" t="inlineStr">
        <is>
          <t>User list access reason · TEXT</t>
        </is>
      </c>
      <c r="C2440" s="26" t="n"/>
      <c r="D2440" s="27">
        <f>IF(AND($C2440="x",$A2440&lt;&gt;""),$A2440,"")</f>
        <v/>
      </c>
    </row>
    <row r="2441">
      <c r="A2441" s="25" t="inlineStr">
        <is>
          <t>user_list_account_user_list_status</t>
        </is>
      </c>
      <c r="B2441" s="29" t="inlineStr">
        <is>
          <t>User list account user list status · TEXT</t>
        </is>
      </c>
      <c r="C2441" s="26" t="n"/>
      <c r="D2441" s="27">
        <f>IF(AND($C2441="x",$A2441&lt;&gt;""),$A2441,"")</f>
        <v/>
      </c>
    </row>
    <row r="2442">
      <c r="A2442" s="25" t="inlineStr">
        <is>
          <t>user_list_basic_user_list_actions</t>
        </is>
      </c>
      <c r="B2442" s="29" t="inlineStr">
        <is>
          <t>User list basic user list actions · TEXT</t>
        </is>
      </c>
      <c r="C2442" s="26" t="n"/>
      <c r="D2442" s="27">
        <f>IF(AND($C2442="x",$A2442&lt;&gt;""),$A2442,"")</f>
        <v/>
      </c>
    </row>
    <row r="2443">
      <c r="A2443" s="25" t="inlineStr">
        <is>
          <t>user_list_closing_reason</t>
        </is>
      </c>
      <c r="B2443" s="29" t="inlineStr">
        <is>
          <t>User list closing reason · TEXT</t>
        </is>
      </c>
      <c r="C2443" s="26" t="n"/>
      <c r="D2443" s="27">
        <f>IF(AND($C2443="x",$A2443&lt;&gt;""),$A2443,"")</f>
        <v/>
      </c>
    </row>
    <row r="2444">
      <c r="A2444" s="25" t="inlineStr">
        <is>
          <t>user_list_crm_based_user_list_app_id</t>
        </is>
      </c>
      <c r="B2444" s="29" t="inlineStr">
        <is>
          <t>User list crm based user list app id · TEXT</t>
        </is>
      </c>
      <c r="C2444" s="26" t="n"/>
      <c r="D2444" s="27">
        <f>IF(AND($C2444="x",$A2444&lt;&gt;""),$A2444,"")</f>
        <v/>
      </c>
    </row>
    <row r="2445">
      <c r="A2445" s="25" t="inlineStr">
        <is>
          <t>user_list_crm_based_user_list_data_source_type</t>
        </is>
      </c>
      <c r="B2445" s="29" t="inlineStr">
        <is>
          <t>User list crm based user list data source type · TEXT</t>
        </is>
      </c>
      <c r="C2445" s="26" t="n"/>
      <c r="D2445" s="27">
        <f>IF(AND($C2445="x",$A2445&lt;&gt;""),$A2445,"")</f>
        <v/>
      </c>
    </row>
    <row r="2446">
      <c r="A2446" s="25" t="inlineStr">
        <is>
          <t>user_list_crm_based_user_list_upload_key_type</t>
        </is>
      </c>
      <c r="B2446" s="29" t="inlineStr">
        <is>
          <t>User list crm based user list upload key type · TEXT</t>
        </is>
      </c>
      <c r="C2446" s="26" t="n"/>
      <c r="D2446" s="27">
        <f>IF(AND($C2446="x",$A2446&lt;&gt;""),$A2446,"")</f>
        <v/>
      </c>
    </row>
    <row r="2447">
      <c r="A2447" s="25" t="inlineStr">
        <is>
          <t>user_list_description</t>
        </is>
      </c>
      <c r="B2447" s="29" t="inlineStr">
        <is>
          <t>User list description · TEXT</t>
        </is>
      </c>
      <c r="C2447" s="26" t="n"/>
      <c r="D2447" s="27">
        <f>IF(AND($C2447="x",$A2447&lt;&gt;""),$A2447,"")</f>
        <v/>
      </c>
    </row>
    <row r="2448">
      <c r="A2448" s="25" t="inlineStr">
        <is>
          <t>user_list_eligible_for_display</t>
        </is>
      </c>
      <c r="B2448" s="29" t="inlineStr">
        <is>
          <t>User list eligible for display · BOOLEAN</t>
        </is>
      </c>
      <c r="C2448" s="26" t="n"/>
      <c r="D2448" s="27">
        <f>IF(AND($C2448="x",$A2448&lt;&gt;""),$A2448,"")</f>
        <v/>
      </c>
    </row>
    <row r="2449">
      <c r="A2449" s="25" t="inlineStr">
        <is>
          <t>user_list_eligible_for_search</t>
        </is>
      </c>
      <c r="B2449" s="29" t="inlineStr">
        <is>
          <t>User list eligible for search · BOOLEAN</t>
        </is>
      </c>
      <c r="C2449" s="26" t="n"/>
      <c r="D2449" s="27">
        <f>IF(AND($C2449="x",$A2449&lt;&gt;""),$A2449,"")</f>
        <v/>
      </c>
    </row>
    <row r="2450">
      <c r="A2450" s="25" t="inlineStr">
        <is>
          <t>user_list_id</t>
        </is>
      </c>
      <c r="B2450" s="29" t="inlineStr">
        <is>
          <t>User list id · NUMERIC</t>
        </is>
      </c>
      <c r="C2450" s="26" t="n"/>
      <c r="D2450" s="27">
        <f>IF(AND($C2450="x",$A2450&lt;&gt;""),$A2450,"")</f>
        <v/>
      </c>
    </row>
    <row r="2451">
      <c r="A2451" s="25" t="inlineStr">
        <is>
          <t>user_list_integration_code</t>
        </is>
      </c>
      <c r="B2451" s="29" t="inlineStr">
        <is>
          <t>User list integration code · TEXT</t>
        </is>
      </c>
      <c r="C2451" s="26" t="n"/>
      <c r="D2451" s="27">
        <f>IF(AND($C2451="x",$A2451&lt;&gt;""),$A2451,"")</f>
        <v/>
      </c>
    </row>
    <row r="2452">
      <c r="A2452" s="25" t="inlineStr">
        <is>
          <t>user_list_logical_user_list_rules</t>
        </is>
      </c>
      <c r="B2452" s="29" t="inlineStr">
        <is>
          <t>User list logical user list rules · TEXT</t>
        </is>
      </c>
      <c r="C2452" s="26" t="n"/>
      <c r="D2452" s="27">
        <f>IF(AND($C2452="x",$A2452&lt;&gt;""),$A2452,"")</f>
        <v/>
      </c>
    </row>
    <row r="2453">
      <c r="A2453" s="25" t="inlineStr">
        <is>
          <t>user_list_lookalike_user_list_country_codes</t>
        </is>
      </c>
      <c r="B2453" s="29" t="inlineStr">
        <is>
          <t>User list lookalike user list country codes · TEXT</t>
        </is>
      </c>
      <c r="C2453" s="26" t="n"/>
      <c r="D2453" s="27">
        <f>IF(AND($C2453="x",$A2453&lt;&gt;""),$A2453,"")</f>
        <v/>
      </c>
    </row>
    <row r="2454">
      <c r="A2454" s="25" t="inlineStr">
        <is>
          <t>user_list_lookalike_user_list_expansion_level</t>
        </is>
      </c>
      <c r="B2454" s="29" t="inlineStr">
        <is>
          <t>User list lookalike user list expansion level · TEXT</t>
        </is>
      </c>
      <c r="C2454" s="26" t="n"/>
      <c r="D2454" s="27">
        <f>IF(AND($C2454="x",$A2454&lt;&gt;""),$A2454,"")</f>
        <v/>
      </c>
    </row>
    <row r="2455">
      <c r="A2455" s="25" t="inlineStr">
        <is>
          <t>user_list_lookalike_user_list_seed_user_list_ids</t>
        </is>
      </c>
      <c r="B2455" s="29" t="inlineStr">
        <is>
          <t>User list lookalike user list seed user list ids · NUMERIC</t>
        </is>
      </c>
      <c r="C2455" s="26" t="n"/>
      <c r="D2455" s="27">
        <f>IF(AND($C2455="x",$A2455&lt;&gt;""),$A2455,"")</f>
        <v/>
      </c>
    </row>
    <row r="2456">
      <c r="A2456" s="25" t="inlineStr">
        <is>
          <t>user_list_match_rate_percentage</t>
        </is>
      </c>
      <c r="B2456" s="29" t="inlineStr">
        <is>
          <t>User list match rate percentage · NUMERIC</t>
        </is>
      </c>
      <c r="C2456" s="26" t="n"/>
      <c r="D2456" s="27">
        <f>IF(AND($C2456="x",$A2456&lt;&gt;""),$A2456,"")</f>
        <v/>
      </c>
    </row>
    <row r="2457">
      <c r="A2457" s="25" t="inlineStr">
        <is>
          <t>user_list_membership_life_span</t>
        </is>
      </c>
      <c r="B2457" s="29" t="inlineStr">
        <is>
          <t>User list membership life span · NUMERIC</t>
        </is>
      </c>
      <c r="C2457" s="26" t="n"/>
      <c r="D2457" s="27">
        <f>IF(AND($C2457="x",$A2457&lt;&gt;""),$A2457,"")</f>
        <v/>
      </c>
    </row>
    <row r="2458">
      <c r="A2458" s="25" t="inlineStr">
        <is>
          <t>user_list_membership_status</t>
        </is>
      </c>
      <c r="B2458" s="29" t="inlineStr">
        <is>
          <t>User list membership status · TEXT</t>
        </is>
      </c>
      <c r="C2458" s="26" t="n"/>
      <c r="D2458" s="27">
        <f>IF(AND($C2458="x",$A2458&lt;&gt;""),$A2458,"")</f>
        <v/>
      </c>
    </row>
    <row r="2459">
      <c r="A2459" s="25" t="inlineStr">
        <is>
          <t>user_list_name</t>
        </is>
      </c>
      <c r="B2459" s="29" t="inlineStr">
        <is>
          <t>User list name · TEXT</t>
        </is>
      </c>
      <c r="C2459" s="26" t="n"/>
      <c r="D2459" s="27">
        <f>IF(AND($C2459="x",$A2459&lt;&gt;""),$A2459,"")</f>
        <v/>
      </c>
    </row>
    <row r="2460">
      <c r="A2460" s="25" t="inlineStr">
        <is>
          <t>user_list_read_only</t>
        </is>
      </c>
      <c r="B2460" s="29" t="inlineStr">
        <is>
          <t>User list read only · BOOLEAN</t>
        </is>
      </c>
      <c r="C2460" s="26" t="n"/>
      <c r="D2460" s="27">
        <f>IF(AND($C2460="x",$A2460&lt;&gt;""),$A2460,"")</f>
        <v/>
      </c>
    </row>
    <row r="2461">
      <c r="A2461" s="25" t="inlineStr">
        <is>
          <t>user_list_resource_name</t>
        </is>
      </c>
      <c r="B2461" s="29" t="inlineStr">
        <is>
          <t>User list resource name · TEXT</t>
        </is>
      </c>
      <c r="C2461" s="26" t="n"/>
      <c r="D2461" s="27">
        <f>IF(AND($C2461="x",$A2461&lt;&gt;""),$A2461,"")</f>
        <v/>
      </c>
    </row>
    <row r="2462">
      <c r="A2462" s="25" t="inlineStr">
        <is>
          <t>user_list_rule_based_user_list_flexible_rule_user_list_exclusive_operands</t>
        </is>
      </c>
      <c r="B2462" s="29" t="inlineStr">
        <is>
          <t>User list rule based user list flexible rule user list exclusive operands · TEXT</t>
        </is>
      </c>
      <c r="C2462" s="26" t="n"/>
      <c r="D2462" s="27">
        <f>IF(AND($C2462="x",$A2462&lt;&gt;""),$A2462,"")</f>
        <v/>
      </c>
    </row>
    <row r="2463">
      <c r="A2463" s="25" t="inlineStr">
        <is>
          <t>user_list_rule_based_user_list_flexible_rule_user_list_inclusive_operands</t>
        </is>
      </c>
      <c r="B2463" s="29" t="inlineStr">
        <is>
          <t>User list rule based user list flexible rule user list inclusive operands · TEXT</t>
        </is>
      </c>
      <c r="C2463" s="26" t="n"/>
      <c r="D2463" s="27">
        <f>IF(AND($C2463="x",$A2463&lt;&gt;""),$A2463,"")</f>
        <v/>
      </c>
    </row>
    <row r="2464">
      <c r="A2464" s="25" t="inlineStr">
        <is>
          <t>user_list_rule_based_user_list_flexible_rule_user_list_inclusive_rule_operator</t>
        </is>
      </c>
      <c r="B2464" s="29" t="inlineStr">
        <is>
          <t>User list rule based user list flexible rule user list inclusive rule operator · TEXT</t>
        </is>
      </c>
      <c r="C2464" s="26" t="n"/>
      <c r="D2464" s="27">
        <f>IF(AND($C2464="x",$A2464&lt;&gt;""),$A2464,"")</f>
        <v/>
      </c>
    </row>
    <row r="2465">
      <c r="A2465" s="25" t="inlineStr">
        <is>
          <t>user_list_rule_based_user_list_prepopulation_status</t>
        </is>
      </c>
      <c r="B2465" s="29" t="inlineStr">
        <is>
          <t>User list rule based user list prepopulation status · TEXT</t>
        </is>
      </c>
      <c r="C2465" s="26" t="n"/>
      <c r="D2465" s="27">
        <f>IF(AND($C2465="x",$A2465&lt;&gt;""),$A2465,"")</f>
        <v/>
      </c>
    </row>
    <row r="2466">
      <c r="A2466" s="25" t="inlineStr">
        <is>
          <t>user_list_similar_user_list_seed_user_list</t>
        </is>
      </c>
      <c r="B2466" s="29" t="inlineStr">
        <is>
          <t>User list similar user list seed user list · TEXT</t>
        </is>
      </c>
      <c r="C2466" s="26" t="n"/>
      <c r="D2466" s="27">
        <f>IF(AND($C2466="x",$A2466&lt;&gt;""),$A2466,"")</f>
        <v/>
      </c>
    </row>
    <row r="2467">
      <c r="A2467" s="25" t="inlineStr">
        <is>
          <t>user_list_size_for_display</t>
        </is>
      </c>
      <c r="B2467" s="29" t="inlineStr">
        <is>
          <t>User list size for display · NUMERIC</t>
        </is>
      </c>
      <c r="C2467" s="26" t="n"/>
      <c r="D2467" s="27">
        <f>IF(AND($C2467="x",$A2467&lt;&gt;""),$A2467,"")</f>
        <v/>
      </c>
    </row>
    <row r="2468">
      <c r="A2468" s="25" t="inlineStr">
        <is>
          <t>user_list_size_for_search</t>
        </is>
      </c>
      <c r="B2468" s="29" t="inlineStr">
        <is>
          <t>User list size for search · NUMERIC</t>
        </is>
      </c>
      <c r="C2468" s="26" t="n"/>
      <c r="D2468" s="27">
        <f>IF(AND($C2468="x",$A2468&lt;&gt;""),$A2468,"")</f>
        <v/>
      </c>
    </row>
    <row r="2469">
      <c r="A2469" s="25" t="inlineStr">
        <is>
          <t>user_list_size_range_for_display</t>
        </is>
      </c>
      <c r="B2469" s="29" t="inlineStr">
        <is>
          <t>User list size range for display · TEXT</t>
        </is>
      </c>
      <c r="C2469" s="26" t="n"/>
      <c r="D2469" s="27">
        <f>IF(AND($C2469="x",$A2469&lt;&gt;""),$A2469,"")</f>
        <v/>
      </c>
    </row>
    <row r="2470">
      <c r="A2470" s="25" t="inlineStr">
        <is>
          <t>user_list_size_range_for_search</t>
        </is>
      </c>
      <c r="B2470" s="29" t="inlineStr">
        <is>
          <t>User list size range for search · TEXT</t>
        </is>
      </c>
      <c r="C2470" s="26" t="n"/>
      <c r="D2470" s="27">
        <f>IF(AND($C2470="x",$A2470&lt;&gt;""),$A2470,"")</f>
        <v/>
      </c>
    </row>
    <row r="2471">
      <c r="A2471" s="25" t="inlineStr">
        <is>
          <t>user_list_type</t>
        </is>
      </c>
      <c r="B2471" s="29" t="inlineStr">
        <is>
          <t>User list type · TEXT</t>
        </is>
      </c>
      <c r="C2471" s="26" t="n"/>
      <c r="D2471" s="27">
        <f>IF(AND($C2471="x",$A2471&lt;&gt;""),$A2471,"")</f>
        <v/>
      </c>
    </row>
    <row r="2472">
      <c r="A2472" s="25" t="inlineStr">
        <is>
          <t>user_list_user_list</t>
        </is>
      </c>
      <c r="B2472" s="29" t="inlineStr">
        <is>
          <t>User list user list · TEXT</t>
        </is>
      </c>
      <c r="C2472" s="26" t="n"/>
      <c r="D2472" s="27">
        <f>IF(AND($C2472="x",$A2472&lt;&gt;""),$A2472,"")</f>
        <v/>
      </c>
    </row>
    <row r="2473">
      <c r="A2473" s="25" t="inlineStr">
        <is>
          <t>user_location_view_country_criterion_id</t>
        </is>
      </c>
      <c r="B2473" s="29" t="inlineStr">
        <is>
          <t>User location view country criterion id · COUNTRY</t>
        </is>
      </c>
      <c r="C2473" s="26" t="n"/>
      <c r="D2473" s="27">
        <f>IF(AND($C2473="x",$A2473&lt;&gt;""),$A2473,"")</f>
        <v/>
      </c>
    </row>
    <row r="2474">
      <c r="A2474" s="25" t="inlineStr">
        <is>
          <t>user_location_view_geo_target_country</t>
        </is>
      </c>
      <c r="B2474" s="29" t="inlineStr">
        <is>
          <t>Geo target country (User Location View) · COUNTRY</t>
        </is>
      </c>
      <c r="C2474" s="26" t="n"/>
      <c r="D2474" s="27">
        <f>IF(AND($C2474="x",$A2474&lt;&gt;""),$A2474,"")</f>
        <v/>
      </c>
    </row>
    <row r="2475">
      <c r="A2475" s="25" t="inlineStr">
        <is>
          <t>user_location_view_targeting_location</t>
        </is>
      </c>
      <c r="B2475" s="29" t="inlineStr">
        <is>
          <t>User location view targeting location · BOOLEAN</t>
        </is>
      </c>
      <c r="C2475" s="26" t="n"/>
      <c r="D2475" s="27">
        <f>IF(AND($C2475="x",$A2475&lt;&gt;""),$A2475,"")</f>
        <v/>
      </c>
    </row>
    <row r="2476">
      <c r="A2476" s="25" t="inlineStr">
        <is>
          <t>valid_accelerated_mobile_pages_clicks_percentage</t>
        </is>
      </c>
      <c r="B2476" s="29" t="inlineStr">
        <is>
          <t>Valid accelerated mobile pages clicks percentage · PERCENT</t>
        </is>
      </c>
      <c r="C2476" s="26" t="n"/>
      <c r="D2476" s="27">
        <f>IF(AND($C2476="x",$A2476&lt;&gt;""),$A2476,"")</f>
        <v/>
      </c>
    </row>
    <row r="2477">
      <c r="A2477" s="25" t="inlineStr">
        <is>
          <t>value_adjustment</t>
        </is>
      </c>
      <c r="B2477" s="29" t="inlineStr">
        <is>
          <t>Value adjustment · NUMERIC</t>
        </is>
      </c>
      <c r="C2477" s="26" t="n"/>
      <c r="D2477" s="27">
        <f>IF(AND($C2477="x",$A2477&lt;&gt;""),$A2477,"")</f>
        <v/>
      </c>
    </row>
    <row r="2478">
      <c r="A2478" s="25" t="inlineStr">
        <is>
          <t>value_per_all_conversion</t>
        </is>
      </c>
      <c r="B2478" s="29" t="inlineStr">
        <is>
          <t>Value per all conversion · NUMERIC</t>
        </is>
      </c>
      <c r="C2478" s="26" t="n"/>
      <c r="D2478" s="27">
        <f>IF(AND($C2478="x",$A2478&lt;&gt;""),$A2478,"")</f>
        <v/>
      </c>
    </row>
    <row r="2479">
      <c r="A2479" s="25" t="inlineStr">
        <is>
          <t>value_per_all_conversions</t>
        </is>
      </c>
      <c r="B2479" s="29" t="inlineStr">
        <is>
          <t>Value per all conversions · NUMERIC</t>
        </is>
      </c>
      <c r="C2479" s="26" t="n"/>
      <c r="D2479" s="27">
        <f>IF(AND($C2479="x",$A2479&lt;&gt;""),$A2479,"")</f>
        <v/>
      </c>
    </row>
    <row r="2480">
      <c r="A2480" s="25" t="inlineStr">
        <is>
          <t>value_per_all_conversions_by_conversion_date</t>
        </is>
      </c>
      <c r="B2480" s="29" t="inlineStr">
        <is>
          <t>Value per all conversions by conversion date · NUMERIC</t>
        </is>
      </c>
      <c r="C2480" s="26" t="n"/>
      <c r="D2480" s="27">
        <f>IF(AND($C2480="x",$A2480&lt;&gt;""),$A2480,"")</f>
        <v/>
      </c>
    </row>
    <row r="2481">
      <c r="A2481" s="25" t="inlineStr">
        <is>
          <t>value_per_conversion</t>
        </is>
      </c>
      <c r="B2481" s="29" t="inlineStr">
        <is>
          <t>Value per conversion · NUMERIC</t>
        </is>
      </c>
      <c r="C2481" s="26" t="n"/>
      <c r="D2481" s="27">
        <f>IF(AND($C2481="x",$A2481&lt;&gt;""),$A2481,"")</f>
        <v/>
      </c>
    </row>
    <row r="2482">
      <c r="A2482" s="25" t="inlineStr">
        <is>
          <t>value_per_conversions_by_conversion_date</t>
        </is>
      </c>
      <c r="B2482" s="29" t="inlineStr">
        <is>
          <t>Value per conversions by conversion date · NUMERIC</t>
        </is>
      </c>
      <c r="C2482" s="26" t="n"/>
      <c r="D2482" s="27">
        <f>IF(AND($C2482="x",$A2482&lt;&gt;""),$A2482,"")</f>
        <v/>
      </c>
    </row>
    <row r="2483">
      <c r="A2483" s="25" t="inlineStr">
        <is>
          <t>value_per_current_model_attributed_conversion</t>
        </is>
      </c>
      <c r="B2483" s="29" t="inlineStr">
        <is>
          <t>Value per current model attributed conversion · NUMERIC</t>
        </is>
      </c>
      <c r="C2483" s="26" t="n"/>
      <c r="D2483" s="27">
        <f>IF(AND($C2483="x",$A2483&lt;&gt;""),$A2483,"")</f>
        <v/>
      </c>
    </row>
    <row r="2484">
      <c r="A2484" s="25" t="inlineStr">
        <is>
          <t>value_per_platform_comparable_conversion</t>
        </is>
      </c>
      <c r="B2484" s="29" t="inlineStr">
        <is>
          <t>Value per platform comparable conversion · NUMERIC</t>
        </is>
      </c>
      <c r="C2484" s="26" t="n"/>
      <c r="D2484" s="27">
        <f>IF(AND($C2484="x",$A2484&lt;&gt;""),$A2484,"")</f>
        <v/>
      </c>
    </row>
    <row r="2485">
      <c r="A2485" s="25" t="inlineStr">
        <is>
          <t>value_per_platform_comparable_conversions_by_conversion_date</t>
        </is>
      </c>
      <c r="B2485" s="29" t="inlineStr">
        <is>
          <t>Value per platform comparable conversions by conversion date · NUMERIC</t>
        </is>
      </c>
      <c r="C2485" s="26" t="n"/>
      <c r="D2485" s="27">
        <f>IF(AND($C2485="x",$A2485&lt;&gt;""),$A2485,"")</f>
        <v/>
      </c>
    </row>
    <row r="2486">
      <c r="A2486" s="25" t="inlineStr">
        <is>
          <t>vanity_pharma_vanity_pharma_display_url_mode</t>
        </is>
      </c>
      <c r="B2486" s="29" t="inlineStr">
        <is>
          <t>Vanity pharma vanity pharma display url mode · TEXT</t>
        </is>
      </c>
      <c r="C2486" s="26" t="n"/>
      <c r="D2486" s="27">
        <f>IF(AND($C2486="x",$A2486&lt;&gt;""),$A2486,"")</f>
        <v/>
      </c>
    </row>
    <row r="2487">
      <c r="A2487" s="25" t="inlineStr">
        <is>
          <t>vanity_pharma_vanity_pharma_text</t>
        </is>
      </c>
      <c r="B2487" s="29" t="inlineStr">
        <is>
          <t>Vanity pharma vanity pharma text · TEXT</t>
        </is>
      </c>
      <c r="C2487" s="26" t="n"/>
      <c r="D2487" s="27">
        <f>IF(AND($C2487="x",$A2487&lt;&gt;""),$A2487,"")</f>
        <v/>
      </c>
    </row>
    <row r="2488">
      <c r="A2488" s="25" t="inlineStr">
        <is>
          <t>vertical_id</t>
        </is>
      </c>
      <c r="B2488" s="29" t="inlineStr">
        <is>
          <t>Vertical id · TEXT</t>
        </is>
      </c>
      <c r="C2488" s="26" t="n"/>
      <c r="D2488" s="27">
        <f>IF(AND($C2488="x",$A2488&lt;&gt;""),$A2488,"")</f>
        <v/>
      </c>
    </row>
    <row r="2489">
      <c r="A2489" s="25" t="inlineStr">
        <is>
          <t>video_ad_group_settings_video_ad_sequence_step_id</t>
        </is>
      </c>
      <c r="B2489" s="29" t="inlineStr">
        <is>
          <t>Video ad group settings video ad sequence step id · NUMERIC</t>
        </is>
      </c>
      <c r="C2489" s="26" t="n"/>
      <c r="D2489" s="27">
        <f>IF(AND($C2489="x",$A2489&lt;&gt;""),$A2489,"")</f>
        <v/>
      </c>
    </row>
    <row r="2490">
      <c r="A2490" s="25" t="inlineStr">
        <is>
          <t>video_brand_safety_suitability</t>
        </is>
      </c>
      <c r="B2490" s="29" t="inlineStr">
        <is>
          <t>Video brand safety suitability · TEXT</t>
        </is>
      </c>
      <c r="C2490" s="26" t="n"/>
      <c r="D2490" s="27">
        <f>IF(AND($C2490="x",$A2490&lt;&gt;""),$A2490,"")</f>
        <v/>
      </c>
    </row>
    <row r="2491">
      <c r="A2491" s="25" t="inlineStr">
        <is>
          <t>video_campaign_settings_video_ad_format_control_format_restriction</t>
        </is>
      </c>
      <c r="B2491" s="29" t="inlineStr">
        <is>
          <t>Video campaign settings video ad format control format restriction · TEXT</t>
        </is>
      </c>
      <c r="C2491" s="26" t="n"/>
      <c r="D2491" s="27">
        <f>IF(AND($C2491="x",$A2491&lt;&gt;""),$A2491,"")</f>
        <v/>
      </c>
    </row>
    <row r="2492">
      <c r="A2492" s="25" t="inlineStr">
        <is>
          <t>video_campaign_settings_video_ad_format_control_non_skippable_in_stream_restrictions_max_duration</t>
        </is>
      </c>
      <c r="B2492" s="29" t="inlineStr">
        <is>
          <t>Video campaign settings video ad format control non skippable in stream restrictions max duration · TEXT</t>
        </is>
      </c>
      <c r="C2492" s="26" t="n"/>
      <c r="D2492" s="27">
        <f>IF(AND($C2492="x",$A2492&lt;&gt;""),$A2492,"")</f>
        <v/>
      </c>
    </row>
    <row r="2493">
      <c r="A2493" s="25" t="inlineStr">
        <is>
          <t>video_campaign_settings_video_ad_format_control_non_skippable_in_stream_restrictions_min_duration</t>
        </is>
      </c>
      <c r="B2493" s="29" t="inlineStr">
        <is>
          <t>Video campaign settings video ad format control non skippable in stream restrictions min duration · TEXT</t>
        </is>
      </c>
      <c r="C2493" s="26" t="n"/>
      <c r="D2493" s="27">
        <f>IF(AND($C2493="x",$A2493&lt;&gt;""),$A2493,"")</f>
        <v/>
      </c>
    </row>
    <row r="2494">
      <c r="A2494" s="25" t="inlineStr">
        <is>
          <t>video_campaign_settings_video_ad_inventory_control_allow_in_feed</t>
        </is>
      </c>
      <c r="B2494" s="29" t="inlineStr">
        <is>
          <t>Video campaign settings video ad inventory control allow in feed · BOOLEAN</t>
        </is>
      </c>
      <c r="C2494" s="26" t="n"/>
      <c r="D2494" s="27">
        <f>IF(AND($C2494="x",$A2494&lt;&gt;""),$A2494,"")</f>
        <v/>
      </c>
    </row>
    <row r="2495">
      <c r="A2495" s="25" t="inlineStr">
        <is>
          <t>video_campaign_settings_video_ad_inventory_control_allow_in_stream</t>
        </is>
      </c>
      <c r="B2495" s="29" t="inlineStr">
        <is>
          <t>Video campaign settings video ad inventory control allow in stream · BOOLEAN</t>
        </is>
      </c>
      <c r="C2495" s="26" t="n"/>
      <c r="D2495" s="27">
        <f>IF(AND($C2495="x",$A2495&lt;&gt;""),$A2495,"")</f>
        <v/>
      </c>
    </row>
    <row r="2496">
      <c r="A2496" s="25" t="inlineStr">
        <is>
          <t>video_campaign_settings_video_ad_inventory_control_allow_non_skippable_in_stream</t>
        </is>
      </c>
      <c r="B2496" s="29" t="inlineStr">
        <is>
          <t>Video campaign settings video ad inventory control allow non skippable in stream · BOOLEAN</t>
        </is>
      </c>
      <c r="C2496" s="26" t="n"/>
      <c r="D2496" s="27">
        <f>IF(AND($C2496="x",$A2496&lt;&gt;""),$A2496,"")</f>
        <v/>
      </c>
    </row>
    <row r="2497">
      <c r="A2497" s="25" t="inlineStr">
        <is>
          <t>video_campaign_settings_video_ad_inventory_control_allow_shorts</t>
        </is>
      </c>
      <c r="B2497" s="29" t="inlineStr">
        <is>
          <t>Video campaign settings video ad inventory control allow shorts · BOOLEAN</t>
        </is>
      </c>
      <c r="C2497" s="26" t="n"/>
      <c r="D2497" s="27">
        <f>IF(AND($C2497="x",$A2497&lt;&gt;""),$A2497,"")</f>
        <v/>
      </c>
    </row>
    <row r="2498">
      <c r="A2498" s="25" t="inlineStr">
        <is>
          <t>video_campaign_settings_video_ad_sequence_minimum_duration</t>
        </is>
      </c>
      <c r="B2498" s="29" t="inlineStr">
        <is>
          <t>Video campaign settings video ad sequence minimum duration · TEXT</t>
        </is>
      </c>
      <c r="C2498" s="26" t="n"/>
      <c r="D2498" s="27">
        <f>IF(AND($C2498="x",$A2498&lt;&gt;""),$A2498,"")</f>
        <v/>
      </c>
    </row>
    <row r="2499">
      <c r="A2499" s="25" t="inlineStr">
        <is>
          <t>video_campaign_settings_video_ad_sequence_steps</t>
        </is>
      </c>
      <c r="B2499" s="29" t="inlineStr">
        <is>
          <t>Video campaign settings video ad sequence steps · TEXT</t>
        </is>
      </c>
      <c r="C2499" s="26" t="n"/>
      <c r="D2499" s="27">
        <f>IF(AND($C2499="x",$A2499&lt;&gt;""),$A2499,"")</f>
        <v/>
      </c>
    </row>
    <row r="2500">
      <c r="A2500" s="25" t="inlineStr">
        <is>
          <t>video_channel_id</t>
        </is>
      </c>
      <c r="B2500" s="29" t="inlineStr">
        <is>
          <t>Video channel id · TEXT</t>
        </is>
      </c>
      <c r="C2500" s="26" t="n"/>
      <c r="D2500" s="27">
        <f>IF(AND($C2500="x",$A2500&lt;&gt;""),$A2500,"")</f>
        <v/>
      </c>
    </row>
    <row r="2501">
      <c r="A2501" s="25" t="inlineStr">
        <is>
          <t>video_channel_name</t>
        </is>
      </c>
      <c r="B2501" s="29" t="inlineStr">
        <is>
          <t>Video channel name · TEXT</t>
        </is>
      </c>
      <c r="C2501" s="26" t="n"/>
      <c r="D2501" s="27">
        <f>IF(AND($C2501="x",$A2501&lt;&gt;""),$A2501,"")</f>
        <v/>
      </c>
    </row>
    <row r="2502">
      <c r="A2502" s="25" t="inlineStr">
        <is>
          <t>video_customer_third_party_integration_partners_brand_lift_integration_partners</t>
        </is>
      </c>
      <c r="B2502" s="29" t="inlineStr">
        <is>
          <t>Video customer third party integration partners brand lift integration partners · TEXT</t>
        </is>
      </c>
      <c r="C2502" s="26" t="n"/>
      <c r="D2502" s="27">
        <f>IF(AND($C2502="x",$A2502&lt;&gt;""),$A2502,"")</f>
        <v/>
      </c>
    </row>
    <row r="2503">
      <c r="A2503" s="25" t="inlineStr">
        <is>
          <t>video_customer_third_party_integration_partners_brand_safety_integration_partners</t>
        </is>
      </c>
      <c r="B2503" s="29" t="inlineStr">
        <is>
          <t>Video customer third party integration partners brand safety integration partners · TEXT</t>
        </is>
      </c>
      <c r="C2503" s="26" t="n"/>
      <c r="D2503" s="27">
        <f>IF(AND($C2503="x",$A2503&lt;&gt;""),$A2503,"")</f>
        <v/>
      </c>
    </row>
    <row r="2504">
      <c r="A2504" s="25" t="inlineStr">
        <is>
          <t>video_customer_third_party_integration_partners_reach_integration_partners</t>
        </is>
      </c>
      <c r="B2504" s="29" t="inlineStr">
        <is>
          <t>Video customer third party integration partners reach integration partners · TEXT</t>
        </is>
      </c>
      <c r="C2504" s="26" t="n"/>
      <c r="D2504" s="27">
        <f>IF(AND($C2504="x",$A2504&lt;&gt;""),$A2504,"")</f>
        <v/>
      </c>
    </row>
    <row r="2505">
      <c r="A2505" s="25" t="inlineStr">
        <is>
          <t>video_customer_third_party_integration_partners_viewability_integration_partners</t>
        </is>
      </c>
      <c r="B2505" s="29" t="inlineStr">
        <is>
          <t>Video customer third party integration partners viewability integration partners · TEXT</t>
        </is>
      </c>
      <c r="C2505" s="26" t="n"/>
      <c r="D2505" s="27">
        <f>IF(AND($C2505="x",$A2505&lt;&gt;""),$A2505,"")</f>
        <v/>
      </c>
    </row>
    <row r="2506">
      <c r="A2506" s="25" t="inlineStr">
        <is>
          <t>video_duration</t>
        </is>
      </c>
      <c r="B2506" s="29" t="inlineStr">
        <is>
          <t>Video duration · NUMERIC</t>
        </is>
      </c>
      <c r="C2506" s="26" t="n"/>
      <c r="D2506" s="27">
        <f>IF(AND($C2506="x",$A2506&lt;&gt;""),$A2506,"")</f>
        <v/>
      </c>
    </row>
    <row r="2507">
      <c r="A2507" s="25" t="inlineStr">
        <is>
          <t>video_id</t>
        </is>
      </c>
      <c r="B2507" s="29" t="inlineStr">
        <is>
          <t>Video id · TEXT</t>
        </is>
      </c>
      <c r="C2507" s="26" t="n"/>
      <c r="D2507" s="27">
        <f>IF(AND($C2507="x",$A2507&lt;&gt;""),$A2507,"")</f>
        <v/>
      </c>
    </row>
    <row r="2508">
      <c r="A2508" s="25" t="inlineStr">
        <is>
          <t>video_lineup_video_lineup_id</t>
        </is>
      </c>
      <c r="B2508" s="29" t="inlineStr">
        <is>
          <t>Video lineup video lineup id · NUMERIC</t>
        </is>
      </c>
      <c r="C2508" s="26" t="n"/>
      <c r="D2508" s="27">
        <f>IF(AND($C2508="x",$A2508&lt;&gt;""),$A2508,"")</f>
        <v/>
      </c>
    </row>
    <row r="2509">
      <c r="A2509" s="25" t="inlineStr">
        <is>
          <t>video_quartile100_rate</t>
        </is>
      </c>
      <c r="B2509" s="29" t="inlineStr">
        <is>
          <t>Video quartile100 rate · PERCENT</t>
        </is>
      </c>
      <c r="C2509" s="26" t="n"/>
      <c r="D2509" s="27">
        <f>IF(AND($C2509="x",$A2509&lt;&gt;""),$A2509,"")</f>
        <v/>
      </c>
    </row>
    <row r="2510">
      <c r="A2510" s="25" t="inlineStr">
        <is>
          <t>video_quartile25_rate</t>
        </is>
      </c>
      <c r="B2510" s="29" t="inlineStr">
        <is>
          <t>Video quartile25 rate · PERCENT</t>
        </is>
      </c>
      <c r="C2510" s="26" t="n"/>
      <c r="D2510" s="27">
        <f>IF(AND($C2510="x",$A2510&lt;&gt;""),$A2510,"")</f>
        <v/>
      </c>
    </row>
    <row r="2511">
      <c r="A2511" s="25" t="inlineStr">
        <is>
          <t>video_quartile50_rate</t>
        </is>
      </c>
      <c r="B2511" s="29" t="inlineStr">
        <is>
          <t>Video quartile50 rate · PERCENT</t>
        </is>
      </c>
      <c r="C2511" s="26" t="n"/>
      <c r="D2511" s="27">
        <f>IF(AND($C2511="x",$A2511&lt;&gt;""),$A2511,"")</f>
        <v/>
      </c>
    </row>
    <row r="2512">
      <c r="A2512" s="25" t="inlineStr">
        <is>
          <t>video_quartile75_rate</t>
        </is>
      </c>
      <c r="B2512" s="29" t="inlineStr">
        <is>
          <t>Video quartile75 rate · PERCENT</t>
        </is>
      </c>
      <c r="C2512" s="26" t="n"/>
      <c r="D2512" s="27">
        <f>IF(AND($C2512="x",$A2512&lt;&gt;""),$A2512,"")</f>
        <v/>
      </c>
    </row>
    <row r="2513">
      <c r="A2513" s="25" t="inlineStr">
        <is>
          <t>video_quartile_p100_rate</t>
        </is>
      </c>
      <c r="B2513" s="29" t="inlineStr">
        <is>
          <t>Video quartile p100 rate · PERCENT</t>
        </is>
      </c>
      <c r="C2513" s="26" t="n"/>
      <c r="D2513" s="27">
        <f>IF(AND($C2513="x",$A2513&lt;&gt;""),$A2513,"")</f>
        <v/>
      </c>
    </row>
    <row r="2514">
      <c r="A2514" s="25" t="inlineStr">
        <is>
          <t>video_quartile_p25_rate</t>
        </is>
      </c>
      <c r="B2514" s="29" t="inlineStr">
        <is>
          <t>Video quartile p25 rate · PERCENT</t>
        </is>
      </c>
      <c r="C2514" s="26" t="n"/>
      <c r="D2514" s="27">
        <f>IF(AND($C2514="x",$A2514&lt;&gt;""),$A2514,"")</f>
        <v/>
      </c>
    </row>
    <row r="2515">
      <c r="A2515" s="25" t="inlineStr">
        <is>
          <t>video_quartile_p50_rate</t>
        </is>
      </c>
      <c r="B2515" s="29" t="inlineStr">
        <is>
          <t>Video quartile p50 rate · PERCENT</t>
        </is>
      </c>
      <c r="C2515" s="26" t="n"/>
      <c r="D2515" s="27">
        <f>IF(AND($C2515="x",$A2515&lt;&gt;""),$A2515,"")</f>
        <v/>
      </c>
    </row>
    <row r="2516">
      <c r="A2516" s="25" t="inlineStr">
        <is>
          <t>video_quartile_p75_rate</t>
        </is>
      </c>
      <c r="B2516" s="29" t="inlineStr">
        <is>
          <t>Video quartile p75 rate · PERCENT</t>
        </is>
      </c>
      <c r="C2516" s="26" t="n"/>
      <c r="D2516" s="27">
        <f>IF(AND($C2516="x",$A2516&lt;&gt;""),$A2516,"")</f>
        <v/>
      </c>
    </row>
    <row r="2517">
      <c r="A2517" s="25" t="inlineStr">
        <is>
          <t>video_resource_name</t>
        </is>
      </c>
      <c r="B2517" s="29" t="inlineStr">
        <is>
          <t>Video resource name · TEXT</t>
        </is>
      </c>
      <c r="C2517" s="26" t="n"/>
      <c r="D2517" s="27">
        <f>IF(AND($C2517="x",$A2517&lt;&gt;""),$A2517,"")</f>
        <v/>
      </c>
    </row>
    <row r="2518">
      <c r="A2518" s="25" t="inlineStr">
        <is>
          <t>video_title</t>
        </is>
      </c>
      <c r="B2518" s="29" t="inlineStr">
        <is>
          <t>Video title · TEXT</t>
        </is>
      </c>
      <c r="C2518" s="26" t="n"/>
      <c r="D2518" s="27">
        <f>IF(AND($C2518="x",$A2518&lt;&gt;""),$A2518,"")</f>
        <v/>
      </c>
    </row>
    <row r="2519">
      <c r="A2519" s="25" t="inlineStr">
        <is>
          <t>video_trueview_view_rate</t>
        </is>
      </c>
      <c r="B2519" s="29" t="inlineStr">
        <is>
          <t>Video trueview view rate · NUMERIC</t>
        </is>
      </c>
      <c r="C2519" s="26" t="n"/>
      <c r="D2519" s="27">
        <f>IF(AND($C2519="x",$A2519&lt;&gt;""),$A2519,"")</f>
        <v/>
      </c>
    </row>
    <row r="2520">
      <c r="A2520" s="25" t="inlineStr">
        <is>
          <t>video_trueview_view_rate_in_feed</t>
        </is>
      </c>
      <c r="B2520" s="29" t="inlineStr">
        <is>
          <t>Video trueview view rate in feed · NUMERIC</t>
        </is>
      </c>
      <c r="C2520" s="26" t="n"/>
      <c r="D2520" s="27">
        <f>IF(AND($C2520="x",$A2520&lt;&gt;""),$A2520,"")</f>
        <v/>
      </c>
    </row>
    <row r="2521">
      <c r="A2521" s="25" t="inlineStr">
        <is>
          <t>video_trueview_view_rate_in_stream</t>
        </is>
      </c>
      <c r="B2521" s="29" t="inlineStr">
        <is>
          <t>Video trueview view rate in stream · NUMERIC</t>
        </is>
      </c>
      <c r="C2521" s="26" t="n"/>
      <c r="D2521" s="27">
        <f>IF(AND($C2521="x",$A2521&lt;&gt;""),$A2521,"")</f>
        <v/>
      </c>
    </row>
    <row r="2522">
      <c r="A2522" s="25" t="inlineStr">
        <is>
          <t>video_trueview_view_rate_shorts</t>
        </is>
      </c>
      <c r="B2522" s="29" t="inlineStr">
        <is>
          <t>Video trueview view rate shorts · NUMERIC</t>
        </is>
      </c>
      <c r="C2522" s="26" t="n"/>
      <c r="D2522" s="27">
        <f>IF(AND($C2522="x",$A2522&lt;&gt;""),$A2522,"")</f>
        <v/>
      </c>
    </row>
    <row r="2523">
      <c r="A2523" s="25" t="inlineStr">
        <is>
          <t>video_trueview_views</t>
        </is>
      </c>
      <c r="B2523" s="29" t="inlineStr">
        <is>
          <t>Video trueview views · NUMERIC</t>
        </is>
      </c>
      <c r="C2523" s="26" t="n"/>
      <c r="D2523" s="27">
        <f>IF(AND($C2523="x",$A2523&lt;&gt;""),$A2523,"")</f>
        <v/>
      </c>
    </row>
    <row r="2524">
      <c r="A2524" s="25" t="inlineStr">
        <is>
          <t>video_watch_time_duration_millis</t>
        </is>
      </c>
      <c r="B2524" s="29" t="inlineStr">
        <is>
          <t>Video watch time duration millis · NUMERIC</t>
        </is>
      </c>
      <c r="C2524" s="26" t="n"/>
      <c r="D2524" s="27">
        <f>IF(AND($C2524="x",$A2524&lt;&gt;""),$A2524,"")</f>
        <v/>
      </c>
    </row>
    <row r="2525">
      <c r="A2525" s="25" t="inlineStr">
        <is>
          <t>view_through_conversions</t>
        </is>
      </c>
      <c r="B2525" s="29" t="inlineStr">
        <is>
          <t>View through conversions · NUMERIC</t>
        </is>
      </c>
      <c r="C2525" s="26" t="n"/>
      <c r="D2525" s="27">
        <f>IF(AND($C2525="x",$A2525&lt;&gt;""),$A2525,"")</f>
        <v/>
      </c>
    </row>
    <row r="2526">
      <c r="A2526" s="25" t="inlineStr">
        <is>
          <t>view_through_conversions_from_location_asset_click_to_call</t>
        </is>
      </c>
      <c r="B2526" s="29" t="inlineStr">
        <is>
          <t>View through conversions from location asset click to call · NUMERIC</t>
        </is>
      </c>
      <c r="C2526" s="26" t="n"/>
      <c r="D2526" s="27">
        <f>IF(AND($C2526="x",$A2526&lt;&gt;""),$A2526,"")</f>
        <v/>
      </c>
    </row>
    <row r="2527">
      <c r="A2527" s="25" t="inlineStr">
        <is>
          <t>view_through_conversions_from_location_asset_directions</t>
        </is>
      </c>
      <c r="B2527" s="29" t="inlineStr">
        <is>
          <t>View through conversions from location asset directions · NUMERIC</t>
        </is>
      </c>
      <c r="C2527" s="26" t="n"/>
      <c r="D2527" s="27">
        <f>IF(AND($C2527="x",$A2527&lt;&gt;""),$A2527,"")</f>
        <v/>
      </c>
    </row>
    <row r="2528">
      <c r="A2528" s="25" t="inlineStr">
        <is>
          <t>view_through_conversions_from_location_asset_menu</t>
        </is>
      </c>
      <c r="B2528" s="29" t="inlineStr">
        <is>
          <t>View through conversions from location asset menu · NUMERIC</t>
        </is>
      </c>
      <c r="C2528" s="26" t="n"/>
      <c r="D2528" s="27">
        <f>IF(AND($C2528="x",$A2528&lt;&gt;""),$A2528,"")</f>
        <v/>
      </c>
    </row>
    <row r="2529">
      <c r="A2529" s="25" t="inlineStr">
        <is>
          <t>view_through_conversions_from_location_asset_order</t>
        </is>
      </c>
      <c r="B2529" s="29" t="inlineStr">
        <is>
          <t>View through conversions from location asset order · NUMERIC</t>
        </is>
      </c>
      <c r="C2529" s="26" t="n"/>
      <c r="D2529" s="27">
        <f>IF(AND($C2529="x",$A2529&lt;&gt;""),$A2529,"")</f>
        <v/>
      </c>
    </row>
    <row r="2530">
      <c r="A2530" s="25" t="inlineStr">
        <is>
          <t>view_through_conversions_from_location_asset_other_engagement</t>
        </is>
      </c>
      <c r="B2530" s="29" t="inlineStr">
        <is>
          <t>View through conversions from location asset other engagement · NUMERIC</t>
        </is>
      </c>
      <c r="C2530" s="26" t="n"/>
      <c r="D2530" s="27">
        <f>IF(AND($C2530="x",$A2530&lt;&gt;""),$A2530,"")</f>
        <v/>
      </c>
    </row>
    <row r="2531">
      <c r="A2531" s="25" t="inlineStr">
        <is>
          <t>view_through_conversions_from_location_asset_store_visits</t>
        </is>
      </c>
      <c r="B2531" s="29" t="inlineStr">
        <is>
          <t>View through conversions from location asset store visits · NUMERIC</t>
        </is>
      </c>
      <c r="C2531" s="26" t="n"/>
      <c r="D2531" s="27">
        <f>IF(AND($C2531="x",$A2531&lt;&gt;""),$A2531,"")</f>
        <v/>
      </c>
    </row>
    <row r="2532">
      <c r="A2532" s="25" t="inlineStr">
        <is>
          <t>view_through_conversions_from_location_asset_website</t>
        </is>
      </c>
      <c r="B2532" s="29" t="inlineStr">
        <is>
          <t>View through conversions from location asset website · NUMERIC</t>
        </is>
      </c>
      <c r="C2532" s="26" t="n"/>
      <c r="D2532" s="27">
        <f>IF(AND($C2532="x",$A2532&lt;&gt;""),$A2532,"")</f>
        <v/>
      </c>
    </row>
    <row r="2533">
      <c r="A2533" s="25" t="inlineStr">
        <is>
          <t>webpage_conditions</t>
        </is>
      </c>
      <c r="B2533" s="29" t="inlineStr">
        <is>
          <t>Webpage conditions · TEXT</t>
        </is>
      </c>
      <c r="C2533" s="26" t="n"/>
      <c r="D2533" s="27">
        <f>IF(AND($C2533="x",$A2533&lt;&gt;""),$A2533,"")</f>
        <v/>
      </c>
    </row>
    <row r="2534">
      <c r="A2534" s="25" t="inlineStr">
        <is>
          <t>webpage_coverage_percentage</t>
        </is>
      </c>
      <c r="B2534" s="29" t="inlineStr">
        <is>
          <t>Webpage coverage percentage · PERCENT</t>
        </is>
      </c>
      <c r="C2534" s="26" t="n"/>
      <c r="D2534" s="27">
        <f>IF(AND($C2534="x",$A2534&lt;&gt;""),$A2534,"")</f>
        <v/>
      </c>
    </row>
    <row r="2535">
      <c r="A2535" s="25" t="inlineStr">
        <is>
          <t>webpage_criterion_name</t>
        </is>
      </c>
      <c r="B2535" s="29" t="inlineStr">
        <is>
          <t>Webpage criterion name · TEXT</t>
        </is>
      </c>
      <c r="C2535" s="26" t="n"/>
      <c r="D2535" s="27">
        <f>IF(AND($C2535="x",$A2535&lt;&gt;""),$A2535,"")</f>
        <v/>
      </c>
    </row>
    <row r="2536">
      <c r="A2536" s="25" t="inlineStr">
        <is>
          <t>webpage_list_shared_set</t>
        </is>
      </c>
      <c r="B2536" s="29" t="inlineStr">
        <is>
          <t>Webpage list shared set · TEXT</t>
        </is>
      </c>
      <c r="C2536" s="26" t="n"/>
      <c r="D2536" s="27">
        <f>IF(AND($C2536="x",$A2536&lt;&gt;""),$A2536,"")</f>
        <v/>
      </c>
    </row>
    <row r="2537">
      <c r="A2537" s="25" t="inlineStr">
        <is>
          <t>webpage_sample_sample_urls</t>
        </is>
      </c>
      <c r="B2537" s="29" t="inlineStr">
        <is>
          <t>Webpage sample sample urls · TEXT</t>
        </is>
      </c>
      <c r="C2537" s="26" t="n"/>
      <c r="D2537" s="27">
        <f>IF(AND($C2537="x",$A2537&lt;&gt;""),$A2537,"")</f>
        <v/>
      </c>
    </row>
    <row r="2538">
      <c r="A2538" s="25" t="inlineStr">
        <is>
          <t>week</t>
        </is>
      </c>
      <c r="B2538" s="29" t="inlineStr">
        <is>
          <t>Week · TEXT</t>
        </is>
      </c>
      <c r="C2538" s="26" t="n"/>
      <c r="D2538" s="27">
        <f>IF(AND($C2538="x",$A2538&lt;&gt;""),$A2538,"")</f>
        <v/>
      </c>
    </row>
    <row r="2539">
      <c r="A2539" s="25" t="inlineStr">
        <is>
          <t>week_day</t>
        </is>
      </c>
      <c r="B2539" s="29" t="inlineStr">
        <is>
          <t>Day of week and day number · TEXT</t>
        </is>
      </c>
      <c r="C2539" s="26" t="n"/>
      <c r="D2539" s="27">
        <f>IF(AND($C2539="x",$A2539&lt;&gt;""),$A2539,"")</f>
        <v/>
      </c>
    </row>
    <row r="2540">
      <c r="A2540" s="25" t="inlineStr">
        <is>
          <t>week_day_iso</t>
        </is>
      </c>
      <c r="B2540" s="29" t="inlineStr">
        <is>
          <t>Day of week and day number, ISO · TEXT</t>
        </is>
      </c>
      <c r="C2540" s="26" t="n"/>
      <c r="D2540" s="27">
        <f>IF(AND($C2540="x",$A2540&lt;&gt;""),$A2540,"")</f>
        <v/>
      </c>
    </row>
    <row r="2541">
      <c r="A2541" s="25" t="inlineStr">
        <is>
          <t>week_iso</t>
        </is>
      </c>
      <c r="B2541" s="29" t="inlineStr">
        <is>
          <t>Week ISO · TEXT</t>
        </is>
      </c>
      <c r="C2541" s="26" t="n"/>
      <c r="D2541" s="27">
        <f>IF(AND($C2541="x",$A2541&lt;&gt;""),$A2541,"")</f>
        <v/>
      </c>
    </row>
    <row r="2542">
      <c r="A2542" s="25" t="inlineStr">
        <is>
          <t>year</t>
        </is>
      </c>
      <c r="B2542" s="29" t="inlineStr">
        <is>
          <t>Year · TEXT</t>
        </is>
      </c>
      <c r="C2542" s="26" t="n"/>
      <c r="D2542" s="27">
        <f>IF(AND($C2542="x",$A2542&lt;&gt;""),$A2542,"")</f>
        <v/>
      </c>
    </row>
    <row r="2543">
      <c r="A2543" s="25" t="inlineStr">
        <is>
          <t>year_month</t>
        </is>
      </c>
      <c r="B2543" s="29" t="inlineStr">
        <is>
          <t>Yearmonth · TEXT</t>
        </is>
      </c>
      <c r="C2543" s="26" t="n"/>
      <c r="D2543" s="27">
        <f>IF(AND($C2543="x",$A2543&lt;&gt;""),$A2543,"")</f>
        <v/>
      </c>
    </row>
    <row r="2544">
      <c r="A2544" s="25" t="inlineStr">
        <is>
          <t>year_month_name</t>
        </is>
      </c>
      <c r="B2544" s="29" t="inlineStr">
        <is>
          <t>Year month name · TEXT</t>
        </is>
      </c>
      <c r="C2544" s="26" t="n"/>
      <c r="D2544" s="27">
        <f>IF(AND($C2544="x",$A2544&lt;&gt;""),$A2544,"")</f>
        <v/>
      </c>
    </row>
    <row r="2545">
      <c r="A2545" s="25" t="inlineStr">
        <is>
          <t>year_of_week</t>
        </is>
      </c>
      <c r="B2545" s="29" t="inlineStr">
        <is>
          <t>Year of week · TEXT</t>
        </is>
      </c>
      <c r="C2545" s="26" t="n"/>
      <c r="D2545" s="27">
        <f>IF(AND($C2545="x",$A2545&lt;&gt;""),$A2545,"")</f>
        <v/>
      </c>
    </row>
    <row r="2546">
      <c r="A2546" s="25" t="inlineStr">
        <is>
          <t>year_of_week_iso</t>
        </is>
      </c>
      <c r="B2546" s="29" t="inlineStr">
        <is>
          <t>Year of week, ISO · TEXT</t>
        </is>
      </c>
      <c r="C2546" s="26" t="n"/>
      <c r="D2546" s="27">
        <f>IF(AND($C2546="x",$A2546&lt;&gt;""),$A2546,"")</f>
        <v/>
      </c>
    </row>
    <row r="2547">
      <c r="A2547" s="25" t="inlineStr">
        <is>
          <t>year_week</t>
        </is>
      </c>
      <c r="B2547" s="29" t="inlineStr">
        <is>
          <t>Year week · TEXT</t>
        </is>
      </c>
      <c r="C2547" s="26" t="n"/>
      <c r="D2547" s="27">
        <f>IF(AND($C2547="x",$A2547&lt;&gt;""),$A2547,"")</f>
        <v/>
      </c>
    </row>
    <row r="2548">
      <c r="A2548" s="25" t="inlineStr">
        <is>
          <t>year_week_iso</t>
        </is>
      </c>
      <c r="B2548" s="29" t="inlineStr">
        <is>
          <t>Year week ISO · TEXT</t>
        </is>
      </c>
      <c r="C2548" s="26" t="n"/>
      <c r="D2548" s="27">
        <f>IF(AND($C2548="x",$A2548&lt;&gt;""),$A2548,"")</f>
        <v/>
      </c>
    </row>
    <row r="2549">
      <c r="A2549" s="25" t="inlineStr">
        <is>
          <t>youtube_channel_channel_id</t>
        </is>
      </c>
      <c r="B2549" s="29" t="inlineStr">
        <is>
          <t>Youtube channel channel id · TEXT</t>
        </is>
      </c>
      <c r="C2549" s="26" t="n"/>
      <c r="D2549" s="27">
        <f>IF(AND($C2549="x",$A2549&lt;&gt;""),$A2549,"")</f>
        <v/>
      </c>
    </row>
    <row r="2550">
      <c r="A2550" s="25" t="inlineStr">
        <is>
          <t>youtube_video_asset_youtube_video_id</t>
        </is>
      </c>
      <c r="B2550" s="29" t="inlineStr">
        <is>
          <t>Youtube video asset youtube video id · TEXT</t>
        </is>
      </c>
      <c r="C2550" s="26" t="n"/>
      <c r="D2550" s="27">
        <f>IF(AND($C2550="x",$A2550&lt;&gt;""),$A2550,"")</f>
        <v/>
      </c>
    </row>
    <row r="2551">
      <c r="A2551" s="25" t="inlineStr">
        <is>
          <t>youtube_video_asset_youtube_video_title</t>
        </is>
      </c>
      <c r="B2551" s="29" t="inlineStr">
        <is>
          <t>Youtube video asset youtube video title · TEXT</t>
        </is>
      </c>
      <c r="C2551" s="26" t="n"/>
      <c r="D2551" s="27">
        <f>IF(AND($C2551="x",$A2551&lt;&gt;""),$A2551,"")</f>
        <v/>
      </c>
    </row>
    <row r="2552">
      <c r="A2552" s="25" t="inlineStr">
        <is>
          <t>youtube_video_list_asset_youtube_videos</t>
        </is>
      </c>
      <c r="B2552" s="29" t="inlineStr">
        <is>
          <t>Youtube video list asset youtube videos · TEXT</t>
        </is>
      </c>
      <c r="C2552" s="26" t="n"/>
      <c r="D2552" s="27">
        <f>IF(AND($C2552="x",$A2552&lt;&gt;""),$A2552,"")</f>
        <v/>
      </c>
    </row>
    <row r="2553">
      <c r="A2553" s="25" t="inlineStr">
        <is>
          <t>youtube_video_list_asset_youtube_videos_asset</t>
        </is>
      </c>
      <c r="B2553" s="29" t="inlineStr">
        <is>
          <t>(Deprecated) Youtube video list asset youtube videos asset · TEXT</t>
        </is>
      </c>
      <c r="C2553" s="26" t="n"/>
      <c r="D2553" s="27">
        <f>IF(AND($C2553="x",$A2553&lt;&gt;""),$A2553,"")</f>
        <v/>
      </c>
    </row>
    <row r="2554">
      <c r="A2554" s="25" t="inlineStr">
        <is>
          <t>youtube_video_video_id</t>
        </is>
      </c>
      <c r="B2554" s="29" t="inlineStr">
        <is>
          <t>Youtube video video id · TEXT</t>
        </is>
      </c>
      <c r="C2554" s="26" t="n"/>
      <c r="D2554" s="27">
        <f>IF(AND($C2554="x",$A2554&lt;&gt;""),$A2554,"")</f>
        <v/>
      </c>
    </row>
    <row r="2555">
      <c r="A2555" s="22" t="inlineStr">
        <is>
          <t>Eigen veld toevoegen: zet hieronder het Windsor-veld-id in kolom A en een x in kolom C (tot rij 2565).</t>
        </is>
      </c>
    </row>
    <row r="2556">
      <c r="A2556" s="30" t="n"/>
      <c r="C2556" s="30" t="n"/>
      <c r="D2556" s="27">
        <f>IF(AND($C2556="x",$A2556&lt;&gt;""),$A2556,"")</f>
        <v/>
      </c>
    </row>
    <row r="2557">
      <c r="A2557" s="30" t="n"/>
      <c r="C2557" s="30" t="n"/>
      <c r="D2557" s="27">
        <f>IF(AND($C2557="x",$A2557&lt;&gt;""),$A2557,"")</f>
        <v/>
      </c>
    </row>
    <row r="2558">
      <c r="A2558" s="30" t="n"/>
      <c r="C2558" s="30" t="n"/>
      <c r="D2558" s="27">
        <f>IF(AND($C2558="x",$A2558&lt;&gt;""),$A2558,"")</f>
        <v/>
      </c>
    </row>
    <row r="2559">
      <c r="A2559" s="30" t="n"/>
      <c r="C2559" s="30" t="n"/>
      <c r="D2559" s="27">
        <f>IF(AND($C2559="x",$A2559&lt;&gt;""),$A2559,"")</f>
        <v/>
      </c>
    </row>
    <row r="2560">
      <c r="A2560" s="30" t="n"/>
      <c r="C2560" s="30" t="n"/>
      <c r="D2560" s="27">
        <f>IF(AND($C2560="x",$A2560&lt;&gt;""),$A2560,"")</f>
        <v/>
      </c>
    </row>
    <row r="2561">
      <c r="A2561" s="30" t="n"/>
      <c r="C2561" s="30" t="n"/>
      <c r="D2561" s="27">
        <f>IF(AND($C2561="x",$A2561&lt;&gt;""),$A2561,"")</f>
        <v/>
      </c>
    </row>
    <row r="2562">
      <c r="A2562" s="30" t="n"/>
      <c r="C2562" s="30" t="n"/>
      <c r="D2562" s="27">
        <f>IF(AND($C2562="x",$A2562&lt;&gt;""),$A2562,"")</f>
        <v/>
      </c>
    </row>
    <row r="2563">
      <c r="A2563" s="30" t="n"/>
      <c r="C2563" s="30" t="n"/>
      <c r="D2563" s="27">
        <f>IF(AND($C2563="x",$A2563&lt;&gt;""),$A2563,"")</f>
        <v/>
      </c>
    </row>
    <row r="2564">
      <c r="A2564" s="30" t="n"/>
      <c r="C2564" s="30" t="n"/>
      <c r="D2564" s="27">
        <f>IF(AND($C2564="x",$A2564&lt;&gt;""),$A2564,"")</f>
        <v/>
      </c>
    </row>
    <row r="2565">
      <c r="A2565" s="30" t="n"/>
      <c r="C2565" s="30" t="n"/>
      <c r="D2565" s="27">
        <f>IF(AND($C2565="x",$A2565&lt;&gt;""),$A2565,"")</f>
        <v/>
      </c>
    </row>
  </sheetData>
  <mergeCells count="3">
    <mergeCell ref="A20:C20"/>
    <mergeCell ref="B8:D8"/>
    <mergeCell ref="A2555:C2555"/>
  </mergeCells>
  <dataValidations count="1">
    <dataValidation sqref="C12 C13 C14 C15 C16 C17 C18 C19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C1005 C1006 C1007 C1008 C1009 C1010 C1011 C1012 C1013 C1014 C1015 C1016 C1017 C1018 C1019 C1020 C1021 C1022 C1023 C1024 C1025 C1026 C1027 C1028 C1029 C1030 C1031 C1032 C1033 C1034 C1035 C1036 C1037 C1038 C1039 C1040 C1041 C1042 C1043 C1044 C1045 C1046 C1047 C1048 C1049 C1050 C1051 C1052 C1053 C1054 C1055 C1056 C1057 C1058 C1059 C1060 C1061 C1062 C1063 C1064 C1065 C1066 C1067 C1068 C1069 C1070 C1071 C1072 C1073 C1074 C1075 C1076 C1077 C1078 C1079 C1080 C1081 C1082 C1083 C1084 C1085 C1086 C1087 C1088 C1089 C1090 C1091 C1092 C1093 C1094 C1095 C1096 C1097 C1098 C1099 C1100 C1101 C1102 C1103 C1104 C1105 C1106 C1107 C1108 C1109 C1110 C1111 C1112 C1113 C1114 C1115 C1116 C1117 C1118 C1119 C1120 C1121 C1122 C1123 C1124 C1125 C1126 C1127 C1128 C1129 C1130 C1131 C1132 C1133 C1134 C1135 C1136 C1137 C1138 C1139 C1140 C1141 C1142 C1143 C1144 C1145 C1146 C1147 C1148 C1149 C1150 C1151 C1152 C1153 C1154 C1155 C1156 C1157 C1158 C1159 C1160 C1161 C1162 C1163 C1164 C1165 C1166 C1167 C1168 C1169 C1170 C1171 C1172 C1173 C1174 C1175 C1176 C1177 C1178 C1179 C1180 C1181 C1182 C1183 C1184 C1185 C1186 C1187 C1188 C1189 C1190 C1191 C1192 C1193 C1194 C1195 C1196 C1197 C1198 C1199 C1200 C1201 C1202 C1203 C1204 C1205 C1206 C1207 C1208 C1209 C1210 C1211 C1212 C1213 C1214 C1215 C1216 C1217 C1218 C1219 C1220 C1221 C1222 C1223 C1224 C1225 C1226 C1227 C1228 C1229 C1230 C1231 C1232 C1233 C1234 C1235 C1236 C1237 C1238 C1239 C1240 C1241 C1242 C1243 C1244 C1245 C1246 C1247 C1248 C1249 C1250 C1251 C1252 C1253 C1254 C1255 C1256 C1257 C1258 C1259 C1260 C1261 C1262 C1263 C1264 C1265 C1266 C1267 C1268 C1269 C1270 C1271 C1272 C1273 C1274 C1275 C1276 C1277 C1278 C1279 C1280 C1281 C1282 C1283 C1284 C1285 C1286 C1287 C1288 C1289 C1290 C1291 C1292 C1293 C1294 C1295 C1296 C1297 C1298 C1299 C1300 C1301 C1302 C1303 C1304 C1305 C1306 C1307 C1308 C1309 C1310 C1311 C1312 C1313 C1314 C1315 C1316 C1317 C1318 C1319 C1320 C1321 C1322 C1323 C1324 C1325 C1326 C1327 C1328 C1329 C1330 C1331 C1332 C1333 C1334 C1335 C1336 C1337 C1338 C1339 C1340 C1341 C1342 C1343 C1344 C1345 C1346 C1347 C1348 C1349 C1350 C1351 C1352 C1353 C1354 C1355 C1356 C1357 C1358 C1359 C1360 C1361 C1362 C1363 C1364 C1365 C1366 C1367 C1368 C1369 C1370 C1371 C1372 C1373 C1374 C1375 C1376 C1377 C1378 C1379 C1380 C1381 C1382 C1383 C1384 C1385 C1386 C1387 C1388 C1389 C1390 C1391 C1392 C1393 C1394 C1395 C1396 C1397 C1398 C1399 C1400 C1401 C1402 C1403 C1404 C1405 C1406 C1407 C1408 C1409 C1410 C1411 C1412 C1413 C1414 C1415 C1416 C1417 C1418 C1419 C1420 C1421 C1422 C1423 C1424 C1425 C1426 C1427 C1428 C1429 C1430 C1431 C1432 C1433 C1434 C1435 C1436 C1437 C1438 C1439 C1440 C1441 C1442 C1443 C1444 C1445 C1446 C1447 C1448 C1449 C1450 C1451 C1452 C1453 C1454 C1455 C1456 C1457 C1458 C1459 C1460 C1461 C1462 C1463 C1464 C1465 C1466 C1467 C1468 C1469 C1470 C1471 C1472 C1473 C1474 C1475 C1476 C1477 C1478 C1479 C1480 C1481 C1482 C1483 C1484 C1485 C1486 C1487 C1488 C1489 C1490 C1491 C1492 C1493 C1494 C1495 C1496 C1497 C1498 C1499 C1500 C1501 C1502 C1503 C1504 C1505 C1506 C1507 C1508 C1509 C1510 C1511 C1512 C1513 C1514 C1515 C1516 C1517 C1518 C1519 C1520 C1521 C1522 C1523 C1524 C1525 C1526 C1527 C1528 C1529 C1530 C1531 C1532 C1533 C1534 C1535 C1536 C1537 C1538 C1539 C1540 C1541 C1542 C1543 C1544 C1545 C1546 C1547 C1548 C1549 C1550 C1551 C1552 C1553 C1554 C1555 C1556 C1557 C1558 C1559 C1560 C1561 C1562 C1563 C1564 C1565 C1566 C1567 C1568 C1569 C1570 C1571 C1572 C1573 C1574 C1575 C1576 C1577 C1578 C1579 C1580 C1581 C1582 C1583 C1584 C1585 C1586 C1587 C1588 C1589 C1590 C1591 C1592 C1593 C1594 C1595 C1596 C1597 C1598 C1599 C1600 C1601 C1602 C1603 C1604 C1605 C1606 C1607 C1608 C1609 C1610 C1611 C1612 C1613 C1614 C1615 C1616 C1617 C1618 C1619 C1620 C1621 C1622 C1623 C1624 C1625 C1626 C1627 C1628 C1629 C1630 C1631 C1632 C1633 C1634 C1635 C1636 C1637 C1638 C1639 C1640 C1641 C1642 C1643 C1644 C1645 C1646 C1647 C1648 C1649 C1650 C1651 C1652 C1653 C1654 C1655 C1656 C1657 C1658 C1659 C1660 C1661 C1662 C1663 C1664 C1665 C1666 C1667 C1668 C1669 C1670 C1671 C1672 C1673 C1674 C1675 C1676 C1677 C1678 C1679 C1680 C1681 C1682 C1683 C1684 C1685 C1686 C1687 C1688 C1689 C1690 C1691 C1692 C1693 C1694 C1695 C1696 C1697 C1698 C1699 C1700 C1701 C1702 C1703 C1704 C1705 C1706 C1707 C1708 C1709 C1710 C1711 C1712 C1713 C1714 C1715 C1716 C1717 C1718 C1719 C1720 C1721 C1722 C1723 C1724 C1725 C1726 C1727 C1728 C1729 C1730 C1731 C1732 C1733 C1734 C1735 C1736 C1737 C1738 C1739 C1740 C1741 C1742 C1743 C1744 C1745 C1746 C1747 C1748 C1749 C1750 C1751 C1752 C1753 C1754 C1755 C1756 C1757 C1758 C1759 C1760 C1761 C1762 C1763 C1764 C1765 C1766 C1767 C1768 C1769 C1770 C1771 C1772 C1773 C1774 C1775 C1776 C1777 C1778 C1779 C1780 C1781 C1782 C1783 C1784 C1785 C1786 C1787 C1788 C1789 C1790 C1791 C1792 C1793 C1794 C1795 C1796 C1797 C1798 C1799 C1800 C1801 C1802 C1803 C1804 C1805 C1806 C1807 C1808 C1809 C1810 C1811 C1812 C1813 C1814 C1815 C1816 C1817 C1818 C1819 C1820 C1821 C1822 C1823 C1824 C1825 C1826 C1827 C1828 C1829 C1830 C1831 C1832 C1833 C1834 C1835 C1836 C1837 C1838 C1839 C1840 C1841 C1842 C1843 C1844 C1845 C1846 C1847 C1848 C1849 C1850 C1851 C1852 C1853 C1854 C1855 C1856 C1857 C1858 C1859 C1860 C1861 C1862 C1863 C1864 C1865 C1866 C1867 C1868 C1869 C1870 C1871 C1872 C1873 C1874 C1875 C1876 C1877 C1878 C1879 C1880 C1881 C1882 C1883 C1884 C1885 C1886 C1887 C1888 C1889 C1890 C1891 C1892 C1893 C1894 C1895 C1896 C1897 C1898 C1899 C1900 C1901 C1902 C1903 C1904 C1905 C1906 C1907 C1908 C1909 C1910 C1911 C1912 C1913 C1914 C1915 C1916 C1917 C1918 C1919 C1920 C1921 C1922 C1923 C1924 C1925 C1926 C1927 C1928 C1929 C1930 C1931 C1932 C1933 C1934 C1935 C1936 C1937 C1938 C1939 C1940 C1941 C1942 C1943 C1944 C1945 C1946 C1947 C1948 C1949 C1950 C1951 C1952 C1953 C1954 C1955 C1956 C1957 C1958 C1959 C1960 C1961 C1962 C1963 C1964 C1965 C1966 C1967 C1968 C1969 C1970 C1971 C1972 C1973 C1974 C1975 C1976 C1977 C1978 C1979 C1980 C1981 C1982 C1983 C1984 C1985 C1986 C1987 C1988 C1989 C1990 C1991 C1992 C1993 C1994 C1995 C1996 C1997 C1998 C1999 C2000 C2001 C2002 C2003 C2004 C2005 C2006 C2007 C2008 C2009 C2010 C2011 C2012 C2013 C2014 C2015 C2016 C2017 C2018 C2019 C2020 C2021 C2022 C2023 C2024 C2025 C2026 C2027 C2028 C2029 C2030 C2031 C2032 C2033 C2034 C2035 C2036 C2037 C2038 C2039 C2040 C2041 C2042 C2043 C2044 C2045 C2046 C2047 C2048 C2049 C2050 C2051 C2052 C2053 C2054 C2055 C2056 C2057 C2058 C2059 C2060 C2061 C2062 C2063 C2064 C2065 C2066 C2067 C2068 C2069 C2070 C2071 C2072 C2073 C2074 C2075 C2076 C2077 C2078 C2079 C2080 C2081 C2082 C2083 C2084 C2085 C2086 C2087 C2088 C2089 C2090 C2091 C2092 C2093 C2094 C2095 C2096 C2097 C2098 C2099 C2100 C2101 C2102 C2103 C2104 C2105 C2106 C2107 C2108 C2109 C2110 C2111 C2112 C2113 C2114 C2115 C2116 C2117 C2118 C2119 C2120 C2121 C2122 C2123 C2124 C2125 C2126 C2127 C2128 C2129 C2130 C2131 C2132 C2133 C2134 C2135 C2136 C2137 C2138 C2139 C2140 C2141 C2142 C2143 C2144 C2145 C2146 C2147 C2148 C2149 C2150 C2151 C2152 C2153 C2154 C2155 C2156 C2157 C2158 C2159 C2160 C2161 C2162 C2163 C2164 C2165 C2166 C2167 C2168 C2169 C2170 C2171 C2172 C2173 C2174 C2175 C2176 C2177 C2178 C2179 C2180 C2181 C2182 C2183 C2184 C2185 C2186 C2187 C2188 C2189 C2190 C2191 C2192 C2193 C2194 C2195 C2196 C2197 C2198 C2199 C2200 C2201 C2202 C2203 C2204 C2205 C2206 C2207 C2208 C2209 C2210 C2211 C2212 C2213 C2214 C2215 C2216 C2217 C2218 C2219 C2220 C2221 C2222 C2223 C2224 C2225 C2226 C2227 C2228 C2229 C2230 C2231 C2232 C2233 C2234 C2235 C2236 C2237 C2238 C2239 C2240 C2241 C2242 C2243 C2244 C2245 C2246 C2247 C2248 C2249 C2250 C2251 C2252 C2253 C2254 C2255 C2256 C2257 C2258 C2259 C2260 C2261 C2262 C2263 C2264 C2265 C2266 C2267 C2268 C2269 C2270 C2271 C2272 C2273 C2274 C2275 C2276 C2277 C2278 C2279 C2280 C2281 C2282 C2283 C2284 C2285 C2286 C2287 C2288 C2289 C2290 C2291 C2292 C2293 C2294 C2295 C2296 C2297 C2298 C2299 C2300 C2301 C2302 C2303 C2304 C2305 C2306 C2307 C2308 C2309 C2310 C2311 C2312 C2313 C2314 C2315 C2316 C2317 C2318 C2319 C2320 C2321 C2322 C2323 C2324 C2325 C2326 C2327 C2328 C2329 C2330 C2331 C2332 C2333 C2334 C2335 C2336 C2337 C2338 C2339 C2340 C2341 C2342 C2343 C2344 C2345 C2346 C2347 C2348 C2349 C2350 C2351 C2352 C2353 C2354 C2355 C2356 C2357 C2358 C2359 C2360 C2361 C2362 C2363 C2364 C2365 C2366 C2367 C2368 C2369 C2370 C2371 C2372 C2373 C2374 C2375 C2376 C2377 C2378 C2379 C2380 C2381 C2382 C2383 C2384 C2385 C2386 C2387 C2388 C2389 C2390 C2391 C2392 C2393 C2394 C2395 C2396 C2397 C2398 C2399 C2400 C2401 C2402 C2403 C2404 C2405 C2406 C2407 C2408 C2409 C2410 C2411 C2412 C2413 C2414 C2415 C2416 C2417 C2418 C2419 C2420 C2421 C2422 C2423 C2424 C2425 C2426 C2427 C2428 C2429 C2430 C2431 C2432 C2433 C2434 C2435 C2436 C2437 C2438 C2439 C2440 C2441 C2442 C2443 C2444 C2445 C2446 C2447 C2448 C2449 C2450 C2451 C2452 C2453 C2454 C2455 C2456 C2457 C2458 C2459 C2460 C2461 C2462 C2463 C2464 C2465 C2466 C2467 C2468 C2469 C2470 C2471 C2472 C2473 C2474 C2475 C2476 C2477 C2478 C2479 C2480 C2481 C2482 C2483 C2484 C2485 C2486 C2487 C2488 C2489 C2490 C2491 C2492 C2493 C2494 C2495 C2496 C2497 C2498 C2499 C2500 C2501 C2502 C2503 C2504 C2505 C2506 C2507 C2508 C2509 C2510 C2511 C2512 C2513 C2514 C2515 C2516 C2517 C2518 C2519 C2520 C2521 C2522 C2523 C2524 C2525 C2526 C2527 C2528 C2529 C2530 C2531 C2532 C2533 C2534 C2535 C2536 C2537 C2538 C2539 C2540 C2541 C2542 C2543 C2544 C2545 C2546 C2547 C2548 C2549 C2550 C2551 C2552 C2553 C2554 C2556 C2557 C2558 C2559 C2560 C2561 C2562 C2563 C2564 C2565"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565"/>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Google Ads zoektermen</t>
        </is>
      </c>
      <c r="C1" s="22" t="inlineStr">
        <is>
          <t>Status: Aanbevolen · Ads → Google Ads zoektermen (30 d)</t>
        </is>
      </c>
    </row>
    <row r="2">
      <c r="A2" s="3" t="inlineStr">
        <is>
          <t>Connector</t>
        </is>
      </c>
      <c r="B2" s="6" t="inlineStr">
        <is>
          <t>google_ads</t>
        </is>
      </c>
    </row>
    <row r="3">
      <c r="A3" s="3" t="inlineStr">
        <is>
          <t>Account-id (uit Instellingen)</t>
        </is>
      </c>
      <c r="B3" s="23">
        <f>IF(Instellingen!$B$14="","",Instellingen!$B$14)</f>
        <v/>
      </c>
      <c r="C3" s="8" t="inlineStr">
        <is>
          <t>Leeg = geen select_accounts in de URL</t>
        </is>
      </c>
    </row>
    <row r="4">
      <c r="A4" s="3" t="inlineStr">
        <is>
          <t>Taaknaam (Task name)</t>
        </is>
      </c>
      <c r="B4" s="23">
        <f>"Windsor - Sheets - Google Ads zoektermen - "&amp;Instellingen!$B$3</f>
        <v/>
      </c>
    </row>
    <row r="5">
      <c r="A5" s="3" t="inlineStr">
        <is>
          <t>Tabnaam (Sheet Name)</t>
        </is>
      </c>
      <c r="B5" s="23">
        <f>"Google Ads - zoektermen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$2565)&amp;IF($B$3&lt;&gt;"","&amp;select_accounts="&amp;$B$3,"")&amp;IF(Instellingen!$B$5&lt;&gt;"","&amp;_field_headers="&amp;Instellingen!$B$5,"")</f>
        <v/>
      </c>
    </row>
    <row r="9">
      <c r="A9" s="3" t="inlineStr">
        <is>
          <t>Aantal velden in de query</t>
        </is>
      </c>
      <c r="B9" s="6">
        <f>COUNTIF($C$12:$C$2565,"x")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t>
        </is>
      </c>
      <c r="B15" s="25" t="inlineStr">
        <is>
          <t>Campagnenaam · Windsor: Campaign · TEXT</t>
        </is>
      </c>
      <c r="C15" s="26" t="inlineStr">
        <is>
          <t>x</t>
        </is>
      </c>
      <c r="D15" s="27">
        <f>IF(AND($C15="x",$A15&lt;&gt;""),$A15,"")</f>
        <v/>
      </c>
    </row>
    <row r="16">
      <c r="A16" s="16" t="inlineStr">
        <is>
          <t>ad_group_name</t>
        </is>
      </c>
      <c r="B16" s="25" t="inlineStr">
        <is>
          <t>Advertentiegroep · Windsor: Ad group name · TEXT</t>
        </is>
      </c>
      <c r="C16" s="26" t="inlineStr">
        <is>
          <t>x</t>
        </is>
      </c>
      <c r="D16" s="27">
        <f>IF(AND($C16="x",$A16&lt;&gt;""),$A16,"")</f>
        <v/>
      </c>
    </row>
    <row r="17">
      <c r="A17" s="16" t="inlineStr">
        <is>
          <t>search_term</t>
        </is>
      </c>
      <c r="B17" s="25" t="inlineStr">
        <is>
          <t>Zoekterm · Windsor: Search term · TEXT</t>
        </is>
      </c>
      <c r="C17" s="26" t="inlineStr">
        <is>
          <t>x</t>
        </is>
      </c>
      <c r="D17" s="27">
        <f>IF(AND($C17="x",$A17&lt;&gt;""),$A17,"")</f>
        <v/>
      </c>
    </row>
    <row r="18">
      <c r="A18" s="16" t="inlineStr">
        <is>
          <t>impressions</t>
        </is>
      </c>
      <c r="B18" s="25" t="inlineStr">
        <is>
          <t>Vertoningen · Windsor: Impressions · NUMERIC</t>
        </is>
      </c>
      <c r="C18" s="26" t="inlineStr">
        <is>
          <t>x</t>
        </is>
      </c>
      <c r="D18" s="27">
        <f>IF(AND($C18="x",$A18&lt;&gt;""),$A18,"")</f>
        <v/>
      </c>
    </row>
    <row r="19">
      <c r="A19" s="16" t="inlineStr">
        <is>
          <t>clicks</t>
        </is>
      </c>
      <c r="B19" s="25" t="inlineStr">
        <is>
          <t>Kliks · Windsor: Clicks · NUMERIC</t>
        </is>
      </c>
      <c r="C19" s="26" t="inlineStr">
        <is>
          <t>x</t>
        </is>
      </c>
      <c r="D19" s="27">
        <f>IF(AND($C19="x",$A19&lt;&gt;""),$A19,"")</f>
        <v/>
      </c>
    </row>
    <row r="20">
      <c r="A20" s="16" t="inlineStr">
        <is>
          <t>totalcost</t>
        </is>
      </c>
      <c r="B20" s="25" t="inlineStr">
        <is>
          <t>Kosten · Windsor: Total Cost · NUMERIC</t>
        </is>
      </c>
      <c r="C20" s="26" t="inlineStr">
        <is>
          <t>x</t>
        </is>
      </c>
      <c r="D20" s="27">
        <f>IF(AND($C20="x",$A20&lt;&gt;""),$A20,"")</f>
        <v/>
      </c>
    </row>
    <row r="21">
      <c r="A21" s="16" t="inlineStr">
        <is>
          <t>conversions</t>
        </is>
      </c>
      <c r="B21" s="25" t="inlineStr">
        <is>
          <t>Conversies · Windsor: Conversions · NUMERIC</t>
        </is>
      </c>
      <c r="C21" s="26" t="inlineStr">
        <is>
          <t>x</t>
        </is>
      </c>
      <c r="D21" s="27">
        <f>IF(AND($C21="x",$A21&lt;&gt;""),$A21,"")</f>
        <v/>
      </c>
    </row>
    <row r="22">
      <c r="A22" s="28" t="inlineStr">
        <is>
          <t>— Overige Windsor-velden van connector 'google_ads' (2532; weergavenaam · type · rapport). Zet een x om ze op te nemen. —</t>
        </is>
      </c>
      <c r="D22" s="27" t="inlineStr"/>
    </row>
    <row r="23">
      <c r="A23" s="25" t="inlineStr">
        <is>
          <t>absolute_top_impression_percentage</t>
        </is>
      </c>
      <c r="B23" s="29" t="inlineStr">
        <is>
          <t>Absolute top impression percentage · PERCENT</t>
        </is>
      </c>
      <c r="C23" s="26" t="n"/>
      <c r="D23" s="27">
        <f>IF(AND($C23="x",$A23&lt;&gt;""),$A23,"")</f>
        <v/>
      </c>
    </row>
    <row r="24">
      <c r="A24" s="25" t="inlineStr">
        <is>
          <t>access_reason</t>
        </is>
      </c>
      <c r="B24" s="29" t="inlineStr">
        <is>
          <t>Access reason · TEXT</t>
        </is>
      </c>
      <c r="C24" s="26" t="n"/>
      <c r="D24" s="27">
        <f>IF(AND($C24="x",$A24&lt;&gt;""),$A24,"")</f>
        <v/>
      </c>
    </row>
    <row r="25">
      <c r="A25" s="25" t="inlineStr">
        <is>
          <t>accessible_bidding_strategy</t>
        </is>
      </c>
      <c r="B25" s="29" t="inlineStr">
        <is>
          <t>Accessible bidding strategy · TEXT</t>
        </is>
      </c>
      <c r="C25" s="26" t="n"/>
      <c r="D25" s="27">
        <f>IF(AND($C25="x",$A25&lt;&gt;""),$A25,"")</f>
        <v/>
      </c>
    </row>
    <row r="26">
      <c r="A26" s="25" t="inlineStr">
        <is>
          <t>accessible_bidding_strategy_id</t>
        </is>
      </c>
      <c r="B26" s="29" t="inlineStr">
        <is>
          <t>Accessible bidding strategy id · NUMERIC</t>
        </is>
      </c>
      <c r="C26" s="26" t="n"/>
      <c r="D26" s="27">
        <f>IF(AND($C26="x",$A26&lt;&gt;""),$A26,"")</f>
        <v/>
      </c>
    </row>
    <row r="27">
      <c r="A27" s="25" t="inlineStr">
        <is>
          <t>accessible_bidding_strategy_maximize_conversion_value_target_roas</t>
        </is>
      </c>
      <c r="B27" s="29" t="inlineStr">
        <is>
          <t>Accessible bidding strategy maximize conversion value target roas · NUMERIC</t>
        </is>
      </c>
      <c r="C27" s="26" t="n"/>
      <c r="D27" s="27">
        <f>IF(AND($C27="x",$A27&lt;&gt;""),$A27,"")</f>
        <v/>
      </c>
    </row>
    <row r="28">
      <c r="A28" s="25" t="inlineStr">
        <is>
          <t>accessible_bidding_strategy_maximize_conversions_target_cpa_micros</t>
        </is>
      </c>
      <c r="B28" s="29" t="inlineStr">
        <is>
          <t>Accessible bidding strategy maximize conversions target cpa micros · NUMERIC</t>
        </is>
      </c>
      <c r="C28" s="26" t="n"/>
      <c r="D28" s="27">
        <f>IF(AND($C28="x",$A28&lt;&gt;""),$A28,"")</f>
        <v/>
      </c>
    </row>
    <row r="29">
      <c r="A29" s="25" t="inlineStr">
        <is>
          <t>accessible_bidding_strategy_name</t>
        </is>
      </c>
      <c r="B29" s="29" t="inlineStr">
        <is>
          <t>Accessible bidding strategy name · TEXT</t>
        </is>
      </c>
      <c r="C29" s="26" t="n"/>
      <c r="D29" s="27">
        <f>IF(AND($C29="x",$A29&lt;&gt;""),$A29,"")</f>
        <v/>
      </c>
    </row>
    <row r="30">
      <c r="A30" s="25" t="inlineStr">
        <is>
          <t>accessible_bidding_strategy_owner_customer_id</t>
        </is>
      </c>
      <c r="B30" s="29" t="inlineStr">
        <is>
          <t>Accessible bidding strategy owner customer id · NUMERIC</t>
        </is>
      </c>
      <c r="C30" s="26" t="n"/>
      <c r="D30" s="27">
        <f>IF(AND($C30="x",$A30&lt;&gt;""),$A30,"")</f>
        <v/>
      </c>
    </row>
    <row r="31">
      <c r="A31" s="25" t="inlineStr">
        <is>
          <t>accessible_bidding_strategy_owner_descriptive_name</t>
        </is>
      </c>
      <c r="B31" s="29" t="inlineStr">
        <is>
          <t>Accessible bidding strategy owner descriptive name · TEXT</t>
        </is>
      </c>
      <c r="C31" s="26" t="n"/>
      <c r="D31" s="27">
        <f>IF(AND($C31="x",$A31&lt;&gt;""),$A31,"")</f>
        <v/>
      </c>
    </row>
    <row r="32">
      <c r="A32" s="25" t="inlineStr">
        <is>
          <t>accessible_bidding_strategy_resource_name</t>
        </is>
      </c>
      <c r="B32" s="29" t="inlineStr">
        <is>
          <t>Accessible bidding strategy resource name · TEXT</t>
        </is>
      </c>
      <c r="C32" s="26" t="n"/>
      <c r="D32" s="27">
        <f>IF(AND($C32="x",$A32&lt;&gt;""),$A32,"")</f>
        <v/>
      </c>
    </row>
    <row r="33">
      <c r="A33" s="25" t="inlineStr">
        <is>
          <t>accessible_bidding_strategy_target_cpa_target_cpa_micros</t>
        </is>
      </c>
      <c r="B33" s="29" t="inlineStr">
        <is>
          <t>Accessible bidding strategy target cpa target cpa micros · NUMERIC</t>
        </is>
      </c>
      <c r="C33" s="26" t="n"/>
      <c r="D33" s="27">
        <f>IF(AND($C33="x",$A33&lt;&gt;""),$A33,"")</f>
        <v/>
      </c>
    </row>
    <row r="34">
      <c r="A34" s="25" t="inlineStr">
        <is>
          <t>accessible_bidding_strategy_target_impression_share_cpc_bid_ceiling_micros</t>
        </is>
      </c>
      <c r="B34" s="29" t="inlineStr">
        <is>
          <t>Accessible bidding strategy target impression share cpc bid ceiling micros · NUMERIC</t>
        </is>
      </c>
      <c r="C34" s="26" t="n"/>
      <c r="D34" s="27">
        <f>IF(AND($C34="x",$A34&lt;&gt;""),$A34,"")</f>
        <v/>
      </c>
    </row>
    <row r="35">
      <c r="A35" s="25" t="inlineStr">
        <is>
          <t>accessible_bidding_strategy_target_impression_share_location</t>
        </is>
      </c>
      <c r="B35" s="29" t="inlineStr">
        <is>
          <t>Accessible bidding strategy target impression share location · TEXT</t>
        </is>
      </c>
      <c r="C35" s="26" t="n"/>
      <c r="D35" s="27">
        <f>IF(AND($C35="x",$A35&lt;&gt;""),$A35,"")</f>
        <v/>
      </c>
    </row>
    <row r="36">
      <c r="A36" s="25" t="inlineStr">
        <is>
          <t>accessible_bidding_strategy_target_impression_share_location_fraction_micros</t>
        </is>
      </c>
      <c r="B36" s="29" t="inlineStr">
        <is>
          <t>Accessible bidding strategy target impression share location fraction micros · NUMERIC</t>
        </is>
      </c>
      <c r="C36" s="26" t="n"/>
      <c r="D36" s="27">
        <f>IF(AND($C36="x",$A36&lt;&gt;""),$A36,"")</f>
        <v/>
      </c>
    </row>
    <row r="37">
      <c r="A37" s="25" t="inlineStr">
        <is>
          <t>accessible_bidding_strategy_target_roas_target_roas</t>
        </is>
      </c>
      <c r="B37" s="29" t="inlineStr">
        <is>
          <t>Accessible bidding strategy target roas target roas · NUMERIC</t>
        </is>
      </c>
      <c r="C37" s="26" t="n"/>
      <c r="D37" s="27">
        <f>IF(AND($C37="x",$A37&lt;&gt;""),$A37,"")</f>
        <v/>
      </c>
    </row>
    <row r="38">
      <c r="A38" s="25" t="inlineStr">
        <is>
          <t>accessible_bidding_strategy_target_spend_cpc_bid_ceiling_micros</t>
        </is>
      </c>
      <c r="B38" s="29" t="inlineStr">
        <is>
          <t>Accessible bidding strategy target spend cpc bid ceiling micros · NUMERIC</t>
        </is>
      </c>
      <c r="C38" s="26" t="n"/>
      <c r="D38" s="27">
        <f>IF(AND($C38="x",$A38&lt;&gt;""),$A38,"")</f>
        <v/>
      </c>
    </row>
    <row r="39">
      <c r="A39" s="25" t="inlineStr">
        <is>
          <t>accessible_bidding_strategy_target_spend_target_spend_micros</t>
        </is>
      </c>
      <c r="B39" s="29" t="inlineStr">
        <is>
          <t>Accessible bidding strategy target spend target spend micros · NUMERIC</t>
        </is>
      </c>
      <c r="C39" s="26" t="n"/>
      <c r="D39" s="27">
        <f>IF(AND($C39="x",$A39&lt;&gt;""),$A39,"")</f>
        <v/>
      </c>
    </row>
    <row r="40">
      <c r="A40" s="25" t="inlineStr">
        <is>
          <t>accessible_bidding_strategy_type</t>
        </is>
      </c>
      <c r="B40" s="29" t="inlineStr">
        <is>
          <t>Accessible bidding strategy type · TEXT</t>
        </is>
      </c>
      <c r="C40" s="26" t="n"/>
      <c r="D40" s="27">
        <f>IF(AND($C40="x",$A40&lt;&gt;""),$A40,"")</f>
        <v/>
      </c>
    </row>
    <row r="41">
      <c r="A41" s="25" t="inlineStr">
        <is>
          <t>account_currency_code</t>
        </is>
      </c>
      <c r="B41" s="29" t="inlineStr">
        <is>
          <t>Account currency code · TEXT</t>
        </is>
      </c>
      <c r="C41" s="26" t="n"/>
      <c r="D41" s="27">
        <f>IF(AND($C41="x",$A41&lt;&gt;""),$A41,"")</f>
        <v/>
      </c>
    </row>
    <row r="42">
      <c r="A42" s="25" t="inlineStr">
        <is>
          <t>account_descriptive_name</t>
        </is>
      </c>
      <c r="B42" s="29" t="inlineStr">
        <is>
          <t>Account descriptive name · TEXT</t>
        </is>
      </c>
      <c r="C42" s="26" t="n"/>
      <c r="D42" s="27">
        <f>IF(AND($C42="x",$A42&lt;&gt;""),$A42,"")</f>
        <v/>
      </c>
    </row>
    <row r="43">
      <c r="A43" s="25" t="inlineStr">
        <is>
          <t>account_time_zone</t>
        </is>
      </c>
      <c r="B43" s="29" t="inlineStr">
        <is>
          <t>Account time zone · TEXT</t>
        </is>
      </c>
      <c r="C43" s="26" t="n"/>
      <c r="D43" s="27">
        <f>IF(AND($C43="x",$A43&lt;&gt;""),$A43,"")</f>
        <v/>
      </c>
    </row>
    <row r="44">
      <c r="A44" s="25" t="inlineStr">
        <is>
          <t>account_user_list_status</t>
        </is>
      </c>
      <c r="B44" s="29" t="inlineStr">
        <is>
          <t>Account user list status · TEXT</t>
        </is>
      </c>
      <c r="C44" s="26" t="n"/>
      <c r="D44" s="27">
        <f>IF(AND($C44="x",$A44&lt;&gt;""),$A44,"")</f>
        <v/>
      </c>
    </row>
    <row r="45">
      <c r="A45" s="25" t="inlineStr">
        <is>
          <t>action_items</t>
        </is>
      </c>
      <c r="B45" s="29" t="inlineStr">
        <is>
          <t>Action items · TEXT</t>
        </is>
      </c>
      <c r="C45" s="26" t="n"/>
      <c r="D45" s="27">
        <f>IF(AND($C45="x",$A45&lt;&gt;""),$A45,"")</f>
        <v/>
      </c>
    </row>
    <row r="46">
      <c r="A46" s="25" t="inlineStr">
        <is>
          <t>active_view_cpm</t>
        </is>
      </c>
      <c r="B46" s="29" t="inlineStr">
        <is>
          <t>Active view cpm · NUMERIC</t>
        </is>
      </c>
      <c r="C46" s="26" t="n"/>
      <c r="D46" s="27">
        <f>IF(AND($C46="x",$A46&lt;&gt;""),$A46,"")</f>
        <v/>
      </c>
    </row>
    <row r="47">
      <c r="A47" s="25" t="inlineStr">
        <is>
          <t>active_view_ctr</t>
        </is>
      </c>
      <c r="B47" s="29" t="inlineStr">
        <is>
          <t>Active view ctr · NUMERIC</t>
        </is>
      </c>
      <c r="C47" s="26" t="n"/>
      <c r="D47" s="27">
        <f>IF(AND($C47="x",$A47&lt;&gt;""),$A47,"")</f>
        <v/>
      </c>
    </row>
    <row r="48">
      <c r="A48" s="25" t="inlineStr">
        <is>
          <t>active_view_impressions</t>
        </is>
      </c>
      <c r="B48" s="29" t="inlineStr">
        <is>
          <t>Active view impressions · NUMERIC</t>
        </is>
      </c>
      <c r="C48" s="26" t="n"/>
      <c r="D48" s="27">
        <f>IF(AND($C48="x",$A48&lt;&gt;""),$A48,"")</f>
        <v/>
      </c>
    </row>
    <row r="49">
      <c r="A49" s="25" t="inlineStr">
        <is>
          <t>active_view_measurability</t>
        </is>
      </c>
      <c r="B49" s="29" t="inlineStr">
        <is>
          <t>Active view measurability · NUMERIC</t>
        </is>
      </c>
      <c r="C49" s="26" t="n"/>
      <c r="D49" s="27">
        <f>IF(AND($C49="x",$A49&lt;&gt;""),$A49,"")</f>
        <v/>
      </c>
    </row>
    <row r="50">
      <c r="A50" s="25" t="inlineStr">
        <is>
          <t>active_view_measurable_cost</t>
        </is>
      </c>
      <c r="B50" s="29" t="inlineStr">
        <is>
          <t>Active view measurable cost · NUMERIC</t>
        </is>
      </c>
      <c r="C50" s="26" t="n"/>
      <c r="D50" s="27">
        <f>IF(AND($C50="x",$A50&lt;&gt;""),$A50,"")</f>
        <v/>
      </c>
    </row>
    <row r="51">
      <c r="A51" s="25" t="inlineStr">
        <is>
          <t>active_view_measurable_cost_micros</t>
        </is>
      </c>
      <c r="B51" s="29" t="inlineStr">
        <is>
          <t>Active view measurable cost micros · NUMERIC</t>
        </is>
      </c>
      <c r="C51" s="26" t="n"/>
      <c r="D51" s="27">
        <f>IF(AND($C51="x",$A51&lt;&gt;""),$A51,"")</f>
        <v/>
      </c>
    </row>
    <row r="52">
      <c r="A52" s="25" t="inlineStr">
        <is>
          <t>active_view_measurable_impressions</t>
        </is>
      </c>
      <c r="B52" s="29" t="inlineStr">
        <is>
          <t>Active view measurable impressions · NUMERIC</t>
        </is>
      </c>
      <c r="C52" s="26" t="n"/>
      <c r="D52" s="27">
        <f>IF(AND($C52="x",$A52&lt;&gt;""),$A52,"")</f>
        <v/>
      </c>
    </row>
    <row r="53">
      <c r="A53" s="25" t="inlineStr">
        <is>
          <t>active_view_viewability</t>
        </is>
      </c>
      <c r="B53" s="29" t="inlineStr">
        <is>
          <t>Active view viewability · NUMERIC</t>
        </is>
      </c>
      <c r="C53" s="26" t="n"/>
      <c r="D53" s="27">
        <f>IF(AND($C53="x",$A53&lt;&gt;""),$A53,"")</f>
        <v/>
      </c>
    </row>
    <row r="54">
      <c r="A54" s="25" t="inlineStr">
        <is>
          <t>activity_account_id</t>
        </is>
      </c>
      <c r="B54" s="29" t="inlineStr">
        <is>
          <t>Activity account id · NUMERIC</t>
        </is>
      </c>
      <c r="C54" s="26" t="n"/>
      <c r="D54" s="27">
        <f>IF(AND($C54="x",$A54&lt;&gt;""),$A54,"")</f>
        <v/>
      </c>
    </row>
    <row r="55">
      <c r="A55" s="25" t="inlineStr">
        <is>
          <t>activity_city</t>
        </is>
      </c>
      <c r="B55" s="29" t="inlineStr">
        <is>
          <t>Activity city · CITY</t>
        </is>
      </c>
      <c r="C55" s="26" t="n"/>
      <c r="D55" s="27">
        <f>IF(AND($C55="x",$A55&lt;&gt;""),$A55,"")</f>
        <v/>
      </c>
    </row>
    <row r="56">
      <c r="A56" s="25" t="inlineStr">
        <is>
          <t>activity_country</t>
        </is>
      </c>
      <c r="B56" s="29" t="inlineStr">
        <is>
          <t>Activity country · COUNTRY</t>
        </is>
      </c>
      <c r="C56" s="26" t="n"/>
      <c r="D56" s="27">
        <f>IF(AND($C56="x",$A56&lt;&gt;""),$A56,"")</f>
        <v/>
      </c>
    </row>
    <row r="57">
      <c r="A57" s="25" t="inlineStr">
        <is>
          <t>activity_rating</t>
        </is>
      </c>
      <c r="B57" s="29" t="inlineStr">
        <is>
          <t>Activity rating · NUMERIC</t>
        </is>
      </c>
      <c r="C57" s="26" t="n"/>
      <c r="D57" s="27">
        <f>IF(AND($C57="x",$A57&lt;&gt;""),$A57,"")</f>
        <v/>
      </c>
    </row>
    <row r="58">
      <c r="A58" s="25" t="inlineStr">
        <is>
          <t>activity_state</t>
        </is>
      </c>
      <c r="B58" s="29" t="inlineStr">
        <is>
          <t>Activity state · TEXT</t>
        </is>
      </c>
      <c r="C58" s="26" t="n"/>
      <c r="D58" s="27">
        <f>IF(AND($C58="x",$A58&lt;&gt;""),$A58,"")</f>
        <v/>
      </c>
    </row>
    <row r="59">
      <c r="A59" s="25" t="inlineStr">
        <is>
          <t>ad_added_by_google_ads</t>
        </is>
      </c>
      <c r="B59" s="29" t="inlineStr">
        <is>
          <t>Ad added by google ads · BOOLEAN</t>
        </is>
      </c>
      <c r="C59" s="26" t="n"/>
      <c r="D59" s="27">
        <f>IF(AND($C59="x",$A59&lt;&gt;""),$A59,"")</f>
        <v/>
      </c>
    </row>
    <row r="60">
      <c r="A60" s="25" t="inlineStr">
        <is>
          <t>ad_app_ad_app_deep_link</t>
        </is>
      </c>
      <c r="B60" s="29" t="inlineStr">
        <is>
          <t>Ad app ad app deep link · TEXT</t>
        </is>
      </c>
      <c r="C60" s="26" t="n"/>
      <c r="D60" s="27">
        <f>IF(AND($C60="x",$A60&lt;&gt;""),$A60,"")</f>
        <v/>
      </c>
    </row>
    <row r="61">
      <c r="A61" s="25" t="inlineStr">
        <is>
          <t>ad_app_ad_app_deep_link_asset</t>
        </is>
      </c>
      <c r="B61" s="29" t="inlineStr">
        <is>
          <t>(Deprecated) Ad app ad app deep link asset · TEXT</t>
        </is>
      </c>
      <c r="C61" s="26" t="n"/>
      <c r="D61" s="27">
        <f>IF(AND($C61="x",$A61&lt;&gt;""),$A61,"")</f>
        <v/>
      </c>
    </row>
    <row r="62">
      <c r="A62" s="25" t="inlineStr">
        <is>
          <t>ad_app_ad_descriptions</t>
        </is>
      </c>
      <c r="B62" s="29" t="inlineStr">
        <is>
          <t>Ad app ad descriptions · TEXT</t>
        </is>
      </c>
      <c r="C62" s="26" t="n"/>
      <c r="D62" s="27">
        <f>IF(AND($C62="x",$A62&lt;&gt;""),$A62,"")</f>
        <v/>
      </c>
    </row>
    <row r="63">
      <c r="A63" s="25" t="inlineStr">
        <is>
          <t>ad_app_ad_descriptions_1_text</t>
        </is>
      </c>
      <c r="B63" s="29" t="inlineStr">
        <is>
          <t>Ad app ad description 1 text · TEXT</t>
        </is>
      </c>
      <c r="C63" s="26" t="n"/>
      <c r="D63" s="27">
        <f>IF(AND($C63="x",$A63&lt;&gt;""),$A63,"")</f>
        <v/>
      </c>
    </row>
    <row r="64">
      <c r="A64" s="25" t="inlineStr">
        <is>
          <t>ad_app_ad_descriptions_2_text</t>
        </is>
      </c>
      <c r="B64" s="29" t="inlineStr">
        <is>
          <t>Ad app ad description 2 text · TEXT</t>
        </is>
      </c>
      <c r="C64" s="26" t="n"/>
      <c r="D64" s="27">
        <f>IF(AND($C64="x",$A64&lt;&gt;""),$A64,"")</f>
        <v/>
      </c>
    </row>
    <row r="65">
      <c r="A65" s="25" t="inlineStr">
        <is>
          <t>ad_app_ad_descriptions_3_text</t>
        </is>
      </c>
      <c r="B65" s="29" t="inlineStr">
        <is>
          <t>Ad app ad description 3 text · TEXT</t>
        </is>
      </c>
      <c r="C65" s="26" t="n"/>
      <c r="D65" s="27">
        <f>IF(AND($C65="x",$A65&lt;&gt;""),$A65,"")</f>
        <v/>
      </c>
    </row>
    <row r="66">
      <c r="A66" s="25" t="inlineStr">
        <is>
          <t>ad_app_ad_descriptions_4_text</t>
        </is>
      </c>
      <c r="B66" s="29" t="inlineStr">
        <is>
          <t>Ad app ad description 4 text · TEXT</t>
        </is>
      </c>
      <c r="C66" s="26" t="n"/>
      <c r="D66" s="27">
        <f>IF(AND($C66="x",$A66&lt;&gt;""),$A66,"")</f>
        <v/>
      </c>
    </row>
    <row r="67">
      <c r="A67" s="25" t="inlineStr">
        <is>
          <t>ad_app_ad_descriptions_5_text</t>
        </is>
      </c>
      <c r="B67" s="29" t="inlineStr">
        <is>
          <t>Ad app ad description 5 text · TEXT</t>
        </is>
      </c>
      <c r="C67" s="26" t="n"/>
      <c r="D67" s="27">
        <f>IF(AND($C67="x",$A67&lt;&gt;""),$A67,"")</f>
        <v/>
      </c>
    </row>
    <row r="68">
      <c r="A68" s="25" t="inlineStr">
        <is>
          <t>ad_app_ad_descriptions_combined_text</t>
        </is>
      </c>
      <c r="B68" s="29" t="inlineStr">
        <is>
          <t>Ad app ad descriptions combined · TEXT</t>
        </is>
      </c>
      <c r="C68" s="26" t="n"/>
      <c r="D68" s="27">
        <f>IF(AND($C68="x",$A68&lt;&gt;""),$A68,"")</f>
        <v/>
      </c>
    </row>
    <row r="69">
      <c r="A69" s="25" t="inlineStr">
        <is>
          <t>ad_app_ad_headlines</t>
        </is>
      </c>
      <c r="B69" s="29" t="inlineStr">
        <is>
          <t>Ad app ad headlines · TEXT</t>
        </is>
      </c>
      <c r="C69" s="26" t="n"/>
      <c r="D69" s="27">
        <f>IF(AND($C69="x",$A69&lt;&gt;""),$A69,"")</f>
        <v/>
      </c>
    </row>
    <row r="70">
      <c r="A70" s="25" t="inlineStr">
        <is>
          <t>ad_app_ad_headlines_10_text</t>
        </is>
      </c>
      <c r="B70" s="29" t="inlineStr">
        <is>
          <t>Ad app ad headline 10 text · TEXT</t>
        </is>
      </c>
      <c r="C70" s="26" t="n"/>
      <c r="D70" s="27">
        <f>IF(AND($C70="x",$A70&lt;&gt;""),$A70,"")</f>
        <v/>
      </c>
    </row>
    <row r="71">
      <c r="A71" s="25" t="inlineStr">
        <is>
          <t>ad_app_ad_headlines_11_text</t>
        </is>
      </c>
      <c r="B71" s="29" t="inlineStr">
        <is>
          <t>Ad app ad headline 11 text · TEXT</t>
        </is>
      </c>
      <c r="C71" s="26" t="n"/>
      <c r="D71" s="27">
        <f>IF(AND($C71="x",$A71&lt;&gt;""),$A71,"")</f>
        <v/>
      </c>
    </row>
    <row r="72">
      <c r="A72" s="25" t="inlineStr">
        <is>
          <t>ad_app_ad_headlines_12_text</t>
        </is>
      </c>
      <c r="B72" s="29" t="inlineStr">
        <is>
          <t>Ad app ad headline 12 text · TEXT</t>
        </is>
      </c>
      <c r="C72" s="26" t="n"/>
      <c r="D72" s="27">
        <f>IF(AND($C72="x",$A72&lt;&gt;""),$A72,"")</f>
        <v/>
      </c>
    </row>
    <row r="73">
      <c r="A73" s="25" t="inlineStr">
        <is>
          <t>ad_app_ad_headlines_13_text</t>
        </is>
      </c>
      <c r="B73" s="29" t="inlineStr">
        <is>
          <t>Ad app ad headline 13 text · TEXT</t>
        </is>
      </c>
      <c r="C73" s="26" t="n"/>
      <c r="D73" s="27">
        <f>IF(AND($C73="x",$A73&lt;&gt;""),$A73,"")</f>
        <v/>
      </c>
    </row>
    <row r="74">
      <c r="A74" s="25" t="inlineStr">
        <is>
          <t>ad_app_ad_headlines_14_text</t>
        </is>
      </c>
      <c r="B74" s="29" t="inlineStr">
        <is>
          <t>Ad app ad headline 14 text · TEXT</t>
        </is>
      </c>
      <c r="C74" s="26" t="n"/>
      <c r="D74" s="27">
        <f>IF(AND($C74="x",$A74&lt;&gt;""),$A74,"")</f>
        <v/>
      </c>
    </row>
    <row r="75">
      <c r="A75" s="25" t="inlineStr">
        <is>
          <t>ad_app_ad_headlines_15_text</t>
        </is>
      </c>
      <c r="B75" s="29" t="inlineStr">
        <is>
          <t>Ad app ad headline 15 text · TEXT</t>
        </is>
      </c>
      <c r="C75" s="26" t="n"/>
      <c r="D75" s="27">
        <f>IF(AND($C75="x",$A75&lt;&gt;""),$A75,"")</f>
        <v/>
      </c>
    </row>
    <row r="76">
      <c r="A76" s="25" t="inlineStr">
        <is>
          <t>ad_app_ad_headlines_16_text</t>
        </is>
      </c>
      <c r="B76" s="29" t="inlineStr">
        <is>
          <t>Ad app ad headline 16 text · TEXT</t>
        </is>
      </c>
      <c r="C76" s="26" t="n"/>
      <c r="D76" s="27">
        <f>IF(AND($C76="x",$A76&lt;&gt;""),$A76,"")</f>
        <v/>
      </c>
    </row>
    <row r="77">
      <c r="A77" s="25" t="inlineStr">
        <is>
          <t>ad_app_ad_headlines_17_text</t>
        </is>
      </c>
      <c r="B77" s="29" t="inlineStr">
        <is>
          <t>Ad app ad headline 17 text · TEXT</t>
        </is>
      </c>
      <c r="C77" s="26" t="n"/>
      <c r="D77" s="27">
        <f>IF(AND($C77="x",$A77&lt;&gt;""),$A77,"")</f>
        <v/>
      </c>
    </row>
    <row r="78">
      <c r="A78" s="25" t="inlineStr">
        <is>
          <t>ad_app_ad_headlines_18_text</t>
        </is>
      </c>
      <c r="B78" s="29" t="inlineStr">
        <is>
          <t>Ad app ad headline 18 text · TEXT</t>
        </is>
      </c>
      <c r="C78" s="26" t="n"/>
      <c r="D78" s="27">
        <f>IF(AND($C78="x",$A78&lt;&gt;""),$A78,"")</f>
        <v/>
      </c>
    </row>
    <row r="79">
      <c r="A79" s="25" t="inlineStr">
        <is>
          <t>ad_app_ad_headlines_19_text</t>
        </is>
      </c>
      <c r="B79" s="29" t="inlineStr">
        <is>
          <t>Ad app ad headline 19 text · TEXT</t>
        </is>
      </c>
      <c r="C79" s="26" t="n"/>
      <c r="D79" s="27">
        <f>IF(AND($C79="x",$A79&lt;&gt;""),$A79,"")</f>
        <v/>
      </c>
    </row>
    <row r="80">
      <c r="A80" s="25" t="inlineStr">
        <is>
          <t>ad_app_ad_headlines_1_text</t>
        </is>
      </c>
      <c r="B80" s="29" t="inlineStr">
        <is>
          <t>Ad app ad headline 1 text · TEXT</t>
        </is>
      </c>
      <c r="C80" s="26" t="n"/>
      <c r="D80" s="27">
        <f>IF(AND($C80="x",$A80&lt;&gt;""),$A80,"")</f>
        <v/>
      </c>
    </row>
    <row r="81">
      <c r="A81" s="25" t="inlineStr">
        <is>
          <t>ad_app_ad_headlines_20_text</t>
        </is>
      </c>
      <c r="B81" s="29" t="inlineStr">
        <is>
          <t>Ad app ad headline 20 text · TEXT</t>
        </is>
      </c>
      <c r="C81" s="26" t="n"/>
      <c r="D81" s="27">
        <f>IF(AND($C81="x",$A81&lt;&gt;""),$A81,"")</f>
        <v/>
      </c>
    </row>
    <row r="82">
      <c r="A82" s="25" t="inlineStr">
        <is>
          <t>ad_app_ad_headlines_2_text</t>
        </is>
      </c>
      <c r="B82" s="29" t="inlineStr">
        <is>
          <t>Ad app ad headline 2 text · TEXT</t>
        </is>
      </c>
      <c r="C82" s="26" t="n"/>
      <c r="D82" s="27">
        <f>IF(AND($C82="x",$A82&lt;&gt;""),$A82,"")</f>
        <v/>
      </c>
    </row>
    <row r="83">
      <c r="A83" s="25" t="inlineStr">
        <is>
          <t>ad_app_ad_headlines_3_text</t>
        </is>
      </c>
      <c r="B83" s="29" t="inlineStr">
        <is>
          <t>Ad app ad headline 3 text · TEXT</t>
        </is>
      </c>
      <c r="C83" s="26" t="n"/>
      <c r="D83" s="27">
        <f>IF(AND($C83="x",$A83&lt;&gt;""),$A83,"")</f>
        <v/>
      </c>
    </row>
    <row r="84">
      <c r="A84" s="25" t="inlineStr">
        <is>
          <t>ad_app_ad_headlines_4_text</t>
        </is>
      </c>
      <c r="B84" s="29" t="inlineStr">
        <is>
          <t>Ad app ad headline 4 text · TEXT</t>
        </is>
      </c>
      <c r="C84" s="26" t="n"/>
      <c r="D84" s="27">
        <f>IF(AND($C84="x",$A84&lt;&gt;""),$A84,"")</f>
        <v/>
      </c>
    </row>
    <row r="85">
      <c r="A85" s="25" t="inlineStr">
        <is>
          <t>ad_app_ad_headlines_5_text</t>
        </is>
      </c>
      <c r="B85" s="29" t="inlineStr">
        <is>
          <t>Ad app ad headline 5 text · TEXT</t>
        </is>
      </c>
      <c r="C85" s="26" t="n"/>
      <c r="D85" s="27">
        <f>IF(AND($C85="x",$A85&lt;&gt;""),$A85,"")</f>
        <v/>
      </c>
    </row>
    <row r="86">
      <c r="A86" s="25" t="inlineStr">
        <is>
          <t>ad_app_ad_headlines_6_text</t>
        </is>
      </c>
      <c r="B86" s="29" t="inlineStr">
        <is>
          <t>Ad app ad headline 6 text · TEXT</t>
        </is>
      </c>
      <c r="C86" s="26" t="n"/>
      <c r="D86" s="27">
        <f>IF(AND($C86="x",$A86&lt;&gt;""),$A86,"")</f>
        <v/>
      </c>
    </row>
    <row r="87">
      <c r="A87" s="25" t="inlineStr">
        <is>
          <t>ad_app_ad_headlines_7_text</t>
        </is>
      </c>
      <c r="B87" s="29" t="inlineStr">
        <is>
          <t>Ad app ad headline 7 text · TEXT</t>
        </is>
      </c>
      <c r="C87" s="26" t="n"/>
      <c r="D87" s="27">
        <f>IF(AND($C87="x",$A87&lt;&gt;""),$A87,"")</f>
        <v/>
      </c>
    </row>
    <row r="88">
      <c r="A88" s="25" t="inlineStr">
        <is>
          <t>ad_app_ad_headlines_8_text</t>
        </is>
      </c>
      <c r="B88" s="29" t="inlineStr">
        <is>
          <t>Ad app ad headline 8 text · TEXT</t>
        </is>
      </c>
      <c r="C88" s="26" t="n"/>
      <c r="D88" s="27">
        <f>IF(AND($C88="x",$A88&lt;&gt;""),$A88,"")</f>
        <v/>
      </c>
    </row>
    <row r="89">
      <c r="A89" s="25" t="inlineStr">
        <is>
          <t>ad_app_ad_headlines_9_text</t>
        </is>
      </c>
      <c r="B89" s="29" t="inlineStr">
        <is>
          <t>Ad app ad headline 9 text · TEXT</t>
        </is>
      </c>
      <c r="C89" s="26" t="n"/>
      <c r="D89" s="27">
        <f>IF(AND($C89="x",$A89&lt;&gt;""),$A89,"")</f>
        <v/>
      </c>
    </row>
    <row r="90">
      <c r="A90" s="25" t="inlineStr">
        <is>
          <t>ad_app_ad_headlines_combined_text</t>
        </is>
      </c>
      <c r="B90" s="29" t="inlineStr">
        <is>
          <t>Ad app ad headlines combined · TEXT</t>
        </is>
      </c>
      <c r="C90" s="26" t="n"/>
      <c r="D90" s="27">
        <f>IF(AND($C90="x",$A90&lt;&gt;""),$A90,"")</f>
        <v/>
      </c>
    </row>
    <row r="91">
      <c r="A91" s="25" t="inlineStr">
        <is>
          <t>ad_app_ad_html5_media_bundles</t>
        </is>
      </c>
      <c r="B91" s="29" t="inlineStr">
        <is>
          <t>Ad app ad html5 media bundles · TEXT</t>
        </is>
      </c>
      <c r="C91" s="26" t="n"/>
      <c r="D91" s="27">
        <f>IF(AND($C91="x",$A91&lt;&gt;""),$A91,"")</f>
        <v/>
      </c>
    </row>
    <row r="92">
      <c r="A92" s="25" t="inlineStr">
        <is>
          <t>ad_app_ad_html5_media_bundles_asset</t>
        </is>
      </c>
      <c r="B92" s="29" t="inlineStr">
        <is>
          <t>(Deprecated) Ad app ad html5 media bundles asset · TEXT</t>
        </is>
      </c>
      <c r="C92" s="26" t="n"/>
      <c r="D92" s="27">
        <f>IF(AND($C92="x",$A92&lt;&gt;""),$A92,"")</f>
        <v/>
      </c>
    </row>
    <row r="93">
      <c r="A93" s="25" t="inlineStr">
        <is>
          <t>ad_app_ad_images</t>
        </is>
      </c>
      <c r="B93" s="29" t="inlineStr">
        <is>
          <t>Ad app ad images · TEXT</t>
        </is>
      </c>
      <c r="C93" s="26" t="n"/>
      <c r="D93" s="27">
        <f>IF(AND($C93="x",$A93&lt;&gt;""),$A93,"")</f>
        <v/>
      </c>
    </row>
    <row r="94">
      <c r="A94" s="25" t="inlineStr">
        <is>
          <t>ad_app_ad_images_asset</t>
        </is>
      </c>
      <c r="B94" s="29" t="inlineStr">
        <is>
          <t>(Deprecated) Ad app ad images asset · TEXT</t>
        </is>
      </c>
      <c r="C94" s="26" t="n"/>
      <c r="D94" s="27">
        <f>IF(AND($C94="x",$A94&lt;&gt;""),$A94,"")</f>
        <v/>
      </c>
    </row>
    <row r="95">
      <c r="A95" s="25" t="inlineStr">
        <is>
          <t>ad_app_ad_mandatory_ad_text</t>
        </is>
      </c>
      <c r="B95" s="29" t="inlineStr">
        <is>
          <t>Ad app ad mandatory ad text · TEXT</t>
        </is>
      </c>
      <c r="C95" s="26" t="n"/>
      <c r="D95" s="27">
        <f>IF(AND($C95="x",$A95&lt;&gt;""),$A95,"")</f>
        <v/>
      </c>
    </row>
    <row r="96">
      <c r="A96" s="25" t="inlineStr">
        <is>
          <t>ad_app_ad_youtube_videos</t>
        </is>
      </c>
      <c r="B96" s="29" t="inlineStr">
        <is>
          <t>Ad app ad youtube videos · TEXT</t>
        </is>
      </c>
      <c r="C96" s="26" t="n"/>
      <c r="D96" s="27">
        <f>IF(AND($C96="x",$A96&lt;&gt;""),$A96,"")</f>
        <v/>
      </c>
    </row>
    <row r="97">
      <c r="A97" s="25" t="inlineStr">
        <is>
          <t>ad_app_ad_youtube_videos_asset</t>
        </is>
      </c>
      <c r="B97" s="29" t="inlineStr">
        <is>
          <t>(Deprecated) Ad app ad youtube videos asset · TEXT</t>
        </is>
      </c>
      <c r="C97" s="26" t="n"/>
      <c r="D97" s="27">
        <f>IF(AND($C97="x",$A97&lt;&gt;""),$A97,"")</f>
        <v/>
      </c>
    </row>
    <row r="98">
      <c r="A98" s="25" t="inlineStr">
        <is>
          <t>ad_app_engagement_ad_descriptions</t>
        </is>
      </c>
      <c r="B98" s="29" t="inlineStr">
        <is>
          <t>Ad app engagement ad descriptions · TEXT</t>
        </is>
      </c>
      <c r="C98" s="26" t="n"/>
      <c r="D98" s="27">
        <f>IF(AND($C98="x",$A98&lt;&gt;""),$A98,"")</f>
        <v/>
      </c>
    </row>
    <row r="99">
      <c r="A99" s="25" t="inlineStr">
        <is>
          <t>ad_app_engagement_ad_descriptions_1_text</t>
        </is>
      </c>
      <c r="B99" s="29" t="inlineStr">
        <is>
          <t>Ad app engagement ad description 1 text · TEXT</t>
        </is>
      </c>
      <c r="C99" s="26" t="n"/>
      <c r="D99" s="27">
        <f>IF(AND($C99="x",$A99&lt;&gt;""),$A99,"")</f>
        <v/>
      </c>
    </row>
    <row r="100">
      <c r="A100" s="25" t="inlineStr">
        <is>
          <t>ad_app_engagement_ad_descriptions_2_text</t>
        </is>
      </c>
      <c r="B100" s="29" t="inlineStr">
        <is>
          <t>Ad app engagement ad description 2 text · TEXT</t>
        </is>
      </c>
      <c r="C100" s="26" t="n"/>
      <c r="D100" s="27">
        <f>IF(AND($C100="x",$A100&lt;&gt;""),$A100,"")</f>
        <v/>
      </c>
    </row>
    <row r="101">
      <c r="A101" s="25" t="inlineStr">
        <is>
          <t>ad_app_engagement_ad_descriptions_3_text</t>
        </is>
      </c>
      <c r="B101" s="29" t="inlineStr">
        <is>
          <t>Ad app engagement ad description 3 text · TEXT</t>
        </is>
      </c>
      <c r="C101" s="26" t="n"/>
      <c r="D101" s="27">
        <f>IF(AND($C101="x",$A101&lt;&gt;""),$A101,"")</f>
        <v/>
      </c>
    </row>
    <row r="102">
      <c r="A102" s="25" t="inlineStr">
        <is>
          <t>ad_app_engagement_ad_descriptions_4_text</t>
        </is>
      </c>
      <c r="B102" s="29" t="inlineStr">
        <is>
          <t>Ad app engagement ad description 4 text · TEXT</t>
        </is>
      </c>
      <c r="C102" s="26" t="n"/>
      <c r="D102" s="27">
        <f>IF(AND($C102="x",$A102&lt;&gt;""),$A102,"")</f>
        <v/>
      </c>
    </row>
    <row r="103">
      <c r="A103" s="25" t="inlineStr">
        <is>
          <t>ad_app_engagement_ad_descriptions_5_text</t>
        </is>
      </c>
      <c r="B103" s="29" t="inlineStr">
        <is>
          <t>Ad app engagement ad description 5 text · TEXT</t>
        </is>
      </c>
      <c r="C103" s="26" t="n"/>
      <c r="D103" s="27">
        <f>IF(AND($C103="x",$A103&lt;&gt;""),$A103,"")</f>
        <v/>
      </c>
    </row>
    <row r="104">
      <c r="A104" s="25" t="inlineStr">
        <is>
          <t>ad_app_engagement_ad_descriptions_combined_text</t>
        </is>
      </c>
      <c r="B104" s="29" t="inlineStr">
        <is>
          <t>Ad app engagement ad descriptions combined · TEXT</t>
        </is>
      </c>
      <c r="C104" s="26" t="n"/>
      <c r="D104" s="27">
        <f>IF(AND($C104="x",$A104&lt;&gt;""),$A104,"")</f>
        <v/>
      </c>
    </row>
    <row r="105">
      <c r="A105" s="25" t="inlineStr">
        <is>
          <t>ad_app_engagement_ad_headlines</t>
        </is>
      </c>
      <c r="B105" s="29" t="inlineStr">
        <is>
          <t>Ad app engagement ad headlines · TEXT</t>
        </is>
      </c>
      <c r="C105" s="26" t="n"/>
      <c r="D105" s="27">
        <f>IF(AND($C105="x",$A105&lt;&gt;""),$A105,"")</f>
        <v/>
      </c>
    </row>
    <row r="106">
      <c r="A106" s="25" t="inlineStr">
        <is>
          <t>ad_app_engagement_ad_headlines_10_text</t>
        </is>
      </c>
      <c r="B106" s="29" t="inlineStr">
        <is>
          <t>Ad app engagement ad headline 10 text · TEXT</t>
        </is>
      </c>
      <c r="C106" s="26" t="n"/>
      <c r="D106" s="27">
        <f>IF(AND($C106="x",$A106&lt;&gt;""),$A106,"")</f>
        <v/>
      </c>
    </row>
    <row r="107">
      <c r="A107" s="25" t="inlineStr">
        <is>
          <t>ad_app_engagement_ad_headlines_11_text</t>
        </is>
      </c>
      <c r="B107" s="29" t="inlineStr">
        <is>
          <t>Ad app engagement ad headline 11 text · TEXT</t>
        </is>
      </c>
      <c r="C107" s="26" t="n"/>
      <c r="D107" s="27">
        <f>IF(AND($C107="x",$A107&lt;&gt;""),$A107,"")</f>
        <v/>
      </c>
    </row>
    <row r="108">
      <c r="A108" s="25" t="inlineStr">
        <is>
          <t>ad_app_engagement_ad_headlines_12_text</t>
        </is>
      </c>
      <c r="B108" s="29" t="inlineStr">
        <is>
          <t>Ad app engagement ad headline 12 text · TEXT</t>
        </is>
      </c>
      <c r="C108" s="26" t="n"/>
      <c r="D108" s="27">
        <f>IF(AND($C108="x",$A108&lt;&gt;""),$A108,"")</f>
        <v/>
      </c>
    </row>
    <row r="109">
      <c r="A109" s="25" t="inlineStr">
        <is>
          <t>ad_app_engagement_ad_headlines_13_text</t>
        </is>
      </c>
      <c r="B109" s="29" t="inlineStr">
        <is>
          <t>Ad app engagement ad headline 13 text · TEXT</t>
        </is>
      </c>
      <c r="C109" s="26" t="n"/>
      <c r="D109" s="27">
        <f>IF(AND($C109="x",$A109&lt;&gt;""),$A109,"")</f>
        <v/>
      </c>
    </row>
    <row r="110">
      <c r="A110" s="25" t="inlineStr">
        <is>
          <t>ad_app_engagement_ad_headlines_14_text</t>
        </is>
      </c>
      <c r="B110" s="29" t="inlineStr">
        <is>
          <t>Ad app engagement ad headline 14 text · TEXT</t>
        </is>
      </c>
      <c r="C110" s="26" t="n"/>
      <c r="D110" s="27">
        <f>IF(AND($C110="x",$A110&lt;&gt;""),$A110,"")</f>
        <v/>
      </c>
    </row>
    <row r="111">
      <c r="A111" s="25" t="inlineStr">
        <is>
          <t>ad_app_engagement_ad_headlines_15_text</t>
        </is>
      </c>
      <c r="B111" s="29" t="inlineStr">
        <is>
          <t>Ad app engagement ad headline 15 text · TEXT</t>
        </is>
      </c>
      <c r="C111" s="26" t="n"/>
      <c r="D111" s="27">
        <f>IF(AND($C111="x",$A111&lt;&gt;""),$A111,"")</f>
        <v/>
      </c>
    </row>
    <row r="112">
      <c r="A112" s="25" t="inlineStr">
        <is>
          <t>ad_app_engagement_ad_headlines_16_text</t>
        </is>
      </c>
      <c r="B112" s="29" t="inlineStr">
        <is>
          <t>Ad app engagement ad headline 16 text · TEXT</t>
        </is>
      </c>
      <c r="C112" s="26" t="n"/>
      <c r="D112" s="27">
        <f>IF(AND($C112="x",$A112&lt;&gt;""),$A112,"")</f>
        <v/>
      </c>
    </row>
    <row r="113">
      <c r="A113" s="25" t="inlineStr">
        <is>
          <t>ad_app_engagement_ad_headlines_17_text</t>
        </is>
      </c>
      <c r="B113" s="29" t="inlineStr">
        <is>
          <t>Ad app engagement ad headline 17 text · TEXT</t>
        </is>
      </c>
      <c r="C113" s="26" t="n"/>
      <c r="D113" s="27">
        <f>IF(AND($C113="x",$A113&lt;&gt;""),$A113,"")</f>
        <v/>
      </c>
    </row>
    <row r="114">
      <c r="A114" s="25" t="inlineStr">
        <is>
          <t>ad_app_engagement_ad_headlines_18_text</t>
        </is>
      </c>
      <c r="B114" s="29" t="inlineStr">
        <is>
          <t>Ad app engagement ad headline 18 text · TEXT</t>
        </is>
      </c>
      <c r="C114" s="26" t="n"/>
      <c r="D114" s="27">
        <f>IF(AND($C114="x",$A114&lt;&gt;""),$A114,"")</f>
        <v/>
      </c>
    </row>
    <row r="115">
      <c r="A115" s="25" t="inlineStr">
        <is>
          <t>ad_app_engagement_ad_headlines_19_text</t>
        </is>
      </c>
      <c r="B115" s="29" t="inlineStr">
        <is>
          <t>Ad app engagement ad headline 19 text · TEXT</t>
        </is>
      </c>
      <c r="C115" s="26" t="n"/>
      <c r="D115" s="27">
        <f>IF(AND($C115="x",$A115&lt;&gt;""),$A115,"")</f>
        <v/>
      </c>
    </row>
    <row r="116">
      <c r="A116" s="25" t="inlineStr">
        <is>
          <t>ad_app_engagement_ad_headlines_1_text</t>
        </is>
      </c>
      <c r="B116" s="29" t="inlineStr">
        <is>
          <t>Ad app engagement ad headline 1 text · TEXT</t>
        </is>
      </c>
      <c r="C116" s="26" t="n"/>
      <c r="D116" s="27">
        <f>IF(AND($C116="x",$A116&lt;&gt;""),$A116,"")</f>
        <v/>
      </c>
    </row>
    <row r="117">
      <c r="A117" s="25" t="inlineStr">
        <is>
          <t>ad_app_engagement_ad_headlines_20_text</t>
        </is>
      </c>
      <c r="B117" s="29" t="inlineStr">
        <is>
          <t>Ad app engagement ad headline 20 text · TEXT</t>
        </is>
      </c>
      <c r="C117" s="26" t="n"/>
      <c r="D117" s="27">
        <f>IF(AND($C117="x",$A117&lt;&gt;""),$A117,"")</f>
        <v/>
      </c>
    </row>
    <row r="118">
      <c r="A118" s="25" t="inlineStr">
        <is>
          <t>ad_app_engagement_ad_headlines_2_text</t>
        </is>
      </c>
      <c r="B118" s="29" t="inlineStr">
        <is>
          <t>Ad app engagement ad headline 2 text · TEXT</t>
        </is>
      </c>
      <c r="C118" s="26" t="n"/>
      <c r="D118" s="27">
        <f>IF(AND($C118="x",$A118&lt;&gt;""),$A118,"")</f>
        <v/>
      </c>
    </row>
    <row r="119">
      <c r="A119" s="25" t="inlineStr">
        <is>
          <t>ad_app_engagement_ad_headlines_3_text</t>
        </is>
      </c>
      <c r="B119" s="29" t="inlineStr">
        <is>
          <t>Ad app engagement ad headline 3 text · TEXT</t>
        </is>
      </c>
      <c r="C119" s="26" t="n"/>
      <c r="D119" s="27">
        <f>IF(AND($C119="x",$A119&lt;&gt;""),$A119,"")</f>
        <v/>
      </c>
    </row>
    <row r="120">
      <c r="A120" s="25" t="inlineStr">
        <is>
          <t>ad_app_engagement_ad_headlines_4_text</t>
        </is>
      </c>
      <c r="B120" s="29" t="inlineStr">
        <is>
          <t>Ad app engagement ad headline 4 text · TEXT</t>
        </is>
      </c>
      <c r="C120" s="26" t="n"/>
      <c r="D120" s="27">
        <f>IF(AND($C120="x",$A120&lt;&gt;""),$A120,"")</f>
        <v/>
      </c>
    </row>
    <row r="121">
      <c r="A121" s="25" t="inlineStr">
        <is>
          <t>ad_app_engagement_ad_headlines_5_text</t>
        </is>
      </c>
      <c r="B121" s="29" t="inlineStr">
        <is>
          <t>Ad app engagement ad headline 5 text · TEXT</t>
        </is>
      </c>
      <c r="C121" s="26" t="n"/>
      <c r="D121" s="27">
        <f>IF(AND($C121="x",$A121&lt;&gt;""),$A121,"")</f>
        <v/>
      </c>
    </row>
    <row r="122">
      <c r="A122" s="25" t="inlineStr">
        <is>
          <t>ad_app_engagement_ad_headlines_6_text</t>
        </is>
      </c>
      <c r="B122" s="29" t="inlineStr">
        <is>
          <t>Ad app engagement ad headline 6 text · TEXT</t>
        </is>
      </c>
      <c r="C122" s="26" t="n"/>
      <c r="D122" s="27">
        <f>IF(AND($C122="x",$A122&lt;&gt;""),$A122,"")</f>
        <v/>
      </c>
    </row>
    <row r="123">
      <c r="A123" s="25" t="inlineStr">
        <is>
          <t>ad_app_engagement_ad_headlines_7_text</t>
        </is>
      </c>
      <c r="B123" s="29" t="inlineStr">
        <is>
          <t>Ad app engagement ad headline 7 text · TEXT</t>
        </is>
      </c>
      <c r="C123" s="26" t="n"/>
      <c r="D123" s="27">
        <f>IF(AND($C123="x",$A123&lt;&gt;""),$A123,"")</f>
        <v/>
      </c>
    </row>
    <row r="124">
      <c r="A124" s="25" t="inlineStr">
        <is>
          <t>ad_app_engagement_ad_headlines_8_text</t>
        </is>
      </c>
      <c r="B124" s="29" t="inlineStr">
        <is>
          <t>Ad app engagement ad headline 8 text · TEXT</t>
        </is>
      </c>
      <c r="C124" s="26" t="n"/>
      <c r="D124" s="27">
        <f>IF(AND($C124="x",$A124&lt;&gt;""),$A124,"")</f>
        <v/>
      </c>
    </row>
    <row r="125">
      <c r="A125" s="25" t="inlineStr">
        <is>
          <t>ad_app_engagement_ad_headlines_9_text</t>
        </is>
      </c>
      <c r="B125" s="29" t="inlineStr">
        <is>
          <t>Ad app engagement ad headline 9 text · TEXT</t>
        </is>
      </c>
      <c r="C125" s="26" t="n"/>
      <c r="D125" s="27">
        <f>IF(AND($C125="x",$A125&lt;&gt;""),$A125,"")</f>
        <v/>
      </c>
    </row>
    <row r="126">
      <c r="A126" s="25" t="inlineStr">
        <is>
          <t>ad_app_engagement_ad_headlines_combined_text</t>
        </is>
      </c>
      <c r="B126" s="29" t="inlineStr">
        <is>
          <t>Ad app engagement ad headlines combined · TEXT</t>
        </is>
      </c>
      <c r="C126" s="26" t="n"/>
      <c r="D126" s="27">
        <f>IF(AND($C126="x",$A126&lt;&gt;""),$A126,"")</f>
        <v/>
      </c>
    </row>
    <row r="127">
      <c r="A127" s="25" t="inlineStr">
        <is>
          <t>ad_app_engagement_ad_images</t>
        </is>
      </c>
      <c r="B127" s="29" t="inlineStr">
        <is>
          <t>Ad app engagement ad images · TEXT</t>
        </is>
      </c>
      <c r="C127" s="26" t="n"/>
      <c r="D127" s="27">
        <f>IF(AND($C127="x",$A127&lt;&gt;""),$A127,"")</f>
        <v/>
      </c>
    </row>
    <row r="128">
      <c r="A128" s="25" t="inlineStr">
        <is>
          <t>ad_app_engagement_ad_images_asset</t>
        </is>
      </c>
      <c r="B128" s="29" t="inlineStr">
        <is>
          <t>(Deprecated) Ad app engagement ad images asset · TEXT</t>
        </is>
      </c>
      <c r="C128" s="26" t="n"/>
      <c r="D128" s="27">
        <f>IF(AND($C128="x",$A128&lt;&gt;""),$A128,"")</f>
        <v/>
      </c>
    </row>
    <row r="129">
      <c r="A129" s="25" t="inlineStr">
        <is>
          <t>ad_app_engagement_ad_videos</t>
        </is>
      </c>
      <c r="B129" s="29" t="inlineStr">
        <is>
          <t>Ad app engagement ad videos · TEXT</t>
        </is>
      </c>
      <c r="C129" s="26" t="n"/>
      <c r="D129" s="27">
        <f>IF(AND($C129="x",$A129&lt;&gt;""),$A129,"")</f>
        <v/>
      </c>
    </row>
    <row r="130">
      <c r="A130" s="25" t="inlineStr">
        <is>
          <t>ad_app_engagement_ad_videos_asset</t>
        </is>
      </c>
      <c r="B130" s="29" t="inlineStr">
        <is>
          <t>(Deprecated) Ad app engagement ad videos asset · TEXT</t>
        </is>
      </c>
      <c r="C130" s="26" t="n"/>
      <c r="D130" s="27">
        <f>IF(AND($C130="x",$A130&lt;&gt;""),$A130,"")</f>
        <v/>
      </c>
    </row>
    <row r="131">
      <c r="A131" s="25" t="inlineStr">
        <is>
          <t>ad_app_pre_registration_ad_descriptions</t>
        </is>
      </c>
      <c r="B131" s="29" t="inlineStr">
        <is>
          <t>Ad app pre registration ad descriptions · TEXT</t>
        </is>
      </c>
      <c r="C131" s="26" t="n"/>
      <c r="D131" s="27">
        <f>IF(AND($C131="x",$A131&lt;&gt;""),$A131,"")</f>
        <v/>
      </c>
    </row>
    <row r="132">
      <c r="A132" s="25" t="inlineStr">
        <is>
          <t>ad_app_pre_registration_ad_descriptions_1_text</t>
        </is>
      </c>
      <c r="B132" s="29" t="inlineStr">
        <is>
          <t>Ad app pre registration ad description 1 text · TEXT</t>
        </is>
      </c>
      <c r="C132" s="26" t="n"/>
      <c r="D132" s="27">
        <f>IF(AND($C132="x",$A132&lt;&gt;""),$A132,"")</f>
        <v/>
      </c>
    </row>
    <row r="133">
      <c r="A133" s="25" t="inlineStr">
        <is>
          <t>ad_app_pre_registration_ad_descriptions_2_text</t>
        </is>
      </c>
      <c r="B133" s="29" t="inlineStr">
        <is>
          <t>Ad app pre registration ad description 2 text · TEXT</t>
        </is>
      </c>
      <c r="C133" s="26" t="n"/>
      <c r="D133" s="27">
        <f>IF(AND($C133="x",$A133&lt;&gt;""),$A133,"")</f>
        <v/>
      </c>
    </row>
    <row r="134">
      <c r="A134" s="25" t="inlineStr">
        <is>
          <t>ad_app_pre_registration_ad_descriptions_3_text</t>
        </is>
      </c>
      <c r="B134" s="29" t="inlineStr">
        <is>
          <t>Ad app pre registration ad description 3 text · TEXT</t>
        </is>
      </c>
      <c r="C134" s="26" t="n"/>
      <c r="D134" s="27">
        <f>IF(AND($C134="x",$A134&lt;&gt;""),$A134,"")</f>
        <v/>
      </c>
    </row>
    <row r="135">
      <c r="A135" s="25" t="inlineStr">
        <is>
          <t>ad_app_pre_registration_ad_descriptions_4_text</t>
        </is>
      </c>
      <c r="B135" s="29" t="inlineStr">
        <is>
          <t>Ad app pre registration ad description 4 text · TEXT</t>
        </is>
      </c>
      <c r="C135" s="26" t="n"/>
      <c r="D135" s="27">
        <f>IF(AND($C135="x",$A135&lt;&gt;""),$A135,"")</f>
        <v/>
      </c>
    </row>
    <row r="136">
      <c r="A136" s="25" t="inlineStr">
        <is>
          <t>ad_app_pre_registration_ad_descriptions_5_text</t>
        </is>
      </c>
      <c r="B136" s="29" t="inlineStr">
        <is>
          <t>Ad app pre registration ad description 5 text · TEXT</t>
        </is>
      </c>
      <c r="C136" s="26" t="n"/>
      <c r="D136" s="27">
        <f>IF(AND($C136="x",$A136&lt;&gt;""),$A136,"")</f>
        <v/>
      </c>
    </row>
    <row r="137">
      <c r="A137" s="25" t="inlineStr">
        <is>
          <t>ad_app_pre_registration_ad_descriptions_combined_text</t>
        </is>
      </c>
      <c r="B137" s="29" t="inlineStr">
        <is>
          <t>Ad app pre registration ad descriptions combined · TEXT</t>
        </is>
      </c>
      <c r="C137" s="26" t="n"/>
      <c r="D137" s="27">
        <f>IF(AND($C137="x",$A137&lt;&gt;""),$A137,"")</f>
        <v/>
      </c>
    </row>
    <row r="138">
      <c r="A138" s="25" t="inlineStr">
        <is>
          <t>ad_app_pre_registration_ad_headlines</t>
        </is>
      </c>
      <c r="B138" s="29" t="inlineStr">
        <is>
          <t>Ad app pre registration ad headlines · TEXT</t>
        </is>
      </c>
      <c r="C138" s="26" t="n"/>
      <c r="D138" s="27">
        <f>IF(AND($C138="x",$A138&lt;&gt;""),$A138,"")</f>
        <v/>
      </c>
    </row>
    <row r="139">
      <c r="A139" s="25" t="inlineStr">
        <is>
          <t>ad_app_pre_registration_ad_headlines_1_text</t>
        </is>
      </c>
      <c r="B139" s="29" t="inlineStr">
        <is>
          <t>Ad app pre registration ad headline 1 text · TEXT</t>
        </is>
      </c>
      <c r="C139" s="26" t="n"/>
      <c r="D139" s="27">
        <f>IF(AND($C139="x",$A139&lt;&gt;""),$A139,"")</f>
        <v/>
      </c>
    </row>
    <row r="140">
      <c r="A140" s="25" t="inlineStr">
        <is>
          <t>ad_app_pre_registration_ad_headlines_2_text</t>
        </is>
      </c>
      <c r="B140" s="29" t="inlineStr">
        <is>
          <t>Ad app pre registration ad headline 2 text · TEXT</t>
        </is>
      </c>
      <c r="C140" s="26" t="n"/>
      <c r="D140" s="27">
        <f>IF(AND($C140="x",$A140&lt;&gt;""),$A140,"")</f>
        <v/>
      </c>
    </row>
    <row r="141">
      <c r="A141" s="25" t="inlineStr">
        <is>
          <t>ad_app_pre_registration_ad_headlines_3_text</t>
        </is>
      </c>
      <c r="B141" s="29" t="inlineStr">
        <is>
          <t>Ad app pre registration ad headline 3 text · TEXT</t>
        </is>
      </c>
      <c r="C141" s="26" t="n"/>
      <c r="D141" s="27">
        <f>IF(AND($C141="x",$A141&lt;&gt;""),$A141,"")</f>
        <v/>
      </c>
    </row>
    <row r="142">
      <c r="A142" s="25" t="inlineStr">
        <is>
          <t>ad_app_pre_registration_ad_headlines_4_text</t>
        </is>
      </c>
      <c r="B142" s="29" t="inlineStr">
        <is>
          <t>Ad app pre registration ad headline 4 text · TEXT</t>
        </is>
      </c>
      <c r="C142" s="26" t="n"/>
      <c r="D142" s="27">
        <f>IF(AND($C142="x",$A142&lt;&gt;""),$A142,"")</f>
        <v/>
      </c>
    </row>
    <row r="143">
      <c r="A143" s="25" t="inlineStr">
        <is>
          <t>ad_app_pre_registration_ad_headlines_5_text</t>
        </is>
      </c>
      <c r="B143" s="29" t="inlineStr">
        <is>
          <t>Ad app pre registration ad headline 5 text · TEXT</t>
        </is>
      </c>
      <c r="C143" s="26" t="n"/>
      <c r="D143" s="27">
        <f>IF(AND($C143="x",$A143&lt;&gt;""),$A143,"")</f>
        <v/>
      </c>
    </row>
    <row r="144">
      <c r="A144" s="25" t="inlineStr">
        <is>
          <t>ad_app_pre_registration_ad_headlines_combined_text</t>
        </is>
      </c>
      <c r="B144" s="29" t="inlineStr">
        <is>
          <t>Ad app pre registration ad headlines combined · TEXT</t>
        </is>
      </c>
      <c r="C144" s="26" t="n"/>
      <c r="D144" s="27">
        <f>IF(AND($C144="x",$A144&lt;&gt;""),$A144,"")</f>
        <v/>
      </c>
    </row>
    <row r="145">
      <c r="A145" s="25" t="inlineStr">
        <is>
          <t>ad_app_pre_registration_ad_images</t>
        </is>
      </c>
      <c r="B145" s="29" t="inlineStr">
        <is>
          <t>Ad app pre registration ad images · TEXT</t>
        </is>
      </c>
      <c r="C145" s="26" t="n"/>
      <c r="D145" s="27">
        <f>IF(AND($C145="x",$A145&lt;&gt;""),$A145,"")</f>
        <v/>
      </c>
    </row>
    <row r="146">
      <c r="A146" s="25" t="inlineStr">
        <is>
          <t>ad_app_pre_registration_ad_images_asset</t>
        </is>
      </c>
      <c r="B146" s="29" t="inlineStr">
        <is>
          <t>(Deprecated) Ad app pre registration ad images asset · TEXT</t>
        </is>
      </c>
      <c r="C146" s="26" t="n"/>
      <c r="D146" s="27">
        <f>IF(AND($C146="x",$A146&lt;&gt;""),$A146,"")</f>
        <v/>
      </c>
    </row>
    <row r="147">
      <c r="A147" s="25" t="inlineStr">
        <is>
          <t>ad_app_pre_registration_ad_youtube_videos</t>
        </is>
      </c>
      <c r="B147" s="29" t="inlineStr">
        <is>
          <t>Ad app pre registration ad youtube videos · TEXT</t>
        </is>
      </c>
      <c r="C147" s="26" t="n"/>
      <c r="D147" s="27">
        <f>IF(AND($C147="x",$A147&lt;&gt;""),$A147,"")</f>
        <v/>
      </c>
    </row>
    <row r="148">
      <c r="A148" s="25" t="inlineStr">
        <is>
          <t>ad_app_pre_registration_ad_youtube_videos_asset</t>
        </is>
      </c>
      <c r="B148" s="29" t="inlineStr">
        <is>
          <t>(Deprecated) Ad app pre registration ad youtube videos asset · TEXT</t>
        </is>
      </c>
      <c r="C148" s="26" t="n"/>
      <c r="D148" s="27">
        <f>IF(AND($C148="x",$A148&lt;&gt;""),$A148,"")</f>
        <v/>
      </c>
    </row>
    <row r="149">
      <c r="A149" s="25" t="inlineStr">
        <is>
          <t>ad_call_ad_business_name</t>
        </is>
      </c>
      <c r="B149" s="29" t="inlineStr">
        <is>
          <t>(Deprecated) Ad call ad business name · TEXT</t>
        </is>
      </c>
      <c r="C149" s="26" t="n"/>
      <c r="D149" s="27">
        <f>IF(AND($C149="x",$A149&lt;&gt;""),$A149,"")</f>
        <v/>
      </c>
    </row>
    <row r="150">
      <c r="A150" s="25" t="inlineStr">
        <is>
          <t>ad_call_ad_call_tracked</t>
        </is>
      </c>
      <c r="B150" s="29" t="inlineStr">
        <is>
          <t>(Deprecated) Ad call ad call tracked · BOOLEAN</t>
        </is>
      </c>
      <c r="C150" s="26" t="n"/>
      <c r="D150" s="27">
        <f>IF(AND($C150="x",$A150&lt;&gt;""),$A150,"")</f>
        <v/>
      </c>
    </row>
    <row r="151">
      <c r="A151" s="25" t="inlineStr">
        <is>
          <t>ad_call_ad_conversion_action</t>
        </is>
      </c>
      <c r="B151" s="29" t="inlineStr">
        <is>
          <t>(Deprecated) Ad call ad conversion action · TEXT</t>
        </is>
      </c>
      <c r="C151" s="26" t="n"/>
      <c r="D151" s="27">
        <f>IF(AND($C151="x",$A151&lt;&gt;""),$A151,"")</f>
        <v/>
      </c>
    </row>
    <row r="152">
      <c r="A152" s="25" t="inlineStr">
        <is>
          <t>ad_call_ad_conversion_reporting_state</t>
        </is>
      </c>
      <c r="B152" s="29" t="inlineStr">
        <is>
          <t>(Deprecated) Ad call ad conversion reporting state · TEXT</t>
        </is>
      </c>
      <c r="C152" s="26" t="n"/>
      <c r="D152" s="27">
        <f>IF(AND($C152="x",$A152&lt;&gt;""),$A152,"")</f>
        <v/>
      </c>
    </row>
    <row r="153">
      <c r="A153" s="25" t="inlineStr">
        <is>
          <t>ad_call_ad_country_code</t>
        </is>
      </c>
      <c r="B153" s="29" t="inlineStr">
        <is>
          <t>(Deprecated) Ad call ad country code · COUNTRY</t>
        </is>
      </c>
      <c r="C153" s="26" t="n"/>
      <c r="D153" s="27">
        <f>IF(AND($C153="x",$A153&lt;&gt;""),$A153,"")</f>
        <v/>
      </c>
    </row>
    <row r="154">
      <c r="A154" s="25" t="inlineStr">
        <is>
          <t>ad_call_ad_description1</t>
        </is>
      </c>
      <c r="B154" s="29" t="inlineStr">
        <is>
          <t>(Deprecated) Ad call ad description1 · TEXT</t>
        </is>
      </c>
      <c r="C154" s="26" t="n"/>
      <c r="D154" s="27">
        <f>IF(AND($C154="x",$A154&lt;&gt;""),$A154,"")</f>
        <v/>
      </c>
    </row>
    <row r="155">
      <c r="A155" s="25" t="inlineStr">
        <is>
          <t>ad_call_ad_description2</t>
        </is>
      </c>
      <c r="B155" s="29" t="inlineStr">
        <is>
          <t>(Deprecated) Ad call ad description2 · TEXT</t>
        </is>
      </c>
      <c r="C155" s="26" t="n"/>
      <c r="D155" s="27">
        <f>IF(AND($C155="x",$A155&lt;&gt;""),$A155,"")</f>
        <v/>
      </c>
    </row>
    <row r="156">
      <c r="A156" s="25" t="inlineStr">
        <is>
          <t>ad_call_ad_disable_call_conversion</t>
        </is>
      </c>
      <c r="B156" s="29" t="inlineStr">
        <is>
          <t>(Deprecated) Ad call ad disable call conversion · BOOLEAN</t>
        </is>
      </c>
      <c r="C156" s="26" t="n"/>
      <c r="D156" s="27">
        <f>IF(AND($C156="x",$A156&lt;&gt;""),$A156,"")</f>
        <v/>
      </c>
    </row>
    <row r="157">
      <c r="A157" s="25" t="inlineStr">
        <is>
          <t>ad_call_ad_headline1</t>
        </is>
      </c>
      <c r="B157" s="29" t="inlineStr">
        <is>
          <t>(Deprecated) Ad call ad headline1 · TEXT</t>
        </is>
      </c>
      <c r="C157" s="26" t="n"/>
      <c r="D157" s="27">
        <f>IF(AND($C157="x",$A157&lt;&gt;""),$A157,"")</f>
        <v/>
      </c>
    </row>
    <row r="158">
      <c r="A158" s="25" t="inlineStr">
        <is>
          <t>ad_call_ad_headline2</t>
        </is>
      </c>
      <c r="B158" s="29" t="inlineStr">
        <is>
          <t>(Deprecated) Ad call ad headline2 · TEXT</t>
        </is>
      </c>
      <c r="C158" s="26" t="n"/>
      <c r="D158" s="27">
        <f>IF(AND($C158="x",$A158&lt;&gt;""),$A158,"")</f>
        <v/>
      </c>
    </row>
    <row r="159">
      <c r="A159" s="25" t="inlineStr">
        <is>
          <t>ad_call_ad_path1</t>
        </is>
      </c>
      <c r="B159" s="29" t="inlineStr">
        <is>
          <t>(Deprecated) Ad call ad path1 · TEXT</t>
        </is>
      </c>
      <c r="C159" s="26" t="n"/>
      <c r="D159" s="27">
        <f>IF(AND($C159="x",$A159&lt;&gt;""),$A159,"")</f>
        <v/>
      </c>
    </row>
    <row r="160">
      <c r="A160" s="25" t="inlineStr">
        <is>
          <t>ad_call_ad_path2</t>
        </is>
      </c>
      <c r="B160" s="29" t="inlineStr">
        <is>
          <t>(Deprecated) Ad call ad path2 · TEXT</t>
        </is>
      </c>
      <c r="C160" s="26" t="n"/>
      <c r="D160" s="27">
        <f>IF(AND($C160="x",$A160&lt;&gt;""),$A160,"")</f>
        <v/>
      </c>
    </row>
    <row r="161">
      <c r="A161" s="25" t="inlineStr">
        <is>
          <t>ad_call_ad_phone_number</t>
        </is>
      </c>
      <c r="B161" s="29" t="inlineStr">
        <is>
          <t>(Deprecated) Ad call ad phone number · TEXT</t>
        </is>
      </c>
      <c r="C161" s="26" t="n"/>
      <c r="D161" s="27">
        <f>IF(AND($C161="x",$A161&lt;&gt;""),$A161,"")</f>
        <v/>
      </c>
    </row>
    <row r="162">
      <c r="A162" s="25" t="inlineStr">
        <is>
          <t>ad_call_ad_phone_number_verification_url</t>
        </is>
      </c>
      <c r="B162" s="29" t="inlineStr">
        <is>
          <t>(Deprecated) Ad call ad phone number verification url · TEXT</t>
        </is>
      </c>
      <c r="C162" s="26" t="n"/>
      <c r="D162" s="27">
        <f>IF(AND($C162="x",$A162&lt;&gt;""),$A162,"")</f>
        <v/>
      </c>
    </row>
    <row r="163">
      <c r="A163" s="25" t="inlineStr">
        <is>
          <t>ad_demand_gen_carousel_ad_business_name</t>
        </is>
      </c>
      <c r="B163" s="29" t="inlineStr">
        <is>
          <t>Ad demand gen carousel ad business name · TEXT</t>
        </is>
      </c>
      <c r="C163" s="26" t="n"/>
      <c r="D163" s="27">
        <f>IF(AND($C163="x",$A163&lt;&gt;""),$A163,"")</f>
        <v/>
      </c>
    </row>
    <row r="164">
      <c r="A164" s="25" t="inlineStr">
        <is>
          <t>ad_demand_gen_carousel_ad_call_to_action_text</t>
        </is>
      </c>
      <c r="B164" s="29" t="inlineStr">
        <is>
          <t>Ad demand gen carousel ad call to action text · TEXT</t>
        </is>
      </c>
      <c r="C164" s="26" t="n"/>
      <c r="D164" s="27">
        <f>IF(AND($C164="x",$A164&lt;&gt;""),$A164,"")</f>
        <v/>
      </c>
    </row>
    <row r="165">
      <c r="A165" s="25" t="inlineStr">
        <is>
          <t>ad_demand_gen_carousel_ad_carousel_cards</t>
        </is>
      </c>
      <c r="B165" s="29" t="inlineStr">
        <is>
          <t>Ad demand gen carousel ad carousel cards · TEXT</t>
        </is>
      </c>
      <c r="C165" s="26" t="n"/>
      <c r="D165" s="27">
        <f>IF(AND($C165="x",$A165&lt;&gt;""),$A165,"")</f>
        <v/>
      </c>
    </row>
    <row r="166">
      <c r="A166" s="25" t="inlineStr">
        <is>
          <t>ad_demand_gen_carousel_ad_carousel_cards_asset</t>
        </is>
      </c>
      <c r="B166" s="29" t="inlineStr">
        <is>
          <t>(Deprecated) Ad demand gen carousel ad carousel cards asset · TEXT</t>
        </is>
      </c>
      <c r="C166" s="26" t="n"/>
      <c r="D166" s="27">
        <f>IF(AND($C166="x",$A166&lt;&gt;""),$A166,"")</f>
        <v/>
      </c>
    </row>
    <row r="167">
      <c r="A167" s="25" t="inlineStr">
        <is>
          <t>ad_demand_gen_carousel_ad_description</t>
        </is>
      </c>
      <c r="B167" s="29" t="inlineStr">
        <is>
          <t>Ad demand gen carousel ad description · TEXT</t>
        </is>
      </c>
      <c r="C167" s="26" t="n"/>
      <c r="D167" s="27">
        <f>IF(AND($C167="x",$A167&lt;&gt;""),$A167,"")</f>
        <v/>
      </c>
    </row>
    <row r="168">
      <c r="A168" s="25" t="inlineStr">
        <is>
          <t>ad_demand_gen_carousel_ad_headline</t>
        </is>
      </c>
      <c r="B168" s="29" t="inlineStr">
        <is>
          <t>Ad demand gen carousel ad headline · TEXT</t>
        </is>
      </c>
      <c r="C168" s="26" t="n"/>
      <c r="D168" s="27">
        <f>IF(AND($C168="x",$A168&lt;&gt;""),$A168,"")</f>
        <v/>
      </c>
    </row>
    <row r="169">
      <c r="A169" s="25" t="inlineStr">
        <is>
          <t>ad_demand_gen_carousel_ad_logo_image</t>
        </is>
      </c>
      <c r="B169" s="29" t="inlineStr">
        <is>
          <t>Ad demand gen carousel ad logo image · TEXT</t>
        </is>
      </c>
      <c r="C169" s="26" t="n"/>
      <c r="D169" s="27">
        <f>IF(AND($C169="x",$A169&lt;&gt;""),$A169,"")</f>
        <v/>
      </c>
    </row>
    <row r="170">
      <c r="A170" s="25" t="inlineStr">
        <is>
          <t>ad_demand_gen_carousel_ad_logo_image_asset</t>
        </is>
      </c>
      <c r="B170" s="29" t="inlineStr">
        <is>
          <t>(Deprecated) Ad demand gen carousel ad logo image asset · TEXT</t>
        </is>
      </c>
      <c r="C170" s="26" t="n"/>
      <c r="D170" s="27">
        <f>IF(AND($C170="x",$A170&lt;&gt;""),$A170,"")</f>
        <v/>
      </c>
    </row>
    <row r="171">
      <c r="A171" s="25" t="inlineStr">
        <is>
          <t>ad_demand_gen_multi_asset_ad_business_name</t>
        </is>
      </c>
      <c r="B171" s="29" t="inlineStr">
        <is>
          <t>Ad demand gen multi asset ad business name · TEXT</t>
        </is>
      </c>
      <c r="C171" s="26" t="n"/>
      <c r="D171" s="27">
        <f>IF(AND($C171="x",$A171&lt;&gt;""),$A171,"")</f>
        <v/>
      </c>
    </row>
    <row r="172">
      <c r="A172" s="25" t="inlineStr">
        <is>
          <t>ad_demand_gen_multi_asset_ad_call_to_action_text</t>
        </is>
      </c>
      <c r="B172" s="29" t="inlineStr">
        <is>
          <t>Ad demand gen multi asset ad call to action text · TEXT</t>
        </is>
      </c>
      <c r="C172" s="26" t="n"/>
      <c r="D172" s="27">
        <f>IF(AND($C172="x",$A172&lt;&gt;""),$A172,"")</f>
        <v/>
      </c>
    </row>
    <row r="173">
      <c r="A173" s="25" t="inlineStr">
        <is>
          <t>ad_demand_gen_multi_asset_ad_descriptions</t>
        </is>
      </c>
      <c r="B173" s="29" t="inlineStr">
        <is>
          <t>Ad demand gen multi asset ad descriptions · TEXT</t>
        </is>
      </c>
      <c r="C173" s="26" t="n"/>
      <c r="D173" s="27">
        <f>IF(AND($C173="x",$A173&lt;&gt;""),$A173,"")</f>
        <v/>
      </c>
    </row>
    <row r="174">
      <c r="A174" s="25" t="inlineStr">
        <is>
          <t>ad_demand_gen_multi_asset_ad_descriptions_1_text</t>
        </is>
      </c>
      <c r="B174" s="29" t="inlineStr">
        <is>
          <t>Ad demand gen multi asset ad description 1 text · TEXT</t>
        </is>
      </c>
      <c r="C174" s="26" t="n"/>
      <c r="D174" s="27">
        <f>IF(AND($C174="x",$A174&lt;&gt;""),$A174,"")</f>
        <v/>
      </c>
    </row>
    <row r="175">
      <c r="A175" s="25" t="inlineStr">
        <is>
          <t>ad_demand_gen_multi_asset_ad_descriptions_2_text</t>
        </is>
      </c>
      <c r="B175" s="29" t="inlineStr">
        <is>
          <t>Ad demand gen multi asset ad description 2 text · TEXT</t>
        </is>
      </c>
      <c r="C175" s="26" t="n"/>
      <c r="D175" s="27">
        <f>IF(AND($C175="x",$A175&lt;&gt;""),$A175,"")</f>
        <v/>
      </c>
    </row>
    <row r="176">
      <c r="A176" s="25" t="inlineStr">
        <is>
          <t>ad_demand_gen_multi_asset_ad_descriptions_3_text</t>
        </is>
      </c>
      <c r="B176" s="29" t="inlineStr">
        <is>
          <t>Ad demand gen multi asset ad description 3 text · TEXT</t>
        </is>
      </c>
      <c r="C176" s="26" t="n"/>
      <c r="D176" s="27">
        <f>IF(AND($C176="x",$A176&lt;&gt;""),$A176,"")</f>
        <v/>
      </c>
    </row>
    <row r="177">
      <c r="A177" s="25" t="inlineStr">
        <is>
          <t>ad_demand_gen_multi_asset_ad_descriptions_4_text</t>
        </is>
      </c>
      <c r="B177" s="29" t="inlineStr">
        <is>
          <t>Ad demand gen multi asset ad description 4 text · TEXT</t>
        </is>
      </c>
      <c r="C177" s="26" t="n"/>
      <c r="D177" s="27">
        <f>IF(AND($C177="x",$A177&lt;&gt;""),$A177,"")</f>
        <v/>
      </c>
    </row>
    <row r="178">
      <c r="A178" s="25" t="inlineStr">
        <is>
          <t>ad_demand_gen_multi_asset_ad_descriptions_5_text</t>
        </is>
      </c>
      <c r="B178" s="29" t="inlineStr">
        <is>
          <t>Ad demand gen multi asset ad description 5 text · TEXT</t>
        </is>
      </c>
      <c r="C178" s="26" t="n"/>
      <c r="D178" s="27">
        <f>IF(AND($C178="x",$A178&lt;&gt;""),$A178,"")</f>
        <v/>
      </c>
    </row>
    <row r="179">
      <c r="A179" s="25" t="inlineStr">
        <is>
          <t>ad_demand_gen_multi_asset_ad_descriptions_combined_text</t>
        </is>
      </c>
      <c r="B179" s="29" t="inlineStr">
        <is>
          <t>Ad demand gen multi asset ad descriptions combined · TEXT</t>
        </is>
      </c>
      <c r="C179" s="26" t="n"/>
      <c r="D179" s="27">
        <f>IF(AND($C179="x",$A179&lt;&gt;""),$A179,"")</f>
        <v/>
      </c>
    </row>
    <row r="180">
      <c r="A180" s="25" t="inlineStr">
        <is>
          <t>ad_demand_gen_multi_asset_ad_headlines</t>
        </is>
      </c>
      <c r="B180" s="29" t="inlineStr">
        <is>
          <t>Ad demand gen multi asset ad headlines · TEXT</t>
        </is>
      </c>
      <c r="C180" s="26" t="n"/>
      <c r="D180" s="27">
        <f>IF(AND($C180="x",$A180&lt;&gt;""),$A180,"")</f>
        <v/>
      </c>
    </row>
    <row r="181">
      <c r="A181" s="25" t="inlineStr">
        <is>
          <t>ad_demand_gen_multi_asset_ad_headlines_1_text</t>
        </is>
      </c>
      <c r="B181" s="29" t="inlineStr">
        <is>
          <t>Ad demand gen multi asset ad headline 1 text · TEXT</t>
        </is>
      </c>
      <c r="C181" s="26" t="n"/>
      <c r="D181" s="27">
        <f>IF(AND($C181="x",$A181&lt;&gt;""),$A181,"")</f>
        <v/>
      </c>
    </row>
    <row r="182">
      <c r="A182" s="25" t="inlineStr">
        <is>
          <t>ad_demand_gen_multi_asset_ad_headlines_2_text</t>
        </is>
      </c>
      <c r="B182" s="29" t="inlineStr">
        <is>
          <t>Ad demand gen multi asset ad headline 2 text · TEXT</t>
        </is>
      </c>
      <c r="C182" s="26" t="n"/>
      <c r="D182" s="27">
        <f>IF(AND($C182="x",$A182&lt;&gt;""),$A182,"")</f>
        <v/>
      </c>
    </row>
    <row r="183">
      <c r="A183" s="25" t="inlineStr">
        <is>
          <t>ad_demand_gen_multi_asset_ad_headlines_3_text</t>
        </is>
      </c>
      <c r="B183" s="29" t="inlineStr">
        <is>
          <t>Ad demand gen multi asset ad headline 3 text · TEXT</t>
        </is>
      </c>
      <c r="C183" s="26" t="n"/>
      <c r="D183" s="27">
        <f>IF(AND($C183="x",$A183&lt;&gt;""),$A183,"")</f>
        <v/>
      </c>
    </row>
    <row r="184">
      <c r="A184" s="25" t="inlineStr">
        <is>
          <t>ad_demand_gen_multi_asset_ad_headlines_4_text</t>
        </is>
      </c>
      <c r="B184" s="29" t="inlineStr">
        <is>
          <t>Ad demand gen multi asset ad headline 4 text · TEXT</t>
        </is>
      </c>
      <c r="C184" s="26" t="n"/>
      <c r="D184" s="27">
        <f>IF(AND($C184="x",$A184&lt;&gt;""),$A184,"")</f>
        <v/>
      </c>
    </row>
    <row r="185">
      <c r="A185" s="25" t="inlineStr">
        <is>
          <t>ad_demand_gen_multi_asset_ad_headlines_5_text</t>
        </is>
      </c>
      <c r="B185" s="29" t="inlineStr">
        <is>
          <t>Ad demand gen multi asset ad headline 5 text · TEXT</t>
        </is>
      </c>
      <c r="C185" s="26" t="n"/>
      <c r="D185" s="27">
        <f>IF(AND($C185="x",$A185&lt;&gt;""),$A185,"")</f>
        <v/>
      </c>
    </row>
    <row r="186">
      <c r="A186" s="25" t="inlineStr">
        <is>
          <t>ad_demand_gen_multi_asset_ad_headlines_combined_text</t>
        </is>
      </c>
      <c r="B186" s="29" t="inlineStr">
        <is>
          <t>Ad demand gen multi asset ad headlines combined · TEXT</t>
        </is>
      </c>
      <c r="C186" s="26" t="n"/>
      <c r="D186" s="27">
        <f>IF(AND($C186="x",$A186&lt;&gt;""),$A186,"")</f>
        <v/>
      </c>
    </row>
    <row r="187">
      <c r="A187" s="25" t="inlineStr">
        <is>
          <t>ad_demand_gen_multi_asset_ad_lead_form_only</t>
        </is>
      </c>
      <c r="B187" s="29" t="inlineStr">
        <is>
          <t>(Deprecated) Ad demand gen multi asset ad lead form only · BOOLEAN</t>
        </is>
      </c>
      <c r="C187" s="26" t="n"/>
      <c r="D187" s="27">
        <f>IF(AND($C187="x",$A187&lt;&gt;""),$A187,"")</f>
        <v/>
      </c>
    </row>
    <row r="188">
      <c r="A188" s="25" t="inlineStr">
        <is>
          <t>ad_demand_gen_multi_asset_ad_logo_images</t>
        </is>
      </c>
      <c r="B188" s="29" t="inlineStr">
        <is>
          <t>Ad demand gen multi asset ad logo images · TEXT</t>
        </is>
      </c>
      <c r="C188" s="26" t="n"/>
      <c r="D188" s="27">
        <f>IF(AND($C188="x",$A188&lt;&gt;""),$A188,"")</f>
        <v/>
      </c>
    </row>
    <row r="189">
      <c r="A189" s="25" t="inlineStr">
        <is>
          <t>ad_demand_gen_multi_asset_ad_logo_images_asset</t>
        </is>
      </c>
      <c r="B189" s="29" t="inlineStr">
        <is>
          <t>(Deprecated) Ad demand gen multi asset ad logo images asset · TEXT</t>
        </is>
      </c>
      <c r="C189" s="26" t="n"/>
      <c r="D189" s="27">
        <f>IF(AND($C189="x",$A189&lt;&gt;""),$A189,"")</f>
        <v/>
      </c>
    </row>
    <row r="190">
      <c r="A190" s="25" t="inlineStr">
        <is>
          <t>ad_demand_gen_multi_asset_ad_marketing_images</t>
        </is>
      </c>
      <c r="B190" s="29" t="inlineStr">
        <is>
          <t>Ad demand gen multi asset ad marketing images · TEXT</t>
        </is>
      </c>
      <c r="C190" s="26" t="n"/>
      <c r="D190" s="27">
        <f>IF(AND($C190="x",$A190&lt;&gt;""),$A190,"")</f>
        <v/>
      </c>
    </row>
    <row r="191">
      <c r="A191" s="25" t="inlineStr">
        <is>
          <t>ad_demand_gen_multi_asset_ad_marketing_images_asset</t>
        </is>
      </c>
      <c r="B191" s="29" t="inlineStr">
        <is>
          <t>(Deprecated) Ad demand gen multi asset ad marketing images asset · TEXT</t>
        </is>
      </c>
      <c r="C191" s="26" t="n"/>
      <c r="D191" s="27">
        <f>IF(AND($C191="x",$A191&lt;&gt;""),$A191,"")</f>
        <v/>
      </c>
    </row>
    <row r="192">
      <c r="A192" s="25" t="inlineStr">
        <is>
          <t>ad_demand_gen_multi_asset_ad_portrait_marketing_images</t>
        </is>
      </c>
      <c r="B192" s="29" t="inlineStr">
        <is>
          <t>Ad demand gen multi asset ad portrait marketing images · TEXT</t>
        </is>
      </c>
      <c r="C192" s="26" t="n"/>
      <c r="D192" s="27">
        <f>IF(AND($C192="x",$A192&lt;&gt;""),$A192,"")</f>
        <v/>
      </c>
    </row>
    <row r="193">
      <c r="A193" s="25" t="inlineStr">
        <is>
          <t>ad_demand_gen_multi_asset_ad_portrait_marketing_images_asset</t>
        </is>
      </c>
      <c r="B193" s="29" t="inlineStr">
        <is>
          <t>(Deprecated) Ad demand gen multi asset ad portrait marketing images asset · TEXT</t>
        </is>
      </c>
      <c r="C193" s="26" t="n"/>
      <c r="D193" s="27">
        <f>IF(AND($C193="x",$A193&lt;&gt;""),$A193,"")</f>
        <v/>
      </c>
    </row>
    <row r="194">
      <c r="A194" s="25" t="inlineStr">
        <is>
          <t>ad_demand_gen_multi_asset_ad_square_marketing_images</t>
        </is>
      </c>
      <c r="B194" s="29" t="inlineStr">
        <is>
          <t>Ad demand gen multi asset ad square marketing images · TEXT</t>
        </is>
      </c>
      <c r="C194" s="26" t="n"/>
      <c r="D194" s="27">
        <f>IF(AND($C194="x",$A194&lt;&gt;""),$A194,"")</f>
        <v/>
      </c>
    </row>
    <row r="195">
      <c r="A195" s="25" t="inlineStr">
        <is>
          <t>ad_demand_gen_multi_asset_ad_square_marketing_images_asset</t>
        </is>
      </c>
      <c r="B195" s="29" t="inlineStr">
        <is>
          <t>(Deprecated) Ad demand gen multi asset ad square marketing images asset · TEXT</t>
        </is>
      </c>
      <c r="C195" s="26" t="n"/>
      <c r="D195" s="27">
        <f>IF(AND($C195="x",$A195&lt;&gt;""),$A195,"")</f>
        <v/>
      </c>
    </row>
    <row r="196">
      <c r="A196" s="25" t="inlineStr">
        <is>
          <t>ad_demand_gen_multi_asset_ad_tall_portrait_marketing_images</t>
        </is>
      </c>
      <c r="B196" s="29" t="inlineStr">
        <is>
          <t>Ad demand gen multi asset ad tall portrait marketing images · TEXT</t>
        </is>
      </c>
      <c r="C196" s="26" t="n"/>
      <c r="D196" s="27">
        <f>IF(AND($C196="x",$A196&lt;&gt;""),$A196,"")</f>
        <v/>
      </c>
    </row>
    <row r="197">
      <c r="A197" s="25" t="inlineStr">
        <is>
          <t>ad_demand_gen_multi_asset_ad_tall_portrait_marketing_images_asset</t>
        </is>
      </c>
      <c r="B197" s="29" t="inlineStr">
        <is>
          <t>(Deprecated) Ad demand gen multi asset ad tall portrait marketing images asset · TEXT</t>
        </is>
      </c>
      <c r="C197" s="26" t="n"/>
      <c r="D197" s="27">
        <f>IF(AND($C197="x",$A197&lt;&gt;""),$A197,"")</f>
        <v/>
      </c>
    </row>
    <row r="198">
      <c r="A198" s="25" t="inlineStr">
        <is>
          <t>ad_demand_gen_product_ad_breadcrumb1</t>
        </is>
      </c>
      <c r="B198" s="29" t="inlineStr">
        <is>
          <t>Ad demand gen product ad breadcrumb1 · TEXT</t>
        </is>
      </c>
      <c r="C198" s="26" t="n"/>
      <c r="D198" s="27">
        <f>IF(AND($C198="x",$A198&lt;&gt;""),$A198,"")</f>
        <v/>
      </c>
    </row>
    <row r="199">
      <c r="A199" s="25" t="inlineStr">
        <is>
          <t>ad_demand_gen_product_ad_breadcrumb2</t>
        </is>
      </c>
      <c r="B199" s="29" t="inlineStr">
        <is>
          <t>Ad demand gen product ad breadcrumb2 · TEXT</t>
        </is>
      </c>
      <c r="C199" s="26" t="n"/>
      <c r="D199" s="27">
        <f>IF(AND($C199="x",$A199&lt;&gt;""),$A199,"")</f>
        <v/>
      </c>
    </row>
    <row r="200">
      <c r="A200" s="25" t="inlineStr">
        <is>
          <t>ad_demand_gen_product_ad_business_name</t>
        </is>
      </c>
      <c r="B200" s="29" t="inlineStr">
        <is>
          <t>Ad demand gen product ad business name · TEXT</t>
        </is>
      </c>
      <c r="C200" s="26" t="n"/>
      <c r="D200" s="27">
        <f>IF(AND($C200="x",$A200&lt;&gt;""),$A200,"")</f>
        <v/>
      </c>
    </row>
    <row r="201">
      <c r="A201" s="25" t="inlineStr">
        <is>
          <t>ad_demand_gen_product_ad_call_to_action</t>
        </is>
      </c>
      <c r="B201" s="29" t="inlineStr">
        <is>
          <t>Ad demand gen product ad call to action · TEXT</t>
        </is>
      </c>
      <c r="C201" s="26" t="n"/>
      <c r="D201" s="27">
        <f>IF(AND($C201="x",$A201&lt;&gt;""),$A201,"")</f>
        <v/>
      </c>
    </row>
    <row r="202">
      <c r="A202" s="25" t="inlineStr">
        <is>
          <t>ad_demand_gen_product_ad_call_to_action_asset</t>
        </is>
      </c>
      <c r="B202" s="29" t="inlineStr">
        <is>
          <t>(Deprecated) Ad demand gen product ad call to action asset · TEXT</t>
        </is>
      </c>
      <c r="C202" s="26" t="n"/>
      <c r="D202" s="27">
        <f>IF(AND($C202="x",$A202&lt;&gt;""),$A202,"")</f>
        <v/>
      </c>
    </row>
    <row r="203">
      <c r="A203" s="25" t="inlineStr">
        <is>
          <t>ad_demand_gen_product_ad_description</t>
        </is>
      </c>
      <c r="B203" s="29" t="inlineStr">
        <is>
          <t>Ad demand gen product ad description · TEXT</t>
        </is>
      </c>
      <c r="C203" s="26" t="n"/>
      <c r="D203" s="27">
        <f>IF(AND($C203="x",$A203&lt;&gt;""),$A203,"")</f>
        <v/>
      </c>
    </row>
    <row r="204">
      <c r="A204" s="25" t="inlineStr">
        <is>
          <t>ad_demand_gen_product_ad_headline</t>
        </is>
      </c>
      <c r="B204" s="29" t="inlineStr">
        <is>
          <t>Ad demand gen product ad headline · TEXT</t>
        </is>
      </c>
      <c r="C204" s="26" t="n"/>
      <c r="D204" s="27">
        <f>IF(AND($C204="x",$A204&lt;&gt;""),$A204,"")</f>
        <v/>
      </c>
    </row>
    <row r="205">
      <c r="A205" s="25" t="inlineStr">
        <is>
          <t>ad_demand_gen_product_ad_logo_image</t>
        </is>
      </c>
      <c r="B205" s="29" t="inlineStr">
        <is>
          <t>Ad demand gen product ad logo image · TEXT</t>
        </is>
      </c>
      <c r="C205" s="26" t="n"/>
      <c r="D205" s="27">
        <f>IF(AND($C205="x",$A205&lt;&gt;""),$A205,"")</f>
        <v/>
      </c>
    </row>
    <row r="206">
      <c r="A206" s="25" t="inlineStr">
        <is>
          <t>ad_demand_gen_product_ad_logo_image_asset</t>
        </is>
      </c>
      <c r="B206" s="29" t="inlineStr">
        <is>
          <t>(Deprecated) Ad demand gen product ad logo image asset · TEXT</t>
        </is>
      </c>
      <c r="C206" s="26" t="n"/>
      <c r="D206" s="27">
        <f>IF(AND($C206="x",$A206&lt;&gt;""),$A206,"")</f>
        <v/>
      </c>
    </row>
    <row r="207">
      <c r="A207" s="25" t="inlineStr">
        <is>
          <t>ad_demand_gen_video_responsive_ad_breadcrumb1</t>
        </is>
      </c>
      <c r="B207" s="29" t="inlineStr">
        <is>
          <t>Ad demand gen video responsive ad breadcrumb1 · TEXT</t>
        </is>
      </c>
      <c r="C207" s="26" t="n"/>
      <c r="D207" s="27">
        <f>IF(AND($C207="x",$A207&lt;&gt;""),$A207,"")</f>
        <v/>
      </c>
    </row>
    <row r="208">
      <c r="A208" s="25" t="inlineStr">
        <is>
          <t>ad_demand_gen_video_responsive_ad_breadcrumb2</t>
        </is>
      </c>
      <c r="B208" s="29" t="inlineStr">
        <is>
          <t>Ad demand gen video responsive ad breadcrumb2 · TEXT</t>
        </is>
      </c>
      <c r="C208" s="26" t="n"/>
      <c r="D208" s="27">
        <f>IF(AND($C208="x",$A208&lt;&gt;""),$A208,"")</f>
        <v/>
      </c>
    </row>
    <row r="209">
      <c r="A209" s="25" t="inlineStr">
        <is>
          <t>ad_demand_gen_video_responsive_ad_business_name</t>
        </is>
      </c>
      <c r="B209" s="29" t="inlineStr">
        <is>
          <t>Ad demand gen video responsive ad business name · TEXT</t>
        </is>
      </c>
      <c r="C209" s="26" t="n"/>
      <c r="D209" s="27">
        <f>IF(AND($C209="x",$A209&lt;&gt;""),$A209,"")</f>
        <v/>
      </c>
    </row>
    <row r="210">
      <c r="A210" s="25" t="inlineStr">
        <is>
          <t>ad_demand_gen_video_responsive_ad_call_to_actions</t>
        </is>
      </c>
      <c r="B210" s="29" t="inlineStr">
        <is>
          <t>Ad demand gen video responsive ad call to actions · TEXT</t>
        </is>
      </c>
      <c r="C210" s="26" t="n"/>
      <c r="D210" s="27">
        <f>IF(AND($C210="x",$A210&lt;&gt;""),$A210,"")</f>
        <v/>
      </c>
    </row>
    <row r="211">
      <c r="A211" s="25" t="inlineStr">
        <is>
          <t>ad_demand_gen_video_responsive_ad_call_to_actions_asset</t>
        </is>
      </c>
      <c r="B211" s="29" t="inlineStr">
        <is>
          <t>(Deprecated) Ad demand gen video responsive ad call to actions asset · TEXT</t>
        </is>
      </c>
      <c r="C211" s="26" t="n"/>
      <c r="D211" s="27">
        <f>IF(AND($C211="x",$A211&lt;&gt;""),$A211,"")</f>
        <v/>
      </c>
    </row>
    <row r="212">
      <c r="A212" s="25" t="inlineStr">
        <is>
          <t>ad_demand_gen_video_responsive_ad_descriptions</t>
        </is>
      </c>
      <c r="B212" s="29" t="inlineStr">
        <is>
          <t>Ad demand gen video responsive ad descriptions · TEXT</t>
        </is>
      </c>
      <c r="C212" s="26" t="n"/>
      <c r="D212" s="27">
        <f>IF(AND($C212="x",$A212&lt;&gt;""),$A212,"")</f>
        <v/>
      </c>
    </row>
    <row r="213">
      <c r="A213" s="25" t="inlineStr">
        <is>
          <t>ad_demand_gen_video_responsive_ad_descriptions_1_text</t>
        </is>
      </c>
      <c r="B213" s="29" t="inlineStr">
        <is>
          <t>Ad demand gen video responsive ad description 1 text · TEXT</t>
        </is>
      </c>
      <c r="C213" s="26" t="n"/>
      <c r="D213" s="27">
        <f>IF(AND($C213="x",$A213&lt;&gt;""),$A213,"")</f>
        <v/>
      </c>
    </row>
    <row r="214">
      <c r="A214" s="25" t="inlineStr">
        <is>
          <t>ad_demand_gen_video_responsive_ad_descriptions_2_text</t>
        </is>
      </c>
      <c r="B214" s="29" t="inlineStr">
        <is>
          <t>Ad demand gen video responsive ad description 2 text · TEXT</t>
        </is>
      </c>
      <c r="C214" s="26" t="n"/>
      <c r="D214" s="27">
        <f>IF(AND($C214="x",$A214&lt;&gt;""),$A214,"")</f>
        <v/>
      </c>
    </row>
    <row r="215">
      <c r="A215" s="25" t="inlineStr">
        <is>
          <t>ad_demand_gen_video_responsive_ad_descriptions_3_text</t>
        </is>
      </c>
      <c r="B215" s="29" t="inlineStr">
        <is>
          <t>Ad demand gen video responsive ad description 3 text · TEXT</t>
        </is>
      </c>
      <c r="C215" s="26" t="n"/>
      <c r="D215" s="27">
        <f>IF(AND($C215="x",$A215&lt;&gt;""),$A215,"")</f>
        <v/>
      </c>
    </row>
    <row r="216">
      <c r="A216" s="25" t="inlineStr">
        <is>
          <t>ad_demand_gen_video_responsive_ad_descriptions_4_text</t>
        </is>
      </c>
      <c r="B216" s="29" t="inlineStr">
        <is>
          <t>Ad demand gen video responsive ad description 4 text · TEXT</t>
        </is>
      </c>
      <c r="C216" s="26" t="n"/>
      <c r="D216" s="27">
        <f>IF(AND($C216="x",$A216&lt;&gt;""),$A216,"")</f>
        <v/>
      </c>
    </row>
    <row r="217">
      <c r="A217" s="25" t="inlineStr">
        <is>
          <t>ad_demand_gen_video_responsive_ad_descriptions_5_text</t>
        </is>
      </c>
      <c r="B217" s="29" t="inlineStr">
        <is>
          <t>Ad demand gen video responsive ad description 5 text · TEXT</t>
        </is>
      </c>
      <c r="C217" s="26" t="n"/>
      <c r="D217" s="27">
        <f>IF(AND($C217="x",$A217&lt;&gt;""),$A217,"")</f>
        <v/>
      </c>
    </row>
    <row r="218">
      <c r="A218" s="25" t="inlineStr">
        <is>
          <t>ad_demand_gen_video_responsive_ad_descriptions_combined_text</t>
        </is>
      </c>
      <c r="B218" s="29" t="inlineStr">
        <is>
          <t>Ad demand gen video responsive ad descriptions combined · TEXT</t>
        </is>
      </c>
      <c r="C218" s="26" t="n"/>
      <c r="D218" s="27">
        <f>IF(AND($C218="x",$A218&lt;&gt;""),$A218,"")</f>
        <v/>
      </c>
    </row>
    <row r="219">
      <c r="A219" s="25" t="inlineStr">
        <is>
          <t>ad_demand_gen_video_responsive_ad_headlines</t>
        </is>
      </c>
      <c r="B219" s="29" t="inlineStr">
        <is>
          <t>Ad demand gen video responsive ad headlines · TEXT</t>
        </is>
      </c>
      <c r="C219" s="26" t="n"/>
      <c r="D219" s="27">
        <f>IF(AND($C219="x",$A219&lt;&gt;""),$A219,"")</f>
        <v/>
      </c>
    </row>
    <row r="220">
      <c r="A220" s="25" t="inlineStr">
        <is>
          <t>ad_demand_gen_video_responsive_ad_headlines_1_text</t>
        </is>
      </c>
      <c r="B220" s="29" t="inlineStr">
        <is>
          <t>Ad demand gen video responsive ad headline 1 text · TEXT</t>
        </is>
      </c>
      <c r="C220" s="26" t="n"/>
      <c r="D220" s="27">
        <f>IF(AND($C220="x",$A220&lt;&gt;""),$A220,"")</f>
        <v/>
      </c>
    </row>
    <row r="221">
      <c r="A221" s="25" t="inlineStr">
        <is>
          <t>ad_demand_gen_video_responsive_ad_headlines_2_text</t>
        </is>
      </c>
      <c r="B221" s="29" t="inlineStr">
        <is>
          <t>Ad demand gen video responsive ad headline 2 text · TEXT</t>
        </is>
      </c>
      <c r="C221" s="26" t="n"/>
      <c r="D221" s="27">
        <f>IF(AND($C221="x",$A221&lt;&gt;""),$A221,"")</f>
        <v/>
      </c>
    </row>
    <row r="222">
      <c r="A222" s="25" t="inlineStr">
        <is>
          <t>ad_demand_gen_video_responsive_ad_headlines_3_text</t>
        </is>
      </c>
      <c r="B222" s="29" t="inlineStr">
        <is>
          <t>Ad demand gen video responsive ad headline 3 text · TEXT</t>
        </is>
      </c>
      <c r="C222" s="26" t="n"/>
      <c r="D222" s="27">
        <f>IF(AND($C222="x",$A222&lt;&gt;""),$A222,"")</f>
        <v/>
      </c>
    </row>
    <row r="223">
      <c r="A223" s="25" t="inlineStr">
        <is>
          <t>ad_demand_gen_video_responsive_ad_headlines_4_text</t>
        </is>
      </c>
      <c r="B223" s="29" t="inlineStr">
        <is>
          <t>Ad demand gen video responsive ad headline 4 text · TEXT</t>
        </is>
      </c>
      <c r="C223" s="26" t="n"/>
      <c r="D223" s="27">
        <f>IF(AND($C223="x",$A223&lt;&gt;""),$A223,"")</f>
        <v/>
      </c>
    </row>
    <row r="224">
      <c r="A224" s="25" t="inlineStr">
        <is>
          <t>ad_demand_gen_video_responsive_ad_headlines_5_text</t>
        </is>
      </c>
      <c r="B224" s="29" t="inlineStr">
        <is>
          <t>Ad demand gen video responsive ad headline 5 text · TEXT</t>
        </is>
      </c>
      <c r="C224" s="26" t="n"/>
      <c r="D224" s="27">
        <f>IF(AND($C224="x",$A224&lt;&gt;""),$A224,"")</f>
        <v/>
      </c>
    </row>
    <row r="225">
      <c r="A225" s="25" t="inlineStr">
        <is>
          <t>ad_demand_gen_video_responsive_ad_headlines_combined_text</t>
        </is>
      </c>
      <c r="B225" s="29" t="inlineStr">
        <is>
          <t>Ad demand gen video responsive ad headlines combined · TEXT</t>
        </is>
      </c>
      <c r="C225" s="26" t="n"/>
      <c r="D225" s="27">
        <f>IF(AND($C225="x",$A225&lt;&gt;""),$A225,"")</f>
        <v/>
      </c>
    </row>
    <row r="226">
      <c r="A226" s="25" t="inlineStr">
        <is>
          <t>ad_demand_gen_video_responsive_ad_logo_images</t>
        </is>
      </c>
      <c r="B226" s="29" t="inlineStr">
        <is>
          <t>Ad demand gen video responsive ad logo images · TEXT</t>
        </is>
      </c>
      <c r="C226" s="26" t="n"/>
      <c r="D226" s="27">
        <f>IF(AND($C226="x",$A226&lt;&gt;""),$A226,"")</f>
        <v/>
      </c>
    </row>
    <row r="227">
      <c r="A227" s="25" t="inlineStr">
        <is>
          <t>ad_demand_gen_video_responsive_ad_logo_images_asset</t>
        </is>
      </c>
      <c r="B227" s="29" t="inlineStr">
        <is>
          <t>(Deprecated) Ad demand gen video responsive ad logo images asset · TEXT</t>
        </is>
      </c>
      <c r="C227" s="26" t="n"/>
      <c r="D227" s="27">
        <f>IF(AND($C227="x",$A227&lt;&gt;""),$A227,"")</f>
        <v/>
      </c>
    </row>
    <row r="228">
      <c r="A228" s="25" t="inlineStr">
        <is>
          <t>ad_demand_gen_video_responsive_ad_long_headlines</t>
        </is>
      </c>
      <c r="B228" s="29" t="inlineStr">
        <is>
          <t>Ad demand gen video responsive ad long headlines · TEXT</t>
        </is>
      </c>
      <c r="C228" s="26" t="n"/>
      <c r="D228" s="27">
        <f>IF(AND($C228="x",$A228&lt;&gt;""),$A228,"")</f>
        <v/>
      </c>
    </row>
    <row r="229">
      <c r="A229" s="25" t="inlineStr">
        <is>
          <t>ad_demand_gen_video_responsive_ad_long_headlines_1_text</t>
        </is>
      </c>
      <c r="B229" s="29" t="inlineStr">
        <is>
          <t>Ad demand gen video responsive ad long headline 1 text · TEXT</t>
        </is>
      </c>
      <c r="C229" s="26" t="n"/>
      <c r="D229" s="27">
        <f>IF(AND($C229="x",$A229&lt;&gt;""),$A229,"")</f>
        <v/>
      </c>
    </row>
    <row r="230">
      <c r="A230" s="25" t="inlineStr">
        <is>
          <t>ad_demand_gen_video_responsive_ad_long_headlines_2_text</t>
        </is>
      </c>
      <c r="B230" s="29" t="inlineStr">
        <is>
          <t>Ad demand gen video responsive ad long headline 2 text · TEXT</t>
        </is>
      </c>
      <c r="C230" s="26" t="n"/>
      <c r="D230" s="27">
        <f>IF(AND($C230="x",$A230&lt;&gt;""),$A230,"")</f>
        <v/>
      </c>
    </row>
    <row r="231">
      <c r="A231" s="25" t="inlineStr">
        <is>
          <t>ad_demand_gen_video_responsive_ad_long_headlines_3_text</t>
        </is>
      </c>
      <c r="B231" s="29" t="inlineStr">
        <is>
          <t>Ad demand gen video responsive ad long headline 3 text · TEXT</t>
        </is>
      </c>
      <c r="C231" s="26" t="n"/>
      <c r="D231" s="27">
        <f>IF(AND($C231="x",$A231&lt;&gt;""),$A231,"")</f>
        <v/>
      </c>
    </row>
    <row r="232">
      <c r="A232" s="25" t="inlineStr">
        <is>
          <t>ad_demand_gen_video_responsive_ad_long_headlines_4_text</t>
        </is>
      </c>
      <c r="B232" s="29" t="inlineStr">
        <is>
          <t>Ad demand gen video responsive ad long headline 4 text · TEXT</t>
        </is>
      </c>
      <c r="C232" s="26" t="n"/>
      <c r="D232" s="27">
        <f>IF(AND($C232="x",$A232&lt;&gt;""),$A232,"")</f>
        <v/>
      </c>
    </row>
    <row r="233">
      <c r="A233" s="25" t="inlineStr">
        <is>
          <t>ad_demand_gen_video_responsive_ad_long_headlines_5_text</t>
        </is>
      </c>
      <c r="B233" s="29" t="inlineStr">
        <is>
          <t>Ad demand gen video responsive ad long headline 5 text · TEXT</t>
        </is>
      </c>
      <c r="C233" s="26" t="n"/>
      <c r="D233" s="27">
        <f>IF(AND($C233="x",$A233&lt;&gt;""),$A233,"")</f>
        <v/>
      </c>
    </row>
    <row r="234">
      <c r="A234" s="25" t="inlineStr">
        <is>
          <t>ad_demand_gen_video_responsive_ad_long_headlines_combined_text</t>
        </is>
      </c>
      <c r="B234" s="29" t="inlineStr">
        <is>
          <t>Ad demand gen video responsive ad long headlines combined · TEXT</t>
        </is>
      </c>
      <c r="C234" s="26" t="n"/>
      <c r="D234" s="27">
        <f>IF(AND($C234="x",$A234&lt;&gt;""),$A234,"")</f>
        <v/>
      </c>
    </row>
    <row r="235">
      <c r="A235" s="25" t="inlineStr">
        <is>
          <t>ad_demand_gen_video_responsive_ad_videos</t>
        </is>
      </c>
      <c r="B235" s="29" t="inlineStr">
        <is>
          <t>Ad demand gen video responsive ad videos · TEXT</t>
        </is>
      </c>
      <c r="C235" s="26" t="n"/>
      <c r="D235" s="27">
        <f>IF(AND($C235="x",$A235&lt;&gt;""),$A235,"")</f>
        <v/>
      </c>
    </row>
    <row r="236">
      <c r="A236" s="25" t="inlineStr">
        <is>
          <t>ad_demand_gen_video_responsive_ad_videos_asset</t>
        </is>
      </c>
      <c r="B236" s="29" t="inlineStr">
        <is>
          <t>(Deprecated) Ad demand gen video responsive ad videos asset · TEXT</t>
        </is>
      </c>
      <c r="C236" s="26" t="n"/>
      <c r="D236" s="27">
        <f>IF(AND($C236="x",$A236&lt;&gt;""),$A236,"")</f>
        <v/>
      </c>
    </row>
    <row r="237">
      <c r="A237" s="25" t="inlineStr">
        <is>
          <t>ad_destination_type</t>
        </is>
      </c>
      <c r="B237" s="29" t="inlineStr">
        <is>
          <t>Ad destination type · TEXT</t>
        </is>
      </c>
      <c r="C237" s="26" t="n"/>
      <c r="D237" s="27">
        <f>IF(AND($C237="x",$A237&lt;&gt;""),$A237,"")</f>
        <v/>
      </c>
    </row>
    <row r="238">
      <c r="A238" s="25" t="inlineStr">
        <is>
          <t>ad_device_preference</t>
        </is>
      </c>
      <c r="B238" s="29" t="inlineStr">
        <is>
          <t>Ad device preference · TEXT</t>
        </is>
      </c>
      <c r="C238" s="26" t="n"/>
      <c r="D238" s="27">
        <f>IF(AND($C238="x",$A238&lt;&gt;""),$A238,"")</f>
        <v/>
      </c>
    </row>
    <row r="239">
      <c r="A239" s="25" t="inlineStr">
        <is>
          <t>ad_display_upload_ad_display_upload_product_type</t>
        </is>
      </c>
      <c r="B239" s="29" t="inlineStr">
        <is>
          <t>Ad display upload ad display upload product type · TEXT</t>
        </is>
      </c>
      <c r="C239" s="26" t="n"/>
      <c r="D239" s="27">
        <f>IF(AND($C239="x",$A239&lt;&gt;""),$A239,"")</f>
        <v/>
      </c>
    </row>
    <row r="240">
      <c r="A240" s="25" t="inlineStr">
        <is>
          <t>ad_display_upload_ad_media_bundle</t>
        </is>
      </c>
      <c r="B240" s="29" t="inlineStr">
        <is>
          <t>Ad display upload ad media bundle · TEXT</t>
        </is>
      </c>
      <c r="C240" s="26" t="n"/>
      <c r="D240" s="27">
        <f>IF(AND($C240="x",$A240&lt;&gt;""),$A240,"")</f>
        <v/>
      </c>
    </row>
    <row r="241">
      <c r="A241" s="25" t="inlineStr">
        <is>
          <t>ad_display_upload_ad_media_bundle_asset</t>
        </is>
      </c>
      <c r="B241" s="29" t="inlineStr">
        <is>
          <t>(Deprecated) Ad display upload ad media bundle asset · TEXT</t>
        </is>
      </c>
      <c r="C241" s="26" t="n"/>
      <c r="D241" s="27">
        <f>IF(AND($C241="x",$A241&lt;&gt;""),$A241,"")</f>
        <v/>
      </c>
    </row>
    <row r="242">
      <c r="A242" s="25" t="inlineStr">
        <is>
          <t>ad_display_url</t>
        </is>
      </c>
      <c r="B242" s="29" t="inlineStr">
        <is>
          <t>Ad display url · TEXT</t>
        </is>
      </c>
      <c r="C242" s="26" t="n"/>
      <c r="D242" s="27">
        <f>IF(AND($C242="x",$A242&lt;&gt;""),$A242,"")</f>
        <v/>
      </c>
    </row>
    <row r="243">
      <c r="A243" s="25" t="inlineStr">
        <is>
          <t>ad_expanded_dynamic_search_ad_description</t>
        </is>
      </c>
      <c r="B243" s="29" t="inlineStr">
        <is>
          <t>Ad expanded dynamic search ad description · TEXT</t>
        </is>
      </c>
      <c r="C243" s="26" t="n"/>
      <c r="D243" s="27">
        <f>IF(AND($C243="x",$A243&lt;&gt;""),$A243,"")</f>
        <v/>
      </c>
    </row>
    <row r="244">
      <c r="A244" s="25" t="inlineStr">
        <is>
          <t>ad_expanded_dynamic_search_ad_description2</t>
        </is>
      </c>
      <c r="B244" s="29" t="inlineStr">
        <is>
          <t>Ad expanded dynamic search ad description2 · TEXT</t>
        </is>
      </c>
      <c r="C244" s="26" t="n"/>
      <c r="D244" s="27">
        <f>IF(AND($C244="x",$A244&lt;&gt;""),$A244,"")</f>
        <v/>
      </c>
    </row>
    <row r="245">
      <c r="A245" s="25" t="inlineStr">
        <is>
          <t>ad_expanded_text_ad_description</t>
        </is>
      </c>
      <c r="B245" s="29" t="inlineStr">
        <is>
          <t>Ad expanded text ad description · TEXT</t>
        </is>
      </c>
      <c r="C245" s="26" t="n"/>
      <c r="D245" s="27">
        <f>IF(AND($C245="x",$A245&lt;&gt;""),$A245,"")</f>
        <v/>
      </c>
    </row>
    <row r="246">
      <c r="A246" s="25" t="inlineStr">
        <is>
          <t>ad_expanded_text_ad_description2</t>
        </is>
      </c>
      <c r="B246" s="29" t="inlineStr">
        <is>
          <t>Ad expanded text ad description2 · TEXT</t>
        </is>
      </c>
      <c r="C246" s="26" t="n"/>
      <c r="D246" s="27">
        <f>IF(AND($C246="x",$A246&lt;&gt;""),$A246,"")</f>
        <v/>
      </c>
    </row>
    <row r="247">
      <c r="A247" s="25" t="inlineStr">
        <is>
          <t>ad_expanded_text_ad_headline_part1</t>
        </is>
      </c>
      <c r="B247" s="29" t="inlineStr">
        <is>
          <t>Ad expanded text ad headline part1 · TEXT</t>
        </is>
      </c>
      <c r="C247" s="26" t="n"/>
      <c r="D247" s="27">
        <f>IF(AND($C247="x",$A247&lt;&gt;""),$A247,"")</f>
        <v/>
      </c>
    </row>
    <row r="248">
      <c r="A248" s="25" t="inlineStr">
        <is>
          <t>ad_expanded_text_ad_headline_part2</t>
        </is>
      </c>
      <c r="B248" s="29" t="inlineStr">
        <is>
          <t>Ad expanded text ad headline part2 · TEXT</t>
        </is>
      </c>
      <c r="C248" s="26" t="n"/>
      <c r="D248" s="27">
        <f>IF(AND($C248="x",$A248&lt;&gt;""),$A248,"")</f>
        <v/>
      </c>
    </row>
    <row r="249">
      <c r="A249" s="25" t="inlineStr">
        <is>
          <t>ad_expanded_text_ad_headline_part3</t>
        </is>
      </c>
      <c r="B249" s="29" t="inlineStr">
        <is>
          <t>Ad expanded text ad headline part3 · TEXT</t>
        </is>
      </c>
      <c r="C249" s="26" t="n"/>
      <c r="D249" s="27">
        <f>IF(AND($C249="x",$A249&lt;&gt;""),$A249,"")</f>
        <v/>
      </c>
    </row>
    <row r="250">
      <c r="A250" s="25" t="inlineStr">
        <is>
          <t>ad_expanded_text_ad_path1</t>
        </is>
      </c>
      <c r="B250" s="29" t="inlineStr">
        <is>
          <t>Ad expanded text ad path1 · TEXT</t>
        </is>
      </c>
      <c r="C250" s="26" t="n"/>
      <c r="D250" s="27">
        <f>IF(AND($C250="x",$A250&lt;&gt;""),$A250,"")</f>
        <v/>
      </c>
    </row>
    <row r="251">
      <c r="A251" s="25" t="inlineStr">
        <is>
          <t>ad_expanded_text_ad_path2</t>
        </is>
      </c>
      <c r="B251" s="29" t="inlineStr">
        <is>
          <t>Ad expanded text ad path2 · TEXT</t>
        </is>
      </c>
      <c r="C251" s="26" t="n"/>
      <c r="D251" s="27">
        <f>IF(AND($C251="x",$A251&lt;&gt;""),$A251,"")</f>
        <v/>
      </c>
    </row>
    <row r="252">
      <c r="A252" s="25" t="inlineStr">
        <is>
          <t>ad_final_app_urls</t>
        </is>
      </c>
      <c r="B252" s="29" t="inlineStr">
        <is>
          <t>Ad final app urls · TEXT</t>
        </is>
      </c>
      <c r="C252" s="26" t="n"/>
      <c r="D252" s="27">
        <f>IF(AND($C252="x",$A252&lt;&gt;""),$A252,"")</f>
        <v/>
      </c>
    </row>
    <row r="253">
      <c r="A253" s="25" t="inlineStr">
        <is>
          <t>ad_final_mobile_urls</t>
        </is>
      </c>
      <c r="B253" s="29" t="inlineStr">
        <is>
          <t>Ad final mobile urls · TEXT</t>
        </is>
      </c>
      <c r="C253" s="26" t="n"/>
      <c r="D253" s="27">
        <f>IF(AND($C253="x",$A253&lt;&gt;""),$A253,"")</f>
        <v/>
      </c>
    </row>
    <row r="254">
      <c r="A254" s="25" t="inlineStr">
        <is>
          <t>ad_final_url_suffix</t>
        </is>
      </c>
      <c r="B254" s="29" t="inlineStr">
        <is>
          <t>Ad final url suffix · TEXT</t>
        </is>
      </c>
      <c r="C254" s="26" t="n"/>
      <c r="D254" s="27">
        <f>IF(AND($C254="x",$A254&lt;&gt;""),$A254,"")</f>
        <v/>
      </c>
    </row>
    <row r="255">
      <c r="A255" s="25" t="inlineStr">
        <is>
          <t>ad_final_urls</t>
        </is>
      </c>
      <c r="B255" s="29" t="inlineStr">
        <is>
          <t>Ad final urls · TEXT</t>
        </is>
      </c>
      <c r="C255" s="26" t="n"/>
      <c r="D255" s="27">
        <f>IF(AND($C255="x",$A255&lt;&gt;""),$A255,"")</f>
        <v/>
      </c>
    </row>
    <row r="256">
      <c r="A256" s="25" t="inlineStr">
        <is>
          <t>ad_format_type</t>
        </is>
      </c>
      <c r="B256" s="29" t="inlineStr">
        <is>
          <t>Ad format type · TEXT</t>
        </is>
      </c>
      <c r="C256" s="26" t="n"/>
      <c r="D256" s="27">
        <f>IF(AND($C256="x",$A256&lt;&gt;""),$A256,"")</f>
        <v/>
      </c>
    </row>
    <row r="257">
      <c r="A257" s="25" t="inlineStr">
        <is>
          <t>ad_group</t>
        </is>
      </c>
      <c r="B257" s="29" t="inlineStr">
        <is>
          <t>Ad group path · TEXT</t>
        </is>
      </c>
      <c r="C257" s="26" t="n"/>
      <c r="D257" s="27">
        <f>IF(AND($C257="x",$A257&lt;&gt;""),$A257,"")</f>
        <v/>
      </c>
    </row>
    <row r="258">
      <c r="A258" s="25" t="inlineStr">
        <is>
          <t>ad_group_ad</t>
        </is>
      </c>
      <c r="B258" s="29" t="inlineStr">
        <is>
          <t>Ad group ad · TEXT</t>
        </is>
      </c>
      <c r="C258" s="26" t="n"/>
      <c r="D258" s="27">
        <f>IF(AND($C258="x",$A258&lt;&gt;""),$A258,"")</f>
        <v/>
      </c>
    </row>
    <row r="259">
      <c r="A259" s="25" t="inlineStr">
        <is>
          <t>ad_group_ad_action_items</t>
        </is>
      </c>
      <c r="B259" s="29" t="inlineStr">
        <is>
          <t>Ad group ad action items · TEXT</t>
        </is>
      </c>
      <c r="C259" s="26" t="n"/>
      <c r="D259" s="27">
        <f>IF(AND($C259="x",$A259&lt;&gt;""),$A259,"")</f>
        <v/>
      </c>
    </row>
    <row r="260">
      <c r="A260" s="25" t="inlineStr">
        <is>
          <t>ad_group_ad_ad_added_by_google_ads</t>
        </is>
      </c>
      <c r="B260" s="29" t="inlineStr">
        <is>
          <t>Ad group ad ad added by google ads · BOOLEAN</t>
        </is>
      </c>
      <c r="C260" s="26" t="n"/>
      <c r="D260" s="27">
        <f>IF(AND($C260="x",$A260&lt;&gt;""),$A260,"")</f>
        <v/>
      </c>
    </row>
    <row r="261">
      <c r="A261" s="25" t="inlineStr">
        <is>
          <t>ad_group_ad_ad_app_ad_app_deep_link</t>
        </is>
      </c>
      <c r="B261" s="29" t="inlineStr">
        <is>
          <t>Ad group ad ad app ad app deep link · TEXT</t>
        </is>
      </c>
      <c r="C261" s="26" t="n"/>
      <c r="D261" s="27">
        <f>IF(AND($C261="x",$A261&lt;&gt;""),$A261,"")</f>
        <v/>
      </c>
    </row>
    <row r="262">
      <c r="A262" s="25" t="inlineStr">
        <is>
          <t>ad_group_ad_ad_app_ad_app_deep_link_asset</t>
        </is>
      </c>
      <c r="B262" s="29" t="inlineStr">
        <is>
          <t>(Deprecated) Ad group ad ad app ad app deep link asset · TEXT</t>
        </is>
      </c>
      <c r="C262" s="26" t="n"/>
      <c r="D262" s="27">
        <f>IF(AND($C262="x",$A262&lt;&gt;""),$A262,"")</f>
        <v/>
      </c>
    </row>
    <row r="263">
      <c r="A263" s="25" t="inlineStr">
        <is>
          <t>ad_group_ad_ad_app_ad_descriptions</t>
        </is>
      </c>
      <c r="B263" s="29" t="inlineStr">
        <is>
          <t>Ad group ad ad app ad descriptions · TEXT</t>
        </is>
      </c>
      <c r="C263" s="26" t="n"/>
      <c r="D263" s="27">
        <f>IF(AND($C263="x",$A263&lt;&gt;""),$A263,"")</f>
        <v/>
      </c>
    </row>
    <row r="264">
      <c r="A264" s="25" t="inlineStr">
        <is>
          <t>ad_group_ad_ad_app_ad_headlines</t>
        </is>
      </c>
      <c r="B264" s="29" t="inlineStr">
        <is>
          <t>Ad group ad ad app ad headlines · TEXT</t>
        </is>
      </c>
      <c r="C264" s="26" t="n"/>
      <c r="D264" s="27">
        <f>IF(AND($C264="x",$A264&lt;&gt;""),$A264,"")</f>
        <v/>
      </c>
    </row>
    <row r="265">
      <c r="A265" s="25" t="inlineStr">
        <is>
          <t>ad_group_ad_ad_app_ad_html5_media_bundles</t>
        </is>
      </c>
      <c r="B265" s="29" t="inlineStr">
        <is>
          <t>Ad group ad ad app ad html5 media bundles · TEXT</t>
        </is>
      </c>
      <c r="C265" s="26" t="n"/>
      <c r="D265" s="27">
        <f>IF(AND($C265="x",$A265&lt;&gt;""),$A265,"")</f>
        <v/>
      </c>
    </row>
    <row r="266">
      <c r="A266" s="25" t="inlineStr">
        <is>
          <t>ad_group_ad_ad_app_ad_html5_media_bundles_asset</t>
        </is>
      </c>
      <c r="B266" s="29" t="inlineStr">
        <is>
          <t>(Deprecated) Ad group ad ad app ad html5 media bundles asset · TEXT</t>
        </is>
      </c>
      <c r="C266" s="26" t="n"/>
      <c r="D266" s="27">
        <f>IF(AND($C266="x",$A266&lt;&gt;""),$A266,"")</f>
        <v/>
      </c>
    </row>
    <row r="267">
      <c r="A267" s="25" t="inlineStr">
        <is>
          <t>ad_group_ad_ad_app_ad_images</t>
        </is>
      </c>
      <c r="B267" s="29" t="inlineStr">
        <is>
          <t>Ad group ad ad app ad images · TEXT</t>
        </is>
      </c>
      <c r="C267" s="26" t="n"/>
      <c r="D267" s="27">
        <f>IF(AND($C267="x",$A267&lt;&gt;""),$A267,"")</f>
        <v/>
      </c>
    </row>
    <row r="268">
      <c r="A268" s="25" t="inlineStr">
        <is>
          <t>ad_group_ad_ad_app_ad_images_asset</t>
        </is>
      </c>
      <c r="B268" s="29" t="inlineStr">
        <is>
          <t>(Deprecated) Ad group ad ad app ad images asset · TEXT</t>
        </is>
      </c>
      <c r="C268" s="26" t="n"/>
      <c r="D268" s="27">
        <f>IF(AND($C268="x",$A268&lt;&gt;""),$A268,"")</f>
        <v/>
      </c>
    </row>
    <row r="269">
      <c r="A269" s="25" t="inlineStr">
        <is>
          <t>ad_group_ad_ad_app_ad_mandatory_ad_text</t>
        </is>
      </c>
      <c r="B269" s="29" t="inlineStr">
        <is>
          <t>Ad group ad ad app ad mandatory ad text · TEXT</t>
        </is>
      </c>
      <c r="C269" s="26" t="n"/>
      <c r="D269" s="27">
        <f>IF(AND($C269="x",$A269&lt;&gt;""),$A269,"")</f>
        <v/>
      </c>
    </row>
    <row r="270">
      <c r="A270" s="25" t="inlineStr">
        <is>
          <t>ad_group_ad_ad_app_ad_youtube_videos</t>
        </is>
      </c>
      <c r="B270" s="29" t="inlineStr">
        <is>
          <t>Ad group ad ad app ad youtube videos · TEXT</t>
        </is>
      </c>
      <c r="C270" s="26" t="n"/>
      <c r="D270" s="27">
        <f>IF(AND($C270="x",$A270&lt;&gt;""),$A270,"")</f>
        <v/>
      </c>
    </row>
    <row r="271">
      <c r="A271" s="25" t="inlineStr">
        <is>
          <t>ad_group_ad_ad_app_ad_youtube_videos_asset</t>
        </is>
      </c>
      <c r="B271" s="29" t="inlineStr">
        <is>
          <t>(Deprecated) Ad group ad ad app ad youtube videos asset · TEXT</t>
        </is>
      </c>
      <c r="C271" s="26" t="n"/>
      <c r="D271" s="27">
        <f>IF(AND($C271="x",$A271&lt;&gt;""),$A271,"")</f>
        <v/>
      </c>
    </row>
    <row r="272">
      <c r="A272" s="25" t="inlineStr">
        <is>
          <t>ad_group_ad_ad_app_engagement_ad_descriptions</t>
        </is>
      </c>
      <c r="B272" s="29" t="inlineStr">
        <is>
          <t>Ad group ad ad app engagement ad descriptions · TEXT</t>
        </is>
      </c>
      <c r="C272" s="26" t="n"/>
      <c r="D272" s="27">
        <f>IF(AND($C272="x",$A272&lt;&gt;""),$A272,"")</f>
        <v/>
      </c>
    </row>
    <row r="273">
      <c r="A273" s="25" t="inlineStr">
        <is>
          <t>ad_group_ad_ad_app_engagement_ad_headlines</t>
        </is>
      </c>
      <c r="B273" s="29" t="inlineStr">
        <is>
          <t>Ad group ad ad app engagement ad headlines · TEXT</t>
        </is>
      </c>
      <c r="C273" s="26" t="n"/>
      <c r="D273" s="27">
        <f>IF(AND($C273="x",$A273&lt;&gt;""),$A273,"")</f>
        <v/>
      </c>
    </row>
    <row r="274">
      <c r="A274" s="25" t="inlineStr">
        <is>
          <t>ad_group_ad_ad_app_engagement_ad_images</t>
        </is>
      </c>
      <c r="B274" s="29" t="inlineStr">
        <is>
          <t>Ad group ad ad app engagement ad images · TEXT</t>
        </is>
      </c>
      <c r="C274" s="26" t="n"/>
      <c r="D274" s="27">
        <f>IF(AND($C274="x",$A274&lt;&gt;""),$A274,"")</f>
        <v/>
      </c>
    </row>
    <row r="275">
      <c r="A275" s="25" t="inlineStr">
        <is>
          <t>ad_group_ad_ad_app_engagement_ad_images_asset</t>
        </is>
      </c>
      <c r="B275" s="29" t="inlineStr">
        <is>
          <t>(Deprecated) Ad group ad ad app engagement ad images asset · TEXT</t>
        </is>
      </c>
      <c r="C275" s="26" t="n"/>
      <c r="D275" s="27">
        <f>IF(AND($C275="x",$A275&lt;&gt;""),$A275,"")</f>
        <v/>
      </c>
    </row>
    <row r="276">
      <c r="A276" s="25" t="inlineStr">
        <is>
          <t>ad_group_ad_ad_app_engagement_ad_videos</t>
        </is>
      </c>
      <c r="B276" s="29" t="inlineStr">
        <is>
          <t>Ad group ad ad app engagement ad videos · TEXT</t>
        </is>
      </c>
      <c r="C276" s="26" t="n"/>
      <c r="D276" s="27">
        <f>IF(AND($C276="x",$A276&lt;&gt;""),$A276,"")</f>
        <v/>
      </c>
    </row>
    <row r="277">
      <c r="A277" s="25" t="inlineStr">
        <is>
          <t>ad_group_ad_ad_app_engagement_ad_videos_asset</t>
        </is>
      </c>
      <c r="B277" s="29" t="inlineStr">
        <is>
          <t>(Deprecated) Ad group ad ad app engagement ad videos asset · TEXT</t>
        </is>
      </c>
      <c r="C277" s="26" t="n"/>
      <c r="D277" s="27">
        <f>IF(AND($C277="x",$A277&lt;&gt;""),$A277,"")</f>
        <v/>
      </c>
    </row>
    <row r="278">
      <c r="A278" s="25" t="inlineStr">
        <is>
          <t>ad_group_ad_ad_app_pre_registration_ad_descriptions</t>
        </is>
      </c>
      <c r="B278" s="29" t="inlineStr">
        <is>
          <t>Ad group ad ad app pre registration ad descriptions · TEXT</t>
        </is>
      </c>
      <c r="C278" s="26" t="n"/>
      <c r="D278" s="27">
        <f>IF(AND($C278="x",$A278&lt;&gt;""),$A278,"")</f>
        <v/>
      </c>
    </row>
    <row r="279">
      <c r="A279" s="25" t="inlineStr">
        <is>
          <t>ad_group_ad_ad_app_pre_registration_ad_headlines</t>
        </is>
      </c>
      <c r="B279" s="29" t="inlineStr">
        <is>
          <t>Ad group ad ad app pre registration ad headlines · TEXT</t>
        </is>
      </c>
      <c r="C279" s="26" t="n"/>
      <c r="D279" s="27">
        <f>IF(AND($C279="x",$A279&lt;&gt;""),$A279,"")</f>
        <v/>
      </c>
    </row>
    <row r="280">
      <c r="A280" s="25" t="inlineStr">
        <is>
          <t>ad_group_ad_ad_app_pre_registration_ad_images</t>
        </is>
      </c>
      <c r="B280" s="29" t="inlineStr">
        <is>
          <t>Ad group ad ad app pre registration ad images · TEXT</t>
        </is>
      </c>
      <c r="C280" s="26" t="n"/>
      <c r="D280" s="27">
        <f>IF(AND($C280="x",$A280&lt;&gt;""),$A280,"")</f>
        <v/>
      </c>
    </row>
    <row r="281">
      <c r="A281" s="25" t="inlineStr">
        <is>
          <t>ad_group_ad_ad_app_pre_registration_ad_images_asset</t>
        </is>
      </c>
      <c r="B281" s="29" t="inlineStr">
        <is>
          <t>(Deprecated) Ad group ad ad app pre registration ad images asset · TEXT</t>
        </is>
      </c>
      <c r="C281" s="26" t="n"/>
      <c r="D281" s="27">
        <f>IF(AND($C281="x",$A281&lt;&gt;""),$A281,"")</f>
        <v/>
      </c>
    </row>
    <row r="282">
      <c r="A282" s="25" t="inlineStr">
        <is>
          <t>ad_group_ad_ad_app_pre_registration_ad_youtube_videos</t>
        </is>
      </c>
      <c r="B282" s="29" t="inlineStr">
        <is>
          <t>Ad group ad ad app pre registration ad youtube videos · TEXT</t>
        </is>
      </c>
      <c r="C282" s="26" t="n"/>
      <c r="D282" s="27">
        <f>IF(AND($C282="x",$A282&lt;&gt;""),$A282,"")</f>
        <v/>
      </c>
    </row>
    <row r="283">
      <c r="A283" s="25" t="inlineStr">
        <is>
          <t>ad_group_ad_ad_app_pre_registration_ad_youtube_videos_asset</t>
        </is>
      </c>
      <c r="B283" s="29" t="inlineStr">
        <is>
          <t>(Deprecated) Ad group ad ad app pre registration ad youtube videos asset · TEXT</t>
        </is>
      </c>
      <c r="C283" s="26" t="n"/>
      <c r="D283" s="27">
        <f>IF(AND($C283="x",$A283&lt;&gt;""),$A283,"")</f>
        <v/>
      </c>
    </row>
    <row r="284">
      <c r="A284" s="25" t="inlineStr">
        <is>
          <t>ad_group_ad_ad_call_ad_business_name</t>
        </is>
      </c>
      <c r="B284" s="29" t="inlineStr">
        <is>
          <t>(Deprecated) Ad group ad ad call ad business name · TEXT</t>
        </is>
      </c>
      <c r="C284" s="26" t="n"/>
      <c r="D284" s="27">
        <f>IF(AND($C284="x",$A284&lt;&gt;""),$A284,"")</f>
        <v/>
      </c>
    </row>
    <row r="285">
      <c r="A285" s="25" t="inlineStr">
        <is>
          <t>ad_group_ad_ad_call_ad_call_tracked</t>
        </is>
      </c>
      <c r="B285" s="29" t="inlineStr">
        <is>
          <t>(Deprecated) Ad group ad ad call ad call tracked · BOOLEAN</t>
        </is>
      </c>
      <c r="C285" s="26" t="n"/>
      <c r="D285" s="27">
        <f>IF(AND($C285="x",$A285&lt;&gt;""),$A285,"")</f>
        <v/>
      </c>
    </row>
    <row r="286">
      <c r="A286" s="25" t="inlineStr">
        <is>
          <t>ad_group_ad_ad_call_ad_conversion_action</t>
        </is>
      </c>
      <c r="B286" s="29" t="inlineStr">
        <is>
          <t>(Deprecated) Ad group ad ad call ad conversion action · TEXT</t>
        </is>
      </c>
      <c r="C286" s="26" t="n"/>
      <c r="D286" s="27">
        <f>IF(AND($C286="x",$A286&lt;&gt;""),$A286,"")</f>
        <v/>
      </c>
    </row>
    <row r="287">
      <c r="A287" s="25" t="inlineStr">
        <is>
          <t>ad_group_ad_ad_call_ad_conversion_reporting_state</t>
        </is>
      </c>
      <c r="B287" s="29" t="inlineStr">
        <is>
          <t>(Deprecated) Ad group ad ad call ad conversion reporting state · TEXT</t>
        </is>
      </c>
      <c r="C287" s="26" t="n"/>
      <c r="D287" s="27">
        <f>IF(AND($C287="x",$A287&lt;&gt;""),$A287,"")</f>
        <v/>
      </c>
    </row>
    <row r="288">
      <c r="A288" s="25" t="inlineStr">
        <is>
          <t>ad_group_ad_ad_call_ad_country_code</t>
        </is>
      </c>
      <c r="B288" s="29" t="inlineStr">
        <is>
          <t>(Deprecated) Ad group ad ad call ad country code · COUNTRY</t>
        </is>
      </c>
      <c r="C288" s="26" t="n"/>
      <c r="D288" s="27">
        <f>IF(AND($C288="x",$A288&lt;&gt;""),$A288,"")</f>
        <v/>
      </c>
    </row>
    <row r="289">
      <c r="A289" s="25" t="inlineStr">
        <is>
          <t>ad_group_ad_ad_call_ad_description1</t>
        </is>
      </c>
      <c r="B289" s="29" t="inlineStr">
        <is>
          <t>(Deprecated) Ad group ad ad call ad description1 · TEXT</t>
        </is>
      </c>
      <c r="C289" s="26" t="n"/>
      <c r="D289" s="27">
        <f>IF(AND($C289="x",$A289&lt;&gt;""),$A289,"")</f>
        <v/>
      </c>
    </row>
    <row r="290">
      <c r="A290" s="25" t="inlineStr">
        <is>
          <t>ad_group_ad_ad_call_ad_description2</t>
        </is>
      </c>
      <c r="B290" s="29" t="inlineStr">
        <is>
          <t>(Deprecated) Ad group ad ad call ad description2 · TEXT</t>
        </is>
      </c>
      <c r="C290" s="26" t="n"/>
      <c r="D290" s="27">
        <f>IF(AND($C290="x",$A290&lt;&gt;""),$A290,"")</f>
        <v/>
      </c>
    </row>
    <row r="291">
      <c r="A291" s="25" t="inlineStr">
        <is>
          <t>ad_group_ad_ad_call_ad_disable_call_conversion</t>
        </is>
      </c>
      <c r="B291" s="29" t="inlineStr">
        <is>
          <t>(Deprecated) Ad group ad ad call ad disable call conversion · BOOLEAN</t>
        </is>
      </c>
      <c r="C291" s="26" t="n"/>
      <c r="D291" s="27">
        <f>IF(AND($C291="x",$A291&lt;&gt;""),$A291,"")</f>
        <v/>
      </c>
    </row>
    <row r="292">
      <c r="A292" s="25" t="inlineStr">
        <is>
          <t>ad_group_ad_ad_call_ad_headline1</t>
        </is>
      </c>
      <c r="B292" s="29" t="inlineStr">
        <is>
          <t>(Deprecated) Ad group ad ad call ad headline1 · TEXT</t>
        </is>
      </c>
      <c r="C292" s="26" t="n"/>
      <c r="D292" s="27">
        <f>IF(AND($C292="x",$A292&lt;&gt;""),$A292,"")</f>
        <v/>
      </c>
    </row>
    <row r="293">
      <c r="A293" s="25" t="inlineStr">
        <is>
          <t>ad_group_ad_ad_call_ad_headline2</t>
        </is>
      </c>
      <c r="B293" s="29" t="inlineStr">
        <is>
          <t>(Deprecated) Ad group ad ad call ad headline2 · TEXT</t>
        </is>
      </c>
      <c r="C293" s="26" t="n"/>
      <c r="D293" s="27">
        <f>IF(AND($C293="x",$A293&lt;&gt;""),$A293,"")</f>
        <v/>
      </c>
    </row>
    <row r="294">
      <c r="A294" s="25" t="inlineStr">
        <is>
          <t>ad_group_ad_ad_call_ad_path1</t>
        </is>
      </c>
      <c r="B294" s="29" t="inlineStr">
        <is>
          <t>(Deprecated) Ad group ad ad call ad path1 · TEXT</t>
        </is>
      </c>
      <c r="C294" s="26" t="n"/>
      <c r="D294" s="27">
        <f>IF(AND($C294="x",$A294&lt;&gt;""),$A294,"")</f>
        <v/>
      </c>
    </row>
    <row r="295">
      <c r="A295" s="25" t="inlineStr">
        <is>
          <t>ad_group_ad_ad_call_ad_path2</t>
        </is>
      </c>
      <c r="B295" s="29" t="inlineStr">
        <is>
          <t>(Deprecated) Ad group ad ad call ad path2 · TEXT</t>
        </is>
      </c>
      <c r="C295" s="26" t="n"/>
      <c r="D295" s="27">
        <f>IF(AND($C295="x",$A295&lt;&gt;""),$A295,"")</f>
        <v/>
      </c>
    </row>
    <row r="296">
      <c r="A296" s="25" t="inlineStr">
        <is>
          <t>ad_group_ad_ad_call_ad_phone_number</t>
        </is>
      </c>
      <c r="B296" s="29" t="inlineStr">
        <is>
          <t>(Deprecated) Ad group ad ad call ad phone number · TEXT</t>
        </is>
      </c>
      <c r="C296" s="26" t="n"/>
      <c r="D296" s="27">
        <f>IF(AND($C296="x",$A296&lt;&gt;""),$A296,"")</f>
        <v/>
      </c>
    </row>
    <row r="297">
      <c r="A297" s="25" t="inlineStr">
        <is>
          <t>ad_group_ad_ad_call_ad_phone_number_verification_url</t>
        </is>
      </c>
      <c r="B297" s="29" t="inlineStr">
        <is>
          <t>(Deprecated) Ad group ad ad call ad phone number verification url · TEXT</t>
        </is>
      </c>
      <c r="C297" s="26" t="n"/>
      <c r="D297" s="27">
        <f>IF(AND($C297="x",$A297&lt;&gt;""),$A297,"")</f>
        <v/>
      </c>
    </row>
    <row r="298">
      <c r="A298" s="25" t="inlineStr">
        <is>
          <t>ad_group_ad_ad_demand_gen_carousel_ad_business_name</t>
        </is>
      </c>
      <c r="B298" s="29" t="inlineStr">
        <is>
          <t>Ad group ad ad demand gen carousel ad business name · TEXT</t>
        </is>
      </c>
      <c r="C298" s="26" t="n"/>
      <c r="D298" s="27">
        <f>IF(AND($C298="x",$A298&lt;&gt;""),$A298,"")</f>
        <v/>
      </c>
    </row>
    <row r="299">
      <c r="A299" s="25" t="inlineStr">
        <is>
          <t>ad_group_ad_ad_demand_gen_carousel_ad_call_to_action_text</t>
        </is>
      </c>
      <c r="B299" s="29" t="inlineStr">
        <is>
          <t>Ad group ad ad demand gen carousel ad call to action text · TEXT</t>
        </is>
      </c>
      <c r="C299" s="26" t="n"/>
      <c r="D299" s="27">
        <f>IF(AND($C299="x",$A299&lt;&gt;""),$A299,"")</f>
        <v/>
      </c>
    </row>
    <row r="300">
      <c r="A300" s="25" t="inlineStr">
        <is>
          <t>ad_group_ad_ad_demand_gen_carousel_ad_carousel_cards</t>
        </is>
      </c>
      <c r="B300" s="29" t="inlineStr">
        <is>
          <t>Ad group ad ad demand gen carousel ad carousel cards · TEXT</t>
        </is>
      </c>
      <c r="C300" s="26" t="n"/>
      <c r="D300" s="27">
        <f>IF(AND($C300="x",$A300&lt;&gt;""),$A300,"")</f>
        <v/>
      </c>
    </row>
    <row r="301">
      <c r="A301" s="25" t="inlineStr">
        <is>
          <t>ad_group_ad_ad_demand_gen_carousel_ad_carousel_cards_asset</t>
        </is>
      </c>
      <c r="B301" s="29" t="inlineStr">
        <is>
          <t>(Deprecated) Ad group ad ad demand gen carousel ad carousel cards asset · TEXT</t>
        </is>
      </c>
      <c r="C301" s="26" t="n"/>
      <c r="D301" s="27">
        <f>IF(AND($C301="x",$A301&lt;&gt;""),$A301,"")</f>
        <v/>
      </c>
    </row>
    <row r="302">
      <c r="A302" s="25" t="inlineStr">
        <is>
          <t>ad_group_ad_ad_demand_gen_carousel_ad_description</t>
        </is>
      </c>
      <c r="B302" s="29" t="inlineStr">
        <is>
          <t>Ad group ad ad demand gen carousel ad description · TEXT</t>
        </is>
      </c>
      <c r="C302" s="26" t="n"/>
      <c r="D302" s="27">
        <f>IF(AND($C302="x",$A302&lt;&gt;""),$A302,"")</f>
        <v/>
      </c>
    </row>
    <row r="303">
      <c r="A303" s="25" t="inlineStr">
        <is>
          <t>ad_group_ad_ad_demand_gen_carousel_ad_headline</t>
        </is>
      </c>
      <c r="B303" s="29" t="inlineStr">
        <is>
          <t>Ad group ad ad demand gen carousel ad headline · TEXT</t>
        </is>
      </c>
      <c r="C303" s="26" t="n"/>
      <c r="D303" s="27">
        <f>IF(AND($C303="x",$A303&lt;&gt;""),$A303,"")</f>
        <v/>
      </c>
    </row>
    <row r="304">
      <c r="A304" s="25" t="inlineStr">
        <is>
          <t>ad_group_ad_ad_demand_gen_carousel_ad_logo_image</t>
        </is>
      </c>
      <c r="B304" s="29" t="inlineStr">
        <is>
          <t>Ad group ad ad demand gen carousel ad logo image · TEXT</t>
        </is>
      </c>
      <c r="C304" s="26" t="n"/>
      <c r="D304" s="27">
        <f>IF(AND($C304="x",$A304&lt;&gt;""),$A304,"")</f>
        <v/>
      </c>
    </row>
    <row r="305">
      <c r="A305" s="25" t="inlineStr">
        <is>
          <t>ad_group_ad_ad_demand_gen_carousel_ad_logo_image_asset</t>
        </is>
      </c>
      <c r="B305" s="29" t="inlineStr">
        <is>
          <t>(Deprecated) Ad group ad ad demand gen carousel ad logo image asset · TEXT</t>
        </is>
      </c>
      <c r="C305" s="26" t="n"/>
      <c r="D305" s="27">
        <f>IF(AND($C305="x",$A305&lt;&gt;""),$A305,"")</f>
        <v/>
      </c>
    </row>
    <row r="306">
      <c r="A306" s="25" t="inlineStr">
        <is>
          <t>ad_group_ad_ad_demand_gen_multi_asset_ad_business_name</t>
        </is>
      </c>
      <c r="B306" s="29" t="inlineStr">
        <is>
          <t>Ad group ad ad demand gen multi asset ad business name · TEXT</t>
        </is>
      </c>
      <c r="C306" s="26" t="n"/>
      <c r="D306" s="27">
        <f>IF(AND($C306="x",$A306&lt;&gt;""),$A306,"")</f>
        <v/>
      </c>
    </row>
    <row r="307">
      <c r="A307" s="25" t="inlineStr">
        <is>
          <t>ad_group_ad_ad_demand_gen_multi_asset_ad_call_to_action_text</t>
        </is>
      </c>
      <c r="B307" s="29" t="inlineStr">
        <is>
          <t>Ad group ad ad demand gen multi asset ad call to action text · TEXT</t>
        </is>
      </c>
      <c r="C307" s="26" t="n"/>
      <c r="D307" s="27">
        <f>IF(AND($C307="x",$A307&lt;&gt;""),$A307,"")</f>
        <v/>
      </c>
    </row>
    <row r="308">
      <c r="A308" s="25" t="inlineStr">
        <is>
          <t>ad_group_ad_ad_demand_gen_multi_asset_ad_descriptions</t>
        </is>
      </c>
      <c r="B308" s="29" t="inlineStr">
        <is>
          <t>Ad group ad ad demand gen multi asset ad descriptions · TEXT</t>
        </is>
      </c>
      <c r="C308" s="26" t="n"/>
      <c r="D308" s="27">
        <f>IF(AND($C308="x",$A308&lt;&gt;""),$A308,"")</f>
        <v/>
      </c>
    </row>
    <row r="309">
      <c r="A309" s="25" t="inlineStr">
        <is>
          <t>ad_group_ad_ad_demand_gen_multi_asset_ad_headlines</t>
        </is>
      </c>
      <c r="B309" s="29" t="inlineStr">
        <is>
          <t>Ad group ad ad demand gen multi asset ad headlines · TEXT</t>
        </is>
      </c>
      <c r="C309" s="26" t="n"/>
      <c r="D309" s="27">
        <f>IF(AND($C309="x",$A309&lt;&gt;""),$A309,"")</f>
        <v/>
      </c>
    </row>
    <row r="310">
      <c r="A310" s="25" t="inlineStr">
        <is>
          <t>ad_group_ad_ad_demand_gen_multi_asset_ad_lead_form_only</t>
        </is>
      </c>
      <c r="B310" s="29" t="inlineStr">
        <is>
          <t>(Deprecated) Ad group ad ad demand gen multi asset ad lead form only · BOOLEAN</t>
        </is>
      </c>
      <c r="C310" s="26" t="n"/>
      <c r="D310" s="27">
        <f>IF(AND($C310="x",$A310&lt;&gt;""),$A310,"")</f>
        <v/>
      </c>
    </row>
    <row r="311">
      <c r="A311" s="25" t="inlineStr">
        <is>
          <t>ad_group_ad_ad_demand_gen_multi_asset_ad_logo_images</t>
        </is>
      </c>
      <c r="B311" s="29" t="inlineStr">
        <is>
          <t>Ad group ad ad demand gen multi asset ad logo images · TEXT</t>
        </is>
      </c>
      <c r="C311" s="26" t="n"/>
      <c r="D311" s="27">
        <f>IF(AND($C311="x",$A311&lt;&gt;""),$A311,"")</f>
        <v/>
      </c>
    </row>
    <row r="312">
      <c r="A312" s="25" t="inlineStr">
        <is>
          <t>ad_group_ad_ad_demand_gen_multi_asset_ad_logo_images_asset</t>
        </is>
      </c>
      <c r="B312" s="29" t="inlineStr">
        <is>
          <t>(Deprecated) Ad group ad ad demand gen multi asset ad logo images asset · TEXT</t>
        </is>
      </c>
      <c r="C312" s="26" t="n"/>
      <c r="D312" s="27">
        <f>IF(AND($C312="x",$A312&lt;&gt;""),$A312,"")</f>
        <v/>
      </c>
    </row>
    <row r="313">
      <c r="A313" s="25" t="inlineStr">
        <is>
          <t>ad_group_ad_ad_demand_gen_multi_asset_ad_marketing_images</t>
        </is>
      </c>
      <c r="B313" s="29" t="inlineStr">
        <is>
          <t>Ad group ad ad demand gen multi asset ad marketing images · TEXT</t>
        </is>
      </c>
      <c r="C313" s="26" t="n"/>
      <c r="D313" s="27">
        <f>IF(AND($C313="x",$A313&lt;&gt;""),$A313,"")</f>
        <v/>
      </c>
    </row>
    <row r="314">
      <c r="A314" s="25" t="inlineStr">
        <is>
          <t>ad_group_ad_ad_demand_gen_multi_asset_ad_marketing_images_asset</t>
        </is>
      </c>
      <c r="B314" s="29" t="inlineStr">
        <is>
          <t>(Deprecated) Ad group ad ad demand gen multi asset ad marketing images asset · TEXT</t>
        </is>
      </c>
      <c r="C314" s="26" t="n"/>
      <c r="D314" s="27">
        <f>IF(AND($C314="x",$A314&lt;&gt;""),$A314,"")</f>
        <v/>
      </c>
    </row>
    <row r="315">
      <c r="A315" s="25" t="inlineStr">
        <is>
          <t>ad_group_ad_ad_demand_gen_multi_asset_ad_portrait_marketing_images</t>
        </is>
      </c>
      <c r="B315" s="29" t="inlineStr">
        <is>
          <t>Ad group ad ad demand gen multi asset ad portrait marketing images · TEXT</t>
        </is>
      </c>
      <c r="C315" s="26" t="n"/>
      <c r="D315" s="27">
        <f>IF(AND($C315="x",$A315&lt;&gt;""),$A315,"")</f>
        <v/>
      </c>
    </row>
    <row r="316">
      <c r="A316" s="25" t="inlineStr">
        <is>
          <t>ad_group_ad_ad_demand_gen_multi_asset_ad_portrait_marketing_images_asset</t>
        </is>
      </c>
      <c r="B316" s="29" t="inlineStr">
        <is>
          <t>(Deprecated) Ad group ad ad demand gen multi asset ad portrait marketing images asset · TEXT</t>
        </is>
      </c>
      <c r="C316" s="26" t="n"/>
      <c r="D316" s="27">
        <f>IF(AND($C316="x",$A316&lt;&gt;""),$A316,"")</f>
        <v/>
      </c>
    </row>
    <row r="317">
      <c r="A317" s="25" t="inlineStr">
        <is>
          <t>ad_group_ad_ad_demand_gen_multi_asset_ad_square_marketing_images</t>
        </is>
      </c>
      <c r="B317" s="29" t="inlineStr">
        <is>
          <t>Ad group ad ad demand gen multi asset ad square marketing images · TEXT</t>
        </is>
      </c>
      <c r="C317" s="26" t="n"/>
      <c r="D317" s="27">
        <f>IF(AND($C317="x",$A317&lt;&gt;""),$A317,"")</f>
        <v/>
      </c>
    </row>
    <row r="318">
      <c r="A318" s="25" t="inlineStr">
        <is>
          <t>ad_group_ad_ad_demand_gen_multi_asset_ad_square_marketing_images_asset</t>
        </is>
      </c>
      <c r="B318" s="29" t="inlineStr">
        <is>
          <t>(Deprecated) Ad group ad ad demand gen multi asset ad square marketing images asset · TEXT</t>
        </is>
      </c>
      <c r="C318" s="26" t="n"/>
      <c r="D318" s="27">
        <f>IF(AND($C318="x",$A318&lt;&gt;""),$A318,"")</f>
        <v/>
      </c>
    </row>
    <row r="319">
      <c r="A319" s="25" t="inlineStr">
        <is>
          <t>ad_group_ad_ad_demand_gen_multi_asset_ad_tall_portrait_marketing_images</t>
        </is>
      </c>
      <c r="B319" s="29" t="inlineStr">
        <is>
          <t>Ad group ad ad demand gen multi asset ad tall portrait marketing images · TEXT</t>
        </is>
      </c>
      <c r="C319" s="26" t="n"/>
      <c r="D319" s="27">
        <f>IF(AND($C319="x",$A319&lt;&gt;""),$A319,"")</f>
        <v/>
      </c>
    </row>
    <row r="320">
      <c r="A320" s="25" t="inlineStr">
        <is>
          <t>ad_group_ad_ad_demand_gen_multi_asset_ad_tall_portrait_marketing_images_asset</t>
        </is>
      </c>
      <c r="B320" s="29" t="inlineStr">
        <is>
          <t>(Deprecated) Ad group ad ad demand gen multi asset ad tall portrait marketing images asset · TEXT</t>
        </is>
      </c>
      <c r="C320" s="26" t="n"/>
      <c r="D320" s="27">
        <f>IF(AND($C320="x",$A320&lt;&gt;""),$A320,"")</f>
        <v/>
      </c>
    </row>
    <row r="321">
      <c r="A321" s="25" t="inlineStr">
        <is>
          <t>ad_group_ad_ad_demand_gen_product_ad_breadcrumb1</t>
        </is>
      </c>
      <c r="B321" s="29" t="inlineStr">
        <is>
          <t>Ad group ad ad demand gen product ad breadcrumb1 · TEXT</t>
        </is>
      </c>
      <c r="C321" s="26" t="n"/>
      <c r="D321" s="27">
        <f>IF(AND($C321="x",$A321&lt;&gt;""),$A321,"")</f>
        <v/>
      </c>
    </row>
    <row r="322">
      <c r="A322" s="25" t="inlineStr">
        <is>
          <t>ad_group_ad_ad_demand_gen_product_ad_breadcrumb2</t>
        </is>
      </c>
      <c r="B322" s="29" t="inlineStr">
        <is>
          <t>Ad group ad ad demand gen product ad breadcrumb2 · TEXT</t>
        </is>
      </c>
      <c r="C322" s="26" t="n"/>
      <c r="D322" s="27">
        <f>IF(AND($C322="x",$A322&lt;&gt;""),$A322,"")</f>
        <v/>
      </c>
    </row>
    <row r="323">
      <c r="A323" s="25" t="inlineStr">
        <is>
          <t>ad_group_ad_ad_demand_gen_product_ad_business_name</t>
        </is>
      </c>
      <c r="B323" s="29" t="inlineStr">
        <is>
          <t>Ad group ad ad demand gen product ad business name · TEXT</t>
        </is>
      </c>
      <c r="C323" s="26" t="n"/>
      <c r="D323" s="27">
        <f>IF(AND($C323="x",$A323&lt;&gt;""),$A323,"")</f>
        <v/>
      </c>
    </row>
    <row r="324">
      <c r="A324" s="25" t="inlineStr">
        <is>
          <t>ad_group_ad_ad_demand_gen_product_ad_call_to_action</t>
        </is>
      </c>
      <c r="B324" s="29" t="inlineStr">
        <is>
          <t>Ad group ad ad demand gen product ad call to action · TEXT</t>
        </is>
      </c>
      <c r="C324" s="26" t="n"/>
      <c r="D324" s="27">
        <f>IF(AND($C324="x",$A324&lt;&gt;""),$A324,"")</f>
        <v/>
      </c>
    </row>
    <row r="325">
      <c r="A325" s="25" t="inlineStr">
        <is>
          <t>ad_group_ad_ad_demand_gen_product_ad_call_to_action_asset</t>
        </is>
      </c>
      <c r="B325" s="29" t="inlineStr">
        <is>
          <t>(Deprecated) Ad group ad ad demand gen product ad call to action asset · TEXT</t>
        </is>
      </c>
      <c r="C325" s="26" t="n"/>
      <c r="D325" s="27">
        <f>IF(AND($C325="x",$A325&lt;&gt;""),$A325,"")</f>
        <v/>
      </c>
    </row>
    <row r="326">
      <c r="A326" s="25" t="inlineStr">
        <is>
          <t>ad_group_ad_ad_demand_gen_product_ad_description</t>
        </is>
      </c>
      <c r="B326" s="29" t="inlineStr">
        <is>
          <t>Ad group ad ad demand gen product ad description · TEXT</t>
        </is>
      </c>
      <c r="C326" s="26" t="n"/>
      <c r="D326" s="27">
        <f>IF(AND($C326="x",$A326&lt;&gt;""),$A326,"")</f>
        <v/>
      </c>
    </row>
    <row r="327">
      <c r="A327" s="25" t="inlineStr">
        <is>
          <t>ad_group_ad_ad_demand_gen_product_ad_headline</t>
        </is>
      </c>
      <c r="B327" s="29" t="inlineStr">
        <is>
          <t>Ad group ad ad demand gen product ad headline · TEXT</t>
        </is>
      </c>
      <c r="C327" s="26" t="n"/>
      <c r="D327" s="27">
        <f>IF(AND($C327="x",$A327&lt;&gt;""),$A327,"")</f>
        <v/>
      </c>
    </row>
    <row r="328">
      <c r="A328" s="25" t="inlineStr">
        <is>
          <t>ad_group_ad_ad_demand_gen_product_ad_logo_image</t>
        </is>
      </c>
      <c r="B328" s="29" t="inlineStr">
        <is>
          <t>Ad group ad ad demand gen product ad logo image · TEXT</t>
        </is>
      </c>
      <c r="C328" s="26" t="n"/>
      <c r="D328" s="27">
        <f>IF(AND($C328="x",$A328&lt;&gt;""),$A328,"")</f>
        <v/>
      </c>
    </row>
    <row r="329">
      <c r="A329" s="25" t="inlineStr">
        <is>
          <t>ad_group_ad_ad_demand_gen_product_ad_logo_image_asset</t>
        </is>
      </c>
      <c r="B329" s="29" t="inlineStr">
        <is>
          <t>(Deprecated) Ad group ad ad demand gen product ad logo image asset · TEXT</t>
        </is>
      </c>
      <c r="C329" s="26" t="n"/>
      <c r="D329" s="27">
        <f>IF(AND($C329="x",$A329&lt;&gt;""),$A329,"")</f>
        <v/>
      </c>
    </row>
    <row r="330">
      <c r="A330" s="25" t="inlineStr">
        <is>
          <t>ad_group_ad_ad_demand_gen_video_responsive_ad_breadcrumb1</t>
        </is>
      </c>
      <c r="B330" s="29" t="inlineStr">
        <is>
          <t>Ad group ad ad demand gen video responsive ad breadcrumb1 · TEXT</t>
        </is>
      </c>
      <c r="C330" s="26" t="n"/>
      <c r="D330" s="27">
        <f>IF(AND($C330="x",$A330&lt;&gt;""),$A330,"")</f>
        <v/>
      </c>
    </row>
    <row r="331">
      <c r="A331" s="25" t="inlineStr">
        <is>
          <t>ad_group_ad_ad_demand_gen_video_responsive_ad_breadcrumb2</t>
        </is>
      </c>
      <c r="B331" s="29" t="inlineStr">
        <is>
          <t>Ad group ad ad demand gen video responsive ad breadcrumb2 · TEXT</t>
        </is>
      </c>
      <c r="C331" s="26" t="n"/>
      <c r="D331" s="27">
        <f>IF(AND($C331="x",$A331&lt;&gt;""),$A331,"")</f>
        <v/>
      </c>
    </row>
    <row r="332">
      <c r="A332" s="25" t="inlineStr">
        <is>
          <t>ad_group_ad_ad_demand_gen_video_responsive_ad_business_name</t>
        </is>
      </c>
      <c r="B332" s="29" t="inlineStr">
        <is>
          <t>Ad group ad ad demand gen video responsive ad business name · TEXT</t>
        </is>
      </c>
      <c r="C332" s="26" t="n"/>
      <c r="D332" s="27">
        <f>IF(AND($C332="x",$A332&lt;&gt;""),$A332,"")</f>
        <v/>
      </c>
    </row>
    <row r="333">
      <c r="A333" s="25" t="inlineStr">
        <is>
          <t>ad_group_ad_ad_demand_gen_video_responsive_ad_call_to_actions</t>
        </is>
      </c>
      <c r="B333" s="29" t="inlineStr">
        <is>
          <t>Ad group ad ad demand gen video responsive ad call to actions · TEXT</t>
        </is>
      </c>
      <c r="C333" s="26" t="n"/>
      <c r="D333" s="27">
        <f>IF(AND($C333="x",$A333&lt;&gt;""),$A333,"")</f>
        <v/>
      </c>
    </row>
    <row r="334">
      <c r="A334" s="25" t="inlineStr">
        <is>
          <t>ad_group_ad_ad_demand_gen_video_responsive_ad_call_to_actions_asset</t>
        </is>
      </c>
      <c r="B334" s="29" t="inlineStr">
        <is>
          <t>(Deprecated) Ad group ad ad demand gen video responsive ad call to actions asset · TEXT</t>
        </is>
      </c>
      <c r="C334" s="26" t="n"/>
      <c r="D334" s="27">
        <f>IF(AND($C334="x",$A334&lt;&gt;""),$A334,"")</f>
        <v/>
      </c>
    </row>
    <row r="335">
      <c r="A335" s="25" t="inlineStr">
        <is>
          <t>ad_group_ad_ad_demand_gen_video_responsive_ad_descriptions</t>
        </is>
      </c>
      <c r="B335" s="29" t="inlineStr">
        <is>
          <t>Ad group ad ad demand gen video responsive ad descriptions · TEXT</t>
        </is>
      </c>
      <c r="C335" s="26" t="n"/>
      <c r="D335" s="27">
        <f>IF(AND($C335="x",$A335&lt;&gt;""),$A335,"")</f>
        <v/>
      </c>
    </row>
    <row r="336">
      <c r="A336" s="25" t="inlineStr">
        <is>
          <t>ad_group_ad_ad_demand_gen_video_responsive_ad_headlines</t>
        </is>
      </c>
      <c r="B336" s="29" t="inlineStr">
        <is>
          <t>Ad group ad ad demand gen video responsive ad headlines · TEXT</t>
        </is>
      </c>
      <c r="C336" s="26" t="n"/>
      <c r="D336" s="27">
        <f>IF(AND($C336="x",$A336&lt;&gt;""),$A336,"")</f>
        <v/>
      </c>
    </row>
    <row r="337">
      <c r="A337" s="25" t="inlineStr">
        <is>
          <t>ad_group_ad_ad_demand_gen_video_responsive_ad_logo_images</t>
        </is>
      </c>
      <c r="B337" s="29" t="inlineStr">
        <is>
          <t>Ad group ad ad demand gen video responsive ad logo images · TEXT</t>
        </is>
      </c>
      <c r="C337" s="26" t="n"/>
      <c r="D337" s="27">
        <f>IF(AND($C337="x",$A337&lt;&gt;""),$A337,"")</f>
        <v/>
      </c>
    </row>
    <row r="338">
      <c r="A338" s="25" t="inlineStr">
        <is>
          <t>ad_group_ad_ad_demand_gen_video_responsive_ad_logo_images_asset</t>
        </is>
      </c>
      <c r="B338" s="29" t="inlineStr">
        <is>
          <t>(Deprecated) Ad group ad ad demand gen video responsive ad logo images asset · TEXT</t>
        </is>
      </c>
      <c r="C338" s="26" t="n"/>
      <c r="D338" s="27">
        <f>IF(AND($C338="x",$A338&lt;&gt;""),$A338,"")</f>
        <v/>
      </c>
    </row>
    <row r="339">
      <c r="A339" s="25" t="inlineStr">
        <is>
          <t>ad_group_ad_ad_demand_gen_video_responsive_ad_long_headlines</t>
        </is>
      </c>
      <c r="B339" s="29" t="inlineStr">
        <is>
          <t>Ad group ad ad demand gen video responsive ad long headlines · TEXT</t>
        </is>
      </c>
      <c r="C339" s="26" t="n"/>
      <c r="D339" s="27">
        <f>IF(AND($C339="x",$A339&lt;&gt;""),$A339,"")</f>
        <v/>
      </c>
    </row>
    <row r="340">
      <c r="A340" s="25" t="inlineStr">
        <is>
          <t>ad_group_ad_ad_demand_gen_video_responsive_ad_videos</t>
        </is>
      </c>
      <c r="B340" s="29" t="inlineStr">
        <is>
          <t>Ad group ad ad demand gen video responsive ad videos · TEXT</t>
        </is>
      </c>
      <c r="C340" s="26" t="n"/>
      <c r="D340" s="27">
        <f>IF(AND($C340="x",$A340&lt;&gt;""),$A340,"")</f>
        <v/>
      </c>
    </row>
    <row r="341">
      <c r="A341" s="25" t="inlineStr">
        <is>
          <t>ad_group_ad_ad_demand_gen_video_responsive_ad_videos_asset</t>
        </is>
      </c>
      <c r="B341" s="29" t="inlineStr">
        <is>
          <t>(Deprecated) Ad group ad ad demand gen video responsive ad videos asset · TEXT</t>
        </is>
      </c>
      <c r="C341" s="26" t="n"/>
      <c r="D341" s="27">
        <f>IF(AND($C341="x",$A341&lt;&gt;""),$A341,"")</f>
        <v/>
      </c>
    </row>
    <row r="342">
      <c r="A342" s="25" t="inlineStr">
        <is>
          <t>ad_group_ad_ad_device_preference</t>
        </is>
      </c>
      <c r="B342" s="29" t="inlineStr">
        <is>
          <t>Ad group ad ad device preference · TEXT</t>
        </is>
      </c>
      <c r="C342" s="26" t="n"/>
      <c r="D342" s="27">
        <f>IF(AND($C342="x",$A342&lt;&gt;""),$A342,"")</f>
        <v/>
      </c>
    </row>
    <row r="343">
      <c r="A343" s="25" t="inlineStr">
        <is>
          <t>ad_group_ad_ad_display_upload_ad_display_upload_product_type</t>
        </is>
      </c>
      <c r="B343" s="29" t="inlineStr">
        <is>
          <t>Ad group ad ad display upload ad display upload product type · TEXT</t>
        </is>
      </c>
      <c r="C343" s="26" t="n"/>
      <c r="D343" s="27">
        <f>IF(AND($C343="x",$A343&lt;&gt;""),$A343,"")</f>
        <v/>
      </c>
    </row>
    <row r="344">
      <c r="A344" s="25" t="inlineStr">
        <is>
          <t>ad_group_ad_ad_display_upload_ad_media_bundle</t>
        </is>
      </c>
      <c r="B344" s="29" t="inlineStr">
        <is>
          <t>Ad group ad ad display upload ad media bundle · TEXT</t>
        </is>
      </c>
      <c r="C344" s="26" t="n"/>
      <c r="D344" s="27">
        <f>IF(AND($C344="x",$A344&lt;&gt;""),$A344,"")</f>
        <v/>
      </c>
    </row>
    <row r="345">
      <c r="A345" s="25" t="inlineStr">
        <is>
          <t>ad_group_ad_ad_display_upload_ad_media_bundle_asset</t>
        </is>
      </c>
      <c r="B345" s="29" t="inlineStr">
        <is>
          <t>(Deprecated) Ad group ad ad display upload ad media bundle asset · TEXT</t>
        </is>
      </c>
      <c r="C345" s="26" t="n"/>
      <c r="D345" s="27">
        <f>IF(AND($C345="x",$A345&lt;&gt;""),$A345,"")</f>
        <v/>
      </c>
    </row>
    <row r="346">
      <c r="A346" s="25" t="inlineStr">
        <is>
          <t>ad_group_ad_ad_display_url</t>
        </is>
      </c>
      <c r="B346" s="29" t="inlineStr">
        <is>
          <t>Ad group ad ad display url · TEXT</t>
        </is>
      </c>
      <c r="C346" s="26" t="n"/>
      <c r="D346" s="27">
        <f>IF(AND($C346="x",$A346&lt;&gt;""),$A346,"")</f>
        <v/>
      </c>
    </row>
    <row r="347">
      <c r="A347" s="25" t="inlineStr">
        <is>
          <t>ad_group_ad_ad_expanded_dynamic_search_ad_description</t>
        </is>
      </c>
      <c r="B347" s="29" t="inlineStr">
        <is>
          <t>Ad group ad ad expanded dynamic search ad description · TEXT</t>
        </is>
      </c>
      <c r="C347" s="26" t="n"/>
      <c r="D347" s="27">
        <f>IF(AND($C347="x",$A347&lt;&gt;""),$A347,"")</f>
        <v/>
      </c>
    </row>
    <row r="348">
      <c r="A348" s="25" t="inlineStr">
        <is>
          <t>ad_group_ad_ad_expanded_dynamic_search_ad_description2</t>
        </is>
      </c>
      <c r="B348" s="29" t="inlineStr">
        <is>
          <t>Ad group ad ad expanded dynamic search ad description2 · TEXT</t>
        </is>
      </c>
      <c r="C348" s="26" t="n"/>
      <c r="D348" s="27">
        <f>IF(AND($C348="x",$A348&lt;&gt;""),$A348,"")</f>
        <v/>
      </c>
    </row>
    <row r="349">
      <c r="A349" s="25" t="inlineStr">
        <is>
          <t>ad_group_ad_ad_expanded_text_ad_description</t>
        </is>
      </c>
      <c r="B349" s="29" t="inlineStr">
        <is>
          <t>Ad group ad ad expanded text ad description · TEXT</t>
        </is>
      </c>
      <c r="C349" s="26" t="n"/>
      <c r="D349" s="27">
        <f>IF(AND($C349="x",$A349&lt;&gt;""),$A349,"")</f>
        <v/>
      </c>
    </row>
    <row r="350">
      <c r="A350" s="25" t="inlineStr">
        <is>
          <t>ad_group_ad_ad_expanded_text_ad_description2</t>
        </is>
      </c>
      <c r="B350" s="29" t="inlineStr">
        <is>
          <t>Ad group ad ad expanded text ad description2 · TEXT</t>
        </is>
      </c>
      <c r="C350" s="26" t="n"/>
      <c r="D350" s="27">
        <f>IF(AND($C350="x",$A350&lt;&gt;""),$A350,"")</f>
        <v/>
      </c>
    </row>
    <row r="351">
      <c r="A351" s="25" t="inlineStr">
        <is>
          <t>ad_group_ad_ad_expanded_text_ad_headline_part1</t>
        </is>
      </c>
      <c r="B351" s="29" t="inlineStr">
        <is>
          <t>Ad group ad ad expanded text ad headline part1 · TEXT</t>
        </is>
      </c>
      <c r="C351" s="26" t="n"/>
      <c r="D351" s="27">
        <f>IF(AND($C351="x",$A351&lt;&gt;""),$A351,"")</f>
        <v/>
      </c>
    </row>
    <row r="352">
      <c r="A352" s="25" t="inlineStr">
        <is>
          <t>ad_group_ad_ad_expanded_text_ad_headline_part2</t>
        </is>
      </c>
      <c r="B352" s="29" t="inlineStr">
        <is>
          <t>Ad group ad ad expanded text ad headline part2 · TEXT</t>
        </is>
      </c>
      <c r="C352" s="26" t="n"/>
      <c r="D352" s="27">
        <f>IF(AND($C352="x",$A352&lt;&gt;""),$A352,"")</f>
        <v/>
      </c>
    </row>
    <row r="353">
      <c r="A353" s="25" t="inlineStr">
        <is>
          <t>ad_group_ad_ad_expanded_text_ad_headline_part3</t>
        </is>
      </c>
      <c r="B353" s="29" t="inlineStr">
        <is>
          <t>Ad group ad ad expanded text ad headline part3 · TEXT</t>
        </is>
      </c>
      <c r="C353" s="26" t="n"/>
      <c r="D353" s="27">
        <f>IF(AND($C353="x",$A353&lt;&gt;""),$A353,"")</f>
        <v/>
      </c>
    </row>
    <row r="354">
      <c r="A354" s="25" t="inlineStr">
        <is>
          <t>ad_group_ad_ad_expanded_text_ad_path1</t>
        </is>
      </c>
      <c r="B354" s="29" t="inlineStr">
        <is>
          <t>Ad group ad ad expanded text ad path1 · TEXT</t>
        </is>
      </c>
      <c r="C354" s="26" t="n"/>
      <c r="D354" s="27">
        <f>IF(AND($C354="x",$A354&lt;&gt;""),$A354,"")</f>
        <v/>
      </c>
    </row>
    <row r="355">
      <c r="A355" s="25" t="inlineStr">
        <is>
          <t>ad_group_ad_ad_expanded_text_ad_path2</t>
        </is>
      </c>
      <c r="B355" s="29" t="inlineStr">
        <is>
          <t>Ad group ad ad expanded text ad path2 · TEXT</t>
        </is>
      </c>
      <c r="C355" s="26" t="n"/>
      <c r="D355" s="27">
        <f>IF(AND($C355="x",$A355&lt;&gt;""),$A355,"")</f>
        <v/>
      </c>
    </row>
    <row r="356">
      <c r="A356" s="25" t="inlineStr">
        <is>
          <t>ad_group_ad_ad_final_app_urls</t>
        </is>
      </c>
      <c r="B356" s="29" t="inlineStr">
        <is>
          <t>Ad group ad ad final app urls · TEXT</t>
        </is>
      </c>
      <c r="C356" s="26" t="n"/>
      <c r="D356" s="27">
        <f>IF(AND($C356="x",$A356&lt;&gt;""),$A356,"")</f>
        <v/>
      </c>
    </row>
    <row r="357">
      <c r="A357" s="25" t="inlineStr">
        <is>
          <t>ad_group_ad_ad_final_mobile_urls</t>
        </is>
      </c>
      <c r="B357" s="29" t="inlineStr">
        <is>
          <t>Ad group ad ad final mobile urls · TEXT</t>
        </is>
      </c>
      <c r="C357" s="26" t="n"/>
      <c r="D357" s="27">
        <f>IF(AND($C357="x",$A357&lt;&gt;""),$A357,"")</f>
        <v/>
      </c>
    </row>
    <row r="358">
      <c r="A358" s="25" t="inlineStr">
        <is>
          <t>ad_group_ad_ad_final_url_suffix</t>
        </is>
      </c>
      <c r="B358" s="29" t="inlineStr">
        <is>
          <t>Ad group ad ad final url suffix · TEXT</t>
        </is>
      </c>
      <c r="C358" s="26" t="n"/>
      <c r="D358" s="27">
        <f>IF(AND($C358="x",$A358&lt;&gt;""),$A358,"")</f>
        <v/>
      </c>
    </row>
    <row r="359">
      <c r="A359" s="25" t="inlineStr">
        <is>
          <t>ad_group_ad_ad_final_urls</t>
        </is>
      </c>
      <c r="B359" s="29" t="inlineStr">
        <is>
          <t>Ad group ad ad final urls · TEXT</t>
        </is>
      </c>
      <c r="C359" s="26" t="n"/>
      <c r="D359" s="27">
        <f>IF(AND($C359="x",$A359&lt;&gt;""),$A359,"")</f>
        <v/>
      </c>
    </row>
    <row r="360">
      <c r="A360" s="25" t="inlineStr">
        <is>
          <t>ad_group_ad_ad_group</t>
        </is>
      </c>
      <c r="B360" s="29" t="inlineStr">
        <is>
          <t>Ad group ad ad group · TEXT</t>
        </is>
      </c>
      <c r="C360" s="26" t="n"/>
      <c r="D360" s="27">
        <f>IF(AND($C360="x",$A360&lt;&gt;""),$A360,"")</f>
        <v/>
      </c>
    </row>
    <row r="361">
      <c r="A361" s="25" t="inlineStr">
        <is>
          <t>ad_group_ad_ad_group_ad_asset_automation_settings</t>
        </is>
      </c>
      <c r="B361" s="29" t="inlineStr">
        <is>
          <t>Ad group ad ad group ad asset automation settings · TEXT</t>
        </is>
      </c>
      <c r="C361" s="26" t="n"/>
      <c r="D361" s="27">
        <f>IF(AND($C361="x",$A361&lt;&gt;""),$A361,"")</f>
        <v/>
      </c>
    </row>
    <row r="362">
      <c r="A362" s="25" t="inlineStr">
        <is>
          <t>ad_group_ad_ad_hotel_ad</t>
        </is>
      </c>
      <c r="B362" s="29" t="inlineStr">
        <is>
          <t>Ad group ad ad hotel ad · TEXT</t>
        </is>
      </c>
      <c r="C362" s="26" t="n"/>
      <c r="D362" s="27">
        <f>IF(AND($C362="x",$A362&lt;&gt;""),$A362,"")</f>
        <v/>
      </c>
    </row>
    <row r="363">
      <c r="A363" s="25" t="inlineStr">
        <is>
          <t>ad_group_ad_ad_id</t>
        </is>
      </c>
      <c r="B363" s="29" t="inlineStr">
        <is>
          <t>Ad group ad ad id · TEXT</t>
        </is>
      </c>
      <c r="C363" s="26" t="n"/>
      <c r="D363" s="27">
        <f>IF(AND($C363="x",$A363&lt;&gt;""),$A363,"")</f>
        <v/>
      </c>
    </row>
    <row r="364">
      <c r="A364" s="25" t="inlineStr">
        <is>
          <t>ad_group_ad_ad_image_ad_image_asset_asset</t>
        </is>
      </c>
      <c r="B364" s="29" t="inlineStr">
        <is>
          <t>Ad group ad ad image ad image asset asset · TEXT</t>
        </is>
      </c>
      <c r="C364" s="26" t="n"/>
      <c r="D364" s="27">
        <f>IF(AND($C364="x",$A364&lt;&gt;""),$A364,"")</f>
        <v/>
      </c>
    </row>
    <row r="365">
      <c r="A365" s="25" t="inlineStr">
        <is>
          <t>ad_group_ad_ad_image_ad_image_url</t>
        </is>
      </c>
      <c r="B365" s="29" t="inlineStr">
        <is>
          <t>Ad group ad ad image ad image url · TEXT</t>
        </is>
      </c>
      <c r="C365" s="26" t="n"/>
      <c r="D365" s="27">
        <f>IF(AND($C365="x",$A365&lt;&gt;""),$A365,"")</f>
        <v/>
      </c>
    </row>
    <row r="366">
      <c r="A366" s="25" t="inlineStr">
        <is>
          <t>ad_group_ad_ad_image_ad_mime_type</t>
        </is>
      </c>
      <c r="B366" s="29" t="inlineStr">
        <is>
          <t>Ad group ad ad image ad mime type · TEXT</t>
        </is>
      </c>
      <c r="C366" s="26" t="n"/>
      <c r="D366" s="27">
        <f>IF(AND($C366="x",$A366&lt;&gt;""),$A366,"")</f>
        <v/>
      </c>
    </row>
    <row r="367">
      <c r="A367" s="25" t="inlineStr">
        <is>
          <t>ad_group_ad_ad_image_ad_name</t>
        </is>
      </c>
      <c r="B367" s="29" t="inlineStr">
        <is>
          <t>Ad group ad ad image ad name · TEXT</t>
        </is>
      </c>
      <c r="C367" s="26" t="n"/>
      <c r="D367" s="27">
        <f>IF(AND($C367="x",$A367&lt;&gt;""),$A367,"")</f>
        <v/>
      </c>
    </row>
    <row r="368">
      <c r="A368" s="25" t="inlineStr">
        <is>
          <t>ad_group_ad_ad_image_ad_pixel_height</t>
        </is>
      </c>
      <c r="B368" s="29" t="inlineStr">
        <is>
          <t>Ad group ad ad image ad pixel height · NUMERIC</t>
        </is>
      </c>
      <c r="C368" s="26" t="n"/>
      <c r="D368" s="27">
        <f>IF(AND($C368="x",$A368&lt;&gt;""),$A368,"")</f>
        <v/>
      </c>
    </row>
    <row r="369">
      <c r="A369" s="25" t="inlineStr">
        <is>
          <t>ad_group_ad_ad_image_ad_pixel_width</t>
        </is>
      </c>
      <c r="B369" s="29" t="inlineStr">
        <is>
          <t>Ad group ad ad image ad pixel width · NUMERIC</t>
        </is>
      </c>
      <c r="C369" s="26" t="n"/>
      <c r="D369" s="27">
        <f>IF(AND($C369="x",$A369&lt;&gt;""),$A369,"")</f>
        <v/>
      </c>
    </row>
    <row r="370">
      <c r="A370" s="25" t="inlineStr">
        <is>
          <t>ad_group_ad_ad_image_ad_preview_image_url</t>
        </is>
      </c>
      <c r="B370" s="29" t="inlineStr">
        <is>
          <t>Ad group ad ad image ad preview image url · TEXT</t>
        </is>
      </c>
      <c r="C370" s="26" t="n"/>
      <c r="D370" s="27">
        <f>IF(AND($C370="x",$A370&lt;&gt;""),$A370,"")</f>
        <v/>
      </c>
    </row>
    <row r="371">
      <c r="A371" s="25" t="inlineStr">
        <is>
          <t>ad_group_ad_ad_image_ad_preview_pixel_height</t>
        </is>
      </c>
      <c r="B371" s="29" t="inlineStr">
        <is>
          <t>Ad group ad ad image ad preview pixel height · NUMERIC</t>
        </is>
      </c>
      <c r="C371" s="26" t="n"/>
      <c r="D371" s="27">
        <f>IF(AND($C371="x",$A371&lt;&gt;""),$A371,"")</f>
        <v/>
      </c>
    </row>
    <row r="372">
      <c r="A372" s="25" t="inlineStr">
        <is>
          <t>ad_group_ad_ad_image_ad_preview_pixel_width</t>
        </is>
      </c>
      <c r="B372" s="29" t="inlineStr">
        <is>
          <t>Ad group ad ad image ad preview pixel width · NUMERIC</t>
        </is>
      </c>
      <c r="C372" s="26" t="n"/>
      <c r="D372" s="27">
        <f>IF(AND($C372="x",$A372&lt;&gt;""),$A372,"")</f>
        <v/>
      </c>
    </row>
    <row r="373">
      <c r="A373" s="25" t="inlineStr">
        <is>
          <t>ad_group_ad_ad_legacy_app_install_ad</t>
        </is>
      </c>
      <c r="B373" s="29" t="inlineStr">
        <is>
          <t>Ad group ad ad legacy app install ad · TEXT</t>
        </is>
      </c>
      <c r="C373" s="26" t="n"/>
      <c r="D373" s="27">
        <f>IF(AND($C373="x",$A373&lt;&gt;""),$A373,"")</f>
        <v/>
      </c>
    </row>
    <row r="374">
      <c r="A374" s="25" t="inlineStr">
        <is>
          <t>ad_group_ad_ad_legacy_responsive_display_ad_accent_color</t>
        </is>
      </c>
      <c r="B374" s="29" t="inlineStr">
        <is>
          <t>Ad group ad ad legacy responsive display ad accent color · TEXT</t>
        </is>
      </c>
      <c r="C374" s="26" t="n"/>
      <c r="D374" s="27">
        <f>IF(AND($C374="x",$A374&lt;&gt;""),$A374,"")</f>
        <v/>
      </c>
    </row>
    <row r="375">
      <c r="A375" s="25" t="inlineStr">
        <is>
          <t>ad_group_ad_ad_legacy_responsive_display_ad_allow_flexible_color</t>
        </is>
      </c>
      <c r="B375" s="29" t="inlineStr">
        <is>
          <t>Ad group ad ad legacy responsive display ad allow flexible color · BOOLEAN</t>
        </is>
      </c>
      <c r="C375" s="26" t="n"/>
      <c r="D375" s="27">
        <f>IF(AND($C375="x",$A375&lt;&gt;""),$A375,"")</f>
        <v/>
      </c>
    </row>
    <row r="376">
      <c r="A376" s="25" t="inlineStr">
        <is>
          <t>ad_group_ad_ad_legacy_responsive_display_ad_business_name</t>
        </is>
      </c>
      <c r="B376" s="29" t="inlineStr">
        <is>
          <t>Ad group ad ad legacy responsive display ad business name · TEXT</t>
        </is>
      </c>
      <c r="C376" s="26" t="n"/>
      <c r="D376" s="27">
        <f>IF(AND($C376="x",$A376&lt;&gt;""),$A376,"")</f>
        <v/>
      </c>
    </row>
    <row r="377">
      <c r="A377" s="25" t="inlineStr">
        <is>
          <t>ad_group_ad_ad_legacy_responsive_display_ad_call_to_action_text</t>
        </is>
      </c>
      <c r="B377" s="29" t="inlineStr">
        <is>
          <t>Ad group ad ad legacy responsive display ad call to action text · TEXT</t>
        </is>
      </c>
      <c r="C377" s="26" t="n"/>
      <c r="D377" s="27">
        <f>IF(AND($C377="x",$A377&lt;&gt;""),$A377,"")</f>
        <v/>
      </c>
    </row>
    <row r="378">
      <c r="A378" s="25" t="inlineStr">
        <is>
          <t>ad_group_ad_ad_legacy_responsive_display_ad_description</t>
        </is>
      </c>
      <c r="B378" s="29" t="inlineStr">
        <is>
          <t>Ad group ad ad legacy responsive display ad description · TEXT</t>
        </is>
      </c>
      <c r="C378" s="26" t="n"/>
      <c r="D378" s="27">
        <f>IF(AND($C378="x",$A378&lt;&gt;""),$A378,"")</f>
        <v/>
      </c>
    </row>
    <row r="379">
      <c r="A379" s="25" t="inlineStr">
        <is>
          <t>ad_group_ad_ad_legacy_responsive_display_ad_format_setting</t>
        </is>
      </c>
      <c r="B379" s="29" t="inlineStr">
        <is>
          <t>Ad group ad ad legacy responsive display ad format setting · TEXT</t>
        </is>
      </c>
      <c r="C379" s="26" t="n"/>
      <c r="D379" s="27">
        <f>IF(AND($C379="x",$A379&lt;&gt;""),$A379,"")</f>
        <v/>
      </c>
    </row>
    <row r="380">
      <c r="A380" s="25" t="inlineStr">
        <is>
          <t>ad_group_ad_ad_legacy_responsive_display_ad_logo_image</t>
        </is>
      </c>
      <c r="B380" s="29" t="inlineStr">
        <is>
          <t>Ad group ad ad legacy responsive display ad logo image · TEXT</t>
        </is>
      </c>
      <c r="C380" s="26" t="n"/>
      <c r="D380" s="27">
        <f>IF(AND($C380="x",$A380&lt;&gt;""),$A380,"")</f>
        <v/>
      </c>
    </row>
    <row r="381">
      <c r="A381" s="25" t="inlineStr">
        <is>
          <t>ad_group_ad_ad_legacy_responsive_display_ad_long_headline</t>
        </is>
      </c>
      <c r="B381" s="29" t="inlineStr">
        <is>
          <t>Ad group ad ad legacy responsive display ad long headline · TEXT</t>
        </is>
      </c>
      <c r="C381" s="26" t="n"/>
      <c r="D381" s="27">
        <f>IF(AND($C381="x",$A381&lt;&gt;""),$A381,"")</f>
        <v/>
      </c>
    </row>
    <row r="382">
      <c r="A382" s="25" t="inlineStr">
        <is>
          <t>ad_group_ad_ad_legacy_responsive_display_ad_main_color</t>
        </is>
      </c>
      <c r="B382" s="29" t="inlineStr">
        <is>
          <t>Ad group ad ad legacy responsive display ad main color · TEXT</t>
        </is>
      </c>
      <c r="C382" s="26" t="n"/>
      <c r="D382" s="27">
        <f>IF(AND($C382="x",$A382&lt;&gt;""),$A382,"")</f>
        <v/>
      </c>
    </row>
    <row r="383">
      <c r="A383" s="25" t="inlineStr">
        <is>
          <t>ad_group_ad_ad_legacy_responsive_display_ad_marketing_image</t>
        </is>
      </c>
      <c r="B383" s="29" t="inlineStr">
        <is>
          <t>Ad group ad ad legacy responsive display ad marketing image · TEXT</t>
        </is>
      </c>
      <c r="C383" s="26" t="n"/>
      <c r="D383" s="27">
        <f>IF(AND($C383="x",$A383&lt;&gt;""),$A383,"")</f>
        <v/>
      </c>
    </row>
    <row r="384">
      <c r="A384" s="25" t="inlineStr">
        <is>
          <t>ad_group_ad_ad_legacy_responsive_display_ad_price_prefix</t>
        </is>
      </c>
      <c r="B384" s="29" t="inlineStr">
        <is>
          <t>Ad group ad ad legacy responsive display ad price prefix · TEXT</t>
        </is>
      </c>
      <c r="C384" s="26" t="n"/>
      <c r="D384" s="27">
        <f>IF(AND($C384="x",$A384&lt;&gt;""),$A384,"")</f>
        <v/>
      </c>
    </row>
    <row r="385">
      <c r="A385" s="25" t="inlineStr">
        <is>
          <t>ad_group_ad_ad_legacy_responsive_display_ad_promo_text</t>
        </is>
      </c>
      <c r="B385" s="29" t="inlineStr">
        <is>
          <t>Ad group ad ad legacy responsive display ad promo text · TEXT</t>
        </is>
      </c>
      <c r="C385" s="26" t="n"/>
      <c r="D385" s="27">
        <f>IF(AND($C385="x",$A385&lt;&gt;""),$A385,"")</f>
        <v/>
      </c>
    </row>
    <row r="386">
      <c r="A386" s="25" t="inlineStr">
        <is>
          <t>ad_group_ad_ad_legacy_responsive_display_ad_short_headline</t>
        </is>
      </c>
      <c r="B386" s="29" t="inlineStr">
        <is>
          <t>Ad group ad ad legacy responsive display ad short headline · TEXT</t>
        </is>
      </c>
      <c r="C386" s="26" t="n"/>
      <c r="D386" s="27">
        <f>IF(AND($C386="x",$A386&lt;&gt;""),$A386,"")</f>
        <v/>
      </c>
    </row>
    <row r="387">
      <c r="A387" s="25" t="inlineStr">
        <is>
          <t>ad_group_ad_ad_legacy_responsive_display_ad_square_logo_image</t>
        </is>
      </c>
      <c r="B387" s="29" t="inlineStr">
        <is>
          <t>Ad group ad ad legacy responsive display ad square logo image · TEXT</t>
        </is>
      </c>
      <c r="C387" s="26" t="n"/>
      <c r="D387" s="27">
        <f>IF(AND($C387="x",$A387&lt;&gt;""),$A387,"")</f>
        <v/>
      </c>
    </row>
    <row r="388">
      <c r="A388" s="25" t="inlineStr">
        <is>
          <t>ad_group_ad_ad_legacy_responsive_display_ad_square_marketing_image</t>
        </is>
      </c>
      <c r="B388" s="29" t="inlineStr">
        <is>
          <t>Ad group ad ad legacy responsive display ad square marketing image · TEXT</t>
        </is>
      </c>
      <c r="C388" s="26" t="n"/>
      <c r="D388" s="27">
        <f>IF(AND($C388="x",$A388&lt;&gt;""),$A388,"")</f>
        <v/>
      </c>
    </row>
    <row r="389">
      <c r="A389" s="25" t="inlineStr">
        <is>
          <t>ad_group_ad_ad_local_ad_call_to_actions</t>
        </is>
      </c>
      <c r="B389" s="29" t="inlineStr">
        <is>
          <t>Ad group ad ad local ad call to actions · TEXT</t>
        </is>
      </c>
      <c r="C389" s="26" t="n"/>
      <c r="D389" s="27">
        <f>IF(AND($C389="x",$A389&lt;&gt;""),$A389,"")</f>
        <v/>
      </c>
    </row>
    <row r="390">
      <c r="A390" s="25" t="inlineStr">
        <is>
          <t>ad_group_ad_ad_local_ad_descriptions</t>
        </is>
      </c>
      <c r="B390" s="29" t="inlineStr">
        <is>
          <t>Ad group ad ad local ad descriptions · TEXT</t>
        </is>
      </c>
      <c r="C390" s="26" t="n"/>
      <c r="D390" s="27">
        <f>IF(AND($C390="x",$A390&lt;&gt;""),$A390,"")</f>
        <v/>
      </c>
    </row>
    <row r="391">
      <c r="A391" s="25" t="inlineStr">
        <is>
          <t>ad_group_ad_ad_local_ad_headlines</t>
        </is>
      </c>
      <c r="B391" s="29" t="inlineStr">
        <is>
          <t>Ad group ad ad local ad headlines · TEXT</t>
        </is>
      </c>
      <c r="C391" s="26" t="n"/>
      <c r="D391" s="27">
        <f>IF(AND($C391="x",$A391&lt;&gt;""),$A391,"")</f>
        <v/>
      </c>
    </row>
    <row r="392">
      <c r="A392" s="25" t="inlineStr">
        <is>
          <t>ad_group_ad_ad_local_ad_logo_images</t>
        </is>
      </c>
      <c r="B392" s="29" t="inlineStr">
        <is>
          <t>Ad group ad ad local ad logo images · TEXT</t>
        </is>
      </c>
      <c r="C392" s="26" t="n"/>
      <c r="D392" s="27">
        <f>IF(AND($C392="x",$A392&lt;&gt;""),$A392,"")</f>
        <v/>
      </c>
    </row>
    <row r="393">
      <c r="A393" s="25" t="inlineStr">
        <is>
          <t>ad_group_ad_ad_local_ad_logo_images_asset</t>
        </is>
      </c>
      <c r="B393" s="29" t="inlineStr">
        <is>
          <t>(Deprecated) Ad group ad ad local ad logo images asset · TEXT</t>
        </is>
      </c>
      <c r="C393" s="26" t="n"/>
      <c r="D393" s="27">
        <f>IF(AND($C393="x",$A393&lt;&gt;""),$A393,"")</f>
        <v/>
      </c>
    </row>
    <row r="394">
      <c r="A394" s="25" t="inlineStr">
        <is>
          <t>ad_group_ad_ad_local_ad_marketing_images</t>
        </is>
      </c>
      <c r="B394" s="29" t="inlineStr">
        <is>
          <t>Ad group ad ad local ad marketing images · TEXT</t>
        </is>
      </c>
      <c r="C394" s="26" t="n"/>
      <c r="D394" s="27">
        <f>IF(AND($C394="x",$A394&lt;&gt;""),$A394,"")</f>
        <v/>
      </c>
    </row>
    <row r="395">
      <c r="A395" s="25" t="inlineStr">
        <is>
          <t>ad_group_ad_ad_local_ad_marketing_images_asset</t>
        </is>
      </c>
      <c r="B395" s="29" t="inlineStr">
        <is>
          <t>(Deprecated) Ad group ad ad local ad marketing images asset · TEXT</t>
        </is>
      </c>
      <c r="C395" s="26" t="n"/>
      <c r="D395" s="27">
        <f>IF(AND($C395="x",$A395&lt;&gt;""),$A395,"")</f>
        <v/>
      </c>
    </row>
    <row r="396">
      <c r="A396" s="25" t="inlineStr">
        <is>
          <t>ad_group_ad_ad_local_ad_path1</t>
        </is>
      </c>
      <c r="B396" s="29" t="inlineStr">
        <is>
          <t>Ad group ad ad local ad path1 · TEXT</t>
        </is>
      </c>
      <c r="C396" s="26" t="n"/>
      <c r="D396" s="27">
        <f>IF(AND($C396="x",$A396&lt;&gt;""),$A396,"")</f>
        <v/>
      </c>
    </row>
    <row r="397">
      <c r="A397" s="25" t="inlineStr">
        <is>
          <t>ad_group_ad_ad_local_ad_path2</t>
        </is>
      </c>
      <c r="B397" s="29" t="inlineStr">
        <is>
          <t>Ad group ad ad local ad path2 · TEXT</t>
        </is>
      </c>
      <c r="C397" s="26" t="n"/>
      <c r="D397" s="27">
        <f>IF(AND($C397="x",$A397&lt;&gt;""),$A397,"")</f>
        <v/>
      </c>
    </row>
    <row r="398">
      <c r="A398" s="25" t="inlineStr">
        <is>
          <t>ad_group_ad_ad_local_ad_videos</t>
        </is>
      </c>
      <c r="B398" s="29" t="inlineStr">
        <is>
          <t>Ad group ad ad local ad videos · TEXT</t>
        </is>
      </c>
      <c r="C398" s="26" t="n"/>
      <c r="D398" s="27">
        <f>IF(AND($C398="x",$A398&lt;&gt;""),$A398,"")</f>
        <v/>
      </c>
    </row>
    <row r="399">
      <c r="A399" s="25" t="inlineStr">
        <is>
          <t>ad_group_ad_ad_local_ad_videos_asset</t>
        </is>
      </c>
      <c r="B399" s="29" t="inlineStr">
        <is>
          <t>(Deprecated) Ad group ad ad local ad videos asset · TEXT</t>
        </is>
      </c>
      <c r="C399" s="26" t="n"/>
      <c r="D399" s="27">
        <f>IF(AND($C399="x",$A399&lt;&gt;""),$A399,"")</f>
        <v/>
      </c>
    </row>
    <row r="400">
      <c r="A400" s="25" t="inlineStr">
        <is>
          <t>ad_group_ad_ad_name</t>
        </is>
      </c>
      <c r="B400" s="29" t="inlineStr">
        <is>
          <t>Ad group ad ad name · TEXT</t>
        </is>
      </c>
      <c r="C400" s="26" t="n"/>
      <c r="D400" s="27">
        <f>IF(AND($C400="x",$A400&lt;&gt;""),$A400,"")</f>
        <v/>
      </c>
    </row>
    <row r="401">
      <c r="A401" s="25" t="inlineStr">
        <is>
          <t>ad_group_ad_ad_resource_name</t>
        </is>
      </c>
      <c r="B401" s="29" t="inlineStr">
        <is>
          <t>Ad group ad ad resource name · TEXT</t>
        </is>
      </c>
      <c r="C401" s="26" t="n"/>
      <c r="D401" s="27">
        <f>IF(AND($C401="x",$A401&lt;&gt;""),$A401,"")</f>
        <v/>
      </c>
    </row>
    <row r="402">
      <c r="A402" s="25" t="inlineStr">
        <is>
          <t>ad_group_ad_ad_responsive_display_ad_accent_color</t>
        </is>
      </c>
      <c r="B402" s="29" t="inlineStr">
        <is>
          <t>Ad group ad ad responsive display ad accent color · TEXT</t>
        </is>
      </c>
      <c r="C402" s="26" t="n"/>
      <c r="D402" s="27">
        <f>IF(AND($C402="x",$A402&lt;&gt;""),$A402,"")</f>
        <v/>
      </c>
    </row>
    <row r="403">
      <c r="A403" s="25" t="inlineStr">
        <is>
          <t>ad_group_ad_ad_responsive_display_ad_allow_flexible_color</t>
        </is>
      </c>
      <c r="B403" s="29" t="inlineStr">
        <is>
          <t>Ad group ad ad responsive display ad allow flexible color · BOOLEAN</t>
        </is>
      </c>
      <c r="C403" s="26" t="n"/>
      <c r="D403" s="27">
        <f>IF(AND($C403="x",$A403&lt;&gt;""),$A403,"")</f>
        <v/>
      </c>
    </row>
    <row r="404">
      <c r="A404" s="25" t="inlineStr">
        <is>
          <t>ad_group_ad_ad_responsive_display_ad_business_name</t>
        </is>
      </c>
      <c r="B404" s="29" t="inlineStr">
        <is>
          <t>Ad group ad ad responsive display ad business name · TEXT</t>
        </is>
      </c>
      <c r="C404" s="26" t="n"/>
      <c r="D404" s="27">
        <f>IF(AND($C404="x",$A404&lt;&gt;""),$A404,"")</f>
        <v/>
      </c>
    </row>
    <row r="405">
      <c r="A405" s="25" t="inlineStr">
        <is>
          <t>ad_group_ad_ad_responsive_display_ad_call_to_action_text</t>
        </is>
      </c>
      <c r="B405" s="29" t="inlineStr">
        <is>
          <t>Ad group ad ad responsive display ad call to action text · TEXT</t>
        </is>
      </c>
      <c r="C405" s="26" t="n"/>
      <c r="D405" s="27">
        <f>IF(AND($C405="x",$A405&lt;&gt;""),$A405,"")</f>
        <v/>
      </c>
    </row>
    <row r="406">
      <c r="A406" s="25" t="inlineStr">
        <is>
          <t>ad_group_ad_ad_responsive_display_ad_control_spec_enable_asset_enhancements</t>
        </is>
      </c>
      <c r="B406" s="29" t="inlineStr">
        <is>
          <t>Ad group ad ad responsive display ad control spec enable asset enhancements · BOOLEAN</t>
        </is>
      </c>
      <c r="C406" s="26" t="n"/>
      <c r="D406" s="27">
        <f>IF(AND($C406="x",$A406&lt;&gt;""),$A406,"")</f>
        <v/>
      </c>
    </row>
    <row r="407">
      <c r="A407" s="25" t="inlineStr">
        <is>
          <t>ad_group_ad_ad_responsive_display_ad_control_spec_enable_autogen_video</t>
        </is>
      </c>
      <c r="B407" s="29" t="inlineStr">
        <is>
          <t>Ad group ad ad responsive display ad control spec enable autogen video · BOOLEAN</t>
        </is>
      </c>
      <c r="C407" s="26" t="n"/>
      <c r="D407" s="27">
        <f>IF(AND($C407="x",$A407&lt;&gt;""),$A407,"")</f>
        <v/>
      </c>
    </row>
    <row r="408">
      <c r="A408" s="25" t="inlineStr">
        <is>
          <t>ad_group_ad_ad_responsive_display_ad_descriptions</t>
        </is>
      </c>
      <c r="B408" s="29" t="inlineStr">
        <is>
          <t>Ad group ad ad responsive display ad descriptions · TEXT</t>
        </is>
      </c>
      <c r="C408" s="26" t="n"/>
      <c r="D408" s="27">
        <f>IF(AND($C408="x",$A408&lt;&gt;""),$A408,"")</f>
        <v/>
      </c>
    </row>
    <row r="409">
      <c r="A409" s="25" t="inlineStr">
        <is>
          <t>ad_group_ad_ad_responsive_display_ad_format_setting</t>
        </is>
      </c>
      <c r="B409" s="29" t="inlineStr">
        <is>
          <t>Ad group ad ad responsive display ad format setting · TEXT</t>
        </is>
      </c>
      <c r="C409" s="26" t="n"/>
      <c r="D409" s="27">
        <f>IF(AND($C409="x",$A409&lt;&gt;""),$A409,"")</f>
        <v/>
      </c>
    </row>
    <row r="410">
      <c r="A410" s="25" t="inlineStr">
        <is>
          <t>ad_group_ad_ad_responsive_display_ad_headlines</t>
        </is>
      </c>
      <c r="B410" s="29" t="inlineStr">
        <is>
          <t>Ad group ad ad responsive display ad headlines · TEXT</t>
        </is>
      </c>
      <c r="C410" s="26" t="n"/>
      <c r="D410" s="27">
        <f>IF(AND($C410="x",$A410&lt;&gt;""),$A410,"")</f>
        <v/>
      </c>
    </row>
    <row r="411">
      <c r="A411" s="25" t="inlineStr">
        <is>
          <t>ad_group_ad_ad_responsive_display_ad_logo_images</t>
        </is>
      </c>
      <c r="B411" s="29" t="inlineStr">
        <is>
          <t>Ad group ad ad responsive display ad logo images · TEXT</t>
        </is>
      </c>
      <c r="C411" s="26" t="n"/>
      <c r="D411" s="27">
        <f>IF(AND($C411="x",$A411&lt;&gt;""),$A411,"")</f>
        <v/>
      </c>
    </row>
    <row r="412">
      <c r="A412" s="25" t="inlineStr">
        <is>
          <t>ad_group_ad_ad_responsive_display_ad_logo_images_asset</t>
        </is>
      </c>
      <c r="B412" s="29" t="inlineStr">
        <is>
          <t>(Deprecated) Ad group ad ad responsive display ad logo images asset · TEXT</t>
        </is>
      </c>
      <c r="C412" s="26" t="n"/>
      <c r="D412" s="27">
        <f>IF(AND($C412="x",$A412&lt;&gt;""),$A412,"")</f>
        <v/>
      </c>
    </row>
    <row r="413">
      <c r="A413" s="25" t="inlineStr">
        <is>
          <t>ad_group_ad_ad_responsive_display_ad_long_headline</t>
        </is>
      </c>
      <c r="B413" s="29" t="inlineStr">
        <is>
          <t>Ad group ad ad responsive display ad long headline · TEXT</t>
        </is>
      </c>
      <c r="C413" s="26" t="n"/>
      <c r="D413" s="27">
        <f>IF(AND($C413="x",$A413&lt;&gt;""),$A413,"")</f>
        <v/>
      </c>
    </row>
    <row r="414">
      <c r="A414" s="25" t="inlineStr">
        <is>
          <t>ad_group_ad_ad_responsive_display_ad_main_color</t>
        </is>
      </c>
      <c r="B414" s="29" t="inlineStr">
        <is>
          <t>Ad group ad ad responsive display ad main color · TEXT</t>
        </is>
      </c>
      <c r="C414" s="26" t="n"/>
      <c r="D414" s="27">
        <f>IF(AND($C414="x",$A414&lt;&gt;""),$A414,"")</f>
        <v/>
      </c>
    </row>
    <row r="415">
      <c r="A415" s="25" t="inlineStr">
        <is>
          <t>ad_group_ad_ad_responsive_display_ad_marketing_images</t>
        </is>
      </c>
      <c r="B415" s="29" t="inlineStr">
        <is>
          <t>Ad group ad ad responsive display ad marketing images · TEXT</t>
        </is>
      </c>
      <c r="C415" s="26" t="n"/>
      <c r="D415" s="27">
        <f>IF(AND($C415="x",$A415&lt;&gt;""),$A415,"")</f>
        <v/>
      </c>
    </row>
    <row r="416">
      <c r="A416" s="25" t="inlineStr">
        <is>
          <t>ad_group_ad_ad_responsive_display_ad_marketing_images_asset</t>
        </is>
      </c>
      <c r="B416" s="29" t="inlineStr">
        <is>
          <t>(Deprecated) Ad group ad ad responsive display ad marketing images asset · TEXT</t>
        </is>
      </c>
      <c r="C416" s="26" t="n"/>
      <c r="D416" s="27">
        <f>IF(AND($C416="x",$A416&lt;&gt;""),$A416,"")</f>
        <v/>
      </c>
    </row>
    <row r="417">
      <c r="A417" s="25" t="inlineStr">
        <is>
          <t>ad_group_ad_ad_responsive_display_ad_price_prefix</t>
        </is>
      </c>
      <c r="B417" s="29" t="inlineStr">
        <is>
          <t>Ad group ad ad responsive display ad price prefix · TEXT</t>
        </is>
      </c>
      <c r="C417" s="26" t="n"/>
      <c r="D417" s="27">
        <f>IF(AND($C417="x",$A417&lt;&gt;""),$A417,"")</f>
        <v/>
      </c>
    </row>
    <row r="418">
      <c r="A418" s="25" t="inlineStr">
        <is>
          <t>ad_group_ad_ad_responsive_display_ad_promo_text</t>
        </is>
      </c>
      <c r="B418" s="29" t="inlineStr">
        <is>
          <t>Ad group ad ad responsive display ad promo text · TEXT</t>
        </is>
      </c>
      <c r="C418" s="26" t="n"/>
      <c r="D418" s="27">
        <f>IF(AND($C418="x",$A418&lt;&gt;""),$A418,"")</f>
        <v/>
      </c>
    </row>
    <row r="419">
      <c r="A419" s="25" t="inlineStr">
        <is>
          <t>ad_group_ad_ad_responsive_display_ad_square_logo_images</t>
        </is>
      </c>
      <c r="B419" s="29" t="inlineStr">
        <is>
          <t>Ad group ad ad responsive display ad square logo images · TEXT</t>
        </is>
      </c>
      <c r="C419" s="26" t="n"/>
      <c r="D419" s="27">
        <f>IF(AND($C419="x",$A419&lt;&gt;""),$A419,"")</f>
        <v/>
      </c>
    </row>
    <row r="420">
      <c r="A420" s="25" t="inlineStr">
        <is>
          <t>ad_group_ad_ad_responsive_display_ad_square_logo_images_asset</t>
        </is>
      </c>
      <c r="B420" s="29" t="inlineStr">
        <is>
          <t>(Deprecated) Ad group ad ad responsive display ad square logo images asset · TEXT</t>
        </is>
      </c>
      <c r="C420" s="26" t="n"/>
      <c r="D420" s="27">
        <f>IF(AND($C420="x",$A420&lt;&gt;""),$A420,"")</f>
        <v/>
      </c>
    </row>
    <row r="421">
      <c r="A421" s="25" t="inlineStr">
        <is>
          <t>ad_group_ad_ad_responsive_display_ad_square_marketing_images</t>
        </is>
      </c>
      <c r="B421" s="29" t="inlineStr">
        <is>
          <t>Ad group ad ad responsive display ad square marketing images · TEXT</t>
        </is>
      </c>
      <c r="C421" s="26" t="n"/>
      <c r="D421" s="27">
        <f>IF(AND($C421="x",$A421&lt;&gt;""),$A421,"")</f>
        <v/>
      </c>
    </row>
    <row r="422">
      <c r="A422" s="25" t="inlineStr">
        <is>
          <t>ad_group_ad_ad_responsive_display_ad_square_marketing_images_asset</t>
        </is>
      </c>
      <c r="B422" s="29" t="inlineStr">
        <is>
          <t>(Deprecated) Ad group ad ad responsive display ad square marketing images asset · TEXT</t>
        </is>
      </c>
      <c r="C422" s="26" t="n"/>
      <c r="D422" s="27">
        <f>IF(AND($C422="x",$A422&lt;&gt;""),$A422,"")</f>
        <v/>
      </c>
    </row>
    <row r="423">
      <c r="A423" s="25" t="inlineStr">
        <is>
          <t>ad_group_ad_ad_responsive_display_ad_youtube_videos</t>
        </is>
      </c>
      <c r="B423" s="29" t="inlineStr">
        <is>
          <t>Ad group ad ad responsive display ad youtube videos · TEXT</t>
        </is>
      </c>
      <c r="C423" s="26" t="n"/>
      <c r="D423" s="27">
        <f>IF(AND($C423="x",$A423&lt;&gt;""),$A423,"")</f>
        <v/>
      </c>
    </row>
    <row r="424">
      <c r="A424" s="25" t="inlineStr">
        <is>
          <t>ad_group_ad_ad_responsive_display_ad_youtube_videos_asset</t>
        </is>
      </c>
      <c r="B424" s="29" t="inlineStr">
        <is>
          <t>(Deprecated) Ad group ad ad responsive display ad youtube videos asset · TEXT</t>
        </is>
      </c>
      <c r="C424" s="26" t="n"/>
      <c r="D424" s="27">
        <f>IF(AND($C424="x",$A424&lt;&gt;""),$A424,"")</f>
        <v/>
      </c>
    </row>
    <row r="425">
      <c r="A425" s="25" t="inlineStr">
        <is>
          <t>ad_group_ad_ad_responsive_search_ad_descriptions</t>
        </is>
      </c>
      <c r="B425" s="29" t="inlineStr">
        <is>
          <t>Ad group ad ad responsive search ad descriptions · TEXT</t>
        </is>
      </c>
      <c r="C425" s="26" t="n"/>
      <c r="D425" s="27">
        <f>IF(AND($C425="x",$A425&lt;&gt;""),$A425,"")</f>
        <v/>
      </c>
    </row>
    <row r="426">
      <c r="A426" s="25" t="inlineStr">
        <is>
          <t>ad_group_ad_ad_responsive_search_ad_headlines</t>
        </is>
      </c>
      <c r="B426" s="29" t="inlineStr">
        <is>
          <t>Ad group ad ad responsive search ad headlines · TEXT</t>
        </is>
      </c>
      <c r="C426" s="26" t="n"/>
      <c r="D426" s="27">
        <f>IF(AND($C426="x",$A426&lt;&gt;""),$A426,"")</f>
        <v/>
      </c>
    </row>
    <row r="427">
      <c r="A427" s="25" t="inlineStr">
        <is>
          <t>ad_group_ad_ad_responsive_search_ad_path1</t>
        </is>
      </c>
      <c r="B427" s="29" t="inlineStr">
        <is>
          <t>Ad group ad ad responsive search ad path1 · TEXT</t>
        </is>
      </c>
      <c r="C427" s="26" t="n"/>
      <c r="D427" s="27">
        <f>IF(AND($C427="x",$A427&lt;&gt;""),$A427,"")</f>
        <v/>
      </c>
    </row>
    <row r="428">
      <c r="A428" s="25" t="inlineStr">
        <is>
          <t>ad_group_ad_ad_responsive_search_ad_path2</t>
        </is>
      </c>
      <c r="B428" s="29" t="inlineStr">
        <is>
          <t>Ad group ad ad responsive search ad path2 · TEXT</t>
        </is>
      </c>
      <c r="C428" s="26" t="n"/>
      <c r="D428" s="27">
        <f>IF(AND($C428="x",$A428&lt;&gt;""),$A428,"")</f>
        <v/>
      </c>
    </row>
    <row r="429">
      <c r="A429" s="25" t="inlineStr">
        <is>
          <t>ad_group_ad_ad_shopping_comparison_listing_ad_headline</t>
        </is>
      </c>
      <c r="B429" s="29" t="inlineStr">
        <is>
          <t>Ad group ad ad shopping comparison listing ad headline · TEXT</t>
        </is>
      </c>
      <c r="C429" s="26" t="n"/>
      <c r="D429" s="27">
        <f>IF(AND($C429="x",$A429&lt;&gt;""),$A429,"")</f>
        <v/>
      </c>
    </row>
    <row r="430">
      <c r="A430" s="25" t="inlineStr">
        <is>
          <t>ad_group_ad_ad_shopping_product_ad</t>
        </is>
      </c>
      <c r="B430" s="29" t="inlineStr">
        <is>
          <t>Ad group ad ad shopping product ad · TEXT</t>
        </is>
      </c>
      <c r="C430" s="26" t="n"/>
      <c r="D430" s="27">
        <f>IF(AND($C430="x",$A430&lt;&gt;""),$A430,"")</f>
        <v/>
      </c>
    </row>
    <row r="431">
      <c r="A431" s="25" t="inlineStr">
        <is>
          <t>ad_group_ad_ad_shopping_smart_ad</t>
        </is>
      </c>
      <c r="B431" s="29" t="inlineStr">
        <is>
          <t>Ad group ad ad shopping smart ad · TEXT</t>
        </is>
      </c>
      <c r="C431" s="26" t="n"/>
      <c r="D431" s="27">
        <f>IF(AND($C431="x",$A431&lt;&gt;""),$A431,"")</f>
        <v/>
      </c>
    </row>
    <row r="432">
      <c r="A432" s="25" t="inlineStr">
        <is>
          <t>ad_group_ad_ad_smart_campaign_ad_descriptions</t>
        </is>
      </c>
      <c r="B432" s="29" t="inlineStr">
        <is>
          <t>Ad group ad ad smart campaign ad descriptions · TEXT</t>
        </is>
      </c>
      <c r="C432" s="26" t="n"/>
      <c r="D432" s="27">
        <f>IF(AND($C432="x",$A432&lt;&gt;""),$A432,"")</f>
        <v/>
      </c>
    </row>
    <row r="433">
      <c r="A433" s="25" t="inlineStr">
        <is>
          <t>ad_group_ad_ad_smart_campaign_ad_headlines</t>
        </is>
      </c>
      <c r="B433" s="29" t="inlineStr">
        <is>
          <t>Ad group ad ad smart campaign ad headlines · TEXT</t>
        </is>
      </c>
      <c r="C433" s="26" t="n"/>
      <c r="D433" s="27">
        <f>IF(AND($C433="x",$A433&lt;&gt;""),$A433,"")</f>
        <v/>
      </c>
    </row>
    <row r="434">
      <c r="A434" s="25" t="inlineStr">
        <is>
          <t>ad_group_ad_ad_strength</t>
        </is>
      </c>
      <c r="B434" s="29" t="inlineStr">
        <is>
          <t>Ad group ad ad strength · TEXT</t>
        </is>
      </c>
      <c r="C434" s="26" t="n"/>
      <c r="D434" s="27">
        <f>IF(AND($C434="x",$A434&lt;&gt;""),$A434,"")</f>
        <v/>
      </c>
    </row>
    <row r="435">
      <c r="A435" s="25" t="inlineStr">
        <is>
          <t>ad_group_ad_ad_system_managed_resource_source</t>
        </is>
      </c>
      <c r="B435" s="29" t="inlineStr">
        <is>
          <t>Ad group ad ad system managed resource source · TEXT</t>
        </is>
      </c>
      <c r="C435" s="26" t="n"/>
      <c r="D435" s="27">
        <f>IF(AND($C435="x",$A435&lt;&gt;""),$A435,"")</f>
        <v/>
      </c>
    </row>
    <row r="436">
      <c r="A436" s="25" t="inlineStr">
        <is>
          <t>ad_group_ad_ad_text_ad_description1</t>
        </is>
      </c>
      <c r="B436" s="29" t="inlineStr">
        <is>
          <t>Ad group ad ad text ad description1 · TEXT</t>
        </is>
      </c>
      <c r="C436" s="26" t="n"/>
      <c r="D436" s="27">
        <f>IF(AND($C436="x",$A436&lt;&gt;""),$A436,"")</f>
        <v/>
      </c>
    </row>
    <row r="437">
      <c r="A437" s="25" t="inlineStr">
        <is>
          <t>ad_group_ad_ad_text_ad_description2</t>
        </is>
      </c>
      <c r="B437" s="29" t="inlineStr">
        <is>
          <t>Ad group ad ad text ad description2 · TEXT</t>
        </is>
      </c>
      <c r="C437" s="26" t="n"/>
      <c r="D437" s="27">
        <f>IF(AND($C437="x",$A437&lt;&gt;""),$A437,"")</f>
        <v/>
      </c>
    </row>
    <row r="438">
      <c r="A438" s="25" t="inlineStr">
        <is>
          <t>ad_group_ad_ad_text_ad_headline</t>
        </is>
      </c>
      <c r="B438" s="29" t="inlineStr">
        <is>
          <t>Ad group ad ad text ad headline · TEXT</t>
        </is>
      </c>
      <c r="C438" s="26" t="n"/>
      <c r="D438" s="27">
        <f>IF(AND($C438="x",$A438&lt;&gt;""),$A438,"")</f>
        <v/>
      </c>
    </row>
    <row r="439">
      <c r="A439" s="25" t="inlineStr">
        <is>
          <t>ad_group_ad_ad_tracking_url_template</t>
        </is>
      </c>
      <c r="B439" s="29" t="inlineStr">
        <is>
          <t>Ad group ad ad tracking url template · TEXT</t>
        </is>
      </c>
      <c r="C439" s="26" t="n"/>
      <c r="D439" s="27">
        <f>IF(AND($C439="x",$A439&lt;&gt;""),$A439,"")</f>
        <v/>
      </c>
    </row>
    <row r="440">
      <c r="A440" s="25" t="inlineStr">
        <is>
          <t>ad_group_ad_ad_travel_ad</t>
        </is>
      </c>
      <c r="B440" s="29" t="inlineStr">
        <is>
          <t>Ad group ad ad travel ad · TEXT</t>
        </is>
      </c>
      <c r="C440" s="26" t="n"/>
      <c r="D440" s="27">
        <f>IF(AND($C440="x",$A440&lt;&gt;""),$A440,"")</f>
        <v/>
      </c>
    </row>
    <row r="441">
      <c r="A441" s="25" t="inlineStr">
        <is>
          <t>ad_group_ad_ad_type</t>
        </is>
      </c>
      <c r="B441" s="29" t="inlineStr">
        <is>
          <t>Ad group ad ad type · TEXT</t>
        </is>
      </c>
      <c r="C441" s="26" t="n"/>
      <c r="D441" s="27">
        <f>IF(AND($C441="x",$A441&lt;&gt;""),$A441,"")</f>
        <v/>
      </c>
    </row>
    <row r="442">
      <c r="A442" s="25" t="inlineStr">
        <is>
          <t>ad_group_ad_ad_url_collections</t>
        </is>
      </c>
      <c r="B442" s="29" t="inlineStr">
        <is>
          <t>Ad group ad ad url collections · TEXT</t>
        </is>
      </c>
      <c r="C442" s="26" t="n"/>
      <c r="D442" s="27">
        <f>IF(AND($C442="x",$A442&lt;&gt;""),$A442,"")</f>
        <v/>
      </c>
    </row>
    <row r="443">
      <c r="A443" s="25" t="inlineStr">
        <is>
          <t>ad_group_ad_ad_url_custom_parameters</t>
        </is>
      </c>
      <c r="B443" s="29" t="inlineStr">
        <is>
          <t>Ad group ad ad url custom parameters · TEXT</t>
        </is>
      </c>
      <c r="C443" s="26" t="n"/>
      <c r="D443" s="27">
        <f>IF(AND($C443="x",$A443&lt;&gt;""),$A443,"")</f>
        <v/>
      </c>
    </row>
    <row r="444">
      <c r="A444" s="25" t="inlineStr">
        <is>
          <t>ad_group_ad_ad_video_ad_audio</t>
        </is>
      </c>
      <c r="B444" s="29" t="inlineStr">
        <is>
          <t>Ad group ad ad video ad audio · TEXT</t>
        </is>
      </c>
      <c r="C444" s="26" t="n"/>
      <c r="D444" s="27">
        <f>IF(AND($C444="x",$A444&lt;&gt;""),$A444,"")</f>
        <v/>
      </c>
    </row>
    <row r="445">
      <c r="A445" s="25" t="inlineStr">
        <is>
          <t>ad_group_ad_ad_video_ad_bumper_action_button_label</t>
        </is>
      </c>
      <c r="B445" s="29" t="inlineStr">
        <is>
          <t>Ad group ad ad video ad bumper action button label · TEXT</t>
        </is>
      </c>
      <c r="C445" s="26" t="n"/>
      <c r="D445" s="27">
        <f>IF(AND($C445="x",$A445&lt;&gt;""),$A445,"")</f>
        <v/>
      </c>
    </row>
    <row r="446">
      <c r="A446" s="25" t="inlineStr">
        <is>
          <t>ad_group_ad_ad_video_ad_bumper_action_headline</t>
        </is>
      </c>
      <c r="B446" s="29" t="inlineStr">
        <is>
          <t>Ad group ad ad video ad bumper action headline · TEXT</t>
        </is>
      </c>
      <c r="C446" s="26" t="n"/>
      <c r="D446" s="27">
        <f>IF(AND($C446="x",$A446&lt;&gt;""),$A446,"")</f>
        <v/>
      </c>
    </row>
    <row r="447">
      <c r="A447" s="25" t="inlineStr">
        <is>
          <t>ad_group_ad_ad_video_ad_bumper_companion_banner_asset</t>
        </is>
      </c>
      <c r="B447" s="29" t="inlineStr">
        <is>
          <t>Ad group ad ad video ad bumper companion banner asset · TEXT</t>
        </is>
      </c>
      <c r="C447" s="26" t="n"/>
      <c r="D447" s="27">
        <f>IF(AND($C447="x",$A447&lt;&gt;""),$A447,"")</f>
        <v/>
      </c>
    </row>
    <row r="448">
      <c r="A448" s="25" t="inlineStr">
        <is>
          <t>ad_group_ad_ad_video_ad_in_feed_description1</t>
        </is>
      </c>
      <c r="B448" s="29" t="inlineStr">
        <is>
          <t>Ad group ad ad video ad in feed description1 · TEXT</t>
        </is>
      </c>
      <c r="C448" s="26" t="n"/>
      <c r="D448" s="27">
        <f>IF(AND($C448="x",$A448&lt;&gt;""),$A448,"")</f>
        <v/>
      </c>
    </row>
    <row r="449">
      <c r="A449" s="25" t="inlineStr">
        <is>
          <t>ad_group_ad_ad_video_ad_in_feed_description2</t>
        </is>
      </c>
      <c r="B449" s="29" t="inlineStr">
        <is>
          <t>Ad group ad ad video ad in feed description2 · TEXT</t>
        </is>
      </c>
      <c r="C449" s="26" t="n"/>
      <c r="D449" s="27">
        <f>IF(AND($C449="x",$A449&lt;&gt;""),$A449,"")</f>
        <v/>
      </c>
    </row>
    <row r="450">
      <c r="A450" s="25" t="inlineStr">
        <is>
          <t>ad_group_ad_ad_video_ad_in_feed_headline</t>
        </is>
      </c>
      <c r="B450" s="29" t="inlineStr">
        <is>
          <t>Ad group ad ad video ad in feed headline · TEXT</t>
        </is>
      </c>
      <c r="C450" s="26" t="n"/>
      <c r="D450" s="27">
        <f>IF(AND($C450="x",$A450&lt;&gt;""),$A450,"")</f>
        <v/>
      </c>
    </row>
    <row r="451">
      <c r="A451" s="25" t="inlineStr">
        <is>
          <t>ad_group_ad_ad_video_ad_in_feed_thumbnail</t>
        </is>
      </c>
      <c r="B451" s="29" t="inlineStr">
        <is>
          <t>Ad group ad ad video ad in feed thumbnail · TEXT</t>
        </is>
      </c>
      <c r="C451" s="26" t="n"/>
      <c r="D451" s="27">
        <f>IF(AND($C451="x",$A451&lt;&gt;""),$A451,"")</f>
        <v/>
      </c>
    </row>
    <row r="452">
      <c r="A452" s="25" t="inlineStr">
        <is>
          <t>ad_group_ad_ad_video_ad_in_stream_action_button_label</t>
        </is>
      </c>
      <c r="B452" s="29" t="inlineStr">
        <is>
          <t>Ad group ad ad video ad in stream action button label · TEXT</t>
        </is>
      </c>
      <c r="C452" s="26" t="n"/>
      <c r="D452" s="27">
        <f>IF(AND($C452="x",$A452&lt;&gt;""),$A452,"")</f>
        <v/>
      </c>
    </row>
    <row r="453">
      <c r="A453" s="25" t="inlineStr">
        <is>
          <t>ad_group_ad_ad_video_ad_in_stream_action_headline</t>
        </is>
      </c>
      <c r="B453" s="29" t="inlineStr">
        <is>
          <t>Ad group ad ad video ad in stream action headline · TEXT</t>
        </is>
      </c>
      <c r="C453" s="26" t="n"/>
      <c r="D453" s="27">
        <f>IF(AND($C453="x",$A453&lt;&gt;""),$A453,"")</f>
        <v/>
      </c>
    </row>
    <row r="454">
      <c r="A454" s="25" t="inlineStr">
        <is>
          <t>ad_group_ad_ad_video_ad_in_stream_companion_banner_asset</t>
        </is>
      </c>
      <c r="B454" s="29" t="inlineStr">
        <is>
          <t>Ad group ad ad video ad in stream companion banner asset · TEXT</t>
        </is>
      </c>
      <c r="C454" s="26" t="n"/>
      <c r="D454" s="27">
        <f>IF(AND($C454="x",$A454&lt;&gt;""),$A454,"")</f>
        <v/>
      </c>
    </row>
    <row r="455">
      <c r="A455" s="25" t="inlineStr">
        <is>
          <t>ad_group_ad_ad_video_ad_non_skippable_action_button_label</t>
        </is>
      </c>
      <c r="B455" s="29" t="inlineStr">
        <is>
          <t>Ad group ad ad video ad non skippable action button label · TEXT</t>
        </is>
      </c>
      <c r="C455" s="26" t="n"/>
      <c r="D455" s="27">
        <f>IF(AND($C455="x",$A455&lt;&gt;""),$A455,"")</f>
        <v/>
      </c>
    </row>
    <row r="456">
      <c r="A456" s="25" t="inlineStr">
        <is>
          <t>ad_group_ad_ad_video_ad_non_skippable_action_headline</t>
        </is>
      </c>
      <c r="B456" s="29" t="inlineStr">
        <is>
          <t>Ad group ad ad video ad non skippable action headline · TEXT</t>
        </is>
      </c>
      <c r="C456" s="26" t="n"/>
      <c r="D456" s="27">
        <f>IF(AND($C456="x",$A456&lt;&gt;""),$A456,"")</f>
        <v/>
      </c>
    </row>
    <row r="457">
      <c r="A457" s="25" t="inlineStr">
        <is>
          <t>ad_group_ad_ad_video_ad_non_skippable_companion_banner_asset</t>
        </is>
      </c>
      <c r="B457" s="29" t="inlineStr">
        <is>
          <t>Ad group ad ad video ad non skippable companion banner asset · TEXT</t>
        </is>
      </c>
      <c r="C457" s="26" t="n"/>
      <c r="D457" s="27">
        <f>IF(AND($C457="x",$A457&lt;&gt;""),$A457,"")</f>
        <v/>
      </c>
    </row>
    <row r="458">
      <c r="A458" s="25" t="inlineStr">
        <is>
          <t>ad_group_ad_ad_video_ad_out_stream_description</t>
        </is>
      </c>
      <c r="B458" s="29" t="inlineStr">
        <is>
          <t>Ad group ad ad video ad out stream description · TEXT</t>
        </is>
      </c>
      <c r="C458" s="26" t="n"/>
      <c r="D458" s="27">
        <f>IF(AND($C458="x",$A458&lt;&gt;""),$A458,"")</f>
        <v/>
      </c>
    </row>
    <row r="459">
      <c r="A459" s="25" t="inlineStr">
        <is>
          <t>ad_group_ad_ad_video_ad_out_stream_headline</t>
        </is>
      </c>
      <c r="B459" s="29" t="inlineStr">
        <is>
          <t>Ad group ad ad video ad out stream headline · TEXT</t>
        </is>
      </c>
      <c r="C459" s="26" t="n"/>
      <c r="D459" s="27">
        <f>IF(AND($C459="x",$A459&lt;&gt;""),$A459,"")</f>
        <v/>
      </c>
    </row>
    <row r="460">
      <c r="A460" s="25" t="inlineStr">
        <is>
          <t>ad_group_ad_ad_video_ad_video_asset</t>
        </is>
      </c>
      <c r="B460" s="29" t="inlineStr">
        <is>
          <t>Ad group ad ad video ad video asset · TEXT</t>
        </is>
      </c>
      <c r="C460" s="26" t="n"/>
      <c r="D460" s="27">
        <f>IF(AND($C460="x",$A460&lt;&gt;""),$A460,"")</f>
        <v/>
      </c>
    </row>
    <row r="461">
      <c r="A461" s="25" t="inlineStr">
        <is>
          <t>ad_group_ad_ad_video_responsive_ad_breadcrumb1</t>
        </is>
      </c>
      <c r="B461" s="29" t="inlineStr">
        <is>
          <t>Ad group ad ad video responsive ad breadcrumb1 · TEXT</t>
        </is>
      </c>
      <c r="C461" s="26" t="n"/>
      <c r="D461" s="27">
        <f>IF(AND($C461="x",$A461&lt;&gt;""),$A461,"")</f>
        <v/>
      </c>
    </row>
    <row r="462">
      <c r="A462" s="25" t="inlineStr">
        <is>
          <t>ad_group_ad_ad_video_responsive_ad_breadcrumb2</t>
        </is>
      </c>
      <c r="B462" s="29" t="inlineStr">
        <is>
          <t>Ad group ad ad video responsive ad breadcrumb2 · TEXT</t>
        </is>
      </c>
      <c r="C462" s="26" t="n"/>
      <c r="D462" s="27">
        <f>IF(AND($C462="x",$A462&lt;&gt;""),$A462,"")</f>
        <v/>
      </c>
    </row>
    <row r="463">
      <c r="A463" s="25" t="inlineStr">
        <is>
          <t>ad_group_ad_ad_video_responsive_ad_call_to_actions</t>
        </is>
      </c>
      <c r="B463" s="29" t="inlineStr">
        <is>
          <t>Ad group ad ad video responsive ad call to actions · TEXT</t>
        </is>
      </c>
      <c r="C463" s="26" t="n"/>
      <c r="D463" s="27">
        <f>IF(AND($C463="x",$A463&lt;&gt;""),$A463,"")</f>
        <v/>
      </c>
    </row>
    <row r="464">
      <c r="A464" s="25" t="inlineStr">
        <is>
          <t>ad_group_ad_ad_video_responsive_ad_companion_banners</t>
        </is>
      </c>
      <c r="B464" s="29" t="inlineStr">
        <is>
          <t>Ad group ad ad video responsive ad companion banners · TEXT</t>
        </is>
      </c>
      <c r="C464" s="26" t="n"/>
      <c r="D464" s="27">
        <f>IF(AND($C464="x",$A464&lt;&gt;""),$A464,"")</f>
        <v/>
      </c>
    </row>
    <row r="465">
      <c r="A465" s="25" t="inlineStr">
        <is>
          <t>ad_group_ad_ad_video_responsive_ad_companion_banners_asset</t>
        </is>
      </c>
      <c r="B465" s="29" t="inlineStr">
        <is>
          <t>(Deprecated) Ad group ad ad video responsive ad companion banners asset · TEXT</t>
        </is>
      </c>
      <c r="C465" s="26" t="n"/>
      <c r="D465" s="27">
        <f>IF(AND($C465="x",$A465&lt;&gt;""),$A465,"")</f>
        <v/>
      </c>
    </row>
    <row r="466">
      <c r="A466" s="25" t="inlineStr">
        <is>
          <t>ad_group_ad_ad_video_responsive_ad_descriptions</t>
        </is>
      </c>
      <c r="B466" s="29" t="inlineStr">
        <is>
          <t>Ad group ad ad video responsive ad descriptions · TEXT</t>
        </is>
      </c>
      <c r="C466" s="26" t="n"/>
      <c r="D466" s="27">
        <f>IF(AND($C466="x",$A466&lt;&gt;""),$A466,"")</f>
        <v/>
      </c>
    </row>
    <row r="467">
      <c r="A467" s="25" t="inlineStr">
        <is>
          <t>ad_group_ad_ad_video_responsive_ad_headlines</t>
        </is>
      </c>
      <c r="B467" s="29" t="inlineStr">
        <is>
          <t>Ad group ad ad video responsive ad headlines · TEXT</t>
        </is>
      </c>
      <c r="C467" s="26" t="n"/>
      <c r="D467" s="27">
        <f>IF(AND($C467="x",$A467&lt;&gt;""),$A467,"")</f>
        <v/>
      </c>
    </row>
    <row r="468">
      <c r="A468" s="25" t="inlineStr">
        <is>
          <t>ad_group_ad_ad_video_responsive_ad_long_headlines</t>
        </is>
      </c>
      <c r="B468" s="29" t="inlineStr">
        <is>
          <t>Ad group ad ad video responsive ad long headlines · TEXT</t>
        </is>
      </c>
      <c r="C468" s="26" t="n"/>
      <c r="D468" s="27">
        <f>IF(AND($C468="x",$A468&lt;&gt;""),$A468,"")</f>
        <v/>
      </c>
    </row>
    <row r="469">
      <c r="A469" s="25" t="inlineStr">
        <is>
          <t>ad_group_ad_ad_video_responsive_ad_videos</t>
        </is>
      </c>
      <c r="B469" s="29" t="inlineStr">
        <is>
          <t>Ad group ad ad video responsive ad videos · TEXT</t>
        </is>
      </c>
      <c r="C469" s="26" t="n"/>
      <c r="D469" s="27">
        <f>IF(AND($C469="x",$A469&lt;&gt;""),$A469,"")</f>
        <v/>
      </c>
    </row>
    <row r="470">
      <c r="A470" s="25" t="inlineStr">
        <is>
          <t>ad_group_ad_ad_video_responsive_ad_videos_asset</t>
        </is>
      </c>
      <c r="B470" s="29" t="inlineStr">
        <is>
          <t>(Deprecated) Ad group ad ad video responsive ad videos asset · TEXT</t>
        </is>
      </c>
      <c r="C470" s="26" t="n"/>
      <c r="D470" s="27">
        <f>IF(AND($C470="x",$A470&lt;&gt;""),$A470,"")</f>
        <v/>
      </c>
    </row>
    <row r="471">
      <c r="A471" s="25" t="inlineStr">
        <is>
          <t>ad_group_ad_asset_automation_settings</t>
        </is>
      </c>
      <c r="B471" s="29" t="inlineStr">
        <is>
          <t>Ad group ad asset automation settings · TEXT</t>
        </is>
      </c>
      <c r="C471" s="26" t="n"/>
      <c r="D471" s="27">
        <f>IF(AND($C471="x",$A471&lt;&gt;""),$A471,"")</f>
        <v/>
      </c>
    </row>
    <row r="472">
      <c r="A472" s="25" t="inlineStr">
        <is>
          <t>ad_group_ad_asset_view_ad_group_ad</t>
        </is>
      </c>
      <c r="B472" s="29" t="inlineStr">
        <is>
          <t>Ad group ad asset view ad group ad · TEXT</t>
        </is>
      </c>
      <c r="C472" s="26" t="n"/>
      <c r="D472" s="27">
        <f>IF(AND($C472="x",$A472&lt;&gt;""),$A472,"")</f>
        <v/>
      </c>
    </row>
    <row r="473">
      <c r="A473" s="25" t="inlineStr">
        <is>
          <t>ad_group_ad_asset_view_asset</t>
        </is>
      </c>
      <c r="B473" s="29" t="inlineStr">
        <is>
          <t>Ad group ad asset view asset · TEXT</t>
        </is>
      </c>
      <c r="C473" s="26" t="n"/>
      <c r="D473" s="27">
        <f>IF(AND($C473="x",$A473&lt;&gt;""),$A473,"")</f>
        <v/>
      </c>
    </row>
    <row r="474">
      <c r="A474" s="25" t="inlineStr">
        <is>
          <t>ad_group_ad_asset_view_enabled</t>
        </is>
      </c>
      <c r="B474" s="29" t="inlineStr">
        <is>
          <t>Ad group ad asset view enabled · BOOLEAN</t>
        </is>
      </c>
      <c r="C474" s="26" t="n"/>
      <c r="D474" s="27">
        <f>IF(AND($C474="x",$A474&lt;&gt;""),$A474,"")</f>
        <v/>
      </c>
    </row>
    <row r="475">
      <c r="A475" s="25" t="inlineStr">
        <is>
          <t>ad_group_ad_asset_view_field_type</t>
        </is>
      </c>
      <c r="B475" s="29" t="inlineStr">
        <is>
          <t>Ad group ad asset view field type · TEXT</t>
        </is>
      </c>
      <c r="C475" s="26" t="n"/>
      <c r="D475" s="27">
        <f>IF(AND($C475="x",$A475&lt;&gt;""),$A475,"")</f>
        <v/>
      </c>
    </row>
    <row r="476">
      <c r="A476" s="25" t="inlineStr">
        <is>
          <t>ad_group_ad_asset_view_performance_label</t>
        </is>
      </c>
      <c r="B476" s="29" t="inlineStr">
        <is>
          <t>Ad group ad asset view performance label · TEXT</t>
        </is>
      </c>
      <c r="C476" s="26" t="n"/>
      <c r="D476" s="27">
        <f>IF(AND($C476="x",$A476&lt;&gt;""),$A476,"")</f>
        <v/>
      </c>
    </row>
    <row r="477">
      <c r="A477" s="25" t="inlineStr">
        <is>
          <t>ad_group_ad_asset_view_pinned_field</t>
        </is>
      </c>
      <c r="B477" s="29" t="inlineStr">
        <is>
          <t>Ad group ad asset view pinned field · TEXT</t>
        </is>
      </c>
      <c r="C477" s="26" t="n"/>
      <c r="D477" s="27">
        <f>IF(AND($C477="x",$A477&lt;&gt;""),$A477,"")</f>
        <v/>
      </c>
    </row>
    <row r="478">
      <c r="A478" s="25" t="inlineStr">
        <is>
          <t>ad_group_ad_asset_view_policy_summary</t>
        </is>
      </c>
      <c r="B478" s="29" t="inlineStr">
        <is>
          <t>Ad group ad asset view policy summary · TEXT</t>
        </is>
      </c>
      <c r="C478" s="26" t="n"/>
      <c r="D478" s="27">
        <f>IF(AND($C478="x",$A478&lt;&gt;""),$A478,"")</f>
        <v/>
      </c>
    </row>
    <row r="479">
      <c r="A479" s="25" t="inlineStr">
        <is>
          <t>ad_group_ad_asset_view_resource_name</t>
        </is>
      </c>
      <c r="B479" s="29" t="inlineStr">
        <is>
          <t>Ad group ad asset view resource name · TEXT</t>
        </is>
      </c>
      <c r="C479" s="26" t="n"/>
      <c r="D479" s="27">
        <f>IF(AND($C479="x",$A479&lt;&gt;""),$A479,"")</f>
        <v/>
      </c>
    </row>
    <row r="480">
      <c r="A480" s="25" t="inlineStr">
        <is>
          <t>ad_group_ad_asset_view_source</t>
        </is>
      </c>
      <c r="B480" s="29" t="inlineStr">
        <is>
          <t>Ad group ad asset view source · TEXT</t>
        </is>
      </c>
      <c r="C480" s="26" t="n"/>
      <c r="D480" s="27">
        <f>IF(AND($C480="x",$A480&lt;&gt;""),$A480,"")</f>
        <v/>
      </c>
    </row>
    <row r="481">
      <c r="A481" s="25" t="inlineStr">
        <is>
          <t>ad_group_ad_asset_view_source_asset</t>
        </is>
      </c>
      <c r="B481" s="29" t="inlineStr">
        <is>
          <t>Ad group ad asset view source asset · TEXT</t>
        </is>
      </c>
      <c r="C481" s="26" t="n"/>
      <c r="D481" s="27">
        <f>IF(AND($C481="x",$A481&lt;&gt;""),$A481,"")</f>
        <v/>
      </c>
    </row>
    <row r="482">
      <c r="A482" s="25" t="inlineStr">
        <is>
          <t>ad_group_ad_labels</t>
        </is>
      </c>
      <c r="B482" s="29" t="inlineStr">
        <is>
          <t>Ad group ad labels · TEXT</t>
        </is>
      </c>
      <c r="C482" s="26" t="n"/>
      <c r="D482" s="27">
        <f>IF(AND($C482="x",$A482&lt;&gt;""),$A482,"")</f>
        <v/>
      </c>
    </row>
    <row r="483">
      <c r="A483" s="25" t="inlineStr">
        <is>
          <t>ad_group_ad_policy_summary_approval_status</t>
        </is>
      </c>
      <c r="B483" s="29" t="inlineStr">
        <is>
          <t>Ad group ad policy summary approval status · TEXT</t>
        </is>
      </c>
      <c r="C483" s="26" t="n"/>
      <c r="D483" s="27">
        <f>IF(AND($C483="x",$A483&lt;&gt;""),$A483,"")</f>
        <v/>
      </c>
    </row>
    <row r="484">
      <c r="A484" s="25" t="inlineStr">
        <is>
          <t>ad_group_ad_policy_summary_policy_topic_entries</t>
        </is>
      </c>
      <c r="B484" s="29" t="inlineStr">
        <is>
          <t>Ad group ad policy summary policy topic entries · TEXT</t>
        </is>
      </c>
      <c r="C484" s="26" t="n"/>
      <c r="D484" s="27">
        <f>IF(AND($C484="x",$A484&lt;&gt;""),$A484,"")</f>
        <v/>
      </c>
    </row>
    <row r="485">
      <c r="A485" s="25" t="inlineStr">
        <is>
          <t>ad_group_ad_policy_summary_review_status</t>
        </is>
      </c>
      <c r="B485" s="29" t="inlineStr">
        <is>
          <t>Ad group ad policy summary review status · TEXT</t>
        </is>
      </c>
      <c r="C485" s="26" t="n"/>
      <c r="D485" s="27">
        <f>IF(AND($C485="x",$A485&lt;&gt;""),$A485,"")</f>
        <v/>
      </c>
    </row>
    <row r="486">
      <c r="A486" s="25" t="inlineStr">
        <is>
          <t>ad_group_ad_primary_status</t>
        </is>
      </c>
      <c r="B486" s="29" t="inlineStr">
        <is>
          <t>Ad group ad primary status · TEXT</t>
        </is>
      </c>
      <c r="C486" s="26" t="n"/>
      <c r="D486" s="27">
        <f>IF(AND($C486="x",$A486&lt;&gt;""),$A486,"")</f>
        <v/>
      </c>
    </row>
    <row r="487">
      <c r="A487" s="25" t="inlineStr">
        <is>
          <t>ad_group_ad_primary_status_reasons</t>
        </is>
      </c>
      <c r="B487" s="29" t="inlineStr">
        <is>
          <t>Ad group ad primary status reasons · TEXT</t>
        </is>
      </c>
      <c r="C487" s="26" t="n"/>
      <c r="D487" s="27">
        <f>IF(AND($C487="x",$A487&lt;&gt;""),$A487,"")</f>
        <v/>
      </c>
    </row>
    <row r="488">
      <c r="A488" s="25" t="inlineStr">
        <is>
          <t>ad_group_ad_resource_name</t>
        </is>
      </c>
      <c r="B488" s="29" t="inlineStr">
        <is>
          <t>Ad group ad resource name · TEXT</t>
        </is>
      </c>
      <c r="C488" s="26" t="n"/>
      <c r="D488" s="27">
        <f>IF(AND($C488="x",$A488&lt;&gt;""),$A488,"")</f>
        <v/>
      </c>
    </row>
    <row r="489">
      <c r="A489" s="25" t="inlineStr">
        <is>
          <t>ad_group_ad_status</t>
        </is>
      </c>
      <c r="B489" s="29" t="inlineStr">
        <is>
          <t>Ad group ad status · TEXT</t>
        </is>
      </c>
      <c r="C489" s="26" t="n"/>
      <c r="D489" s="27">
        <f>IF(AND($C489="x",$A489&lt;&gt;""),$A489,"")</f>
        <v/>
      </c>
    </row>
    <row r="490">
      <c r="A490" s="25" t="inlineStr">
        <is>
          <t>ad_group_ai_max_ad_group_setting_disable_search_term_matching</t>
        </is>
      </c>
      <c r="B490" s="29" t="inlineStr">
        <is>
          <t>Ad group ai max ad group setting disable search term matching · BOOLEAN</t>
        </is>
      </c>
      <c r="C490" s="26" t="n"/>
      <c r="D490" s="27">
        <f>IF(AND($C490="x",$A490&lt;&gt;""),$A490,"")</f>
        <v/>
      </c>
    </row>
    <row r="491">
      <c r="A491" s="25" t="inlineStr">
        <is>
          <t>ad_group_audience_setting_use_audience_grouped</t>
        </is>
      </c>
      <c r="B491" s="29" t="inlineStr">
        <is>
          <t>Ad group audience setting use audience grouped · BOOLEAN</t>
        </is>
      </c>
      <c r="C491" s="26" t="n"/>
      <c r="D491" s="27">
        <f>IF(AND($C491="x",$A491&lt;&gt;""),$A491,"")</f>
        <v/>
      </c>
    </row>
    <row r="492">
      <c r="A492" s="25" t="inlineStr">
        <is>
          <t>ad_group_audience_view_resource_name</t>
        </is>
      </c>
      <c r="B492" s="29" t="inlineStr">
        <is>
          <t>Ad group audience view resource name · TEXT</t>
        </is>
      </c>
      <c r="C492" s="26" t="n"/>
      <c r="D492" s="27">
        <f>IF(AND($C492="x",$A492&lt;&gt;""),$A492,"")</f>
        <v/>
      </c>
    </row>
    <row r="493">
      <c r="A493" s="25" t="inlineStr">
        <is>
          <t>ad_group_criterion_ad_group</t>
        </is>
      </c>
      <c r="B493" s="29" t="inlineStr">
        <is>
          <t>Ad group criterion ad group · TEXT</t>
        </is>
      </c>
      <c r="C493" s="26" t="n"/>
      <c r="D493" s="27">
        <f>IF(AND($C493="x",$A493&lt;&gt;""),$A493,"")</f>
        <v/>
      </c>
    </row>
    <row r="494">
      <c r="A494" s="25" t="inlineStr">
        <is>
          <t>ad_group_criterion_app_payment_model_type</t>
        </is>
      </c>
      <c r="B494" s="29" t="inlineStr">
        <is>
          <t>Ad group criterion app payment model type · TEXT</t>
        </is>
      </c>
      <c r="C494" s="26" t="n"/>
      <c r="D494" s="27">
        <f>IF(AND($C494="x",$A494&lt;&gt;""),$A494,"")</f>
        <v/>
      </c>
    </row>
    <row r="495">
      <c r="A495" s="25" t="inlineStr">
        <is>
          <t>ad_group_criterion_audience_audience</t>
        </is>
      </c>
      <c r="B495" s="29" t="inlineStr">
        <is>
          <t>Ad group criterion audience audience · TEXT</t>
        </is>
      </c>
      <c r="C495" s="26" t="n"/>
      <c r="D495" s="27">
        <f>IF(AND($C495="x",$A495&lt;&gt;""),$A495,"")</f>
        <v/>
      </c>
    </row>
    <row r="496">
      <c r="A496" s="25" t="inlineStr">
        <is>
          <t>ad_group_criterion_brand_list_shared_set</t>
        </is>
      </c>
      <c r="B496" s="29" t="inlineStr">
        <is>
          <t>Ad group criterion brand list shared set · TEXT</t>
        </is>
      </c>
      <c r="C496" s="26" t="n"/>
      <c r="D496" s="27">
        <f>IF(AND($C496="x",$A496&lt;&gt;""),$A496,"")</f>
        <v/>
      </c>
    </row>
    <row r="497">
      <c r="A497" s="25" t="inlineStr">
        <is>
          <t>ad_group_criterion_combined_audience_combined_audience</t>
        </is>
      </c>
      <c r="B497" s="29" t="inlineStr">
        <is>
          <t>Ad group criterion combined audience combined audience · TEXT</t>
        </is>
      </c>
      <c r="C497" s="26" t="n"/>
      <c r="D497" s="27">
        <f>IF(AND($C497="x",$A497&lt;&gt;""),$A497,"")</f>
        <v/>
      </c>
    </row>
    <row r="498">
      <c r="A498" s="25" t="inlineStr">
        <is>
          <t>ad_group_criterion_cpc_bid_micros</t>
        </is>
      </c>
      <c r="B498" s="29" t="inlineStr">
        <is>
          <t>Ad group criterion cpc bid micros · NUMERIC</t>
        </is>
      </c>
      <c r="C498" s="26" t="n"/>
      <c r="D498" s="27">
        <f>IF(AND($C498="x",$A498&lt;&gt;""),$A498,"")</f>
        <v/>
      </c>
    </row>
    <row r="499">
      <c r="A499" s="25" t="inlineStr">
        <is>
          <t>ad_group_criterion_cpm_bid_micros</t>
        </is>
      </c>
      <c r="B499" s="29" t="inlineStr">
        <is>
          <t>Ad group criterion cpm bid micros · NUMERIC</t>
        </is>
      </c>
      <c r="C499" s="26" t="n"/>
      <c r="D499" s="27">
        <f>IF(AND($C499="x",$A499&lt;&gt;""),$A499,"")</f>
        <v/>
      </c>
    </row>
    <row r="500">
      <c r="A500" s="25" t="inlineStr">
        <is>
          <t>ad_group_criterion_cpv_bid_micros</t>
        </is>
      </c>
      <c r="B500" s="29" t="inlineStr">
        <is>
          <t>Ad group criterion cpv bid micros · NUMERIC</t>
        </is>
      </c>
      <c r="C500" s="26" t="n"/>
      <c r="D500" s="27">
        <f>IF(AND($C500="x",$A500&lt;&gt;""),$A500,"")</f>
        <v/>
      </c>
    </row>
    <row r="501">
      <c r="A501" s="25" t="inlineStr">
        <is>
          <t>ad_group_criterion_custom_affinity_custom_affinity</t>
        </is>
      </c>
      <c r="B501" s="29" t="inlineStr">
        <is>
          <t>Ad group criterion custom affinity custom affinity · TEXT</t>
        </is>
      </c>
      <c r="C501" s="26" t="n"/>
      <c r="D501" s="27">
        <f>IF(AND($C501="x",$A501&lt;&gt;""),$A501,"")</f>
        <v/>
      </c>
    </row>
    <row r="502">
      <c r="A502" s="25" t="inlineStr">
        <is>
          <t>ad_group_criterion_custom_audience_custom_audience</t>
        </is>
      </c>
      <c r="B502" s="29" t="inlineStr">
        <is>
          <t>Ad group criterion custom audience custom audience · TEXT</t>
        </is>
      </c>
      <c r="C502" s="26" t="n"/>
      <c r="D502" s="27">
        <f>IF(AND($C502="x",$A502&lt;&gt;""),$A502,"")</f>
        <v/>
      </c>
    </row>
    <row r="503">
      <c r="A503" s="25" t="inlineStr">
        <is>
          <t>ad_group_criterion_custom_intent_custom_intent</t>
        </is>
      </c>
      <c r="B503" s="29" t="inlineStr">
        <is>
          <t>Ad group criterion custom intent custom intent · TEXT</t>
        </is>
      </c>
      <c r="C503" s="26" t="n"/>
      <c r="D503" s="27">
        <f>IF(AND($C503="x",$A503&lt;&gt;""),$A503,"")</f>
        <v/>
      </c>
    </row>
    <row r="504">
      <c r="A504" s="25" t="inlineStr">
        <is>
          <t>ad_group_criterion_disapproval_reasons</t>
        </is>
      </c>
      <c r="B504" s="29" t="inlineStr">
        <is>
          <t>Ad group criterion disapproval reasons · TEXT</t>
        </is>
      </c>
      <c r="C504" s="26" t="n"/>
      <c r="D504" s="27">
        <f>IF(AND($C504="x",$A504&lt;&gt;""),$A504,"")</f>
        <v/>
      </c>
    </row>
    <row r="505">
      <c r="A505" s="25" t="inlineStr">
        <is>
          <t>ad_group_criterion_display_name</t>
        </is>
      </c>
      <c r="B505" s="29" t="inlineStr">
        <is>
          <t>Ad group criterion display name · TEXT</t>
        </is>
      </c>
      <c r="C505" s="26" t="n"/>
      <c r="D505" s="27">
        <f>IF(AND($C505="x",$A505&lt;&gt;""),$A505,"")</f>
        <v/>
      </c>
    </row>
    <row r="506">
      <c r="A506" s="25" t="inlineStr">
        <is>
          <t>ad_group_criterion_effective_cpv_bid_micros</t>
        </is>
      </c>
      <c r="B506" s="29" t="inlineStr">
        <is>
          <t>Ad group criterion effective cpv bid micros · NUMERIC</t>
        </is>
      </c>
      <c r="C506" s="26" t="n"/>
      <c r="D506" s="27">
        <f>IF(AND($C506="x",$A506&lt;&gt;""),$A506,"")</f>
        <v/>
      </c>
    </row>
    <row r="507">
      <c r="A507" s="25" t="inlineStr">
        <is>
          <t>ad_group_criterion_effective_cpv_bid_source</t>
        </is>
      </c>
      <c r="B507" s="29" t="inlineStr">
        <is>
          <t>Ad group criterion effective cpv bid source · TEXT</t>
        </is>
      </c>
      <c r="C507" s="26" t="n"/>
      <c r="D507" s="27">
        <f>IF(AND($C507="x",$A507&lt;&gt;""),$A507,"")</f>
        <v/>
      </c>
    </row>
    <row r="508">
      <c r="A508" s="25" t="inlineStr">
        <is>
          <t>ad_group_criterion_effective_percent_cpc_bid_micros</t>
        </is>
      </c>
      <c r="B508" s="29" t="inlineStr">
        <is>
          <t>Ad group criterion effective percent cpc bid micros · NUMERIC</t>
        </is>
      </c>
      <c r="C508" s="26" t="n"/>
      <c r="D508" s="27">
        <f>IF(AND($C508="x",$A508&lt;&gt;""),$A508,"")</f>
        <v/>
      </c>
    </row>
    <row r="509">
      <c r="A509" s="25" t="inlineStr">
        <is>
          <t>ad_group_criterion_effective_percent_cpc_bid_source</t>
        </is>
      </c>
      <c r="B509" s="29" t="inlineStr">
        <is>
          <t>Ad group criterion effective percent cpc bid source · TEXT</t>
        </is>
      </c>
      <c r="C509" s="26" t="n"/>
      <c r="D509" s="27">
        <f>IF(AND($C509="x",$A509&lt;&gt;""),$A509,"")</f>
        <v/>
      </c>
    </row>
    <row r="510">
      <c r="A510" s="25" t="inlineStr">
        <is>
          <t>ad_group_criterion_extended_demographic_extended_demographic_id</t>
        </is>
      </c>
      <c r="B510" s="29" t="inlineStr">
        <is>
          <t>Ad group criterion extended demographic extended demographic id · NUMERIC</t>
        </is>
      </c>
      <c r="C510" s="26" t="n"/>
      <c r="D510" s="27">
        <f>IF(AND($C510="x",$A510&lt;&gt;""),$A510,"")</f>
        <v/>
      </c>
    </row>
    <row r="511">
      <c r="A511" s="25" t="inlineStr">
        <is>
          <t>ad_group_criterion_income_range_type</t>
        </is>
      </c>
      <c r="B511" s="29" t="inlineStr">
        <is>
          <t>Ad group criterion income range type · TEXT</t>
        </is>
      </c>
      <c r="C511" s="26" t="n"/>
      <c r="D511" s="27">
        <f>IF(AND($C511="x",$A511&lt;&gt;""),$A511,"")</f>
        <v/>
      </c>
    </row>
    <row r="512">
      <c r="A512" s="25" t="inlineStr">
        <is>
          <t>ad_group_criterion_keyword_match_type</t>
        </is>
      </c>
      <c r="B512" s="29" t="inlineStr">
        <is>
          <t>Ad group criterion keyword match type · TEXT</t>
        </is>
      </c>
      <c r="C512" s="26" t="n"/>
      <c r="D512" s="27">
        <f>IF(AND($C512="x",$A512&lt;&gt;""),$A512,"")</f>
        <v/>
      </c>
    </row>
    <row r="513">
      <c r="A513" s="25" t="inlineStr">
        <is>
          <t>ad_group_criterion_keyword_text</t>
        </is>
      </c>
      <c r="B513" s="29" t="inlineStr">
        <is>
          <t>Ad group criterion keyword text · TEXT</t>
        </is>
      </c>
      <c r="C513" s="26" t="n"/>
      <c r="D513" s="27">
        <f>IF(AND($C513="x",$A513&lt;&gt;""),$A513,"")</f>
        <v/>
      </c>
    </row>
    <row r="514">
      <c r="A514" s="25" t="inlineStr">
        <is>
          <t>ad_group_criterion_labels</t>
        </is>
      </c>
      <c r="B514" s="29" t="inlineStr">
        <is>
          <t>Ad group criterion labels · TEXT</t>
        </is>
      </c>
      <c r="C514" s="26" t="n"/>
      <c r="D514" s="27">
        <f>IF(AND($C514="x",$A514&lt;&gt;""),$A514,"")</f>
        <v/>
      </c>
    </row>
    <row r="515">
      <c r="A515" s="25" t="inlineStr">
        <is>
          <t>ad_group_criterion_language_language_constant</t>
        </is>
      </c>
      <c r="B515" s="29" t="inlineStr">
        <is>
          <t>Ad group criterion language language constant · TEXT</t>
        </is>
      </c>
      <c r="C515" s="26" t="n"/>
      <c r="D515" s="27">
        <f>IF(AND($C515="x",$A515&lt;&gt;""),$A515,"")</f>
        <v/>
      </c>
    </row>
    <row r="516">
      <c r="A516" s="25" t="inlineStr">
        <is>
          <t>ad_group_criterion_life_event_life_event_id</t>
        </is>
      </c>
      <c r="B516" s="29" t="inlineStr">
        <is>
          <t>Ad group criterion life event life event id · NUMERIC</t>
        </is>
      </c>
      <c r="C516" s="26" t="n"/>
      <c r="D516" s="27">
        <f>IF(AND($C516="x",$A516&lt;&gt;""),$A516,"")</f>
        <v/>
      </c>
    </row>
    <row r="517">
      <c r="A517" s="25" t="inlineStr">
        <is>
          <t>ad_group_criterion_listing_group_case_value_activity_city_value</t>
        </is>
      </c>
      <c r="B517" s="29" t="inlineStr">
        <is>
          <t>Ad group criterion listing group case value activity city value · TEXT</t>
        </is>
      </c>
      <c r="C517" s="26" t="n"/>
      <c r="D517" s="27">
        <f>IF(AND($C517="x",$A517&lt;&gt;""),$A517,"")</f>
        <v/>
      </c>
    </row>
    <row r="518">
      <c r="A518" s="25" t="inlineStr">
        <is>
          <t>ad_group_criterion_listing_group_case_value_activity_country_value</t>
        </is>
      </c>
      <c r="B518" s="29" t="inlineStr">
        <is>
          <t>Ad group criterion listing group case value activity country value · COUNTRY</t>
        </is>
      </c>
      <c r="C518" s="26" t="n"/>
      <c r="D518" s="27">
        <f>IF(AND($C518="x",$A518&lt;&gt;""),$A518,"")</f>
        <v/>
      </c>
    </row>
    <row r="519">
      <c r="A519" s="25" t="inlineStr">
        <is>
          <t>ad_group_criterion_listing_group_case_value_activity_id_value</t>
        </is>
      </c>
      <c r="B519" s="29" t="inlineStr">
        <is>
          <t>Ad group criterion listing group case value activity id value · TEXT</t>
        </is>
      </c>
      <c r="C519" s="26" t="n"/>
      <c r="D519" s="27">
        <f>IF(AND($C519="x",$A519&lt;&gt;""),$A519,"")</f>
        <v/>
      </c>
    </row>
    <row r="520">
      <c r="A520" s="25" t="inlineStr">
        <is>
          <t>ad_group_criterion_listing_group_case_value_activity_rating_value</t>
        </is>
      </c>
      <c r="B520" s="29" t="inlineStr">
        <is>
          <t>Ad group criterion listing group case value activity rating value · NUMERIC</t>
        </is>
      </c>
      <c r="C520" s="26" t="n"/>
      <c r="D520" s="27">
        <f>IF(AND($C520="x",$A520&lt;&gt;""),$A520,"")</f>
        <v/>
      </c>
    </row>
    <row r="521">
      <c r="A521" s="25" t="inlineStr">
        <is>
          <t>ad_group_criterion_listing_group_case_value_activity_state_value</t>
        </is>
      </c>
      <c r="B521" s="29" t="inlineStr">
        <is>
          <t>Ad group criterion listing group case value activity state value · TEXT</t>
        </is>
      </c>
      <c r="C521" s="26" t="n"/>
      <c r="D521" s="27">
        <f>IF(AND($C521="x",$A521&lt;&gt;""),$A521,"")</f>
        <v/>
      </c>
    </row>
    <row r="522">
      <c r="A522" s="25" t="inlineStr">
        <is>
          <t>ad_group_criterion_listing_group_case_value_hotel_city_city_criterion</t>
        </is>
      </c>
      <c r="B522" s="29" t="inlineStr">
        <is>
          <t>Ad group criterion listing group case value hotel city city criterion · CITY</t>
        </is>
      </c>
      <c r="C522" s="26" t="n"/>
      <c r="D522" s="27">
        <f>IF(AND($C522="x",$A522&lt;&gt;""),$A522,"")</f>
        <v/>
      </c>
    </row>
    <row r="523">
      <c r="A523" s="25" t="inlineStr">
        <is>
          <t>ad_group_criterion_listing_group_case_value_hotel_class_value</t>
        </is>
      </c>
      <c r="B523" s="29" t="inlineStr">
        <is>
          <t>Ad group criterion listing group case value hotel class value · NUMERIC</t>
        </is>
      </c>
      <c r="C523" s="26" t="n"/>
      <c r="D523" s="27">
        <f>IF(AND($C523="x",$A523&lt;&gt;""),$A523,"")</f>
        <v/>
      </c>
    </row>
    <row r="524">
      <c r="A524" s="25" t="inlineStr">
        <is>
          <t>ad_group_criterion_listing_group_case_value_hotel_country_region_country_region_criterion</t>
        </is>
      </c>
      <c r="B524" s="29" t="inlineStr">
        <is>
          <t>Ad group criterion listing group case value hotel country region country region criterion · REGION</t>
        </is>
      </c>
      <c r="C524" s="26" t="n"/>
      <c r="D524" s="27">
        <f>IF(AND($C524="x",$A524&lt;&gt;""),$A524,"")</f>
        <v/>
      </c>
    </row>
    <row r="525">
      <c r="A525" s="25" t="inlineStr">
        <is>
          <t>ad_group_criterion_listing_group_case_value_hotel_id_value</t>
        </is>
      </c>
      <c r="B525" s="29" t="inlineStr">
        <is>
          <t>Ad group criterion listing group case value hotel id value · TEXT</t>
        </is>
      </c>
      <c r="C525" s="26" t="n"/>
      <c r="D525" s="27">
        <f>IF(AND($C525="x",$A525&lt;&gt;""),$A525,"")</f>
        <v/>
      </c>
    </row>
    <row r="526">
      <c r="A526" s="25" t="inlineStr">
        <is>
          <t>ad_group_criterion_listing_group_case_value_hotel_state_state_criterion</t>
        </is>
      </c>
      <c r="B526" s="29" t="inlineStr">
        <is>
          <t>Ad group criterion listing group case value hotel state state criterion · TEXT</t>
        </is>
      </c>
      <c r="C526" s="26" t="n"/>
      <c r="D526" s="27">
        <f>IF(AND($C526="x",$A526&lt;&gt;""),$A526,"")</f>
        <v/>
      </c>
    </row>
    <row r="527">
      <c r="A527" s="25" t="inlineStr">
        <is>
          <t>ad_group_criterion_listing_group_case_value_product_brand_value</t>
        </is>
      </c>
      <c r="B527" s="29" t="inlineStr">
        <is>
          <t>Ad group criterion listing group case value product brand value · TEXT</t>
        </is>
      </c>
      <c r="C527" s="26" t="n"/>
      <c r="D527" s="27">
        <f>IF(AND($C527="x",$A527&lt;&gt;""),$A527,"")</f>
        <v/>
      </c>
    </row>
    <row r="528">
      <c r="A528" s="25" t="inlineStr">
        <is>
          <t>ad_group_criterion_listing_group_case_value_product_category_category_id</t>
        </is>
      </c>
      <c r="B528" s="29" t="inlineStr">
        <is>
          <t>Ad group criterion listing group case value product category category id · NUMERIC</t>
        </is>
      </c>
      <c r="C528" s="26" t="n"/>
      <c r="D528" s="27">
        <f>IF(AND($C528="x",$A528&lt;&gt;""),$A528,"")</f>
        <v/>
      </c>
    </row>
    <row r="529">
      <c r="A529" s="25" t="inlineStr">
        <is>
          <t>ad_group_criterion_listing_group_case_value_product_category_level</t>
        </is>
      </c>
      <c r="B529" s="29" t="inlineStr">
        <is>
          <t>Ad group criterion listing group case value product category level · TEXT</t>
        </is>
      </c>
      <c r="C529" s="26" t="n"/>
      <c r="D529" s="27">
        <f>IF(AND($C529="x",$A529&lt;&gt;""),$A529,"")</f>
        <v/>
      </c>
    </row>
    <row r="530">
      <c r="A530" s="25" t="inlineStr">
        <is>
          <t>ad_group_criterion_listing_group_case_value_product_channel_channel</t>
        </is>
      </c>
      <c r="B530" s="29" t="inlineStr">
        <is>
          <t>Ad group criterion listing group case value product channel channel · TEXT</t>
        </is>
      </c>
      <c r="C530" s="26" t="n"/>
      <c r="D530" s="27">
        <f>IF(AND($C530="x",$A530&lt;&gt;""),$A530,"")</f>
        <v/>
      </c>
    </row>
    <row r="531">
      <c r="A531" s="25" t="inlineStr">
        <is>
          <t>ad_group_criterion_listing_group_case_value_product_channel_exclusivity_channel_exclusivity</t>
        </is>
      </c>
      <c r="B531" s="29" t="inlineStr">
        <is>
          <t>Ad group criterion listing group case value product channel exclusivity channel exclusivity · TEXT</t>
        </is>
      </c>
      <c r="C531" s="26" t="n"/>
      <c r="D531" s="27">
        <f>IF(AND($C531="x",$A531&lt;&gt;""),$A531,"")</f>
        <v/>
      </c>
    </row>
    <row r="532">
      <c r="A532" s="25" t="inlineStr">
        <is>
          <t>ad_group_criterion_listing_group_case_value_product_condition_condition</t>
        </is>
      </c>
      <c r="B532" s="29" t="inlineStr">
        <is>
          <t>Ad group criterion listing group case value product condition condition · TEXT</t>
        </is>
      </c>
      <c r="C532" s="26" t="n"/>
      <c r="D532" s="27">
        <f>IF(AND($C532="x",$A532&lt;&gt;""),$A532,"")</f>
        <v/>
      </c>
    </row>
    <row r="533">
      <c r="A533" s="25" t="inlineStr">
        <is>
          <t>ad_group_criterion_listing_group_case_value_product_custom_attribute_index</t>
        </is>
      </c>
      <c r="B533" s="29" t="inlineStr">
        <is>
          <t>Ad group criterion listing group case value product custom attribute index · TEXT</t>
        </is>
      </c>
      <c r="C533" s="26" t="n"/>
      <c r="D533" s="27">
        <f>IF(AND($C533="x",$A533&lt;&gt;""),$A533,"")</f>
        <v/>
      </c>
    </row>
    <row r="534">
      <c r="A534" s="25" t="inlineStr">
        <is>
          <t>ad_group_criterion_listing_group_case_value_product_custom_attribute_value</t>
        </is>
      </c>
      <c r="B534" s="29" t="inlineStr">
        <is>
          <t>Ad group criterion listing group case value product custom attribute value · TEXT</t>
        </is>
      </c>
      <c r="C534" s="26" t="n"/>
      <c r="D534" s="27">
        <f>IF(AND($C534="x",$A534&lt;&gt;""),$A534,"")</f>
        <v/>
      </c>
    </row>
    <row r="535">
      <c r="A535" s="25" t="inlineStr">
        <is>
          <t>ad_group_criterion_listing_group_case_value_product_item_id_value</t>
        </is>
      </c>
      <c r="B535" s="29" t="inlineStr">
        <is>
          <t>Ad group criterion listing group case value product item id value · TEXT</t>
        </is>
      </c>
      <c r="C535" s="26" t="n"/>
      <c r="D535" s="27">
        <f>IF(AND($C535="x",$A535&lt;&gt;""),$A535,"")</f>
        <v/>
      </c>
    </row>
    <row r="536">
      <c r="A536" s="25" t="inlineStr">
        <is>
          <t>ad_group_criterion_listing_group_case_value_product_type_level</t>
        </is>
      </c>
      <c r="B536" s="29" t="inlineStr">
        <is>
          <t>Ad group criterion listing group case value product type level · TEXT</t>
        </is>
      </c>
      <c r="C536" s="26" t="n"/>
      <c r="D536" s="27">
        <f>IF(AND($C536="x",$A536&lt;&gt;""),$A536,"")</f>
        <v/>
      </c>
    </row>
    <row r="537">
      <c r="A537" s="25" t="inlineStr">
        <is>
          <t>ad_group_criterion_listing_group_case_value_product_type_value</t>
        </is>
      </c>
      <c r="B537" s="29" t="inlineStr">
        <is>
          <t>Ad group criterion listing group case value product type value · TEXT</t>
        </is>
      </c>
      <c r="C537" s="26" t="n"/>
      <c r="D537" s="27">
        <f>IF(AND($C537="x",$A537&lt;&gt;""),$A537,"")</f>
        <v/>
      </c>
    </row>
    <row r="538">
      <c r="A538" s="25" t="inlineStr">
        <is>
          <t>ad_group_criterion_listing_group_parent_ad_group_criterion</t>
        </is>
      </c>
      <c r="B538" s="29" t="inlineStr">
        <is>
          <t>Ad group criterion listing group parent ad group criterion · TEXT</t>
        </is>
      </c>
      <c r="C538" s="26" t="n"/>
      <c r="D538" s="27">
        <f>IF(AND($C538="x",$A538&lt;&gt;""),$A538,"")</f>
        <v/>
      </c>
    </row>
    <row r="539">
      <c r="A539" s="25" t="inlineStr">
        <is>
          <t>ad_group_criterion_listing_group_path</t>
        </is>
      </c>
      <c r="B539" s="29" t="inlineStr">
        <is>
          <t>Ad group criterion listing group path · TEXT</t>
        </is>
      </c>
      <c r="C539" s="26" t="n"/>
      <c r="D539" s="27">
        <f>IF(AND($C539="x",$A539&lt;&gt;""),$A539,"")</f>
        <v/>
      </c>
    </row>
    <row r="540">
      <c r="A540" s="25" t="inlineStr">
        <is>
          <t>ad_group_criterion_listing_group_type</t>
        </is>
      </c>
      <c r="B540" s="29" t="inlineStr">
        <is>
          <t>Ad group criterion listing group type · TEXT</t>
        </is>
      </c>
      <c r="C540" s="26" t="n"/>
      <c r="D540" s="27">
        <f>IF(AND($C540="x",$A540&lt;&gt;""),$A540,"")</f>
        <v/>
      </c>
    </row>
    <row r="541">
      <c r="A541" s="25" t="inlineStr">
        <is>
          <t>ad_group_criterion_location_geo_target_constant</t>
        </is>
      </c>
      <c r="B541" s="29" t="inlineStr">
        <is>
          <t>Ad group criterion location geo target constant · TEXT</t>
        </is>
      </c>
      <c r="C541" s="26" t="n"/>
      <c r="D541" s="27">
        <f>IF(AND($C541="x",$A541&lt;&gt;""),$A541,"")</f>
        <v/>
      </c>
    </row>
    <row r="542">
      <c r="A542" s="25" t="inlineStr">
        <is>
          <t>ad_group_criterion_mobile_app_category_mobile_app_category_constant</t>
        </is>
      </c>
      <c r="B542" s="29" t="inlineStr">
        <is>
          <t>Ad group criterion mobile app category mobile app category constant · TEXT</t>
        </is>
      </c>
      <c r="C542" s="26" t="n"/>
      <c r="D542" s="27">
        <f>IF(AND($C542="x",$A542&lt;&gt;""),$A542,"")</f>
        <v/>
      </c>
    </row>
    <row r="543">
      <c r="A543" s="25" t="inlineStr">
        <is>
          <t>ad_group_criterion_mobile_application_app_id</t>
        </is>
      </c>
      <c r="B543" s="29" t="inlineStr">
        <is>
          <t>Ad group criterion mobile application app id · TEXT</t>
        </is>
      </c>
      <c r="C543" s="26" t="n"/>
      <c r="D543" s="27">
        <f>IF(AND($C543="x",$A543&lt;&gt;""),$A543,"")</f>
        <v/>
      </c>
    </row>
    <row r="544">
      <c r="A544" s="25" t="inlineStr">
        <is>
          <t>ad_group_criterion_mobile_application_name</t>
        </is>
      </c>
      <c r="B544" s="29" t="inlineStr">
        <is>
          <t>Ad group criterion mobile application name · TEXT</t>
        </is>
      </c>
      <c r="C544" s="26" t="n"/>
      <c r="D544" s="27">
        <f>IF(AND($C544="x",$A544&lt;&gt;""),$A544,"")</f>
        <v/>
      </c>
    </row>
    <row r="545">
      <c r="A545" s="25" t="inlineStr">
        <is>
          <t>ad_group_criterion_negative</t>
        </is>
      </c>
      <c r="B545" s="29" t="inlineStr">
        <is>
          <t>Ad group criterion negative · BOOLEAN</t>
        </is>
      </c>
      <c r="C545" s="26" t="n"/>
      <c r="D545" s="27">
        <f>IF(AND($C545="x",$A545&lt;&gt;""),$A545,"")</f>
        <v/>
      </c>
    </row>
    <row r="546">
      <c r="A546" s="25" t="inlineStr">
        <is>
          <t>ad_group_criterion_parental_status_type</t>
        </is>
      </c>
      <c r="B546" s="29" t="inlineStr">
        <is>
          <t>Ad group criterion parental status type · TEXT</t>
        </is>
      </c>
      <c r="C546" s="26" t="n"/>
      <c r="D546" s="27">
        <f>IF(AND($C546="x",$A546&lt;&gt;""),$A546,"")</f>
        <v/>
      </c>
    </row>
    <row r="547">
      <c r="A547" s="25" t="inlineStr">
        <is>
          <t>ad_group_criterion_percent_cpc_bid_micros</t>
        </is>
      </c>
      <c r="B547" s="29" t="inlineStr">
        <is>
          <t>Ad group criterion percent cpc bid micros · NUMERIC</t>
        </is>
      </c>
      <c r="C547" s="26" t="n"/>
      <c r="D547" s="27">
        <f>IF(AND($C547="x",$A547&lt;&gt;""),$A547,"")</f>
        <v/>
      </c>
    </row>
    <row r="548">
      <c r="A548" s="25" t="inlineStr">
        <is>
          <t>ad_group_criterion_placement_url</t>
        </is>
      </c>
      <c r="B548" s="29" t="inlineStr">
        <is>
          <t>Ad group criterion placement url · TEXT</t>
        </is>
      </c>
      <c r="C548" s="26" t="n"/>
      <c r="D548" s="27">
        <f>IF(AND($C548="x",$A548&lt;&gt;""),$A548,"")</f>
        <v/>
      </c>
    </row>
    <row r="549">
      <c r="A549" s="25" t="inlineStr">
        <is>
          <t>ad_group_criterion_primary_status</t>
        </is>
      </c>
      <c r="B549" s="29" t="inlineStr">
        <is>
          <t>Ad group criterion primary status · TEXT</t>
        </is>
      </c>
      <c r="C549" s="26" t="n"/>
      <c r="D549" s="27">
        <f>IF(AND($C549="x",$A549&lt;&gt;""),$A549,"")</f>
        <v/>
      </c>
    </row>
    <row r="550">
      <c r="A550" s="25" t="inlineStr">
        <is>
          <t>ad_group_criterion_primary_status_reasons</t>
        </is>
      </c>
      <c r="B550" s="29" t="inlineStr">
        <is>
          <t>Ad group criterion primary status reasons · TEXT</t>
        </is>
      </c>
      <c r="C550" s="26" t="n"/>
      <c r="D550" s="27">
        <f>IF(AND($C550="x",$A550&lt;&gt;""),$A550,"")</f>
        <v/>
      </c>
    </row>
    <row r="551">
      <c r="A551" s="25" t="inlineStr">
        <is>
          <t>ad_group_criterion_resource_name</t>
        </is>
      </c>
      <c r="B551" s="29" t="inlineStr">
        <is>
          <t>Ad group criterion resource name · TEXT</t>
        </is>
      </c>
      <c r="C551" s="26" t="n"/>
      <c r="D551" s="27">
        <f>IF(AND($C551="x",$A551&lt;&gt;""),$A551,"")</f>
        <v/>
      </c>
    </row>
    <row r="552">
      <c r="A552" s="25" t="inlineStr">
        <is>
          <t>ad_group_criterion_topic_path</t>
        </is>
      </c>
      <c r="B552" s="29" t="inlineStr">
        <is>
          <t>Ad group criterion topic path · TEXT</t>
        </is>
      </c>
      <c r="C552" s="26" t="n"/>
      <c r="D552" s="27">
        <f>IF(AND($C552="x",$A552&lt;&gt;""),$A552,"")</f>
        <v/>
      </c>
    </row>
    <row r="553">
      <c r="A553" s="25" t="inlineStr">
        <is>
          <t>ad_group_criterion_type</t>
        </is>
      </c>
      <c r="B553" s="29" t="inlineStr">
        <is>
          <t>Ad group criterion type · TEXT</t>
        </is>
      </c>
      <c r="C553" s="26" t="n"/>
      <c r="D553" s="27">
        <f>IF(AND($C553="x",$A553&lt;&gt;""),$A553,"")</f>
        <v/>
      </c>
    </row>
    <row r="554">
      <c r="A554" s="25" t="inlineStr">
        <is>
          <t>ad_group_criterion_user_interest_user_interest_category</t>
        </is>
      </c>
      <c r="B554" s="29" t="inlineStr">
        <is>
          <t>Ad group criterion user interest user interest category · TEXT</t>
        </is>
      </c>
      <c r="C554" s="26" t="n"/>
      <c r="D554" s="27">
        <f>IF(AND($C554="x",$A554&lt;&gt;""),$A554,"")</f>
        <v/>
      </c>
    </row>
    <row r="555">
      <c r="A555" s="25" t="inlineStr">
        <is>
          <t>ad_group_criterion_user_list_user_list</t>
        </is>
      </c>
      <c r="B555" s="29" t="inlineStr">
        <is>
          <t>Ad group criterion user list user list · TEXT</t>
        </is>
      </c>
      <c r="C555" s="26" t="n"/>
      <c r="D555" s="27">
        <f>IF(AND($C555="x",$A555&lt;&gt;""),$A555,"")</f>
        <v/>
      </c>
    </row>
    <row r="556">
      <c r="A556" s="25" t="inlineStr">
        <is>
          <t>ad_group_criterion_video_lineup_video_lineup_id</t>
        </is>
      </c>
      <c r="B556" s="29" t="inlineStr">
        <is>
          <t>Ad group criterion video lineup video lineup id · NUMERIC</t>
        </is>
      </c>
      <c r="C556" s="26" t="n"/>
      <c r="D556" s="27">
        <f>IF(AND($C556="x",$A556&lt;&gt;""),$A556,"")</f>
        <v/>
      </c>
    </row>
    <row r="557">
      <c r="A557" s="25" t="inlineStr">
        <is>
          <t>ad_group_criterion_webpage_conditions</t>
        </is>
      </c>
      <c r="B557" s="29" t="inlineStr">
        <is>
          <t>Ad group criterion webpage conditions · TEXT</t>
        </is>
      </c>
      <c r="C557" s="26" t="n"/>
      <c r="D557" s="27">
        <f>IF(AND($C557="x",$A557&lt;&gt;""),$A557,"")</f>
        <v/>
      </c>
    </row>
    <row r="558">
      <c r="A558" s="25" t="inlineStr">
        <is>
          <t>ad_group_criterion_webpage_coverage_percentage</t>
        </is>
      </c>
      <c r="B558" s="29" t="inlineStr">
        <is>
          <t>Ad group criterion webpage coverage percentage · PERCENT</t>
        </is>
      </c>
      <c r="C558" s="26" t="n"/>
      <c r="D558" s="27">
        <f>IF(AND($C558="x",$A558&lt;&gt;""),$A558,"")</f>
        <v/>
      </c>
    </row>
    <row r="559">
      <c r="A559" s="25" t="inlineStr">
        <is>
          <t>ad_group_criterion_webpage_criterion_name</t>
        </is>
      </c>
      <c r="B559" s="29" t="inlineStr">
        <is>
          <t>Ad group criterion webpage criterion name · TEXT</t>
        </is>
      </c>
      <c r="C559" s="26" t="n"/>
      <c r="D559" s="27">
        <f>IF(AND($C559="x",$A559&lt;&gt;""),$A559,"")</f>
        <v/>
      </c>
    </row>
    <row r="560">
      <c r="A560" s="25" t="inlineStr">
        <is>
          <t>ad_group_criterion_webpage_sample_sample_urls</t>
        </is>
      </c>
      <c r="B560" s="29" t="inlineStr">
        <is>
          <t>Ad group criterion webpage sample sample urls · TEXT</t>
        </is>
      </c>
      <c r="C560" s="26" t="n"/>
      <c r="D560" s="27">
        <f>IF(AND($C560="x",$A560&lt;&gt;""),$A560,"")</f>
        <v/>
      </c>
    </row>
    <row r="561">
      <c r="A561" s="25" t="inlineStr">
        <is>
          <t>ad_group_criterion_youtube_channel_channel_id</t>
        </is>
      </c>
      <c r="B561" s="29" t="inlineStr">
        <is>
          <t>Ad group criterion youtube channel channel id · TEXT</t>
        </is>
      </c>
      <c r="C561" s="26" t="n"/>
      <c r="D561" s="27">
        <f>IF(AND($C561="x",$A561&lt;&gt;""),$A561,"")</f>
        <v/>
      </c>
    </row>
    <row r="562">
      <c r="A562" s="25" t="inlineStr">
        <is>
          <t>ad_group_criterion_youtube_video_video_id</t>
        </is>
      </c>
      <c r="B562" s="29" t="inlineStr">
        <is>
          <t>Ad group criterion youtube video video id · TEXT</t>
        </is>
      </c>
      <c r="C562" s="26" t="n"/>
      <c r="D562" s="27">
        <f>IF(AND($C562="x",$A562&lt;&gt;""),$A562,"")</f>
        <v/>
      </c>
    </row>
    <row r="563">
      <c r="A563" s="25" t="inlineStr">
        <is>
          <t>ad_group_demand_gen_ad_group_settings_channel_controls_channel_config</t>
        </is>
      </c>
      <c r="B563" s="29" t="inlineStr">
        <is>
          <t>Ad group demand gen ad group settings channel controls channel config · TEXT</t>
        </is>
      </c>
      <c r="C563" s="26" t="n"/>
      <c r="D563" s="27">
        <f>IF(AND($C563="x",$A563&lt;&gt;""),$A563,"")</f>
        <v/>
      </c>
    </row>
    <row r="564">
      <c r="A564" s="25" t="inlineStr">
        <is>
          <t>ad_group_demand_gen_ad_group_settings_channel_controls_channel_strategy</t>
        </is>
      </c>
      <c r="B564" s="29" t="inlineStr">
        <is>
          <t>Ad group demand gen ad group settings channel controls channel strategy · TEXT</t>
        </is>
      </c>
      <c r="C564" s="26" t="n"/>
      <c r="D564" s="27">
        <f>IF(AND($C564="x",$A564&lt;&gt;""),$A564,"")</f>
        <v/>
      </c>
    </row>
    <row r="565">
      <c r="A565" s="25" t="inlineStr">
        <is>
          <t>ad_group_demand_gen_ad_group_settings_channel_controls_selected_channels_discover</t>
        </is>
      </c>
      <c r="B565" s="29" t="inlineStr">
        <is>
          <t>Ad group demand gen ad group settings channel controls selected channels discover · BOOLEAN</t>
        </is>
      </c>
      <c r="C565" s="26" t="n"/>
      <c r="D565" s="27">
        <f>IF(AND($C565="x",$A565&lt;&gt;""),$A565,"")</f>
        <v/>
      </c>
    </row>
    <row r="566">
      <c r="A566" s="25" t="inlineStr">
        <is>
          <t>ad_group_demand_gen_ad_group_settings_channel_controls_selected_channels_display</t>
        </is>
      </c>
      <c r="B566" s="29" t="inlineStr">
        <is>
          <t>Ad group demand gen ad group settings channel controls selected channels display · BOOLEAN</t>
        </is>
      </c>
      <c r="C566" s="26" t="n"/>
      <c r="D566" s="27">
        <f>IF(AND($C566="x",$A566&lt;&gt;""),$A566,"")</f>
        <v/>
      </c>
    </row>
    <row r="567">
      <c r="A567" s="25" t="inlineStr">
        <is>
          <t>ad_group_demand_gen_ad_group_settings_channel_controls_selected_channels_gmail</t>
        </is>
      </c>
      <c r="B567" s="29" t="inlineStr">
        <is>
          <t>Ad group demand gen ad group settings channel controls selected channels gmail · BOOLEAN</t>
        </is>
      </c>
      <c r="C567" s="26" t="n"/>
      <c r="D567" s="27">
        <f>IF(AND($C567="x",$A567&lt;&gt;""),$A567,"")</f>
        <v/>
      </c>
    </row>
    <row r="568">
      <c r="A568" s="25" t="inlineStr">
        <is>
          <t>ad_group_demand_gen_ad_group_settings_channel_controls_selected_channels_youtube_in_feed</t>
        </is>
      </c>
      <c r="B568" s="29" t="inlineStr">
        <is>
          <t>Ad group demand gen ad group settings channel controls selected channels youtube in feed · BOOLEAN</t>
        </is>
      </c>
      <c r="C568" s="26" t="n"/>
      <c r="D568" s="27">
        <f>IF(AND($C568="x",$A568&lt;&gt;""),$A568,"")</f>
        <v/>
      </c>
    </row>
    <row r="569">
      <c r="A569" s="25" t="inlineStr">
        <is>
          <t>ad_group_demand_gen_ad_group_settings_channel_controls_selected_channels_youtube_in_stream</t>
        </is>
      </c>
      <c r="B569" s="29" t="inlineStr">
        <is>
          <t>Ad group demand gen ad group settings channel controls selected channels youtube in stream · BOOLEAN</t>
        </is>
      </c>
      <c r="C569" s="26" t="n"/>
      <c r="D569" s="27">
        <f>IF(AND($C569="x",$A569&lt;&gt;""),$A569,"")</f>
        <v/>
      </c>
    </row>
    <row r="570">
      <c r="A570" s="25" t="inlineStr">
        <is>
          <t>ad_group_demand_gen_ad_group_settings_channel_controls_selected_channels_youtube_shorts</t>
        </is>
      </c>
      <c r="B570" s="29" t="inlineStr">
        <is>
          <t>Ad group demand gen ad group settings channel controls selected channels youtube shorts · BOOLEAN</t>
        </is>
      </c>
      <c r="C570" s="26" t="n"/>
      <c r="D570" s="27">
        <f>IF(AND($C570="x",$A570&lt;&gt;""),$A570,"")</f>
        <v/>
      </c>
    </row>
    <row r="571">
      <c r="A571" s="25" t="inlineStr">
        <is>
          <t>ad_group_effective_cpc_bid_micros</t>
        </is>
      </c>
      <c r="B571" s="29" t="inlineStr">
        <is>
          <t>Ad group effective cpc bid micros · NUMERIC</t>
        </is>
      </c>
      <c r="C571" s="26" t="n"/>
      <c r="D571" s="27">
        <f>IF(AND($C571="x",$A571&lt;&gt;""),$A571,"")</f>
        <v/>
      </c>
    </row>
    <row r="572">
      <c r="A572" s="25" t="inlineStr">
        <is>
          <t>ad_group_effective_target_cpc</t>
        </is>
      </c>
      <c r="B572" s="29" t="inlineStr">
        <is>
          <t>Ad group effective target cpc · NUMERIC</t>
        </is>
      </c>
      <c r="C572" s="26" t="n"/>
      <c r="D572" s="27">
        <f>IF(AND($C572="x",$A572&lt;&gt;""),$A572,"")</f>
        <v/>
      </c>
    </row>
    <row r="573">
      <c r="A573" s="25" t="inlineStr">
        <is>
          <t>ad_group_effective_target_cpc_source</t>
        </is>
      </c>
      <c r="B573" s="29" t="inlineStr">
        <is>
          <t>Ad group effective target cpc source · TEXT</t>
        </is>
      </c>
      <c r="C573" s="26" t="n"/>
      <c r="D573" s="27">
        <f>IF(AND($C573="x",$A573&lt;&gt;""),$A573,"")</f>
        <v/>
      </c>
    </row>
    <row r="574">
      <c r="A574" s="25" t="inlineStr">
        <is>
          <t>ad_group_exclude_demographic_expansion</t>
        </is>
      </c>
      <c r="B574" s="29" t="inlineStr">
        <is>
          <t>Ad group exclude demographic expansion · BOOLEAN</t>
        </is>
      </c>
      <c r="C574" s="26" t="n"/>
      <c r="D574" s="27">
        <f>IF(AND($C574="x",$A574&lt;&gt;""),$A574,"")</f>
        <v/>
      </c>
    </row>
    <row r="575">
      <c r="A575" s="25" t="inlineStr">
        <is>
          <t>ad_group_excluded_parent_asset_field_types</t>
        </is>
      </c>
      <c r="B575" s="29" t="inlineStr">
        <is>
          <t>Ad group excluded parent asset field types · TEXT</t>
        </is>
      </c>
      <c r="C575" s="26" t="n"/>
      <c r="D575" s="27">
        <f>IF(AND($C575="x",$A575&lt;&gt;""),$A575,"")</f>
        <v/>
      </c>
    </row>
    <row r="576">
      <c r="A576" s="25" t="inlineStr">
        <is>
          <t>ad_group_excluded_parent_asset_set_types</t>
        </is>
      </c>
      <c r="B576" s="29" t="inlineStr">
        <is>
          <t>Ad group excluded parent asset set types · TEXT</t>
        </is>
      </c>
      <c r="C576" s="26" t="n"/>
      <c r="D576" s="27">
        <f>IF(AND($C576="x",$A576&lt;&gt;""),$A576,"")</f>
        <v/>
      </c>
    </row>
    <row r="577">
      <c r="A577" s="25" t="inlineStr">
        <is>
          <t>ad_group_fixed_cpm_micros</t>
        </is>
      </c>
      <c r="B577" s="29" t="inlineStr">
        <is>
          <t>Ad group fixed cpm micros · NUMERIC</t>
        </is>
      </c>
      <c r="C577" s="26" t="n"/>
      <c r="D577" s="27">
        <f>IF(AND($C577="x",$A577&lt;&gt;""),$A577,"")</f>
        <v/>
      </c>
    </row>
    <row r="578">
      <c r="A578" s="25" t="inlineStr">
        <is>
          <t>ad_group_id</t>
        </is>
      </c>
      <c r="B578" s="29" t="inlineStr">
        <is>
          <t>Ad group id · TEXT</t>
        </is>
      </c>
      <c r="C578" s="26" t="n"/>
      <c r="D578" s="27">
        <f>IF(AND($C578="x",$A578&lt;&gt;""),$A578,"")</f>
        <v/>
      </c>
    </row>
    <row r="579">
      <c r="A579" s="25" t="inlineStr">
        <is>
          <t>ad_group_labels</t>
        </is>
      </c>
      <c r="B579" s="29" t="inlineStr">
        <is>
          <t>Ad group labels · TEXT</t>
        </is>
      </c>
      <c r="C579" s="26" t="n"/>
      <c r="D579" s="27">
        <f>IF(AND($C579="x",$A579&lt;&gt;""),$A579,"")</f>
        <v/>
      </c>
    </row>
    <row r="580">
      <c r="A580" s="25" t="inlineStr">
        <is>
          <t>ad_group_optimized_targeting_enabled</t>
        </is>
      </c>
      <c r="B580" s="29" t="inlineStr">
        <is>
          <t>Ad group optimized targeting enabled · BOOLEAN</t>
        </is>
      </c>
      <c r="C580" s="26" t="n"/>
      <c r="D580" s="27">
        <f>IF(AND($C580="x",$A580&lt;&gt;""),$A580,"")</f>
        <v/>
      </c>
    </row>
    <row r="581">
      <c r="A581" s="25" t="inlineStr">
        <is>
          <t>ad_group_percent_cpc_bid_micros</t>
        </is>
      </c>
      <c r="B581" s="29" t="inlineStr">
        <is>
          <t>Ad group percent cpc bid micros · NUMERIC</t>
        </is>
      </c>
      <c r="C581" s="26" t="n"/>
      <c r="D581" s="27">
        <f>IF(AND($C581="x",$A581&lt;&gt;""),$A581,"")</f>
        <v/>
      </c>
    </row>
    <row r="582">
      <c r="A582" s="25" t="inlineStr">
        <is>
          <t>ad_group_primary_status</t>
        </is>
      </c>
      <c r="B582" s="29" t="inlineStr">
        <is>
          <t>Ad group primary status · TEXT</t>
        </is>
      </c>
      <c r="C582" s="26" t="n"/>
      <c r="D582" s="27">
        <f>IF(AND($C582="x",$A582&lt;&gt;""),$A582,"")</f>
        <v/>
      </c>
    </row>
    <row r="583">
      <c r="A583" s="25" t="inlineStr">
        <is>
          <t>ad_group_primary_status_reasons</t>
        </is>
      </c>
      <c r="B583" s="29" t="inlineStr">
        <is>
          <t>Ad group primary status reasons · TEXT</t>
        </is>
      </c>
      <c r="C583" s="26" t="n"/>
      <c r="D583" s="27">
        <f>IF(AND($C583="x",$A583&lt;&gt;""),$A583,"")</f>
        <v/>
      </c>
    </row>
    <row r="584">
      <c r="A584" s="25" t="inlineStr">
        <is>
          <t>ad_group_resource_name</t>
        </is>
      </c>
      <c r="B584" s="29" t="inlineStr">
        <is>
          <t>Ad group resource name · TEXT</t>
        </is>
      </c>
      <c r="C584" s="26" t="n"/>
      <c r="D584" s="27">
        <f>IF(AND($C584="x",$A584&lt;&gt;""),$A584,"")</f>
        <v/>
      </c>
    </row>
    <row r="585">
      <c r="A585" s="25" t="inlineStr">
        <is>
          <t>ad_group_status</t>
        </is>
      </c>
      <c r="B585" s="29" t="inlineStr">
        <is>
          <t>Ad group status · TEXT</t>
        </is>
      </c>
      <c r="C585" s="26" t="n"/>
      <c r="D585" s="27">
        <f>IF(AND($C585="x",$A585&lt;&gt;""),$A585,"")</f>
        <v/>
      </c>
    </row>
    <row r="586">
      <c r="A586" s="25" t="inlineStr">
        <is>
          <t>ad_group_target_cpa_micros</t>
        </is>
      </c>
      <c r="B586" s="29" t="inlineStr">
        <is>
          <t>Ad group target cpa micros · NUMERIC</t>
        </is>
      </c>
      <c r="C586" s="26" t="n"/>
      <c r="D586" s="27">
        <f>IF(AND($C586="x",$A586&lt;&gt;""),$A586,"")</f>
        <v/>
      </c>
    </row>
    <row r="587">
      <c r="A587" s="25" t="inlineStr">
        <is>
          <t>ad_group_target_cpc_micros</t>
        </is>
      </c>
      <c r="B587" s="29" t="inlineStr">
        <is>
          <t>Ad group target cpc micros · NUMERIC</t>
        </is>
      </c>
      <c r="C587" s="26" t="n"/>
      <c r="D587" s="27">
        <f>IF(AND($C587="x",$A587&lt;&gt;""),$A587,"")</f>
        <v/>
      </c>
    </row>
    <row r="588">
      <c r="A588" s="25" t="inlineStr">
        <is>
          <t>ad_group_target_cpm_micros</t>
        </is>
      </c>
      <c r="B588" s="29" t="inlineStr">
        <is>
          <t>Ad group target cpm micros · NUMERIC</t>
        </is>
      </c>
      <c r="C588" s="26" t="n"/>
      <c r="D588" s="27">
        <f>IF(AND($C588="x",$A588&lt;&gt;""),$A588,"")</f>
        <v/>
      </c>
    </row>
    <row r="589">
      <c r="A589" s="25" t="inlineStr">
        <is>
          <t>ad_group_target_cpv_micros</t>
        </is>
      </c>
      <c r="B589" s="29" t="inlineStr">
        <is>
          <t>Ad group target cpv micros · NUMERIC</t>
        </is>
      </c>
      <c r="C589" s="26" t="n"/>
      <c r="D589" s="27">
        <f>IF(AND($C589="x",$A589&lt;&gt;""),$A589,"")</f>
        <v/>
      </c>
    </row>
    <row r="590">
      <c r="A590" s="25" t="inlineStr">
        <is>
          <t>ad_group_target_roas</t>
        </is>
      </c>
      <c r="B590" s="29" t="inlineStr">
        <is>
          <t>Ad group target roas · NUMERIC</t>
        </is>
      </c>
      <c r="C590" s="26" t="n"/>
      <c r="D590" s="27">
        <f>IF(AND($C590="x",$A590&lt;&gt;""),$A590,"")</f>
        <v/>
      </c>
    </row>
    <row r="591">
      <c r="A591" s="25" t="inlineStr">
        <is>
          <t>ad_group_type</t>
        </is>
      </c>
      <c r="B591" s="29" t="inlineStr">
        <is>
          <t>Ad group type · TEXT</t>
        </is>
      </c>
      <c r="C591" s="26" t="n"/>
      <c r="D591" s="27">
        <f>IF(AND($C591="x",$A591&lt;&gt;""),$A591,"")</f>
        <v/>
      </c>
    </row>
    <row r="592">
      <c r="A592" s="25" t="inlineStr">
        <is>
          <t>ad_group_video_ad_group_settings_video_ad_sequence_step_id</t>
        </is>
      </c>
      <c r="B592" s="29" t="inlineStr">
        <is>
          <t>Ad group video ad group settings video ad sequence step id · NUMERIC</t>
        </is>
      </c>
      <c r="C592" s="26" t="n"/>
      <c r="D592" s="27">
        <f>IF(AND($C592="x",$A592&lt;&gt;""),$A592,"")</f>
        <v/>
      </c>
    </row>
    <row r="593">
      <c r="A593" s="25" t="inlineStr">
        <is>
          <t>ad_hotel_ad</t>
        </is>
      </c>
      <c r="B593" s="29" t="inlineStr">
        <is>
          <t>Ad hotel ad · TEXT</t>
        </is>
      </c>
      <c r="C593" s="26" t="n"/>
      <c r="D593" s="27">
        <f>IF(AND($C593="x",$A593&lt;&gt;""),$A593,"")</f>
        <v/>
      </c>
    </row>
    <row r="594">
      <c r="A594" s="25" t="inlineStr">
        <is>
          <t>ad_id</t>
        </is>
      </c>
      <c r="B594" s="29" t="inlineStr">
        <is>
          <t>Ad id · TEXT</t>
        </is>
      </c>
      <c r="C594" s="26" t="n"/>
      <c r="D594" s="27">
        <f>IF(AND($C594="x",$A594&lt;&gt;""),$A594,"")</f>
        <v/>
      </c>
    </row>
    <row r="595">
      <c r="A595" s="25" t="inlineStr">
        <is>
          <t>ad_image_ad_image_asset_asset</t>
        </is>
      </c>
      <c r="B595" s="29" t="inlineStr">
        <is>
          <t>Ad image ad image asset asset · TEXT</t>
        </is>
      </c>
      <c r="C595" s="26" t="n"/>
      <c r="D595" s="27">
        <f>IF(AND($C595="x",$A595&lt;&gt;""),$A595,"")</f>
        <v/>
      </c>
    </row>
    <row r="596">
      <c r="A596" s="25" t="inlineStr">
        <is>
          <t>ad_image_ad_image_url</t>
        </is>
      </c>
      <c r="B596" s="29" t="inlineStr">
        <is>
          <t>Ad image ad image url · TEXT</t>
        </is>
      </c>
      <c r="C596" s="26" t="n"/>
      <c r="D596" s="27">
        <f>IF(AND($C596="x",$A596&lt;&gt;""),$A596,"")</f>
        <v/>
      </c>
    </row>
    <row r="597">
      <c r="A597" s="25" t="inlineStr">
        <is>
          <t>ad_image_ad_mime_type</t>
        </is>
      </c>
      <c r="B597" s="29" t="inlineStr">
        <is>
          <t>Ad image ad mime type · TEXT</t>
        </is>
      </c>
      <c r="C597" s="26" t="n"/>
      <c r="D597" s="27">
        <f>IF(AND($C597="x",$A597&lt;&gt;""),$A597,"")</f>
        <v/>
      </c>
    </row>
    <row r="598">
      <c r="A598" s="25" t="inlineStr">
        <is>
          <t>ad_image_ad_name</t>
        </is>
      </c>
      <c r="B598" s="29" t="inlineStr">
        <is>
          <t>Ad image ad name · TEXT</t>
        </is>
      </c>
      <c r="C598" s="26" t="n"/>
      <c r="D598" s="27">
        <f>IF(AND($C598="x",$A598&lt;&gt;""),$A598,"")</f>
        <v/>
      </c>
    </row>
    <row r="599">
      <c r="A599" s="25" t="inlineStr">
        <is>
          <t>ad_image_ad_pixel_height</t>
        </is>
      </c>
      <c r="B599" s="29" t="inlineStr">
        <is>
          <t>Ad image ad pixel height · NUMERIC</t>
        </is>
      </c>
      <c r="C599" s="26" t="n"/>
      <c r="D599" s="27">
        <f>IF(AND($C599="x",$A599&lt;&gt;""),$A599,"")</f>
        <v/>
      </c>
    </row>
    <row r="600">
      <c r="A600" s="25" t="inlineStr">
        <is>
          <t>ad_image_ad_pixel_width</t>
        </is>
      </c>
      <c r="B600" s="29" t="inlineStr">
        <is>
          <t>Ad image ad pixel width · NUMERIC</t>
        </is>
      </c>
      <c r="C600" s="26" t="n"/>
      <c r="D600" s="27">
        <f>IF(AND($C600="x",$A600&lt;&gt;""),$A600,"")</f>
        <v/>
      </c>
    </row>
    <row r="601">
      <c r="A601" s="25" t="inlineStr">
        <is>
          <t>ad_image_ad_preview_image_url</t>
        </is>
      </c>
      <c r="B601" s="29" t="inlineStr">
        <is>
          <t>Ad image ad preview image url · TEXT</t>
        </is>
      </c>
      <c r="C601" s="26" t="n"/>
      <c r="D601" s="27">
        <f>IF(AND($C601="x",$A601&lt;&gt;""),$A601,"")</f>
        <v/>
      </c>
    </row>
    <row r="602">
      <c r="A602" s="25" t="inlineStr">
        <is>
          <t>ad_image_ad_preview_pixel_height</t>
        </is>
      </c>
      <c r="B602" s="29" t="inlineStr">
        <is>
          <t>Ad image ad preview pixel height · NUMERIC</t>
        </is>
      </c>
      <c r="C602" s="26" t="n"/>
      <c r="D602" s="27">
        <f>IF(AND($C602="x",$A602&lt;&gt;""),$A602,"")</f>
        <v/>
      </c>
    </row>
    <row r="603">
      <c r="A603" s="25" t="inlineStr">
        <is>
          <t>ad_image_ad_preview_pixel_width</t>
        </is>
      </c>
      <c r="B603" s="29" t="inlineStr">
        <is>
          <t>Ad image ad preview pixel width · NUMERIC</t>
        </is>
      </c>
      <c r="C603" s="26" t="n"/>
      <c r="D603" s="27">
        <f>IF(AND($C603="x",$A603&lt;&gt;""),$A603,"")</f>
        <v/>
      </c>
    </row>
    <row r="604">
      <c r="A604" s="25" t="inlineStr">
        <is>
          <t>ad_legacy_app_install_ad</t>
        </is>
      </c>
      <c r="B604" s="29" t="inlineStr">
        <is>
          <t>Ad legacy app install ad · TEXT</t>
        </is>
      </c>
      <c r="C604" s="26" t="n"/>
      <c r="D604" s="27">
        <f>IF(AND($C604="x",$A604&lt;&gt;""),$A604,"")</f>
        <v/>
      </c>
    </row>
    <row r="605">
      <c r="A605" s="25" t="inlineStr">
        <is>
          <t>ad_legacy_responsive_display_ad_accent_color</t>
        </is>
      </c>
      <c r="B605" s="29" t="inlineStr">
        <is>
          <t>Ad legacy responsive display ad accent color · TEXT</t>
        </is>
      </c>
      <c r="C605" s="26" t="n"/>
      <c r="D605" s="27">
        <f>IF(AND($C605="x",$A605&lt;&gt;""),$A605,"")</f>
        <v/>
      </c>
    </row>
    <row r="606">
      <c r="A606" s="25" t="inlineStr">
        <is>
          <t>ad_legacy_responsive_display_ad_allow_flexible_color</t>
        </is>
      </c>
      <c r="B606" s="29" t="inlineStr">
        <is>
          <t>Ad legacy responsive display ad allow flexible color · BOOLEAN</t>
        </is>
      </c>
      <c r="C606" s="26" t="n"/>
      <c r="D606" s="27">
        <f>IF(AND($C606="x",$A606&lt;&gt;""),$A606,"")</f>
        <v/>
      </c>
    </row>
    <row r="607">
      <c r="A607" s="25" t="inlineStr">
        <is>
          <t>ad_legacy_responsive_display_ad_business_name</t>
        </is>
      </c>
      <c r="B607" s="29" t="inlineStr">
        <is>
          <t>Ad legacy responsive display ad business name · TEXT</t>
        </is>
      </c>
      <c r="C607" s="26" t="n"/>
      <c r="D607" s="27">
        <f>IF(AND($C607="x",$A607&lt;&gt;""),$A607,"")</f>
        <v/>
      </c>
    </row>
    <row r="608">
      <c r="A608" s="25" t="inlineStr">
        <is>
          <t>ad_legacy_responsive_display_ad_call_to_action_text</t>
        </is>
      </c>
      <c r="B608" s="29" t="inlineStr">
        <is>
          <t>Ad legacy responsive display ad call to action text · TEXT</t>
        </is>
      </c>
      <c r="C608" s="26" t="n"/>
      <c r="D608" s="27">
        <f>IF(AND($C608="x",$A608&lt;&gt;""),$A608,"")</f>
        <v/>
      </c>
    </row>
    <row r="609">
      <c r="A609" s="25" t="inlineStr">
        <is>
          <t>ad_legacy_responsive_display_ad_description</t>
        </is>
      </c>
      <c r="B609" s="29" t="inlineStr">
        <is>
          <t>Ad legacy responsive display ad description · TEXT</t>
        </is>
      </c>
      <c r="C609" s="26" t="n"/>
      <c r="D609" s="27">
        <f>IF(AND($C609="x",$A609&lt;&gt;""),$A609,"")</f>
        <v/>
      </c>
    </row>
    <row r="610">
      <c r="A610" s="25" t="inlineStr">
        <is>
          <t>ad_legacy_responsive_display_ad_format_setting</t>
        </is>
      </c>
      <c r="B610" s="29" t="inlineStr">
        <is>
          <t>Ad legacy responsive display ad format setting · TEXT</t>
        </is>
      </c>
      <c r="C610" s="26" t="n"/>
      <c r="D610" s="27">
        <f>IF(AND($C610="x",$A610&lt;&gt;""),$A610,"")</f>
        <v/>
      </c>
    </row>
    <row r="611">
      <c r="A611" s="25" t="inlineStr">
        <is>
          <t>ad_legacy_responsive_display_ad_logo_image</t>
        </is>
      </c>
      <c r="B611" s="29" t="inlineStr">
        <is>
          <t>Ad legacy responsive display ad logo image · TEXT</t>
        </is>
      </c>
      <c r="C611" s="26" t="n"/>
      <c r="D611" s="27">
        <f>IF(AND($C611="x",$A611&lt;&gt;""),$A611,"")</f>
        <v/>
      </c>
    </row>
    <row r="612">
      <c r="A612" s="25" t="inlineStr">
        <is>
          <t>ad_legacy_responsive_display_ad_long_headline</t>
        </is>
      </c>
      <c r="B612" s="29" t="inlineStr">
        <is>
          <t>Ad legacy responsive display ad long headline · TEXT</t>
        </is>
      </c>
      <c r="C612" s="26" t="n"/>
      <c r="D612" s="27">
        <f>IF(AND($C612="x",$A612&lt;&gt;""),$A612,"")</f>
        <v/>
      </c>
    </row>
    <row r="613">
      <c r="A613" s="25" t="inlineStr">
        <is>
          <t>ad_legacy_responsive_display_ad_main_color</t>
        </is>
      </c>
      <c r="B613" s="29" t="inlineStr">
        <is>
          <t>Ad legacy responsive display ad main color · TEXT</t>
        </is>
      </c>
      <c r="C613" s="26" t="n"/>
      <c r="D613" s="27">
        <f>IF(AND($C613="x",$A613&lt;&gt;""),$A613,"")</f>
        <v/>
      </c>
    </row>
    <row r="614">
      <c r="A614" s="25" t="inlineStr">
        <is>
          <t>ad_legacy_responsive_display_ad_marketing_image</t>
        </is>
      </c>
      <c r="B614" s="29" t="inlineStr">
        <is>
          <t>Ad legacy responsive display ad marketing image · TEXT</t>
        </is>
      </c>
      <c r="C614" s="26" t="n"/>
      <c r="D614" s="27">
        <f>IF(AND($C614="x",$A614&lt;&gt;""),$A614,"")</f>
        <v/>
      </c>
    </row>
    <row r="615">
      <c r="A615" s="25" t="inlineStr">
        <is>
          <t>ad_legacy_responsive_display_ad_price_prefix</t>
        </is>
      </c>
      <c r="B615" s="29" t="inlineStr">
        <is>
          <t>Ad legacy responsive display ad price prefix · TEXT</t>
        </is>
      </c>
      <c r="C615" s="26" t="n"/>
      <c r="D615" s="27">
        <f>IF(AND($C615="x",$A615&lt;&gt;""),$A615,"")</f>
        <v/>
      </c>
    </row>
    <row r="616">
      <c r="A616" s="25" t="inlineStr">
        <is>
          <t>ad_legacy_responsive_display_ad_promo_text</t>
        </is>
      </c>
      <c r="B616" s="29" t="inlineStr">
        <is>
          <t>Ad legacy responsive display ad promo text · TEXT</t>
        </is>
      </c>
      <c r="C616" s="26" t="n"/>
      <c r="D616" s="27">
        <f>IF(AND($C616="x",$A616&lt;&gt;""),$A616,"")</f>
        <v/>
      </c>
    </row>
    <row r="617">
      <c r="A617" s="25" t="inlineStr">
        <is>
          <t>ad_legacy_responsive_display_ad_short_headline</t>
        </is>
      </c>
      <c r="B617" s="29" t="inlineStr">
        <is>
          <t>Ad legacy responsive display ad short headline · TEXT</t>
        </is>
      </c>
      <c r="C617" s="26" t="n"/>
      <c r="D617" s="27">
        <f>IF(AND($C617="x",$A617&lt;&gt;""),$A617,"")</f>
        <v/>
      </c>
    </row>
    <row r="618">
      <c r="A618" s="25" t="inlineStr">
        <is>
          <t>ad_legacy_responsive_display_ad_square_logo_image</t>
        </is>
      </c>
      <c r="B618" s="29" t="inlineStr">
        <is>
          <t>Ad legacy responsive display ad square logo image · TEXT</t>
        </is>
      </c>
      <c r="C618" s="26" t="n"/>
      <c r="D618" s="27">
        <f>IF(AND($C618="x",$A618&lt;&gt;""),$A618,"")</f>
        <v/>
      </c>
    </row>
    <row r="619">
      <c r="A619" s="25" t="inlineStr">
        <is>
          <t>ad_legacy_responsive_display_ad_square_marketing_image</t>
        </is>
      </c>
      <c r="B619" s="29" t="inlineStr">
        <is>
          <t>Ad legacy responsive display ad square marketing image · TEXT</t>
        </is>
      </c>
      <c r="C619" s="26" t="n"/>
      <c r="D619" s="27">
        <f>IF(AND($C619="x",$A619&lt;&gt;""),$A619,"")</f>
        <v/>
      </c>
    </row>
    <row r="620">
      <c r="A620" s="25" t="inlineStr">
        <is>
          <t>ad_local_ad_call_to_actions</t>
        </is>
      </c>
      <c r="B620" s="29" t="inlineStr">
        <is>
          <t>Ad local ad call to actions · TEXT</t>
        </is>
      </c>
      <c r="C620" s="26" t="n"/>
      <c r="D620" s="27">
        <f>IF(AND($C620="x",$A620&lt;&gt;""),$A620,"")</f>
        <v/>
      </c>
    </row>
    <row r="621">
      <c r="A621" s="25" t="inlineStr">
        <is>
          <t>ad_local_ad_descriptions</t>
        </is>
      </c>
      <c r="B621" s="29" t="inlineStr">
        <is>
          <t>Ad local ad descriptions · TEXT</t>
        </is>
      </c>
      <c r="C621" s="26" t="n"/>
      <c r="D621" s="27">
        <f>IF(AND($C621="x",$A621&lt;&gt;""),$A621,"")</f>
        <v/>
      </c>
    </row>
    <row r="622">
      <c r="A622" s="25" t="inlineStr">
        <is>
          <t>ad_local_ad_descriptions_1_text</t>
        </is>
      </c>
      <c r="B622" s="29" t="inlineStr">
        <is>
          <t>Ad local ad description 1 text · TEXT</t>
        </is>
      </c>
      <c r="C622" s="26" t="n"/>
      <c r="D622" s="27">
        <f>IF(AND($C622="x",$A622&lt;&gt;""),$A622,"")</f>
        <v/>
      </c>
    </row>
    <row r="623">
      <c r="A623" s="25" t="inlineStr">
        <is>
          <t>ad_local_ad_descriptions_2_text</t>
        </is>
      </c>
      <c r="B623" s="29" t="inlineStr">
        <is>
          <t>Ad local ad description 2 text · TEXT</t>
        </is>
      </c>
      <c r="C623" s="26" t="n"/>
      <c r="D623" s="27">
        <f>IF(AND($C623="x",$A623&lt;&gt;""),$A623,"")</f>
        <v/>
      </c>
    </row>
    <row r="624">
      <c r="A624" s="25" t="inlineStr">
        <is>
          <t>ad_local_ad_descriptions_3_text</t>
        </is>
      </c>
      <c r="B624" s="29" t="inlineStr">
        <is>
          <t>Ad local ad description 3 text · TEXT</t>
        </is>
      </c>
      <c r="C624" s="26" t="n"/>
      <c r="D624" s="27">
        <f>IF(AND($C624="x",$A624&lt;&gt;""),$A624,"")</f>
        <v/>
      </c>
    </row>
    <row r="625">
      <c r="A625" s="25" t="inlineStr">
        <is>
          <t>ad_local_ad_descriptions_4_text</t>
        </is>
      </c>
      <c r="B625" s="29" t="inlineStr">
        <is>
          <t>Ad local ad description 4 text · TEXT</t>
        </is>
      </c>
      <c r="C625" s="26" t="n"/>
      <c r="D625" s="27">
        <f>IF(AND($C625="x",$A625&lt;&gt;""),$A625,"")</f>
        <v/>
      </c>
    </row>
    <row r="626">
      <c r="A626" s="25" t="inlineStr">
        <is>
          <t>ad_local_ad_descriptions_5_text</t>
        </is>
      </c>
      <c r="B626" s="29" t="inlineStr">
        <is>
          <t>Ad local ad description 5 text · TEXT</t>
        </is>
      </c>
      <c r="C626" s="26" t="n"/>
      <c r="D626" s="27">
        <f>IF(AND($C626="x",$A626&lt;&gt;""),$A626,"")</f>
        <v/>
      </c>
    </row>
    <row r="627">
      <c r="A627" s="25" t="inlineStr">
        <is>
          <t>ad_local_ad_descriptions_combined_text</t>
        </is>
      </c>
      <c r="B627" s="29" t="inlineStr">
        <is>
          <t>Ad local ad descriptions combined · TEXT</t>
        </is>
      </c>
      <c r="C627" s="26" t="n"/>
      <c r="D627" s="27">
        <f>IF(AND($C627="x",$A627&lt;&gt;""),$A627,"")</f>
        <v/>
      </c>
    </row>
    <row r="628">
      <c r="A628" s="25" t="inlineStr">
        <is>
          <t>ad_local_ad_headlines</t>
        </is>
      </c>
      <c r="B628" s="29" t="inlineStr">
        <is>
          <t>Ad local ad headlines · TEXT</t>
        </is>
      </c>
      <c r="C628" s="26" t="n"/>
      <c r="D628" s="27">
        <f>IF(AND($C628="x",$A628&lt;&gt;""),$A628,"")</f>
        <v/>
      </c>
    </row>
    <row r="629">
      <c r="A629" s="25" t="inlineStr">
        <is>
          <t>ad_local_ad_headlines_1_text</t>
        </is>
      </c>
      <c r="B629" s="29" t="inlineStr">
        <is>
          <t>Ad local ad headline 1 text · TEXT</t>
        </is>
      </c>
      <c r="C629" s="26" t="n"/>
      <c r="D629" s="27">
        <f>IF(AND($C629="x",$A629&lt;&gt;""),$A629,"")</f>
        <v/>
      </c>
    </row>
    <row r="630">
      <c r="A630" s="25" t="inlineStr">
        <is>
          <t>ad_local_ad_headlines_2_text</t>
        </is>
      </c>
      <c r="B630" s="29" t="inlineStr">
        <is>
          <t>Ad local ad headline 2 text · TEXT</t>
        </is>
      </c>
      <c r="C630" s="26" t="n"/>
      <c r="D630" s="27">
        <f>IF(AND($C630="x",$A630&lt;&gt;""),$A630,"")</f>
        <v/>
      </c>
    </row>
    <row r="631">
      <c r="A631" s="25" t="inlineStr">
        <is>
          <t>ad_local_ad_headlines_3_text</t>
        </is>
      </c>
      <c r="B631" s="29" t="inlineStr">
        <is>
          <t>Ad local ad headline 3 text · TEXT</t>
        </is>
      </c>
      <c r="C631" s="26" t="n"/>
      <c r="D631" s="27">
        <f>IF(AND($C631="x",$A631&lt;&gt;""),$A631,"")</f>
        <v/>
      </c>
    </row>
    <row r="632">
      <c r="A632" s="25" t="inlineStr">
        <is>
          <t>ad_local_ad_headlines_4_text</t>
        </is>
      </c>
      <c r="B632" s="29" t="inlineStr">
        <is>
          <t>Ad local ad headline 4 text · TEXT</t>
        </is>
      </c>
      <c r="C632" s="26" t="n"/>
      <c r="D632" s="27">
        <f>IF(AND($C632="x",$A632&lt;&gt;""),$A632,"")</f>
        <v/>
      </c>
    </row>
    <row r="633">
      <c r="A633" s="25" t="inlineStr">
        <is>
          <t>ad_local_ad_headlines_5_text</t>
        </is>
      </c>
      <c r="B633" s="29" t="inlineStr">
        <is>
          <t>Ad local ad headline 5 text · TEXT</t>
        </is>
      </c>
      <c r="C633" s="26" t="n"/>
      <c r="D633" s="27">
        <f>IF(AND($C633="x",$A633&lt;&gt;""),$A633,"")</f>
        <v/>
      </c>
    </row>
    <row r="634">
      <c r="A634" s="25" t="inlineStr">
        <is>
          <t>ad_local_ad_headlines_combined_text</t>
        </is>
      </c>
      <c r="B634" s="29" t="inlineStr">
        <is>
          <t>Ad local ad headlines combined · TEXT</t>
        </is>
      </c>
      <c r="C634" s="26" t="n"/>
      <c r="D634" s="27">
        <f>IF(AND($C634="x",$A634&lt;&gt;""),$A634,"")</f>
        <v/>
      </c>
    </row>
    <row r="635">
      <c r="A635" s="25" t="inlineStr">
        <is>
          <t>ad_local_ad_logo_images</t>
        </is>
      </c>
      <c r="B635" s="29" t="inlineStr">
        <is>
          <t>Ad local ad logo images · TEXT</t>
        </is>
      </c>
      <c r="C635" s="26" t="n"/>
      <c r="D635" s="27">
        <f>IF(AND($C635="x",$A635&lt;&gt;""),$A635,"")</f>
        <v/>
      </c>
    </row>
    <row r="636">
      <c r="A636" s="25" t="inlineStr">
        <is>
          <t>ad_local_ad_logo_images_asset</t>
        </is>
      </c>
      <c r="B636" s="29" t="inlineStr">
        <is>
          <t>(Deprecated) Ad local ad logo images asset · TEXT</t>
        </is>
      </c>
      <c r="C636" s="26" t="n"/>
      <c r="D636" s="27">
        <f>IF(AND($C636="x",$A636&lt;&gt;""),$A636,"")</f>
        <v/>
      </c>
    </row>
    <row r="637">
      <c r="A637" s="25" t="inlineStr">
        <is>
          <t>ad_local_ad_marketing_images</t>
        </is>
      </c>
      <c r="B637" s="29" t="inlineStr">
        <is>
          <t>Ad local ad marketing images · TEXT</t>
        </is>
      </c>
      <c r="C637" s="26" t="n"/>
      <c r="D637" s="27">
        <f>IF(AND($C637="x",$A637&lt;&gt;""),$A637,"")</f>
        <v/>
      </c>
    </row>
    <row r="638">
      <c r="A638" s="25" t="inlineStr">
        <is>
          <t>ad_local_ad_marketing_images_asset</t>
        </is>
      </c>
      <c r="B638" s="29" t="inlineStr">
        <is>
          <t>(Deprecated) Ad local ad marketing images asset · TEXT</t>
        </is>
      </c>
      <c r="C638" s="26" t="n"/>
      <c r="D638" s="27">
        <f>IF(AND($C638="x",$A638&lt;&gt;""),$A638,"")</f>
        <v/>
      </c>
    </row>
    <row r="639">
      <c r="A639" s="25" t="inlineStr">
        <is>
          <t>ad_local_ad_path1</t>
        </is>
      </c>
      <c r="B639" s="29" t="inlineStr">
        <is>
          <t>Ad local ad path1 · TEXT</t>
        </is>
      </c>
      <c r="C639" s="26" t="n"/>
      <c r="D639" s="27">
        <f>IF(AND($C639="x",$A639&lt;&gt;""),$A639,"")</f>
        <v/>
      </c>
    </row>
    <row r="640">
      <c r="A640" s="25" t="inlineStr">
        <is>
          <t>ad_local_ad_path2</t>
        </is>
      </c>
      <c r="B640" s="29" t="inlineStr">
        <is>
          <t>Ad local ad path2 · TEXT</t>
        </is>
      </c>
      <c r="C640" s="26" t="n"/>
      <c r="D640" s="27">
        <f>IF(AND($C640="x",$A640&lt;&gt;""),$A640,"")</f>
        <v/>
      </c>
    </row>
    <row r="641">
      <c r="A641" s="25" t="inlineStr">
        <is>
          <t>ad_local_ad_videos</t>
        </is>
      </c>
      <c r="B641" s="29" t="inlineStr">
        <is>
          <t>Ad local ad videos · TEXT</t>
        </is>
      </c>
      <c r="C641" s="26" t="n"/>
      <c r="D641" s="27">
        <f>IF(AND($C641="x",$A641&lt;&gt;""),$A641,"")</f>
        <v/>
      </c>
    </row>
    <row r="642">
      <c r="A642" s="25" t="inlineStr">
        <is>
          <t>ad_local_ad_videos_asset</t>
        </is>
      </c>
      <c r="B642" s="29" t="inlineStr">
        <is>
          <t>(Deprecated) Ad local ad videos asset · TEXT</t>
        </is>
      </c>
      <c r="C642" s="26" t="n"/>
      <c r="D642" s="27">
        <f>IF(AND($C642="x",$A642&lt;&gt;""),$A642,"")</f>
        <v/>
      </c>
    </row>
    <row r="643">
      <c r="A643" s="25" t="inlineStr">
        <is>
          <t>ad_multi_asset_ad_marketing_images_1</t>
        </is>
      </c>
      <c r="B643" s="29" t="inlineStr">
        <is>
          <t>Multi Asset Ad Marketing Image 1 · IMAGE_URL</t>
        </is>
      </c>
      <c r="C643" s="26" t="n"/>
      <c r="D643" s="27">
        <f>IF(AND($C643="x",$A643&lt;&gt;""),$A643,"")</f>
        <v/>
      </c>
    </row>
    <row r="644">
      <c r="A644" s="25" t="inlineStr">
        <is>
          <t>ad_multi_asset_ad_marketing_images_10</t>
        </is>
      </c>
      <c r="B644" s="29" t="inlineStr">
        <is>
          <t>Multi Asset Ad Marketing Image 10 · IMAGE_URL</t>
        </is>
      </c>
      <c r="C644" s="26" t="n"/>
      <c r="D644" s="27">
        <f>IF(AND($C644="x",$A644&lt;&gt;""),$A644,"")</f>
        <v/>
      </c>
    </row>
    <row r="645">
      <c r="A645" s="25" t="inlineStr">
        <is>
          <t>ad_multi_asset_ad_marketing_images_11</t>
        </is>
      </c>
      <c r="B645" s="29" t="inlineStr">
        <is>
          <t>Multi Asset Ad Marketing Image 11 · IMAGE_URL</t>
        </is>
      </c>
      <c r="C645" s="26" t="n"/>
      <c r="D645" s="27">
        <f>IF(AND($C645="x",$A645&lt;&gt;""),$A645,"")</f>
        <v/>
      </c>
    </row>
    <row r="646">
      <c r="A646" s="25" t="inlineStr">
        <is>
          <t>ad_multi_asset_ad_marketing_images_12</t>
        </is>
      </c>
      <c r="B646" s="29" t="inlineStr">
        <is>
          <t>Multi Asset Ad Marketing Image 12 · IMAGE_URL</t>
        </is>
      </c>
      <c r="C646" s="26" t="n"/>
      <c r="D646" s="27">
        <f>IF(AND($C646="x",$A646&lt;&gt;""),$A646,"")</f>
        <v/>
      </c>
    </row>
    <row r="647">
      <c r="A647" s="25" t="inlineStr">
        <is>
          <t>ad_multi_asset_ad_marketing_images_13</t>
        </is>
      </c>
      <c r="B647" s="29" t="inlineStr">
        <is>
          <t>Multi Asset Ad Marketing Image 13 · IMAGE_URL</t>
        </is>
      </c>
      <c r="C647" s="26" t="n"/>
      <c r="D647" s="27">
        <f>IF(AND($C647="x",$A647&lt;&gt;""),$A647,"")</f>
        <v/>
      </c>
    </row>
    <row r="648">
      <c r="A648" s="25" t="inlineStr">
        <is>
          <t>ad_multi_asset_ad_marketing_images_14</t>
        </is>
      </c>
      <c r="B648" s="29" t="inlineStr">
        <is>
          <t>Multi Asset Ad Marketing Image 14 · IMAGE_URL</t>
        </is>
      </c>
      <c r="C648" s="26" t="n"/>
      <c r="D648" s="27">
        <f>IF(AND($C648="x",$A648&lt;&gt;""),$A648,"")</f>
        <v/>
      </c>
    </row>
    <row r="649">
      <c r="A649" s="25" t="inlineStr">
        <is>
          <t>ad_multi_asset_ad_marketing_images_15</t>
        </is>
      </c>
      <c r="B649" s="29" t="inlineStr">
        <is>
          <t>Multi Asset Ad Marketing Image 15 · IMAGE_URL</t>
        </is>
      </c>
      <c r="C649" s="26" t="n"/>
      <c r="D649" s="27">
        <f>IF(AND($C649="x",$A649&lt;&gt;""),$A649,"")</f>
        <v/>
      </c>
    </row>
    <row r="650">
      <c r="A650" s="25" t="inlineStr">
        <is>
          <t>ad_multi_asset_ad_marketing_images_2</t>
        </is>
      </c>
      <c r="B650" s="29" t="inlineStr">
        <is>
          <t>Multi Asset Ad Marketing Image 2 · IMAGE_URL</t>
        </is>
      </c>
      <c r="C650" s="26" t="n"/>
      <c r="D650" s="27">
        <f>IF(AND($C650="x",$A650&lt;&gt;""),$A650,"")</f>
        <v/>
      </c>
    </row>
    <row r="651">
      <c r="A651" s="25" t="inlineStr">
        <is>
          <t>ad_multi_asset_ad_marketing_images_3</t>
        </is>
      </c>
      <c r="B651" s="29" t="inlineStr">
        <is>
          <t>Multi Asset Ad Marketing Image 3 · IMAGE_URL</t>
        </is>
      </c>
      <c r="C651" s="26" t="n"/>
      <c r="D651" s="27">
        <f>IF(AND($C651="x",$A651&lt;&gt;""),$A651,"")</f>
        <v/>
      </c>
    </row>
    <row r="652">
      <c r="A652" s="25" t="inlineStr">
        <is>
          <t>ad_multi_asset_ad_marketing_images_4</t>
        </is>
      </c>
      <c r="B652" s="29" t="inlineStr">
        <is>
          <t>Multi Asset Ad Marketing Image 4 · IMAGE_URL</t>
        </is>
      </c>
      <c r="C652" s="26" t="n"/>
      <c r="D652" s="27">
        <f>IF(AND($C652="x",$A652&lt;&gt;""),$A652,"")</f>
        <v/>
      </c>
    </row>
    <row r="653">
      <c r="A653" s="25" t="inlineStr">
        <is>
          <t>ad_multi_asset_ad_marketing_images_5</t>
        </is>
      </c>
      <c r="B653" s="29" t="inlineStr">
        <is>
          <t>Multi Asset Ad Marketing Image 5 · IMAGE_URL</t>
        </is>
      </c>
      <c r="C653" s="26" t="n"/>
      <c r="D653" s="27">
        <f>IF(AND($C653="x",$A653&lt;&gt;""),$A653,"")</f>
        <v/>
      </c>
    </row>
    <row r="654">
      <c r="A654" s="25" t="inlineStr">
        <is>
          <t>ad_multi_asset_ad_marketing_images_6</t>
        </is>
      </c>
      <c r="B654" s="29" t="inlineStr">
        <is>
          <t>Multi Asset Ad Marketing Image 6 · IMAGE_URL</t>
        </is>
      </c>
      <c r="C654" s="26" t="n"/>
      <c r="D654" s="27">
        <f>IF(AND($C654="x",$A654&lt;&gt;""),$A654,"")</f>
        <v/>
      </c>
    </row>
    <row r="655">
      <c r="A655" s="25" t="inlineStr">
        <is>
          <t>ad_multi_asset_ad_marketing_images_7</t>
        </is>
      </c>
      <c r="B655" s="29" t="inlineStr">
        <is>
          <t>Multi Asset Ad Marketing Image 7 · IMAGE_URL</t>
        </is>
      </c>
      <c r="C655" s="26" t="n"/>
      <c r="D655" s="27">
        <f>IF(AND($C655="x",$A655&lt;&gt;""),$A655,"")</f>
        <v/>
      </c>
    </row>
    <row r="656">
      <c r="A656" s="25" t="inlineStr">
        <is>
          <t>ad_multi_asset_ad_marketing_images_8</t>
        </is>
      </c>
      <c r="B656" s="29" t="inlineStr">
        <is>
          <t>Multi Asset Ad Marketing Image 8 · IMAGE_URL</t>
        </is>
      </c>
      <c r="C656" s="26" t="n"/>
      <c r="D656" s="27">
        <f>IF(AND($C656="x",$A656&lt;&gt;""),$A656,"")</f>
        <v/>
      </c>
    </row>
    <row r="657">
      <c r="A657" s="25" t="inlineStr">
        <is>
          <t>ad_multi_asset_ad_marketing_images_9</t>
        </is>
      </c>
      <c r="B657" s="29" t="inlineStr">
        <is>
          <t>Multi Asset Ad Marketing Image 9 · IMAGE_URL</t>
        </is>
      </c>
      <c r="C657" s="26" t="n"/>
      <c r="D657" s="27">
        <f>IF(AND($C657="x",$A657&lt;&gt;""),$A657,"")</f>
        <v/>
      </c>
    </row>
    <row r="658">
      <c r="A658" s="25" t="inlineStr">
        <is>
          <t>ad_name</t>
        </is>
      </c>
      <c r="B658" s="29" t="inlineStr">
        <is>
          <t>Ad name · TEXT</t>
        </is>
      </c>
      <c r="C658" s="26" t="n"/>
      <c r="D658" s="27">
        <f>IF(AND($C658="x",$A658&lt;&gt;""),$A658,"")</f>
        <v/>
      </c>
    </row>
    <row r="659">
      <c r="A659" s="25" t="inlineStr">
        <is>
          <t>ad_network_type</t>
        </is>
      </c>
      <c r="B659" s="29" t="inlineStr">
        <is>
          <t>Ad network type · TEXT</t>
        </is>
      </c>
      <c r="C659" s="26" t="n"/>
      <c r="D659" s="27">
        <f>IF(AND($C659="x",$A659&lt;&gt;""),$A659,"")</f>
        <v/>
      </c>
    </row>
    <row r="660">
      <c r="A660" s="25" t="inlineStr">
        <is>
          <t>ad_network_type1</t>
        </is>
      </c>
      <c r="B660" s="29" t="inlineStr">
        <is>
          <t>Ad network type1 · TEXT</t>
        </is>
      </c>
      <c r="C660" s="26" t="n"/>
      <c r="D660" s="27">
        <f>IF(AND($C660="x",$A660&lt;&gt;""),$A660,"")</f>
        <v/>
      </c>
    </row>
    <row r="661">
      <c r="A661" s="25" t="inlineStr">
        <is>
          <t>ad_network_type2</t>
        </is>
      </c>
      <c r="B661" s="29" t="inlineStr">
        <is>
          <t>Ad network type2 · TEXT</t>
        </is>
      </c>
      <c r="C661" s="26" t="n"/>
      <c r="D661" s="27">
        <f>IF(AND($C661="x",$A661&lt;&gt;""),$A661,"")</f>
        <v/>
      </c>
    </row>
    <row r="662">
      <c r="A662" s="25" t="inlineStr">
        <is>
          <t>ad_resource_name</t>
        </is>
      </c>
      <c r="B662" s="29" t="inlineStr">
        <is>
          <t>Ad resource name · TEXT</t>
        </is>
      </c>
      <c r="C662" s="26" t="n"/>
      <c r="D662" s="27">
        <f>IF(AND($C662="x",$A662&lt;&gt;""),$A662,"")</f>
        <v/>
      </c>
    </row>
    <row r="663">
      <c r="A663" s="25" t="inlineStr">
        <is>
          <t>ad_responsive_display_ad_accent_color</t>
        </is>
      </c>
      <c r="B663" s="29" t="inlineStr">
        <is>
          <t>Ad responsive display ad accent color · TEXT</t>
        </is>
      </c>
      <c r="C663" s="26" t="n"/>
      <c r="D663" s="27">
        <f>IF(AND($C663="x",$A663&lt;&gt;""),$A663,"")</f>
        <v/>
      </c>
    </row>
    <row r="664">
      <c r="A664" s="25" t="inlineStr">
        <is>
          <t>ad_responsive_display_ad_allow_flexible_color</t>
        </is>
      </c>
      <c r="B664" s="29" t="inlineStr">
        <is>
          <t>Ad responsive display ad allow flexible color · BOOLEAN</t>
        </is>
      </c>
      <c r="C664" s="26" t="n"/>
      <c r="D664" s="27">
        <f>IF(AND($C664="x",$A664&lt;&gt;""),$A664,"")</f>
        <v/>
      </c>
    </row>
    <row r="665">
      <c r="A665" s="25" t="inlineStr">
        <is>
          <t>ad_responsive_display_ad_business_name</t>
        </is>
      </c>
      <c r="B665" s="29" t="inlineStr">
        <is>
          <t>Ad responsive display ad business name · TEXT</t>
        </is>
      </c>
      <c r="C665" s="26" t="n"/>
      <c r="D665" s="27">
        <f>IF(AND($C665="x",$A665&lt;&gt;""),$A665,"")</f>
        <v/>
      </c>
    </row>
    <row r="666">
      <c r="A666" s="25" t="inlineStr">
        <is>
          <t>ad_responsive_display_ad_call_to_action_text</t>
        </is>
      </c>
      <c r="B666" s="29" t="inlineStr">
        <is>
          <t>Ad responsive display ad call to action text · TEXT</t>
        </is>
      </c>
      <c r="C666" s="26" t="n"/>
      <c r="D666" s="27">
        <f>IF(AND($C666="x",$A666&lt;&gt;""),$A666,"")</f>
        <v/>
      </c>
    </row>
    <row r="667">
      <c r="A667" s="25" t="inlineStr">
        <is>
          <t>ad_responsive_display_ad_control_spec_enable_asset_enhancements</t>
        </is>
      </c>
      <c r="B667" s="29" t="inlineStr">
        <is>
          <t>Ad responsive display ad control spec enable asset enhancements · BOOLEAN</t>
        </is>
      </c>
      <c r="C667" s="26" t="n"/>
      <c r="D667" s="27">
        <f>IF(AND($C667="x",$A667&lt;&gt;""),$A667,"")</f>
        <v/>
      </c>
    </row>
    <row r="668">
      <c r="A668" s="25" t="inlineStr">
        <is>
          <t>ad_responsive_display_ad_control_spec_enable_autogen_video</t>
        </is>
      </c>
      <c r="B668" s="29" t="inlineStr">
        <is>
          <t>Ad responsive display ad control spec enable autogen video · BOOLEAN</t>
        </is>
      </c>
      <c r="C668" s="26" t="n"/>
      <c r="D668" s="27">
        <f>IF(AND($C668="x",$A668&lt;&gt;""),$A668,"")</f>
        <v/>
      </c>
    </row>
    <row r="669">
      <c r="A669" s="25" t="inlineStr">
        <is>
          <t>ad_responsive_display_ad_descriptions</t>
        </is>
      </c>
      <c r="B669" s="29" t="inlineStr">
        <is>
          <t>Ad responsive display ad descriptions · TEXT</t>
        </is>
      </c>
      <c r="C669" s="26" t="n"/>
      <c r="D669" s="27">
        <f>IF(AND($C669="x",$A669&lt;&gt;""),$A669,"")</f>
        <v/>
      </c>
    </row>
    <row r="670">
      <c r="A670" s="25" t="inlineStr">
        <is>
          <t>ad_responsive_display_ad_descriptions_1_text</t>
        </is>
      </c>
      <c r="B670" s="29" t="inlineStr">
        <is>
          <t>Ad responsive display ad description 1 text · TEXT</t>
        </is>
      </c>
      <c r="C670" s="26" t="n"/>
      <c r="D670" s="27">
        <f>IF(AND($C670="x",$A670&lt;&gt;""),$A670,"")</f>
        <v/>
      </c>
    </row>
    <row r="671">
      <c r="A671" s="25" t="inlineStr">
        <is>
          <t>ad_responsive_display_ad_descriptions_2_text</t>
        </is>
      </c>
      <c r="B671" s="29" t="inlineStr">
        <is>
          <t>Ad responsive display ad description 2 text · TEXT</t>
        </is>
      </c>
      <c r="C671" s="26" t="n"/>
      <c r="D671" s="27">
        <f>IF(AND($C671="x",$A671&lt;&gt;""),$A671,"")</f>
        <v/>
      </c>
    </row>
    <row r="672">
      <c r="A672" s="25" t="inlineStr">
        <is>
          <t>ad_responsive_display_ad_descriptions_3_text</t>
        </is>
      </c>
      <c r="B672" s="29" t="inlineStr">
        <is>
          <t>Ad responsive display ad description 3 text · TEXT</t>
        </is>
      </c>
      <c r="C672" s="26" t="n"/>
      <c r="D672" s="27">
        <f>IF(AND($C672="x",$A672&lt;&gt;""),$A672,"")</f>
        <v/>
      </c>
    </row>
    <row r="673">
      <c r="A673" s="25" t="inlineStr">
        <is>
          <t>ad_responsive_display_ad_descriptions_4_text</t>
        </is>
      </c>
      <c r="B673" s="29" t="inlineStr">
        <is>
          <t>Ad responsive display ad description 4 text · TEXT</t>
        </is>
      </c>
      <c r="C673" s="26" t="n"/>
      <c r="D673" s="27">
        <f>IF(AND($C673="x",$A673&lt;&gt;""),$A673,"")</f>
        <v/>
      </c>
    </row>
    <row r="674">
      <c r="A674" s="25" t="inlineStr">
        <is>
          <t>ad_responsive_display_ad_descriptions_5_text</t>
        </is>
      </c>
      <c r="B674" s="29" t="inlineStr">
        <is>
          <t>Ad responsive display ad description 5 text · TEXT</t>
        </is>
      </c>
      <c r="C674" s="26" t="n"/>
      <c r="D674" s="27">
        <f>IF(AND($C674="x",$A674&lt;&gt;""),$A674,"")</f>
        <v/>
      </c>
    </row>
    <row r="675">
      <c r="A675" s="25" t="inlineStr">
        <is>
          <t>ad_responsive_display_ad_descriptions_combined_text</t>
        </is>
      </c>
      <c r="B675" s="29" t="inlineStr">
        <is>
          <t>Ad responsive display ad descriptions combined · TEXT</t>
        </is>
      </c>
      <c r="C675" s="26" t="n"/>
      <c r="D675" s="27">
        <f>IF(AND($C675="x",$A675&lt;&gt;""),$A675,"")</f>
        <v/>
      </c>
    </row>
    <row r="676">
      <c r="A676" s="25" t="inlineStr">
        <is>
          <t>ad_responsive_display_ad_format_setting</t>
        </is>
      </c>
      <c r="B676" s="29" t="inlineStr">
        <is>
          <t>Ad responsive display ad format setting · TEXT</t>
        </is>
      </c>
      <c r="C676" s="26" t="n"/>
      <c r="D676" s="27">
        <f>IF(AND($C676="x",$A676&lt;&gt;""),$A676,"")</f>
        <v/>
      </c>
    </row>
    <row r="677">
      <c r="A677" s="25" t="inlineStr">
        <is>
          <t>ad_responsive_display_ad_headlines</t>
        </is>
      </c>
      <c r="B677" s="29" t="inlineStr">
        <is>
          <t>Ad responsive display ad headlines · TEXT</t>
        </is>
      </c>
      <c r="C677" s="26" t="n"/>
      <c r="D677" s="27">
        <f>IF(AND($C677="x",$A677&lt;&gt;""),$A677,"")</f>
        <v/>
      </c>
    </row>
    <row r="678">
      <c r="A678" s="25" t="inlineStr">
        <is>
          <t>ad_responsive_display_ad_headlines_1_text</t>
        </is>
      </c>
      <c r="B678" s="29" t="inlineStr">
        <is>
          <t>Ad responsive display ad headline 1 text · TEXT</t>
        </is>
      </c>
      <c r="C678" s="26" t="n"/>
      <c r="D678" s="27">
        <f>IF(AND($C678="x",$A678&lt;&gt;""),$A678,"")</f>
        <v/>
      </c>
    </row>
    <row r="679">
      <c r="A679" s="25" t="inlineStr">
        <is>
          <t>ad_responsive_display_ad_headlines_2_text</t>
        </is>
      </c>
      <c r="B679" s="29" t="inlineStr">
        <is>
          <t>Ad responsive display ad headline 2 text · TEXT</t>
        </is>
      </c>
      <c r="C679" s="26" t="n"/>
      <c r="D679" s="27">
        <f>IF(AND($C679="x",$A679&lt;&gt;""),$A679,"")</f>
        <v/>
      </c>
    </row>
    <row r="680">
      <c r="A680" s="25" t="inlineStr">
        <is>
          <t>ad_responsive_display_ad_headlines_3_text</t>
        </is>
      </c>
      <c r="B680" s="29" t="inlineStr">
        <is>
          <t>Ad responsive display ad headline 3 text · TEXT</t>
        </is>
      </c>
      <c r="C680" s="26" t="n"/>
      <c r="D680" s="27">
        <f>IF(AND($C680="x",$A680&lt;&gt;""),$A680,"")</f>
        <v/>
      </c>
    </row>
    <row r="681">
      <c r="A681" s="25" t="inlineStr">
        <is>
          <t>ad_responsive_display_ad_headlines_4_text</t>
        </is>
      </c>
      <c r="B681" s="29" t="inlineStr">
        <is>
          <t>Ad responsive display ad headline 4 text · TEXT</t>
        </is>
      </c>
      <c r="C681" s="26" t="n"/>
      <c r="D681" s="27">
        <f>IF(AND($C681="x",$A681&lt;&gt;""),$A681,"")</f>
        <v/>
      </c>
    </row>
    <row r="682">
      <c r="A682" s="25" t="inlineStr">
        <is>
          <t>ad_responsive_display_ad_headlines_5_text</t>
        </is>
      </c>
      <c r="B682" s="29" t="inlineStr">
        <is>
          <t>Ad responsive display ad headline 5 text · TEXT</t>
        </is>
      </c>
      <c r="C682" s="26" t="n"/>
      <c r="D682" s="27">
        <f>IF(AND($C682="x",$A682&lt;&gt;""),$A682,"")</f>
        <v/>
      </c>
    </row>
    <row r="683">
      <c r="A683" s="25" t="inlineStr">
        <is>
          <t>ad_responsive_display_ad_headlines_combined_text</t>
        </is>
      </c>
      <c r="B683" s="29" t="inlineStr">
        <is>
          <t>Ad responsive display ad headlines combined · TEXT</t>
        </is>
      </c>
      <c r="C683" s="26" t="n"/>
      <c r="D683" s="27">
        <f>IF(AND($C683="x",$A683&lt;&gt;""),$A683,"")</f>
        <v/>
      </c>
    </row>
    <row r="684">
      <c r="A684" s="25" t="inlineStr">
        <is>
          <t>ad_responsive_display_ad_logo_images</t>
        </is>
      </c>
      <c r="B684" s="29" t="inlineStr">
        <is>
          <t>Ad responsive display ad logo images · TEXT</t>
        </is>
      </c>
      <c r="C684" s="26" t="n"/>
      <c r="D684" s="27">
        <f>IF(AND($C684="x",$A684&lt;&gt;""),$A684,"")</f>
        <v/>
      </c>
    </row>
    <row r="685">
      <c r="A685" s="25" t="inlineStr">
        <is>
          <t>ad_responsive_display_ad_logo_images_asset</t>
        </is>
      </c>
      <c r="B685" s="29" t="inlineStr">
        <is>
          <t>(Deprecated) Ad responsive display ad logo images asset · TEXT</t>
        </is>
      </c>
      <c r="C685" s="26" t="n"/>
      <c r="D685" s="27">
        <f>IF(AND($C685="x",$A685&lt;&gt;""),$A685,"")</f>
        <v/>
      </c>
    </row>
    <row r="686">
      <c r="A686" s="25" t="inlineStr">
        <is>
          <t>ad_responsive_display_ad_long_headline</t>
        </is>
      </c>
      <c r="B686" s="29" t="inlineStr">
        <is>
          <t>Ad responsive display ad long headline · TEXT</t>
        </is>
      </c>
      <c r="C686" s="26" t="n"/>
      <c r="D686" s="27">
        <f>IF(AND($C686="x",$A686&lt;&gt;""),$A686,"")</f>
        <v/>
      </c>
    </row>
    <row r="687">
      <c r="A687" s="25" t="inlineStr">
        <is>
          <t>ad_responsive_display_ad_main_color</t>
        </is>
      </c>
      <c r="B687" s="29" t="inlineStr">
        <is>
          <t>Ad responsive display ad main color · TEXT</t>
        </is>
      </c>
      <c r="C687" s="26" t="n"/>
      <c r="D687" s="27">
        <f>IF(AND($C687="x",$A687&lt;&gt;""),$A687,"")</f>
        <v/>
      </c>
    </row>
    <row r="688">
      <c r="A688" s="25" t="inlineStr">
        <is>
          <t>ad_responsive_display_ad_marketing_images</t>
        </is>
      </c>
      <c r="B688" s="29" t="inlineStr">
        <is>
          <t>Ad responsive display ad marketing images · TEXT</t>
        </is>
      </c>
      <c r="C688" s="26" t="n"/>
      <c r="D688" s="27">
        <f>IF(AND($C688="x",$A688&lt;&gt;""),$A688,"")</f>
        <v/>
      </c>
    </row>
    <row r="689">
      <c r="A689" s="25" t="inlineStr">
        <is>
          <t>ad_responsive_display_ad_marketing_images_1</t>
        </is>
      </c>
      <c r="B689" s="29" t="inlineStr">
        <is>
          <t>Responsive Display Ad Marketing Image 1 · IMAGE_URL</t>
        </is>
      </c>
      <c r="C689" s="26" t="n"/>
      <c r="D689" s="27">
        <f>IF(AND($C689="x",$A689&lt;&gt;""),$A689,"")</f>
        <v/>
      </c>
    </row>
    <row r="690">
      <c r="A690" s="25" t="inlineStr">
        <is>
          <t>ad_responsive_display_ad_marketing_images_10</t>
        </is>
      </c>
      <c r="B690" s="29" t="inlineStr">
        <is>
          <t>Responsive Display Ad Marketing Image 10 · IMAGE_URL</t>
        </is>
      </c>
      <c r="C690" s="26" t="n"/>
      <c r="D690" s="27">
        <f>IF(AND($C690="x",$A690&lt;&gt;""),$A690,"")</f>
        <v/>
      </c>
    </row>
    <row r="691">
      <c r="A691" s="25" t="inlineStr">
        <is>
          <t>ad_responsive_display_ad_marketing_images_11</t>
        </is>
      </c>
      <c r="B691" s="29" t="inlineStr">
        <is>
          <t>Responsive Display Ad Marketing Image 11 · IMAGE_URL</t>
        </is>
      </c>
      <c r="C691" s="26" t="n"/>
      <c r="D691" s="27">
        <f>IF(AND($C691="x",$A691&lt;&gt;""),$A691,"")</f>
        <v/>
      </c>
    </row>
    <row r="692">
      <c r="A692" s="25" t="inlineStr">
        <is>
          <t>ad_responsive_display_ad_marketing_images_12</t>
        </is>
      </c>
      <c r="B692" s="29" t="inlineStr">
        <is>
          <t>Responsive Display Ad Marketing Image 12 · IMAGE_URL</t>
        </is>
      </c>
      <c r="C692" s="26" t="n"/>
      <c r="D692" s="27">
        <f>IF(AND($C692="x",$A692&lt;&gt;""),$A692,"")</f>
        <v/>
      </c>
    </row>
    <row r="693">
      <c r="A693" s="25" t="inlineStr">
        <is>
          <t>ad_responsive_display_ad_marketing_images_13</t>
        </is>
      </c>
      <c r="B693" s="29" t="inlineStr">
        <is>
          <t>Responsive Display Ad Marketing Image 13 · IMAGE_URL</t>
        </is>
      </c>
      <c r="C693" s="26" t="n"/>
      <c r="D693" s="27">
        <f>IF(AND($C693="x",$A693&lt;&gt;""),$A693,"")</f>
        <v/>
      </c>
    </row>
    <row r="694">
      <c r="A694" s="25" t="inlineStr">
        <is>
          <t>ad_responsive_display_ad_marketing_images_14</t>
        </is>
      </c>
      <c r="B694" s="29" t="inlineStr">
        <is>
          <t>Responsive Display Ad Marketing Image 14 · IMAGE_URL</t>
        </is>
      </c>
      <c r="C694" s="26" t="n"/>
      <c r="D694" s="27">
        <f>IF(AND($C694="x",$A694&lt;&gt;""),$A694,"")</f>
        <v/>
      </c>
    </row>
    <row r="695">
      <c r="A695" s="25" t="inlineStr">
        <is>
          <t>ad_responsive_display_ad_marketing_images_15</t>
        </is>
      </c>
      <c r="B695" s="29" t="inlineStr">
        <is>
          <t>Responsive Display Ad Marketing Image 15 · IMAGE_URL</t>
        </is>
      </c>
      <c r="C695" s="26" t="n"/>
      <c r="D695" s="27">
        <f>IF(AND($C695="x",$A695&lt;&gt;""),$A695,"")</f>
        <v/>
      </c>
    </row>
    <row r="696">
      <c r="A696" s="25" t="inlineStr">
        <is>
          <t>ad_responsive_display_ad_marketing_images_2</t>
        </is>
      </c>
      <c r="B696" s="29" t="inlineStr">
        <is>
          <t>Responsive Display Ad Marketing Image 2 · IMAGE_URL</t>
        </is>
      </c>
      <c r="C696" s="26" t="n"/>
      <c r="D696" s="27">
        <f>IF(AND($C696="x",$A696&lt;&gt;""),$A696,"")</f>
        <v/>
      </c>
    </row>
    <row r="697">
      <c r="A697" s="25" t="inlineStr">
        <is>
          <t>ad_responsive_display_ad_marketing_images_3</t>
        </is>
      </c>
      <c r="B697" s="29" t="inlineStr">
        <is>
          <t>Responsive Display Ad Marketing Image 3 · IMAGE_URL</t>
        </is>
      </c>
      <c r="C697" s="26" t="n"/>
      <c r="D697" s="27">
        <f>IF(AND($C697="x",$A697&lt;&gt;""),$A697,"")</f>
        <v/>
      </c>
    </row>
    <row r="698">
      <c r="A698" s="25" t="inlineStr">
        <is>
          <t>ad_responsive_display_ad_marketing_images_4</t>
        </is>
      </c>
      <c r="B698" s="29" t="inlineStr">
        <is>
          <t>Responsive Display Ad Marketing Image 4 · IMAGE_URL</t>
        </is>
      </c>
      <c r="C698" s="26" t="n"/>
      <c r="D698" s="27">
        <f>IF(AND($C698="x",$A698&lt;&gt;""),$A698,"")</f>
        <v/>
      </c>
    </row>
    <row r="699">
      <c r="A699" s="25" t="inlineStr">
        <is>
          <t>ad_responsive_display_ad_marketing_images_5</t>
        </is>
      </c>
      <c r="B699" s="29" t="inlineStr">
        <is>
          <t>Responsive Display Ad Marketing Image 5 · IMAGE_URL</t>
        </is>
      </c>
      <c r="C699" s="26" t="n"/>
      <c r="D699" s="27">
        <f>IF(AND($C699="x",$A699&lt;&gt;""),$A699,"")</f>
        <v/>
      </c>
    </row>
    <row r="700">
      <c r="A700" s="25" t="inlineStr">
        <is>
          <t>ad_responsive_display_ad_marketing_images_6</t>
        </is>
      </c>
      <c r="B700" s="29" t="inlineStr">
        <is>
          <t>Responsive Display Ad Marketing Image 6 · IMAGE_URL</t>
        </is>
      </c>
      <c r="C700" s="26" t="n"/>
      <c r="D700" s="27">
        <f>IF(AND($C700="x",$A700&lt;&gt;""),$A700,"")</f>
        <v/>
      </c>
    </row>
    <row r="701">
      <c r="A701" s="25" t="inlineStr">
        <is>
          <t>ad_responsive_display_ad_marketing_images_7</t>
        </is>
      </c>
      <c r="B701" s="29" t="inlineStr">
        <is>
          <t>Responsive Display Ad Marketing Image 7 · IMAGE_URL</t>
        </is>
      </c>
      <c r="C701" s="26" t="n"/>
      <c r="D701" s="27">
        <f>IF(AND($C701="x",$A701&lt;&gt;""),$A701,"")</f>
        <v/>
      </c>
    </row>
    <row r="702">
      <c r="A702" s="25" t="inlineStr">
        <is>
          <t>ad_responsive_display_ad_marketing_images_8</t>
        </is>
      </c>
      <c r="B702" s="29" t="inlineStr">
        <is>
          <t>Responsive Display Ad Marketing Image 8 · IMAGE_URL</t>
        </is>
      </c>
      <c r="C702" s="26" t="n"/>
      <c r="D702" s="27">
        <f>IF(AND($C702="x",$A702&lt;&gt;""),$A702,"")</f>
        <v/>
      </c>
    </row>
    <row r="703">
      <c r="A703" s="25" t="inlineStr">
        <is>
          <t>ad_responsive_display_ad_marketing_images_9</t>
        </is>
      </c>
      <c r="B703" s="29" t="inlineStr">
        <is>
          <t>Responsive Display Ad Marketing Image 9 · IMAGE_URL</t>
        </is>
      </c>
      <c r="C703" s="26" t="n"/>
      <c r="D703" s="27">
        <f>IF(AND($C703="x",$A703&lt;&gt;""),$A703,"")</f>
        <v/>
      </c>
    </row>
    <row r="704">
      <c r="A704" s="25" t="inlineStr">
        <is>
          <t>ad_responsive_display_ad_marketing_images_asset</t>
        </is>
      </c>
      <c r="B704" s="29" t="inlineStr">
        <is>
          <t>(Deprecated) Ad responsive display ad marketing images asset · TEXT</t>
        </is>
      </c>
      <c r="C704" s="26" t="n"/>
      <c r="D704" s="27">
        <f>IF(AND($C704="x",$A704&lt;&gt;""),$A704,"")</f>
        <v/>
      </c>
    </row>
    <row r="705">
      <c r="A705" s="25" t="inlineStr">
        <is>
          <t>ad_responsive_display_ad_price_prefix</t>
        </is>
      </c>
      <c r="B705" s="29" t="inlineStr">
        <is>
          <t>Ad responsive display ad price prefix · TEXT</t>
        </is>
      </c>
      <c r="C705" s="26" t="n"/>
      <c r="D705" s="27">
        <f>IF(AND($C705="x",$A705&lt;&gt;""),$A705,"")</f>
        <v/>
      </c>
    </row>
    <row r="706">
      <c r="A706" s="25" t="inlineStr">
        <is>
          <t>ad_responsive_display_ad_promo_text</t>
        </is>
      </c>
      <c r="B706" s="29" t="inlineStr">
        <is>
          <t>Ad responsive display ad promo text · TEXT</t>
        </is>
      </c>
      <c r="C706" s="26" t="n"/>
      <c r="D706" s="27">
        <f>IF(AND($C706="x",$A706&lt;&gt;""),$A706,"")</f>
        <v/>
      </c>
    </row>
    <row r="707">
      <c r="A707" s="25" t="inlineStr">
        <is>
          <t>ad_responsive_display_ad_square_logo_images</t>
        </is>
      </c>
      <c r="B707" s="29" t="inlineStr">
        <is>
          <t>Ad responsive display ad square logo images · TEXT</t>
        </is>
      </c>
      <c r="C707" s="26" t="n"/>
      <c r="D707" s="27">
        <f>IF(AND($C707="x",$A707&lt;&gt;""),$A707,"")</f>
        <v/>
      </c>
    </row>
    <row r="708">
      <c r="A708" s="25" t="inlineStr">
        <is>
          <t>ad_responsive_display_ad_square_logo_images_asset</t>
        </is>
      </c>
      <c r="B708" s="29" t="inlineStr">
        <is>
          <t>(Deprecated) Ad responsive display ad square logo images asset · TEXT</t>
        </is>
      </c>
      <c r="C708" s="26" t="n"/>
      <c r="D708" s="27">
        <f>IF(AND($C708="x",$A708&lt;&gt;""),$A708,"")</f>
        <v/>
      </c>
    </row>
    <row r="709">
      <c r="A709" s="25" t="inlineStr">
        <is>
          <t>ad_responsive_display_ad_square_marketing_images</t>
        </is>
      </c>
      <c r="B709" s="29" t="inlineStr">
        <is>
          <t>Ad responsive display ad square marketing images · TEXT</t>
        </is>
      </c>
      <c r="C709" s="26" t="n"/>
      <c r="D709" s="27">
        <f>IF(AND($C709="x",$A709&lt;&gt;""),$A709,"")</f>
        <v/>
      </c>
    </row>
    <row r="710">
      <c r="A710" s="25" t="inlineStr">
        <is>
          <t>ad_responsive_display_ad_square_marketing_images_asset</t>
        </is>
      </c>
      <c r="B710" s="29" t="inlineStr">
        <is>
          <t>(Deprecated) Ad responsive display ad square marketing images asset · TEXT</t>
        </is>
      </c>
      <c r="C710" s="26" t="n"/>
      <c r="D710" s="27">
        <f>IF(AND($C710="x",$A710&lt;&gt;""),$A710,"")</f>
        <v/>
      </c>
    </row>
    <row r="711">
      <c r="A711" s="25" t="inlineStr">
        <is>
          <t>ad_responsive_display_ad_youtube_videos</t>
        </is>
      </c>
      <c r="B711" s="29" t="inlineStr">
        <is>
          <t>Ad responsive display ad youtube videos · TEXT</t>
        </is>
      </c>
      <c r="C711" s="26" t="n"/>
      <c r="D711" s="27">
        <f>IF(AND($C711="x",$A711&lt;&gt;""),$A711,"")</f>
        <v/>
      </c>
    </row>
    <row r="712">
      <c r="A712" s="25" t="inlineStr">
        <is>
          <t>ad_responsive_display_ad_youtube_videos_asset</t>
        </is>
      </c>
      <c r="B712" s="29" t="inlineStr">
        <is>
          <t>(Deprecated) Ad responsive display ad youtube videos asset · TEXT</t>
        </is>
      </c>
      <c r="C712" s="26" t="n"/>
      <c r="D712" s="27">
        <f>IF(AND($C712="x",$A712&lt;&gt;""),$A712,"")</f>
        <v/>
      </c>
    </row>
    <row r="713">
      <c r="A713" s="25" t="inlineStr">
        <is>
          <t>ad_responsive_search_ad_descriptions</t>
        </is>
      </c>
      <c r="B713" s="29" t="inlineStr">
        <is>
          <t>Ad responsive search ad descriptions · TEXT</t>
        </is>
      </c>
      <c r="C713" s="26" t="n"/>
      <c r="D713" s="27">
        <f>IF(AND($C713="x",$A713&lt;&gt;""),$A713,"")</f>
        <v/>
      </c>
    </row>
    <row r="714">
      <c r="A714" s="25" t="inlineStr">
        <is>
          <t>ad_responsive_search_ad_descriptions_1_text</t>
        </is>
      </c>
      <c r="B714" s="29" t="inlineStr">
        <is>
          <t>Ad responsive search ad description 1 · TEXT</t>
        </is>
      </c>
      <c r="C714" s="26" t="n"/>
      <c r="D714" s="27">
        <f>IF(AND($C714="x",$A714&lt;&gt;""),$A714,"")</f>
        <v/>
      </c>
    </row>
    <row r="715">
      <c r="A715" s="25" t="inlineStr">
        <is>
          <t>ad_responsive_search_ad_descriptions_2_text</t>
        </is>
      </c>
      <c r="B715" s="29" t="inlineStr">
        <is>
          <t>Ad responsive search ad description 2 · TEXT</t>
        </is>
      </c>
      <c r="C715" s="26" t="n"/>
      <c r="D715" s="27">
        <f>IF(AND($C715="x",$A715&lt;&gt;""),$A715,"")</f>
        <v/>
      </c>
    </row>
    <row r="716">
      <c r="A716" s="25" t="inlineStr">
        <is>
          <t>ad_responsive_search_ad_descriptions_3_text</t>
        </is>
      </c>
      <c r="B716" s="29" t="inlineStr">
        <is>
          <t>Ad responsive search ad description 3 · TEXT</t>
        </is>
      </c>
      <c r="C716" s="26" t="n"/>
      <c r="D716" s="27">
        <f>IF(AND($C716="x",$A716&lt;&gt;""),$A716,"")</f>
        <v/>
      </c>
    </row>
    <row r="717">
      <c r="A717" s="25" t="inlineStr">
        <is>
          <t>ad_responsive_search_ad_descriptions_4_text</t>
        </is>
      </c>
      <c r="B717" s="29" t="inlineStr">
        <is>
          <t>Ad responsive search ad description 4 · TEXT</t>
        </is>
      </c>
      <c r="C717" s="26" t="n"/>
      <c r="D717" s="27">
        <f>IF(AND($C717="x",$A717&lt;&gt;""),$A717,"")</f>
        <v/>
      </c>
    </row>
    <row r="718">
      <c r="A718" s="25" t="inlineStr">
        <is>
          <t>ad_responsive_search_ad_descriptions_5_text</t>
        </is>
      </c>
      <c r="B718" s="29" t="inlineStr">
        <is>
          <t>Ad responsive search ad description 5 · TEXT</t>
        </is>
      </c>
      <c r="C718" s="26" t="n"/>
      <c r="D718" s="27">
        <f>IF(AND($C718="x",$A718&lt;&gt;""),$A718,"")</f>
        <v/>
      </c>
    </row>
    <row r="719">
      <c r="A719" s="25" t="inlineStr">
        <is>
          <t>ad_responsive_search_ad_descriptions_combined_text</t>
        </is>
      </c>
      <c r="B719" s="29" t="inlineStr">
        <is>
          <t>Ad responsive search ad description texts combined · TEXT</t>
        </is>
      </c>
      <c r="C719" s="26" t="n"/>
      <c r="D719" s="27">
        <f>IF(AND($C719="x",$A719&lt;&gt;""),$A719,"")</f>
        <v/>
      </c>
    </row>
    <row r="720">
      <c r="A720" s="25" t="inlineStr">
        <is>
          <t>ad_responsive_search_ad_descriptions_pinned_description_1_text</t>
        </is>
      </c>
      <c r="B720" s="29" t="inlineStr">
        <is>
          <t>Ad responsive search ad description pinned at position 1 text · TEXT</t>
        </is>
      </c>
      <c r="C720" s="26" t="n"/>
      <c r="D720" s="27">
        <f>IF(AND($C720="x",$A720&lt;&gt;""),$A720,"")</f>
        <v/>
      </c>
    </row>
    <row r="721">
      <c r="A721" s="25" t="inlineStr">
        <is>
          <t>ad_responsive_search_ad_descriptions_pinned_description_2_text</t>
        </is>
      </c>
      <c r="B721" s="29" t="inlineStr">
        <is>
          <t>Ad responsive search ad description pinned at position 2 text · TEXT</t>
        </is>
      </c>
      <c r="C721" s="26" t="n"/>
      <c r="D721" s="27">
        <f>IF(AND($C721="x",$A721&lt;&gt;""),$A721,"")</f>
        <v/>
      </c>
    </row>
    <row r="722">
      <c r="A722" s="25" t="inlineStr">
        <is>
          <t>ad_responsive_search_ad_headlines</t>
        </is>
      </c>
      <c r="B722" s="29" t="inlineStr">
        <is>
          <t>Ad responsive search ad headlines · TEXT</t>
        </is>
      </c>
      <c r="C722" s="26" t="n"/>
      <c r="D722" s="27">
        <f>IF(AND($C722="x",$A722&lt;&gt;""),$A722,"")</f>
        <v/>
      </c>
    </row>
    <row r="723">
      <c r="A723" s="25" t="inlineStr">
        <is>
          <t>ad_responsive_search_ad_headlines_10_text</t>
        </is>
      </c>
      <c r="B723" s="29" t="inlineStr">
        <is>
          <t>Ad responsive search ad headline 10 · TEXT</t>
        </is>
      </c>
      <c r="C723" s="26" t="n"/>
      <c r="D723" s="27">
        <f>IF(AND($C723="x",$A723&lt;&gt;""),$A723,"")</f>
        <v/>
      </c>
    </row>
    <row r="724">
      <c r="A724" s="25" t="inlineStr">
        <is>
          <t>ad_responsive_search_ad_headlines_11_text</t>
        </is>
      </c>
      <c r="B724" s="29" t="inlineStr">
        <is>
          <t>Ad responsive search ad headline 11 · TEXT</t>
        </is>
      </c>
      <c r="C724" s="26" t="n"/>
      <c r="D724" s="27">
        <f>IF(AND($C724="x",$A724&lt;&gt;""),$A724,"")</f>
        <v/>
      </c>
    </row>
    <row r="725">
      <c r="A725" s="25" t="inlineStr">
        <is>
          <t>ad_responsive_search_ad_headlines_12_text</t>
        </is>
      </c>
      <c r="B725" s="29" t="inlineStr">
        <is>
          <t>Ad responsive search ad headline 12 · TEXT</t>
        </is>
      </c>
      <c r="C725" s="26" t="n"/>
      <c r="D725" s="27">
        <f>IF(AND($C725="x",$A725&lt;&gt;""),$A725,"")</f>
        <v/>
      </c>
    </row>
    <row r="726">
      <c r="A726" s="25" t="inlineStr">
        <is>
          <t>ad_responsive_search_ad_headlines_13_text</t>
        </is>
      </c>
      <c r="B726" s="29" t="inlineStr">
        <is>
          <t>Ad responsive search ad headline 13 · TEXT</t>
        </is>
      </c>
      <c r="C726" s="26" t="n"/>
      <c r="D726" s="27">
        <f>IF(AND($C726="x",$A726&lt;&gt;""),$A726,"")</f>
        <v/>
      </c>
    </row>
    <row r="727">
      <c r="A727" s="25" t="inlineStr">
        <is>
          <t>ad_responsive_search_ad_headlines_14_text</t>
        </is>
      </c>
      <c r="B727" s="29" t="inlineStr">
        <is>
          <t>Ad responsive search ad headline 14 · TEXT</t>
        </is>
      </c>
      <c r="C727" s="26" t="n"/>
      <c r="D727" s="27">
        <f>IF(AND($C727="x",$A727&lt;&gt;""),$A727,"")</f>
        <v/>
      </c>
    </row>
    <row r="728">
      <c r="A728" s="25" t="inlineStr">
        <is>
          <t>ad_responsive_search_ad_headlines_15_text</t>
        </is>
      </c>
      <c r="B728" s="29" t="inlineStr">
        <is>
          <t>Ad responsive search ad headline 15 · TEXT</t>
        </is>
      </c>
      <c r="C728" s="26" t="n"/>
      <c r="D728" s="27">
        <f>IF(AND($C728="x",$A728&lt;&gt;""),$A728,"")</f>
        <v/>
      </c>
    </row>
    <row r="729">
      <c r="A729" s="25" t="inlineStr">
        <is>
          <t>ad_responsive_search_ad_headlines_1_text</t>
        </is>
      </c>
      <c r="B729" s="29" t="inlineStr">
        <is>
          <t>Ad responsive search ad headline 1 · TEXT</t>
        </is>
      </c>
      <c r="C729" s="26" t="n"/>
      <c r="D729" s="27">
        <f>IF(AND($C729="x",$A729&lt;&gt;""),$A729,"")</f>
        <v/>
      </c>
    </row>
    <row r="730">
      <c r="A730" s="25" t="inlineStr">
        <is>
          <t>ad_responsive_search_ad_headlines_2_text</t>
        </is>
      </c>
      <c r="B730" s="29" t="inlineStr">
        <is>
          <t>Ad responsive search ad headline 2 · TEXT</t>
        </is>
      </c>
      <c r="C730" s="26" t="n"/>
      <c r="D730" s="27">
        <f>IF(AND($C730="x",$A730&lt;&gt;""),$A730,"")</f>
        <v/>
      </c>
    </row>
    <row r="731">
      <c r="A731" s="25" t="inlineStr">
        <is>
          <t>ad_responsive_search_ad_headlines_3_text</t>
        </is>
      </c>
      <c r="B731" s="29" t="inlineStr">
        <is>
          <t>Ad responsive search ad headline 3 · TEXT</t>
        </is>
      </c>
      <c r="C731" s="26" t="n"/>
      <c r="D731" s="27">
        <f>IF(AND($C731="x",$A731&lt;&gt;""),$A731,"")</f>
        <v/>
      </c>
    </row>
    <row r="732">
      <c r="A732" s="25" t="inlineStr">
        <is>
          <t>ad_responsive_search_ad_headlines_4_text</t>
        </is>
      </c>
      <c r="B732" s="29" t="inlineStr">
        <is>
          <t>Ad responsive search ad headline 4 · TEXT</t>
        </is>
      </c>
      <c r="C732" s="26" t="n"/>
      <c r="D732" s="27">
        <f>IF(AND($C732="x",$A732&lt;&gt;""),$A732,"")</f>
        <v/>
      </c>
    </row>
    <row r="733">
      <c r="A733" s="25" t="inlineStr">
        <is>
          <t>ad_responsive_search_ad_headlines_5_text</t>
        </is>
      </c>
      <c r="B733" s="29" t="inlineStr">
        <is>
          <t>Ad responsive search ad headline 5 · TEXT</t>
        </is>
      </c>
      <c r="C733" s="26" t="n"/>
      <c r="D733" s="27">
        <f>IF(AND($C733="x",$A733&lt;&gt;""),$A733,"")</f>
        <v/>
      </c>
    </row>
    <row r="734">
      <c r="A734" s="25" t="inlineStr">
        <is>
          <t>ad_responsive_search_ad_headlines_6_text</t>
        </is>
      </c>
      <c r="B734" s="29" t="inlineStr">
        <is>
          <t>Ad responsive search ad headline 6 · TEXT</t>
        </is>
      </c>
      <c r="C734" s="26" t="n"/>
      <c r="D734" s="27">
        <f>IF(AND($C734="x",$A734&lt;&gt;""),$A734,"")</f>
        <v/>
      </c>
    </row>
    <row r="735">
      <c r="A735" s="25" t="inlineStr">
        <is>
          <t>ad_responsive_search_ad_headlines_7_text</t>
        </is>
      </c>
      <c r="B735" s="29" t="inlineStr">
        <is>
          <t>Ad responsive search ad headline 7 · TEXT</t>
        </is>
      </c>
      <c r="C735" s="26" t="n"/>
      <c r="D735" s="27">
        <f>IF(AND($C735="x",$A735&lt;&gt;""),$A735,"")</f>
        <v/>
      </c>
    </row>
    <row r="736">
      <c r="A736" s="25" t="inlineStr">
        <is>
          <t>ad_responsive_search_ad_headlines_8_text</t>
        </is>
      </c>
      <c r="B736" s="29" t="inlineStr">
        <is>
          <t>Ad responsive search ad headline 8 · TEXT</t>
        </is>
      </c>
      <c r="C736" s="26" t="n"/>
      <c r="D736" s="27">
        <f>IF(AND($C736="x",$A736&lt;&gt;""),$A736,"")</f>
        <v/>
      </c>
    </row>
    <row r="737">
      <c r="A737" s="25" t="inlineStr">
        <is>
          <t>ad_responsive_search_ad_headlines_9_text</t>
        </is>
      </c>
      <c r="B737" s="29" t="inlineStr">
        <is>
          <t>Ad responsive search ad headline 9 · TEXT</t>
        </is>
      </c>
      <c r="C737" s="26" t="n"/>
      <c r="D737" s="27">
        <f>IF(AND($C737="x",$A737&lt;&gt;""),$A737,"")</f>
        <v/>
      </c>
    </row>
    <row r="738">
      <c r="A738" s="25" t="inlineStr">
        <is>
          <t>ad_responsive_search_ad_headlines_combined_text</t>
        </is>
      </c>
      <c r="B738" s="29" t="inlineStr">
        <is>
          <t>Ad responsive search ad headline texts combined · TEXT</t>
        </is>
      </c>
      <c r="C738" s="26" t="n"/>
      <c r="D738" s="27">
        <f>IF(AND($C738="x",$A738&lt;&gt;""),$A738,"")</f>
        <v/>
      </c>
    </row>
    <row r="739">
      <c r="A739" s="25" t="inlineStr">
        <is>
          <t>ad_responsive_search_ad_headlines_pinned_headline_1_text</t>
        </is>
      </c>
      <c r="B739" s="29" t="inlineStr">
        <is>
          <t>Ad responsive search ad headline pinned at position 1 text · TEXT</t>
        </is>
      </c>
      <c r="C739" s="26" t="n"/>
      <c r="D739" s="27">
        <f>IF(AND($C739="x",$A739&lt;&gt;""),$A739,"")</f>
        <v/>
      </c>
    </row>
    <row r="740">
      <c r="A740" s="25" t="inlineStr">
        <is>
          <t>ad_responsive_search_ad_headlines_pinned_headline_2_text</t>
        </is>
      </c>
      <c r="B740" s="29" t="inlineStr">
        <is>
          <t>Ad responsive search ad headline pinned at position 2 text · TEXT</t>
        </is>
      </c>
      <c r="C740" s="26" t="n"/>
      <c r="D740" s="27">
        <f>IF(AND($C740="x",$A740&lt;&gt;""),$A740,"")</f>
        <v/>
      </c>
    </row>
    <row r="741">
      <c r="A741" s="25" t="inlineStr">
        <is>
          <t>ad_responsive_search_ad_headlines_pinned_headline_3_text</t>
        </is>
      </c>
      <c r="B741" s="29" t="inlineStr">
        <is>
          <t>Ad responsive search ad headline pinned at position 3 text · TEXT</t>
        </is>
      </c>
      <c r="C741" s="26" t="n"/>
      <c r="D741" s="27">
        <f>IF(AND($C741="x",$A741&lt;&gt;""),$A741,"")</f>
        <v/>
      </c>
    </row>
    <row r="742">
      <c r="A742" s="25" t="inlineStr">
        <is>
          <t>ad_responsive_search_ad_path1</t>
        </is>
      </c>
      <c r="B742" s="29" t="inlineStr">
        <is>
          <t>Ad responsive search ad path1 · TEXT</t>
        </is>
      </c>
      <c r="C742" s="26" t="n"/>
      <c r="D742" s="27">
        <f>IF(AND($C742="x",$A742&lt;&gt;""),$A742,"")</f>
        <v/>
      </c>
    </row>
    <row r="743">
      <c r="A743" s="25" t="inlineStr">
        <is>
          <t>ad_responsive_search_ad_path2</t>
        </is>
      </c>
      <c r="B743" s="29" t="inlineStr">
        <is>
          <t>Ad responsive search ad path2 · TEXT</t>
        </is>
      </c>
      <c r="C743" s="26" t="n"/>
      <c r="D743" s="27">
        <f>IF(AND($C743="x",$A743&lt;&gt;""),$A743,"")</f>
        <v/>
      </c>
    </row>
    <row r="744">
      <c r="A744" s="25" t="inlineStr">
        <is>
          <t>ad_rotation_mode</t>
        </is>
      </c>
      <c r="B744" s="29" t="inlineStr">
        <is>
          <t>Ad rotation mode · TEXT</t>
        </is>
      </c>
      <c r="C744" s="26" t="n"/>
      <c r="D744" s="27">
        <f>IF(AND($C744="x",$A744&lt;&gt;""),$A744,"")</f>
        <v/>
      </c>
    </row>
    <row r="745">
      <c r="A745" s="25" t="inlineStr">
        <is>
          <t>ad_schedule_day_of_week</t>
        </is>
      </c>
      <c r="B745" s="29" t="inlineStr">
        <is>
          <t>Ad schedule day of week · TEXT</t>
        </is>
      </c>
      <c r="C745" s="26" t="n"/>
      <c r="D745" s="27">
        <f>IF(AND($C745="x",$A745&lt;&gt;""),$A745,"")</f>
        <v/>
      </c>
    </row>
    <row r="746">
      <c r="A746" s="25" t="inlineStr">
        <is>
          <t>ad_schedule_end_hour</t>
        </is>
      </c>
      <c r="B746" s="29" t="inlineStr">
        <is>
          <t>Ad schedule end hour · NUMERIC</t>
        </is>
      </c>
      <c r="C746" s="26" t="n"/>
      <c r="D746" s="27">
        <f>IF(AND($C746="x",$A746&lt;&gt;""),$A746,"")</f>
        <v/>
      </c>
    </row>
    <row r="747">
      <c r="A747" s="25" t="inlineStr">
        <is>
          <t>ad_schedule_end_minute</t>
        </is>
      </c>
      <c r="B747" s="29" t="inlineStr">
        <is>
          <t>Ad schedule end minute · TEXT</t>
        </is>
      </c>
      <c r="C747" s="26" t="n"/>
      <c r="D747" s="27">
        <f>IF(AND($C747="x",$A747&lt;&gt;""),$A747,"")</f>
        <v/>
      </c>
    </row>
    <row r="748">
      <c r="A748" s="25" t="inlineStr">
        <is>
          <t>ad_schedule_start_hour</t>
        </is>
      </c>
      <c r="B748" s="29" t="inlineStr">
        <is>
          <t>Ad schedule start hour · NUMERIC</t>
        </is>
      </c>
      <c r="C748" s="26" t="n"/>
      <c r="D748" s="27">
        <f>IF(AND($C748="x",$A748&lt;&gt;""),$A748,"")</f>
        <v/>
      </c>
    </row>
    <row r="749">
      <c r="A749" s="25" t="inlineStr">
        <is>
          <t>ad_schedule_start_minute</t>
        </is>
      </c>
      <c r="B749" s="29" t="inlineStr">
        <is>
          <t>Ad schedule start minute · TEXT</t>
        </is>
      </c>
      <c r="C749" s="26" t="n"/>
      <c r="D749" s="27">
        <f>IF(AND($C749="x",$A749&lt;&gt;""),$A749,"")</f>
        <v/>
      </c>
    </row>
    <row r="750">
      <c r="A750" s="25" t="inlineStr">
        <is>
          <t>ad_serving_optimization_status</t>
        </is>
      </c>
      <c r="B750" s="29" t="inlineStr">
        <is>
          <t>Ad serving optimization status · TEXT</t>
        </is>
      </c>
      <c r="C750" s="26" t="n"/>
      <c r="D750" s="27">
        <f>IF(AND($C750="x",$A750&lt;&gt;""),$A750,"")</f>
        <v/>
      </c>
    </row>
    <row r="751">
      <c r="A751" s="25" t="inlineStr">
        <is>
          <t>ad_shopping_comparison_listing_ad_headline</t>
        </is>
      </c>
      <c r="B751" s="29" t="inlineStr">
        <is>
          <t>Ad shopping comparison listing ad headline · TEXT</t>
        </is>
      </c>
      <c r="C751" s="26" t="n"/>
      <c r="D751" s="27">
        <f>IF(AND($C751="x",$A751&lt;&gt;""),$A751,"")</f>
        <v/>
      </c>
    </row>
    <row r="752">
      <c r="A752" s="25" t="inlineStr">
        <is>
          <t>ad_shopping_product_ad</t>
        </is>
      </c>
      <c r="B752" s="29" t="inlineStr">
        <is>
          <t>Ad shopping product ad · TEXT</t>
        </is>
      </c>
      <c r="C752" s="26" t="n"/>
      <c r="D752" s="27">
        <f>IF(AND($C752="x",$A752&lt;&gt;""),$A752,"")</f>
        <v/>
      </c>
    </row>
    <row r="753">
      <c r="A753" s="25" t="inlineStr">
        <is>
          <t>ad_shopping_smart_ad</t>
        </is>
      </c>
      <c r="B753" s="29" t="inlineStr">
        <is>
          <t>Ad shopping smart ad · TEXT</t>
        </is>
      </c>
      <c r="C753" s="26" t="n"/>
      <c r="D753" s="27">
        <f>IF(AND($C753="x",$A753&lt;&gt;""),$A753,"")</f>
        <v/>
      </c>
    </row>
    <row r="754">
      <c r="A754" s="25" t="inlineStr">
        <is>
          <t>ad_smart_campaign_ad_descriptions</t>
        </is>
      </c>
      <c r="B754" s="29" t="inlineStr">
        <is>
          <t>Ad smart campaign ad descriptions · TEXT</t>
        </is>
      </c>
      <c r="C754" s="26" t="n"/>
      <c r="D754" s="27">
        <f>IF(AND($C754="x",$A754&lt;&gt;""),$A754,"")</f>
        <v/>
      </c>
    </row>
    <row r="755">
      <c r="A755" s="25" t="inlineStr">
        <is>
          <t>ad_smart_campaign_ad_descriptions_1_text</t>
        </is>
      </c>
      <c r="B755" s="29" t="inlineStr">
        <is>
          <t>Ad smart campaign ad description 1 text · TEXT</t>
        </is>
      </c>
      <c r="C755" s="26" t="n"/>
      <c r="D755" s="27">
        <f>IF(AND($C755="x",$A755&lt;&gt;""),$A755,"")</f>
        <v/>
      </c>
    </row>
    <row r="756">
      <c r="A756" s="25" t="inlineStr">
        <is>
          <t>ad_smart_campaign_ad_descriptions_2_text</t>
        </is>
      </c>
      <c r="B756" s="29" t="inlineStr">
        <is>
          <t>Ad smart campaign ad description 2 text · TEXT</t>
        </is>
      </c>
      <c r="C756" s="26" t="n"/>
      <c r="D756" s="27">
        <f>IF(AND($C756="x",$A756&lt;&gt;""),$A756,"")</f>
        <v/>
      </c>
    </row>
    <row r="757">
      <c r="A757" s="25" t="inlineStr">
        <is>
          <t>ad_smart_campaign_ad_descriptions_3_text</t>
        </is>
      </c>
      <c r="B757" s="29" t="inlineStr">
        <is>
          <t>Ad smart campaign ad description 3 text · TEXT</t>
        </is>
      </c>
      <c r="C757" s="26" t="n"/>
      <c r="D757" s="27">
        <f>IF(AND($C757="x",$A757&lt;&gt;""),$A757,"")</f>
        <v/>
      </c>
    </row>
    <row r="758">
      <c r="A758" s="25" t="inlineStr">
        <is>
          <t>ad_smart_campaign_ad_descriptions_4_text</t>
        </is>
      </c>
      <c r="B758" s="29" t="inlineStr">
        <is>
          <t>Ad smart campaign ad description 4 text · TEXT</t>
        </is>
      </c>
      <c r="C758" s="26" t="n"/>
      <c r="D758" s="27">
        <f>IF(AND($C758="x",$A758&lt;&gt;""),$A758,"")</f>
        <v/>
      </c>
    </row>
    <row r="759">
      <c r="A759" s="25" t="inlineStr">
        <is>
          <t>ad_smart_campaign_ad_descriptions_5_text</t>
        </is>
      </c>
      <c r="B759" s="29" t="inlineStr">
        <is>
          <t>Ad smart campaign ad description 5 text · TEXT</t>
        </is>
      </c>
      <c r="C759" s="26" t="n"/>
      <c r="D759" s="27">
        <f>IF(AND($C759="x",$A759&lt;&gt;""),$A759,"")</f>
        <v/>
      </c>
    </row>
    <row r="760">
      <c r="A760" s="25" t="inlineStr">
        <is>
          <t>ad_smart_campaign_ad_descriptions_combined_text</t>
        </is>
      </c>
      <c r="B760" s="29" t="inlineStr">
        <is>
          <t>Ad smart campaign ad descriptions combined · TEXT</t>
        </is>
      </c>
      <c r="C760" s="26" t="n"/>
      <c r="D760" s="27">
        <f>IF(AND($C760="x",$A760&lt;&gt;""),$A760,"")</f>
        <v/>
      </c>
    </row>
    <row r="761">
      <c r="A761" s="25" t="inlineStr">
        <is>
          <t>ad_smart_campaign_ad_headlines</t>
        </is>
      </c>
      <c r="B761" s="29" t="inlineStr">
        <is>
          <t>Ad smart campaign ad headlines · TEXT</t>
        </is>
      </c>
      <c r="C761" s="26" t="n"/>
      <c r="D761" s="27">
        <f>IF(AND($C761="x",$A761&lt;&gt;""),$A761,"")</f>
        <v/>
      </c>
    </row>
    <row r="762">
      <c r="A762" s="25" t="inlineStr">
        <is>
          <t>ad_smart_campaign_ad_headlines_10_text</t>
        </is>
      </c>
      <c r="B762" s="29" t="inlineStr">
        <is>
          <t>Ad smart campaign ad headline 10 text · TEXT</t>
        </is>
      </c>
      <c r="C762" s="26" t="n"/>
      <c r="D762" s="27">
        <f>IF(AND($C762="x",$A762&lt;&gt;""),$A762,"")</f>
        <v/>
      </c>
    </row>
    <row r="763">
      <c r="A763" s="25" t="inlineStr">
        <is>
          <t>ad_smart_campaign_ad_headlines_11_text</t>
        </is>
      </c>
      <c r="B763" s="29" t="inlineStr">
        <is>
          <t>Ad smart campaign ad headline 11 text · TEXT</t>
        </is>
      </c>
      <c r="C763" s="26" t="n"/>
      <c r="D763" s="27">
        <f>IF(AND($C763="x",$A763&lt;&gt;""),$A763,"")</f>
        <v/>
      </c>
    </row>
    <row r="764">
      <c r="A764" s="25" t="inlineStr">
        <is>
          <t>ad_smart_campaign_ad_headlines_12_text</t>
        </is>
      </c>
      <c r="B764" s="29" t="inlineStr">
        <is>
          <t>Ad smart campaign ad headline 12 text · TEXT</t>
        </is>
      </c>
      <c r="C764" s="26" t="n"/>
      <c r="D764" s="27">
        <f>IF(AND($C764="x",$A764&lt;&gt;""),$A764,"")</f>
        <v/>
      </c>
    </row>
    <row r="765">
      <c r="A765" s="25" t="inlineStr">
        <is>
          <t>ad_smart_campaign_ad_headlines_13_text</t>
        </is>
      </c>
      <c r="B765" s="29" t="inlineStr">
        <is>
          <t>Ad smart campaign ad headline 13 text · TEXT</t>
        </is>
      </c>
      <c r="C765" s="26" t="n"/>
      <c r="D765" s="27">
        <f>IF(AND($C765="x",$A765&lt;&gt;""),$A765,"")</f>
        <v/>
      </c>
    </row>
    <row r="766">
      <c r="A766" s="25" t="inlineStr">
        <is>
          <t>ad_smart_campaign_ad_headlines_14_text</t>
        </is>
      </c>
      <c r="B766" s="29" t="inlineStr">
        <is>
          <t>Ad smart campaign ad headline 14 text · TEXT</t>
        </is>
      </c>
      <c r="C766" s="26" t="n"/>
      <c r="D766" s="27">
        <f>IF(AND($C766="x",$A766&lt;&gt;""),$A766,"")</f>
        <v/>
      </c>
    </row>
    <row r="767">
      <c r="A767" s="25" t="inlineStr">
        <is>
          <t>ad_smart_campaign_ad_headlines_15_text</t>
        </is>
      </c>
      <c r="B767" s="29" t="inlineStr">
        <is>
          <t>Ad smart campaign ad headline 15 text · TEXT</t>
        </is>
      </c>
      <c r="C767" s="26" t="n"/>
      <c r="D767" s="27">
        <f>IF(AND($C767="x",$A767&lt;&gt;""),$A767,"")</f>
        <v/>
      </c>
    </row>
    <row r="768">
      <c r="A768" s="25" t="inlineStr">
        <is>
          <t>ad_smart_campaign_ad_headlines_1_text</t>
        </is>
      </c>
      <c r="B768" s="29" t="inlineStr">
        <is>
          <t>Ad smart campaign ad headline 1 text · TEXT</t>
        </is>
      </c>
      <c r="C768" s="26" t="n"/>
      <c r="D768" s="27">
        <f>IF(AND($C768="x",$A768&lt;&gt;""),$A768,"")</f>
        <v/>
      </c>
    </row>
    <row r="769">
      <c r="A769" s="25" t="inlineStr">
        <is>
          <t>ad_smart_campaign_ad_headlines_2_text</t>
        </is>
      </c>
      <c r="B769" s="29" t="inlineStr">
        <is>
          <t>Ad smart campaign ad headline 2 text · TEXT</t>
        </is>
      </c>
      <c r="C769" s="26" t="n"/>
      <c r="D769" s="27">
        <f>IF(AND($C769="x",$A769&lt;&gt;""),$A769,"")</f>
        <v/>
      </c>
    </row>
    <row r="770">
      <c r="A770" s="25" t="inlineStr">
        <is>
          <t>ad_smart_campaign_ad_headlines_3_text</t>
        </is>
      </c>
      <c r="B770" s="29" t="inlineStr">
        <is>
          <t>Ad smart campaign ad headline 3 text · TEXT</t>
        </is>
      </c>
      <c r="C770" s="26" t="n"/>
      <c r="D770" s="27">
        <f>IF(AND($C770="x",$A770&lt;&gt;""),$A770,"")</f>
        <v/>
      </c>
    </row>
    <row r="771">
      <c r="A771" s="25" t="inlineStr">
        <is>
          <t>ad_smart_campaign_ad_headlines_4_text</t>
        </is>
      </c>
      <c r="B771" s="29" t="inlineStr">
        <is>
          <t>Ad smart campaign ad headline 4 text · TEXT</t>
        </is>
      </c>
      <c r="C771" s="26" t="n"/>
      <c r="D771" s="27">
        <f>IF(AND($C771="x",$A771&lt;&gt;""),$A771,"")</f>
        <v/>
      </c>
    </row>
    <row r="772">
      <c r="A772" s="25" t="inlineStr">
        <is>
          <t>ad_smart_campaign_ad_headlines_5_text</t>
        </is>
      </c>
      <c r="B772" s="29" t="inlineStr">
        <is>
          <t>Ad smart campaign ad headline 5 text · TEXT</t>
        </is>
      </c>
      <c r="C772" s="26" t="n"/>
      <c r="D772" s="27">
        <f>IF(AND($C772="x",$A772&lt;&gt;""),$A772,"")</f>
        <v/>
      </c>
    </row>
    <row r="773">
      <c r="A773" s="25" t="inlineStr">
        <is>
          <t>ad_smart_campaign_ad_headlines_6_text</t>
        </is>
      </c>
      <c r="B773" s="29" t="inlineStr">
        <is>
          <t>Ad smart campaign ad headline 6 text · TEXT</t>
        </is>
      </c>
      <c r="C773" s="26" t="n"/>
      <c r="D773" s="27">
        <f>IF(AND($C773="x",$A773&lt;&gt;""),$A773,"")</f>
        <v/>
      </c>
    </row>
    <row r="774">
      <c r="A774" s="25" t="inlineStr">
        <is>
          <t>ad_smart_campaign_ad_headlines_7_text</t>
        </is>
      </c>
      <c r="B774" s="29" t="inlineStr">
        <is>
          <t>Ad smart campaign ad headline 7 text · TEXT</t>
        </is>
      </c>
      <c r="C774" s="26" t="n"/>
      <c r="D774" s="27">
        <f>IF(AND($C774="x",$A774&lt;&gt;""),$A774,"")</f>
        <v/>
      </c>
    </row>
    <row r="775">
      <c r="A775" s="25" t="inlineStr">
        <is>
          <t>ad_smart_campaign_ad_headlines_8_text</t>
        </is>
      </c>
      <c r="B775" s="29" t="inlineStr">
        <is>
          <t>Ad smart campaign ad headline 8 text · TEXT</t>
        </is>
      </c>
      <c r="C775" s="26" t="n"/>
      <c r="D775" s="27">
        <f>IF(AND($C775="x",$A775&lt;&gt;""),$A775,"")</f>
        <v/>
      </c>
    </row>
    <row r="776">
      <c r="A776" s="25" t="inlineStr">
        <is>
          <t>ad_smart_campaign_ad_headlines_9_text</t>
        </is>
      </c>
      <c r="B776" s="29" t="inlineStr">
        <is>
          <t>Ad smart campaign ad headline 9 text · TEXT</t>
        </is>
      </c>
      <c r="C776" s="26" t="n"/>
      <c r="D776" s="27">
        <f>IF(AND($C776="x",$A776&lt;&gt;""),$A776,"")</f>
        <v/>
      </c>
    </row>
    <row r="777">
      <c r="A777" s="25" t="inlineStr">
        <is>
          <t>ad_smart_campaign_ad_headlines_combined_text</t>
        </is>
      </c>
      <c r="B777" s="29" t="inlineStr">
        <is>
          <t>Ad smart campaign ad headlines combined · TEXT</t>
        </is>
      </c>
      <c r="C777" s="26" t="n"/>
      <c r="D777" s="27">
        <f>IF(AND($C777="x",$A777&lt;&gt;""),$A777,"")</f>
        <v/>
      </c>
    </row>
    <row r="778">
      <c r="A778" s="25" t="inlineStr">
        <is>
          <t>ad_strength</t>
        </is>
      </c>
      <c r="B778" s="29" t="inlineStr">
        <is>
          <t>Ad strength · TEXT</t>
        </is>
      </c>
      <c r="C778" s="26" t="n"/>
      <c r="D778" s="27">
        <f>IF(AND($C778="x",$A778&lt;&gt;""),$A778,"")</f>
        <v/>
      </c>
    </row>
    <row r="779">
      <c r="A779" s="25" t="inlineStr">
        <is>
          <t>ad_system_managed_resource_source</t>
        </is>
      </c>
      <c r="B779" s="29" t="inlineStr">
        <is>
          <t>Ad system managed resource source · TEXT</t>
        </is>
      </c>
      <c r="C779" s="26" t="n"/>
      <c r="D779" s="27">
        <f>IF(AND($C779="x",$A779&lt;&gt;""),$A779,"")</f>
        <v/>
      </c>
    </row>
    <row r="780">
      <c r="A780" s="25" t="inlineStr">
        <is>
          <t>ad_text_ad_description1</t>
        </is>
      </c>
      <c r="B780" s="29" t="inlineStr">
        <is>
          <t>Ad text ad description1 · TEXT</t>
        </is>
      </c>
      <c r="C780" s="26" t="n"/>
      <c r="D780" s="27">
        <f>IF(AND($C780="x",$A780&lt;&gt;""),$A780,"")</f>
        <v/>
      </c>
    </row>
    <row r="781">
      <c r="A781" s="25" t="inlineStr">
        <is>
          <t>ad_text_ad_description2</t>
        </is>
      </c>
      <c r="B781" s="29" t="inlineStr">
        <is>
          <t>Ad text ad description2 · TEXT</t>
        </is>
      </c>
      <c r="C781" s="26" t="n"/>
      <c r="D781" s="27">
        <f>IF(AND($C781="x",$A781&lt;&gt;""),$A781,"")</f>
        <v/>
      </c>
    </row>
    <row r="782">
      <c r="A782" s="25" t="inlineStr">
        <is>
          <t>ad_text_ad_headline</t>
        </is>
      </c>
      <c r="B782" s="29" t="inlineStr">
        <is>
          <t>Ad text ad headline · TEXT</t>
        </is>
      </c>
      <c r="C782" s="26" t="n"/>
      <c r="D782" s="27">
        <f>IF(AND($C782="x",$A782&lt;&gt;""),$A782,"")</f>
        <v/>
      </c>
    </row>
    <row r="783">
      <c r="A783" s="25" t="inlineStr">
        <is>
          <t>ad_tracking_url_template</t>
        </is>
      </c>
      <c r="B783" s="29" t="inlineStr">
        <is>
          <t>Ad tracking url template · TEXT</t>
        </is>
      </c>
      <c r="C783" s="26" t="n"/>
      <c r="D783" s="27">
        <f>IF(AND($C783="x",$A783&lt;&gt;""),$A783,"")</f>
        <v/>
      </c>
    </row>
    <row r="784">
      <c r="A784" s="25" t="inlineStr">
        <is>
          <t>ad_travel_ad</t>
        </is>
      </c>
      <c r="B784" s="29" t="inlineStr">
        <is>
          <t>Ad travel ad · TEXT</t>
        </is>
      </c>
      <c r="C784" s="26" t="n"/>
      <c r="D784" s="27">
        <f>IF(AND($C784="x",$A784&lt;&gt;""),$A784,"")</f>
        <v/>
      </c>
    </row>
    <row r="785">
      <c r="A785" s="25" t="inlineStr">
        <is>
          <t>ad_type</t>
        </is>
      </c>
      <c r="B785" s="29" t="inlineStr">
        <is>
          <t>Ad type · TEXT</t>
        </is>
      </c>
      <c r="C785" s="26" t="n"/>
      <c r="D785" s="27">
        <f>IF(AND($C785="x",$A785&lt;&gt;""),$A785,"")</f>
        <v/>
      </c>
    </row>
    <row r="786">
      <c r="A786" s="25" t="inlineStr">
        <is>
          <t>ad_url_collections</t>
        </is>
      </c>
      <c r="B786" s="29" t="inlineStr">
        <is>
          <t>Ad url collections · TEXT</t>
        </is>
      </c>
      <c r="C786" s="26" t="n"/>
      <c r="D786" s="27">
        <f>IF(AND($C786="x",$A786&lt;&gt;""),$A786,"")</f>
        <v/>
      </c>
    </row>
    <row r="787">
      <c r="A787" s="25" t="inlineStr">
        <is>
          <t>ad_url_custom_parameters</t>
        </is>
      </c>
      <c r="B787" s="29" t="inlineStr">
        <is>
          <t>Ad url custom parameters · TEXT</t>
        </is>
      </c>
      <c r="C787" s="26" t="n"/>
      <c r="D787" s="27">
        <f>IF(AND($C787="x",$A787&lt;&gt;""),$A787,"")</f>
        <v/>
      </c>
    </row>
    <row r="788">
      <c r="A788" s="25" t="inlineStr">
        <is>
          <t>ad_using_product_data</t>
        </is>
      </c>
      <c r="B788" s="29" t="inlineStr">
        <is>
          <t>Ad using product data · BOOLEAN</t>
        </is>
      </c>
      <c r="C788" s="26" t="n"/>
      <c r="D788" s="27">
        <f>IF(AND($C788="x",$A788&lt;&gt;""),$A788,"")</f>
        <v/>
      </c>
    </row>
    <row r="789">
      <c r="A789" s="25" t="inlineStr">
        <is>
          <t>ad_using_video</t>
        </is>
      </c>
      <c r="B789" s="29" t="inlineStr">
        <is>
          <t>Ad using video · BOOLEAN</t>
        </is>
      </c>
      <c r="C789" s="26" t="n"/>
      <c r="D789" s="27">
        <f>IF(AND($C789="x",$A789&lt;&gt;""),$A789,"")</f>
        <v/>
      </c>
    </row>
    <row r="790">
      <c r="A790" s="25" t="inlineStr">
        <is>
          <t>ad_video_ad_audio</t>
        </is>
      </c>
      <c r="B790" s="29" t="inlineStr">
        <is>
          <t>Ad video ad audio · TEXT</t>
        </is>
      </c>
      <c r="C790" s="26" t="n"/>
      <c r="D790" s="27">
        <f>IF(AND($C790="x",$A790&lt;&gt;""),$A790,"")</f>
        <v/>
      </c>
    </row>
    <row r="791">
      <c r="A791" s="25" t="inlineStr">
        <is>
          <t>ad_video_ad_bumper_action_button_label</t>
        </is>
      </c>
      <c r="B791" s="29" t="inlineStr">
        <is>
          <t>Ad video ad bumper action button label · TEXT</t>
        </is>
      </c>
      <c r="C791" s="26" t="n"/>
      <c r="D791" s="27">
        <f>IF(AND($C791="x",$A791&lt;&gt;""),$A791,"")</f>
        <v/>
      </c>
    </row>
    <row r="792">
      <c r="A792" s="25" t="inlineStr">
        <is>
          <t>ad_video_ad_bumper_action_headline</t>
        </is>
      </c>
      <c r="B792" s="29" t="inlineStr">
        <is>
          <t>Ad video ad bumper action headline · TEXT</t>
        </is>
      </c>
      <c r="C792" s="26" t="n"/>
      <c r="D792" s="27">
        <f>IF(AND($C792="x",$A792&lt;&gt;""),$A792,"")</f>
        <v/>
      </c>
    </row>
    <row r="793">
      <c r="A793" s="25" t="inlineStr">
        <is>
          <t>ad_video_ad_bumper_companion_banner_asset</t>
        </is>
      </c>
      <c r="B793" s="29" t="inlineStr">
        <is>
          <t>Ad video ad bumper companion banner asset · TEXT</t>
        </is>
      </c>
      <c r="C793" s="26" t="n"/>
      <c r="D793" s="27">
        <f>IF(AND($C793="x",$A793&lt;&gt;""),$A793,"")</f>
        <v/>
      </c>
    </row>
    <row r="794">
      <c r="A794" s="25" t="inlineStr">
        <is>
          <t>ad_video_ad_in_feed_description1</t>
        </is>
      </c>
      <c r="B794" s="29" t="inlineStr">
        <is>
          <t>Ad video ad in feed description1 · TEXT</t>
        </is>
      </c>
      <c r="C794" s="26" t="n"/>
      <c r="D794" s="27">
        <f>IF(AND($C794="x",$A794&lt;&gt;""),$A794,"")</f>
        <v/>
      </c>
    </row>
    <row r="795">
      <c r="A795" s="25" t="inlineStr">
        <is>
          <t>ad_video_ad_in_feed_description2</t>
        </is>
      </c>
      <c r="B795" s="29" t="inlineStr">
        <is>
          <t>Ad video ad in feed description2 · TEXT</t>
        </is>
      </c>
      <c r="C795" s="26" t="n"/>
      <c r="D795" s="27">
        <f>IF(AND($C795="x",$A795&lt;&gt;""),$A795,"")</f>
        <v/>
      </c>
    </row>
    <row r="796">
      <c r="A796" s="25" t="inlineStr">
        <is>
          <t>ad_video_ad_in_feed_headline</t>
        </is>
      </c>
      <c r="B796" s="29" t="inlineStr">
        <is>
          <t>Ad video ad in feed headline · TEXT</t>
        </is>
      </c>
      <c r="C796" s="26" t="n"/>
      <c r="D796" s="27">
        <f>IF(AND($C796="x",$A796&lt;&gt;""),$A796,"")</f>
        <v/>
      </c>
    </row>
    <row r="797">
      <c r="A797" s="25" t="inlineStr">
        <is>
          <t>ad_video_ad_in_feed_thumbnail</t>
        </is>
      </c>
      <c r="B797" s="29" t="inlineStr">
        <is>
          <t>Ad video ad in feed thumbnail · TEXT</t>
        </is>
      </c>
      <c r="C797" s="26" t="n"/>
      <c r="D797" s="27">
        <f>IF(AND($C797="x",$A797&lt;&gt;""),$A797,"")</f>
        <v/>
      </c>
    </row>
    <row r="798">
      <c r="A798" s="25" t="inlineStr">
        <is>
          <t>ad_video_ad_in_stream_action_button_label</t>
        </is>
      </c>
      <c r="B798" s="29" t="inlineStr">
        <is>
          <t>Ad video ad in stream action button label · TEXT</t>
        </is>
      </c>
      <c r="C798" s="26" t="n"/>
      <c r="D798" s="27">
        <f>IF(AND($C798="x",$A798&lt;&gt;""),$A798,"")</f>
        <v/>
      </c>
    </row>
    <row r="799">
      <c r="A799" s="25" t="inlineStr">
        <is>
          <t>ad_video_ad_in_stream_action_headline</t>
        </is>
      </c>
      <c r="B799" s="29" t="inlineStr">
        <is>
          <t>Ad video ad in stream action headline · TEXT</t>
        </is>
      </c>
      <c r="C799" s="26" t="n"/>
      <c r="D799" s="27">
        <f>IF(AND($C799="x",$A799&lt;&gt;""),$A799,"")</f>
        <v/>
      </c>
    </row>
    <row r="800">
      <c r="A800" s="25" t="inlineStr">
        <is>
          <t>ad_video_ad_in_stream_companion_banner_asset</t>
        </is>
      </c>
      <c r="B800" s="29" t="inlineStr">
        <is>
          <t>Ad video ad in stream companion banner asset · TEXT</t>
        </is>
      </c>
      <c r="C800" s="26" t="n"/>
      <c r="D800" s="27">
        <f>IF(AND($C800="x",$A800&lt;&gt;""),$A800,"")</f>
        <v/>
      </c>
    </row>
    <row r="801">
      <c r="A801" s="25" t="inlineStr">
        <is>
          <t>ad_video_ad_non_skippable_action_button_label</t>
        </is>
      </c>
      <c r="B801" s="29" t="inlineStr">
        <is>
          <t>Ad video ad non skippable action button label · TEXT</t>
        </is>
      </c>
      <c r="C801" s="26" t="n"/>
      <c r="D801" s="27">
        <f>IF(AND($C801="x",$A801&lt;&gt;""),$A801,"")</f>
        <v/>
      </c>
    </row>
    <row r="802">
      <c r="A802" s="25" t="inlineStr">
        <is>
          <t>ad_video_ad_non_skippable_action_headline</t>
        </is>
      </c>
      <c r="B802" s="29" t="inlineStr">
        <is>
          <t>Ad video ad non skippable action headline · TEXT</t>
        </is>
      </c>
      <c r="C802" s="26" t="n"/>
      <c r="D802" s="27">
        <f>IF(AND($C802="x",$A802&lt;&gt;""),$A802,"")</f>
        <v/>
      </c>
    </row>
    <row r="803">
      <c r="A803" s="25" t="inlineStr">
        <is>
          <t>ad_video_ad_non_skippable_companion_banner_asset</t>
        </is>
      </c>
      <c r="B803" s="29" t="inlineStr">
        <is>
          <t>Ad video ad non skippable companion banner asset · TEXT</t>
        </is>
      </c>
      <c r="C803" s="26" t="n"/>
      <c r="D803" s="27">
        <f>IF(AND($C803="x",$A803&lt;&gt;""),$A803,"")</f>
        <v/>
      </c>
    </row>
    <row r="804">
      <c r="A804" s="25" t="inlineStr">
        <is>
          <t>ad_video_ad_out_stream_description</t>
        </is>
      </c>
      <c r="B804" s="29" t="inlineStr">
        <is>
          <t>Ad video ad out stream description · TEXT</t>
        </is>
      </c>
      <c r="C804" s="26" t="n"/>
      <c r="D804" s="27">
        <f>IF(AND($C804="x",$A804&lt;&gt;""),$A804,"")</f>
        <v/>
      </c>
    </row>
    <row r="805">
      <c r="A805" s="25" t="inlineStr">
        <is>
          <t>ad_video_ad_out_stream_headline</t>
        </is>
      </c>
      <c r="B805" s="29" t="inlineStr">
        <is>
          <t>Ad video ad out stream headline · TEXT</t>
        </is>
      </c>
      <c r="C805" s="26" t="n"/>
      <c r="D805" s="27">
        <f>IF(AND($C805="x",$A805&lt;&gt;""),$A805,"")</f>
        <v/>
      </c>
    </row>
    <row r="806">
      <c r="A806" s="25" t="inlineStr">
        <is>
          <t>ad_video_ad_video_asset</t>
        </is>
      </c>
      <c r="B806" s="29" t="inlineStr">
        <is>
          <t>Ad video ad video asset · TEXT</t>
        </is>
      </c>
      <c r="C806" s="26" t="n"/>
      <c r="D806" s="27">
        <f>IF(AND($C806="x",$A806&lt;&gt;""),$A806,"")</f>
        <v/>
      </c>
    </row>
    <row r="807">
      <c r="A807" s="25" t="inlineStr">
        <is>
          <t>ad_video_responsive_ad_breadcrumb1</t>
        </is>
      </c>
      <c r="B807" s="29" t="inlineStr">
        <is>
          <t>Ad video responsive ad breadcrumb1 · TEXT</t>
        </is>
      </c>
      <c r="C807" s="26" t="n"/>
      <c r="D807" s="27">
        <f>IF(AND($C807="x",$A807&lt;&gt;""),$A807,"")</f>
        <v/>
      </c>
    </row>
    <row r="808">
      <c r="A808" s="25" t="inlineStr">
        <is>
          <t>ad_video_responsive_ad_breadcrumb2</t>
        </is>
      </c>
      <c r="B808" s="29" t="inlineStr">
        <is>
          <t>Ad video responsive ad breadcrumb2 · TEXT</t>
        </is>
      </c>
      <c r="C808" s="26" t="n"/>
      <c r="D808" s="27">
        <f>IF(AND($C808="x",$A808&lt;&gt;""),$A808,"")</f>
        <v/>
      </c>
    </row>
    <row r="809">
      <c r="A809" s="25" t="inlineStr">
        <is>
          <t>ad_video_responsive_ad_call_to_actions</t>
        </is>
      </c>
      <c r="B809" s="29" t="inlineStr">
        <is>
          <t>Ad video responsive ad call to actions · TEXT</t>
        </is>
      </c>
      <c r="C809" s="26" t="n"/>
      <c r="D809" s="27">
        <f>IF(AND($C809="x",$A809&lt;&gt;""),$A809,"")</f>
        <v/>
      </c>
    </row>
    <row r="810">
      <c r="A810" s="25" t="inlineStr">
        <is>
          <t>ad_video_responsive_ad_companion_banners</t>
        </is>
      </c>
      <c r="B810" s="29" t="inlineStr">
        <is>
          <t>Ad video responsive ad companion banners · TEXT</t>
        </is>
      </c>
      <c r="C810" s="26" t="n"/>
      <c r="D810" s="27">
        <f>IF(AND($C810="x",$A810&lt;&gt;""),$A810,"")</f>
        <v/>
      </c>
    </row>
    <row r="811">
      <c r="A811" s="25" t="inlineStr">
        <is>
          <t>ad_video_responsive_ad_companion_banners_asset</t>
        </is>
      </c>
      <c r="B811" s="29" t="inlineStr">
        <is>
          <t>(Deprecated) Ad video responsive ad companion banners asset · TEXT</t>
        </is>
      </c>
      <c r="C811" s="26" t="n"/>
      <c r="D811" s="27">
        <f>IF(AND($C811="x",$A811&lt;&gt;""),$A811,"")</f>
        <v/>
      </c>
    </row>
    <row r="812">
      <c r="A812" s="25" t="inlineStr">
        <is>
          <t>ad_video_responsive_ad_descriptions</t>
        </is>
      </c>
      <c r="B812" s="29" t="inlineStr">
        <is>
          <t>Ad video responsive ad descriptions · TEXT</t>
        </is>
      </c>
      <c r="C812" s="26" t="n"/>
      <c r="D812" s="27">
        <f>IF(AND($C812="x",$A812&lt;&gt;""),$A812,"")</f>
        <v/>
      </c>
    </row>
    <row r="813">
      <c r="A813" s="25" t="inlineStr">
        <is>
          <t>ad_video_responsive_ad_descriptions_1_text</t>
        </is>
      </c>
      <c r="B813" s="29" t="inlineStr">
        <is>
          <t>Ad video responsive ad description 1 text · TEXT</t>
        </is>
      </c>
      <c r="C813" s="26" t="n"/>
      <c r="D813" s="27">
        <f>IF(AND($C813="x",$A813&lt;&gt;""),$A813,"")</f>
        <v/>
      </c>
    </row>
    <row r="814">
      <c r="A814" s="25" t="inlineStr">
        <is>
          <t>ad_video_responsive_ad_descriptions_2_text</t>
        </is>
      </c>
      <c r="B814" s="29" t="inlineStr">
        <is>
          <t>Ad video responsive ad description 2 text · TEXT</t>
        </is>
      </c>
      <c r="C814" s="26" t="n"/>
      <c r="D814" s="27">
        <f>IF(AND($C814="x",$A814&lt;&gt;""),$A814,"")</f>
        <v/>
      </c>
    </row>
    <row r="815">
      <c r="A815" s="25" t="inlineStr">
        <is>
          <t>ad_video_responsive_ad_descriptions_3_text</t>
        </is>
      </c>
      <c r="B815" s="29" t="inlineStr">
        <is>
          <t>Ad video responsive ad description 3 text · TEXT</t>
        </is>
      </c>
      <c r="C815" s="26" t="n"/>
      <c r="D815" s="27">
        <f>IF(AND($C815="x",$A815&lt;&gt;""),$A815,"")</f>
        <v/>
      </c>
    </row>
    <row r="816">
      <c r="A816" s="25" t="inlineStr">
        <is>
          <t>ad_video_responsive_ad_descriptions_4_text</t>
        </is>
      </c>
      <c r="B816" s="29" t="inlineStr">
        <is>
          <t>Ad video responsive ad description 4 text · TEXT</t>
        </is>
      </c>
      <c r="C816" s="26" t="n"/>
      <c r="D816" s="27">
        <f>IF(AND($C816="x",$A816&lt;&gt;""),$A816,"")</f>
        <v/>
      </c>
    </row>
    <row r="817">
      <c r="A817" s="25" t="inlineStr">
        <is>
          <t>ad_video_responsive_ad_descriptions_5_text</t>
        </is>
      </c>
      <c r="B817" s="29" t="inlineStr">
        <is>
          <t>Ad video responsive ad description 5 text · TEXT</t>
        </is>
      </c>
      <c r="C817" s="26" t="n"/>
      <c r="D817" s="27">
        <f>IF(AND($C817="x",$A817&lt;&gt;""),$A817,"")</f>
        <v/>
      </c>
    </row>
    <row r="818">
      <c r="A818" s="25" t="inlineStr">
        <is>
          <t>ad_video_responsive_ad_descriptions_combined_text</t>
        </is>
      </c>
      <c r="B818" s="29" t="inlineStr">
        <is>
          <t>Ad video responsive ad descriptions combined · TEXT</t>
        </is>
      </c>
      <c r="C818" s="26" t="n"/>
      <c r="D818" s="27">
        <f>IF(AND($C818="x",$A818&lt;&gt;""),$A818,"")</f>
        <v/>
      </c>
    </row>
    <row r="819">
      <c r="A819" s="25" t="inlineStr">
        <is>
          <t>ad_video_responsive_ad_headlines</t>
        </is>
      </c>
      <c r="B819" s="29" t="inlineStr">
        <is>
          <t>Ad video responsive ad headlines · TEXT</t>
        </is>
      </c>
      <c r="C819" s="26" t="n"/>
      <c r="D819" s="27">
        <f>IF(AND($C819="x",$A819&lt;&gt;""),$A819,"")</f>
        <v/>
      </c>
    </row>
    <row r="820">
      <c r="A820" s="25" t="inlineStr">
        <is>
          <t>ad_video_responsive_ad_headlines_1_text</t>
        </is>
      </c>
      <c r="B820" s="29" t="inlineStr">
        <is>
          <t>Ad video responsive ad headline 1 text · TEXT</t>
        </is>
      </c>
      <c r="C820" s="26" t="n"/>
      <c r="D820" s="27">
        <f>IF(AND($C820="x",$A820&lt;&gt;""),$A820,"")</f>
        <v/>
      </c>
    </row>
    <row r="821">
      <c r="A821" s="25" t="inlineStr">
        <is>
          <t>ad_video_responsive_ad_headlines_2_text</t>
        </is>
      </c>
      <c r="B821" s="29" t="inlineStr">
        <is>
          <t>Ad video responsive ad headline 2 text · TEXT</t>
        </is>
      </c>
      <c r="C821" s="26" t="n"/>
      <c r="D821" s="27">
        <f>IF(AND($C821="x",$A821&lt;&gt;""),$A821,"")</f>
        <v/>
      </c>
    </row>
    <row r="822">
      <c r="A822" s="25" t="inlineStr">
        <is>
          <t>ad_video_responsive_ad_headlines_3_text</t>
        </is>
      </c>
      <c r="B822" s="29" t="inlineStr">
        <is>
          <t>Ad video responsive ad headline 3 text · TEXT</t>
        </is>
      </c>
      <c r="C822" s="26" t="n"/>
      <c r="D822" s="27">
        <f>IF(AND($C822="x",$A822&lt;&gt;""),$A822,"")</f>
        <v/>
      </c>
    </row>
    <row r="823">
      <c r="A823" s="25" t="inlineStr">
        <is>
          <t>ad_video_responsive_ad_headlines_4_text</t>
        </is>
      </c>
      <c r="B823" s="29" t="inlineStr">
        <is>
          <t>Ad video responsive ad headline 4 text · TEXT</t>
        </is>
      </c>
      <c r="C823" s="26" t="n"/>
      <c r="D823" s="27">
        <f>IF(AND($C823="x",$A823&lt;&gt;""),$A823,"")</f>
        <v/>
      </c>
    </row>
    <row r="824">
      <c r="A824" s="25" t="inlineStr">
        <is>
          <t>ad_video_responsive_ad_headlines_5_text</t>
        </is>
      </c>
      <c r="B824" s="29" t="inlineStr">
        <is>
          <t>Ad video responsive ad headline 5 text · TEXT</t>
        </is>
      </c>
      <c r="C824" s="26" t="n"/>
      <c r="D824" s="27">
        <f>IF(AND($C824="x",$A824&lt;&gt;""),$A824,"")</f>
        <v/>
      </c>
    </row>
    <row r="825">
      <c r="A825" s="25" t="inlineStr">
        <is>
          <t>ad_video_responsive_ad_headlines_combined_text</t>
        </is>
      </c>
      <c r="B825" s="29" t="inlineStr">
        <is>
          <t>Ad video responsive ad headlines combined · TEXT</t>
        </is>
      </c>
      <c r="C825" s="26" t="n"/>
      <c r="D825" s="27">
        <f>IF(AND($C825="x",$A825&lt;&gt;""),$A825,"")</f>
        <v/>
      </c>
    </row>
    <row r="826">
      <c r="A826" s="25" t="inlineStr">
        <is>
          <t>ad_video_responsive_ad_long_headlines</t>
        </is>
      </c>
      <c r="B826" s="29" t="inlineStr">
        <is>
          <t>Ad video responsive ad long headlines · TEXT</t>
        </is>
      </c>
      <c r="C826" s="26" t="n"/>
      <c r="D826" s="27">
        <f>IF(AND($C826="x",$A826&lt;&gt;""),$A826,"")</f>
        <v/>
      </c>
    </row>
    <row r="827">
      <c r="A827" s="25" t="inlineStr">
        <is>
          <t>ad_video_responsive_ad_long_headlines_combined_text</t>
        </is>
      </c>
      <c r="B827" s="29" t="inlineStr">
        <is>
          <t>Ad video responsive ad long headlines combined · TEXT</t>
        </is>
      </c>
      <c r="C827" s="26" t="n"/>
      <c r="D827" s="27">
        <f>IF(AND($C827="x",$A827&lt;&gt;""),$A827,"")</f>
        <v/>
      </c>
    </row>
    <row r="828">
      <c r="A828" s="25" t="inlineStr">
        <is>
          <t>ad_video_responsive_ad_videos</t>
        </is>
      </c>
      <c r="B828" s="29" t="inlineStr">
        <is>
          <t>Ad video responsive ad videos · TEXT</t>
        </is>
      </c>
      <c r="C828" s="26" t="n"/>
      <c r="D828" s="27">
        <f>IF(AND($C828="x",$A828&lt;&gt;""),$A828,"")</f>
        <v/>
      </c>
    </row>
    <row r="829">
      <c r="A829" s="25" t="inlineStr">
        <is>
          <t>ad_video_responsive_ad_videos_asset</t>
        </is>
      </c>
      <c r="B829" s="29" t="inlineStr">
        <is>
          <t>(Deprecated) Ad video responsive ad videos asset · TEXT</t>
        </is>
      </c>
      <c r="C829" s="26" t="n"/>
      <c r="D829" s="27">
        <f>IF(AND($C829="x",$A829&lt;&gt;""),$A829,"")</f>
        <v/>
      </c>
    </row>
    <row r="830">
      <c r="A830" s="25" t="inlineStr">
        <is>
          <t>adgroup</t>
        </is>
      </c>
      <c r="B830" s="29" t="inlineStr">
        <is>
          <t>Ad group name (Duplicate) · TEXT</t>
        </is>
      </c>
      <c r="C830" s="26" t="n"/>
      <c r="D830" s="27">
        <f>IF(AND($C830="x",$A830&lt;&gt;""),$A830,"")</f>
        <v/>
      </c>
    </row>
    <row r="831">
      <c r="A831" s="25" t="inlineStr">
        <is>
          <t>adjusted_age_range</t>
        </is>
      </c>
      <c r="B831" s="29" t="inlineStr">
        <is>
          <t>Adjusted age range · TEXT</t>
        </is>
      </c>
      <c r="C831" s="26" t="n"/>
      <c r="D831" s="27">
        <f>IF(AND($C831="x",$A831&lt;&gt;""),$A831,"")</f>
        <v/>
      </c>
    </row>
    <row r="832">
      <c r="A832" s="25" t="inlineStr">
        <is>
          <t>adjusted_gender</t>
        </is>
      </c>
      <c r="B832" s="29" t="inlineStr">
        <is>
          <t>Adjusted gender · TEXT</t>
        </is>
      </c>
      <c r="C832" s="26" t="n"/>
      <c r="D832" s="27">
        <f>IF(AND($C832="x",$A832&lt;&gt;""),$A832,"")</f>
        <v/>
      </c>
    </row>
    <row r="833">
      <c r="A833" s="25" t="inlineStr">
        <is>
          <t>adnetwork_conversions</t>
        </is>
      </c>
      <c r="B833" s="29" t="inlineStr">
        <is>
          <t>Adnetwork conversions · NUMERIC</t>
        </is>
      </c>
      <c r="C833" s="26" t="n"/>
      <c r="D833" s="27">
        <f>IF(AND($C833="x",$A833&lt;&gt;""),$A833,"")</f>
        <v/>
      </c>
    </row>
    <row r="834">
      <c r="A834" s="25" t="inlineStr">
        <is>
          <t>adnetwork_revenue</t>
        </is>
      </c>
      <c r="B834" s="29" t="inlineStr">
        <is>
          <t>Adnetwork revenue · NUMERIC</t>
        </is>
      </c>
      <c r="C834" s="26" t="n"/>
      <c r="D834" s="27">
        <f>IF(AND($C834="x",$A834&lt;&gt;""),$A834,"")</f>
        <v/>
      </c>
    </row>
    <row r="835">
      <c r="A835" s="25" t="inlineStr">
        <is>
          <t>advertising_channel_sub_type</t>
        </is>
      </c>
      <c r="B835" s="29" t="inlineStr">
        <is>
          <t>Advertising channel sub type · TEXT</t>
        </is>
      </c>
      <c r="C835" s="26" t="n"/>
      <c r="D835" s="27">
        <f>IF(AND($C835="x",$A835&lt;&gt;""),$A835,"")</f>
        <v/>
      </c>
    </row>
    <row r="836">
      <c r="A836" s="25" t="inlineStr">
        <is>
          <t>advertising_channel_type</t>
        </is>
      </c>
      <c r="B836" s="29" t="inlineStr">
        <is>
          <t>Advertising channel type · TEXT</t>
        </is>
      </c>
      <c r="C836" s="26" t="n"/>
      <c r="D836" s="27">
        <f>IF(AND($C836="x",$A836&lt;&gt;""),$A836,"")</f>
        <v/>
      </c>
    </row>
    <row r="837">
      <c r="A837" s="25" t="inlineStr">
        <is>
          <t>age_range_type</t>
        </is>
      </c>
      <c r="B837" s="29" t="inlineStr">
        <is>
          <t>Age range type · TEXT</t>
        </is>
      </c>
      <c r="C837" s="26" t="n"/>
      <c r="D837" s="27">
        <f>IF(AND($C837="x",$A837&lt;&gt;""),$A837,"")</f>
        <v/>
      </c>
    </row>
    <row r="838">
      <c r="A838" s="25" t="inlineStr">
        <is>
          <t>age_range_view_resource_name</t>
        </is>
      </c>
      <c r="B838" s="29" t="inlineStr">
        <is>
          <t>Age range view resource name · TEXT</t>
        </is>
      </c>
      <c r="C838" s="26" t="n"/>
      <c r="D838" s="27">
        <f>IF(AND($C838="x",$A838&lt;&gt;""),$A838,"")</f>
        <v/>
      </c>
    </row>
    <row r="839">
      <c r="A839" s="25" t="inlineStr">
        <is>
          <t>aggregator_id</t>
        </is>
      </c>
      <c r="B839" s="29" t="inlineStr">
        <is>
          <t>Aggregator id · NUMERIC</t>
        </is>
      </c>
      <c r="C839" s="26" t="n"/>
      <c r="D839" s="27">
        <f>IF(AND($C839="x",$A839&lt;&gt;""),$A839,"")</f>
        <v/>
      </c>
    </row>
    <row r="840">
      <c r="A840" s="25" t="inlineStr">
        <is>
          <t>ai_max_ad_group_setting_disable_search_term_matching</t>
        </is>
      </c>
      <c r="B840" s="29" t="inlineStr">
        <is>
          <t>Ai max ad group setting disable search term matching · BOOLEAN</t>
        </is>
      </c>
      <c r="C840" s="26" t="n"/>
      <c r="D840" s="27">
        <f>IF(AND($C840="x",$A840&lt;&gt;""),$A840,"")</f>
        <v/>
      </c>
    </row>
    <row r="841">
      <c r="A841" s="25" t="inlineStr">
        <is>
          <t>ai_max_setting_bundling_required</t>
        </is>
      </c>
      <c r="B841" s="29" t="inlineStr">
        <is>
          <t>Ai max setting bundling required · TEXT</t>
        </is>
      </c>
      <c r="C841" s="26" t="n"/>
      <c r="D841" s="27">
        <f>IF(AND($C841="x",$A841&lt;&gt;""),$A841,"")</f>
        <v/>
      </c>
    </row>
    <row r="842">
      <c r="A842" s="25" t="inlineStr">
        <is>
          <t>ai_max_setting_enable_ai_max</t>
        </is>
      </c>
      <c r="B842" s="29" t="inlineStr">
        <is>
          <t>Ai max setting enable ai max · BOOLEAN</t>
        </is>
      </c>
      <c r="C842" s="26" t="n"/>
      <c r="D842" s="27">
        <f>IF(AND($C842="x",$A842&lt;&gt;""),$A842,"")</f>
        <v/>
      </c>
    </row>
    <row r="843">
      <c r="A843" s="25" t="inlineStr">
        <is>
          <t>aligned_bidding_strategy_id</t>
        </is>
      </c>
      <c r="B843" s="29" t="inlineStr">
        <is>
          <t>Aligned bidding strategy id · NUMERIC</t>
        </is>
      </c>
      <c r="C843" s="26" t="n"/>
      <c r="D843" s="27">
        <f>IF(AND($C843="x",$A843&lt;&gt;""),$A843,"")</f>
        <v/>
      </c>
    </row>
    <row r="844">
      <c r="A844" s="25" t="inlineStr">
        <is>
          <t>aligned_campaign_budget_id</t>
        </is>
      </c>
      <c r="B844" s="29" t="inlineStr">
        <is>
          <t>Aligned campaign budget id · NUMERIC</t>
        </is>
      </c>
      <c r="C844" s="26" t="n"/>
      <c r="D844" s="27">
        <f>IF(AND($C844="x",$A844&lt;&gt;""),$A844,"")</f>
        <v/>
      </c>
    </row>
    <row r="845">
      <c r="A845" s="25" t="inlineStr">
        <is>
          <t>all_conversion_rate</t>
        </is>
      </c>
      <c r="B845" s="29" t="inlineStr">
        <is>
          <t>All conversion rate · PERCENT</t>
        </is>
      </c>
      <c r="C845" s="26" t="n"/>
      <c r="D845" s="27">
        <f>IF(AND($C845="x",$A845&lt;&gt;""),$A845,"")</f>
        <v/>
      </c>
    </row>
    <row r="846">
      <c r="A846" s="25" t="inlineStr">
        <is>
          <t>all_conversion_value</t>
        </is>
      </c>
      <c r="B846" s="29" t="inlineStr">
        <is>
          <t>All conversion value · NUMERIC</t>
        </is>
      </c>
      <c r="C846" s="26" t="n"/>
      <c r="D846" s="27">
        <f>IF(AND($C846="x",$A846&lt;&gt;""),$A846,"")</f>
        <v/>
      </c>
    </row>
    <row r="847">
      <c r="A847" s="25" t="inlineStr">
        <is>
          <t>all_conversions</t>
        </is>
      </c>
      <c r="B847" s="29" t="inlineStr">
        <is>
          <t>All conversions · NUMERIC</t>
        </is>
      </c>
      <c r="C847" s="26" t="n"/>
      <c r="D847" s="27">
        <f>IF(AND($C847="x",$A847&lt;&gt;""),$A847,"")</f>
        <v/>
      </c>
    </row>
    <row r="848">
      <c r="A848" s="25" t="inlineStr">
        <is>
          <t>all_conversions_by_conversion_date</t>
        </is>
      </c>
      <c r="B848" s="29" t="inlineStr">
        <is>
          <t>All conversions by conversion date · NUMERIC</t>
        </is>
      </c>
      <c r="C848" s="26" t="n"/>
      <c r="D848" s="27">
        <f>IF(AND($C848="x",$A848&lt;&gt;""),$A848,"")</f>
        <v/>
      </c>
    </row>
    <row r="849">
      <c r="A849" s="25" t="inlineStr">
        <is>
          <t>all_conversions_from_click_to_call</t>
        </is>
      </c>
      <c r="B849" s="29" t="inlineStr">
        <is>
          <t>All conversions from click to call · NUMERIC</t>
        </is>
      </c>
      <c r="C849" s="26" t="n"/>
      <c r="D849" s="27">
        <f>IF(AND($C849="x",$A849&lt;&gt;""),$A849,"")</f>
        <v/>
      </c>
    </row>
    <row r="850">
      <c r="A850" s="25" t="inlineStr">
        <is>
          <t>all_conversions_from_directions</t>
        </is>
      </c>
      <c r="B850" s="29" t="inlineStr">
        <is>
          <t>All conversions from directions · NUMERIC</t>
        </is>
      </c>
      <c r="C850" s="26" t="n"/>
      <c r="D850" s="27">
        <f>IF(AND($C850="x",$A850&lt;&gt;""),$A850,"")</f>
        <v/>
      </c>
    </row>
    <row r="851">
      <c r="A851" s="25" t="inlineStr">
        <is>
          <t>all_conversions_from_interactions_rate</t>
        </is>
      </c>
      <c r="B851" s="29" t="inlineStr">
        <is>
          <t>All conversions from interactions rate · PERCENT</t>
        </is>
      </c>
      <c r="C851" s="26" t="n"/>
      <c r="D851" s="27">
        <f>IF(AND($C851="x",$A851&lt;&gt;""),$A851,"")</f>
        <v/>
      </c>
    </row>
    <row r="852">
      <c r="A852" s="25" t="inlineStr">
        <is>
          <t>all_conversions_from_interactions_value_per_interaction</t>
        </is>
      </c>
      <c r="B852" s="29" t="inlineStr">
        <is>
          <t>All conversions from interactions value per interaction · NUMERIC</t>
        </is>
      </c>
      <c r="C852" s="26" t="n"/>
      <c r="D852" s="27">
        <f>IF(AND($C852="x",$A852&lt;&gt;""),$A852,"")</f>
        <v/>
      </c>
    </row>
    <row r="853">
      <c r="A853" s="25" t="inlineStr">
        <is>
          <t>all_conversions_from_location_asset_click_to_call</t>
        </is>
      </c>
      <c r="B853" s="29" t="inlineStr">
        <is>
          <t>All conversions from location asset click to call · NUMERIC</t>
        </is>
      </c>
      <c r="C853" s="26" t="n"/>
      <c r="D853" s="27">
        <f>IF(AND($C853="x",$A853&lt;&gt;""),$A853,"")</f>
        <v/>
      </c>
    </row>
    <row r="854">
      <c r="A854" s="25" t="inlineStr">
        <is>
          <t>all_conversions_from_location_asset_directions</t>
        </is>
      </c>
      <c r="B854" s="29" t="inlineStr">
        <is>
          <t>All conversions from location asset directions · NUMERIC</t>
        </is>
      </c>
      <c r="C854" s="26" t="n"/>
      <c r="D854" s="27">
        <f>IF(AND($C854="x",$A854&lt;&gt;""),$A854,"")</f>
        <v/>
      </c>
    </row>
    <row r="855">
      <c r="A855" s="25" t="inlineStr">
        <is>
          <t>all_conversions_from_location_asset_menu</t>
        </is>
      </c>
      <c r="B855" s="29" t="inlineStr">
        <is>
          <t>All conversions from location asset menu · NUMERIC</t>
        </is>
      </c>
      <c r="C855" s="26" t="n"/>
      <c r="D855" s="27">
        <f>IF(AND($C855="x",$A855&lt;&gt;""),$A855,"")</f>
        <v/>
      </c>
    </row>
    <row r="856">
      <c r="A856" s="25" t="inlineStr">
        <is>
          <t>all_conversions_from_location_asset_order</t>
        </is>
      </c>
      <c r="B856" s="29" t="inlineStr">
        <is>
          <t>All conversions from location asset order · NUMERIC</t>
        </is>
      </c>
      <c r="C856" s="26" t="n"/>
      <c r="D856" s="27">
        <f>IF(AND($C856="x",$A856&lt;&gt;""),$A856,"")</f>
        <v/>
      </c>
    </row>
    <row r="857">
      <c r="A857" s="25" t="inlineStr">
        <is>
          <t>all_conversions_from_location_asset_other_engagement</t>
        </is>
      </c>
      <c r="B857" s="29" t="inlineStr">
        <is>
          <t>All conversions from location asset other engagement · NUMERIC</t>
        </is>
      </c>
      <c r="C857" s="26" t="n"/>
      <c r="D857" s="27">
        <f>IF(AND($C857="x",$A857&lt;&gt;""),$A857,"")</f>
        <v/>
      </c>
    </row>
    <row r="858">
      <c r="A858" s="25" t="inlineStr">
        <is>
          <t>all_conversions_from_location_asset_store_visits</t>
        </is>
      </c>
      <c r="B858" s="29" t="inlineStr">
        <is>
          <t>All conversions from location asset store visits · NUMERIC</t>
        </is>
      </c>
      <c r="C858" s="26" t="n"/>
      <c r="D858" s="27">
        <f>IF(AND($C858="x",$A858&lt;&gt;""),$A858,"")</f>
        <v/>
      </c>
    </row>
    <row r="859">
      <c r="A859" s="25" t="inlineStr">
        <is>
          <t>all_conversions_from_location_asset_website</t>
        </is>
      </c>
      <c r="B859" s="29" t="inlineStr">
        <is>
          <t>All conversions from location asset website · NUMERIC</t>
        </is>
      </c>
      <c r="C859" s="26" t="n"/>
      <c r="D859" s="27">
        <f>IF(AND($C859="x",$A859&lt;&gt;""),$A859,"")</f>
        <v/>
      </c>
    </row>
    <row r="860">
      <c r="A860" s="25" t="inlineStr">
        <is>
          <t>all_conversions_from_menu</t>
        </is>
      </c>
      <c r="B860" s="29" t="inlineStr">
        <is>
          <t>All conversions from menu · NUMERIC</t>
        </is>
      </c>
      <c r="C860" s="26" t="n"/>
      <c r="D860" s="27">
        <f>IF(AND($C860="x",$A860&lt;&gt;""),$A860,"")</f>
        <v/>
      </c>
    </row>
    <row r="861">
      <c r="A861" s="25" t="inlineStr">
        <is>
          <t>all_conversions_from_order</t>
        </is>
      </c>
      <c r="B861" s="29" t="inlineStr">
        <is>
          <t>All conversions from order · NUMERIC</t>
        </is>
      </c>
      <c r="C861" s="26" t="n"/>
      <c r="D861" s="27">
        <f>IF(AND($C861="x",$A861&lt;&gt;""),$A861,"")</f>
        <v/>
      </c>
    </row>
    <row r="862">
      <c r="A862" s="25" t="inlineStr">
        <is>
          <t>all_conversions_from_other_engagement</t>
        </is>
      </c>
      <c r="B862" s="29" t="inlineStr">
        <is>
          <t>All conversions from other engagement · NUMERIC</t>
        </is>
      </c>
      <c r="C862" s="26" t="n"/>
      <c r="D862" s="27">
        <f>IF(AND($C862="x",$A862&lt;&gt;""),$A862,"")</f>
        <v/>
      </c>
    </row>
    <row r="863">
      <c r="A863" s="25" t="inlineStr">
        <is>
          <t>all_conversions_from_store_visit</t>
        </is>
      </c>
      <c r="B863" s="29" t="inlineStr">
        <is>
          <t>All conversions from store visit · NUMERIC</t>
        </is>
      </c>
      <c r="C863" s="26" t="n"/>
      <c r="D863" s="27">
        <f>IF(AND($C863="x",$A863&lt;&gt;""),$A863,"")</f>
        <v/>
      </c>
    </row>
    <row r="864">
      <c r="A864" s="25" t="inlineStr">
        <is>
          <t>all_conversions_from_store_website</t>
        </is>
      </c>
      <c r="B864" s="29" t="inlineStr">
        <is>
          <t>All conversions from store website · NUMERIC</t>
        </is>
      </c>
      <c r="C864" s="26" t="n"/>
      <c r="D864" s="27">
        <f>IF(AND($C864="x",$A864&lt;&gt;""),$A864,"")</f>
        <v/>
      </c>
    </row>
    <row r="865">
      <c r="A865" s="25" t="inlineStr">
        <is>
          <t>all_conversions_value</t>
        </is>
      </c>
      <c r="B865" s="29" t="inlineStr">
        <is>
          <t>All conversions value · NUMERIC</t>
        </is>
      </c>
      <c r="C865" s="26" t="n"/>
      <c r="D865" s="27">
        <f>IF(AND($C865="x",$A865&lt;&gt;""),$A865,"")</f>
        <v/>
      </c>
    </row>
    <row r="866">
      <c r="A866" s="25" t="inlineStr">
        <is>
          <t>all_conversions_value_by_conversion_date</t>
        </is>
      </c>
      <c r="B866" s="29" t="inlineStr">
        <is>
          <t>All conversions value by conversion date · NUMERIC</t>
        </is>
      </c>
      <c r="C866" s="26" t="n"/>
      <c r="D866" s="27">
        <f>IF(AND($C866="x",$A866&lt;&gt;""),$A866,"")</f>
        <v/>
      </c>
    </row>
    <row r="867">
      <c r="A867" s="25" t="inlineStr">
        <is>
          <t>all_conversions_value_per_cost</t>
        </is>
      </c>
      <c r="B867" s="29" t="inlineStr">
        <is>
          <t>All conversions value per cost · NUMERIC</t>
        </is>
      </c>
      <c r="C867" s="26" t="n"/>
      <c r="D867" s="27">
        <f>IF(AND($C867="x",$A867&lt;&gt;""),$A867,"")</f>
        <v/>
      </c>
    </row>
    <row r="868">
      <c r="A868" s="25" t="inlineStr">
        <is>
          <t>all_new_customer_lifetime_value</t>
        </is>
      </c>
      <c r="B868" s="29" t="inlineStr">
        <is>
          <t>All new customer lifetime value · NUMERIC</t>
        </is>
      </c>
      <c r="C868" s="26" t="n"/>
      <c r="D868" s="27">
        <f>IF(AND($C868="x",$A868&lt;&gt;""),$A868,"")</f>
        <v/>
      </c>
    </row>
    <row r="869">
      <c r="A869" s="25" t="inlineStr">
        <is>
          <t>all_value_adjustment</t>
        </is>
      </c>
      <c r="B869" s="29" t="inlineStr">
        <is>
          <t>All value adjustment · NUMERIC</t>
        </is>
      </c>
      <c r="C869" s="26" t="n"/>
      <c r="D869" s="27">
        <f>IF(AND($C869="x",$A869&lt;&gt;""),$A869,"")</f>
        <v/>
      </c>
    </row>
    <row r="870">
      <c r="A870" s="25" t="inlineStr">
        <is>
          <t>amount</t>
        </is>
      </c>
      <c r="B870" s="29" t="inlineStr">
        <is>
          <t>Amount · NUMERIC</t>
        </is>
      </c>
      <c r="C870" s="26" t="n"/>
      <c r="D870" s="27">
        <f>IF(AND($C870="x",$A870&lt;&gt;""),$A870,"")</f>
        <v/>
      </c>
    </row>
    <row r="871">
      <c r="A871" s="25" t="inlineStr">
        <is>
          <t>amount_micros</t>
        </is>
      </c>
      <c r="B871" s="29" t="inlineStr">
        <is>
          <t>Amount micros · NUMERIC</t>
        </is>
      </c>
      <c r="C871" s="26" t="n"/>
      <c r="D871" s="27">
        <f>IF(AND($C871="x",$A871&lt;&gt;""),$A871,"")</f>
        <v/>
      </c>
    </row>
    <row r="872">
      <c r="A872" s="25" t="inlineStr">
        <is>
          <t>app_campaign_setting_app_id</t>
        </is>
      </c>
      <c r="B872" s="29" t="inlineStr">
        <is>
          <t>App campaign setting app id · TEXT</t>
        </is>
      </c>
      <c r="C872" s="26" t="n"/>
      <c r="D872" s="27">
        <f>IF(AND($C872="x",$A872&lt;&gt;""),$A872,"")</f>
        <v/>
      </c>
    </row>
    <row r="873">
      <c r="A873" s="25" t="inlineStr">
        <is>
          <t>app_campaign_setting_app_store</t>
        </is>
      </c>
      <c r="B873" s="29" t="inlineStr">
        <is>
          <t>App campaign setting app store · TEXT</t>
        </is>
      </c>
      <c r="C873" s="26" t="n"/>
      <c r="D873" s="27">
        <f>IF(AND($C873="x",$A873&lt;&gt;""),$A873,"")</f>
        <v/>
      </c>
    </row>
    <row r="874">
      <c r="A874" s="25" t="inlineStr">
        <is>
          <t>app_campaign_setting_bidding_strategy_goal_type</t>
        </is>
      </c>
      <c r="B874" s="29" t="inlineStr">
        <is>
          <t>App campaign setting bidding strategy goal type · TEXT</t>
        </is>
      </c>
      <c r="C874" s="26" t="n"/>
      <c r="D874" s="27">
        <f>IF(AND($C874="x",$A874&lt;&gt;""),$A874,"")</f>
        <v/>
      </c>
    </row>
    <row r="875">
      <c r="A875" s="25" t="inlineStr">
        <is>
          <t>app_deep_link_asset_app_deep_link_uri</t>
        </is>
      </c>
      <c r="B875" s="29" t="inlineStr">
        <is>
          <t>App deep link asset app deep link uri · TEXT</t>
        </is>
      </c>
      <c r="C875" s="26" t="n"/>
      <c r="D875" s="27">
        <f>IF(AND($C875="x",$A875&lt;&gt;""),$A875,"")</f>
        <v/>
      </c>
    </row>
    <row r="876">
      <c r="A876" s="25" t="inlineStr">
        <is>
          <t>app_payment_model_type</t>
        </is>
      </c>
      <c r="B876" s="29" t="inlineStr">
        <is>
          <t>App payment model type · TEXT</t>
        </is>
      </c>
      <c r="C876" s="26" t="n"/>
      <c r="D876" s="27">
        <f>IF(AND($C876="x",$A876&lt;&gt;""),$A876,"")</f>
        <v/>
      </c>
    </row>
    <row r="877">
      <c r="A877" s="25" t="inlineStr">
        <is>
          <t>approval_status</t>
        </is>
      </c>
      <c r="B877" s="29" t="inlineStr">
        <is>
          <t>Approval status · TEXT</t>
        </is>
      </c>
      <c r="C877" s="26" t="n"/>
      <c r="D877" s="27">
        <f>IF(AND($C877="x",$A877&lt;&gt;""),$A877,"")</f>
        <v/>
      </c>
    </row>
    <row r="878">
      <c r="A878" s="25" t="inlineStr">
        <is>
          <t>area_of_interest_city</t>
        </is>
      </c>
      <c r="B878" s="29" t="inlineStr">
        <is>
          <t>Area of interest city · CITY</t>
        </is>
      </c>
      <c r="C878" s="26" t="n"/>
      <c r="D878" s="27">
        <f>IF(AND($C878="x",$A878&lt;&gt;""),$A878,"")</f>
        <v/>
      </c>
    </row>
    <row r="879">
      <c r="A879" s="25" t="inlineStr">
        <is>
          <t>area_of_interest_country</t>
        </is>
      </c>
      <c r="B879" s="29" t="inlineStr">
        <is>
          <t>Area of interest country · COUNTRY</t>
        </is>
      </c>
      <c r="C879" s="26" t="n"/>
      <c r="D879" s="27">
        <f>IF(AND($C879="x",$A879&lt;&gt;""),$A879,"")</f>
        <v/>
      </c>
    </row>
    <row r="880">
      <c r="A880" s="25" t="inlineStr">
        <is>
          <t>area_of_interest_metro</t>
        </is>
      </c>
      <c r="B880" s="29" t="inlineStr">
        <is>
          <t>Area of interest metro · TEXT</t>
        </is>
      </c>
      <c r="C880" s="26" t="n"/>
      <c r="D880" s="27">
        <f>IF(AND($C880="x",$A880&lt;&gt;""),$A880,"")</f>
        <v/>
      </c>
    </row>
    <row r="881">
      <c r="A881" s="25" t="inlineStr">
        <is>
          <t>area_of_interest_most_specific</t>
        </is>
      </c>
      <c r="B881" s="29" t="inlineStr">
        <is>
          <t>Area of interest most specific · TEXT</t>
        </is>
      </c>
      <c r="C881" s="26" t="n"/>
      <c r="D881" s="27">
        <f>IF(AND($C881="x",$A881&lt;&gt;""),$A881,"")</f>
        <v/>
      </c>
    </row>
    <row r="882">
      <c r="A882" s="25" t="inlineStr">
        <is>
          <t>area_of_interest_region</t>
        </is>
      </c>
      <c r="B882" s="29" t="inlineStr">
        <is>
          <t>Area of interest region · REGION</t>
        </is>
      </c>
      <c r="C882" s="26" t="n"/>
      <c r="D882" s="27">
        <f>IF(AND($C882="x",$A882&lt;&gt;""),$A882,"")</f>
        <v/>
      </c>
    </row>
    <row r="883">
      <c r="A883" s="25" t="inlineStr">
        <is>
          <t>asset</t>
        </is>
      </c>
      <c r="B883" s="29" t="inlineStr">
        <is>
          <t>Asset ID · TEXT</t>
        </is>
      </c>
      <c r="C883" s="26" t="n"/>
      <c r="D883" s="27">
        <f>IF(AND($C883="x",$A883&lt;&gt;""),$A883,"")</f>
        <v/>
      </c>
    </row>
    <row r="884">
      <c r="A884" s="25" t="inlineStr">
        <is>
          <t>asset_app_deep_link_asset_app_deep_link_uri</t>
        </is>
      </c>
      <c r="B884" s="29" t="inlineStr">
        <is>
          <t>Asset app deep link asset app deep link uri · TEXT</t>
        </is>
      </c>
      <c r="C884" s="26" t="n"/>
      <c r="D884" s="27">
        <f>IF(AND($C884="x",$A884&lt;&gt;""),$A884,"")</f>
        <v/>
      </c>
    </row>
    <row r="885">
      <c r="A885" s="25" t="inlineStr">
        <is>
          <t>asset_automation_settings</t>
        </is>
      </c>
      <c r="B885" s="29" t="inlineStr">
        <is>
          <t>Asset automation settings · TEXT</t>
        </is>
      </c>
      <c r="C885" s="26" t="n"/>
      <c r="D885" s="27">
        <f>IF(AND($C885="x",$A885&lt;&gt;""),$A885,"")</f>
        <v/>
      </c>
    </row>
    <row r="886">
      <c r="A886" s="25" t="inlineStr">
        <is>
          <t>asset_book_on_google_asset</t>
        </is>
      </c>
      <c r="B886" s="29" t="inlineStr">
        <is>
          <t>Asset book on google asset · TEXT</t>
        </is>
      </c>
      <c r="C886" s="26" t="n"/>
      <c r="D886" s="27">
        <f>IF(AND($C886="x",$A886&lt;&gt;""),$A886,"")</f>
        <v/>
      </c>
    </row>
    <row r="887">
      <c r="A887" s="25" t="inlineStr">
        <is>
          <t>asset_business_message_asset_call_to_action_call_to_action_description</t>
        </is>
      </c>
      <c r="B887" s="29" t="inlineStr">
        <is>
          <t>Asset business message asset call to action call to action description · TEXT</t>
        </is>
      </c>
      <c r="C887" s="26" t="n"/>
      <c r="D887" s="27">
        <f>IF(AND($C887="x",$A887&lt;&gt;""),$A887,"")</f>
        <v/>
      </c>
    </row>
    <row r="888">
      <c r="A888" s="25" t="inlineStr">
        <is>
          <t>asset_business_message_asset_call_to_action_call_to_action_selection</t>
        </is>
      </c>
      <c r="B888" s="29" t="inlineStr">
        <is>
          <t>Asset business message asset call to action call to action selection · TEXT</t>
        </is>
      </c>
      <c r="C888" s="26" t="n"/>
      <c r="D888" s="27">
        <f>IF(AND($C888="x",$A888&lt;&gt;""),$A888,"")</f>
        <v/>
      </c>
    </row>
    <row r="889">
      <c r="A889" s="25" t="inlineStr">
        <is>
          <t>asset_business_message_asset_message_provider</t>
        </is>
      </c>
      <c r="B889" s="29" t="inlineStr">
        <is>
          <t>Asset business message asset message provider · TEXT</t>
        </is>
      </c>
      <c r="C889" s="26" t="n"/>
      <c r="D889" s="27">
        <f>IF(AND($C889="x",$A889&lt;&gt;""),$A889,"")</f>
        <v/>
      </c>
    </row>
    <row r="890">
      <c r="A890" s="25" t="inlineStr">
        <is>
          <t>asset_business_message_asset_starter_message</t>
        </is>
      </c>
      <c r="B890" s="29" t="inlineStr">
        <is>
          <t>Asset business message asset starter message · TEXT</t>
        </is>
      </c>
      <c r="C890" s="26" t="n"/>
      <c r="D890" s="27">
        <f>IF(AND($C890="x",$A890&lt;&gt;""),$A890,"")</f>
        <v/>
      </c>
    </row>
    <row r="891">
      <c r="A891" s="25" t="inlineStr">
        <is>
          <t>asset_business_message_asset_whatsapp_info_country_code</t>
        </is>
      </c>
      <c r="B891" s="29" t="inlineStr">
        <is>
          <t>Asset business message asset whatsapp info country code · TEXT</t>
        </is>
      </c>
      <c r="C891" s="26" t="n"/>
      <c r="D891" s="27">
        <f>IF(AND($C891="x",$A891&lt;&gt;""),$A891,"")</f>
        <v/>
      </c>
    </row>
    <row r="892">
      <c r="A892" s="25" t="inlineStr">
        <is>
          <t>asset_business_message_asset_whatsapp_info_phone_number</t>
        </is>
      </c>
      <c r="B892" s="29" t="inlineStr">
        <is>
          <t>Asset business message asset whatsapp info phone number · TEXT</t>
        </is>
      </c>
      <c r="C892" s="26" t="n"/>
      <c r="D892" s="27">
        <f>IF(AND($C892="x",$A892&lt;&gt;""),$A892,"")</f>
        <v/>
      </c>
    </row>
    <row r="893">
      <c r="A893" s="25" t="inlineStr">
        <is>
          <t>asset_call_asset_ad_schedule_targets</t>
        </is>
      </c>
      <c r="B893" s="29" t="inlineStr">
        <is>
          <t>Asset call asset ad schedule targets · TEXT</t>
        </is>
      </c>
      <c r="C893" s="26" t="n"/>
      <c r="D893" s="27">
        <f>IF(AND($C893="x",$A893&lt;&gt;""),$A893,"")</f>
        <v/>
      </c>
    </row>
    <row r="894">
      <c r="A894" s="25" t="inlineStr">
        <is>
          <t>asset_call_asset_call_conversion_action</t>
        </is>
      </c>
      <c r="B894" s="29" t="inlineStr">
        <is>
          <t>Asset call asset call conversion action · TEXT</t>
        </is>
      </c>
      <c r="C894" s="26" t="n"/>
      <c r="D894" s="27">
        <f>IF(AND($C894="x",$A894&lt;&gt;""),$A894,"")</f>
        <v/>
      </c>
    </row>
    <row r="895">
      <c r="A895" s="25" t="inlineStr">
        <is>
          <t>asset_call_asset_call_conversion_reporting_state</t>
        </is>
      </c>
      <c r="B895" s="29" t="inlineStr">
        <is>
          <t>Asset call asset call conversion reporting state · TEXT</t>
        </is>
      </c>
      <c r="C895" s="26" t="n"/>
      <c r="D895" s="27">
        <f>IF(AND($C895="x",$A895&lt;&gt;""),$A895,"")</f>
        <v/>
      </c>
    </row>
    <row r="896">
      <c r="A896" s="25" t="inlineStr">
        <is>
          <t>asset_call_asset_country_code</t>
        </is>
      </c>
      <c r="B896" s="29" t="inlineStr">
        <is>
          <t>Asset call asset country code · TEXT</t>
        </is>
      </c>
      <c r="C896" s="26" t="n"/>
      <c r="D896" s="27">
        <f>IF(AND($C896="x",$A896&lt;&gt;""),$A896,"")</f>
        <v/>
      </c>
    </row>
    <row r="897">
      <c r="A897" s="25" t="inlineStr">
        <is>
          <t>asset_call_asset_phone_number</t>
        </is>
      </c>
      <c r="B897" s="29" t="inlineStr">
        <is>
          <t>Asset call asset phone number · TEXT</t>
        </is>
      </c>
      <c r="C897" s="26" t="n"/>
      <c r="D897" s="27">
        <f>IF(AND($C897="x",$A897&lt;&gt;""),$A897,"")</f>
        <v/>
      </c>
    </row>
    <row r="898">
      <c r="A898" s="25" t="inlineStr">
        <is>
          <t>asset_call_to_action_asset_call_to_action</t>
        </is>
      </c>
      <c r="B898" s="29" t="inlineStr">
        <is>
          <t>Asset call to action asset call to action · TEXT</t>
        </is>
      </c>
      <c r="C898" s="26" t="n"/>
      <c r="D898" s="27">
        <f>IF(AND($C898="x",$A898&lt;&gt;""),$A898,"")</f>
        <v/>
      </c>
    </row>
    <row r="899">
      <c r="A899" s="25" t="inlineStr">
        <is>
          <t>asset_callout_asset_ad_schedule_targets</t>
        </is>
      </c>
      <c r="B899" s="29" t="inlineStr">
        <is>
          <t>Asset callout asset ad schedule targets · TEXT</t>
        </is>
      </c>
      <c r="C899" s="26" t="n"/>
      <c r="D899" s="27">
        <f>IF(AND($C899="x",$A899&lt;&gt;""),$A899,"")</f>
        <v/>
      </c>
    </row>
    <row r="900">
      <c r="A900" s="25" t="inlineStr">
        <is>
          <t>asset_callout_asset_callout_text</t>
        </is>
      </c>
      <c r="B900" s="29" t="inlineStr">
        <is>
          <t>Asset callout asset callout text · TEXT</t>
        </is>
      </c>
      <c r="C900" s="26" t="n"/>
      <c r="D900" s="27">
        <f>IF(AND($C900="x",$A900&lt;&gt;""),$A900,"")</f>
        <v/>
      </c>
    </row>
    <row r="901">
      <c r="A901" s="25" t="inlineStr">
        <is>
          <t>asset_callout_asset_end_date</t>
        </is>
      </c>
      <c r="B901" s="29" t="inlineStr">
        <is>
          <t>Asset callout asset end date · DATE</t>
        </is>
      </c>
      <c r="C901" s="26" t="n"/>
      <c r="D901" s="27">
        <f>IF(AND($C901="x",$A901&lt;&gt;""),$A901,"")</f>
        <v/>
      </c>
    </row>
    <row r="902">
      <c r="A902" s="25" t="inlineStr">
        <is>
          <t>asset_callout_asset_start_date</t>
        </is>
      </c>
      <c r="B902" s="29" t="inlineStr">
        <is>
          <t>Asset callout asset start date · DATE</t>
        </is>
      </c>
      <c r="C902" s="26" t="n"/>
      <c r="D902" s="27">
        <f>IF(AND($C902="x",$A902&lt;&gt;""),$A902,"")</f>
        <v/>
      </c>
    </row>
    <row r="903">
      <c r="A903" s="25" t="inlineStr">
        <is>
          <t>asset_coverage_ad_strength_action_items</t>
        </is>
      </c>
      <c r="B903" s="29" t="inlineStr">
        <is>
          <t>Asset coverage ad strength action items · TEXT</t>
        </is>
      </c>
      <c r="C903" s="26" t="n"/>
      <c r="D903" s="27">
        <f>IF(AND($C903="x",$A903&lt;&gt;""),$A903,"")</f>
        <v/>
      </c>
    </row>
    <row r="904">
      <c r="A904" s="25" t="inlineStr">
        <is>
          <t>asset_demand_gen_carousel_card_asset_call_to_action_text</t>
        </is>
      </c>
      <c r="B904" s="29" t="inlineStr">
        <is>
          <t>Asset demand gen carousel card asset call to action text · TEXT</t>
        </is>
      </c>
      <c r="C904" s="26" t="n"/>
      <c r="D904" s="27">
        <f>IF(AND($C904="x",$A904&lt;&gt;""),$A904,"")</f>
        <v/>
      </c>
    </row>
    <row r="905">
      <c r="A905" s="25" t="inlineStr">
        <is>
          <t>asset_demand_gen_carousel_card_asset_headline</t>
        </is>
      </c>
      <c r="B905" s="29" t="inlineStr">
        <is>
          <t>Asset demand gen carousel card asset headline · TEXT</t>
        </is>
      </c>
      <c r="C905" s="26" t="n"/>
      <c r="D905" s="27">
        <f>IF(AND($C905="x",$A905&lt;&gt;""),$A905,"")</f>
        <v/>
      </c>
    </row>
    <row r="906">
      <c r="A906" s="25" t="inlineStr">
        <is>
          <t>asset_demand_gen_carousel_card_asset_marketing_image_asset</t>
        </is>
      </c>
      <c r="B906" s="29" t="inlineStr">
        <is>
          <t>Asset demand gen carousel card asset marketing image asset · TEXT</t>
        </is>
      </c>
      <c r="C906" s="26" t="n"/>
      <c r="D906" s="27">
        <f>IF(AND($C906="x",$A906&lt;&gt;""),$A906,"")</f>
        <v/>
      </c>
    </row>
    <row r="907">
      <c r="A907" s="25" t="inlineStr">
        <is>
          <t>asset_demand_gen_carousel_card_asset_portrait_marketing_image_asset</t>
        </is>
      </c>
      <c r="B907" s="29" t="inlineStr">
        <is>
          <t>Asset demand gen carousel card asset portrait marketing image asset · TEXT</t>
        </is>
      </c>
      <c r="C907" s="26" t="n"/>
      <c r="D907" s="27">
        <f>IF(AND($C907="x",$A907&lt;&gt;""),$A907,"")</f>
        <v/>
      </c>
    </row>
    <row r="908">
      <c r="A908" s="25" t="inlineStr">
        <is>
          <t>asset_demand_gen_carousel_card_asset_square_marketing_image_asset</t>
        </is>
      </c>
      <c r="B908" s="29" t="inlineStr">
        <is>
          <t>Asset demand gen carousel card asset square marketing image asset · TEXT</t>
        </is>
      </c>
      <c r="C908" s="26" t="n"/>
      <c r="D908" s="27">
        <f>IF(AND($C908="x",$A908&lt;&gt;""),$A908,"")</f>
        <v/>
      </c>
    </row>
    <row r="909">
      <c r="A909" s="25" t="inlineStr">
        <is>
          <t>asset_dynamic_custom_asset_android_app_link</t>
        </is>
      </c>
      <c r="B909" s="29" t="inlineStr">
        <is>
          <t>Asset dynamic custom asset android app link · TEXT</t>
        </is>
      </c>
      <c r="C909" s="26" t="n"/>
      <c r="D909" s="27">
        <f>IF(AND($C909="x",$A909&lt;&gt;""),$A909,"")</f>
        <v/>
      </c>
    </row>
    <row r="910">
      <c r="A910" s="25" t="inlineStr">
        <is>
          <t>asset_dynamic_custom_asset_contextual_keywords</t>
        </is>
      </c>
      <c r="B910" s="29" t="inlineStr">
        <is>
          <t>Asset dynamic custom asset contextual keywords · TEXT</t>
        </is>
      </c>
      <c r="C910" s="26" t="n"/>
      <c r="D910" s="27">
        <f>IF(AND($C910="x",$A910&lt;&gt;""),$A910,"")</f>
        <v/>
      </c>
    </row>
    <row r="911">
      <c r="A911" s="25" t="inlineStr">
        <is>
          <t>asset_dynamic_custom_asset_formatted_price</t>
        </is>
      </c>
      <c r="B911" s="29" t="inlineStr">
        <is>
          <t>Asset dynamic custom asset formatted price · TEXT</t>
        </is>
      </c>
      <c r="C911" s="26" t="n"/>
      <c r="D911" s="27">
        <f>IF(AND($C911="x",$A911&lt;&gt;""),$A911,"")</f>
        <v/>
      </c>
    </row>
    <row r="912">
      <c r="A912" s="25" t="inlineStr">
        <is>
          <t>asset_dynamic_custom_asset_formatted_sale_price</t>
        </is>
      </c>
      <c r="B912" s="29" t="inlineStr">
        <is>
          <t>Asset dynamic custom asset formatted sale price · TEXT</t>
        </is>
      </c>
      <c r="C912" s="26" t="n"/>
      <c r="D912" s="27">
        <f>IF(AND($C912="x",$A912&lt;&gt;""),$A912,"")</f>
        <v/>
      </c>
    </row>
    <row r="913">
      <c r="A913" s="25" t="inlineStr">
        <is>
          <t>asset_dynamic_custom_asset_id</t>
        </is>
      </c>
      <c r="B913" s="29" t="inlineStr">
        <is>
          <t>Asset dynamic custom asset id · TEXT</t>
        </is>
      </c>
      <c r="C913" s="26" t="n"/>
      <c r="D913" s="27">
        <f>IF(AND($C913="x",$A913&lt;&gt;""),$A913,"")</f>
        <v/>
      </c>
    </row>
    <row r="914">
      <c r="A914" s="25" t="inlineStr">
        <is>
          <t>asset_dynamic_custom_asset_id2</t>
        </is>
      </c>
      <c r="B914" s="29" t="inlineStr">
        <is>
          <t>Asset dynamic custom asset id2 · TEXT</t>
        </is>
      </c>
      <c r="C914" s="26" t="n"/>
      <c r="D914" s="27">
        <f>IF(AND($C914="x",$A914&lt;&gt;""),$A914,"")</f>
        <v/>
      </c>
    </row>
    <row r="915">
      <c r="A915" s="25" t="inlineStr">
        <is>
          <t>asset_dynamic_custom_asset_image_url</t>
        </is>
      </c>
      <c r="B915" s="29" t="inlineStr">
        <is>
          <t>Asset dynamic custom asset image url · TEXT</t>
        </is>
      </c>
      <c r="C915" s="26" t="n"/>
      <c r="D915" s="27">
        <f>IF(AND($C915="x",$A915&lt;&gt;""),$A915,"")</f>
        <v/>
      </c>
    </row>
    <row r="916">
      <c r="A916" s="25" t="inlineStr">
        <is>
          <t>asset_dynamic_custom_asset_ios_app_link</t>
        </is>
      </c>
      <c r="B916" s="29" t="inlineStr">
        <is>
          <t>Asset dynamic custom asset ios app link · TEXT</t>
        </is>
      </c>
      <c r="C916" s="26" t="n"/>
      <c r="D916" s="27">
        <f>IF(AND($C916="x",$A916&lt;&gt;""),$A916,"")</f>
        <v/>
      </c>
    </row>
    <row r="917">
      <c r="A917" s="25" t="inlineStr">
        <is>
          <t>asset_dynamic_custom_asset_ios_app_store_id</t>
        </is>
      </c>
      <c r="B917" s="29" t="inlineStr">
        <is>
          <t>Asset dynamic custom asset ios app store id · NUMERIC</t>
        </is>
      </c>
      <c r="C917" s="26" t="n"/>
      <c r="D917" s="27">
        <f>IF(AND($C917="x",$A917&lt;&gt;""),$A917,"")</f>
        <v/>
      </c>
    </row>
    <row r="918">
      <c r="A918" s="25" t="inlineStr">
        <is>
          <t>asset_dynamic_custom_asset_item_address</t>
        </is>
      </c>
      <c r="B918" s="29" t="inlineStr">
        <is>
          <t>Asset dynamic custom asset item address · TEXT</t>
        </is>
      </c>
      <c r="C918" s="26" t="n"/>
      <c r="D918" s="27">
        <f>IF(AND($C918="x",$A918&lt;&gt;""),$A918,"")</f>
        <v/>
      </c>
    </row>
    <row r="919">
      <c r="A919" s="25" t="inlineStr">
        <is>
          <t>asset_dynamic_custom_asset_item_category</t>
        </is>
      </c>
      <c r="B919" s="29" t="inlineStr">
        <is>
          <t>Asset dynamic custom asset item category · TEXT</t>
        </is>
      </c>
      <c r="C919" s="26" t="n"/>
      <c r="D919" s="27">
        <f>IF(AND($C919="x",$A919&lt;&gt;""),$A919,"")</f>
        <v/>
      </c>
    </row>
    <row r="920">
      <c r="A920" s="25" t="inlineStr">
        <is>
          <t>asset_dynamic_custom_asset_item_description</t>
        </is>
      </c>
      <c r="B920" s="29" t="inlineStr">
        <is>
          <t>Asset dynamic custom asset item description · TEXT</t>
        </is>
      </c>
      <c r="C920" s="26" t="n"/>
      <c r="D920" s="27">
        <f>IF(AND($C920="x",$A920&lt;&gt;""),$A920,"")</f>
        <v/>
      </c>
    </row>
    <row r="921">
      <c r="A921" s="25" t="inlineStr">
        <is>
          <t>asset_dynamic_custom_asset_item_subtitle</t>
        </is>
      </c>
      <c r="B921" s="29" t="inlineStr">
        <is>
          <t>Asset dynamic custom asset item subtitle · TEXT</t>
        </is>
      </c>
      <c r="C921" s="26" t="n"/>
      <c r="D921" s="27">
        <f>IF(AND($C921="x",$A921&lt;&gt;""),$A921,"")</f>
        <v/>
      </c>
    </row>
    <row r="922">
      <c r="A922" s="25" t="inlineStr">
        <is>
          <t>asset_dynamic_custom_asset_item_title</t>
        </is>
      </c>
      <c r="B922" s="29" t="inlineStr">
        <is>
          <t>Asset dynamic custom asset item title · TEXT</t>
        </is>
      </c>
      <c r="C922" s="26" t="n"/>
      <c r="D922" s="27">
        <f>IF(AND($C922="x",$A922&lt;&gt;""),$A922,"")</f>
        <v/>
      </c>
    </row>
    <row r="923">
      <c r="A923" s="25" t="inlineStr">
        <is>
          <t>asset_dynamic_custom_asset_price</t>
        </is>
      </c>
      <c r="B923" s="29" t="inlineStr">
        <is>
          <t>Asset dynamic custom asset price · TEXT</t>
        </is>
      </c>
      <c r="C923" s="26" t="n"/>
      <c r="D923" s="27">
        <f>IF(AND($C923="x",$A923&lt;&gt;""),$A923,"")</f>
        <v/>
      </c>
    </row>
    <row r="924">
      <c r="A924" s="25" t="inlineStr">
        <is>
          <t>asset_dynamic_custom_asset_sale_price</t>
        </is>
      </c>
      <c r="B924" s="29" t="inlineStr">
        <is>
          <t>Asset dynamic custom asset sale price · TEXT</t>
        </is>
      </c>
      <c r="C924" s="26" t="n"/>
      <c r="D924" s="27">
        <f>IF(AND($C924="x",$A924&lt;&gt;""),$A924,"")</f>
        <v/>
      </c>
    </row>
    <row r="925">
      <c r="A925" s="25" t="inlineStr">
        <is>
          <t>asset_dynamic_custom_asset_similar_ids</t>
        </is>
      </c>
      <c r="B925" s="29" t="inlineStr">
        <is>
          <t>Asset dynamic custom asset similar ids · TEXT</t>
        </is>
      </c>
      <c r="C925" s="26" t="n"/>
      <c r="D925" s="27">
        <f>IF(AND($C925="x",$A925&lt;&gt;""),$A925,"")</f>
        <v/>
      </c>
    </row>
    <row r="926">
      <c r="A926" s="25" t="inlineStr">
        <is>
          <t>asset_dynamic_education_asset_address</t>
        </is>
      </c>
      <c r="B926" s="29" t="inlineStr">
        <is>
          <t>Asset dynamic education asset address · TEXT</t>
        </is>
      </c>
      <c r="C926" s="26" t="n"/>
      <c r="D926" s="27">
        <f>IF(AND($C926="x",$A926&lt;&gt;""),$A926,"")</f>
        <v/>
      </c>
    </row>
    <row r="927">
      <c r="A927" s="25" t="inlineStr">
        <is>
          <t>asset_dynamic_education_asset_android_app_link</t>
        </is>
      </c>
      <c r="B927" s="29" t="inlineStr">
        <is>
          <t>Asset dynamic education asset android app link · TEXT</t>
        </is>
      </c>
      <c r="C927" s="26" t="n"/>
      <c r="D927" s="27">
        <f>IF(AND($C927="x",$A927&lt;&gt;""),$A927,"")</f>
        <v/>
      </c>
    </row>
    <row r="928">
      <c r="A928" s="25" t="inlineStr">
        <is>
          <t>asset_dynamic_education_asset_contextual_keywords</t>
        </is>
      </c>
      <c r="B928" s="29" t="inlineStr">
        <is>
          <t>Asset dynamic education asset contextual keywords · TEXT</t>
        </is>
      </c>
      <c r="C928" s="26" t="n"/>
      <c r="D928" s="27">
        <f>IF(AND($C928="x",$A928&lt;&gt;""),$A928,"")</f>
        <v/>
      </c>
    </row>
    <row r="929">
      <c r="A929" s="25" t="inlineStr">
        <is>
          <t>asset_dynamic_education_asset_image_url</t>
        </is>
      </c>
      <c r="B929" s="29" t="inlineStr">
        <is>
          <t>Asset dynamic education asset image url · TEXT</t>
        </is>
      </c>
      <c r="C929" s="26" t="n"/>
      <c r="D929" s="27">
        <f>IF(AND($C929="x",$A929&lt;&gt;""),$A929,"")</f>
        <v/>
      </c>
    </row>
    <row r="930">
      <c r="A930" s="25" t="inlineStr">
        <is>
          <t>asset_dynamic_education_asset_ios_app_link</t>
        </is>
      </c>
      <c r="B930" s="29" t="inlineStr">
        <is>
          <t>Asset dynamic education asset ios app link · TEXT</t>
        </is>
      </c>
      <c r="C930" s="26" t="n"/>
      <c r="D930" s="27">
        <f>IF(AND($C930="x",$A930&lt;&gt;""),$A930,"")</f>
        <v/>
      </c>
    </row>
    <row r="931">
      <c r="A931" s="25" t="inlineStr">
        <is>
          <t>asset_dynamic_education_asset_ios_app_store_id</t>
        </is>
      </c>
      <c r="B931" s="29" t="inlineStr">
        <is>
          <t>Asset dynamic education asset ios app store id · NUMERIC</t>
        </is>
      </c>
      <c r="C931" s="26" t="n"/>
      <c r="D931" s="27">
        <f>IF(AND($C931="x",$A931&lt;&gt;""),$A931,"")</f>
        <v/>
      </c>
    </row>
    <row r="932">
      <c r="A932" s="25" t="inlineStr">
        <is>
          <t>asset_dynamic_education_asset_location_id</t>
        </is>
      </c>
      <c r="B932" s="29" t="inlineStr">
        <is>
          <t>Asset dynamic education asset location id · TEXT</t>
        </is>
      </c>
      <c r="C932" s="26" t="n"/>
      <c r="D932" s="27">
        <f>IF(AND($C932="x",$A932&lt;&gt;""),$A932,"")</f>
        <v/>
      </c>
    </row>
    <row r="933">
      <c r="A933" s="25" t="inlineStr">
        <is>
          <t>asset_dynamic_education_asset_program_description</t>
        </is>
      </c>
      <c r="B933" s="29" t="inlineStr">
        <is>
          <t>Asset dynamic education asset program description · TEXT</t>
        </is>
      </c>
      <c r="C933" s="26" t="n"/>
      <c r="D933" s="27">
        <f>IF(AND($C933="x",$A933&lt;&gt;""),$A933,"")</f>
        <v/>
      </c>
    </row>
    <row r="934">
      <c r="A934" s="25" t="inlineStr">
        <is>
          <t>asset_dynamic_education_asset_program_id</t>
        </is>
      </c>
      <c r="B934" s="29" t="inlineStr">
        <is>
          <t>Asset dynamic education asset program id · TEXT</t>
        </is>
      </c>
      <c r="C934" s="26" t="n"/>
      <c r="D934" s="27">
        <f>IF(AND($C934="x",$A934&lt;&gt;""),$A934,"")</f>
        <v/>
      </c>
    </row>
    <row r="935">
      <c r="A935" s="25" t="inlineStr">
        <is>
          <t>asset_dynamic_education_asset_program_name</t>
        </is>
      </c>
      <c r="B935" s="29" t="inlineStr">
        <is>
          <t>Asset dynamic education asset program name · TEXT</t>
        </is>
      </c>
      <c r="C935" s="26" t="n"/>
      <c r="D935" s="27">
        <f>IF(AND($C935="x",$A935&lt;&gt;""),$A935,"")</f>
        <v/>
      </c>
    </row>
    <row r="936">
      <c r="A936" s="25" t="inlineStr">
        <is>
          <t>asset_dynamic_education_asset_school_name</t>
        </is>
      </c>
      <c r="B936" s="29" t="inlineStr">
        <is>
          <t>Asset dynamic education asset school name · TEXT</t>
        </is>
      </c>
      <c r="C936" s="26" t="n"/>
      <c r="D936" s="27">
        <f>IF(AND($C936="x",$A936&lt;&gt;""),$A936,"")</f>
        <v/>
      </c>
    </row>
    <row r="937">
      <c r="A937" s="25" t="inlineStr">
        <is>
          <t>asset_dynamic_education_asset_similar_program_ids</t>
        </is>
      </c>
      <c r="B937" s="29" t="inlineStr">
        <is>
          <t>Asset dynamic education asset similar program ids · TEXT</t>
        </is>
      </c>
      <c r="C937" s="26" t="n"/>
      <c r="D937" s="27">
        <f>IF(AND($C937="x",$A937&lt;&gt;""),$A937,"")</f>
        <v/>
      </c>
    </row>
    <row r="938">
      <c r="A938" s="25" t="inlineStr">
        <is>
          <t>asset_dynamic_education_asset_subject</t>
        </is>
      </c>
      <c r="B938" s="29" t="inlineStr">
        <is>
          <t>Asset dynamic education asset subject · TEXT</t>
        </is>
      </c>
      <c r="C938" s="26" t="n"/>
      <c r="D938" s="27">
        <f>IF(AND($C938="x",$A938&lt;&gt;""),$A938,"")</f>
        <v/>
      </c>
    </row>
    <row r="939">
      <c r="A939" s="25" t="inlineStr">
        <is>
          <t>asset_dynamic_education_asset_thumbnail_image_url</t>
        </is>
      </c>
      <c r="B939" s="29" t="inlineStr">
        <is>
          <t>Asset dynamic education asset thumbnail image url · TEXT</t>
        </is>
      </c>
      <c r="C939" s="26" t="n"/>
      <c r="D939" s="27">
        <f>IF(AND($C939="x",$A939&lt;&gt;""),$A939,"")</f>
        <v/>
      </c>
    </row>
    <row r="940">
      <c r="A940" s="25" t="inlineStr">
        <is>
          <t>asset_dynamic_flights_asset_android_app_link</t>
        </is>
      </c>
      <c r="B940" s="29" t="inlineStr">
        <is>
          <t>Asset dynamic flights asset android app link · TEXT</t>
        </is>
      </c>
      <c r="C940" s="26" t="n"/>
      <c r="D940" s="27">
        <f>IF(AND($C940="x",$A940&lt;&gt;""),$A940,"")</f>
        <v/>
      </c>
    </row>
    <row r="941">
      <c r="A941" s="25" t="inlineStr">
        <is>
          <t>asset_dynamic_flights_asset_custom_mapping</t>
        </is>
      </c>
      <c r="B941" s="29" t="inlineStr">
        <is>
          <t>Asset dynamic flights asset custom mapping · TEXT</t>
        </is>
      </c>
      <c r="C941" s="26" t="n"/>
      <c r="D941" s="27">
        <f>IF(AND($C941="x",$A941&lt;&gt;""),$A941,"")</f>
        <v/>
      </c>
    </row>
    <row r="942">
      <c r="A942" s="25" t="inlineStr">
        <is>
          <t>asset_dynamic_flights_asset_destination_id</t>
        </is>
      </c>
      <c r="B942" s="29" t="inlineStr">
        <is>
          <t>Asset dynamic flights asset destination id · TEXT</t>
        </is>
      </c>
      <c r="C942" s="26" t="n"/>
      <c r="D942" s="27">
        <f>IF(AND($C942="x",$A942&lt;&gt;""),$A942,"")</f>
        <v/>
      </c>
    </row>
    <row r="943">
      <c r="A943" s="25" t="inlineStr">
        <is>
          <t>asset_dynamic_flights_asset_destination_name</t>
        </is>
      </c>
      <c r="B943" s="29" t="inlineStr">
        <is>
          <t>Asset dynamic flights asset destination name · TEXT</t>
        </is>
      </c>
      <c r="C943" s="26" t="n"/>
      <c r="D943" s="27">
        <f>IF(AND($C943="x",$A943&lt;&gt;""),$A943,"")</f>
        <v/>
      </c>
    </row>
    <row r="944">
      <c r="A944" s="25" t="inlineStr">
        <is>
          <t>asset_dynamic_flights_asset_flight_description</t>
        </is>
      </c>
      <c r="B944" s="29" t="inlineStr">
        <is>
          <t>Asset dynamic flights asset flight description · TEXT</t>
        </is>
      </c>
      <c r="C944" s="26" t="n"/>
      <c r="D944" s="27">
        <f>IF(AND($C944="x",$A944&lt;&gt;""),$A944,"")</f>
        <v/>
      </c>
    </row>
    <row r="945">
      <c r="A945" s="25" t="inlineStr">
        <is>
          <t>asset_dynamic_flights_asset_flight_price</t>
        </is>
      </c>
      <c r="B945" s="29" t="inlineStr">
        <is>
          <t>Asset dynamic flights asset flight price · TEXT</t>
        </is>
      </c>
      <c r="C945" s="26" t="n"/>
      <c r="D945" s="27">
        <f>IF(AND($C945="x",$A945&lt;&gt;""),$A945,"")</f>
        <v/>
      </c>
    </row>
    <row r="946">
      <c r="A946" s="25" t="inlineStr">
        <is>
          <t>asset_dynamic_flights_asset_flight_sale_price</t>
        </is>
      </c>
      <c r="B946" s="29" t="inlineStr">
        <is>
          <t>Asset dynamic flights asset flight sale price · TEXT</t>
        </is>
      </c>
      <c r="C946" s="26" t="n"/>
      <c r="D946" s="27">
        <f>IF(AND($C946="x",$A946&lt;&gt;""),$A946,"")</f>
        <v/>
      </c>
    </row>
    <row r="947">
      <c r="A947" s="25" t="inlineStr">
        <is>
          <t>asset_dynamic_flights_asset_formatted_price</t>
        </is>
      </c>
      <c r="B947" s="29" t="inlineStr">
        <is>
          <t>Asset dynamic flights asset formatted price · TEXT</t>
        </is>
      </c>
      <c r="C947" s="26" t="n"/>
      <c r="D947" s="27">
        <f>IF(AND($C947="x",$A947&lt;&gt;""),$A947,"")</f>
        <v/>
      </c>
    </row>
    <row r="948">
      <c r="A948" s="25" t="inlineStr">
        <is>
          <t>asset_dynamic_flights_asset_formatted_sale_price</t>
        </is>
      </c>
      <c r="B948" s="29" t="inlineStr">
        <is>
          <t>Asset dynamic flights asset formatted sale price · TEXT</t>
        </is>
      </c>
      <c r="C948" s="26" t="n"/>
      <c r="D948" s="27">
        <f>IF(AND($C948="x",$A948&lt;&gt;""),$A948,"")</f>
        <v/>
      </c>
    </row>
    <row r="949">
      <c r="A949" s="25" t="inlineStr">
        <is>
          <t>asset_dynamic_flights_asset_image_url</t>
        </is>
      </c>
      <c r="B949" s="29" t="inlineStr">
        <is>
          <t>Asset dynamic flights asset image url · TEXT</t>
        </is>
      </c>
      <c r="C949" s="26" t="n"/>
      <c r="D949" s="27">
        <f>IF(AND($C949="x",$A949&lt;&gt;""),$A949,"")</f>
        <v/>
      </c>
    </row>
    <row r="950">
      <c r="A950" s="25" t="inlineStr">
        <is>
          <t>asset_dynamic_flights_asset_ios_app_link</t>
        </is>
      </c>
      <c r="B950" s="29" t="inlineStr">
        <is>
          <t>Asset dynamic flights asset ios app link · TEXT</t>
        </is>
      </c>
      <c r="C950" s="26" t="n"/>
      <c r="D950" s="27">
        <f>IF(AND($C950="x",$A950&lt;&gt;""),$A950,"")</f>
        <v/>
      </c>
    </row>
    <row r="951">
      <c r="A951" s="25" t="inlineStr">
        <is>
          <t>asset_dynamic_flights_asset_ios_app_store_id</t>
        </is>
      </c>
      <c r="B951" s="29" t="inlineStr">
        <is>
          <t>Asset dynamic flights asset ios app store id · NUMERIC</t>
        </is>
      </c>
      <c r="C951" s="26" t="n"/>
      <c r="D951" s="27">
        <f>IF(AND($C951="x",$A951&lt;&gt;""),$A951,"")</f>
        <v/>
      </c>
    </row>
    <row r="952">
      <c r="A952" s="25" t="inlineStr">
        <is>
          <t>asset_dynamic_flights_asset_origin_id</t>
        </is>
      </c>
      <c r="B952" s="29" t="inlineStr">
        <is>
          <t>Asset dynamic flights asset origin id · TEXT</t>
        </is>
      </c>
      <c r="C952" s="26" t="n"/>
      <c r="D952" s="27">
        <f>IF(AND($C952="x",$A952&lt;&gt;""),$A952,"")</f>
        <v/>
      </c>
    </row>
    <row r="953">
      <c r="A953" s="25" t="inlineStr">
        <is>
          <t>asset_dynamic_flights_asset_origin_name</t>
        </is>
      </c>
      <c r="B953" s="29" t="inlineStr">
        <is>
          <t>Asset dynamic flights asset origin name · TEXT</t>
        </is>
      </c>
      <c r="C953" s="26" t="n"/>
      <c r="D953" s="27">
        <f>IF(AND($C953="x",$A953&lt;&gt;""),$A953,"")</f>
        <v/>
      </c>
    </row>
    <row r="954">
      <c r="A954" s="25" t="inlineStr">
        <is>
          <t>asset_dynamic_flights_asset_similar_destination_ids</t>
        </is>
      </c>
      <c r="B954" s="29" t="inlineStr">
        <is>
          <t>Asset dynamic flights asset similar destination ids · TEXT</t>
        </is>
      </c>
      <c r="C954" s="26" t="n"/>
      <c r="D954" s="27">
        <f>IF(AND($C954="x",$A954&lt;&gt;""),$A954,"")</f>
        <v/>
      </c>
    </row>
    <row r="955">
      <c r="A955" s="25" t="inlineStr">
        <is>
          <t>asset_dynamic_hotels_and_rentals_asset_address</t>
        </is>
      </c>
      <c r="B955" s="29" t="inlineStr">
        <is>
          <t>Asset dynamic hotels and rentals asset address · TEXT</t>
        </is>
      </c>
      <c r="C955" s="26" t="n"/>
      <c r="D955" s="27">
        <f>IF(AND($C955="x",$A955&lt;&gt;""),$A955,"")</f>
        <v/>
      </c>
    </row>
    <row r="956">
      <c r="A956" s="25" t="inlineStr">
        <is>
          <t>asset_dynamic_hotels_and_rentals_asset_android_app_link</t>
        </is>
      </c>
      <c r="B956" s="29" t="inlineStr">
        <is>
          <t>Asset dynamic hotels and rentals asset android app link · TEXT</t>
        </is>
      </c>
      <c r="C956" s="26" t="n"/>
      <c r="D956" s="27">
        <f>IF(AND($C956="x",$A956&lt;&gt;""),$A956,"")</f>
        <v/>
      </c>
    </row>
    <row r="957">
      <c r="A957" s="25" t="inlineStr">
        <is>
          <t>asset_dynamic_hotels_and_rentals_asset_category</t>
        </is>
      </c>
      <c r="B957" s="29" t="inlineStr">
        <is>
          <t>Asset dynamic hotels and rentals asset category · TEXT</t>
        </is>
      </c>
      <c r="C957" s="26" t="n"/>
      <c r="D957" s="27">
        <f>IF(AND($C957="x",$A957&lt;&gt;""),$A957,"")</f>
        <v/>
      </c>
    </row>
    <row r="958">
      <c r="A958" s="25" t="inlineStr">
        <is>
          <t>asset_dynamic_hotels_and_rentals_asset_contextual_keywords</t>
        </is>
      </c>
      <c r="B958" s="29" t="inlineStr">
        <is>
          <t>Asset dynamic hotels and rentals asset contextual keywords · TEXT</t>
        </is>
      </c>
      <c r="C958" s="26" t="n"/>
      <c r="D958" s="27">
        <f>IF(AND($C958="x",$A958&lt;&gt;""),$A958,"")</f>
        <v/>
      </c>
    </row>
    <row r="959">
      <c r="A959" s="25" t="inlineStr">
        <is>
          <t>asset_dynamic_hotels_and_rentals_asset_description</t>
        </is>
      </c>
      <c r="B959" s="29" t="inlineStr">
        <is>
          <t>Asset dynamic hotels and rentals asset description · TEXT</t>
        </is>
      </c>
      <c r="C959" s="26" t="n"/>
      <c r="D959" s="27">
        <f>IF(AND($C959="x",$A959&lt;&gt;""),$A959,"")</f>
        <v/>
      </c>
    </row>
    <row r="960">
      <c r="A960" s="25" t="inlineStr">
        <is>
          <t>asset_dynamic_hotels_and_rentals_asset_destination_name</t>
        </is>
      </c>
      <c r="B960" s="29" t="inlineStr">
        <is>
          <t>Asset dynamic hotels and rentals asset destination name · TEXT</t>
        </is>
      </c>
      <c r="C960" s="26" t="n"/>
      <c r="D960" s="27">
        <f>IF(AND($C960="x",$A960&lt;&gt;""),$A960,"")</f>
        <v/>
      </c>
    </row>
    <row r="961">
      <c r="A961" s="25" t="inlineStr">
        <is>
          <t>asset_dynamic_hotels_and_rentals_asset_formatted_price</t>
        </is>
      </c>
      <c r="B961" s="29" t="inlineStr">
        <is>
          <t>Asset dynamic hotels and rentals asset formatted price · TEXT</t>
        </is>
      </c>
      <c r="C961" s="26" t="n"/>
      <c r="D961" s="27">
        <f>IF(AND($C961="x",$A961&lt;&gt;""),$A961,"")</f>
        <v/>
      </c>
    </row>
    <row r="962">
      <c r="A962" s="25" t="inlineStr">
        <is>
          <t>asset_dynamic_hotels_and_rentals_asset_formatted_sale_price</t>
        </is>
      </c>
      <c r="B962" s="29" t="inlineStr">
        <is>
          <t>Asset dynamic hotels and rentals asset formatted sale price · TEXT</t>
        </is>
      </c>
      <c r="C962" s="26" t="n"/>
      <c r="D962" s="27">
        <f>IF(AND($C962="x",$A962&lt;&gt;""),$A962,"")</f>
        <v/>
      </c>
    </row>
    <row r="963">
      <c r="A963" s="25" t="inlineStr">
        <is>
          <t>asset_dynamic_hotels_and_rentals_asset_image_url</t>
        </is>
      </c>
      <c r="B963" s="29" t="inlineStr">
        <is>
          <t>Asset dynamic hotels and rentals asset image url · TEXT</t>
        </is>
      </c>
      <c r="C963" s="26" t="n"/>
      <c r="D963" s="27">
        <f>IF(AND($C963="x",$A963&lt;&gt;""),$A963,"")</f>
        <v/>
      </c>
    </row>
    <row r="964">
      <c r="A964" s="25" t="inlineStr">
        <is>
          <t>asset_dynamic_hotels_and_rentals_asset_ios_app_link</t>
        </is>
      </c>
      <c r="B964" s="29" t="inlineStr">
        <is>
          <t>Asset dynamic hotels and rentals asset ios app link · TEXT</t>
        </is>
      </c>
      <c r="C964" s="26" t="n"/>
      <c r="D964" s="27">
        <f>IF(AND($C964="x",$A964&lt;&gt;""),$A964,"")</f>
        <v/>
      </c>
    </row>
    <row r="965">
      <c r="A965" s="25" t="inlineStr">
        <is>
          <t>asset_dynamic_hotels_and_rentals_asset_ios_app_store_id</t>
        </is>
      </c>
      <c r="B965" s="29" t="inlineStr">
        <is>
          <t>Asset dynamic hotels and rentals asset ios app store id · NUMERIC</t>
        </is>
      </c>
      <c r="C965" s="26" t="n"/>
      <c r="D965" s="27">
        <f>IF(AND($C965="x",$A965&lt;&gt;""),$A965,"")</f>
        <v/>
      </c>
    </row>
    <row r="966">
      <c r="A966" s="25" t="inlineStr">
        <is>
          <t>asset_dynamic_hotels_and_rentals_asset_price</t>
        </is>
      </c>
      <c r="B966" s="29" t="inlineStr">
        <is>
          <t>Asset dynamic hotels and rentals asset price · TEXT</t>
        </is>
      </c>
      <c r="C966" s="26" t="n"/>
      <c r="D966" s="27">
        <f>IF(AND($C966="x",$A966&lt;&gt;""),$A966,"")</f>
        <v/>
      </c>
    </row>
    <row r="967">
      <c r="A967" s="25" t="inlineStr">
        <is>
          <t>asset_dynamic_hotels_and_rentals_asset_property_id</t>
        </is>
      </c>
      <c r="B967" s="29" t="inlineStr">
        <is>
          <t>Asset dynamic hotels and rentals asset property id · TEXT</t>
        </is>
      </c>
      <c r="C967" s="26" t="n"/>
      <c r="D967" s="27">
        <f>IF(AND($C967="x",$A967&lt;&gt;""),$A967,"")</f>
        <v/>
      </c>
    </row>
    <row r="968">
      <c r="A968" s="25" t="inlineStr">
        <is>
          <t>asset_dynamic_hotels_and_rentals_asset_property_name</t>
        </is>
      </c>
      <c r="B968" s="29" t="inlineStr">
        <is>
          <t>Asset dynamic hotels and rentals asset property name · TEXT</t>
        </is>
      </c>
      <c r="C968" s="26" t="n"/>
      <c r="D968" s="27">
        <f>IF(AND($C968="x",$A968&lt;&gt;""),$A968,"")</f>
        <v/>
      </c>
    </row>
    <row r="969">
      <c r="A969" s="25" t="inlineStr">
        <is>
          <t>asset_dynamic_hotels_and_rentals_asset_sale_price</t>
        </is>
      </c>
      <c r="B969" s="29" t="inlineStr">
        <is>
          <t>Asset dynamic hotels and rentals asset sale price · TEXT</t>
        </is>
      </c>
      <c r="C969" s="26" t="n"/>
      <c r="D969" s="27">
        <f>IF(AND($C969="x",$A969&lt;&gt;""),$A969,"")</f>
        <v/>
      </c>
    </row>
    <row r="970">
      <c r="A970" s="25" t="inlineStr">
        <is>
          <t>asset_dynamic_hotels_and_rentals_asset_similar_property_ids</t>
        </is>
      </c>
      <c r="B970" s="29" t="inlineStr">
        <is>
          <t>Asset dynamic hotels and rentals asset similar property ids · TEXT</t>
        </is>
      </c>
      <c r="C970" s="26" t="n"/>
      <c r="D970" s="27">
        <f>IF(AND($C970="x",$A970&lt;&gt;""),$A970,"")</f>
        <v/>
      </c>
    </row>
    <row r="971">
      <c r="A971" s="25" t="inlineStr">
        <is>
          <t>asset_dynamic_hotels_and_rentals_asset_star_rating</t>
        </is>
      </c>
      <c r="B971" s="29" t="inlineStr">
        <is>
          <t>Asset dynamic hotels and rentals asset star rating · NUMERIC</t>
        </is>
      </c>
      <c r="C971" s="26" t="n"/>
      <c r="D971" s="27">
        <f>IF(AND($C971="x",$A971&lt;&gt;""),$A971,"")</f>
        <v/>
      </c>
    </row>
    <row r="972">
      <c r="A972" s="25" t="inlineStr">
        <is>
          <t>asset_dynamic_jobs_asset_address</t>
        </is>
      </c>
      <c r="B972" s="29" t="inlineStr">
        <is>
          <t>Asset dynamic jobs asset address · TEXT</t>
        </is>
      </c>
      <c r="C972" s="26" t="n"/>
      <c r="D972" s="27">
        <f>IF(AND($C972="x",$A972&lt;&gt;""),$A972,"")</f>
        <v/>
      </c>
    </row>
    <row r="973">
      <c r="A973" s="25" t="inlineStr">
        <is>
          <t>asset_dynamic_jobs_asset_android_app_link</t>
        </is>
      </c>
      <c r="B973" s="29" t="inlineStr">
        <is>
          <t>Asset dynamic jobs asset android app link · TEXT</t>
        </is>
      </c>
      <c r="C973" s="26" t="n"/>
      <c r="D973" s="27">
        <f>IF(AND($C973="x",$A973&lt;&gt;""),$A973,"")</f>
        <v/>
      </c>
    </row>
    <row r="974">
      <c r="A974" s="25" t="inlineStr">
        <is>
          <t>asset_dynamic_jobs_asset_contextual_keywords</t>
        </is>
      </c>
      <c r="B974" s="29" t="inlineStr">
        <is>
          <t>Asset dynamic jobs asset contextual keywords · TEXT</t>
        </is>
      </c>
      <c r="C974" s="26" t="n"/>
      <c r="D974" s="27">
        <f>IF(AND($C974="x",$A974&lt;&gt;""),$A974,"")</f>
        <v/>
      </c>
    </row>
    <row r="975">
      <c r="A975" s="25" t="inlineStr">
        <is>
          <t>asset_dynamic_jobs_asset_description</t>
        </is>
      </c>
      <c r="B975" s="29" t="inlineStr">
        <is>
          <t>Asset dynamic jobs asset description · TEXT</t>
        </is>
      </c>
      <c r="C975" s="26" t="n"/>
      <c r="D975" s="27">
        <f>IF(AND($C975="x",$A975&lt;&gt;""),$A975,"")</f>
        <v/>
      </c>
    </row>
    <row r="976">
      <c r="A976" s="25" t="inlineStr">
        <is>
          <t>asset_dynamic_jobs_asset_image_url</t>
        </is>
      </c>
      <c r="B976" s="29" t="inlineStr">
        <is>
          <t>Asset dynamic jobs asset image url · TEXT</t>
        </is>
      </c>
      <c r="C976" s="26" t="n"/>
      <c r="D976" s="27">
        <f>IF(AND($C976="x",$A976&lt;&gt;""),$A976,"")</f>
        <v/>
      </c>
    </row>
    <row r="977">
      <c r="A977" s="25" t="inlineStr">
        <is>
          <t>asset_dynamic_jobs_asset_ios_app_link</t>
        </is>
      </c>
      <c r="B977" s="29" t="inlineStr">
        <is>
          <t>Asset dynamic jobs asset ios app link · TEXT</t>
        </is>
      </c>
      <c r="C977" s="26" t="n"/>
      <c r="D977" s="27">
        <f>IF(AND($C977="x",$A977&lt;&gt;""),$A977,"")</f>
        <v/>
      </c>
    </row>
    <row r="978">
      <c r="A978" s="25" t="inlineStr">
        <is>
          <t>asset_dynamic_jobs_asset_ios_app_store_id</t>
        </is>
      </c>
      <c r="B978" s="29" t="inlineStr">
        <is>
          <t>Asset dynamic jobs asset ios app store id · NUMERIC</t>
        </is>
      </c>
      <c r="C978" s="26" t="n"/>
      <c r="D978" s="27">
        <f>IF(AND($C978="x",$A978&lt;&gt;""),$A978,"")</f>
        <v/>
      </c>
    </row>
    <row r="979">
      <c r="A979" s="25" t="inlineStr">
        <is>
          <t>asset_dynamic_jobs_asset_job_category</t>
        </is>
      </c>
      <c r="B979" s="29" t="inlineStr">
        <is>
          <t>Asset dynamic jobs asset job category · TEXT</t>
        </is>
      </c>
      <c r="C979" s="26" t="n"/>
      <c r="D979" s="27">
        <f>IF(AND($C979="x",$A979&lt;&gt;""),$A979,"")</f>
        <v/>
      </c>
    </row>
    <row r="980">
      <c r="A980" s="25" t="inlineStr">
        <is>
          <t>asset_dynamic_jobs_asset_job_id</t>
        </is>
      </c>
      <c r="B980" s="29" t="inlineStr">
        <is>
          <t>Asset dynamic jobs asset job id · TEXT</t>
        </is>
      </c>
      <c r="C980" s="26" t="n"/>
      <c r="D980" s="27">
        <f>IF(AND($C980="x",$A980&lt;&gt;""),$A980,"")</f>
        <v/>
      </c>
    </row>
    <row r="981">
      <c r="A981" s="25" t="inlineStr">
        <is>
          <t>asset_dynamic_jobs_asset_job_subtitle</t>
        </is>
      </c>
      <c r="B981" s="29" t="inlineStr">
        <is>
          <t>Asset dynamic jobs asset job subtitle · TEXT</t>
        </is>
      </c>
      <c r="C981" s="26" t="n"/>
      <c r="D981" s="27">
        <f>IF(AND($C981="x",$A981&lt;&gt;""),$A981,"")</f>
        <v/>
      </c>
    </row>
    <row r="982">
      <c r="A982" s="25" t="inlineStr">
        <is>
          <t>asset_dynamic_jobs_asset_job_title</t>
        </is>
      </c>
      <c r="B982" s="29" t="inlineStr">
        <is>
          <t>Asset dynamic jobs asset job title · TEXT</t>
        </is>
      </c>
      <c r="C982" s="26" t="n"/>
      <c r="D982" s="27">
        <f>IF(AND($C982="x",$A982&lt;&gt;""),$A982,"")</f>
        <v/>
      </c>
    </row>
    <row r="983">
      <c r="A983" s="25" t="inlineStr">
        <is>
          <t>asset_dynamic_jobs_asset_location_id</t>
        </is>
      </c>
      <c r="B983" s="29" t="inlineStr">
        <is>
          <t>Asset dynamic jobs asset location id · TEXT</t>
        </is>
      </c>
      <c r="C983" s="26" t="n"/>
      <c r="D983" s="27">
        <f>IF(AND($C983="x",$A983&lt;&gt;""),$A983,"")</f>
        <v/>
      </c>
    </row>
    <row r="984">
      <c r="A984" s="25" t="inlineStr">
        <is>
          <t>asset_dynamic_jobs_asset_salary</t>
        </is>
      </c>
      <c r="B984" s="29" t="inlineStr">
        <is>
          <t>Asset dynamic jobs asset salary · TEXT</t>
        </is>
      </c>
      <c r="C984" s="26" t="n"/>
      <c r="D984" s="27">
        <f>IF(AND($C984="x",$A984&lt;&gt;""),$A984,"")</f>
        <v/>
      </c>
    </row>
    <row r="985">
      <c r="A985" s="25" t="inlineStr">
        <is>
          <t>asset_dynamic_jobs_asset_similar_job_ids</t>
        </is>
      </c>
      <c r="B985" s="29" t="inlineStr">
        <is>
          <t>Asset dynamic jobs asset similar job ids · TEXT</t>
        </is>
      </c>
      <c r="C985" s="26" t="n"/>
      <c r="D985" s="27">
        <f>IF(AND($C985="x",$A985&lt;&gt;""),$A985,"")</f>
        <v/>
      </c>
    </row>
    <row r="986">
      <c r="A986" s="25" t="inlineStr">
        <is>
          <t>asset_dynamic_local_asset_address</t>
        </is>
      </c>
      <c r="B986" s="29" t="inlineStr">
        <is>
          <t>Asset dynamic local asset address · TEXT</t>
        </is>
      </c>
      <c r="C986" s="26" t="n"/>
      <c r="D986" s="27">
        <f>IF(AND($C986="x",$A986&lt;&gt;""),$A986,"")</f>
        <v/>
      </c>
    </row>
    <row r="987">
      <c r="A987" s="25" t="inlineStr">
        <is>
          <t>asset_dynamic_local_asset_android_app_link</t>
        </is>
      </c>
      <c r="B987" s="29" t="inlineStr">
        <is>
          <t>Asset dynamic local asset android app link · TEXT</t>
        </is>
      </c>
      <c r="C987" s="26" t="n"/>
      <c r="D987" s="27">
        <f>IF(AND($C987="x",$A987&lt;&gt;""),$A987,"")</f>
        <v/>
      </c>
    </row>
    <row r="988">
      <c r="A988" s="25" t="inlineStr">
        <is>
          <t>asset_dynamic_local_asset_category</t>
        </is>
      </c>
      <c r="B988" s="29" t="inlineStr">
        <is>
          <t>Asset dynamic local asset category · TEXT</t>
        </is>
      </c>
      <c r="C988" s="26" t="n"/>
      <c r="D988" s="27">
        <f>IF(AND($C988="x",$A988&lt;&gt;""),$A988,"")</f>
        <v/>
      </c>
    </row>
    <row r="989">
      <c r="A989" s="25" t="inlineStr">
        <is>
          <t>asset_dynamic_local_asset_contextual_keywords</t>
        </is>
      </c>
      <c r="B989" s="29" t="inlineStr">
        <is>
          <t>Asset dynamic local asset contextual keywords · TEXT</t>
        </is>
      </c>
      <c r="C989" s="26" t="n"/>
      <c r="D989" s="27">
        <f>IF(AND($C989="x",$A989&lt;&gt;""),$A989,"")</f>
        <v/>
      </c>
    </row>
    <row r="990">
      <c r="A990" s="25" t="inlineStr">
        <is>
          <t>asset_dynamic_local_asset_deal_id</t>
        </is>
      </c>
      <c r="B990" s="29" t="inlineStr">
        <is>
          <t>Asset dynamic local asset deal id · TEXT</t>
        </is>
      </c>
      <c r="C990" s="26" t="n"/>
      <c r="D990" s="27">
        <f>IF(AND($C990="x",$A990&lt;&gt;""),$A990,"")</f>
        <v/>
      </c>
    </row>
    <row r="991">
      <c r="A991" s="25" t="inlineStr">
        <is>
          <t>asset_dynamic_local_asset_deal_name</t>
        </is>
      </c>
      <c r="B991" s="29" t="inlineStr">
        <is>
          <t>Asset dynamic local asset deal name · TEXT</t>
        </is>
      </c>
      <c r="C991" s="26" t="n"/>
      <c r="D991" s="27">
        <f>IF(AND($C991="x",$A991&lt;&gt;""),$A991,"")</f>
        <v/>
      </c>
    </row>
    <row r="992">
      <c r="A992" s="25" t="inlineStr">
        <is>
          <t>asset_dynamic_local_asset_description</t>
        </is>
      </c>
      <c r="B992" s="29" t="inlineStr">
        <is>
          <t>Asset dynamic local asset description · TEXT</t>
        </is>
      </c>
      <c r="C992" s="26" t="n"/>
      <c r="D992" s="27">
        <f>IF(AND($C992="x",$A992&lt;&gt;""),$A992,"")</f>
        <v/>
      </c>
    </row>
    <row r="993">
      <c r="A993" s="25" t="inlineStr">
        <is>
          <t>asset_dynamic_local_asset_formatted_price</t>
        </is>
      </c>
      <c r="B993" s="29" t="inlineStr">
        <is>
          <t>Asset dynamic local asset formatted price · TEXT</t>
        </is>
      </c>
      <c r="C993" s="26" t="n"/>
      <c r="D993" s="27">
        <f>IF(AND($C993="x",$A993&lt;&gt;""),$A993,"")</f>
        <v/>
      </c>
    </row>
    <row r="994">
      <c r="A994" s="25" t="inlineStr">
        <is>
          <t>asset_dynamic_local_asset_formatted_sale_price</t>
        </is>
      </c>
      <c r="B994" s="29" t="inlineStr">
        <is>
          <t>Asset dynamic local asset formatted sale price · TEXT</t>
        </is>
      </c>
      <c r="C994" s="26" t="n"/>
      <c r="D994" s="27">
        <f>IF(AND($C994="x",$A994&lt;&gt;""),$A994,"")</f>
        <v/>
      </c>
    </row>
    <row r="995">
      <c r="A995" s="25" t="inlineStr">
        <is>
          <t>asset_dynamic_local_asset_image_url</t>
        </is>
      </c>
      <c r="B995" s="29" t="inlineStr">
        <is>
          <t>Asset dynamic local asset image url · TEXT</t>
        </is>
      </c>
      <c r="C995" s="26" t="n"/>
      <c r="D995" s="27">
        <f>IF(AND($C995="x",$A995&lt;&gt;""),$A995,"")</f>
        <v/>
      </c>
    </row>
    <row r="996">
      <c r="A996" s="25" t="inlineStr">
        <is>
          <t>asset_dynamic_local_asset_ios_app_link</t>
        </is>
      </c>
      <c r="B996" s="29" t="inlineStr">
        <is>
          <t>Asset dynamic local asset ios app link · TEXT</t>
        </is>
      </c>
      <c r="C996" s="26" t="n"/>
      <c r="D996" s="27">
        <f>IF(AND($C996="x",$A996&lt;&gt;""),$A996,"")</f>
        <v/>
      </c>
    </row>
    <row r="997">
      <c r="A997" s="25" t="inlineStr">
        <is>
          <t>asset_dynamic_local_asset_ios_app_store_id</t>
        </is>
      </c>
      <c r="B997" s="29" t="inlineStr">
        <is>
          <t>Asset dynamic local asset ios app store id · NUMERIC</t>
        </is>
      </c>
      <c r="C997" s="26" t="n"/>
      <c r="D997" s="27">
        <f>IF(AND($C997="x",$A997&lt;&gt;""),$A997,"")</f>
        <v/>
      </c>
    </row>
    <row r="998">
      <c r="A998" s="25" t="inlineStr">
        <is>
          <t>asset_dynamic_local_asset_price</t>
        </is>
      </c>
      <c r="B998" s="29" t="inlineStr">
        <is>
          <t>Asset dynamic local asset price · TEXT</t>
        </is>
      </c>
      <c r="C998" s="26" t="n"/>
      <c r="D998" s="27">
        <f>IF(AND($C998="x",$A998&lt;&gt;""),$A998,"")</f>
        <v/>
      </c>
    </row>
    <row r="999">
      <c r="A999" s="25" t="inlineStr">
        <is>
          <t>asset_dynamic_local_asset_sale_price</t>
        </is>
      </c>
      <c r="B999" s="29" t="inlineStr">
        <is>
          <t>Asset dynamic local asset sale price · TEXT</t>
        </is>
      </c>
      <c r="C999" s="26" t="n"/>
      <c r="D999" s="27">
        <f>IF(AND($C999="x",$A999&lt;&gt;""),$A999,"")</f>
        <v/>
      </c>
    </row>
    <row r="1000">
      <c r="A1000" s="25" t="inlineStr">
        <is>
          <t>asset_dynamic_local_asset_similar_deal_ids</t>
        </is>
      </c>
      <c r="B1000" s="29" t="inlineStr">
        <is>
          <t>Asset dynamic local asset similar deal ids · TEXT</t>
        </is>
      </c>
      <c r="C1000" s="26" t="n"/>
      <c r="D1000" s="27">
        <f>IF(AND($C1000="x",$A1000&lt;&gt;""),$A1000,"")</f>
        <v/>
      </c>
    </row>
    <row r="1001">
      <c r="A1001" s="25" t="inlineStr">
        <is>
          <t>asset_dynamic_local_asset_subtitle</t>
        </is>
      </c>
      <c r="B1001" s="29" t="inlineStr">
        <is>
          <t>Asset dynamic local asset subtitle · TEXT</t>
        </is>
      </c>
      <c r="C1001" s="26" t="n"/>
      <c r="D1001" s="27">
        <f>IF(AND($C1001="x",$A1001&lt;&gt;""),$A1001,"")</f>
        <v/>
      </c>
    </row>
    <row r="1002">
      <c r="A1002" s="25" t="inlineStr">
        <is>
          <t>asset_dynamic_real_estate_asset_address</t>
        </is>
      </c>
      <c r="B1002" s="29" t="inlineStr">
        <is>
          <t>Asset dynamic real estate asset address · TEXT</t>
        </is>
      </c>
      <c r="C1002" s="26" t="n"/>
      <c r="D1002" s="27">
        <f>IF(AND($C1002="x",$A1002&lt;&gt;""),$A1002,"")</f>
        <v/>
      </c>
    </row>
    <row r="1003">
      <c r="A1003" s="25" t="inlineStr">
        <is>
          <t>asset_dynamic_real_estate_asset_android_app_link</t>
        </is>
      </c>
      <c r="B1003" s="29" t="inlineStr">
        <is>
          <t>Asset dynamic real estate asset android app link · TEXT</t>
        </is>
      </c>
      <c r="C1003" s="26" t="n"/>
      <c r="D1003" s="27">
        <f>IF(AND($C1003="x",$A1003&lt;&gt;""),$A1003,"")</f>
        <v/>
      </c>
    </row>
    <row r="1004">
      <c r="A1004" s="25" t="inlineStr">
        <is>
          <t>asset_dynamic_real_estate_asset_city_name</t>
        </is>
      </c>
      <c r="B1004" s="29" t="inlineStr">
        <is>
          <t>Asset dynamic real estate asset city name · CITY</t>
        </is>
      </c>
      <c r="C1004" s="26" t="n"/>
      <c r="D1004" s="27">
        <f>IF(AND($C1004="x",$A1004&lt;&gt;""),$A1004,"")</f>
        <v/>
      </c>
    </row>
    <row r="1005">
      <c r="A1005" s="25" t="inlineStr">
        <is>
          <t>asset_dynamic_real_estate_asset_contextual_keywords</t>
        </is>
      </c>
      <c r="B1005" s="29" t="inlineStr">
        <is>
          <t>Asset dynamic real estate asset contextual keywords · TEXT</t>
        </is>
      </c>
      <c r="C1005" s="26" t="n"/>
      <c r="D1005" s="27">
        <f>IF(AND($C1005="x",$A1005&lt;&gt;""),$A1005,"")</f>
        <v/>
      </c>
    </row>
    <row r="1006">
      <c r="A1006" s="25" t="inlineStr">
        <is>
          <t>asset_dynamic_real_estate_asset_description</t>
        </is>
      </c>
      <c r="B1006" s="29" t="inlineStr">
        <is>
          <t>Asset dynamic real estate asset description · TEXT</t>
        </is>
      </c>
      <c r="C1006" s="26" t="n"/>
      <c r="D1006" s="27">
        <f>IF(AND($C1006="x",$A1006&lt;&gt;""),$A1006,"")</f>
        <v/>
      </c>
    </row>
    <row r="1007">
      <c r="A1007" s="25" t="inlineStr">
        <is>
          <t>asset_dynamic_real_estate_asset_formatted_price</t>
        </is>
      </c>
      <c r="B1007" s="29" t="inlineStr">
        <is>
          <t>Asset dynamic real estate asset formatted price · TEXT</t>
        </is>
      </c>
      <c r="C1007" s="26" t="n"/>
      <c r="D1007" s="27">
        <f>IF(AND($C1007="x",$A1007&lt;&gt;""),$A1007,"")</f>
        <v/>
      </c>
    </row>
    <row r="1008">
      <c r="A1008" s="25" t="inlineStr">
        <is>
          <t>asset_dynamic_real_estate_asset_image_url</t>
        </is>
      </c>
      <c r="B1008" s="29" t="inlineStr">
        <is>
          <t>Asset dynamic real estate asset image url · TEXT</t>
        </is>
      </c>
      <c r="C1008" s="26" t="n"/>
      <c r="D1008" s="27">
        <f>IF(AND($C1008="x",$A1008&lt;&gt;""),$A1008,"")</f>
        <v/>
      </c>
    </row>
    <row r="1009">
      <c r="A1009" s="25" t="inlineStr">
        <is>
          <t>asset_dynamic_real_estate_asset_ios_app_link</t>
        </is>
      </c>
      <c r="B1009" s="29" t="inlineStr">
        <is>
          <t>Asset dynamic real estate asset ios app link · TEXT</t>
        </is>
      </c>
      <c r="C1009" s="26" t="n"/>
      <c r="D1009" s="27">
        <f>IF(AND($C1009="x",$A1009&lt;&gt;""),$A1009,"")</f>
        <v/>
      </c>
    </row>
    <row r="1010">
      <c r="A1010" s="25" t="inlineStr">
        <is>
          <t>asset_dynamic_real_estate_asset_ios_app_store_id</t>
        </is>
      </c>
      <c r="B1010" s="29" t="inlineStr">
        <is>
          <t>Asset dynamic real estate asset ios app store id · NUMERIC</t>
        </is>
      </c>
      <c r="C1010" s="26" t="n"/>
      <c r="D1010" s="27">
        <f>IF(AND($C1010="x",$A1010&lt;&gt;""),$A1010,"")</f>
        <v/>
      </c>
    </row>
    <row r="1011">
      <c r="A1011" s="25" t="inlineStr">
        <is>
          <t>asset_dynamic_real_estate_asset_listing_id</t>
        </is>
      </c>
      <c r="B1011" s="29" t="inlineStr">
        <is>
          <t>Asset dynamic real estate asset listing id · TEXT</t>
        </is>
      </c>
      <c r="C1011" s="26" t="n"/>
      <c r="D1011" s="27">
        <f>IF(AND($C1011="x",$A1011&lt;&gt;""),$A1011,"")</f>
        <v/>
      </c>
    </row>
    <row r="1012">
      <c r="A1012" s="25" t="inlineStr">
        <is>
          <t>asset_dynamic_real_estate_asset_listing_name</t>
        </is>
      </c>
      <c r="B1012" s="29" t="inlineStr">
        <is>
          <t>Asset dynamic real estate asset listing name · TEXT</t>
        </is>
      </c>
      <c r="C1012" s="26" t="n"/>
      <c r="D1012" s="27">
        <f>IF(AND($C1012="x",$A1012&lt;&gt;""),$A1012,"")</f>
        <v/>
      </c>
    </row>
    <row r="1013">
      <c r="A1013" s="25" t="inlineStr">
        <is>
          <t>asset_dynamic_real_estate_asset_listing_type</t>
        </is>
      </c>
      <c r="B1013" s="29" t="inlineStr">
        <is>
          <t>Asset dynamic real estate asset listing type · TEXT</t>
        </is>
      </c>
      <c r="C1013" s="26" t="n"/>
      <c r="D1013" s="27">
        <f>IF(AND($C1013="x",$A1013&lt;&gt;""),$A1013,"")</f>
        <v/>
      </c>
    </row>
    <row r="1014">
      <c r="A1014" s="25" t="inlineStr">
        <is>
          <t>asset_dynamic_real_estate_asset_price</t>
        </is>
      </c>
      <c r="B1014" s="29" t="inlineStr">
        <is>
          <t>Asset dynamic real estate asset price · TEXT</t>
        </is>
      </c>
      <c r="C1014" s="26" t="n"/>
      <c r="D1014" s="27">
        <f>IF(AND($C1014="x",$A1014&lt;&gt;""),$A1014,"")</f>
        <v/>
      </c>
    </row>
    <row r="1015">
      <c r="A1015" s="25" t="inlineStr">
        <is>
          <t>asset_dynamic_real_estate_asset_property_type</t>
        </is>
      </c>
      <c r="B1015" s="29" t="inlineStr">
        <is>
          <t>Asset dynamic real estate asset property type · TEXT</t>
        </is>
      </c>
      <c r="C1015" s="26" t="n"/>
      <c r="D1015" s="27">
        <f>IF(AND($C1015="x",$A1015&lt;&gt;""),$A1015,"")</f>
        <v/>
      </c>
    </row>
    <row r="1016">
      <c r="A1016" s="25" t="inlineStr">
        <is>
          <t>asset_dynamic_real_estate_asset_similar_listing_ids</t>
        </is>
      </c>
      <c r="B1016" s="29" t="inlineStr">
        <is>
          <t>Asset dynamic real estate asset similar listing ids · TEXT</t>
        </is>
      </c>
      <c r="C1016" s="26" t="n"/>
      <c r="D1016" s="27">
        <f>IF(AND($C1016="x",$A1016&lt;&gt;""),$A1016,"")</f>
        <v/>
      </c>
    </row>
    <row r="1017">
      <c r="A1017" s="25" t="inlineStr">
        <is>
          <t>asset_dynamic_travel_asset_android_app_link</t>
        </is>
      </c>
      <c r="B1017" s="29" t="inlineStr">
        <is>
          <t>Asset dynamic travel asset android app link · TEXT</t>
        </is>
      </c>
      <c r="C1017" s="26" t="n"/>
      <c r="D1017" s="27">
        <f>IF(AND($C1017="x",$A1017&lt;&gt;""),$A1017,"")</f>
        <v/>
      </c>
    </row>
    <row r="1018">
      <c r="A1018" s="25" t="inlineStr">
        <is>
          <t>asset_dynamic_travel_asset_category</t>
        </is>
      </c>
      <c r="B1018" s="29" t="inlineStr">
        <is>
          <t>Asset dynamic travel asset category · TEXT</t>
        </is>
      </c>
      <c r="C1018" s="26" t="n"/>
      <c r="D1018" s="27">
        <f>IF(AND($C1018="x",$A1018&lt;&gt;""),$A1018,"")</f>
        <v/>
      </c>
    </row>
    <row r="1019">
      <c r="A1019" s="25" t="inlineStr">
        <is>
          <t>asset_dynamic_travel_asset_contextual_keywords</t>
        </is>
      </c>
      <c r="B1019" s="29" t="inlineStr">
        <is>
          <t>Asset dynamic travel asset contextual keywords · TEXT</t>
        </is>
      </c>
      <c r="C1019" s="26" t="n"/>
      <c r="D1019" s="27">
        <f>IF(AND($C1019="x",$A1019&lt;&gt;""),$A1019,"")</f>
        <v/>
      </c>
    </row>
    <row r="1020">
      <c r="A1020" s="25" t="inlineStr">
        <is>
          <t>asset_dynamic_travel_asset_destination_address</t>
        </is>
      </c>
      <c r="B1020" s="29" t="inlineStr">
        <is>
          <t>Asset dynamic travel asset destination address · TEXT</t>
        </is>
      </c>
      <c r="C1020" s="26" t="n"/>
      <c r="D1020" s="27">
        <f>IF(AND($C1020="x",$A1020&lt;&gt;""),$A1020,"")</f>
        <v/>
      </c>
    </row>
    <row r="1021">
      <c r="A1021" s="25" t="inlineStr">
        <is>
          <t>asset_dynamic_travel_asset_destination_id</t>
        </is>
      </c>
      <c r="B1021" s="29" t="inlineStr">
        <is>
          <t>Asset dynamic travel asset destination id · TEXT</t>
        </is>
      </c>
      <c r="C1021" s="26" t="n"/>
      <c r="D1021" s="27">
        <f>IF(AND($C1021="x",$A1021&lt;&gt;""),$A1021,"")</f>
        <v/>
      </c>
    </row>
    <row r="1022">
      <c r="A1022" s="25" t="inlineStr">
        <is>
          <t>asset_dynamic_travel_asset_destination_name</t>
        </is>
      </c>
      <c r="B1022" s="29" t="inlineStr">
        <is>
          <t>Asset dynamic travel asset destination name · TEXT</t>
        </is>
      </c>
      <c r="C1022" s="26" t="n"/>
      <c r="D1022" s="27">
        <f>IF(AND($C1022="x",$A1022&lt;&gt;""),$A1022,"")</f>
        <v/>
      </c>
    </row>
    <row r="1023">
      <c r="A1023" s="25" t="inlineStr">
        <is>
          <t>asset_dynamic_travel_asset_formatted_price</t>
        </is>
      </c>
      <c r="B1023" s="29" t="inlineStr">
        <is>
          <t>Asset dynamic travel asset formatted price · TEXT</t>
        </is>
      </c>
      <c r="C1023" s="26" t="n"/>
      <c r="D1023" s="27">
        <f>IF(AND($C1023="x",$A1023&lt;&gt;""),$A1023,"")</f>
        <v/>
      </c>
    </row>
    <row r="1024">
      <c r="A1024" s="25" t="inlineStr">
        <is>
          <t>asset_dynamic_travel_asset_formatted_sale_price</t>
        </is>
      </c>
      <c r="B1024" s="29" t="inlineStr">
        <is>
          <t>Asset dynamic travel asset formatted sale price · TEXT</t>
        </is>
      </c>
      <c r="C1024" s="26" t="n"/>
      <c r="D1024" s="27">
        <f>IF(AND($C1024="x",$A1024&lt;&gt;""),$A1024,"")</f>
        <v/>
      </c>
    </row>
    <row r="1025">
      <c r="A1025" s="25" t="inlineStr">
        <is>
          <t>asset_dynamic_travel_asset_image_url</t>
        </is>
      </c>
      <c r="B1025" s="29" t="inlineStr">
        <is>
          <t>Asset dynamic travel asset image url · TEXT</t>
        </is>
      </c>
      <c r="C1025" s="26" t="n"/>
      <c r="D1025" s="27">
        <f>IF(AND($C1025="x",$A1025&lt;&gt;""),$A1025,"")</f>
        <v/>
      </c>
    </row>
    <row r="1026">
      <c r="A1026" s="25" t="inlineStr">
        <is>
          <t>asset_dynamic_travel_asset_ios_app_link</t>
        </is>
      </c>
      <c r="B1026" s="29" t="inlineStr">
        <is>
          <t>Asset dynamic travel asset ios app link · TEXT</t>
        </is>
      </c>
      <c r="C1026" s="26" t="n"/>
      <c r="D1026" s="27">
        <f>IF(AND($C1026="x",$A1026&lt;&gt;""),$A1026,"")</f>
        <v/>
      </c>
    </row>
    <row r="1027">
      <c r="A1027" s="25" t="inlineStr">
        <is>
          <t>asset_dynamic_travel_asset_ios_app_store_id</t>
        </is>
      </c>
      <c r="B1027" s="29" t="inlineStr">
        <is>
          <t>Asset dynamic travel asset ios app store id · NUMERIC</t>
        </is>
      </c>
      <c r="C1027" s="26" t="n"/>
      <c r="D1027" s="27">
        <f>IF(AND($C1027="x",$A1027&lt;&gt;""),$A1027,"")</f>
        <v/>
      </c>
    </row>
    <row r="1028">
      <c r="A1028" s="25" t="inlineStr">
        <is>
          <t>asset_dynamic_travel_asset_origin_id</t>
        </is>
      </c>
      <c r="B1028" s="29" t="inlineStr">
        <is>
          <t>Asset dynamic travel asset origin id · TEXT</t>
        </is>
      </c>
      <c r="C1028" s="26" t="n"/>
      <c r="D1028" s="27">
        <f>IF(AND($C1028="x",$A1028&lt;&gt;""),$A1028,"")</f>
        <v/>
      </c>
    </row>
    <row r="1029">
      <c r="A1029" s="25" t="inlineStr">
        <is>
          <t>asset_dynamic_travel_asset_origin_name</t>
        </is>
      </c>
      <c r="B1029" s="29" t="inlineStr">
        <is>
          <t>Asset dynamic travel asset origin name · TEXT</t>
        </is>
      </c>
      <c r="C1029" s="26" t="n"/>
      <c r="D1029" s="27">
        <f>IF(AND($C1029="x",$A1029&lt;&gt;""),$A1029,"")</f>
        <v/>
      </c>
    </row>
    <row r="1030">
      <c r="A1030" s="25" t="inlineStr">
        <is>
          <t>asset_dynamic_travel_asset_price</t>
        </is>
      </c>
      <c r="B1030" s="29" t="inlineStr">
        <is>
          <t>Asset dynamic travel asset price · TEXT</t>
        </is>
      </c>
      <c r="C1030" s="26" t="n"/>
      <c r="D1030" s="27">
        <f>IF(AND($C1030="x",$A1030&lt;&gt;""),$A1030,"")</f>
        <v/>
      </c>
    </row>
    <row r="1031">
      <c r="A1031" s="25" t="inlineStr">
        <is>
          <t>asset_dynamic_travel_asset_sale_price</t>
        </is>
      </c>
      <c r="B1031" s="29" t="inlineStr">
        <is>
          <t>Asset dynamic travel asset sale price · TEXT</t>
        </is>
      </c>
      <c r="C1031" s="26" t="n"/>
      <c r="D1031" s="27">
        <f>IF(AND($C1031="x",$A1031&lt;&gt;""),$A1031,"")</f>
        <v/>
      </c>
    </row>
    <row r="1032">
      <c r="A1032" s="25" t="inlineStr">
        <is>
          <t>asset_dynamic_travel_asset_similar_destination_ids</t>
        </is>
      </c>
      <c r="B1032" s="29" t="inlineStr">
        <is>
          <t>Asset dynamic travel asset similar destination ids · TEXT</t>
        </is>
      </c>
      <c r="C1032" s="26" t="n"/>
      <c r="D1032" s="27">
        <f>IF(AND($C1032="x",$A1032&lt;&gt;""),$A1032,"")</f>
        <v/>
      </c>
    </row>
    <row r="1033">
      <c r="A1033" s="25" t="inlineStr">
        <is>
          <t>asset_dynamic_travel_asset_title</t>
        </is>
      </c>
      <c r="B1033" s="29" t="inlineStr">
        <is>
          <t>Asset dynamic travel asset title · TEXT</t>
        </is>
      </c>
      <c r="C1033" s="26" t="n"/>
      <c r="D1033" s="27">
        <f>IF(AND($C1033="x",$A1033&lt;&gt;""),$A1033,"")</f>
        <v/>
      </c>
    </row>
    <row r="1034">
      <c r="A1034" s="25" t="inlineStr">
        <is>
          <t>asset_field_type_policy_summaries</t>
        </is>
      </c>
      <c r="B1034" s="29" t="inlineStr">
        <is>
          <t>Asset field type policy summaries · TEXT</t>
        </is>
      </c>
      <c r="C1034" s="26" t="n"/>
      <c r="D1034" s="27">
        <f>IF(AND($C1034="x",$A1034&lt;&gt;""),$A1034,"")</f>
        <v/>
      </c>
    </row>
    <row r="1035">
      <c r="A1035" s="25" t="inlineStr">
        <is>
          <t>asset_final_mobile_urls</t>
        </is>
      </c>
      <c r="B1035" s="29" t="inlineStr">
        <is>
          <t>Asset final mobile urls · TEXT</t>
        </is>
      </c>
      <c r="C1035" s="26" t="n"/>
      <c r="D1035" s="27">
        <f>IF(AND($C1035="x",$A1035&lt;&gt;""),$A1035,"")</f>
        <v/>
      </c>
    </row>
    <row r="1036">
      <c r="A1036" s="25" t="inlineStr">
        <is>
          <t>asset_final_url_suffix</t>
        </is>
      </c>
      <c r="B1036" s="29" t="inlineStr">
        <is>
          <t>Asset final url suffix · TEXT</t>
        </is>
      </c>
      <c r="C1036" s="26" t="n"/>
      <c r="D1036" s="27">
        <f>IF(AND($C1036="x",$A1036&lt;&gt;""),$A1036,"")</f>
        <v/>
      </c>
    </row>
    <row r="1037">
      <c r="A1037" s="25" t="inlineStr">
        <is>
          <t>asset_final_urls</t>
        </is>
      </c>
      <c r="B1037" s="29" t="inlineStr">
        <is>
          <t>Asset final urls · TEXT</t>
        </is>
      </c>
      <c r="C1037" s="26" t="n"/>
      <c r="D1037" s="27">
        <f>IF(AND($C1037="x",$A1037&lt;&gt;""),$A1037,"")</f>
        <v/>
      </c>
    </row>
    <row r="1038">
      <c r="A1038" s="25" t="inlineStr">
        <is>
          <t>asset_group</t>
        </is>
      </c>
      <c r="B1038" s="29" t="inlineStr">
        <is>
          <t>Asset group · TEXT</t>
        </is>
      </c>
      <c r="C1038" s="26" t="n"/>
      <c r="D1038" s="27">
        <f>IF(AND($C1038="x",$A1038&lt;&gt;""),$A1038,"")</f>
        <v/>
      </c>
    </row>
    <row r="1039">
      <c r="A1039" s="25" t="inlineStr">
        <is>
          <t>asset_group_ad_strength</t>
        </is>
      </c>
      <c r="B1039" s="29" t="inlineStr">
        <is>
          <t>Asset group ad strength · TEXT</t>
        </is>
      </c>
      <c r="C1039" s="26" t="n"/>
      <c r="D1039" s="27">
        <f>IF(AND($C1039="x",$A1039&lt;&gt;""),$A1039,"")</f>
        <v/>
      </c>
    </row>
    <row r="1040">
      <c r="A1040" s="25" t="inlineStr">
        <is>
          <t>asset_group_asset_coverage_ad_strength_action_items</t>
        </is>
      </c>
      <c r="B1040" s="29" t="inlineStr">
        <is>
          <t>Asset group asset coverage ad strength action items · TEXT</t>
        </is>
      </c>
      <c r="C1040" s="26" t="n"/>
      <c r="D1040" s="27">
        <f>IF(AND($C1040="x",$A1040&lt;&gt;""),$A1040,"")</f>
        <v/>
      </c>
    </row>
    <row r="1041">
      <c r="A1041" s="25" t="inlineStr">
        <is>
          <t>asset_group_asset_field_type</t>
        </is>
      </c>
      <c r="B1041" s="29" t="inlineStr">
        <is>
          <t>Asset group asset field type · TEXT</t>
        </is>
      </c>
      <c r="C1041" s="26" t="n"/>
      <c r="D1041" s="27">
        <f>IF(AND($C1041="x",$A1041&lt;&gt;""),$A1041,"")</f>
        <v/>
      </c>
    </row>
    <row r="1042">
      <c r="A1042" s="25" t="inlineStr">
        <is>
          <t>asset_group_asset_primary_status</t>
        </is>
      </c>
      <c r="B1042" s="29" t="inlineStr">
        <is>
          <t>Asset group asset primary status · TEXT</t>
        </is>
      </c>
      <c r="C1042" s="26" t="n"/>
      <c r="D1042" s="27">
        <f>IF(AND($C1042="x",$A1042&lt;&gt;""),$A1042,"")</f>
        <v/>
      </c>
    </row>
    <row r="1043">
      <c r="A1043" s="25" t="inlineStr">
        <is>
          <t>asset_group_asset_primary_status_reasons</t>
        </is>
      </c>
      <c r="B1043" s="29" t="inlineStr">
        <is>
          <t>Asset group asset primary status reasons · TEXT</t>
        </is>
      </c>
      <c r="C1043" s="26" t="n"/>
      <c r="D1043" s="27">
        <f>IF(AND($C1043="x",$A1043&lt;&gt;""),$A1043,"")</f>
        <v/>
      </c>
    </row>
    <row r="1044">
      <c r="A1044" s="25" t="inlineStr">
        <is>
          <t>asset_group_asset_resource_name</t>
        </is>
      </c>
      <c r="B1044" s="29" t="inlineStr">
        <is>
          <t>Asset group asset resource name · TEXT</t>
        </is>
      </c>
      <c r="C1044" s="26" t="n"/>
      <c r="D1044" s="27">
        <f>IF(AND($C1044="x",$A1044&lt;&gt;""),$A1044,"")</f>
        <v/>
      </c>
    </row>
    <row r="1045">
      <c r="A1045" s="25" t="inlineStr">
        <is>
          <t>asset_group_asset_source</t>
        </is>
      </c>
      <c r="B1045" s="29" t="inlineStr">
        <is>
          <t>Asset group asset source · TEXT</t>
        </is>
      </c>
      <c r="C1045" s="26" t="n"/>
      <c r="D1045" s="27">
        <f>IF(AND($C1045="x",$A1045&lt;&gt;""),$A1045,"")</f>
        <v/>
      </c>
    </row>
    <row r="1046">
      <c r="A1046" s="25" t="inlineStr">
        <is>
          <t>asset_group_asset_status</t>
        </is>
      </c>
      <c r="B1046" s="29" t="inlineStr">
        <is>
          <t>Asset group asset status · TEXT</t>
        </is>
      </c>
      <c r="C1046" s="26" t="n"/>
      <c r="D1046" s="27">
        <f>IF(AND($C1046="x",$A1046&lt;&gt;""),$A1046,"")</f>
        <v/>
      </c>
    </row>
    <row r="1047">
      <c r="A1047" s="25" t="inlineStr">
        <is>
          <t>asset_group_campaign</t>
        </is>
      </c>
      <c r="B1047" s="29" t="inlineStr">
        <is>
          <t>Asset group campaign · TEXT</t>
        </is>
      </c>
      <c r="C1047" s="26" t="n"/>
      <c r="D1047" s="27">
        <f>IF(AND($C1047="x",$A1047&lt;&gt;""),$A1047,"")</f>
        <v/>
      </c>
    </row>
    <row r="1048">
      <c r="A1048" s="25" t="inlineStr">
        <is>
          <t>asset_group_final_mobile_urls</t>
        </is>
      </c>
      <c r="B1048" s="29" t="inlineStr">
        <is>
          <t>Asset group final mobile urls · TEXT</t>
        </is>
      </c>
      <c r="C1048" s="26" t="n"/>
      <c r="D1048" s="27">
        <f>IF(AND($C1048="x",$A1048&lt;&gt;""),$A1048,"")</f>
        <v/>
      </c>
    </row>
    <row r="1049">
      <c r="A1049" s="25" t="inlineStr">
        <is>
          <t>asset_group_final_urls</t>
        </is>
      </c>
      <c r="B1049" s="29" t="inlineStr">
        <is>
          <t>Asset group final urls · TEXT</t>
        </is>
      </c>
      <c r="C1049" s="26" t="n"/>
      <c r="D1049" s="27">
        <f>IF(AND($C1049="x",$A1049&lt;&gt;""),$A1049,"")</f>
        <v/>
      </c>
    </row>
    <row r="1050">
      <c r="A1050" s="25" t="inlineStr">
        <is>
          <t>asset_group_id</t>
        </is>
      </c>
      <c r="B1050" s="29" t="inlineStr">
        <is>
          <t>Asset group id · TEXT</t>
        </is>
      </c>
      <c r="C1050" s="26" t="n"/>
      <c r="D1050" s="27">
        <f>IF(AND($C1050="x",$A1050&lt;&gt;""),$A1050,"")</f>
        <v/>
      </c>
    </row>
    <row r="1051">
      <c r="A1051" s="25" t="inlineStr">
        <is>
          <t>asset_group_name</t>
        </is>
      </c>
      <c r="B1051" s="29" t="inlineStr">
        <is>
          <t>Asset group name · TEXT</t>
        </is>
      </c>
      <c r="C1051" s="26" t="n"/>
      <c r="D1051" s="27">
        <f>IF(AND($C1051="x",$A1051&lt;&gt;""),$A1051,"")</f>
        <v/>
      </c>
    </row>
    <row r="1052">
      <c r="A1052" s="25" t="inlineStr">
        <is>
          <t>asset_group_path1</t>
        </is>
      </c>
      <c r="B1052" s="29" t="inlineStr">
        <is>
          <t>Asset group path1 · TEXT</t>
        </is>
      </c>
      <c r="C1052" s="26" t="n"/>
      <c r="D1052" s="27">
        <f>IF(AND($C1052="x",$A1052&lt;&gt;""),$A1052,"")</f>
        <v/>
      </c>
    </row>
    <row r="1053">
      <c r="A1053" s="25" t="inlineStr">
        <is>
          <t>asset_group_path2</t>
        </is>
      </c>
      <c r="B1053" s="29" t="inlineStr">
        <is>
          <t>Asset group path2 · TEXT</t>
        </is>
      </c>
      <c r="C1053" s="26" t="n"/>
      <c r="D1053" s="27">
        <f>IF(AND($C1053="x",$A1053&lt;&gt;""),$A1053,"")</f>
        <v/>
      </c>
    </row>
    <row r="1054">
      <c r="A1054" s="25" t="inlineStr">
        <is>
          <t>asset_group_primary_status</t>
        </is>
      </c>
      <c r="B1054" s="29" t="inlineStr">
        <is>
          <t>Asset group primary status · TEXT</t>
        </is>
      </c>
      <c r="C1054" s="26" t="n"/>
      <c r="D1054" s="27">
        <f>IF(AND($C1054="x",$A1054&lt;&gt;""),$A1054,"")</f>
        <v/>
      </c>
    </row>
    <row r="1055">
      <c r="A1055" s="25" t="inlineStr">
        <is>
          <t>asset_group_primary_status_reasons</t>
        </is>
      </c>
      <c r="B1055" s="29" t="inlineStr">
        <is>
          <t>Asset group primary status reasons · TEXT</t>
        </is>
      </c>
      <c r="C1055" s="26" t="n"/>
      <c r="D1055" s="27">
        <f>IF(AND($C1055="x",$A1055&lt;&gt;""),$A1055,"")</f>
        <v/>
      </c>
    </row>
    <row r="1056">
      <c r="A1056" s="25" t="inlineStr">
        <is>
          <t>asset_group_resource_name</t>
        </is>
      </c>
      <c r="B1056" s="29" t="inlineStr">
        <is>
          <t>Asset group resource name · TEXT</t>
        </is>
      </c>
      <c r="C1056" s="26" t="n"/>
      <c r="D1056" s="27">
        <f>IF(AND($C1056="x",$A1056&lt;&gt;""),$A1056,"")</f>
        <v/>
      </c>
    </row>
    <row r="1057">
      <c r="A1057" s="25" t="inlineStr">
        <is>
          <t>asset_group_status</t>
        </is>
      </c>
      <c r="B1057" s="29" t="inlineStr">
        <is>
          <t>Asset group status · TEXT</t>
        </is>
      </c>
      <c r="C1057" s="26" t="n"/>
      <c r="D1057" s="27">
        <f>IF(AND($C1057="x",$A1057&lt;&gt;""),$A1057,"")</f>
        <v/>
      </c>
    </row>
    <row r="1058">
      <c r="A1058" s="25" t="inlineStr">
        <is>
          <t>asset_hotel_callout_asset_language_code</t>
        </is>
      </c>
      <c r="B1058" s="29" t="inlineStr">
        <is>
          <t>Asset hotel callout asset language code · TEXT</t>
        </is>
      </c>
      <c r="C1058" s="26" t="n"/>
      <c r="D1058" s="27">
        <f>IF(AND($C1058="x",$A1058&lt;&gt;""),$A1058,"")</f>
        <v/>
      </c>
    </row>
    <row r="1059">
      <c r="A1059" s="25" t="inlineStr">
        <is>
          <t>asset_hotel_callout_asset_text</t>
        </is>
      </c>
      <c r="B1059" s="29" t="inlineStr">
        <is>
          <t>Asset hotel callout asset text · TEXT</t>
        </is>
      </c>
      <c r="C1059" s="26" t="n"/>
      <c r="D1059" s="27">
        <f>IF(AND($C1059="x",$A1059&lt;&gt;""),$A1059,"")</f>
        <v/>
      </c>
    </row>
    <row r="1060">
      <c r="A1060" s="25" t="inlineStr">
        <is>
          <t>asset_hotel_property_asset_hotel_address</t>
        </is>
      </c>
      <c r="B1060" s="29" t="inlineStr">
        <is>
          <t>Asset hotel property asset hotel address · TEXT</t>
        </is>
      </c>
      <c r="C1060" s="26" t="n"/>
      <c r="D1060" s="27">
        <f>IF(AND($C1060="x",$A1060&lt;&gt;""),$A1060,"")</f>
        <v/>
      </c>
    </row>
    <row r="1061">
      <c r="A1061" s="25" t="inlineStr">
        <is>
          <t>asset_hotel_property_asset_hotel_name</t>
        </is>
      </c>
      <c r="B1061" s="29" t="inlineStr">
        <is>
          <t>Asset hotel property asset hotel name · TEXT</t>
        </is>
      </c>
      <c r="C1061" s="26" t="n"/>
      <c r="D1061" s="27">
        <f>IF(AND($C1061="x",$A1061&lt;&gt;""),$A1061,"")</f>
        <v/>
      </c>
    </row>
    <row r="1062">
      <c r="A1062" s="25" t="inlineStr">
        <is>
          <t>asset_hotel_property_asset_place_id</t>
        </is>
      </c>
      <c r="B1062" s="29" t="inlineStr">
        <is>
          <t>Asset hotel property asset place id · TEXT</t>
        </is>
      </c>
      <c r="C1062" s="26" t="n"/>
      <c r="D1062" s="27">
        <f>IF(AND($C1062="x",$A1062&lt;&gt;""),$A1062,"")</f>
        <v/>
      </c>
    </row>
    <row r="1063">
      <c r="A1063" s="25" t="inlineStr">
        <is>
          <t>asset_id</t>
        </is>
      </c>
      <c r="B1063" s="29" t="inlineStr">
        <is>
          <t>Asset id · TEXT</t>
        </is>
      </c>
      <c r="C1063" s="26" t="n"/>
      <c r="D1063" s="27">
        <f>IF(AND($C1063="x",$A1063&lt;&gt;""),$A1063,"")</f>
        <v/>
      </c>
    </row>
    <row r="1064">
      <c r="A1064" s="25" t="inlineStr">
        <is>
          <t>asset_image_asset_file_size</t>
        </is>
      </c>
      <c r="B1064" s="29" t="inlineStr">
        <is>
          <t>Asset image asset file size · NUMERIC</t>
        </is>
      </c>
      <c r="C1064" s="26" t="n"/>
      <c r="D1064" s="27">
        <f>IF(AND($C1064="x",$A1064&lt;&gt;""),$A1064,"")</f>
        <v/>
      </c>
    </row>
    <row r="1065">
      <c r="A1065" s="25" t="inlineStr">
        <is>
          <t>asset_image_asset_full_size_height_pixels</t>
        </is>
      </c>
      <c r="B1065" s="29" t="inlineStr">
        <is>
          <t>Asset image asset full size height pixels · NUMERIC</t>
        </is>
      </c>
      <c r="C1065" s="26" t="n"/>
      <c r="D1065" s="27">
        <f>IF(AND($C1065="x",$A1065&lt;&gt;""),$A1065,"")</f>
        <v/>
      </c>
    </row>
    <row r="1066">
      <c r="A1066" s="25" t="inlineStr">
        <is>
          <t>asset_image_asset_full_size_url</t>
        </is>
      </c>
      <c r="B1066" s="29" t="inlineStr">
        <is>
          <t>Asset image asset full size url · IMAGE_URL</t>
        </is>
      </c>
      <c r="C1066" s="26" t="n"/>
      <c r="D1066" s="27">
        <f>IF(AND($C1066="x",$A1066&lt;&gt;""),$A1066,"")</f>
        <v/>
      </c>
    </row>
    <row r="1067">
      <c r="A1067" s="25" t="inlineStr">
        <is>
          <t>asset_image_asset_full_size_width_pixels</t>
        </is>
      </c>
      <c r="B1067" s="29" t="inlineStr">
        <is>
          <t>Asset image asset full size width pixels · NUMERIC</t>
        </is>
      </c>
      <c r="C1067" s="26" t="n"/>
      <c r="D1067" s="27">
        <f>IF(AND($C1067="x",$A1067&lt;&gt;""),$A1067,"")</f>
        <v/>
      </c>
    </row>
    <row r="1068">
      <c r="A1068" s="25" t="inlineStr">
        <is>
          <t>asset_image_asset_mime_type</t>
        </is>
      </c>
      <c r="B1068" s="29" t="inlineStr">
        <is>
          <t>Asset image asset mime type · TEXT</t>
        </is>
      </c>
      <c r="C1068" s="26" t="n"/>
      <c r="D1068" s="27">
        <f>IF(AND($C1068="x",$A1068&lt;&gt;""),$A1068,"")</f>
        <v/>
      </c>
    </row>
    <row r="1069">
      <c r="A1069" s="25" t="inlineStr">
        <is>
          <t>asset_interaction_target_asset</t>
        </is>
      </c>
      <c r="B1069" s="29" t="inlineStr">
        <is>
          <t>Asset interaction target asset · TEXT</t>
        </is>
      </c>
      <c r="C1069" s="26" t="n"/>
      <c r="D1069" s="27">
        <f>IF(AND($C1069="x",$A1069&lt;&gt;""),$A1069,"")</f>
        <v/>
      </c>
    </row>
    <row r="1070">
      <c r="A1070" s="25" t="inlineStr">
        <is>
          <t>asset_interaction_target_interaction_on_this_asset</t>
        </is>
      </c>
      <c r="B1070" s="29" t="inlineStr">
        <is>
          <t>Asset interaction target interaction on this asset · BOOLEAN</t>
        </is>
      </c>
      <c r="C1070" s="26" t="n"/>
      <c r="D1070" s="27">
        <f>IF(AND($C1070="x",$A1070&lt;&gt;""),$A1070,"")</f>
        <v/>
      </c>
    </row>
    <row r="1071">
      <c r="A1071" s="25" t="inlineStr">
        <is>
          <t>asset_lead_form_asset_background_image_asset</t>
        </is>
      </c>
      <c r="B1071" s="29" t="inlineStr">
        <is>
          <t>Asset lead form asset background image asset · TEXT</t>
        </is>
      </c>
      <c r="C1071" s="26" t="n"/>
      <c r="D1071" s="27">
        <f>IF(AND($C1071="x",$A1071&lt;&gt;""),$A1071,"")</f>
        <v/>
      </c>
    </row>
    <row r="1072">
      <c r="A1072" s="25" t="inlineStr">
        <is>
          <t>asset_lead_form_asset_business_name</t>
        </is>
      </c>
      <c r="B1072" s="29" t="inlineStr">
        <is>
          <t>Asset lead form asset business name · TEXT</t>
        </is>
      </c>
      <c r="C1072" s="26" t="n"/>
      <c r="D1072" s="27">
        <f>IF(AND($C1072="x",$A1072&lt;&gt;""),$A1072,"")</f>
        <v/>
      </c>
    </row>
    <row r="1073">
      <c r="A1073" s="25" t="inlineStr">
        <is>
          <t>asset_lead_form_asset_call_to_action_description</t>
        </is>
      </c>
      <c r="B1073" s="29" t="inlineStr">
        <is>
          <t>Asset lead form asset call to action description · TEXT</t>
        </is>
      </c>
      <c r="C1073" s="26" t="n"/>
      <c r="D1073" s="27">
        <f>IF(AND($C1073="x",$A1073&lt;&gt;""),$A1073,"")</f>
        <v/>
      </c>
    </row>
    <row r="1074">
      <c r="A1074" s="25" t="inlineStr">
        <is>
          <t>asset_lead_form_asset_call_to_action_type</t>
        </is>
      </c>
      <c r="B1074" s="29" t="inlineStr">
        <is>
          <t>Asset lead form asset call to action type · TEXT</t>
        </is>
      </c>
      <c r="C1074" s="26" t="n"/>
      <c r="D1074" s="27">
        <f>IF(AND($C1074="x",$A1074&lt;&gt;""),$A1074,"")</f>
        <v/>
      </c>
    </row>
    <row r="1075">
      <c r="A1075" s="25" t="inlineStr">
        <is>
          <t>asset_lead_form_asset_custom_disclosure</t>
        </is>
      </c>
      <c r="B1075" s="29" t="inlineStr">
        <is>
          <t>Asset lead form asset custom disclosure · TEXT</t>
        </is>
      </c>
      <c r="C1075" s="26" t="n"/>
      <c r="D1075" s="27">
        <f>IF(AND($C1075="x",$A1075&lt;&gt;""),$A1075,"")</f>
        <v/>
      </c>
    </row>
    <row r="1076">
      <c r="A1076" s="25" t="inlineStr">
        <is>
          <t>asset_lead_form_asset_custom_question_fields</t>
        </is>
      </c>
      <c r="B1076" s="29" t="inlineStr">
        <is>
          <t>Asset lead form asset custom question fields · TEXT</t>
        </is>
      </c>
      <c r="C1076" s="26" t="n"/>
      <c r="D1076" s="27">
        <f>IF(AND($C1076="x",$A1076&lt;&gt;""),$A1076,"")</f>
        <v/>
      </c>
    </row>
    <row r="1077">
      <c r="A1077" s="25" t="inlineStr">
        <is>
          <t>asset_lead_form_asset_delivery_methods</t>
        </is>
      </c>
      <c r="B1077" s="29" t="inlineStr">
        <is>
          <t>Asset lead form asset delivery methods · TEXT</t>
        </is>
      </c>
      <c r="C1077" s="26" t="n"/>
      <c r="D1077" s="27">
        <f>IF(AND($C1077="x",$A1077&lt;&gt;""),$A1077,"")</f>
        <v/>
      </c>
    </row>
    <row r="1078">
      <c r="A1078" s="25" t="inlineStr">
        <is>
          <t>asset_lead_form_asset_description</t>
        </is>
      </c>
      <c r="B1078" s="29" t="inlineStr">
        <is>
          <t>Asset lead form asset description · TEXT</t>
        </is>
      </c>
      <c r="C1078" s="26" t="n"/>
      <c r="D1078" s="27">
        <f>IF(AND($C1078="x",$A1078&lt;&gt;""),$A1078,"")</f>
        <v/>
      </c>
    </row>
    <row r="1079">
      <c r="A1079" s="25" t="inlineStr">
        <is>
          <t>asset_lead_form_asset_desired_intent</t>
        </is>
      </c>
      <c r="B1079" s="29" t="inlineStr">
        <is>
          <t>Asset lead form asset desired intent · TEXT</t>
        </is>
      </c>
      <c r="C1079" s="26" t="n"/>
      <c r="D1079" s="27">
        <f>IF(AND($C1079="x",$A1079&lt;&gt;""),$A1079,"")</f>
        <v/>
      </c>
    </row>
    <row r="1080">
      <c r="A1080" s="25" t="inlineStr">
        <is>
          <t>asset_lead_form_asset_fields</t>
        </is>
      </c>
      <c r="B1080" s="29" t="inlineStr">
        <is>
          <t>Asset lead form asset fields · TEXT</t>
        </is>
      </c>
      <c r="C1080" s="26" t="n"/>
      <c r="D1080" s="27">
        <f>IF(AND($C1080="x",$A1080&lt;&gt;""),$A1080,"")</f>
        <v/>
      </c>
    </row>
    <row r="1081">
      <c r="A1081" s="25" t="inlineStr">
        <is>
          <t>asset_lead_form_asset_headline</t>
        </is>
      </c>
      <c r="B1081" s="29" t="inlineStr">
        <is>
          <t>Asset lead form asset headline · TEXT</t>
        </is>
      </c>
      <c r="C1081" s="26" t="n"/>
      <c r="D1081" s="27">
        <f>IF(AND($C1081="x",$A1081&lt;&gt;""),$A1081,"")</f>
        <v/>
      </c>
    </row>
    <row r="1082">
      <c r="A1082" s="25" t="inlineStr">
        <is>
          <t>asset_lead_form_asset_post_submit_call_to_action_type</t>
        </is>
      </c>
      <c r="B1082" s="29" t="inlineStr">
        <is>
          <t>Asset lead form asset post submit call to action type · TEXT</t>
        </is>
      </c>
      <c r="C1082" s="26" t="n"/>
      <c r="D1082" s="27">
        <f>IF(AND($C1082="x",$A1082&lt;&gt;""),$A1082,"")</f>
        <v/>
      </c>
    </row>
    <row r="1083">
      <c r="A1083" s="25" t="inlineStr">
        <is>
          <t>asset_lead_form_asset_post_submit_description</t>
        </is>
      </c>
      <c r="B1083" s="29" t="inlineStr">
        <is>
          <t>Asset lead form asset post submit description · TEXT</t>
        </is>
      </c>
      <c r="C1083" s="26" t="n"/>
      <c r="D1083" s="27">
        <f>IF(AND($C1083="x",$A1083&lt;&gt;""),$A1083,"")</f>
        <v/>
      </c>
    </row>
    <row r="1084">
      <c r="A1084" s="25" t="inlineStr">
        <is>
          <t>asset_lead_form_asset_post_submit_headline</t>
        </is>
      </c>
      <c r="B1084" s="29" t="inlineStr">
        <is>
          <t>Asset lead form asset post submit headline · TEXT</t>
        </is>
      </c>
      <c r="C1084" s="26" t="n"/>
      <c r="D1084" s="27">
        <f>IF(AND($C1084="x",$A1084&lt;&gt;""),$A1084,"")</f>
        <v/>
      </c>
    </row>
    <row r="1085">
      <c r="A1085" s="25" t="inlineStr">
        <is>
          <t>asset_lead_form_asset_privacy_policy_url</t>
        </is>
      </c>
      <c r="B1085" s="29" t="inlineStr">
        <is>
          <t>Asset lead form asset privacy policy url · TEXT</t>
        </is>
      </c>
      <c r="C1085" s="26" t="n"/>
      <c r="D1085" s="27">
        <f>IF(AND($C1085="x",$A1085&lt;&gt;""),$A1085,"")</f>
        <v/>
      </c>
    </row>
    <row r="1086">
      <c r="A1086" s="25" t="inlineStr">
        <is>
          <t>asset_location_asset_business_profile_locations</t>
        </is>
      </c>
      <c r="B1086" s="29" t="inlineStr">
        <is>
          <t>Asset location asset business profile locations · TEXT</t>
        </is>
      </c>
      <c r="C1086" s="26" t="n"/>
      <c r="D1086" s="27">
        <f>IF(AND($C1086="x",$A1086&lt;&gt;""),$A1086,"")</f>
        <v/>
      </c>
    </row>
    <row r="1087">
      <c r="A1087" s="25" t="inlineStr">
        <is>
          <t>asset_location_asset_location_ownership_type</t>
        </is>
      </c>
      <c r="B1087" s="29" t="inlineStr">
        <is>
          <t>Asset location asset location ownership type · TEXT</t>
        </is>
      </c>
      <c r="C1087" s="26" t="n"/>
      <c r="D1087" s="27">
        <f>IF(AND($C1087="x",$A1087&lt;&gt;""),$A1087,"")</f>
        <v/>
      </c>
    </row>
    <row r="1088">
      <c r="A1088" s="25" t="inlineStr">
        <is>
          <t>asset_location_asset_place_id</t>
        </is>
      </c>
      <c r="B1088" s="29" t="inlineStr">
        <is>
          <t>Asset location asset place id · TEXT</t>
        </is>
      </c>
      <c r="C1088" s="26" t="n"/>
      <c r="D1088" s="27">
        <f>IF(AND($C1088="x",$A1088&lt;&gt;""),$A1088,"")</f>
        <v/>
      </c>
    </row>
    <row r="1089">
      <c r="A1089" s="25" t="inlineStr">
        <is>
          <t>asset_mobile_app_asset_app_id</t>
        </is>
      </c>
      <c r="B1089" s="29" t="inlineStr">
        <is>
          <t>Asset mobile app asset app id · TEXT</t>
        </is>
      </c>
      <c r="C1089" s="26" t="n"/>
      <c r="D1089" s="27">
        <f>IF(AND($C1089="x",$A1089&lt;&gt;""),$A1089,"")</f>
        <v/>
      </c>
    </row>
    <row r="1090">
      <c r="A1090" s="25" t="inlineStr">
        <is>
          <t>asset_mobile_app_asset_app_store</t>
        </is>
      </c>
      <c r="B1090" s="29" t="inlineStr">
        <is>
          <t>Asset mobile app asset app store · TEXT</t>
        </is>
      </c>
      <c r="C1090" s="26" t="n"/>
      <c r="D1090" s="27">
        <f>IF(AND($C1090="x",$A1090&lt;&gt;""),$A1090,"")</f>
        <v/>
      </c>
    </row>
    <row r="1091">
      <c r="A1091" s="25" t="inlineStr">
        <is>
          <t>asset_mobile_app_asset_end_date</t>
        </is>
      </c>
      <c r="B1091" s="29" t="inlineStr">
        <is>
          <t>Asset mobile app asset end date · DATE</t>
        </is>
      </c>
      <c r="C1091" s="26" t="n"/>
      <c r="D1091" s="27">
        <f>IF(AND($C1091="x",$A1091&lt;&gt;""),$A1091,"")</f>
        <v/>
      </c>
    </row>
    <row r="1092">
      <c r="A1092" s="25" t="inlineStr">
        <is>
          <t>asset_mobile_app_asset_link_text</t>
        </is>
      </c>
      <c r="B1092" s="29" t="inlineStr">
        <is>
          <t>Asset mobile app asset link text · TEXT</t>
        </is>
      </c>
      <c r="C1092" s="26" t="n"/>
      <c r="D1092" s="27">
        <f>IF(AND($C1092="x",$A1092&lt;&gt;""),$A1092,"")</f>
        <v/>
      </c>
    </row>
    <row r="1093">
      <c r="A1093" s="25" t="inlineStr">
        <is>
          <t>asset_mobile_app_asset_start_date</t>
        </is>
      </c>
      <c r="B1093" s="29" t="inlineStr">
        <is>
          <t>Asset mobile app asset start date · DATE</t>
        </is>
      </c>
      <c r="C1093" s="26" t="n"/>
      <c r="D1093" s="27">
        <f>IF(AND($C1093="x",$A1093&lt;&gt;""),$A1093,"")</f>
        <v/>
      </c>
    </row>
    <row r="1094">
      <c r="A1094" s="25" t="inlineStr">
        <is>
          <t>asset_name</t>
        </is>
      </c>
      <c r="B1094" s="29" t="inlineStr">
        <is>
          <t>Asset name · TEXT</t>
        </is>
      </c>
      <c r="C1094" s="26" t="n"/>
      <c r="D1094" s="27">
        <f>IF(AND($C1094="x",$A1094&lt;&gt;""),$A1094,"")</f>
        <v/>
      </c>
    </row>
    <row r="1095">
      <c r="A1095" s="25" t="inlineStr">
        <is>
          <t>asset_page_feed_asset_labels</t>
        </is>
      </c>
      <c r="B1095" s="29" t="inlineStr">
        <is>
          <t>Asset page feed asset labels · TEXT</t>
        </is>
      </c>
      <c r="C1095" s="26" t="n"/>
      <c r="D1095" s="27">
        <f>IF(AND($C1095="x",$A1095&lt;&gt;""),$A1095,"")</f>
        <v/>
      </c>
    </row>
    <row r="1096">
      <c r="A1096" s="25" t="inlineStr">
        <is>
          <t>asset_page_feed_asset_page_url</t>
        </is>
      </c>
      <c r="B1096" s="29" t="inlineStr">
        <is>
          <t>Asset page feed asset page url · TEXT</t>
        </is>
      </c>
      <c r="C1096" s="26" t="n"/>
      <c r="D1096" s="27">
        <f>IF(AND($C1096="x",$A1096&lt;&gt;""),$A1096,"")</f>
        <v/>
      </c>
    </row>
    <row r="1097">
      <c r="A1097" s="25" t="inlineStr">
        <is>
          <t>asset_policy_summary_approval_status</t>
        </is>
      </c>
      <c r="B1097" s="29" t="inlineStr">
        <is>
          <t>Asset policy summary approval status · TEXT</t>
        </is>
      </c>
      <c r="C1097" s="26" t="n"/>
      <c r="D1097" s="27">
        <f>IF(AND($C1097="x",$A1097&lt;&gt;""),$A1097,"")</f>
        <v/>
      </c>
    </row>
    <row r="1098">
      <c r="A1098" s="25" t="inlineStr">
        <is>
          <t>asset_policy_summary_policy_topic_entries</t>
        </is>
      </c>
      <c r="B1098" s="29" t="inlineStr">
        <is>
          <t>Asset policy summary policy topic entries · TEXT</t>
        </is>
      </c>
      <c r="C1098" s="26" t="n"/>
      <c r="D1098" s="27">
        <f>IF(AND($C1098="x",$A1098&lt;&gt;""),$A1098,"")</f>
        <v/>
      </c>
    </row>
    <row r="1099">
      <c r="A1099" s="25" t="inlineStr">
        <is>
          <t>asset_policy_summary_review_status</t>
        </is>
      </c>
      <c r="B1099" s="29" t="inlineStr">
        <is>
          <t>Asset policy summary review status · TEXT</t>
        </is>
      </c>
      <c r="C1099" s="26" t="n"/>
      <c r="D1099" s="27">
        <f>IF(AND($C1099="x",$A1099&lt;&gt;""),$A1099,"")</f>
        <v/>
      </c>
    </row>
    <row r="1100">
      <c r="A1100" s="25" t="inlineStr">
        <is>
          <t>asset_price_asset_language_code</t>
        </is>
      </c>
      <c r="B1100" s="29" t="inlineStr">
        <is>
          <t>Asset price asset language code · TEXT</t>
        </is>
      </c>
      <c r="C1100" s="26" t="n"/>
      <c r="D1100" s="27">
        <f>IF(AND($C1100="x",$A1100&lt;&gt;""),$A1100,"")</f>
        <v/>
      </c>
    </row>
    <row r="1101">
      <c r="A1101" s="25" t="inlineStr">
        <is>
          <t>asset_price_asset_price_offerings</t>
        </is>
      </c>
      <c r="B1101" s="29" t="inlineStr">
        <is>
          <t>Asset price asset price offerings · TEXT</t>
        </is>
      </c>
      <c r="C1101" s="26" t="n"/>
      <c r="D1101" s="27">
        <f>IF(AND($C1101="x",$A1101&lt;&gt;""),$A1101,"")</f>
        <v/>
      </c>
    </row>
    <row r="1102">
      <c r="A1102" s="25" t="inlineStr">
        <is>
          <t>asset_price_asset_price_qualifier</t>
        </is>
      </c>
      <c r="B1102" s="29" t="inlineStr">
        <is>
          <t>Asset price asset price qualifier · TEXT</t>
        </is>
      </c>
      <c r="C1102" s="26" t="n"/>
      <c r="D1102" s="27">
        <f>IF(AND($C1102="x",$A1102&lt;&gt;""),$A1102,"")</f>
        <v/>
      </c>
    </row>
    <row r="1103">
      <c r="A1103" s="25" t="inlineStr">
        <is>
          <t>asset_price_asset_type</t>
        </is>
      </c>
      <c r="B1103" s="29" t="inlineStr">
        <is>
          <t>Asset price asset type · TEXT</t>
        </is>
      </c>
      <c r="C1103" s="26" t="n"/>
      <c r="D1103" s="27">
        <f>IF(AND($C1103="x",$A1103&lt;&gt;""),$A1103,"")</f>
        <v/>
      </c>
    </row>
    <row r="1104">
      <c r="A1104" s="25" t="inlineStr">
        <is>
          <t>asset_promotion_asset_ad_schedule_targets</t>
        </is>
      </c>
      <c r="B1104" s="29" t="inlineStr">
        <is>
          <t>Asset promotion asset ad schedule targets · TEXT</t>
        </is>
      </c>
      <c r="C1104" s="26" t="n"/>
      <c r="D1104" s="27">
        <f>IF(AND($C1104="x",$A1104&lt;&gt;""),$A1104,"")</f>
        <v/>
      </c>
    </row>
    <row r="1105">
      <c r="A1105" s="25" t="inlineStr">
        <is>
          <t>asset_promotion_asset_discount_modifier</t>
        </is>
      </c>
      <c r="B1105" s="29" t="inlineStr">
        <is>
          <t>Asset promotion asset discount modifier · TEXT</t>
        </is>
      </c>
      <c r="C1105" s="26" t="n"/>
      <c r="D1105" s="27">
        <f>IF(AND($C1105="x",$A1105&lt;&gt;""),$A1105,"")</f>
        <v/>
      </c>
    </row>
    <row r="1106">
      <c r="A1106" s="25" t="inlineStr">
        <is>
          <t>asset_promotion_asset_end_date</t>
        </is>
      </c>
      <c r="B1106" s="29" t="inlineStr">
        <is>
          <t>Asset promotion asset end date · DATE</t>
        </is>
      </c>
      <c r="C1106" s="26" t="n"/>
      <c r="D1106" s="27">
        <f>IF(AND($C1106="x",$A1106&lt;&gt;""),$A1106,"")</f>
        <v/>
      </c>
    </row>
    <row r="1107">
      <c r="A1107" s="25" t="inlineStr">
        <is>
          <t>asset_promotion_asset_language_code</t>
        </is>
      </c>
      <c r="B1107" s="29" t="inlineStr">
        <is>
          <t>Asset promotion asset language code · TEXT</t>
        </is>
      </c>
      <c r="C1107" s="26" t="n"/>
      <c r="D1107" s="27">
        <f>IF(AND($C1107="x",$A1107&lt;&gt;""),$A1107,"")</f>
        <v/>
      </c>
    </row>
    <row r="1108">
      <c r="A1108" s="25" t="inlineStr">
        <is>
          <t>asset_promotion_asset_money_amount_off_amount_micros</t>
        </is>
      </c>
      <c r="B1108" s="29" t="inlineStr">
        <is>
          <t>Asset promotion asset money amount off amount micros · NUMERIC</t>
        </is>
      </c>
      <c r="C1108" s="26" t="n"/>
      <c r="D1108" s="27">
        <f>IF(AND($C1108="x",$A1108&lt;&gt;""),$A1108,"")</f>
        <v/>
      </c>
    </row>
    <row r="1109">
      <c r="A1109" s="25" t="inlineStr">
        <is>
          <t>asset_promotion_asset_money_amount_off_currency_code</t>
        </is>
      </c>
      <c r="B1109" s="29" t="inlineStr">
        <is>
          <t>Asset promotion asset money amount off currency code · TEXT</t>
        </is>
      </c>
      <c r="C1109" s="26" t="n"/>
      <c r="D1109" s="27">
        <f>IF(AND($C1109="x",$A1109&lt;&gt;""),$A1109,"")</f>
        <v/>
      </c>
    </row>
    <row r="1110">
      <c r="A1110" s="25" t="inlineStr">
        <is>
          <t>asset_promotion_asset_occasion</t>
        </is>
      </c>
      <c r="B1110" s="29" t="inlineStr">
        <is>
          <t>Asset promotion asset occasion · TEXT</t>
        </is>
      </c>
      <c r="C1110" s="26" t="n"/>
      <c r="D1110" s="27">
        <f>IF(AND($C1110="x",$A1110&lt;&gt;""),$A1110,"")</f>
        <v/>
      </c>
    </row>
    <row r="1111">
      <c r="A1111" s="25" t="inlineStr">
        <is>
          <t>asset_promotion_asset_orders_over_amount_amount_micros</t>
        </is>
      </c>
      <c r="B1111" s="29" t="inlineStr">
        <is>
          <t>Asset promotion asset orders over amount amount micros · NUMERIC</t>
        </is>
      </c>
      <c r="C1111" s="26" t="n"/>
      <c r="D1111" s="27">
        <f>IF(AND($C1111="x",$A1111&lt;&gt;""),$A1111,"")</f>
        <v/>
      </c>
    </row>
    <row r="1112">
      <c r="A1112" s="25" t="inlineStr">
        <is>
          <t>asset_promotion_asset_orders_over_amount_currency_code</t>
        </is>
      </c>
      <c r="B1112" s="29" t="inlineStr">
        <is>
          <t>Asset promotion asset orders over amount currency code · TEXT</t>
        </is>
      </c>
      <c r="C1112" s="26" t="n"/>
      <c r="D1112" s="27">
        <f>IF(AND($C1112="x",$A1112&lt;&gt;""),$A1112,"")</f>
        <v/>
      </c>
    </row>
    <row r="1113">
      <c r="A1113" s="25" t="inlineStr">
        <is>
          <t>asset_promotion_asset_percent_off</t>
        </is>
      </c>
      <c r="B1113" s="29" t="inlineStr">
        <is>
          <t>Asset promotion asset percent off · NUMERIC</t>
        </is>
      </c>
      <c r="C1113" s="26" t="n"/>
      <c r="D1113" s="27">
        <f>IF(AND($C1113="x",$A1113&lt;&gt;""),$A1113,"")</f>
        <v/>
      </c>
    </row>
    <row r="1114">
      <c r="A1114" s="25" t="inlineStr">
        <is>
          <t>asset_promotion_asset_promotion_barcode_info_barcode_content</t>
        </is>
      </c>
      <c r="B1114" s="29" t="inlineStr">
        <is>
          <t>Asset promotion asset promotion barcode info barcode content · TEXT</t>
        </is>
      </c>
      <c r="C1114" s="26" t="n"/>
      <c r="D1114" s="27">
        <f>IF(AND($C1114="x",$A1114&lt;&gt;""),$A1114,"")</f>
        <v/>
      </c>
    </row>
    <row r="1115">
      <c r="A1115" s="25" t="inlineStr">
        <is>
          <t>asset_promotion_asset_promotion_barcode_info_type</t>
        </is>
      </c>
      <c r="B1115" s="29" t="inlineStr">
        <is>
          <t>Asset promotion asset promotion barcode info type · TEXT</t>
        </is>
      </c>
      <c r="C1115" s="26" t="n"/>
      <c r="D1115" s="27">
        <f>IF(AND($C1115="x",$A1115&lt;&gt;""),$A1115,"")</f>
        <v/>
      </c>
    </row>
    <row r="1116">
      <c r="A1116" s="25" t="inlineStr">
        <is>
          <t>asset_promotion_asset_promotion_code</t>
        </is>
      </c>
      <c r="B1116" s="29" t="inlineStr">
        <is>
          <t>Asset promotion asset promotion code · TEXT</t>
        </is>
      </c>
      <c r="C1116" s="26" t="n"/>
      <c r="D1116" s="27">
        <f>IF(AND($C1116="x",$A1116&lt;&gt;""),$A1116,"")</f>
        <v/>
      </c>
    </row>
    <row r="1117">
      <c r="A1117" s="25" t="inlineStr">
        <is>
          <t>asset_promotion_asset_promotion_qr_code_info_qr_code_content</t>
        </is>
      </c>
      <c r="B1117" s="29" t="inlineStr">
        <is>
          <t>Asset promotion asset promotion qr code info qr code content · TEXT</t>
        </is>
      </c>
      <c r="C1117" s="26" t="n"/>
      <c r="D1117" s="27">
        <f>IF(AND($C1117="x",$A1117&lt;&gt;""),$A1117,"")</f>
        <v/>
      </c>
    </row>
    <row r="1118">
      <c r="A1118" s="25" t="inlineStr">
        <is>
          <t>asset_promotion_asset_promotion_target</t>
        </is>
      </c>
      <c r="B1118" s="29" t="inlineStr">
        <is>
          <t>Asset promotion asset promotion target · TEXT</t>
        </is>
      </c>
      <c r="C1118" s="26" t="n"/>
      <c r="D1118" s="27">
        <f>IF(AND($C1118="x",$A1118&lt;&gt;""),$A1118,"")</f>
        <v/>
      </c>
    </row>
    <row r="1119">
      <c r="A1119" s="25" t="inlineStr">
        <is>
          <t>asset_promotion_asset_redemption_end_date</t>
        </is>
      </c>
      <c r="B1119" s="29" t="inlineStr">
        <is>
          <t>Asset promotion asset redemption end date · DATE</t>
        </is>
      </c>
      <c r="C1119" s="26" t="n"/>
      <c r="D1119" s="27">
        <f>IF(AND($C1119="x",$A1119&lt;&gt;""),$A1119,"")</f>
        <v/>
      </c>
    </row>
    <row r="1120">
      <c r="A1120" s="25" t="inlineStr">
        <is>
          <t>asset_promotion_asset_redemption_start_date</t>
        </is>
      </c>
      <c r="B1120" s="29" t="inlineStr">
        <is>
          <t>Asset promotion asset redemption start date · DATE</t>
        </is>
      </c>
      <c r="C1120" s="26" t="n"/>
      <c r="D1120" s="27">
        <f>IF(AND($C1120="x",$A1120&lt;&gt;""),$A1120,"")</f>
        <v/>
      </c>
    </row>
    <row r="1121">
      <c r="A1121" s="25" t="inlineStr">
        <is>
          <t>asset_promotion_asset_start_date</t>
        </is>
      </c>
      <c r="B1121" s="29" t="inlineStr">
        <is>
          <t>Asset promotion asset start date · DATE</t>
        </is>
      </c>
      <c r="C1121" s="26" t="n"/>
      <c r="D1121" s="27">
        <f>IF(AND($C1121="x",$A1121&lt;&gt;""),$A1121,"")</f>
        <v/>
      </c>
    </row>
    <row r="1122">
      <c r="A1122" s="25" t="inlineStr">
        <is>
          <t>asset_promotion_asset_terms_and_conditions_text</t>
        </is>
      </c>
      <c r="B1122" s="29" t="inlineStr">
        <is>
          <t>Asset promotion asset terms and conditions text · TEXT</t>
        </is>
      </c>
      <c r="C1122" s="26" t="n"/>
      <c r="D1122" s="27">
        <f>IF(AND($C1122="x",$A1122&lt;&gt;""),$A1122,"")</f>
        <v/>
      </c>
    </row>
    <row r="1123">
      <c r="A1123" s="25" t="inlineStr">
        <is>
          <t>asset_promotion_asset_terms_and_conditions_uri</t>
        </is>
      </c>
      <c r="B1123" s="29" t="inlineStr">
        <is>
          <t>Asset promotion asset terms and conditions uri · TEXT</t>
        </is>
      </c>
      <c r="C1123" s="26" t="n"/>
      <c r="D1123" s="27">
        <f>IF(AND($C1123="x",$A1123&lt;&gt;""),$A1123,"")</f>
        <v/>
      </c>
    </row>
    <row r="1124">
      <c r="A1124" s="25" t="inlineStr">
        <is>
          <t>asset_resource_name</t>
        </is>
      </c>
      <c r="B1124" s="29" t="inlineStr">
        <is>
          <t>Asset resource name · TEXT</t>
        </is>
      </c>
      <c r="C1124" s="26" t="n"/>
      <c r="D1124" s="27">
        <f>IF(AND($C1124="x",$A1124&lt;&gt;""),$A1124,"")</f>
        <v/>
      </c>
    </row>
    <row r="1125">
      <c r="A1125" s="25" t="inlineStr">
        <is>
          <t>asset_sitelink_asset_ad_schedule_targets</t>
        </is>
      </c>
      <c r="B1125" s="29" t="inlineStr">
        <is>
          <t>Asset sitelink asset ad schedule targets · TEXT</t>
        </is>
      </c>
      <c r="C1125" s="26" t="n"/>
      <c r="D1125" s="27">
        <f>IF(AND($C1125="x",$A1125&lt;&gt;""),$A1125,"")</f>
        <v/>
      </c>
    </row>
    <row r="1126">
      <c r="A1126" s="25" t="inlineStr">
        <is>
          <t>asset_sitelink_asset_description1</t>
        </is>
      </c>
      <c r="B1126" s="29" t="inlineStr">
        <is>
          <t>Asset sitelink asset description1 · TEXT</t>
        </is>
      </c>
      <c r="C1126" s="26" t="n"/>
      <c r="D1126" s="27">
        <f>IF(AND($C1126="x",$A1126&lt;&gt;""),$A1126,"")</f>
        <v/>
      </c>
    </row>
    <row r="1127">
      <c r="A1127" s="25" t="inlineStr">
        <is>
          <t>asset_sitelink_asset_description2</t>
        </is>
      </c>
      <c r="B1127" s="29" t="inlineStr">
        <is>
          <t>Asset sitelink asset description2 · TEXT</t>
        </is>
      </c>
      <c r="C1127" s="26" t="n"/>
      <c r="D1127" s="27">
        <f>IF(AND($C1127="x",$A1127&lt;&gt;""),$A1127,"")</f>
        <v/>
      </c>
    </row>
    <row r="1128">
      <c r="A1128" s="25" t="inlineStr">
        <is>
          <t>asset_sitelink_asset_end_date</t>
        </is>
      </c>
      <c r="B1128" s="29" t="inlineStr">
        <is>
          <t>Asset sitelink asset end date · DATE</t>
        </is>
      </c>
      <c r="C1128" s="26" t="n"/>
      <c r="D1128" s="27">
        <f>IF(AND($C1128="x",$A1128&lt;&gt;""),$A1128,"")</f>
        <v/>
      </c>
    </row>
    <row r="1129">
      <c r="A1129" s="25" t="inlineStr">
        <is>
          <t>asset_sitelink_asset_link_text</t>
        </is>
      </c>
      <c r="B1129" s="29" t="inlineStr">
        <is>
          <t>Asset sitelink asset link text · TEXT</t>
        </is>
      </c>
      <c r="C1129" s="26" t="n"/>
      <c r="D1129" s="27">
        <f>IF(AND($C1129="x",$A1129&lt;&gt;""),$A1129,"")</f>
        <v/>
      </c>
    </row>
    <row r="1130">
      <c r="A1130" s="25" t="inlineStr">
        <is>
          <t>asset_sitelink_asset_start_date</t>
        </is>
      </c>
      <c r="B1130" s="29" t="inlineStr">
        <is>
          <t>Asset sitelink asset start date · DATE</t>
        </is>
      </c>
      <c r="C1130" s="26" t="n"/>
      <c r="D1130" s="27">
        <f>IF(AND($C1130="x",$A1130&lt;&gt;""),$A1130,"")</f>
        <v/>
      </c>
    </row>
    <row r="1131">
      <c r="A1131" s="25" t="inlineStr">
        <is>
          <t>asset_source</t>
        </is>
      </c>
      <c r="B1131" s="29" t="inlineStr">
        <is>
          <t>Asset source · TEXT</t>
        </is>
      </c>
      <c r="C1131" s="26" t="n"/>
      <c r="D1131" s="27">
        <f>IF(AND($C1131="x",$A1131&lt;&gt;""),$A1131,"")</f>
        <v/>
      </c>
    </row>
    <row r="1132">
      <c r="A1132" s="25" t="inlineStr">
        <is>
          <t>asset_structured_snippet_asset_header</t>
        </is>
      </c>
      <c r="B1132" s="29" t="inlineStr">
        <is>
          <t>Asset structured snippet asset header · TEXT</t>
        </is>
      </c>
      <c r="C1132" s="26" t="n"/>
      <c r="D1132" s="27">
        <f>IF(AND($C1132="x",$A1132&lt;&gt;""),$A1132,"")</f>
        <v/>
      </c>
    </row>
    <row r="1133">
      <c r="A1133" s="25" t="inlineStr">
        <is>
          <t>asset_structured_snippet_asset_values</t>
        </is>
      </c>
      <c r="B1133" s="29" t="inlineStr">
        <is>
          <t>Asset structured snippet asset values · TEXT</t>
        </is>
      </c>
      <c r="C1133" s="26" t="n"/>
      <c r="D1133" s="27">
        <f>IF(AND($C1133="x",$A1133&lt;&gt;""),$A1133,"")</f>
        <v/>
      </c>
    </row>
    <row r="1134">
      <c r="A1134" s="25" t="inlineStr">
        <is>
          <t>asset_text_asset_text</t>
        </is>
      </c>
      <c r="B1134" s="29" t="inlineStr">
        <is>
          <t>Asset text asset text · TEXT</t>
        </is>
      </c>
      <c r="C1134" s="26" t="n"/>
      <c r="D1134" s="27">
        <f>IF(AND($C1134="x",$A1134&lt;&gt;""),$A1134,"")</f>
        <v/>
      </c>
    </row>
    <row r="1135">
      <c r="A1135" s="25" t="inlineStr">
        <is>
          <t>asset_tracking_url_template</t>
        </is>
      </c>
      <c r="B1135" s="29" t="inlineStr">
        <is>
          <t>Asset tracking url template · TEXT</t>
        </is>
      </c>
      <c r="C1135" s="26" t="n"/>
      <c r="D1135" s="27">
        <f>IF(AND($C1135="x",$A1135&lt;&gt;""),$A1135,"")</f>
        <v/>
      </c>
    </row>
    <row r="1136">
      <c r="A1136" s="25" t="inlineStr">
        <is>
          <t>asset_type</t>
        </is>
      </c>
      <c r="B1136" s="29" t="inlineStr">
        <is>
          <t>Asset type · TEXT</t>
        </is>
      </c>
      <c r="C1136" s="26" t="n"/>
      <c r="D1136" s="27">
        <f>IF(AND($C1136="x",$A1136&lt;&gt;""),$A1136,"")</f>
        <v/>
      </c>
    </row>
    <row r="1137">
      <c r="A1137" s="25" t="inlineStr">
        <is>
          <t>asset_url_custom_parameters</t>
        </is>
      </c>
      <c r="B1137" s="29" t="inlineStr">
        <is>
          <t>Asset url custom parameters · TEXT</t>
        </is>
      </c>
      <c r="C1137" s="26" t="n"/>
      <c r="D1137" s="27">
        <f>IF(AND($C1137="x",$A1137&lt;&gt;""),$A1137,"")</f>
        <v/>
      </c>
    </row>
    <row r="1138">
      <c r="A1138" s="25" t="inlineStr">
        <is>
          <t>asset_youtube_video_asset_youtube_video_id</t>
        </is>
      </c>
      <c r="B1138" s="29" t="inlineStr">
        <is>
          <t>Asset youtube video asset youtube video id · TEXT</t>
        </is>
      </c>
      <c r="C1138" s="26" t="n"/>
      <c r="D1138" s="27">
        <f>IF(AND($C1138="x",$A1138&lt;&gt;""),$A1138,"")</f>
        <v/>
      </c>
    </row>
    <row r="1139">
      <c r="A1139" s="25" t="inlineStr">
        <is>
          <t>asset_youtube_video_asset_youtube_video_title</t>
        </is>
      </c>
      <c r="B1139" s="29" t="inlineStr">
        <is>
          <t>Asset youtube video asset youtube video title · TEXT</t>
        </is>
      </c>
      <c r="C1139" s="26" t="n"/>
      <c r="D1139" s="27">
        <f>IF(AND($C1139="x",$A1139&lt;&gt;""),$A1139,"")</f>
        <v/>
      </c>
    </row>
    <row r="1140">
      <c r="A1140" s="25" t="inlineStr">
        <is>
          <t>asset_youtube_video_list_asset_youtube_videos</t>
        </is>
      </c>
      <c r="B1140" s="29" t="inlineStr">
        <is>
          <t>Asset youtube video list asset youtube videos · TEXT</t>
        </is>
      </c>
      <c r="C1140" s="26" t="n"/>
      <c r="D1140" s="27">
        <f>IF(AND($C1140="x",$A1140&lt;&gt;""),$A1140,"")</f>
        <v/>
      </c>
    </row>
    <row r="1141">
      <c r="A1141" s="25" t="inlineStr">
        <is>
          <t>asset_youtube_video_list_asset_youtube_videos_asset</t>
        </is>
      </c>
      <c r="B1141" s="29" t="inlineStr">
        <is>
          <t>(Deprecated) Asset youtube video list asset youtube videos asset · TEXT</t>
        </is>
      </c>
      <c r="C1141" s="26" t="n"/>
      <c r="D1141" s="27">
        <f>IF(AND($C1141="x",$A1141&lt;&gt;""),$A1141,"")</f>
        <v/>
      </c>
    </row>
    <row r="1142">
      <c r="A1142" s="25" t="inlineStr">
        <is>
          <t>auction_insight_domain</t>
        </is>
      </c>
      <c r="B1142" s="29" t="inlineStr">
        <is>
          <t>Auction insight domain · TEXT</t>
        </is>
      </c>
      <c r="C1142" s="26" t="n"/>
      <c r="D1142" s="27">
        <f>IF(AND($C1142="x",$A1142&lt;&gt;""),$A1142,"")</f>
        <v/>
      </c>
    </row>
    <row r="1143">
      <c r="A1143" s="25" t="inlineStr">
        <is>
          <t>audience_asset_group</t>
        </is>
      </c>
      <c r="B1143" s="29" t="inlineStr">
        <is>
          <t>Audience asset group · TEXT</t>
        </is>
      </c>
      <c r="C1143" s="26" t="n"/>
      <c r="D1143" s="27">
        <f>IF(AND($C1143="x",$A1143&lt;&gt;""),$A1143,"")</f>
        <v/>
      </c>
    </row>
    <row r="1144">
      <c r="A1144" s="25" t="inlineStr">
        <is>
          <t>audience_audience</t>
        </is>
      </c>
      <c r="B1144" s="29" t="inlineStr">
        <is>
          <t>Audience audience · TEXT</t>
        </is>
      </c>
      <c r="C1144" s="26" t="n"/>
      <c r="D1144" s="27">
        <f>IF(AND($C1144="x",$A1144&lt;&gt;""),$A1144,"")</f>
        <v/>
      </c>
    </row>
    <row r="1145">
      <c r="A1145" s="25" t="inlineStr">
        <is>
          <t>audience_description</t>
        </is>
      </c>
      <c r="B1145" s="29" t="inlineStr">
        <is>
          <t>Audience description · TEXT</t>
        </is>
      </c>
      <c r="C1145" s="26" t="n"/>
      <c r="D1145" s="27">
        <f>IF(AND($C1145="x",$A1145&lt;&gt;""),$A1145,"")</f>
        <v/>
      </c>
    </row>
    <row r="1146">
      <c r="A1146" s="25" t="inlineStr">
        <is>
          <t>audience_dimensions</t>
        </is>
      </c>
      <c r="B1146" s="29" t="inlineStr">
        <is>
          <t>Audience dimensions · TEXT</t>
        </is>
      </c>
      <c r="C1146" s="26" t="n"/>
      <c r="D1146" s="27">
        <f>IF(AND($C1146="x",$A1146&lt;&gt;""),$A1146,"")</f>
        <v/>
      </c>
    </row>
    <row r="1147">
      <c r="A1147" s="25" t="inlineStr">
        <is>
          <t>audience_dimensions_audience_segments_segments_custom_audience_custom_audience</t>
        </is>
      </c>
      <c r="B1147" s="29" t="inlineStr">
        <is>
          <t>(Deprecated) Audience dimensions audience segments segments custom audience custom audience · TEXT</t>
        </is>
      </c>
      <c r="C1147" s="26" t="n"/>
      <c r="D1147" s="27">
        <f>IF(AND($C1147="x",$A1147&lt;&gt;""),$A1147,"")</f>
        <v/>
      </c>
    </row>
    <row r="1148">
      <c r="A1148" s="25" t="inlineStr">
        <is>
          <t>audience_dimensions_audience_segments_segments_detailed_demographic_detailed_demographic</t>
        </is>
      </c>
      <c r="B1148" s="29" t="inlineStr">
        <is>
          <t>(Deprecated) Audience dimensions audience segments segments detailed demographic detailed demographic · TEXT</t>
        </is>
      </c>
      <c r="C1148" s="26" t="n"/>
      <c r="D1148" s="27">
        <f>IF(AND($C1148="x",$A1148&lt;&gt;""),$A1148,"")</f>
        <v/>
      </c>
    </row>
    <row r="1149">
      <c r="A1149" s="25" t="inlineStr">
        <is>
          <t>audience_dimensions_audience_segments_segments_life_event_life_event</t>
        </is>
      </c>
      <c r="B1149" s="29" t="inlineStr">
        <is>
          <t>(Deprecated) Audience dimensions audience segments segments life event life event · TEXT</t>
        </is>
      </c>
      <c r="C1149" s="26" t="n"/>
      <c r="D1149" s="27">
        <f>IF(AND($C1149="x",$A1149&lt;&gt;""),$A1149,"")</f>
        <v/>
      </c>
    </row>
    <row r="1150">
      <c r="A1150" s="25" t="inlineStr">
        <is>
          <t>audience_dimensions_audience_segments_segments_user_interest_user_interest_category</t>
        </is>
      </c>
      <c r="B1150" s="29" t="inlineStr">
        <is>
          <t>(Deprecated) Audience dimensions audience segments segments user interest user interest category · TEXT</t>
        </is>
      </c>
      <c r="C1150" s="26" t="n"/>
      <c r="D1150" s="27">
        <f>IF(AND($C1150="x",$A1150&lt;&gt;""),$A1150,"")</f>
        <v/>
      </c>
    </row>
    <row r="1151">
      <c r="A1151" s="25" t="inlineStr">
        <is>
          <t>audience_dimensions_audience_segments_segments_user_list_user_list</t>
        </is>
      </c>
      <c r="B1151" s="29" t="inlineStr">
        <is>
          <t>(Deprecated) Audience dimensions audience segments segments user list user list · TEXT</t>
        </is>
      </c>
      <c r="C1151" s="26" t="n"/>
      <c r="D1151" s="27">
        <f>IF(AND($C1151="x",$A1151&lt;&gt;""),$A1151,"")</f>
        <v/>
      </c>
    </row>
    <row r="1152">
      <c r="A1152" s="25" t="inlineStr">
        <is>
          <t>audience_exclusion_dimension</t>
        </is>
      </c>
      <c r="B1152" s="29" t="inlineStr">
        <is>
          <t>Audience exclusion dimension · TEXT</t>
        </is>
      </c>
      <c r="C1152" s="26" t="n"/>
      <c r="D1152" s="27">
        <f>IF(AND($C1152="x",$A1152&lt;&gt;""),$A1152,"")</f>
        <v/>
      </c>
    </row>
    <row r="1153">
      <c r="A1153" s="25" t="inlineStr">
        <is>
          <t>audience_exclusion_dimension_exclusions_user_list_user_list</t>
        </is>
      </c>
      <c r="B1153" s="29" t="inlineStr">
        <is>
          <t>(Deprecated) Audience exclusion dimension exclusions user list user list · TEXT</t>
        </is>
      </c>
      <c r="C1153" s="26" t="n"/>
      <c r="D1153" s="27">
        <f>IF(AND($C1153="x",$A1153&lt;&gt;""),$A1153,"")</f>
        <v/>
      </c>
    </row>
    <row r="1154">
      <c r="A1154" s="25" t="inlineStr">
        <is>
          <t>audience_id</t>
        </is>
      </c>
      <c r="B1154" s="29" t="inlineStr">
        <is>
          <t>Audience id · TEXT</t>
        </is>
      </c>
      <c r="C1154" s="26" t="n"/>
      <c r="D1154" s="27">
        <f>IF(AND($C1154="x",$A1154&lt;&gt;""),$A1154,"")</f>
        <v/>
      </c>
    </row>
    <row r="1155">
      <c r="A1155" s="25" t="inlineStr">
        <is>
          <t>audience_name</t>
        </is>
      </c>
      <c r="B1155" s="29" t="inlineStr">
        <is>
          <t>Audience name · TEXT</t>
        </is>
      </c>
      <c r="C1155" s="26" t="n"/>
      <c r="D1155" s="27">
        <f>IF(AND($C1155="x",$A1155&lt;&gt;""),$A1155,"")</f>
        <v/>
      </c>
    </row>
    <row r="1156">
      <c r="A1156" s="25" t="inlineStr">
        <is>
          <t>audience_resource_name</t>
        </is>
      </c>
      <c r="B1156" s="29" t="inlineStr">
        <is>
          <t>Audience resource name · TEXT</t>
        </is>
      </c>
      <c r="C1156" s="26" t="n"/>
      <c r="D1156" s="27">
        <f>IF(AND($C1156="x",$A1156&lt;&gt;""),$A1156,"")</f>
        <v/>
      </c>
    </row>
    <row r="1157">
      <c r="A1157" s="25" t="inlineStr">
        <is>
          <t>audience_scope</t>
        </is>
      </c>
      <c r="B1157" s="29" t="inlineStr">
        <is>
          <t>Audience scope · TEXT</t>
        </is>
      </c>
      <c r="C1157" s="26" t="n"/>
      <c r="D1157" s="27">
        <f>IF(AND($C1157="x",$A1157&lt;&gt;""),$A1157,"")</f>
        <v/>
      </c>
    </row>
    <row r="1158">
      <c r="A1158" s="25" t="inlineStr">
        <is>
          <t>audience_setting_use_audience_grouped</t>
        </is>
      </c>
      <c r="B1158" s="29" t="inlineStr">
        <is>
          <t>Audience setting use audience grouped · BOOLEAN</t>
        </is>
      </c>
      <c r="C1158" s="26" t="n"/>
      <c r="D1158" s="27">
        <f>IF(AND($C1158="x",$A1158&lt;&gt;""),$A1158,"")</f>
        <v/>
      </c>
    </row>
    <row r="1159">
      <c r="A1159" s="25" t="inlineStr">
        <is>
          <t>audience_status</t>
        </is>
      </c>
      <c r="B1159" s="29" t="inlineStr">
        <is>
          <t>Audience status · TEXT</t>
        </is>
      </c>
      <c r="C1159" s="26" t="n"/>
      <c r="D1159" s="27">
        <f>IF(AND($C1159="x",$A1159&lt;&gt;""),$A1159,"")</f>
        <v/>
      </c>
    </row>
    <row r="1160">
      <c r="A1160" s="25" t="inlineStr">
        <is>
          <t>auto_tagging_enabled</t>
        </is>
      </c>
      <c r="B1160" s="29" t="inlineStr">
        <is>
          <t>Auto tagging enabled · BOOLEAN</t>
        </is>
      </c>
      <c r="C1160" s="26" t="n"/>
      <c r="D1160" s="27">
        <f>IF(AND($C1160="x",$A1160&lt;&gt;""),$A1160,"")</f>
        <v/>
      </c>
    </row>
    <row r="1161">
      <c r="A1161" s="25" t="inlineStr">
        <is>
          <t>availabilities</t>
        </is>
      </c>
      <c r="B1161" s="29" t="inlineStr">
        <is>
          <t>Availabilities · TEXT</t>
        </is>
      </c>
      <c r="C1161" s="26" t="n"/>
      <c r="D1161" s="27">
        <f>IF(AND($C1161="x",$A1161&lt;&gt;""),$A1161,"")</f>
        <v/>
      </c>
    </row>
    <row r="1162">
      <c r="A1162" s="25" t="inlineStr">
        <is>
          <t>average_cart_size</t>
        </is>
      </c>
      <c r="B1162" s="29" t="inlineStr">
        <is>
          <t>Average cart size · NUMERIC</t>
        </is>
      </c>
      <c r="C1162" s="26" t="n"/>
      <c r="D1162" s="27">
        <f>IF(AND($C1162="x",$A1162&lt;&gt;""),$A1162,"")</f>
        <v/>
      </c>
    </row>
    <row r="1163">
      <c r="A1163" s="25" t="inlineStr">
        <is>
          <t>average_cost</t>
        </is>
      </c>
      <c r="B1163" s="29" t="inlineStr">
        <is>
          <t>Average cost · NUMERIC</t>
        </is>
      </c>
      <c r="C1163" s="26" t="n"/>
      <c r="D1163" s="27">
        <f>IF(AND($C1163="x",$A1163&lt;&gt;""),$A1163,"")</f>
        <v/>
      </c>
    </row>
    <row r="1164">
      <c r="A1164" s="25" t="inlineStr">
        <is>
          <t>average_cpc</t>
        </is>
      </c>
      <c r="B1164" s="29" t="inlineStr">
        <is>
          <t>Average cpc (Duplicate) · NUMERIC</t>
        </is>
      </c>
      <c r="C1164" s="26" t="n"/>
      <c r="D1164" s="27">
        <f>IF(AND($C1164="x",$A1164&lt;&gt;""),$A1164,"")</f>
        <v/>
      </c>
    </row>
    <row r="1165">
      <c r="A1165" s="25" t="inlineStr">
        <is>
          <t>average_cpe</t>
        </is>
      </c>
      <c r="B1165" s="29" t="inlineStr">
        <is>
          <t>Average cpe · NUMERIC</t>
        </is>
      </c>
      <c r="C1165" s="26" t="n"/>
      <c r="D1165" s="27">
        <f>IF(AND($C1165="x",$A1165&lt;&gt;""),$A1165,"")</f>
        <v/>
      </c>
    </row>
    <row r="1166">
      <c r="A1166" s="25" t="inlineStr">
        <is>
          <t>average_cpm</t>
        </is>
      </c>
      <c r="B1166" s="29" t="inlineStr">
        <is>
          <t>Average cpm · NUMERIC</t>
        </is>
      </c>
      <c r="C1166" s="26" t="n"/>
      <c r="D1166" s="27">
        <f>IF(AND($C1166="x",$A1166&lt;&gt;""),$A1166,"")</f>
        <v/>
      </c>
    </row>
    <row r="1167">
      <c r="A1167" s="25" t="inlineStr">
        <is>
          <t>average_impression_frequency_per_user</t>
        </is>
      </c>
      <c r="B1167" s="29" t="inlineStr">
        <is>
          <t>Average impression frequency per user · NUMERIC</t>
        </is>
      </c>
      <c r="C1167" s="26" t="n"/>
      <c r="D1167" s="27">
        <f>IF(AND($C1167="x",$A1167&lt;&gt;""),$A1167,"")</f>
        <v/>
      </c>
    </row>
    <row r="1168">
      <c r="A1168" s="25" t="inlineStr">
        <is>
          <t>average_order_value</t>
        </is>
      </c>
      <c r="B1168" s="29" t="inlineStr">
        <is>
          <t>Average order value · NUMERIC</t>
        </is>
      </c>
      <c r="C1168" s="26" t="n"/>
      <c r="D1168" s="27">
        <f>IF(AND($C1168="x",$A1168&lt;&gt;""),$A1168,"")</f>
        <v/>
      </c>
    </row>
    <row r="1169">
      <c r="A1169" s="25" t="inlineStr">
        <is>
          <t>average_order_value_micros</t>
        </is>
      </c>
      <c r="B1169" s="29" t="inlineStr">
        <is>
          <t>Average order value micros · NUMERIC</t>
        </is>
      </c>
      <c r="C1169" s="26" t="n"/>
      <c r="D1169" s="27">
        <f>IF(AND($C1169="x",$A1169&lt;&gt;""),$A1169,"")</f>
        <v/>
      </c>
    </row>
    <row r="1170">
      <c r="A1170" s="25" t="inlineStr">
        <is>
          <t>average_page_views</t>
        </is>
      </c>
      <c r="B1170" s="29" t="inlineStr">
        <is>
          <t>Average page views · NUMERIC</t>
        </is>
      </c>
      <c r="C1170" s="26" t="n"/>
      <c r="D1170" s="27">
        <f>IF(AND($C1170="x",$A1170&lt;&gt;""),$A1170,"")</f>
        <v/>
      </c>
    </row>
    <row r="1171">
      <c r="A1171" s="25" t="inlineStr">
        <is>
          <t>average_pageviews</t>
        </is>
      </c>
      <c r="B1171" s="29" t="inlineStr">
        <is>
          <t>Average pageviews · NUMERIC</t>
        </is>
      </c>
      <c r="C1171" s="26" t="n"/>
      <c r="D1171" s="27">
        <f>IF(AND($C1171="x",$A1171&lt;&gt;""),$A1171,"")</f>
        <v/>
      </c>
    </row>
    <row r="1172">
      <c r="A1172" s="25" t="inlineStr">
        <is>
          <t>average_target_cpa_micros</t>
        </is>
      </c>
      <c r="B1172" s="29" t="inlineStr">
        <is>
          <t>Average target cpa micros · NUMERIC</t>
        </is>
      </c>
      <c r="C1172" s="26" t="n"/>
      <c r="D1172" s="27">
        <f>IF(AND($C1172="x",$A1172&lt;&gt;""),$A1172,"")</f>
        <v/>
      </c>
    </row>
    <row r="1173">
      <c r="A1173" s="25" t="inlineStr">
        <is>
          <t>average_target_roas</t>
        </is>
      </c>
      <c r="B1173" s="29" t="inlineStr">
        <is>
          <t>Average target roas · NUMERIC</t>
        </is>
      </c>
      <c r="C1173" s="26" t="n"/>
      <c r="D1173" s="27">
        <f>IF(AND($C1173="x",$A1173&lt;&gt;""),$A1173,"")</f>
        <v/>
      </c>
    </row>
    <row r="1174">
      <c r="A1174" s="25" t="inlineStr">
        <is>
          <t>average_time_on_site</t>
        </is>
      </c>
      <c r="B1174" s="29" t="inlineStr">
        <is>
          <t>Average time on site · NUMERIC</t>
        </is>
      </c>
      <c r="C1174" s="26" t="n"/>
      <c r="D1174" s="27">
        <f>IF(AND($C1174="x",$A1174&lt;&gt;""),$A1174,"")</f>
        <v/>
      </c>
    </row>
    <row r="1175">
      <c r="A1175" s="25" t="inlineStr">
        <is>
          <t>average_video_watch_time_duration_millis</t>
        </is>
      </c>
      <c r="B1175" s="29" t="inlineStr">
        <is>
          <t>Average video watch time duration millis · NUMERIC</t>
        </is>
      </c>
      <c r="C1175" s="26" t="n"/>
      <c r="D1175" s="27">
        <f>IF(AND($C1175="x",$A1175&lt;&gt;""),$A1175,"")</f>
        <v/>
      </c>
    </row>
    <row r="1176">
      <c r="A1176" s="25" t="inlineStr">
        <is>
          <t>avg_monthly_searches</t>
        </is>
      </c>
      <c r="B1176" s="29" t="inlineStr">
        <is>
          <t>Average monthly searches · NUMERIC</t>
        </is>
      </c>
      <c r="C1176" s="26" t="n"/>
      <c r="D1176" s="27">
        <f>IF(AND($C1176="x",$A1176&lt;&gt;""),$A1176,"")</f>
        <v/>
      </c>
    </row>
    <row r="1177">
      <c r="A1177" s="25" t="inlineStr">
        <is>
          <t>base_ad_group</t>
        </is>
      </c>
      <c r="B1177" s="29" t="inlineStr">
        <is>
          <t>Base ad group · TEXT</t>
        </is>
      </c>
      <c r="C1177" s="26" t="n"/>
      <c r="D1177" s="27">
        <f>IF(AND($C1177="x",$A1177&lt;&gt;""),$A1177,"")</f>
        <v/>
      </c>
    </row>
    <row r="1178">
      <c r="A1178" s="25" t="inlineStr">
        <is>
          <t>base_ad_group_id</t>
        </is>
      </c>
      <c r="B1178" s="29" t="inlineStr">
        <is>
          <t>Base ad group id · TEXT</t>
        </is>
      </c>
      <c r="C1178" s="26" t="n"/>
      <c r="D1178" s="27">
        <f>IF(AND($C1178="x",$A1178&lt;&gt;""),$A1178,"")</f>
        <v/>
      </c>
    </row>
    <row r="1179">
      <c r="A1179" s="25" t="inlineStr">
        <is>
          <t>base_campaign</t>
        </is>
      </c>
      <c r="B1179" s="29" t="inlineStr">
        <is>
          <t>Base campaign · TEXT</t>
        </is>
      </c>
      <c r="C1179" s="26" t="n"/>
      <c r="D1179" s="27">
        <f>IF(AND($C1179="x",$A1179&lt;&gt;""),$A1179,"")</f>
        <v/>
      </c>
    </row>
    <row r="1180">
      <c r="A1180" s="25" t="inlineStr">
        <is>
          <t>base_campaign_id</t>
        </is>
      </c>
      <c r="B1180" s="29" t="inlineStr">
        <is>
          <t>Base campaign id · TEXT</t>
        </is>
      </c>
      <c r="C1180" s="26" t="n"/>
      <c r="D1180" s="27">
        <f>IF(AND($C1180="x",$A1180&lt;&gt;""),$A1180,"")</f>
        <v/>
      </c>
    </row>
    <row r="1181">
      <c r="A1181" s="25" t="inlineStr">
        <is>
          <t>basic_user_list_actions</t>
        </is>
      </c>
      <c r="B1181" s="29" t="inlineStr">
        <is>
          <t>Basic user list actions · TEXT</t>
        </is>
      </c>
      <c r="C1181" s="26" t="n"/>
      <c r="D1181" s="27">
        <f>IF(AND($C1181="x",$A1181&lt;&gt;""),$A1181,"")</f>
        <v/>
      </c>
    </row>
    <row r="1182">
      <c r="A1182" s="25" t="inlineStr">
        <is>
          <t>benchmark_average_max_cpc</t>
        </is>
      </c>
      <c r="B1182" s="29" t="inlineStr">
        <is>
          <t>Benchmark average max cpc · NUMERIC</t>
        </is>
      </c>
      <c r="C1182" s="26" t="n"/>
      <c r="D1182" s="27">
        <f>IF(AND($C1182="x",$A1182&lt;&gt;""),$A1182,"")</f>
        <v/>
      </c>
    </row>
    <row r="1183">
      <c r="A1183" s="25" t="inlineStr">
        <is>
          <t>bid_modifier</t>
        </is>
      </c>
      <c r="B1183" s="29" t="inlineStr">
        <is>
          <t>Bid modifier · NUMERIC</t>
        </is>
      </c>
      <c r="C1183" s="26" t="n"/>
      <c r="D1183" s="27">
        <f>IF(AND($C1183="x",$A1183&lt;&gt;""),$A1183,"")</f>
        <v/>
      </c>
    </row>
    <row r="1184">
      <c r="A1184" s="25" t="inlineStr">
        <is>
          <t>biddable_app_install_conversions</t>
        </is>
      </c>
      <c r="B1184" s="29" t="inlineStr">
        <is>
          <t>Biddable app install conversions · NUMERIC</t>
        </is>
      </c>
      <c r="C1184" s="26" t="n"/>
      <c r="D1184" s="27">
        <f>IF(AND($C1184="x",$A1184&lt;&gt;""),$A1184,"")</f>
        <v/>
      </c>
    </row>
    <row r="1185">
      <c r="A1185" s="25" t="inlineStr">
        <is>
          <t>biddable_app_post_install_conversions</t>
        </is>
      </c>
      <c r="B1185" s="29" t="inlineStr">
        <is>
          <t>Biddable app post install conversions · NUMERIC</t>
        </is>
      </c>
      <c r="C1185" s="26" t="n"/>
      <c r="D1185" s="27">
        <f>IF(AND($C1185="x",$A1185&lt;&gt;""),$A1185,"")</f>
        <v/>
      </c>
    </row>
    <row r="1186">
      <c r="A1186" s="25" t="inlineStr">
        <is>
          <t>biddable_cohort_app_post_install_conversions</t>
        </is>
      </c>
      <c r="B1186" s="29" t="inlineStr">
        <is>
          <t>Biddable cohort app post install conversions · NUMERIC</t>
        </is>
      </c>
      <c r="C1186" s="26" t="n"/>
      <c r="D1186" s="27">
        <f>IF(AND($C1186="x",$A1186&lt;&gt;""),$A1186,"")</f>
        <v/>
      </c>
    </row>
    <row r="1187">
      <c r="A1187" s="25" t="inlineStr">
        <is>
          <t>bidding_strategy</t>
        </is>
      </c>
      <c r="B1187" s="29" t="inlineStr">
        <is>
          <t>Bidding strategy · TEXT</t>
        </is>
      </c>
      <c r="C1187" s="26" t="n"/>
      <c r="D1187" s="27">
        <f>IF(AND($C1187="x",$A1187&lt;&gt;""),$A1187,"")</f>
        <v/>
      </c>
    </row>
    <row r="1188">
      <c r="A1188" s="25" t="inlineStr">
        <is>
          <t>bidding_strategy_aligned_campaign_budget_id</t>
        </is>
      </c>
      <c r="B1188" s="29" t="inlineStr">
        <is>
          <t>Bidding strategy aligned campaign budget id · NUMERIC</t>
        </is>
      </c>
      <c r="C1188" s="26" t="n"/>
      <c r="D1188" s="27">
        <f>IF(AND($C1188="x",$A1188&lt;&gt;""),$A1188,"")</f>
        <v/>
      </c>
    </row>
    <row r="1189">
      <c r="A1189" s="25" t="inlineStr">
        <is>
          <t>bidding_strategy_campaign_count</t>
        </is>
      </c>
      <c r="B1189" s="29" t="inlineStr">
        <is>
          <t>Bidding strategy campaign count · NUMERIC</t>
        </is>
      </c>
      <c r="C1189" s="26" t="n"/>
      <c r="D1189" s="27">
        <f>IF(AND($C1189="x",$A1189&lt;&gt;""),$A1189,"")</f>
        <v/>
      </c>
    </row>
    <row r="1190">
      <c r="A1190" s="25" t="inlineStr">
        <is>
          <t>bidding_strategy_currency_code</t>
        </is>
      </c>
      <c r="B1190" s="29" t="inlineStr">
        <is>
          <t>Bidding strategy currency code · TEXT</t>
        </is>
      </c>
      <c r="C1190" s="26" t="n"/>
      <c r="D1190" s="27">
        <f>IF(AND($C1190="x",$A1190&lt;&gt;""),$A1190,"")</f>
        <v/>
      </c>
    </row>
    <row r="1191">
      <c r="A1191" s="25" t="inlineStr">
        <is>
          <t>bidding_strategy_effective_currency_code</t>
        </is>
      </c>
      <c r="B1191" s="29" t="inlineStr">
        <is>
          <t>Bidding strategy effective currency code · TEXT</t>
        </is>
      </c>
      <c r="C1191" s="26" t="n"/>
      <c r="D1191" s="27">
        <f>IF(AND($C1191="x",$A1191&lt;&gt;""),$A1191,"")</f>
        <v/>
      </c>
    </row>
    <row r="1192">
      <c r="A1192" s="25" t="inlineStr">
        <is>
          <t>bidding_strategy_enhanced_cpc</t>
        </is>
      </c>
      <c r="B1192" s="29" t="inlineStr">
        <is>
          <t>Bidding strategy enhanced cpc · TEXT</t>
        </is>
      </c>
      <c r="C1192" s="26" t="n"/>
      <c r="D1192" s="27">
        <f>IF(AND($C1192="x",$A1192&lt;&gt;""),$A1192,"")</f>
        <v/>
      </c>
    </row>
    <row r="1193">
      <c r="A1193" s="25" t="inlineStr">
        <is>
          <t>bidding_strategy_id</t>
        </is>
      </c>
      <c r="B1193" s="29" t="inlineStr">
        <is>
          <t>Bidding strategy id · TEXT</t>
        </is>
      </c>
      <c r="C1193" s="26" t="n"/>
      <c r="D1193" s="27">
        <f>IF(AND($C1193="x",$A1193&lt;&gt;""),$A1193,"")</f>
        <v/>
      </c>
    </row>
    <row r="1194">
      <c r="A1194" s="25" t="inlineStr">
        <is>
          <t>bidding_strategy_maximize_conversion_value_cpc_bid_ceiling_micros</t>
        </is>
      </c>
      <c r="B1194" s="29" t="inlineStr">
        <is>
          <t>Bidding strategy maximize conversion value cpc bid ceiling micros · NUMERIC</t>
        </is>
      </c>
      <c r="C1194" s="26" t="n"/>
      <c r="D1194" s="27">
        <f>IF(AND($C1194="x",$A1194&lt;&gt;""),$A1194,"")</f>
        <v/>
      </c>
    </row>
    <row r="1195">
      <c r="A1195" s="25" t="inlineStr">
        <is>
          <t>bidding_strategy_maximize_conversion_value_cpc_bid_floor_micros</t>
        </is>
      </c>
      <c r="B1195" s="29" t="inlineStr">
        <is>
          <t>Bidding strategy maximize conversion value cpc bid floor micros · NUMERIC</t>
        </is>
      </c>
      <c r="C1195" s="26" t="n"/>
      <c r="D1195" s="27">
        <f>IF(AND($C1195="x",$A1195&lt;&gt;""),$A1195,"")</f>
        <v/>
      </c>
    </row>
    <row r="1196">
      <c r="A1196" s="25" t="inlineStr">
        <is>
          <t>bidding_strategy_maximize_conversion_value_target_roas</t>
        </is>
      </c>
      <c r="B1196" s="29" t="inlineStr">
        <is>
          <t>Bidding strategy maximize conversion value target roas · NUMERIC</t>
        </is>
      </c>
      <c r="C1196" s="26" t="n"/>
      <c r="D1196" s="27">
        <f>IF(AND($C1196="x",$A1196&lt;&gt;""),$A1196,"")</f>
        <v/>
      </c>
    </row>
    <row r="1197">
      <c r="A1197" s="25" t="inlineStr">
        <is>
          <t>bidding_strategy_maximize_conversion_value_target_roas_tolerance_percent_millis</t>
        </is>
      </c>
      <c r="B1197" s="29" t="inlineStr">
        <is>
          <t>Bidding strategy maximize conversion value target roas tolerance percent millis · NUMERIC</t>
        </is>
      </c>
      <c r="C1197" s="26" t="n"/>
      <c r="D1197" s="27">
        <f>IF(AND($C1197="x",$A1197&lt;&gt;""),$A1197,"")</f>
        <v/>
      </c>
    </row>
    <row r="1198">
      <c r="A1198" s="25" t="inlineStr">
        <is>
          <t>bidding_strategy_maximize_conversions_cpc_bid_ceiling_micros</t>
        </is>
      </c>
      <c r="B1198" s="29" t="inlineStr">
        <is>
          <t>Bidding strategy maximize conversions cpc bid ceiling micros · NUMERIC</t>
        </is>
      </c>
      <c r="C1198" s="26" t="n"/>
      <c r="D1198" s="27">
        <f>IF(AND($C1198="x",$A1198&lt;&gt;""),$A1198,"")</f>
        <v/>
      </c>
    </row>
    <row r="1199">
      <c r="A1199" s="25" t="inlineStr">
        <is>
          <t>bidding_strategy_maximize_conversions_cpc_bid_floor_micros</t>
        </is>
      </c>
      <c r="B1199" s="29" t="inlineStr">
        <is>
          <t>Bidding strategy maximize conversions cpc bid floor micros · NUMERIC</t>
        </is>
      </c>
      <c r="C1199" s="26" t="n"/>
      <c r="D1199" s="27">
        <f>IF(AND($C1199="x",$A1199&lt;&gt;""),$A1199,"")</f>
        <v/>
      </c>
    </row>
    <row r="1200">
      <c r="A1200" s="25" t="inlineStr">
        <is>
          <t>bidding_strategy_maximize_conversions_target_cpa_micros</t>
        </is>
      </c>
      <c r="B1200" s="29" t="inlineStr">
        <is>
          <t>Bidding strategy maximize conversions target cpa micros · NUMERIC</t>
        </is>
      </c>
      <c r="C1200" s="26" t="n"/>
      <c r="D1200" s="27">
        <f>IF(AND($C1200="x",$A1200&lt;&gt;""),$A1200,"")</f>
        <v/>
      </c>
    </row>
    <row r="1201">
      <c r="A1201" s="25" t="inlineStr">
        <is>
          <t>bidding_strategy_name</t>
        </is>
      </c>
      <c r="B1201" s="29" t="inlineStr">
        <is>
          <t>Bidding strategy name · TEXT</t>
        </is>
      </c>
      <c r="C1201" s="26" t="n"/>
      <c r="D1201" s="27">
        <f>IF(AND($C1201="x",$A1201&lt;&gt;""),$A1201,"")</f>
        <v/>
      </c>
    </row>
    <row r="1202">
      <c r="A1202" s="25" t="inlineStr">
        <is>
          <t>bidding_strategy_non_removed_campaign_count</t>
        </is>
      </c>
      <c r="B1202" s="29" t="inlineStr">
        <is>
          <t>Bidding strategy non removed campaign count · NUMERIC</t>
        </is>
      </c>
      <c r="C1202" s="26" t="n"/>
      <c r="D1202" s="27">
        <f>IF(AND($C1202="x",$A1202&lt;&gt;""),$A1202,"")</f>
        <v/>
      </c>
    </row>
    <row r="1203">
      <c r="A1203" s="25" t="inlineStr">
        <is>
          <t>bidding_strategy_resource_name</t>
        </is>
      </c>
      <c r="B1203" s="29" t="inlineStr">
        <is>
          <t>Bidding strategy resource name · TEXT</t>
        </is>
      </c>
      <c r="C1203" s="26" t="n"/>
      <c r="D1203" s="27">
        <f>IF(AND($C1203="x",$A1203&lt;&gt;""),$A1203,"")</f>
        <v/>
      </c>
    </row>
    <row r="1204">
      <c r="A1204" s="25" t="inlineStr">
        <is>
          <t>bidding_strategy_source</t>
        </is>
      </c>
      <c r="B1204" s="29" t="inlineStr">
        <is>
          <t>Bidding strategy source · TEXT</t>
        </is>
      </c>
      <c r="C1204" s="26" t="n"/>
      <c r="D1204" s="27">
        <f>IF(AND($C1204="x",$A1204&lt;&gt;""),$A1204,"")</f>
        <v/>
      </c>
    </row>
    <row r="1205">
      <c r="A1205" s="25" t="inlineStr">
        <is>
          <t>bidding_strategy_status</t>
        </is>
      </c>
      <c r="B1205" s="29" t="inlineStr">
        <is>
          <t>Bidding strategy status · TEXT</t>
        </is>
      </c>
      <c r="C1205" s="26" t="n"/>
      <c r="D1205" s="27">
        <f>IF(AND($C1205="x",$A1205&lt;&gt;""),$A1205,"")</f>
        <v/>
      </c>
    </row>
    <row r="1206">
      <c r="A1206" s="25" t="inlineStr">
        <is>
          <t>bidding_strategy_system_status</t>
        </is>
      </c>
      <c r="B1206" s="29" t="inlineStr">
        <is>
          <t>Bidding strategy system status · TEXT</t>
        </is>
      </c>
      <c r="C1206" s="26" t="n"/>
      <c r="D1206" s="27">
        <f>IF(AND($C1206="x",$A1206&lt;&gt;""),$A1206,"")</f>
        <v/>
      </c>
    </row>
    <row r="1207">
      <c r="A1207" s="25" t="inlineStr">
        <is>
          <t>bidding_strategy_target_cpa_cpc_bid_ceiling_micros</t>
        </is>
      </c>
      <c r="B1207" s="29" t="inlineStr">
        <is>
          <t>Bidding strategy target cpa cpc bid ceiling micros · NUMERIC</t>
        </is>
      </c>
      <c r="C1207" s="26" t="n"/>
      <c r="D1207" s="27">
        <f>IF(AND($C1207="x",$A1207&lt;&gt;""),$A1207,"")</f>
        <v/>
      </c>
    </row>
    <row r="1208">
      <c r="A1208" s="25" t="inlineStr">
        <is>
          <t>bidding_strategy_target_cpa_cpc_bid_floor_micros</t>
        </is>
      </c>
      <c r="B1208" s="29" t="inlineStr">
        <is>
          <t>Bidding strategy target cpa cpc bid floor micros · NUMERIC</t>
        </is>
      </c>
      <c r="C1208" s="26" t="n"/>
      <c r="D1208" s="27">
        <f>IF(AND($C1208="x",$A1208&lt;&gt;""),$A1208,"")</f>
        <v/>
      </c>
    </row>
    <row r="1209">
      <c r="A1209" s="25" t="inlineStr">
        <is>
          <t>bidding_strategy_target_cpa_target_cpa_micros</t>
        </is>
      </c>
      <c r="B1209" s="29" t="inlineStr">
        <is>
          <t>Bidding strategy target cpa target cpa micros · NUMERIC</t>
        </is>
      </c>
      <c r="C1209" s="26" t="n"/>
      <c r="D1209" s="27">
        <f>IF(AND($C1209="x",$A1209&lt;&gt;""),$A1209,"")</f>
        <v/>
      </c>
    </row>
    <row r="1210">
      <c r="A1210" s="25" t="inlineStr">
        <is>
          <t>bidding_strategy_target_impression_share_cpc_bid_ceiling_micros</t>
        </is>
      </c>
      <c r="B1210" s="29" t="inlineStr">
        <is>
          <t>Bidding strategy target impression share cpc bid ceiling micros · NUMERIC</t>
        </is>
      </c>
      <c r="C1210" s="26" t="n"/>
      <c r="D1210" s="27">
        <f>IF(AND($C1210="x",$A1210&lt;&gt;""),$A1210,"")</f>
        <v/>
      </c>
    </row>
    <row r="1211">
      <c r="A1211" s="25" t="inlineStr">
        <is>
          <t>bidding_strategy_target_impression_share_location</t>
        </is>
      </c>
      <c r="B1211" s="29" t="inlineStr">
        <is>
          <t>Bidding strategy target impression share location · TEXT</t>
        </is>
      </c>
      <c r="C1211" s="26" t="n"/>
      <c r="D1211" s="27">
        <f>IF(AND($C1211="x",$A1211&lt;&gt;""),$A1211,"")</f>
        <v/>
      </c>
    </row>
    <row r="1212">
      <c r="A1212" s="25" t="inlineStr">
        <is>
          <t>bidding_strategy_target_impression_share_location_fraction_micros</t>
        </is>
      </c>
      <c r="B1212" s="29" t="inlineStr">
        <is>
          <t>Bidding strategy target impression share location fraction micros · NUMERIC</t>
        </is>
      </c>
      <c r="C1212" s="26" t="n"/>
      <c r="D1212" s="27">
        <f>IF(AND($C1212="x",$A1212&lt;&gt;""),$A1212,"")</f>
        <v/>
      </c>
    </row>
    <row r="1213">
      <c r="A1213" s="25" t="inlineStr">
        <is>
          <t>bidding_strategy_target_roas_cpc_bid_ceiling_micros</t>
        </is>
      </c>
      <c r="B1213" s="29" t="inlineStr">
        <is>
          <t>Bidding strategy target roas cpc bid ceiling micros · NUMERIC</t>
        </is>
      </c>
      <c r="C1213" s="26" t="n"/>
      <c r="D1213" s="27">
        <f>IF(AND($C1213="x",$A1213&lt;&gt;""),$A1213,"")</f>
        <v/>
      </c>
    </row>
    <row r="1214">
      <c r="A1214" s="25" t="inlineStr">
        <is>
          <t>bidding_strategy_target_roas_cpc_bid_floor_micros</t>
        </is>
      </c>
      <c r="B1214" s="29" t="inlineStr">
        <is>
          <t>Bidding strategy target roas cpc bid floor micros · NUMERIC</t>
        </is>
      </c>
      <c r="C1214" s="26" t="n"/>
      <c r="D1214" s="27">
        <f>IF(AND($C1214="x",$A1214&lt;&gt;""),$A1214,"")</f>
        <v/>
      </c>
    </row>
    <row r="1215">
      <c r="A1215" s="25" t="inlineStr">
        <is>
          <t>bidding_strategy_target_roas_target_roas</t>
        </is>
      </c>
      <c r="B1215" s="29" t="inlineStr">
        <is>
          <t>Bidding strategy target roas target roas · NUMERIC</t>
        </is>
      </c>
      <c r="C1215" s="26" t="n"/>
      <c r="D1215" s="27">
        <f>IF(AND($C1215="x",$A1215&lt;&gt;""),$A1215,"")</f>
        <v/>
      </c>
    </row>
    <row r="1216">
      <c r="A1216" s="25" t="inlineStr">
        <is>
          <t>bidding_strategy_target_roas_target_roas_tolerance_percent_millis</t>
        </is>
      </c>
      <c r="B1216" s="29" t="inlineStr">
        <is>
          <t>Bidding strategy target roas target roas tolerance percent millis · NUMERIC</t>
        </is>
      </c>
      <c r="C1216" s="26" t="n"/>
      <c r="D1216" s="27">
        <f>IF(AND($C1216="x",$A1216&lt;&gt;""),$A1216,"")</f>
        <v/>
      </c>
    </row>
    <row r="1217">
      <c r="A1217" s="25" t="inlineStr">
        <is>
          <t>bidding_strategy_target_spend_cpc_bid_ceiling_micros</t>
        </is>
      </c>
      <c r="B1217" s="29" t="inlineStr">
        <is>
          <t>Bidding strategy target spend cpc bid ceiling micros · NUMERIC</t>
        </is>
      </c>
      <c r="C1217" s="26" t="n"/>
      <c r="D1217" s="27">
        <f>IF(AND($C1217="x",$A1217&lt;&gt;""),$A1217,"")</f>
        <v/>
      </c>
    </row>
    <row r="1218">
      <c r="A1218" s="25" t="inlineStr">
        <is>
          <t>bidding_strategy_target_spend_target_spend_micros</t>
        </is>
      </c>
      <c r="B1218" s="29" t="inlineStr">
        <is>
          <t>Bidding strategy target spend target spend micros · NUMERIC</t>
        </is>
      </c>
      <c r="C1218" s="26" t="n"/>
      <c r="D1218" s="27">
        <f>IF(AND($C1218="x",$A1218&lt;&gt;""),$A1218,"")</f>
        <v/>
      </c>
    </row>
    <row r="1219">
      <c r="A1219" s="25" t="inlineStr">
        <is>
          <t>bidding_strategy_type</t>
        </is>
      </c>
      <c r="B1219" s="29" t="inlineStr">
        <is>
          <t>Bidding strategy type · TEXT</t>
        </is>
      </c>
      <c r="C1219" s="26" t="n"/>
      <c r="D1219" s="27">
        <f>IF(AND($C1219="x",$A1219&lt;&gt;""),$A1219,"")</f>
        <v/>
      </c>
    </row>
    <row r="1220">
      <c r="A1220" s="25" t="inlineStr">
        <is>
          <t>book_on_google_asset</t>
        </is>
      </c>
      <c r="B1220" s="29" t="inlineStr">
        <is>
          <t>Book on google asset · TEXT</t>
        </is>
      </c>
      <c r="C1220" s="26" t="n"/>
      <c r="D1220" s="27">
        <f>IF(AND($C1220="x",$A1220&lt;&gt;""),$A1220,"")</f>
        <v/>
      </c>
    </row>
    <row r="1221">
      <c r="A1221" s="25" t="inlineStr">
        <is>
          <t>bounce_rate</t>
        </is>
      </c>
      <c r="B1221" s="29" t="inlineStr">
        <is>
          <t>Bounce rate · PERCENT</t>
        </is>
      </c>
      <c r="C1221" s="26" t="n"/>
      <c r="D1221" s="27">
        <f>IF(AND($C1221="x",$A1221&lt;&gt;""),$A1221,"")</f>
        <v/>
      </c>
    </row>
    <row r="1222">
      <c r="A1222" s="25" t="inlineStr">
        <is>
          <t>brand</t>
        </is>
      </c>
      <c r="B1222" s="29" t="inlineStr">
        <is>
          <t>Brand · TEXT</t>
        </is>
      </c>
      <c r="C1222" s="26" t="n"/>
      <c r="D1222" s="27">
        <f>IF(AND($C1222="x",$A1222&lt;&gt;""),$A1222,"")</f>
        <v/>
      </c>
    </row>
    <row r="1223">
      <c r="A1223" s="25" t="inlineStr">
        <is>
          <t>brand_guidelines_accent_color</t>
        </is>
      </c>
      <c r="B1223" s="29" t="inlineStr">
        <is>
          <t>Brand guidelines accent color · TEXT</t>
        </is>
      </c>
      <c r="C1223" s="26" t="n"/>
      <c r="D1223" s="27">
        <f>IF(AND($C1223="x",$A1223&lt;&gt;""),$A1223,"")</f>
        <v/>
      </c>
    </row>
    <row r="1224">
      <c r="A1224" s="25" t="inlineStr">
        <is>
          <t>brand_guidelines_enabled</t>
        </is>
      </c>
      <c r="B1224" s="29" t="inlineStr">
        <is>
          <t>Brand guidelines enabled · BOOLEAN</t>
        </is>
      </c>
      <c r="C1224" s="26" t="n"/>
      <c r="D1224" s="27">
        <f>IF(AND($C1224="x",$A1224&lt;&gt;""),$A1224,"")</f>
        <v/>
      </c>
    </row>
    <row r="1225">
      <c r="A1225" s="25" t="inlineStr">
        <is>
          <t>brand_guidelines_main_color</t>
        </is>
      </c>
      <c r="B1225" s="29" t="inlineStr">
        <is>
          <t>Brand guidelines main color · TEXT</t>
        </is>
      </c>
      <c r="C1225" s="26" t="n"/>
      <c r="D1225" s="27">
        <f>IF(AND($C1225="x",$A1225&lt;&gt;""),$A1225,"")</f>
        <v/>
      </c>
    </row>
    <row r="1226">
      <c r="A1226" s="25" t="inlineStr">
        <is>
          <t>brand_guidelines_predefined_font_family</t>
        </is>
      </c>
      <c r="B1226" s="29" t="inlineStr">
        <is>
          <t>Brand guidelines predefined font family · TEXT</t>
        </is>
      </c>
      <c r="C1226" s="26" t="n"/>
      <c r="D1226" s="27">
        <f>IF(AND($C1226="x",$A1226&lt;&gt;""),$A1226,"")</f>
        <v/>
      </c>
    </row>
    <row r="1227">
      <c r="A1227" s="25" t="inlineStr">
        <is>
          <t>brand_list_shared_set</t>
        </is>
      </c>
      <c r="B1227" s="29" t="inlineStr">
        <is>
          <t>Brand list shared set · TEXT</t>
        </is>
      </c>
      <c r="C1227" s="26" t="n"/>
      <c r="D1227" s="27">
        <f>IF(AND($C1227="x",$A1227&lt;&gt;""),$A1227,"")</f>
        <v/>
      </c>
    </row>
    <row r="1228">
      <c r="A1228" s="25" t="inlineStr">
        <is>
          <t>budget_amount</t>
        </is>
      </c>
      <c r="B1228" s="29" t="inlineStr">
        <is>
          <t>Budget amount · NUMERIC</t>
        </is>
      </c>
      <c r="C1228" s="26" t="n"/>
      <c r="D1228" s="27">
        <f>IF(AND($C1228="x",$A1228&lt;&gt;""),$A1228,"")</f>
        <v/>
      </c>
    </row>
    <row r="1229">
      <c r="A1229" s="25" t="inlineStr">
        <is>
          <t>budget_campaign_association_status_campaign</t>
        </is>
      </c>
      <c r="B1229" s="29" t="inlineStr">
        <is>
          <t>Budget campaign association status campaign · TEXT</t>
        </is>
      </c>
      <c r="C1229" s="26" t="n"/>
      <c r="D1229" s="27">
        <f>IF(AND($C1229="x",$A1229&lt;&gt;""),$A1229,"")</f>
        <v/>
      </c>
    </row>
    <row r="1230">
      <c r="A1230" s="25" t="inlineStr">
        <is>
          <t>budget_campaign_association_status_status</t>
        </is>
      </c>
      <c r="B1230" s="29" t="inlineStr">
        <is>
          <t>Budget campaign association status status · TEXT</t>
        </is>
      </c>
      <c r="C1230" s="26" t="n"/>
      <c r="D1230" s="27">
        <f>IF(AND($C1230="x",$A1230&lt;&gt;""),$A1230,"")</f>
        <v/>
      </c>
    </row>
    <row r="1231">
      <c r="A1231" s="25" t="inlineStr">
        <is>
          <t>budget_id</t>
        </is>
      </c>
      <c r="B1231" s="29" t="inlineStr">
        <is>
          <t>Budget id · TEXT</t>
        </is>
      </c>
      <c r="C1231" s="26" t="n"/>
      <c r="D1231" s="27">
        <f>IF(AND($C1231="x",$A1231&lt;&gt;""),$A1231,"")</f>
        <v/>
      </c>
    </row>
    <row r="1232">
      <c r="A1232" s="25" t="inlineStr">
        <is>
          <t>business_message_asset_call_to_action_call_to_action_description</t>
        </is>
      </c>
      <c r="B1232" s="29" t="inlineStr">
        <is>
          <t>Business message asset call to action call to action description · TEXT</t>
        </is>
      </c>
      <c r="C1232" s="26" t="n"/>
      <c r="D1232" s="27">
        <f>IF(AND($C1232="x",$A1232&lt;&gt;""),$A1232,"")</f>
        <v/>
      </c>
    </row>
    <row r="1233">
      <c r="A1233" s="25" t="inlineStr">
        <is>
          <t>business_message_asset_call_to_action_call_to_action_selection</t>
        </is>
      </c>
      <c r="B1233" s="29" t="inlineStr">
        <is>
          <t>Business message asset call to action call to action selection · TEXT</t>
        </is>
      </c>
      <c r="C1233" s="26" t="n"/>
      <c r="D1233" s="27">
        <f>IF(AND($C1233="x",$A1233&lt;&gt;""),$A1233,"")</f>
        <v/>
      </c>
    </row>
    <row r="1234">
      <c r="A1234" s="25" t="inlineStr">
        <is>
          <t>business_message_asset_message_provider</t>
        </is>
      </c>
      <c r="B1234" s="29" t="inlineStr">
        <is>
          <t>Business message asset message provider · TEXT</t>
        </is>
      </c>
      <c r="C1234" s="26" t="n"/>
      <c r="D1234" s="27">
        <f>IF(AND($C1234="x",$A1234&lt;&gt;""),$A1234,"")</f>
        <v/>
      </c>
    </row>
    <row r="1235">
      <c r="A1235" s="25" t="inlineStr">
        <is>
          <t>business_message_asset_starter_message</t>
        </is>
      </c>
      <c r="B1235" s="29" t="inlineStr">
        <is>
          <t>Business message asset starter message · TEXT</t>
        </is>
      </c>
      <c r="C1235" s="26" t="n"/>
      <c r="D1235" s="27">
        <f>IF(AND($C1235="x",$A1235&lt;&gt;""),$A1235,"")</f>
        <v/>
      </c>
    </row>
    <row r="1236">
      <c r="A1236" s="25" t="inlineStr">
        <is>
          <t>business_message_asset_whatsapp_info_country_code</t>
        </is>
      </c>
      <c r="B1236" s="29" t="inlineStr">
        <is>
          <t>Business message asset whatsapp info country code · TEXT</t>
        </is>
      </c>
      <c r="C1236" s="26" t="n"/>
      <c r="D1236" s="27">
        <f>IF(AND($C1236="x",$A1236&lt;&gt;""),$A1236,"")</f>
        <v/>
      </c>
    </row>
    <row r="1237">
      <c r="A1237" s="25" t="inlineStr">
        <is>
          <t>business_message_asset_whatsapp_info_phone_number</t>
        </is>
      </c>
      <c r="B1237" s="29" t="inlineStr">
        <is>
          <t>Business message asset whatsapp info phone number · TEXT</t>
        </is>
      </c>
      <c r="C1237" s="26" t="n"/>
      <c r="D1237" s="27">
        <f>IF(AND($C1237="x",$A1237&lt;&gt;""),$A1237,"")</f>
        <v/>
      </c>
    </row>
    <row r="1238">
      <c r="A1238" s="25" t="inlineStr">
        <is>
          <t>call_asset_ad_schedule_targets</t>
        </is>
      </c>
      <c r="B1238" s="29" t="inlineStr">
        <is>
          <t>Call asset ad schedule targets · TEXT</t>
        </is>
      </c>
      <c r="C1238" s="26" t="n"/>
      <c r="D1238" s="27">
        <f>IF(AND($C1238="x",$A1238&lt;&gt;""),$A1238,"")</f>
        <v/>
      </c>
    </row>
    <row r="1239">
      <c r="A1239" s="25" t="inlineStr">
        <is>
          <t>call_asset_call_conversion_action</t>
        </is>
      </c>
      <c r="B1239" s="29" t="inlineStr">
        <is>
          <t>Call asset call conversion action · TEXT</t>
        </is>
      </c>
      <c r="C1239" s="26" t="n"/>
      <c r="D1239" s="27">
        <f>IF(AND($C1239="x",$A1239&lt;&gt;""),$A1239,"")</f>
        <v/>
      </c>
    </row>
    <row r="1240">
      <c r="A1240" s="25" t="inlineStr">
        <is>
          <t>call_asset_call_conversion_reporting_state</t>
        </is>
      </c>
      <c r="B1240" s="29" t="inlineStr">
        <is>
          <t>Call asset call conversion reporting state · TEXT</t>
        </is>
      </c>
      <c r="C1240" s="26" t="n"/>
      <c r="D1240" s="27">
        <f>IF(AND($C1240="x",$A1240&lt;&gt;""),$A1240,"")</f>
        <v/>
      </c>
    </row>
    <row r="1241">
      <c r="A1241" s="25" t="inlineStr">
        <is>
          <t>call_asset_country_code</t>
        </is>
      </c>
      <c r="B1241" s="29" t="inlineStr">
        <is>
          <t>Call asset country code · TEXT</t>
        </is>
      </c>
      <c r="C1241" s="26" t="n"/>
      <c r="D1241" s="27">
        <f>IF(AND($C1241="x",$A1241&lt;&gt;""),$A1241,"")</f>
        <v/>
      </c>
    </row>
    <row r="1242">
      <c r="A1242" s="25" t="inlineStr">
        <is>
          <t>call_asset_phone_number</t>
        </is>
      </c>
      <c r="B1242" s="29" t="inlineStr">
        <is>
          <t>Call asset phone number · TEXT</t>
        </is>
      </c>
      <c r="C1242" s="26" t="n"/>
      <c r="D1242" s="27">
        <f>IF(AND($C1242="x",$A1242&lt;&gt;""),$A1242,"")</f>
        <v/>
      </c>
    </row>
    <row r="1243">
      <c r="A1243" s="25" t="inlineStr">
        <is>
          <t>call_reporting_setting_call_conversion_action</t>
        </is>
      </c>
      <c r="B1243" s="29" t="inlineStr">
        <is>
          <t>Call reporting setting call conversion action · TEXT</t>
        </is>
      </c>
      <c r="C1243" s="26" t="n"/>
      <c r="D1243" s="27">
        <f>IF(AND($C1243="x",$A1243&lt;&gt;""),$A1243,"")</f>
        <v/>
      </c>
    </row>
    <row r="1244">
      <c r="A1244" s="25" t="inlineStr">
        <is>
          <t>call_reporting_setting_call_conversion_reporting_enabled</t>
        </is>
      </c>
      <c r="B1244" s="29" t="inlineStr">
        <is>
          <t>Call reporting setting call conversion reporting enabled · BOOLEAN</t>
        </is>
      </c>
      <c r="C1244" s="26" t="n"/>
      <c r="D1244" s="27">
        <f>IF(AND($C1244="x",$A1244&lt;&gt;""),$A1244,"")</f>
        <v/>
      </c>
    </row>
    <row r="1245">
      <c r="A1245" s="25" t="inlineStr">
        <is>
          <t>call_reporting_setting_call_reporting_enabled</t>
        </is>
      </c>
      <c r="B1245" s="29" t="inlineStr">
        <is>
          <t>Call reporting setting call reporting enabled · BOOLEAN</t>
        </is>
      </c>
      <c r="C1245" s="26" t="n"/>
      <c r="D1245" s="27">
        <f>IF(AND($C1245="x",$A1245&lt;&gt;""),$A1245,"")</f>
        <v/>
      </c>
    </row>
    <row r="1246">
      <c r="A1246" s="25" t="inlineStr">
        <is>
          <t>call_to_action_asset_call_to_action</t>
        </is>
      </c>
      <c r="B1246" s="29" t="inlineStr">
        <is>
          <t>Call to action asset call to action · TEXT</t>
        </is>
      </c>
      <c r="C1246" s="26" t="n"/>
      <c r="D1246" s="27">
        <f>IF(AND($C1246="x",$A1246&lt;&gt;""),$A1246,"")</f>
        <v/>
      </c>
    </row>
    <row r="1247">
      <c r="A1247" s="25" t="inlineStr">
        <is>
          <t>callout_asset_ad_schedule_targets</t>
        </is>
      </c>
      <c r="B1247" s="29" t="inlineStr">
        <is>
          <t>Callout asset ad schedule targets · TEXT</t>
        </is>
      </c>
      <c r="C1247" s="26" t="n"/>
      <c r="D1247" s="27">
        <f>IF(AND($C1247="x",$A1247&lt;&gt;""),$A1247,"")</f>
        <v/>
      </c>
    </row>
    <row r="1248">
      <c r="A1248" s="25" t="inlineStr">
        <is>
          <t>callout_asset_callout_text</t>
        </is>
      </c>
      <c r="B1248" s="29" t="inlineStr">
        <is>
          <t>Callout asset callout text · TEXT</t>
        </is>
      </c>
      <c r="C1248" s="26" t="n"/>
      <c r="D1248" s="27">
        <f>IF(AND($C1248="x",$A1248&lt;&gt;""),$A1248,"")</f>
        <v/>
      </c>
    </row>
    <row r="1249">
      <c r="A1249" s="25" t="inlineStr">
        <is>
          <t>callout_asset_end_date</t>
        </is>
      </c>
      <c r="B1249" s="29" t="inlineStr">
        <is>
          <t>Callout asset end date · DATE</t>
        </is>
      </c>
      <c r="C1249" s="26" t="n"/>
      <c r="D1249" s="27">
        <f>IF(AND($C1249="x",$A1249&lt;&gt;""),$A1249,"")</f>
        <v/>
      </c>
    </row>
    <row r="1250">
      <c r="A1250" s="25" t="inlineStr">
        <is>
          <t>callout_asset_start_date</t>
        </is>
      </c>
      <c r="B1250" s="29" t="inlineStr">
        <is>
          <t>Callout asset start date · DATE</t>
        </is>
      </c>
      <c r="C1250" s="26" t="n"/>
      <c r="D1250" s="27">
        <f>IF(AND($C1250="x",$A1250&lt;&gt;""),$A1250,"")</f>
        <v/>
      </c>
    </row>
    <row r="1251">
      <c r="A1251" s="25" t="inlineStr">
        <is>
          <t>campaign_accessible_bidding_strategy</t>
        </is>
      </c>
      <c r="B1251" s="29" t="inlineStr">
        <is>
          <t>Campaign accessible bidding strategy · TEXT</t>
        </is>
      </c>
      <c r="C1251" s="26" t="n"/>
      <c r="D1251" s="27">
        <f>IF(AND($C1251="x",$A1251&lt;&gt;""),$A1251,"")</f>
        <v/>
      </c>
    </row>
    <row r="1252">
      <c r="A1252" s="25" t="inlineStr">
        <is>
          <t>campaign_ad_serving_optimization_status</t>
        </is>
      </c>
      <c r="B1252" s="29" t="inlineStr">
        <is>
          <t>Campaign ad serving optimization status · TEXT</t>
        </is>
      </c>
      <c r="C1252" s="26" t="n"/>
      <c r="D1252" s="27">
        <f>IF(AND($C1252="x",$A1252&lt;&gt;""),$A1252,"")</f>
        <v/>
      </c>
    </row>
    <row r="1253">
      <c r="A1253" s="25" t="inlineStr">
        <is>
          <t>campaign_ai_max_setting_bundling_required</t>
        </is>
      </c>
      <c r="B1253" s="29" t="inlineStr">
        <is>
          <t>Campaign ai max setting bundling required · TEXT</t>
        </is>
      </c>
      <c r="C1253" s="26" t="n"/>
      <c r="D1253" s="27">
        <f>IF(AND($C1253="x",$A1253&lt;&gt;""),$A1253,"")</f>
        <v/>
      </c>
    </row>
    <row r="1254">
      <c r="A1254" s="25" t="inlineStr">
        <is>
          <t>campaign_ai_max_setting_enable_ai_max</t>
        </is>
      </c>
      <c r="B1254" s="29" t="inlineStr">
        <is>
          <t>Campaign ai max setting enable ai max · BOOLEAN</t>
        </is>
      </c>
      <c r="C1254" s="26" t="n"/>
      <c r="D1254" s="27">
        <f>IF(AND($C1254="x",$A1254&lt;&gt;""),$A1254,"")</f>
        <v/>
      </c>
    </row>
    <row r="1255">
      <c r="A1255" s="25" t="inlineStr">
        <is>
          <t>campaign_app_campaign_setting_app_id</t>
        </is>
      </c>
      <c r="B1255" s="29" t="inlineStr">
        <is>
          <t>Campaign app campaign setting app id · TEXT</t>
        </is>
      </c>
      <c r="C1255" s="26" t="n"/>
      <c r="D1255" s="27">
        <f>IF(AND($C1255="x",$A1255&lt;&gt;""),$A1255,"")</f>
        <v/>
      </c>
    </row>
    <row r="1256">
      <c r="A1256" s="25" t="inlineStr">
        <is>
          <t>campaign_app_campaign_setting_app_store</t>
        </is>
      </c>
      <c r="B1256" s="29" t="inlineStr">
        <is>
          <t>Campaign app campaign setting app store · TEXT</t>
        </is>
      </c>
      <c r="C1256" s="26" t="n"/>
      <c r="D1256" s="27">
        <f>IF(AND($C1256="x",$A1256&lt;&gt;""),$A1256,"")</f>
        <v/>
      </c>
    </row>
    <row r="1257">
      <c r="A1257" s="25" t="inlineStr">
        <is>
          <t>campaign_app_campaign_setting_bidding_strategy_goal_type</t>
        </is>
      </c>
      <c r="B1257" s="29" t="inlineStr">
        <is>
          <t>Campaign app campaign setting bidding strategy goal type · TEXT</t>
        </is>
      </c>
      <c r="C1257" s="26" t="n"/>
      <c r="D1257" s="27">
        <f>IF(AND($C1257="x",$A1257&lt;&gt;""),$A1257,"")</f>
        <v/>
      </c>
    </row>
    <row r="1258">
      <c r="A1258" s="25" t="inlineStr">
        <is>
          <t>campaign_asset_automation_settings</t>
        </is>
      </c>
      <c r="B1258" s="29" t="inlineStr">
        <is>
          <t>Campaign asset automation settings · TEXT</t>
        </is>
      </c>
      <c r="C1258" s="26" t="n"/>
      <c r="D1258" s="27">
        <f>IF(AND($C1258="x",$A1258&lt;&gt;""),$A1258,"")</f>
        <v/>
      </c>
    </row>
    <row r="1259">
      <c r="A1259" s="25" t="inlineStr">
        <is>
          <t>campaign_audience_setting_use_audience_grouped</t>
        </is>
      </c>
      <c r="B1259" s="29" t="inlineStr">
        <is>
          <t>Campaign audience setting use audience grouped · BOOLEAN</t>
        </is>
      </c>
      <c r="C1259" s="26" t="n"/>
      <c r="D1259" s="27">
        <f>IF(AND($C1259="x",$A1259&lt;&gt;""),$A1259,"")</f>
        <v/>
      </c>
    </row>
    <row r="1260">
      <c r="A1260" s="25" t="inlineStr">
        <is>
          <t>campaign_audience_view_resource_name</t>
        </is>
      </c>
      <c r="B1260" s="29" t="inlineStr">
        <is>
          <t>Campaign audience view resource name · TEXT</t>
        </is>
      </c>
      <c r="C1260" s="26" t="n"/>
      <c r="D1260" s="27">
        <f>IF(AND($C1260="x",$A1260&lt;&gt;""),$A1260,"")</f>
        <v/>
      </c>
    </row>
    <row r="1261">
      <c r="A1261" s="25" t="inlineStr">
        <is>
          <t>campaign_bidding_strategy_system_status</t>
        </is>
      </c>
      <c r="B1261" s="29" t="inlineStr">
        <is>
          <t>Campaign bidding strategy system status · TEXT</t>
        </is>
      </c>
      <c r="C1261" s="26" t="n"/>
      <c r="D1261" s="27">
        <f>IF(AND($C1261="x",$A1261&lt;&gt;""),$A1261,"")</f>
        <v/>
      </c>
    </row>
    <row r="1262">
      <c r="A1262" s="25" t="inlineStr">
        <is>
          <t>campaign_brand_guidelines_accent_color</t>
        </is>
      </c>
      <c r="B1262" s="29" t="inlineStr">
        <is>
          <t>Campaign brand guidelines accent color · TEXT</t>
        </is>
      </c>
      <c r="C1262" s="26" t="n"/>
      <c r="D1262" s="27">
        <f>IF(AND($C1262="x",$A1262&lt;&gt;""),$A1262,"")</f>
        <v/>
      </c>
    </row>
    <row r="1263">
      <c r="A1263" s="25" t="inlineStr">
        <is>
          <t>campaign_brand_guidelines_enabled</t>
        </is>
      </c>
      <c r="B1263" s="29" t="inlineStr">
        <is>
          <t>Campaign brand guidelines enabled · BOOLEAN</t>
        </is>
      </c>
      <c r="C1263" s="26" t="n"/>
      <c r="D1263" s="27">
        <f>IF(AND($C1263="x",$A1263&lt;&gt;""),$A1263,"")</f>
        <v/>
      </c>
    </row>
    <row r="1264">
      <c r="A1264" s="25" t="inlineStr">
        <is>
          <t>campaign_brand_guidelines_main_color</t>
        </is>
      </c>
      <c r="B1264" s="29" t="inlineStr">
        <is>
          <t>Campaign brand guidelines main color · TEXT</t>
        </is>
      </c>
      <c r="C1264" s="26" t="n"/>
      <c r="D1264" s="27">
        <f>IF(AND($C1264="x",$A1264&lt;&gt;""),$A1264,"")</f>
        <v/>
      </c>
    </row>
    <row r="1265">
      <c r="A1265" s="25" t="inlineStr">
        <is>
          <t>campaign_brand_guidelines_predefined_font_family</t>
        </is>
      </c>
      <c r="B1265" s="29" t="inlineStr">
        <is>
          <t>Campaign brand guidelines predefined font family · TEXT</t>
        </is>
      </c>
      <c r="C1265" s="26" t="n"/>
      <c r="D1265" s="27">
        <f>IF(AND($C1265="x",$A1265&lt;&gt;""),$A1265,"")</f>
        <v/>
      </c>
    </row>
    <row r="1266">
      <c r="A1266" s="25" t="inlineStr">
        <is>
          <t>campaign_budget</t>
        </is>
      </c>
      <c r="B1266" s="29" t="inlineStr">
        <is>
          <t>Campaign budget · NUMERIC</t>
        </is>
      </c>
      <c r="C1266" s="26" t="n"/>
      <c r="D1266" s="27">
        <f>IF(AND($C1266="x",$A1266&lt;&gt;""),$A1266,"")</f>
        <v/>
      </c>
    </row>
    <row r="1267">
      <c r="A1267" s="25" t="inlineStr">
        <is>
          <t>campaign_budget_aligned_bidding_strategy_id</t>
        </is>
      </c>
      <c r="B1267" s="29" t="inlineStr">
        <is>
          <t>Campaign budget aligned bidding strategy id · NUMERIC</t>
        </is>
      </c>
      <c r="C1267" s="26" t="n"/>
      <c r="D1267" s="27">
        <f>IF(AND($C1267="x",$A1267&lt;&gt;""),$A1267,"")</f>
        <v/>
      </c>
    </row>
    <row r="1268">
      <c r="A1268" s="25" t="inlineStr">
        <is>
          <t>campaign_budget_delivery_method</t>
        </is>
      </c>
      <c r="B1268" s="29" t="inlineStr">
        <is>
          <t>Campaign budget delivery method · TEXT</t>
        </is>
      </c>
      <c r="C1268" s="26" t="n"/>
      <c r="D1268" s="27">
        <f>IF(AND($C1268="x",$A1268&lt;&gt;""),$A1268,"")</f>
        <v/>
      </c>
    </row>
    <row r="1269">
      <c r="A1269" s="25" t="inlineStr">
        <is>
          <t>campaign_budget_id</t>
        </is>
      </c>
      <c r="B1269" s="29" t="inlineStr">
        <is>
          <t>Campaign budget id · TEXT</t>
        </is>
      </c>
      <c r="C1269" s="26" t="n"/>
      <c r="D1269" s="27">
        <f>IF(AND($C1269="x",$A1269&lt;&gt;""),$A1269,"")</f>
        <v/>
      </c>
    </row>
    <row r="1270">
      <c r="A1270" s="25" t="inlineStr">
        <is>
          <t>campaign_budget_name</t>
        </is>
      </c>
      <c r="B1270" s="29" t="inlineStr">
        <is>
          <t>Campaign budget name · TEXT</t>
        </is>
      </c>
      <c r="C1270" s="26" t="n"/>
      <c r="D1270" s="27">
        <f>IF(AND($C1270="x",$A1270&lt;&gt;""),$A1270,"")</f>
        <v/>
      </c>
    </row>
    <row r="1271">
      <c r="A1271" s="25" t="inlineStr">
        <is>
          <t>campaign_budget_recommended_budget_estimated_change_weekly_clicks</t>
        </is>
      </c>
      <c r="B1271" s="29" t="inlineStr">
        <is>
          <t>Campaign budget recommended budget estimated change weekly clicks · NUMERIC</t>
        </is>
      </c>
      <c r="C1271" s="26" t="n"/>
      <c r="D1271" s="27">
        <f>IF(AND($C1271="x",$A1271&lt;&gt;""),$A1271,"")</f>
        <v/>
      </c>
    </row>
    <row r="1272">
      <c r="A1272" s="25" t="inlineStr">
        <is>
          <t>campaign_budget_recommended_budget_estimated_change_weekly_cost_micros</t>
        </is>
      </c>
      <c r="B1272" s="29" t="inlineStr">
        <is>
          <t>Campaign budget recommended budget estimated change weekly cost micros · NUMERIC</t>
        </is>
      </c>
      <c r="C1272" s="26" t="n"/>
      <c r="D1272" s="27">
        <f>IF(AND($C1272="x",$A1272&lt;&gt;""),$A1272,"")</f>
        <v/>
      </c>
    </row>
    <row r="1273">
      <c r="A1273" s="25" t="inlineStr">
        <is>
          <t>campaign_budget_recommended_budget_estimated_change_weekly_interactions</t>
        </is>
      </c>
      <c r="B1273" s="29" t="inlineStr">
        <is>
          <t>Campaign budget recommended budget estimated change weekly interactions · NUMERIC</t>
        </is>
      </c>
      <c r="C1273" s="26" t="n"/>
      <c r="D1273" s="27">
        <f>IF(AND($C1273="x",$A1273&lt;&gt;""),$A1273,"")</f>
        <v/>
      </c>
    </row>
    <row r="1274">
      <c r="A1274" s="25" t="inlineStr">
        <is>
          <t>campaign_budget_recommended_budget_estimated_change_weekly_views</t>
        </is>
      </c>
      <c r="B1274" s="29" t="inlineStr">
        <is>
          <t>Campaign budget recommended budget estimated change weekly views · NUMERIC</t>
        </is>
      </c>
      <c r="C1274" s="26" t="n"/>
      <c r="D1274" s="27">
        <f>IF(AND($C1274="x",$A1274&lt;&gt;""),$A1274,"")</f>
        <v/>
      </c>
    </row>
    <row r="1275">
      <c r="A1275" s="25" t="inlineStr">
        <is>
          <t>campaign_budget_reference_count</t>
        </is>
      </c>
      <c r="B1275" s="29" t="inlineStr">
        <is>
          <t>Campaign budget reference count · NUMERIC</t>
        </is>
      </c>
      <c r="C1275" s="26" t="n"/>
      <c r="D1275" s="27">
        <f>IF(AND($C1275="x",$A1275&lt;&gt;""),$A1275,"")</f>
        <v/>
      </c>
    </row>
    <row r="1276">
      <c r="A1276" s="25" t="inlineStr">
        <is>
          <t>campaign_budget_resource_name</t>
        </is>
      </c>
      <c r="B1276" s="29" t="inlineStr">
        <is>
          <t>Campaign budget resource name · TEXT</t>
        </is>
      </c>
      <c r="C1276" s="26" t="n"/>
      <c r="D1276" s="27">
        <f>IF(AND($C1276="x",$A1276&lt;&gt;""),$A1276,"")</f>
        <v/>
      </c>
    </row>
    <row r="1277">
      <c r="A1277" s="25" t="inlineStr">
        <is>
          <t>campaign_budget_status</t>
        </is>
      </c>
      <c r="B1277" s="29" t="inlineStr">
        <is>
          <t>Campaign budget status · TEXT</t>
        </is>
      </c>
      <c r="C1277" s="26" t="n"/>
      <c r="D1277" s="27">
        <f>IF(AND($C1277="x",$A1277&lt;&gt;""),$A1277,"")</f>
        <v/>
      </c>
    </row>
    <row r="1278">
      <c r="A1278" s="25" t="inlineStr">
        <is>
          <t>campaign_budget_type</t>
        </is>
      </c>
      <c r="B1278" s="29" t="inlineStr">
        <is>
          <t>Campaign budget type · TEXT</t>
        </is>
      </c>
      <c r="C1278" s="26" t="n"/>
      <c r="D1278" s="27">
        <f>IF(AND($C1278="x",$A1278&lt;&gt;""),$A1278,"")</f>
        <v/>
      </c>
    </row>
    <row r="1279">
      <c r="A1279" s="25" t="inlineStr">
        <is>
          <t>campaign_campaign_group</t>
        </is>
      </c>
      <c r="B1279" s="29" t="inlineStr">
        <is>
          <t>Campaign campaign group · TEXT</t>
        </is>
      </c>
      <c r="C1279" s="26" t="n"/>
      <c r="D1279" s="27">
        <f>IF(AND($C1279="x",$A1279&lt;&gt;""),$A1279,"")</f>
        <v/>
      </c>
    </row>
    <row r="1280">
      <c r="A1280" s="25" t="inlineStr">
        <is>
          <t>campaign_commission_commission_rate_micros</t>
        </is>
      </c>
      <c r="B1280" s="29" t="inlineStr">
        <is>
          <t>Campaign commission commission rate micros · NUMERIC</t>
        </is>
      </c>
      <c r="C1280" s="26" t="n"/>
      <c r="D1280" s="27">
        <f>IF(AND($C1280="x",$A1280&lt;&gt;""),$A1280,"")</f>
        <v/>
      </c>
    </row>
    <row r="1281">
      <c r="A1281" s="25" t="inlineStr">
        <is>
          <t>campaign_contains_eu_political_advertising</t>
        </is>
      </c>
      <c r="B1281" s="29" t="inlineStr">
        <is>
          <t>Campaign contains eu political advertising · TEXT</t>
        </is>
      </c>
      <c r="C1281" s="26" t="n"/>
      <c r="D1281" s="27">
        <f>IF(AND($C1281="x",$A1281&lt;&gt;""),$A1281,"")</f>
        <v/>
      </c>
    </row>
    <row r="1282">
      <c r="A1282" s="25" t="inlineStr">
        <is>
          <t>campaign_count</t>
        </is>
      </c>
      <c r="B1282" s="29" t="inlineStr">
        <is>
          <t>Campaign count · NUMERIC</t>
        </is>
      </c>
      <c r="C1282" s="26" t="n"/>
      <c r="D1282" s="27">
        <f>IF(AND($C1282="x",$A1282&lt;&gt;""),$A1282,"")</f>
        <v/>
      </c>
    </row>
    <row r="1283">
      <c r="A1283" s="25" t="inlineStr">
        <is>
          <t>campaign_criterion_ad_schedule_day_of_week</t>
        </is>
      </c>
      <c r="B1283" s="29" t="inlineStr">
        <is>
          <t>Campaign criterion ad schedule day of week · TEXT</t>
        </is>
      </c>
      <c r="C1283" s="26" t="n"/>
      <c r="D1283" s="27">
        <f>IF(AND($C1283="x",$A1283&lt;&gt;""),$A1283,"")</f>
        <v/>
      </c>
    </row>
    <row r="1284">
      <c r="A1284" s="25" t="inlineStr">
        <is>
          <t>campaign_criterion_ad_schedule_end_hour</t>
        </is>
      </c>
      <c r="B1284" s="29" t="inlineStr">
        <is>
          <t>Campaign criterion ad schedule end hour · NUMERIC</t>
        </is>
      </c>
      <c r="C1284" s="26" t="n"/>
      <c r="D1284" s="27">
        <f>IF(AND($C1284="x",$A1284&lt;&gt;""),$A1284,"")</f>
        <v/>
      </c>
    </row>
    <row r="1285">
      <c r="A1285" s="25" t="inlineStr">
        <is>
          <t>campaign_criterion_ad_schedule_end_minute</t>
        </is>
      </c>
      <c r="B1285" s="29" t="inlineStr">
        <is>
          <t>Campaign criterion ad schedule end minute · TEXT</t>
        </is>
      </c>
      <c r="C1285" s="26" t="n"/>
      <c r="D1285" s="27">
        <f>IF(AND($C1285="x",$A1285&lt;&gt;""),$A1285,"")</f>
        <v/>
      </c>
    </row>
    <row r="1286">
      <c r="A1286" s="25" t="inlineStr">
        <is>
          <t>campaign_criterion_ad_schedule_start_hour</t>
        </is>
      </c>
      <c r="B1286" s="29" t="inlineStr">
        <is>
          <t>Campaign criterion ad schedule start hour · NUMERIC</t>
        </is>
      </c>
      <c r="C1286" s="26" t="n"/>
      <c r="D1286" s="27">
        <f>IF(AND($C1286="x",$A1286&lt;&gt;""),$A1286,"")</f>
        <v/>
      </c>
    </row>
    <row r="1287">
      <c r="A1287" s="25" t="inlineStr">
        <is>
          <t>campaign_criterion_ad_schedule_start_minute</t>
        </is>
      </c>
      <c r="B1287" s="29" t="inlineStr">
        <is>
          <t>Campaign criterion ad schedule start minute · TEXT</t>
        </is>
      </c>
      <c r="C1287" s="26" t="n"/>
      <c r="D1287" s="27">
        <f>IF(AND($C1287="x",$A1287&lt;&gt;""),$A1287,"")</f>
        <v/>
      </c>
    </row>
    <row r="1288">
      <c r="A1288" s="25" t="inlineStr">
        <is>
          <t>campaign_criterion_age_range_type</t>
        </is>
      </c>
      <c r="B1288" s="29" t="inlineStr">
        <is>
          <t>Campaign criterion age range type · TEXT</t>
        </is>
      </c>
      <c r="C1288" s="26" t="n"/>
      <c r="D1288" s="27">
        <f>IF(AND($C1288="x",$A1288&lt;&gt;""),$A1288,"")</f>
        <v/>
      </c>
    </row>
    <row r="1289">
      <c r="A1289" s="25" t="inlineStr">
        <is>
          <t>campaign_criterion_bid_modifier</t>
        </is>
      </c>
      <c r="B1289" s="29" t="inlineStr">
        <is>
          <t>Campaign criterion bid modifier · NUMERIC</t>
        </is>
      </c>
      <c r="C1289" s="26" t="n"/>
      <c r="D1289" s="27">
        <f>IF(AND($C1289="x",$A1289&lt;&gt;""),$A1289,"")</f>
        <v/>
      </c>
    </row>
    <row r="1290">
      <c r="A1290" s="25" t="inlineStr">
        <is>
          <t>campaign_criterion_brand_list_shared_set</t>
        </is>
      </c>
      <c r="B1290" s="29" t="inlineStr">
        <is>
          <t>Campaign criterion brand list shared set · TEXT</t>
        </is>
      </c>
      <c r="C1290" s="26" t="n"/>
      <c r="D1290" s="27">
        <f>IF(AND($C1290="x",$A1290&lt;&gt;""),$A1290,"")</f>
        <v/>
      </c>
    </row>
    <row r="1291">
      <c r="A1291" s="25" t="inlineStr">
        <is>
          <t>campaign_criterion_campaign</t>
        </is>
      </c>
      <c r="B1291" s="29" t="inlineStr">
        <is>
          <t>Campaign criterion campaign · TEXT</t>
        </is>
      </c>
      <c r="C1291" s="26" t="n"/>
      <c r="D1291" s="27">
        <f>IF(AND($C1291="x",$A1291&lt;&gt;""),$A1291,"")</f>
        <v/>
      </c>
    </row>
    <row r="1292">
      <c r="A1292" s="25" t="inlineStr">
        <is>
          <t>campaign_criterion_carrier_carrier_constant</t>
        </is>
      </c>
      <c r="B1292" s="29" t="inlineStr">
        <is>
          <t>Campaign criterion carrier carrier constant · TEXT</t>
        </is>
      </c>
      <c r="C1292" s="26" t="n"/>
      <c r="D1292" s="27">
        <f>IF(AND($C1292="x",$A1292&lt;&gt;""),$A1292,"")</f>
        <v/>
      </c>
    </row>
    <row r="1293">
      <c r="A1293" s="25" t="inlineStr">
        <is>
          <t>campaign_criterion_combined_audience_combined_audience</t>
        </is>
      </c>
      <c r="B1293" s="29" t="inlineStr">
        <is>
          <t>Campaign criterion combined audience combined audience · TEXT</t>
        </is>
      </c>
      <c r="C1293" s="26" t="n"/>
      <c r="D1293" s="27">
        <f>IF(AND($C1293="x",$A1293&lt;&gt;""),$A1293,"")</f>
        <v/>
      </c>
    </row>
    <row r="1294">
      <c r="A1294" s="25" t="inlineStr">
        <is>
          <t>campaign_criterion_content_label_type</t>
        </is>
      </c>
      <c r="B1294" s="29" t="inlineStr">
        <is>
          <t>Campaign criterion content label type · TEXT</t>
        </is>
      </c>
      <c r="C1294" s="26" t="n"/>
      <c r="D1294" s="27">
        <f>IF(AND($C1294="x",$A1294&lt;&gt;""),$A1294,"")</f>
        <v/>
      </c>
    </row>
    <row r="1295">
      <c r="A1295" s="25" t="inlineStr">
        <is>
          <t>campaign_criterion_custom_affinity_custom_affinity</t>
        </is>
      </c>
      <c r="B1295" s="29" t="inlineStr">
        <is>
          <t>Campaign criterion custom affinity custom affinity · TEXT</t>
        </is>
      </c>
      <c r="C1295" s="26" t="n"/>
      <c r="D1295" s="27">
        <f>IF(AND($C1295="x",$A1295&lt;&gt;""),$A1295,"")</f>
        <v/>
      </c>
    </row>
    <row r="1296">
      <c r="A1296" s="25" t="inlineStr">
        <is>
          <t>campaign_criterion_custom_audience_custom_audience</t>
        </is>
      </c>
      <c r="B1296" s="29" t="inlineStr">
        <is>
          <t>Campaign criterion custom audience custom audience · TEXT</t>
        </is>
      </c>
      <c r="C1296" s="26" t="n"/>
      <c r="D1296" s="27">
        <f>IF(AND($C1296="x",$A1296&lt;&gt;""),$A1296,"")</f>
        <v/>
      </c>
    </row>
    <row r="1297">
      <c r="A1297" s="25" t="inlineStr">
        <is>
          <t>campaign_criterion_device_type</t>
        </is>
      </c>
      <c r="B1297" s="29" t="inlineStr">
        <is>
          <t>Campaign criterion device type · TEXT</t>
        </is>
      </c>
      <c r="C1297" s="26" t="n"/>
      <c r="D1297" s="27">
        <f>IF(AND($C1297="x",$A1297&lt;&gt;""),$A1297,"")</f>
        <v/>
      </c>
    </row>
    <row r="1298">
      <c r="A1298" s="25" t="inlineStr">
        <is>
          <t>campaign_criterion_display_name</t>
        </is>
      </c>
      <c r="B1298" s="29" t="inlineStr">
        <is>
          <t>Campaign criterion display name · TEXT</t>
        </is>
      </c>
      <c r="C1298" s="26" t="n"/>
      <c r="D1298" s="27">
        <f>IF(AND($C1298="x",$A1298&lt;&gt;""),$A1298,"")</f>
        <v/>
      </c>
    </row>
    <row r="1299">
      <c r="A1299" s="25" t="inlineStr">
        <is>
          <t>campaign_criterion_extended_demographic_extended_demographic_id</t>
        </is>
      </c>
      <c r="B1299" s="29" t="inlineStr">
        <is>
          <t>Campaign criterion extended demographic extended demographic id · NUMERIC</t>
        </is>
      </c>
      <c r="C1299" s="26" t="n"/>
      <c r="D1299" s="27">
        <f>IF(AND($C1299="x",$A1299&lt;&gt;""),$A1299,"")</f>
        <v/>
      </c>
    </row>
    <row r="1300">
      <c r="A1300" s="25" t="inlineStr">
        <is>
          <t>campaign_criterion_gender_type</t>
        </is>
      </c>
      <c r="B1300" s="29" t="inlineStr">
        <is>
          <t>Campaign criterion gender type · TEXT</t>
        </is>
      </c>
      <c r="C1300" s="26" t="n"/>
      <c r="D1300" s="27">
        <f>IF(AND($C1300="x",$A1300&lt;&gt;""),$A1300,"")</f>
        <v/>
      </c>
    </row>
    <row r="1301">
      <c r="A1301" s="25" t="inlineStr">
        <is>
          <t>campaign_criterion_income_range_type</t>
        </is>
      </c>
      <c r="B1301" s="29" t="inlineStr">
        <is>
          <t>Campaign criterion income range type · TEXT</t>
        </is>
      </c>
      <c r="C1301" s="26" t="n"/>
      <c r="D1301" s="27">
        <f>IF(AND($C1301="x",$A1301&lt;&gt;""),$A1301,"")</f>
        <v/>
      </c>
    </row>
    <row r="1302">
      <c r="A1302" s="25" t="inlineStr">
        <is>
          <t>campaign_criterion_ip_block_ip_address</t>
        </is>
      </c>
      <c r="B1302" s="29" t="inlineStr">
        <is>
          <t>Campaign criterion ip block ip address · TEXT</t>
        </is>
      </c>
      <c r="C1302" s="26" t="n"/>
      <c r="D1302" s="27">
        <f>IF(AND($C1302="x",$A1302&lt;&gt;""),$A1302,"")</f>
        <v/>
      </c>
    </row>
    <row r="1303">
      <c r="A1303" s="25" t="inlineStr">
        <is>
          <t>campaign_criterion_keyword_match_type</t>
        </is>
      </c>
      <c r="B1303" s="29" t="inlineStr">
        <is>
          <t>Campaign criterion keyword match type · TEXT</t>
        </is>
      </c>
      <c r="C1303" s="26" t="n"/>
      <c r="D1303" s="27">
        <f>IF(AND($C1303="x",$A1303&lt;&gt;""),$A1303,"")</f>
        <v/>
      </c>
    </row>
    <row r="1304">
      <c r="A1304" s="25" t="inlineStr">
        <is>
          <t>campaign_criterion_keyword_text</t>
        </is>
      </c>
      <c r="B1304" s="29" t="inlineStr">
        <is>
          <t>Campaign criterion keyword text · TEXT</t>
        </is>
      </c>
      <c r="C1304" s="26" t="n"/>
      <c r="D1304" s="27">
        <f>IF(AND($C1304="x",$A1304&lt;&gt;""),$A1304,"")</f>
        <v/>
      </c>
    </row>
    <row r="1305">
      <c r="A1305" s="25" t="inlineStr">
        <is>
          <t>campaign_criterion_keyword_theme_free_form_keyword_theme</t>
        </is>
      </c>
      <c r="B1305" s="29" t="inlineStr">
        <is>
          <t>Campaign criterion keyword theme free form keyword theme · TEXT</t>
        </is>
      </c>
      <c r="C1305" s="26" t="n"/>
      <c r="D1305" s="27">
        <f>IF(AND($C1305="x",$A1305&lt;&gt;""),$A1305,"")</f>
        <v/>
      </c>
    </row>
    <row r="1306">
      <c r="A1306" s="25" t="inlineStr">
        <is>
          <t>campaign_criterion_keyword_theme_keyword_theme_constant</t>
        </is>
      </c>
      <c r="B1306" s="29" t="inlineStr">
        <is>
          <t>Campaign criterion keyword theme keyword theme constant · TEXT</t>
        </is>
      </c>
      <c r="C1306" s="26" t="n"/>
      <c r="D1306" s="27">
        <f>IF(AND($C1306="x",$A1306&lt;&gt;""),$A1306,"")</f>
        <v/>
      </c>
    </row>
    <row r="1307">
      <c r="A1307" s="25" t="inlineStr">
        <is>
          <t>campaign_criterion_language_language_constant</t>
        </is>
      </c>
      <c r="B1307" s="29" t="inlineStr">
        <is>
          <t>Campaign criterion language language constant · TEXT</t>
        </is>
      </c>
      <c r="C1307" s="26" t="n"/>
      <c r="D1307" s="27">
        <f>IF(AND($C1307="x",$A1307&lt;&gt;""),$A1307,"")</f>
        <v/>
      </c>
    </row>
    <row r="1308">
      <c r="A1308" s="25" t="inlineStr">
        <is>
          <t>campaign_criterion_life_event_life_event_id</t>
        </is>
      </c>
      <c r="B1308" s="29" t="inlineStr">
        <is>
          <t>Campaign criterion life event life event id · NUMERIC</t>
        </is>
      </c>
      <c r="C1308" s="26" t="n"/>
      <c r="D1308" s="27">
        <f>IF(AND($C1308="x",$A1308&lt;&gt;""),$A1308,"")</f>
        <v/>
      </c>
    </row>
    <row r="1309">
      <c r="A1309" s="25" t="inlineStr">
        <is>
          <t>campaign_criterion_listing_scope_dimensions</t>
        </is>
      </c>
      <c r="B1309" s="29" t="inlineStr">
        <is>
          <t>Campaign criterion listing scope dimensions · TEXT</t>
        </is>
      </c>
      <c r="C1309" s="26" t="n"/>
      <c r="D1309" s="27">
        <f>IF(AND($C1309="x",$A1309&lt;&gt;""),$A1309,"")</f>
        <v/>
      </c>
    </row>
    <row r="1310">
      <c r="A1310" s="25" t="inlineStr">
        <is>
          <t>campaign_criterion_listing_scope_dimensions_activity_city_value</t>
        </is>
      </c>
      <c r="B1310" s="29" t="inlineStr">
        <is>
          <t>(Deprecated) Campaign criterion listing scope dimensions activity city value · TEXT</t>
        </is>
      </c>
      <c r="C1310" s="26" t="n"/>
      <c r="D1310" s="27">
        <f>IF(AND($C1310="x",$A1310&lt;&gt;""),$A1310,"")</f>
        <v/>
      </c>
    </row>
    <row r="1311">
      <c r="A1311" s="25" t="inlineStr">
        <is>
          <t>campaign_criterion_listing_scope_dimensions_activity_country_value</t>
        </is>
      </c>
      <c r="B1311" s="29" t="inlineStr">
        <is>
          <t>(Deprecated) Campaign criterion listing scope dimensions activity country value · COUNTRY</t>
        </is>
      </c>
      <c r="C1311" s="26" t="n"/>
      <c r="D1311" s="27">
        <f>IF(AND($C1311="x",$A1311&lt;&gt;""),$A1311,"")</f>
        <v/>
      </c>
    </row>
    <row r="1312">
      <c r="A1312" s="25" t="inlineStr">
        <is>
          <t>campaign_criterion_listing_scope_dimensions_activity_state_value</t>
        </is>
      </c>
      <c r="B1312" s="29" t="inlineStr">
        <is>
          <t>(Deprecated) Campaign criterion listing scope dimensions activity state value · TEXT</t>
        </is>
      </c>
      <c r="C1312" s="26" t="n"/>
      <c r="D1312" s="27">
        <f>IF(AND($C1312="x",$A1312&lt;&gt;""),$A1312,"")</f>
        <v/>
      </c>
    </row>
    <row r="1313">
      <c r="A1313" s="25" t="inlineStr">
        <is>
          <t>campaign_criterion_listing_scope_dimensions_hotel_city_city_criterion</t>
        </is>
      </c>
      <c r="B1313" s="29" t="inlineStr">
        <is>
          <t>(Deprecated) Campaign criterion listing scope dimensions hotel city city criterion · CITY</t>
        </is>
      </c>
      <c r="C1313" s="26" t="n"/>
      <c r="D1313" s="27">
        <f>IF(AND($C1313="x",$A1313&lt;&gt;""),$A1313,"")</f>
        <v/>
      </c>
    </row>
    <row r="1314">
      <c r="A1314" s="25" t="inlineStr">
        <is>
          <t>campaign_criterion_listing_scope_dimensions_hotel_country_region_country_region_criterion</t>
        </is>
      </c>
      <c r="B1314" s="29" t="inlineStr">
        <is>
          <t>(Deprecated) Campaign criterion listing scope dimensions hotel country region country region criterion · REGION</t>
        </is>
      </c>
      <c r="C1314" s="26" t="n"/>
      <c r="D1314" s="27">
        <f>IF(AND($C1314="x",$A1314&lt;&gt;""),$A1314,"")</f>
        <v/>
      </c>
    </row>
    <row r="1315">
      <c r="A1315" s="25" t="inlineStr">
        <is>
          <t>campaign_criterion_listing_scope_dimensions_hotel_state_state_criterion</t>
        </is>
      </c>
      <c r="B1315" s="29" t="inlineStr">
        <is>
          <t>(Deprecated) Campaign criterion listing scope dimensions hotel state state criterion · TEXT</t>
        </is>
      </c>
      <c r="C1315" s="26" t="n"/>
      <c r="D1315" s="27">
        <f>IF(AND($C1315="x",$A1315&lt;&gt;""),$A1315,"")</f>
        <v/>
      </c>
    </row>
    <row r="1316">
      <c r="A1316" s="25" t="inlineStr">
        <is>
          <t>campaign_criterion_local_service_id_service_id</t>
        </is>
      </c>
      <c r="B1316" s="29" t="inlineStr">
        <is>
          <t>Campaign criterion local service id service id · TEXT</t>
        </is>
      </c>
      <c r="C1316" s="26" t="n"/>
      <c r="D1316" s="27">
        <f>IF(AND($C1316="x",$A1316&lt;&gt;""),$A1316,"")</f>
        <v/>
      </c>
    </row>
    <row r="1317">
      <c r="A1317" s="25" t="inlineStr">
        <is>
          <t>campaign_criterion_location_canonical_name</t>
        </is>
      </c>
      <c r="B1317" s="29" t="inlineStr">
        <is>
          <t>Campaign criterion location canonical name · TEXT</t>
        </is>
      </c>
      <c r="C1317" s="26" t="n"/>
      <c r="D1317" s="27">
        <f>IF(AND($C1317="x",$A1317&lt;&gt;""),$A1317,"")</f>
        <v/>
      </c>
    </row>
    <row r="1318">
      <c r="A1318" s="25" t="inlineStr">
        <is>
          <t>campaign_criterion_location_country_code</t>
        </is>
      </c>
      <c r="B1318" s="29" t="inlineStr">
        <is>
          <t>Campaign criterion location country code · COUNTRY</t>
        </is>
      </c>
      <c r="C1318" s="26" t="n"/>
      <c r="D1318" s="27">
        <f>IF(AND($C1318="x",$A1318&lt;&gt;""),$A1318,"")</f>
        <v/>
      </c>
    </row>
    <row r="1319">
      <c r="A1319" s="25" t="inlineStr">
        <is>
          <t>campaign_criterion_location_geo_target_constant</t>
        </is>
      </c>
      <c r="B1319" s="29" t="inlineStr">
        <is>
          <t>Campaign criterion location geo target constant · TEXT</t>
        </is>
      </c>
      <c r="C1319" s="26" t="n"/>
      <c r="D1319" s="27">
        <f>IF(AND($C1319="x",$A1319&lt;&gt;""),$A1319,"")</f>
        <v/>
      </c>
    </row>
    <row r="1320">
      <c r="A1320" s="25" t="inlineStr">
        <is>
          <t>campaign_criterion_location_group</t>
        </is>
      </c>
      <c r="B1320" s="29" t="inlineStr">
        <is>
          <t>Campaign criterion location group · TEXT</t>
        </is>
      </c>
      <c r="C1320" s="26" t="n"/>
      <c r="D1320" s="27">
        <f>IF(AND($C1320="x",$A1320&lt;&gt;""),$A1320,"")</f>
        <v/>
      </c>
    </row>
    <row r="1321">
      <c r="A1321" s="25" t="inlineStr">
        <is>
          <t>campaign_criterion_location_group_enable_customer_level_location_asset_set</t>
        </is>
      </c>
      <c r="B1321" s="29" t="inlineStr">
        <is>
          <t>Campaign criterion location group enable customer level location asset set · BOOLEAN</t>
        </is>
      </c>
      <c r="C1321" s="26" t="n"/>
      <c r="D1321" s="27">
        <f>IF(AND($C1321="x",$A1321&lt;&gt;""),$A1321,"")</f>
        <v/>
      </c>
    </row>
    <row r="1322">
      <c r="A1322" s="25" t="inlineStr">
        <is>
          <t>campaign_criterion_location_group_geo_target_constants</t>
        </is>
      </c>
      <c r="B1322" s="29" t="inlineStr">
        <is>
          <t>(Deprecated) Campaign criterion location group geo target constants · TEXT</t>
        </is>
      </c>
      <c r="C1322" s="26" t="n"/>
      <c r="D1322" s="27">
        <f>IF(AND($C1322="x",$A1322&lt;&gt;""),$A1322,"")</f>
        <v/>
      </c>
    </row>
    <row r="1323">
      <c r="A1323" s="25" t="inlineStr">
        <is>
          <t>campaign_criterion_location_name</t>
        </is>
      </c>
      <c r="B1323" s="29" t="inlineStr">
        <is>
          <t>Campaign criterion location name · TEXT</t>
        </is>
      </c>
      <c r="C1323" s="26" t="n"/>
      <c r="D1323" s="27">
        <f>IF(AND($C1323="x",$A1323&lt;&gt;""),$A1323,"")</f>
        <v/>
      </c>
    </row>
    <row r="1324">
      <c r="A1324" s="25" t="inlineStr">
        <is>
          <t>campaign_criterion_location_target_type</t>
        </is>
      </c>
      <c r="B1324" s="29" t="inlineStr">
        <is>
          <t>Campaign criterion location target type · TEXT</t>
        </is>
      </c>
      <c r="C1324" s="26" t="n"/>
      <c r="D1324" s="27">
        <f>IF(AND($C1324="x",$A1324&lt;&gt;""),$A1324,"")</f>
        <v/>
      </c>
    </row>
    <row r="1325">
      <c r="A1325" s="25" t="inlineStr">
        <is>
          <t>campaign_criterion_mobile_app_category_mobile_app_category_constant</t>
        </is>
      </c>
      <c r="B1325" s="29" t="inlineStr">
        <is>
          <t>Campaign criterion mobile app category mobile app category constant · TEXT</t>
        </is>
      </c>
      <c r="C1325" s="26" t="n"/>
      <c r="D1325" s="27">
        <f>IF(AND($C1325="x",$A1325&lt;&gt;""),$A1325,"")</f>
        <v/>
      </c>
    </row>
    <row r="1326">
      <c r="A1326" s="25" t="inlineStr">
        <is>
          <t>campaign_criterion_mobile_application_app_id</t>
        </is>
      </c>
      <c r="B1326" s="29" t="inlineStr">
        <is>
          <t>Campaign criterion mobile application app id · TEXT</t>
        </is>
      </c>
      <c r="C1326" s="26" t="n"/>
      <c r="D1326" s="27">
        <f>IF(AND($C1326="x",$A1326&lt;&gt;""),$A1326,"")</f>
        <v/>
      </c>
    </row>
    <row r="1327">
      <c r="A1327" s="25" t="inlineStr">
        <is>
          <t>campaign_criterion_mobile_application_name</t>
        </is>
      </c>
      <c r="B1327" s="29" t="inlineStr">
        <is>
          <t>Campaign criterion mobile application name · TEXT</t>
        </is>
      </c>
      <c r="C1327" s="26" t="n"/>
      <c r="D1327" s="27">
        <f>IF(AND($C1327="x",$A1327&lt;&gt;""),$A1327,"")</f>
        <v/>
      </c>
    </row>
    <row r="1328">
      <c r="A1328" s="25" t="inlineStr">
        <is>
          <t>campaign_criterion_mobile_device_mobile_device_constant</t>
        </is>
      </c>
      <c r="B1328" s="29" t="inlineStr">
        <is>
          <t>Campaign criterion mobile device mobile device constant · TEXT</t>
        </is>
      </c>
      <c r="C1328" s="26" t="n"/>
      <c r="D1328" s="27">
        <f>IF(AND($C1328="x",$A1328&lt;&gt;""),$A1328,"")</f>
        <v/>
      </c>
    </row>
    <row r="1329">
      <c r="A1329" s="25" t="inlineStr">
        <is>
          <t>campaign_criterion_negative</t>
        </is>
      </c>
      <c r="B1329" s="29" t="inlineStr">
        <is>
          <t>Campaign criterion negative · BOOLEAN</t>
        </is>
      </c>
      <c r="C1329" s="26" t="n"/>
      <c r="D1329" s="27">
        <f>IF(AND($C1329="x",$A1329&lt;&gt;""),$A1329,"")</f>
        <v/>
      </c>
    </row>
    <row r="1330">
      <c r="A1330" s="25" t="inlineStr">
        <is>
          <t>campaign_criterion_operating_system_version_operating_system_version_constant</t>
        </is>
      </c>
      <c r="B1330" s="29" t="inlineStr">
        <is>
          <t>Campaign criterion operating system version operating system version constant · TEXT</t>
        </is>
      </c>
      <c r="C1330" s="26" t="n"/>
      <c r="D1330" s="27">
        <f>IF(AND($C1330="x",$A1330&lt;&gt;""),$A1330,"")</f>
        <v/>
      </c>
    </row>
    <row r="1331">
      <c r="A1331" s="25" t="inlineStr">
        <is>
          <t>campaign_criterion_parental_status_type</t>
        </is>
      </c>
      <c r="B1331" s="29" t="inlineStr">
        <is>
          <t>Campaign criterion parental status type · TEXT</t>
        </is>
      </c>
      <c r="C1331" s="26" t="n"/>
      <c r="D1331" s="27">
        <f>IF(AND($C1331="x",$A1331&lt;&gt;""),$A1331,"")</f>
        <v/>
      </c>
    </row>
    <row r="1332">
      <c r="A1332" s="25" t="inlineStr">
        <is>
          <t>campaign_criterion_placement_url</t>
        </is>
      </c>
      <c r="B1332" s="29" t="inlineStr">
        <is>
          <t>Campaign criterion placement url · TEXT</t>
        </is>
      </c>
      <c r="C1332" s="26" t="n"/>
      <c r="D1332" s="27">
        <f>IF(AND($C1332="x",$A1332&lt;&gt;""),$A1332,"")</f>
        <v/>
      </c>
    </row>
    <row r="1333">
      <c r="A1333" s="25" t="inlineStr">
        <is>
          <t>campaign_criterion_proximity_address_city_name</t>
        </is>
      </c>
      <c r="B1333" s="29" t="inlineStr">
        <is>
          <t>Campaign criterion proximity address city name · CITY</t>
        </is>
      </c>
      <c r="C1333" s="26" t="n"/>
      <c r="D1333" s="27">
        <f>IF(AND($C1333="x",$A1333&lt;&gt;""),$A1333,"")</f>
        <v/>
      </c>
    </row>
    <row r="1334">
      <c r="A1334" s="25" t="inlineStr">
        <is>
          <t>campaign_criterion_proximity_address_country_code</t>
        </is>
      </c>
      <c r="B1334" s="29" t="inlineStr">
        <is>
          <t>Campaign criterion proximity address country code · COUNTRY</t>
        </is>
      </c>
      <c r="C1334" s="26" t="n"/>
      <c r="D1334" s="27">
        <f>IF(AND($C1334="x",$A1334&lt;&gt;""),$A1334,"")</f>
        <v/>
      </c>
    </row>
    <row r="1335">
      <c r="A1335" s="25" t="inlineStr">
        <is>
          <t>campaign_criterion_proximity_address_postal_code</t>
        </is>
      </c>
      <c r="B1335" s="29" t="inlineStr">
        <is>
          <t>Campaign criterion proximity address postal code · TEXT</t>
        </is>
      </c>
      <c r="C1335" s="26" t="n"/>
      <c r="D1335" s="27">
        <f>IF(AND($C1335="x",$A1335&lt;&gt;""),$A1335,"")</f>
        <v/>
      </c>
    </row>
    <row r="1336">
      <c r="A1336" s="25" t="inlineStr">
        <is>
          <t>campaign_criterion_proximity_address_province_code</t>
        </is>
      </c>
      <c r="B1336" s="29" t="inlineStr">
        <is>
          <t>Campaign criterion proximity address province code · TEXT</t>
        </is>
      </c>
      <c r="C1336" s="26" t="n"/>
      <c r="D1336" s="27">
        <f>IF(AND($C1336="x",$A1336&lt;&gt;""),$A1336,"")</f>
        <v/>
      </c>
    </row>
    <row r="1337">
      <c r="A1337" s="25" t="inlineStr">
        <is>
          <t>campaign_criterion_proximity_address_province_name</t>
        </is>
      </c>
      <c r="B1337" s="29" t="inlineStr">
        <is>
          <t>Campaign criterion proximity address province name · TEXT</t>
        </is>
      </c>
      <c r="C1337" s="26" t="n"/>
      <c r="D1337" s="27">
        <f>IF(AND($C1337="x",$A1337&lt;&gt;""),$A1337,"")</f>
        <v/>
      </c>
    </row>
    <row r="1338">
      <c r="A1338" s="25" t="inlineStr">
        <is>
          <t>campaign_criterion_proximity_address_street_address</t>
        </is>
      </c>
      <c r="B1338" s="29" t="inlineStr">
        <is>
          <t>Campaign criterion proximity address street address · TEXT</t>
        </is>
      </c>
      <c r="C1338" s="26" t="n"/>
      <c r="D1338" s="27">
        <f>IF(AND($C1338="x",$A1338&lt;&gt;""),$A1338,"")</f>
        <v/>
      </c>
    </row>
    <row r="1339">
      <c r="A1339" s="25" t="inlineStr">
        <is>
          <t>campaign_criterion_proximity_geo_point_latitude_in_micro_degrees</t>
        </is>
      </c>
      <c r="B1339" s="29" t="inlineStr">
        <is>
          <t>Campaign criterion proximity geo point latitude in micro degrees · NUMERIC</t>
        </is>
      </c>
      <c r="C1339" s="26" t="n"/>
      <c r="D1339" s="27">
        <f>IF(AND($C1339="x",$A1339&lt;&gt;""),$A1339,"")</f>
        <v/>
      </c>
    </row>
    <row r="1340">
      <c r="A1340" s="25" t="inlineStr">
        <is>
          <t>campaign_criterion_proximity_geo_point_longitude_in_micro_degrees</t>
        </is>
      </c>
      <c r="B1340" s="29" t="inlineStr">
        <is>
          <t>Campaign criterion proximity geo point longitude in micro degrees · NUMERIC</t>
        </is>
      </c>
      <c r="C1340" s="26" t="n"/>
      <c r="D1340" s="27">
        <f>IF(AND($C1340="x",$A1340&lt;&gt;""),$A1340,"")</f>
        <v/>
      </c>
    </row>
    <row r="1341">
      <c r="A1341" s="25" t="inlineStr">
        <is>
          <t>campaign_criterion_proximity_radius</t>
        </is>
      </c>
      <c r="B1341" s="29" t="inlineStr">
        <is>
          <t>Campaign criterion proximity radius · NUMERIC</t>
        </is>
      </c>
      <c r="C1341" s="26" t="n"/>
      <c r="D1341" s="27">
        <f>IF(AND($C1341="x",$A1341&lt;&gt;""),$A1341,"")</f>
        <v/>
      </c>
    </row>
    <row r="1342">
      <c r="A1342" s="25" t="inlineStr">
        <is>
          <t>campaign_criterion_proximity_radius_units</t>
        </is>
      </c>
      <c r="B1342" s="29" t="inlineStr">
        <is>
          <t>Campaign criterion proximity radius units · TEXT</t>
        </is>
      </c>
      <c r="C1342" s="26" t="n"/>
      <c r="D1342" s="27">
        <f>IF(AND($C1342="x",$A1342&lt;&gt;""),$A1342,"")</f>
        <v/>
      </c>
    </row>
    <row r="1343">
      <c r="A1343" s="25" t="inlineStr">
        <is>
          <t>campaign_criterion_resource_name</t>
        </is>
      </c>
      <c r="B1343" s="29" t="inlineStr">
        <is>
          <t>Campaign criterion resource name · TEXT</t>
        </is>
      </c>
      <c r="C1343" s="26" t="n"/>
      <c r="D1343" s="27">
        <f>IF(AND($C1343="x",$A1343&lt;&gt;""),$A1343,"")</f>
        <v/>
      </c>
    </row>
    <row r="1344">
      <c r="A1344" s="25" t="inlineStr">
        <is>
          <t>campaign_criterion_status</t>
        </is>
      </c>
      <c r="B1344" s="29" t="inlineStr">
        <is>
          <t>Campaign criterion status · TEXT</t>
        </is>
      </c>
      <c r="C1344" s="26" t="n"/>
      <c r="D1344" s="27">
        <f>IF(AND($C1344="x",$A1344&lt;&gt;""),$A1344,"")</f>
        <v/>
      </c>
    </row>
    <row r="1345">
      <c r="A1345" s="25" t="inlineStr">
        <is>
          <t>campaign_criterion_topic_path</t>
        </is>
      </c>
      <c r="B1345" s="29" t="inlineStr">
        <is>
          <t>Campaign criterion topic path · TEXT</t>
        </is>
      </c>
      <c r="C1345" s="26" t="n"/>
      <c r="D1345" s="27">
        <f>IF(AND($C1345="x",$A1345&lt;&gt;""),$A1345,"")</f>
        <v/>
      </c>
    </row>
    <row r="1346">
      <c r="A1346" s="25" t="inlineStr">
        <is>
          <t>campaign_criterion_topic_topic_constant</t>
        </is>
      </c>
      <c r="B1346" s="29" t="inlineStr">
        <is>
          <t>Campaign criterion topic topic constant · TEXT</t>
        </is>
      </c>
      <c r="C1346" s="26" t="n"/>
      <c r="D1346" s="27">
        <f>IF(AND($C1346="x",$A1346&lt;&gt;""),$A1346,"")</f>
        <v/>
      </c>
    </row>
    <row r="1347">
      <c r="A1347" s="25" t="inlineStr">
        <is>
          <t>campaign_criterion_user_interest_user_interest_category</t>
        </is>
      </c>
      <c r="B1347" s="29" t="inlineStr">
        <is>
          <t>Campaign criterion user interest user interest category · TEXT</t>
        </is>
      </c>
      <c r="C1347" s="26" t="n"/>
      <c r="D1347" s="27">
        <f>IF(AND($C1347="x",$A1347&lt;&gt;""),$A1347,"")</f>
        <v/>
      </c>
    </row>
    <row r="1348">
      <c r="A1348" s="25" t="inlineStr">
        <is>
          <t>campaign_criterion_user_list_user_list</t>
        </is>
      </c>
      <c r="B1348" s="29" t="inlineStr">
        <is>
          <t>Campaign criterion user list user list · TEXT</t>
        </is>
      </c>
      <c r="C1348" s="26" t="n"/>
      <c r="D1348" s="27">
        <f>IF(AND($C1348="x",$A1348&lt;&gt;""),$A1348,"")</f>
        <v/>
      </c>
    </row>
    <row r="1349">
      <c r="A1349" s="25" t="inlineStr">
        <is>
          <t>campaign_criterion_video_lineup_video_lineup_id</t>
        </is>
      </c>
      <c r="B1349" s="29" t="inlineStr">
        <is>
          <t>Campaign criterion video lineup video lineup id · NUMERIC</t>
        </is>
      </c>
      <c r="C1349" s="26" t="n"/>
      <c r="D1349" s="27">
        <f>IF(AND($C1349="x",$A1349&lt;&gt;""),$A1349,"")</f>
        <v/>
      </c>
    </row>
    <row r="1350">
      <c r="A1350" s="25" t="inlineStr">
        <is>
          <t>campaign_criterion_webpage_conditions</t>
        </is>
      </c>
      <c r="B1350" s="29" t="inlineStr">
        <is>
          <t>Campaign criterion webpage conditions · TEXT</t>
        </is>
      </c>
      <c r="C1350" s="26" t="n"/>
      <c r="D1350" s="27">
        <f>IF(AND($C1350="x",$A1350&lt;&gt;""),$A1350,"")</f>
        <v/>
      </c>
    </row>
    <row r="1351">
      <c r="A1351" s="25" t="inlineStr">
        <is>
          <t>campaign_criterion_webpage_coverage_percentage</t>
        </is>
      </c>
      <c r="B1351" s="29" t="inlineStr">
        <is>
          <t>Campaign criterion webpage coverage percentage · PERCENT</t>
        </is>
      </c>
      <c r="C1351" s="26" t="n"/>
      <c r="D1351" s="27">
        <f>IF(AND($C1351="x",$A1351&lt;&gt;""),$A1351,"")</f>
        <v/>
      </c>
    </row>
    <row r="1352">
      <c r="A1352" s="25" t="inlineStr">
        <is>
          <t>campaign_criterion_webpage_criterion_name</t>
        </is>
      </c>
      <c r="B1352" s="29" t="inlineStr">
        <is>
          <t>Campaign criterion webpage criterion name · TEXT</t>
        </is>
      </c>
      <c r="C1352" s="26" t="n"/>
      <c r="D1352" s="27">
        <f>IF(AND($C1352="x",$A1352&lt;&gt;""),$A1352,"")</f>
        <v/>
      </c>
    </row>
    <row r="1353">
      <c r="A1353" s="25" t="inlineStr">
        <is>
          <t>campaign_criterion_webpage_list_shared_set</t>
        </is>
      </c>
      <c r="B1353" s="29" t="inlineStr">
        <is>
          <t>Campaign criterion webpage list shared set · TEXT</t>
        </is>
      </c>
      <c r="C1353" s="26" t="n"/>
      <c r="D1353" s="27">
        <f>IF(AND($C1353="x",$A1353&lt;&gt;""),$A1353,"")</f>
        <v/>
      </c>
    </row>
    <row r="1354">
      <c r="A1354" s="25" t="inlineStr">
        <is>
          <t>campaign_criterion_webpage_sample_sample_urls</t>
        </is>
      </c>
      <c r="B1354" s="29" t="inlineStr">
        <is>
          <t>Campaign criterion webpage sample sample urls · TEXT</t>
        </is>
      </c>
      <c r="C1354" s="26" t="n"/>
      <c r="D1354" s="27">
        <f>IF(AND($C1354="x",$A1354&lt;&gt;""),$A1354,"")</f>
        <v/>
      </c>
    </row>
    <row r="1355">
      <c r="A1355" s="25" t="inlineStr">
        <is>
          <t>campaign_criterion_youtube_channel_channel_id</t>
        </is>
      </c>
      <c r="B1355" s="29" t="inlineStr">
        <is>
          <t>Campaign criterion youtube channel channel id · TEXT</t>
        </is>
      </c>
      <c r="C1355" s="26" t="n"/>
      <c r="D1355" s="27">
        <f>IF(AND($C1355="x",$A1355&lt;&gt;""),$A1355,"")</f>
        <v/>
      </c>
    </row>
    <row r="1356">
      <c r="A1356" s="25" t="inlineStr">
        <is>
          <t>campaign_criterion_youtube_video_video_id</t>
        </is>
      </c>
      <c r="B1356" s="29" t="inlineStr">
        <is>
          <t>Campaign criterion youtube video video id · TEXT</t>
        </is>
      </c>
      <c r="C1356" s="26" t="n"/>
      <c r="D1356" s="27">
        <f>IF(AND($C1356="x",$A1356&lt;&gt;""),$A1356,"")</f>
        <v/>
      </c>
    </row>
    <row r="1357">
      <c r="A1357" s="25" t="inlineStr">
        <is>
          <t>campaign_demand_gen_campaign_settings_upgraded_targeting</t>
        </is>
      </c>
      <c r="B1357" s="29" t="inlineStr">
        <is>
          <t>Campaign demand gen campaign settings upgraded targeting · BOOLEAN</t>
        </is>
      </c>
      <c r="C1357" s="26" t="n"/>
      <c r="D1357" s="27">
        <f>IF(AND($C1357="x",$A1357&lt;&gt;""),$A1357,"")</f>
        <v/>
      </c>
    </row>
    <row r="1358">
      <c r="A1358" s="25" t="inlineStr">
        <is>
          <t>campaign_dynamic_search_ads_setting_domain_name</t>
        </is>
      </c>
      <c r="B1358" s="29" t="inlineStr">
        <is>
          <t>Campaign dynamic search ads setting domain name · TEXT</t>
        </is>
      </c>
      <c r="C1358" s="26" t="n"/>
      <c r="D1358" s="27">
        <f>IF(AND($C1358="x",$A1358&lt;&gt;""),$A1358,"")</f>
        <v/>
      </c>
    </row>
    <row r="1359">
      <c r="A1359" s="25" t="inlineStr">
        <is>
          <t>campaign_dynamic_search_ads_setting_language_code</t>
        </is>
      </c>
      <c r="B1359" s="29" t="inlineStr">
        <is>
          <t>Campaign dynamic search ads setting language code · TEXT</t>
        </is>
      </c>
      <c r="C1359" s="26" t="n"/>
      <c r="D1359" s="27">
        <f>IF(AND($C1359="x",$A1359&lt;&gt;""),$A1359,"")</f>
        <v/>
      </c>
    </row>
    <row r="1360">
      <c r="A1360" s="25" t="inlineStr">
        <is>
          <t>campaign_dynamic_search_ads_setting_use_supplied_urls_only</t>
        </is>
      </c>
      <c r="B1360" s="29" t="inlineStr">
        <is>
          <t>Campaign dynamic search ads setting use supplied urls only · BOOLEAN</t>
        </is>
      </c>
      <c r="C1360" s="26" t="n"/>
      <c r="D1360" s="27">
        <f>IF(AND($C1360="x",$A1360&lt;&gt;""),$A1360,"")</f>
        <v/>
      </c>
    </row>
    <row r="1361">
      <c r="A1361" s="25" t="inlineStr">
        <is>
          <t>campaign_excluded_parent_asset_field_types</t>
        </is>
      </c>
      <c r="B1361" s="29" t="inlineStr">
        <is>
          <t>Campaign excluded parent asset field types · TEXT</t>
        </is>
      </c>
      <c r="C1361" s="26" t="n"/>
      <c r="D1361" s="27">
        <f>IF(AND($C1361="x",$A1361&lt;&gt;""),$A1361,"")</f>
        <v/>
      </c>
    </row>
    <row r="1362">
      <c r="A1362" s="25" t="inlineStr">
        <is>
          <t>campaign_excluded_parent_asset_set_types</t>
        </is>
      </c>
      <c r="B1362" s="29" t="inlineStr">
        <is>
          <t>Campaign excluded parent asset set types · TEXT</t>
        </is>
      </c>
      <c r="C1362" s="26" t="n"/>
      <c r="D1362" s="27">
        <f>IF(AND($C1362="x",$A1362&lt;&gt;""),$A1362,"")</f>
        <v/>
      </c>
    </row>
    <row r="1363">
      <c r="A1363" s="25" t="inlineStr">
        <is>
          <t>campaign_feed_types</t>
        </is>
      </c>
      <c r="B1363" s="29" t="inlineStr">
        <is>
          <t>Campaign feed types · TEXT</t>
        </is>
      </c>
      <c r="C1363" s="26" t="n"/>
      <c r="D1363" s="27">
        <f>IF(AND($C1363="x",$A1363&lt;&gt;""),$A1363,"")</f>
        <v/>
      </c>
    </row>
    <row r="1364">
      <c r="A1364" s="25" t="inlineStr">
        <is>
          <t>campaign_fixed_cpm_goal</t>
        </is>
      </c>
      <c r="B1364" s="29" t="inlineStr">
        <is>
          <t>Campaign fixed cpm goal · TEXT</t>
        </is>
      </c>
      <c r="C1364" s="26" t="n"/>
      <c r="D1364" s="27">
        <f>IF(AND($C1364="x",$A1364&lt;&gt;""),$A1364,"")</f>
        <v/>
      </c>
    </row>
    <row r="1365">
      <c r="A1365" s="25" t="inlineStr">
        <is>
          <t>campaign_fixed_cpm_target_frequency_info_target_count</t>
        </is>
      </c>
      <c r="B1365" s="29" t="inlineStr">
        <is>
          <t>Campaign fixed cpm target frequency info target count · NUMERIC</t>
        </is>
      </c>
      <c r="C1365" s="26" t="n"/>
      <c r="D1365" s="27">
        <f>IF(AND($C1365="x",$A1365&lt;&gt;""),$A1365,"")</f>
        <v/>
      </c>
    </row>
    <row r="1366">
      <c r="A1366" s="25" t="inlineStr">
        <is>
          <t>campaign_fixed_cpm_target_frequency_info_time_unit</t>
        </is>
      </c>
      <c r="B1366" s="29" t="inlineStr">
        <is>
          <t>Campaign fixed cpm target frequency info time unit · TEXT</t>
        </is>
      </c>
      <c r="C1366" s="26" t="n"/>
      <c r="D1366" s="27">
        <f>IF(AND($C1366="x",$A1366&lt;&gt;""),$A1366,"")</f>
        <v/>
      </c>
    </row>
    <row r="1367">
      <c r="A1367" s="25" t="inlineStr">
        <is>
          <t>campaign_frequency_caps</t>
        </is>
      </c>
      <c r="B1367" s="29" t="inlineStr">
        <is>
          <t>Campaign frequency caps · TEXT</t>
        </is>
      </c>
      <c r="C1367" s="26" t="n"/>
      <c r="D1367" s="27">
        <f>IF(AND($C1367="x",$A1367&lt;&gt;""),$A1367,"")</f>
        <v/>
      </c>
    </row>
    <row r="1368">
      <c r="A1368" s="25" t="inlineStr">
        <is>
          <t>campaign_geo_target_type_setting_negative_geo_target_type</t>
        </is>
      </c>
      <c r="B1368" s="29" t="inlineStr">
        <is>
          <t>Campaign geo target type setting negative geo target type · TEXT</t>
        </is>
      </c>
      <c r="C1368" s="26" t="n"/>
      <c r="D1368" s="27">
        <f>IF(AND($C1368="x",$A1368&lt;&gt;""),$A1368,"")</f>
        <v/>
      </c>
    </row>
    <row r="1369">
      <c r="A1369" s="25" t="inlineStr">
        <is>
          <t>campaign_geo_target_type_setting_positive_geo_target_type</t>
        </is>
      </c>
      <c r="B1369" s="29" t="inlineStr">
        <is>
          <t>Campaign geo target type setting positive geo target type · TEXT</t>
        </is>
      </c>
      <c r="C1369" s="26" t="n"/>
      <c r="D1369" s="27">
        <f>IF(AND($C1369="x",$A1369&lt;&gt;""),$A1369,"")</f>
        <v/>
      </c>
    </row>
    <row r="1370">
      <c r="A1370" s="25" t="inlineStr">
        <is>
          <t>campaign_group</t>
        </is>
      </c>
      <c r="B1370" s="29" t="inlineStr">
        <is>
          <t>Campaign group · TEXT</t>
        </is>
      </c>
      <c r="C1370" s="26" t="n"/>
      <c r="D1370" s="27">
        <f>IF(AND($C1370="x",$A1370&lt;&gt;""),$A1370,"")</f>
        <v/>
      </c>
    </row>
    <row r="1371">
      <c r="A1371" s="25" t="inlineStr">
        <is>
          <t>campaign_hotel_property_asset_set</t>
        </is>
      </c>
      <c r="B1371" s="29" t="inlineStr">
        <is>
          <t>Campaign hotel property asset set · TEXT</t>
        </is>
      </c>
      <c r="C1371" s="26" t="n"/>
      <c r="D1371" s="27">
        <f>IF(AND($C1371="x",$A1371&lt;&gt;""),$A1371,"")</f>
        <v/>
      </c>
    </row>
    <row r="1372">
      <c r="A1372" s="25" t="inlineStr">
        <is>
          <t>campaign_hotel_setting_hotel_center_id</t>
        </is>
      </c>
      <c r="B1372" s="29" t="inlineStr">
        <is>
          <t>Campaign hotel setting hotel center id · NUMERIC</t>
        </is>
      </c>
      <c r="C1372" s="26" t="n"/>
      <c r="D1372" s="27">
        <f>IF(AND($C1372="x",$A1372&lt;&gt;""),$A1372,"")</f>
        <v/>
      </c>
    </row>
    <row r="1373">
      <c r="A1373" s="25" t="inlineStr">
        <is>
          <t>campaign_id</t>
        </is>
      </c>
      <c r="B1373" s="29" t="inlineStr">
        <is>
          <t>Campaign id · TEXT</t>
        </is>
      </c>
      <c r="C1373" s="26" t="n"/>
      <c r="D1373" s="27">
        <f>IF(AND($C1373="x",$A1373&lt;&gt;""),$A1373,"")</f>
        <v/>
      </c>
    </row>
    <row r="1374">
      <c r="A1374" s="25" t="inlineStr">
        <is>
          <t>campaign_keyword_match_type</t>
        </is>
      </c>
      <c r="B1374" s="29" t="inlineStr">
        <is>
          <t>Campaign keyword match type · TEXT</t>
        </is>
      </c>
      <c r="C1374" s="26" t="n"/>
      <c r="D1374" s="27">
        <f>IF(AND($C1374="x",$A1374&lt;&gt;""),$A1374,"")</f>
        <v/>
      </c>
    </row>
    <row r="1375">
      <c r="A1375" s="25" t="inlineStr">
        <is>
          <t>campaign_labels</t>
        </is>
      </c>
      <c r="B1375" s="29" t="inlineStr">
        <is>
          <t>Campaign labels · TEXT</t>
        </is>
      </c>
      <c r="C1375" s="26" t="n"/>
      <c r="D1375" s="27">
        <f>IF(AND($C1375="x",$A1375&lt;&gt;""),$A1375,"")</f>
        <v/>
      </c>
    </row>
    <row r="1376">
      <c r="A1376" s="25" t="inlineStr">
        <is>
          <t>campaign_listing_type</t>
        </is>
      </c>
      <c r="B1376" s="29" t="inlineStr">
        <is>
          <t>Campaign listing type · TEXT</t>
        </is>
      </c>
      <c r="C1376" s="26" t="n"/>
      <c r="D1376" s="27">
        <f>IF(AND($C1376="x",$A1376&lt;&gt;""),$A1376,"")</f>
        <v/>
      </c>
    </row>
    <row r="1377">
      <c r="A1377" s="25" t="inlineStr">
        <is>
          <t>campaign_local_campaign_setting_location_source_type</t>
        </is>
      </c>
      <c r="B1377" s="29" t="inlineStr">
        <is>
          <t>Campaign local campaign setting location source type · TEXT</t>
        </is>
      </c>
      <c r="C1377" s="26" t="n"/>
      <c r="D1377" s="27">
        <f>IF(AND($C1377="x",$A1377&lt;&gt;""),$A1377,"")</f>
        <v/>
      </c>
    </row>
    <row r="1378">
      <c r="A1378" s="25" t="inlineStr">
        <is>
          <t>campaign_local_services_campaign_settings_category_bids</t>
        </is>
      </c>
      <c r="B1378" s="29" t="inlineStr">
        <is>
          <t>Campaign local services campaign settings category bids · TEXT</t>
        </is>
      </c>
      <c r="C1378" s="26" t="n"/>
      <c r="D1378" s="27">
        <f>IF(AND($C1378="x",$A1378&lt;&gt;""),$A1378,"")</f>
        <v/>
      </c>
    </row>
    <row r="1379">
      <c r="A1379" s="25" t="inlineStr">
        <is>
          <t>campaign_location_target</t>
        </is>
      </c>
      <c r="B1379" s="29" t="inlineStr">
        <is>
          <t>Campaign location target · TEXT</t>
        </is>
      </c>
      <c r="C1379" s="26" t="n"/>
      <c r="D1379" s="27">
        <f>IF(AND($C1379="x",$A1379&lt;&gt;""),$A1379,"")</f>
        <v/>
      </c>
    </row>
    <row r="1380">
      <c r="A1380" s="25" t="inlineStr">
        <is>
          <t>campaign_manual_cpa</t>
        </is>
      </c>
      <c r="B1380" s="29" t="inlineStr">
        <is>
          <t>Campaign manual cpa · TEXT</t>
        </is>
      </c>
      <c r="C1380" s="26" t="n"/>
      <c r="D1380" s="27">
        <f>IF(AND($C1380="x",$A1380&lt;&gt;""),$A1380,"")</f>
        <v/>
      </c>
    </row>
    <row r="1381">
      <c r="A1381" s="25" t="inlineStr">
        <is>
          <t>campaign_manual_cpc_enhanced_cpc_enabled</t>
        </is>
      </c>
      <c r="B1381" s="29" t="inlineStr">
        <is>
          <t>Campaign manual cpc enhanced cpc enabled · BOOLEAN</t>
        </is>
      </c>
      <c r="C1381" s="26" t="n"/>
      <c r="D1381" s="27">
        <f>IF(AND($C1381="x",$A1381&lt;&gt;""),$A1381,"")</f>
        <v/>
      </c>
    </row>
    <row r="1382">
      <c r="A1382" s="25" t="inlineStr">
        <is>
          <t>campaign_manual_cpm</t>
        </is>
      </c>
      <c r="B1382" s="29" t="inlineStr">
        <is>
          <t>Campaign manual cpm · TEXT</t>
        </is>
      </c>
      <c r="C1382" s="26" t="n"/>
      <c r="D1382" s="27">
        <f>IF(AND($C1382="x",$A1382&lt;&gt;""),$A1382,"")</f>
        <v/>
      </c>
    </row>
    <row r="1383">
      <c r="A1383" s="25" t="inlineStr">
        <is>
          <t>campaign_manual_cpv</t>
        </is>
      </c>
      <c r="B1383" s="29" t="inlineStr">
        <is>
          <t>Campaign manual cpv · TEXT</t>
        </is>
      </c>
      <c r="C1383" s="26" t="n"/>
      <c r="D1383" s="27">
        <f>IF(AND($C1383="x",$A1383&lt;&gt;""),$A1383,"")</f>
        <v/>
      </c>
    </row>
    <row r="1384">
      <c r="A1384" s="25" t="inlineStr">
        <is>
          <t>campaign_maximize_conversion_value_target_roas_tolerance_percent_millis</t>
        </is>
      </c>
      <c r="B1384" s="29" t="inlineStr">
        <is>
          <t>Campaign maximize conversion value target roas tolerance percent millis · NUMERIC</t>
        </is>
      </c>
      <c r="C1384" s="26" t="n"/>
      <c r="D1384" s="27">
        <f>IF(AND($C1384="x",$A1384&lt;&gt;""),$A1384,"")</f>
        <v/>
      </c>
    </row>
    <row r="1385">
      <c r="A1385" s="25" t="inlineStr">
        <is>
          <t>campaign_maximize_conversions_target_cpa_micros</t>
        </is>
      </c>
      <c r="B1385" s="29" t="inlineStr">
        <is>
          <t>Campaign maximize conversions target cpa micros · NUMERIC</t>
        </is>
      </c>
      <c r="C1385" s="26" t="n"/>
      <c r="D1385" s="27">
        <f>IF(AND($C1385="x",$A1385&lt;&gt;""),$A1385,"")</f>
        <v/>
      </c>
    </row>
    <row r="1386">
      <c r="A1386" s="25" t="inlineStr">
        <is>
          <t>campaign_missing_eu_political_advertising_declaration</t>
        </is>
      </c>
      <c r="B1386" s="29" t="inlineStr">
        <is>
          <t>Campaign missing eu political advertising declaration · BOOLEAN</t>
        </is>
      </c>
      <c r="C1386" s="26" t="n"/>
      <c r="D1386" s="27">
        <f>IF(AND($C1386="x",$A1386&lt;&gt;""),$A1386,"")</f>
        <v/>
      </c>
    </row>
    <row r="1387">
      <c r="A1387" s="25" t="inlineStr">
        <is>
          <t>campaign_name</t>
        </is>
      </c>
      <c r="B1387" s="29" t="inlineStr">
        <is>
          <t>Campaign name · TEXT</t>
        </is>
      </c>
      <c r="C1387" s="26" t="n"/>
      <c r="D1387" s="27">
        <f>IF(AND($C1387="x",$A1387&lt;&gt;""),$A1387,"")</f>
        <v/>
      </c>
    </row>
    <row r="1388">
      <c r="A1388" s="25" t="inlineStr">
        <is>
          <t>campaign_network_settings_target_content_network</t>
        </is>
      </c>
      <c r="B1388" s="29" t="inlineStr">
        <is>
          <t>Campaign network settings target content network · BOOLEAN</t>
        </is>
      </c>
      <c r="C1388" s="26" t="n"/>
      <c r="D1388" s="27">
        <f>IF(AND($C1388="x",$A1388&lt;&gt;""),$A1388,"")</f>
        <v/>
      </c>
    </row>
    <row r="1389">
      <c r="A1389" s="25" t="inlineStr">
        <is>
          <t>campaign_network_settings_target_google_search</t>
        </is>
      </c>
      <c r="B1389" s="29" t="inlineStr">
        <is>
          <t>Campaign network settings target google search · BOOLEAN</t>
        </is>
      </c>
      <c r="C1389" s="26" t="n"/>
      <c r="D1389" s="27">
        <f>IF(AND($C1389="x",$A1389&lt;&gt;""),$A1389,"")</f>
        <v/>
      </c>
    </row>
    <row r="1390">
      <c r="A1390" s="25" t="inlineStr">
        <is>
          <t>campaign_network_settings_target_google_tv_network</t>
        </is>
      </c>
      <c r="B1390" s="29" t="inlineStr">
        <is>
          <t>Campaign network settings target google tv network · BOOLEAN</t>
        </is>
      </c>
      <c r="C1390" s="26" t="n"/>
      <c r="D1390" s="27">
        <f>IF(AND($C1390="x",$A1390&lt;&gt;""),$A1390,"")</f>
        <v/>
      </c>
    </row>
    <row r="1391">
      <c r="A1391" s="25" t="inlineStr">
        <is>
          <t>campaign_network_settings_target_partner_search_network</t>
        </is>
      </c>
      <c r="B1391" s="29" t="inlineStr">
        <is>
          <t>Campaign network settings target partner search network · BOOLEAN</t>
        </is>
      </c>
      <c r="C1391" s="26" t="n"/>
      <c r="D1391" s="27">
        <f>IF(AND($C1391="x",$A1391&lt;&gt;""),$A1391,"")</f>
        <v/>
      </c>
    </row>
    <row r="1392">
      <c r="A1392" s="25" t="inlineStr">
        <is>
          <t>campaign_network_settings_target_search_network</t>
        </is>
      </c>
      <c r="B1392" s="29" t="inlineStr">
        <is>
          <t>Campaign network settings target search network · BOOLEAN</t>
        </is>
      </c>
      <c r="C1392" s="26" t="n"/>
      <c r="D1392" s="27">
        <f>IF(AND($C1392="x",$A1392&lt;&gt;""),$A1392,"")</f>
        <v/>
      </c>
    </row>
    <row r="1393">
      <c r="A1393" s="25" t="inlineStr">
        <is>
          <t>campaign_network_settings_target_youtube</t>
        </is>
      </c>
      <c r="B1393" s="29" t="inlineStr">
        <is>
          <t>Campaign network settings target youtube · BOOLEAN</t>
        </is>
      </c>
      <c r="C1393" s="26" t="n"/>
      <c r="D1393" s="27">
        <f>IF(AND($C1393="x",$A1393&lt;&gt;""),$A1393,"")</f>
        <v/>
      </c>
    </row>
    <row r="1394">
      <c r="A1394" s="25" t="inlineStr">
        <is>
          <t>campaign_optimization_goal_setting_optimization_goal_types</t>
        </is>
      </c>
      <c r="B1394" s="29" t="inlineStr">
        <is>
          <t>Campaign optimization goal setting optimization goal types · TEXT</t>
        </is>
      </c>
      <c r="C1394" s="26" t="n"/>
      <c r="D1394" s="27">
        <f>IF(AND($C1394="x",$A1394&lt;&gt;""),$A1394,"")</f>
        <v/>
      </c>
    </row>
    <row r="1395">
      <c r="A1395" s="25" t="inlineStr">
        <is>
          <t>campaign_optimization_score</t>
        </is>
      </c>
      <c r="B1395" s="29" t="inlineStr">
        <is>
          <t>Campaign optimization score · NUMERIC</t>
        </is>
      </c>
      <c r="C1395" s="26" t="n"/>
      <c r="D1395" s="27">
        <f>IF(AND($C1395="x",$A1395&lt;&gt;""),$A1395,"")</f>
        <v/>
      </c>
    </row>
    <row r="1396">
      <c r="A1396" s="25" t="inlineStr">
        <is>
          <t>campaign_payment_mode</t>
        </is>
      </c>
      <c r="B1396" s="29" t="inlineStr">
        <is>
          <t>Campaign payment mode · TEXT</t>
        </is>
      </c>
      <c r="C1396" s="26" t="n"/>
      <c r="D1396" s="27">
        <f>IF(AND($C1396="x",$A1396&lt;&gt;""),$A1396,"")</f>
        <v/>
      </c>
    </row>
    <row r="1397">
      <c r="A1397" s="25" t="inlineStr">
        <is>
          <t>campaign_percent_cpc_cpc_bid_ceiling_micros</t>
        </is>
      </c>
      <c r="B1397" s="29" t="inlineStr">
        <is>
          <t>Campaign percent cpc cpc bid ceiling micros · NUMERIC</t>
        </is>
      </c>
      <c r="C1397" s="26" t="n"/>
      <c r="D1397" s="27">
        <f>IF(AND($C1397="x",$A1397&lt;&gt;""),$A1397,"")</f>
        <v/>
      </c>
    </row>
    <row r="1398">
      <c r="A1398" s="25" t="inlineStr">
        <is>
          <t>campaign_percent_cpc_enhanced_cpc_enabled</t>
        </is>
      </c>
      <c r="B1398" s="29" t="inlineStr">
        <is>
          <t>Campaign percent cpc enhanced cpc enabled · BOOLEAN</t>
        </is>
      </c>
      <c r="C1398" s="26" t="n"/>
      <c r="D1398" s="27">
        <f>IF(AND($C1398="x",$A1398&lt;&gt;""),$A1398,"")</f>
        <v/>
      </c>
    </row>
    <row r="1399">
      <c r="A1399" s="25" t="inlineStr">
        <is>
          <t>campaign_performance_max_upgrade_performance_max_campaign</t>
        </is>
      </c>
      <c r="B1399" s="29" t="inlineStr">
        <is>
          <t>Campaign performance max upgrade performance max campaign · TEXT</t>
        </is>
      </c>
      <c r="C1399" s="26" t="n"/>
      <c r="D1399" s="27">
        <f>IF(AND($C1399="x",$A1399&lt;&gt;""),$A1399,"")</f>
        <v/>
      </c>
    </row>
    <row r="1400">
      <c r="A1400" s="25" t="inlineStr">
        <is>
          <t>campaign_performance_max_upgrade_pre_upgrade_campaign</t>
        </is>
      </c>
      <c r="B1400" s="29" t="inlineStr">
        <is>
          <t>Campaign performance max upgrade pre upgrade campaign · TEXT</t>
        </is>
      </c>
      <c r="C1400" s="26" t="n"/>
      <c r="D1400" s="27">
        <f>IF(AND($C1400="x",$A1400&lt;&gt;""),$A1400,"")</f>
        <v/>
      </c>
    </row>
    <row r="1401">
      <c r="A1401" s="25" t="inlineStr">
        <is>
          <t>campaign_performance_max_upgrade_status</t>
        </is>
      </c>
      <c r="B1401" s="29" t="inlineStr">
        <is>
          <t>Campaign performance max upgrade status · TEXT</t>
        </is>
      </c>
      <c r="C1401" s="26" t="n"/>
      <c r="D1401" s="27">
        <f>IF(AND($C1401="x",$A1401&lt;&gt;""),$A1401,"")</f>
        <v/>
      </c>
    </row>
    <row r="1402">
      <c r="A1402" s="25" t="inlineStr">
        <is>
          <t>campaign_pmax_campaign_settings_brand_targeting_overrides_ignore_exclusions_for_shopping_ads</t>
        </is>
      </c>
      <c r="B1402" s="29" t="inlineStr">
        <is>
          <t>Campaign pmax campaign settings brand targeting overrides ignore exclusions for shopping ads · BOOLEAN</t>
        </is>
      </c>
      <c r="C1402" s="26" t="n"/>
      <c r="D1402" s="27">
        <f>IF(AND($C1402="x",$A1402&lt;&gt;""),$A1402,"")</f>
        <v/>
      </c>
    </row>
    <row r="1403">
      <c r="A1403" s="25" t="inlineStr">
        <is>
          <t>campaign_primary_status</t>
        </is>
      </c>
      <c r="B1403" s="29" t="inlineStr">
        <is>
          <t>Campaign primary status · TEXT</t>
        </is>
      </c>
      <c r="C1403" s="26" t="n"/>
      <c r="D1403" s="27">
        <f>IF(AND($C1403="x",$A1403&lt;&gt;""),$A1403,"")</f>
        <v/>
      </c>
    </row>
    <row r="1404">
      <c r="A1404" s="25" t="inlineStr">
        <is>
          <t>campaign_primary_status_reasons</t>
        </is>
      </c>
      <c r="B1404" s="29" t="inlineStr">
        <is>
          <t>Campaign primary status reasons · TEXT</t>
        </is>
      </c>
      <c r="C1404" s="26" t="n"/>
      <c r="D1404" s="27">
        <f>IF(AND($C1404="x",$A1404&lt;&gt;""),$A1404,"")</f>
        <v/>
      </c>
    </row>
    <row r="1405">
      <c r="A1405" s="25" t="inlineStr">
        <is>
          <t>campaign_real_time_bidding_setting_opt_in</t>
        </is>
      </c>
      <c r="B1405" s="29" t="inlineStr">
        <is>
          <t>Campaign real time bidding setting opt in · BOOLEAN</t>
        </is>
      </c>
      <c r="C1405" s="26" t="n"/>
      <c r="D1405" s="27">
        <f>IF(AND($C1405="x",$A1405&lt;&gt;""),$A1405,"")</f>
        <v/>
      </c>
    </row>
    <row r="1406">
      <c r="A1406" s="25" t="inlineStr">
        <is>
          <t>campaign_resource_name</t>
        </is>
      </c>
      <c r="B1406" s="29" t="inlineStr">
        <is>
          <t>Campaign resource name · TEXT</t>
        </is>
      </c>
      <c r="C1406" s="26" t="n"/>
      <c r="D1406" s="27">
        <f>IF(AND($C1406="x",$A1406&lt;&gt;""),$A1406,"")</f>
        <v/>
      </c>
    </row>
    <row r="1407">
      <c r="A1407" s="25" t="inlineStr">
        <is>
          <t>campaign_search_term_view_campaign</t>
        </is>
      </c>
      <c r="B1407" s="29" t="inlineStr">
        <is>
          <t>Campaign search term view campaign · TEXT</t>
        </is>
      </c>
      <c r="C1407" s="26" t="n"/>
      <c r="D1407" s="27">
        <f>IF(AND($C1407="x",$A1407&lt;&gt;""),$A1407,"")</f>
        <v/>
      </c>
    </row>
    <row r="1408">
      <c r="A1408" s="25" t="inlineStr">
        <is>
          <t>campaign_search_term_view_resource_name</t>
        </is>
      </c>
      <c r="B1408" s="29" t="inlineStr">
        <is>
          <t>Campaign search term view resource name · TEXT</t>
        </is>
      </c>
      <c r="C1408" s="26" t="n"/>
      <c r="D1408" s="27">
        <f>IF(AND($C1408="x",$A1408&lt;&gt;""),$A1408,"")</f>
        <v/>
      </c>
    </row>
    <row r="1409">
      <c r="A1409" s="25" t="inlineStr">
        <is>
          <t>campaign_search_term_view_search_term</t>
        </is>
      </c>
      <c r="B1409" s="29" t="inlineStr">
        <is>
          <t>Campaign search term view search term · TEXT</t>
        </is>
      </c>
      <c r="C1409" s="26" t="n"/>
      <c r="D1409" s="27">
        <f>IF(AND($C1409="x",$A1409&lt;&gt;""),$A1409,"")</f>
        <v/>
      </c>
    </row>
    <row r="1410">
      <c r="A1410" s="25" t="inlineStr">
        <is>
          <t>campaign_selective_optimization_conversion_actions</t>
        </is>
      </c>
      <c r="B1410" s="29" t="inlineStr">
        <is>
          <t>Campaign selective optimization conversion actions · TEXT</t>
        </is>
      </c>
      <c r="C1410" s="26" t="n"/>
      <c r="D1410" s="27">
        <f>IF(AND($C1410="x",$A1410&lt;&gt;""),$A1410,"")</f>
        <v/>
      </c>
    </row>
    <row r="1411">
      <c r="A1411" s="25" t="inlineStr">
        <is>
          <t>campaign_shared_set_campaign</t>
        </is>
      </c>
      <c r="B1411" s="29" t="inlineStr">
        <is>
          <t>Campaign shared set campaign · TEXT</t>
        </is>
      </c>
      <c r="C1411" s="26" t="n"/>
      <c r="D1411" s="27">
        <f>IF(AND($C1411="x",$A1411&lt;&gt;""),$A1411,"")</f>
        <v/>
      </c>
    </row>
    <row r="1412">
      <c r="A1412" s="25" t="inlineStr">
        <is>
          <t>campaign_shared_set_shared_set</t>
        </is>
      </c>
      <c r="B1412" s="29" t="inlineStr">
        <is>
          <t>Campaign shared set shared set · TEXT</t>
        </is>
      </c>
      <c r="C1412" s="26" t="n"/>
      <c r="D1412" s="27">
        <f>IF(AND($C1412="x",$A1412&lt;&gt;""),$A1412,"")</f>
        <v/>
      </c>
    </row>
    <row r="1413">
      <c r="A1413" s="25" t="inlineStr">
        <is>
          <t>campaign_shared_set_status</t>
        </is>
      </c>
      <c r="B1413" s="29" t="inlineStr">
        <is>
          <t>Campaign shared set status · TEXT</t>
        </is>
      </c>
      <c r="C1413" s="26" t="n"/>
      <c r="D1413" s="27">
        <f>IF(AND($C1413="x",$A1413&lt;&gt;""),$A1413,"")</f>
        <v/>
      </c>
    </row>
    <row r="1414">
      <c r="A1414" s="25" t="inlineStr">
        <is>
          <t>campaign_shopping_setting_advertising_partner_ids</t>
        </is>
      </c>
      <c r="B1414" s="29" t="inlineStr">
        <is>
          <t>Campaign shopping setting advertising partner ids · NUMERIC</t>
        </is>
      </c>
      <c r="C1414" s="26" t="n"/>
      <c r="D1414" s="27">
        <f>IF(AND($C1414="x",$A1414&lt;&gt;""),$A1414,"")</f>
        <v/>
      </c>
    </row>
    <row r="1415">
      <c r="A1415" s="25" t="inlineStr">
        <is>
          <t>campaign_shopping_setting_campaign_priority</t>
        </is>
      </c>
      <c r="B1415" s="29" t="inlineStr">
        <is>
          <t>Campaign shopping setting campaign priority · NUMERIC</t>
        </is>
      </c>
      <c r="C1415" s="26" t="n"/>
      <c r="D1415" s="27">
        <f>IF(AND($C1415="x",$A1415&lt;&gt;""),$A1415,"")</f>
        <v/>
      </c>
    </row>
    <row r="1416">
      <c r="A1416" s="25" t="inlineStr">
        <is>
          <t>campaign_shopping_setting_disable_product_feed</t>
        </is>
      </c>
      <c r="B1416" s="29" t="inlineStr">
        <is>
          <t>Campaign shopping setting disable product feed · BOOLEAN</t>
        </is>
      </c>
      <c r="C1416" s="26" t="n"/>
      <c r="D1416" s="27">
        <f>IF(AND($C1416="x",$A1416&lt;&gt;""),$A1416,"")</f>
        <v/>
      </c>
    </row>
    <row r="1417">
      <c r="A1417" s="25" t="inlineStr">
        <is>
          <t>campaign_shopping_setting_enable_local</t>
        </is>
      </c>
      <c r="B1417" s="29" t="inlineStr">
        <is>
          <t>Campaign shopping setting enable local · BOOLEAN</t>
        </is>
      </c>
      <c r="C1417" s="26" t="n"/>
      <c r="D1417" s="27">
        <f>IF(AND($C1417="x",$A1417&lt;&gt;""),$A1417,"")</f>
        <v/>
      </c>
    </row>
    <row r="1418">
      <c r="A1418" s="25" t="inlineStr">
        <is>
          <t>campaign_shopping_setting_feed_label</t>
        </is>
      </c>
      <c r="B1418" s="29" t="inlineStr">
        <is>
          <t>Campaign shopping setting feed label · TEXT</t>
        </is>
      </c>
      <c r="C1418" s="26" t="n"/>
      <c r="D1418" s="27">
        <f>IF(AND($C1418="x",$A1418&lt;&gt;""),$A1418,"")</f>
        <v/>
      </c>
    </row>
    <row r="1419">
      <c r="A1419" s="25" t="inlineStr">
        <is>
          <t>campaign_shopping_setting_merchant_id</t>
        </is>
      </c>
      <c r="B1419" s="29" t="inlineStr">
        <is>
          <t>Campaign shopping setting merchant id · NUMERIC</t>
        </is>
      </c>
      <c r="C1419" s="26" t="n"/>
      <c r="D1419" s="27">
        <f>IF(AND($C1419="x",$A1419&lt;&gt;""),$A1419,"")</f>
        <v/>
      </c>
    </row>
    <row r="1420">
      <c r="A1420" s="25" t="inlineStr">
        <is>
          <t>campaign_shopping_setting_use_vehicle_inventory</t>
        </is>
      </c>
      <c r="B1420" s="29" t="inlineStr">
        <is>
          <t>Campaign shopping setting use vehicle inventory · BOOLEAN</t>
        </is>
      </c>
      <c r="C1420" s="26" t="n"/>
      <c r="D1420" s="27">
        <f>IF(AND($C1420="x",$A1420&lt;&gt;""),$A1420,"")</f>
        <v/>
      </c>
    </row>
    <row r="1421">
      <c r="A1421" s="25" t="inlineStr">
        <is>
          <t>campaign_status</t>
        </is>
      </c>
      <c r="B1421" s="29" t="inlineStr">
        <is>
          <t>Campaign status · TEXT</t>
        </is>
      </c>
      <c r="C1421" s="26" t="n"/>
      <c r="D1421" s="27">
        <f>IF(AND($C1421="x",$A1421&lt;&gt;""),$A1421,"")</f>
        <v/>
      </c>
    </row>
    <row r="1422">
      <c r="A1422" s="25" t="inlineStr">
        <is>
          <t>campaign_sub_type</t>
        </is>
      </c>
      <c r="B1422" s="29" t="inlineStr">
        <is>
          <t>Campaign sub type · TEXT</t>
        </is>
      </c>
      <c r="C1422" s="26" t="n"/>
      <c r="D1422" s="27">
        <f>IF(AND($C1422="x",$A1422&lt;&gt;""),$A1422,"")</f>
        <v/>
      </c>
    </row>
    <row r="1423">
      <c r="A1423" s="25" t="inlineStr">
        <is>
          <t>campaign_target_cpa_cpc_bid_ceiling_micros</t>
        </is>
      </c>
      <c r="B1423" s="29" t="inlineStr">
        <is>
          <t>Campaign target cpa cpc bid ceiling micros · NUMERIC</t>
        </is>
      </c>
      <c r="C1423" s="26" t="n"/>
      <c r="D1423" s="27">
        <f>IF(AND($C1423="x",$A1423&lt;&gt;""),$A1423,"")</f>
        <v/>
      </c>
    </row>
    <row r="1424">
      <c r="A1424" s="25" t="inlineStr">
        <is>
          <t>campaign_target_cpa_cpc_bid_floor_micros</t>
        </is>
      </c>
      <c r="B1424" s="29" t="inlineStr">
        <is>
          <t>Campaign target cpa cpc bid floor micros · NUMERIC</t>
        </is>
      </c>
      <c r="C1424" s="26" t="n"/>
      <c r="D1424" s="27">
        <f>IF(AND($C1424="x",$A1424&lt;&gt;""),$A1424,"")</f>
        <v/>
      </c>
    </row>
    <row r="1425">
      <c r="A1425" s="25" t="inlineStr">
        <is>
          <t>campaign_target_cpa_target_cpa_micros</t>
        </is>
      </c>
      <c r="B1425" s="29" t="inlineStr">
        <is>
          <t>Campaign target cpa target cpa micros · NUMERIC</t>
        </is>
      </c>
      <c r="C1425" s="26" t="n"/>
      <c r="D1425" s="27">
        <f>IF(AND($C1425="x",$A1425&lt;&gt;""),$A1425,"")</f>
        <v/>
      </c>
    </row>
    <row r="1426">
      <c r="A1426" s="25" t="inlineStr">
        <is>
          <t>campaign_target_cpc_target_cpc_micros</t>
        </is>
      </c>
      <c r="B1426" s="29" t="inlineStr">
        <is>
          <t>Campaign target cpc target cpc micros · NUMERIC</t>
        </is>
      </c>
      <c r="C1426" s="26" t="n"/>
      <c r="D1426" s="27">
        <f>IF(AND($C1426="x",$A1426&lt;&gt;""),$A1426,"")</f>
        <v/>
      </c>
    </row>
    <row r="1427">
      <c r="A1427" s="25" t="inlineStr">
        <is>
          <t>campaign_target_cpm_target_frequency_goal_target_count</t>
        </is>
      </c>
      <c r="B1427" s="29" t="inlineStr">
        <is>
          <t>Campaign target cpm target frequency goal target count · NUMERIC</t>
        </is>
      </c>
      <c r="C1427" s="26" t="n"/>
      <c r="D1427" s="27">
        <f>IF(AND($C1427="x",$A1427&lt;&gt;""),$A1427,"")</f>
        <v/>
      </c>
    </row>
    <row r="1428">
      <c r="A1428" s="25" t="inlineStr">
        <is>
          <t>campaign_target_cpm_target_frequency_goal_time_unit</t>
        </is>
      </c>
      <c r="B1428" s="29" t="inlineStr">
        <is>
          <t>Campaign target cpm target frequency goal time unit · TEXT</t>
        </is>
      </c>
      <c r="C1428" s="26" t="n"/>
      <c r="D1428" s="27">
        <f>IF(AND($C1428="x",$A1428&lt;&gt;""),$A1428,"")</f>
        <v/>
      </c>
    </row>
    <row r="1429">
      <c r="A1429" s="25" t="inlineStr">
        <is>
          <t>campaign_target_cpv</t>
        </is>
      </c>
      <c r="B1429" s="29" t="inlineStr">
        <is>
          <t>Campaign target cpv · TEXT</t>
        </is>
      </c>
      <c r="C1429" s="26" t="n"/>
      <c r="D1429" s="27">
        <f>IF(AND($C1429="x",$A1429&lt;&gt;""),$A1429,"")</f>
        <v/>
      </c>
    </row>
    <row r="1430">
      <c r="A1430" s="25" t="inlineStr">
        <is>
          <t>campaign_target_impression_share_cpc_bid_ceiling_micros</t>
        </is>
      </c>
      <c r="B1430" s="29" t="inlineStr">
        <is>
          <t>Campaign target impression share cpc bid ceiling micros · NUMERIC</t>
        </is>
      </c>
      <c r="C1430" s="26" t="n"/>
      <c r="D1430" s="27">
        <f>IF(AND($C1430="x",$A1430&lt;&gt;""),$A1430,"")</f>
        <v/>
      </c>
    </row>
    <row r="1431">
      <c r="A1431" s="25" t="inlineStr">
        <is>
          <t>campaign_target_impression_share_location</t>
        </is>
      </c>
      <c r="B1431" s="29" t="inlineStr">
        <is>
          <t>Campaign target impression share location · TEXT</t>
        </is>
      </c>
      <c r="C1431" s="26" t="n"/>
      <c r="D1431" s="27">
        <f>IF(AND($C1431="x",$A1431&lt;&gt;""),$A1431,"")</f>
        <v/>
      </c>
    </row>
    <row r="1432">
      <c r="A1432" s="25" t="inlineStr">
        <is>
          <t>campaign_target_impression_share_location_fraction_micros</t>
        </is>
      </c>
      <c r="B1432" s="29" t="inlineStr">
        <is>
          <t>Campaign target impression share location fraction micros · NUMERIC</t>
        </is>
      </c>
      <c r="C1432" s="26" t="n"/>
      <c r="D1432" s="27">
        <f>IF(AND($C1432="x",$A1432&lt;&gt;""),$A1432,"")</f>
        <v/>
      </c>
    </row>
    <row r="1433">
      <c r="A1433" s="25" t="inlineStr">
        <is>
          <t>campaign_target_roas_cpc_bid_ceiling_micros</t>
        </is>
      </c>
      <c r="B1433" s="29" t="inlineStr">
        <is>
          <t>Campaign target roas cpc bid ceiling micros · NUMERIC</t>
        </is>
      </c>
      <c r="C1433" s="26" t="n"/>
      <c r="D1433" s="27">
        <f>IF(AND($C1433="x",$A1433&lt;&gt;""),$A1433,"")</f>
        <v/>
      </c>
    </row>
    <row r="1434">
      <c r="A1434" s="25" t="inlineStr">
        <is>
          <t>campaign_target_roas_cpc_bid_floor_micros</t>
        </is>
      </c>
      <c r="B1434" s="29" t="inlineStr">
        <is>
          <t>Campaign target roas cpc bid floor micros · NUMERIC</t>
        </is>
      </c>
      <c r="C1434" s="26" t="n"/>
      <c r="D1434" s="27">
        <f>IF(AND($C1434="x",$A1434&lt;&gt;""),$A1434,"")</f>
        <v/>
      </c>
    </row>
    <row r="1435">
      <c r="A1435" s="25" t="inlineStr">
        <is>
          <t>campaign_target_roas_target_roas</t>
        </is>
      </c>
      <c r="B1435" s="29" t="inlineStr">
        <is>
          <t>Campaign target roas target roas · NUMERIC</t>
        </is>
      </c>
      <c r="C1435" s="26" t="n"/>
      <c r="D1435" s="27">
        <f>IF(AND($C1435="x",$A1435&lt;&gt;""),$A1435,"")</f>
        <v/>
      </c>
    </row>
    <row r="1436">
      <c r="A1436" s="25" t="inlineStr">
        <is>
          <t>campaign_target_spend_cpc_bid_ceiling_micros</t>
        </is>
      </c>
      <c r="B1436" s="29" t="inlineStr">
        <is>
          <t>Campaign target spend cpc bid ceiling micros · NUMERIC</t>
        </is>
      </c>
      <c r="C1436" s="26" t="n"/>
      <c r="D1436" s="27">
        <f>IF(AND($C1436="x",$A1436&lt;&gt;""),$A1436,"")</f>
        <v/>
      </c>
    </row>
    <row r="1437">
      <c r="A1437" s="25" t="inlineStr">
        <is>
          <t>campaign_target_spend_target_spend_micros</t>
        </is>
      </c>
      <c r="B1437" s="29" t="inlineStr">
        <is>
          <t>Campaign target spend target spend micros · NUMERIC</t>
        </is>
      </c>
      <c r="C1437" s="26" t="n"/>
      <c r="D1437" s="27">
        <f>IF(AND($C1437="x",$A1437&lt;&gt;""),$A1437,"")</f>
        <v/>
      </c>
    </row>
    <row r="1438">
      <c r="A1438" s="25" t="inlineStr">
        <is>
          <t>campaign_targeting_setting_target_restrictions</t>
        </is>
      </c>
      <c r="B1438" s="29" t="inlineStr">
        <is>
          <t>Campaign targeting setting target restrictions · TEXT</t>
        </is>
      </c>
      <c r="C1438" s="26" t="n"/>
      <c r="D1438" s="27">
        <f>IF(AND($C1438="x",$A1438&lt;&gt;""),$A1438,"")</f>
        <v/>
      </c>
    </row>
    <row r="1439">
      <c r="A1439" s="25" t="inlineStr">
        <is>
          <t>campaign_third_party_integration_partners_brand_lift_integration_partners</t>
        </is>
      </c>
      <c r="B1439" s="29" t="inlineStr">
        <is>
          <t>Campaign third party integration partners brand lift integration partners · TEXT</t>
        </is>
      </c>
      <c r="C1439" s="26" t="n"/>
      <c r="D1439" s="27">
        <f>IF(AND($C1439="x",$A1439&lt;&gt;""),$A1439,"")</f>
        <v/>
      </c>
    </row>
    <row r="1440">
      <c r="A1440" s="25" t="inlineStr">
        <is>
          <t>campaign_third_party_integration_partners_brand_safety_integration_partners</t>
        </is>
      </c>
      <c r="B1440" s="29" t="inlineStr">
        <is>
          <t>Campaign third party integration partners brand safety integration partners · TEXT</t>
        </is>
      </c>
      <c r="C1440" s="26" t="n"/>
      <c r="D1440" s="27">
        <f>IF(AND($C1440="x",$A1440&lt;&gt;""),$A1440,"")</f>
        <v/>
      </c>
    </row>
    <row r="1441">
      <c r="A1441" s="25" t="inlineStr">
        <is>
          <t>campaign_third_party_integration_partners_reach_integration_partners</t>
        </is>
      </c>
      <c r="B1441" s="29" t="inlineStr">
        <is>
          <t>Campaign third party integration partners reach integration partners · TEXT</t>
        </is>
      </c>
      <c r="C1441" s="26" t="n"/>
      <c r="D1441" s="27">
        <f>IF(AND($C1441="x",$A1441&lt;&gt;""),$A1441,"")</f>
        <v/>
      </c>
    </row>
    <row r="1442">
      <c r="A1442" s="25" t="inlineStr">
        <is>
          <t>campaign_third_party_integration_partners_viewability_integration_partners</t>
        </is>
      </c>
      <c r="B1442" s="29" t="inlineStr">
        <is>
          <t>Campaign third party integration partners viewability integration partners · TEXT</t>
        </is>
      </c>
      <c r="C1442" s="26" t="n"/>
      <c r="D1442" s="27">
        <f>IF(AND($C1442="x",$A1442&lt;&gt;""),$A1442,"")</f>
        <v/>
      </c>
    </row>
    <row r="1443">
      <c r="A1443" s="25" t="inlineStr">
        <is>
          <t>campaign_tracking_setting_tracking_url</t>
        </is>
      </c>
      <c r="B1443" s="29" t="inlineStr">
        <is>
          <t>Campaign tracking setting tracking url · TEXT</t>
        </is>
      </c>
      <c r="C1443" s="26" t="n"/>
      <c r="D1443" s="27">
        <f>IF(AND($C1443="x",$A1443&lt;&gt;""),$A1443,"")</f>
        <v/>
      </c>
    </row>
    <row r="1444">
      <c r="A1444" s="25" t="inlineStr">
        <is>
          <t>campaign_travel_campaign_settings_travel_account_id</t>
        </is>
      </c>
      <c r="B1444" s="29" t="inlineStr">
        <is>
          <t>Campaign travel campaign settings travel account id · NUMERIC</t>
        </is>
      </c>
      <c r="C1444" s="26" t="n"/>
      <c r="D1444" s="27">
        <f>IF(AND($C1444="x",$A1444&lt;&gt;""),$A1444,"")</f>
        <v/>
      </c>
    </row>
    <row r="1445">
      <c r="A1445" s="25" t="inlineStr">
        <is>
          <t>campaign_trial_type</t>
        </is>
      </c>
      <c r="B1445" s="29" t="inlineStr">
        <is>
          <t>Campaign trial type · TEXT</t>
        </is>
      </c>
      <c r="C1445" s="26" t="n"/>
      <c r="D1445" s="27">
        <f>IF(AND($C1445="x",$A1445&lt;&gt;""),$A1445,"")</f>
        <v/>
      </c>
    </row>
    <row r="1446">
      <c r="A1446" s="25" t="inlineStr">
        <is>
          <t>campaign_type</t>
        </is>
      </c>
      <c r="B1446" s="29" t="inlineStr">
        <is>
          <t>Campaign type · TEXT</t>
        </is>
      </c>
      <c r="C1446" s="26" t="n"/>
      <c r="D1446" s="27">
        <f>IF(AND($C1446="x",$A1446&lt;&gt;""),$A1446,"")</f>
        <v/>
      </c>
    </row>
    <row r="1447">
      <c r="A1447" s="25" t="inlineStr">
        <is>
          <t>campaign_vanity_pharma_vanity_pharma_display_url_mode</t>
        </is>
      </c>
      <c r="B1447" s="29" t="inlineStr">
        <is>
          <t>Campaign vanity pharma vanity pharma display url mode · TEXT</t>
        </is>
      </c>
      <c r="C1447" s="26" t="n"/>
      <c r="D1447" s="27">
        <f>IF(AND($C1447="x",$A1447&lt;&gt;""),$A1447,"")</f>
        <v/>
      </c>
    </row>
    <row r="1448">
      <c r="A1448" s="25" t="inlineStr">
        <is>
          <t>campaign_vanity_pharma_vanity_pharma_text</t>
        </is>
      </c>
      <c r="B1448" s="29" t="inlineStr">
        <is>
          <t>Campaign vanity pharma vanity pharma text · TEXT</t>
        </is>
      </c>
      <c r="C1448" s="26" t="n"/>
      <c r="D1448" s="27">
        <f>IF(AND($C1448="x",$A1448&lt;&gt;""),$A1448,"")</f>
        <v/>
      </c>
    </row>
    <row r="1449">
      <c r="A1449" s="25" t="inlineStr">
        <is>
          <t>campaign_video_brand_safety_suitability</t>
        </is>
      </c>
      <c r="B1449" s="29" t="inlineStr">
        <is>
          <t>Campaign video brand safety suitability · TEXT</t>
        </is>
      </c>
      <c r="C1449" s="26" t="n"/>
      <c r="D1449" s="27">
        <f>IF(AND($C1449="x",$A1449&lt;&gt;""),$A1449,"")</f>
        <v/>
      </c>
    </row>
    <row r="1450">
      <c r="A1450" s="25" t="inlineStr">
        <is>
          <t>campaign_video_campaign_settings_video_ad_format_control_format_restriction</t>
        </is>
      </c>
      <c r="B1450" s="29" t="inlineStr">
        <is>
          <t>Campaign video campaign settings video ad format control format restriction · TEXT</t>
        </is>
      </c>
      <c r="C1450" s="26" t="n"/>
      <c r="D1450" s="27">
        <f>IF(AND($C1450="x",$A1450&lt;&gt;""),$A1450,"")</f>
        <v/>
      </c>
    </row>
    <row r="1451">
      <c r="A1451" s="25" t="inlineStr">
        <is>
          <t>campaign_video_campaign_settings_video_ad_format_control_non_skippable_in_stream_restrictions_max_duration</t>
        </is>
      </c>
      <c r="B1451" s="29" t="inlineStr">
        <is>
          <t>Campaign video campaign settings video ad format control non skippable in stream restrictions max duration · TEXT</t>
        </is>
      </c>
      <c r="C1451" s="26" t="n"/>
      <c r="D1451" s="27">
        <f>IF(AND($C1451="x",$A1451&lt;&gt;""),$A1451,"")</f>
        <v/>
      </c>
    </row>
    <row r="1452">
      <c r="A1452" s="25" t="inlineStr">
        <is>
          <t>campaign_video_campaign_settings_video_ad_format_control_non_skippable_in_stream_restrictions_min_duration</t>
        </is>
      </c>
      <c r="B1452" s="29" t="inlineStr">
        <is>
          <t>Campaign video campaign settings video ad format control non skippable in stream restrictions min duration · TEXT</t>
        </is>
      </c>
      <c r="C1452" s="26" t="n"/>
      <c r="D1452" s="27">
        <f>IF(AND($C1452="x",$A1452&lt;&gt;""),$A1452,"")</f>
        <v/>
      </c>
    </row>
    <row r="1453">
      <c r="A1453" s="25" t="inlineStr">
        <is>
          <t>campaign_video_campaign_settings_video_ad_inventory_control_allow_in_feed</t>
        </is>
      </c>
      <c r="B1453" s="29" t="inlineStr">
        <is>
          <t>Campaign video campaign settings video ad inventory control allow in feed · BOOLEAN</t>
        </is>
      </c>
      <c r="C1453" s="26" t="n"/>
      <c r="D1453" s="27">
        <f>IF(AND($C1453="x",$A1453&lt;&gt;""),$A1453,"")</f>
        <v/>
      </c>
    </row>
    <row r="1454">
      <c r="A1454" s="25" t="inlineStr">
        <is>
          <t>campaign_video_campaign_settings_video_ad_inventory_control_allow_in_stream</t>
        </is>
      </c>
      <c r="B1454" s="29" t="inlineStr">
        <is>
          <t>Campaign video campaign settings video ad inventory control allow in stream · BOOLEAN</t>
        </is>
      </c>
      <c r="C1454" s="26" t="n"/>
      <c r="D1454" s="27">
        <f>IF(AND($C1454="x",$A1454&lt;&gt;""),$A1454,"")</f>
        <v/>
      </c>
    </row>
    <row r="1455">
      <c r="A1455" s="25" t="inlineStr">
        <is>
          <t>campaign_video_campaign_settings_video_ad_inventory_control_allow_non_skippable_in_stream</t>
        </is>
      </c>
      <c r="B1455" s="29" t="inlineStr">
        <is>
          <t>Campaign video campaign settings video ad inventory control allow non skippable in stream · BOOLEAN</t>
        </is>
      </c>
      <c r="C1455" s="26" t="n"/>
      <c r="D1455" s="27">
        <f>IF(AND($C1455="x",$A1455&lt;&gt;""),$A1455,"")</f>
        <v/>
      </c>
    </row>
    <row r="1456">
      <c r="A1456" s="25" t="inlineStr">
        <is>
          <t>campaign_video_campaign_settings_video_ad_inventory_control_allow_shorts</t>
        </is>
      </c>
      <c r="B1456" s="29" t="inlineStr">
        <is>
          <t>Campaign video campaign settings video ad inventory control allow shorts · BOOLEAN</t>
        </is>
      </c>
      <c r="C1456" s="26" t="n"/>
      <c r="D1456" s="27">
        <f>IF(AND($C1456="x",$A1456&lt;&gt;""),$A1456,"")</f>
        <v/>
      </c>
    </row>
    <row r="1457">
      <c r="A1457" s="25" t="inlineStr">
        <is>
          <t>campaign_video_campaign_settings_video_ad_sequence_minimum_duration</t>
        </is>
      </c>
      <c r="B1457" s="29" t="inlineStr">
        <is>
          <t>Campaign video campaign settings video ad sequence minimum duration · TEXT</t>
        </is>
      </c>
      <c r="C1457" s="26" t="n"/>
      <c r="D1457" s="27">
        <f>IF(AND($C1457="x",$A1457&lt;&gt;""),$A1457,"")</f>
        <v/>
      </c>
    </row>
    <row r="1458">
      <c r="A1458" s="25" t="inlineStr">
        <is>
          <t>campaign_video_campaign_settings_video_ad_sequence_steps</t>
        </is>
      </c>
      <c r="B1458" s="29" t="inlineStr">
        <is>
          <t>Campaign video campaign settings video ad sequence steps · TEXT</t>
        </is>
      </c>
      <c r="C1458" s="26" t="n"/>
      <c r="D1458" s="27">
        <f>IF(AND($C1458="x",$A1458&lt;&gt;""),$A1458,"")</f>
        <v/>
      </c>
    </row>
    <row r="1459">
      <c r="A1459" s="25" t="inlineStr">
        <is>
          <t>carrier_carrier_constant</t>
        </is>
      </c>
      <c r="B1459" s="29" t="inlineStr">
        <is>
          <t>Carrier carrier constant · TEXT</t>
        </is>
      </c>
      <c r="C1459" s="26" t="n"/>
      <c r="D1459" s="27">
        <f>IF(AND($C1459="x",$A1459&lt;&gt;""),$A1459,"")</f>
        <v/>
      </c>
    </row>
    <row r="1460">
      <c r="A1460" s="25" t="inlineStr">
        <is>
          <t>change_event_ad_group</t>
        </is>
      </c>
      <c r="B1460" s="29" t="inlineStr">
        <is>
          <t>Change event ad group · TEXT</t>
        </is>
      </c>
      <c r="C1460" s="26" t="n"/>
      <c r="D1460" s="27">
        <f>IF(AND($C1460="x",$A1460&lt;&gt;""),$A1460,"")</f>
        <v/>
      </c>
    </row>
    <row r="1461">
      <c r="A1461" s="25" t="inlineStr">
        <is>
          <t>change_event_campaign</t>
        </is>
      </c>
      <c r="B1461" s="29" t="inlineStr">
        <is>
          <t>Change event campaign · TEXT</t>
        </is>
      </c>
      <c r="C1461" s="26" t="n"/>
      <c r="D1461" s="27">
        <f>IF(AND($C1461="x",$A1461&lt;&gt;""),$A1461,"")</f>
        <v/>
      </c>
    </row>
    <row r="1462">
      <c r="A1462" s="25" t="inlineStr">
        <is>
          <t>change_event_change_date_time</t>
        </is>
      </c>
      <c r="B1462" s="29" t="inlineStr">
        <is>
          <t>Change event change date time · TIMESTAMP</t>
        </is>
      </c>
      <c r="C1462" s="26" t="n"/>
      <c r="D1462" s="27">
        <f>IF(AND($C1462="x",$A1462&lt;&gt;""),$A1462,"")</f>
        <v/>
      </c>
    </row>
    <row r="1463">
      <c r="A1463" s="25" t="inlineStr">
        <is>
          <t>change_event_change_resource_name</t>
        </is>
      </c>
      <c r="B1463" s="29" t="inlineStr">
        <is>
          <t>Change event change resource name · TEXT</t>
        </is>
      </c>
      <c r="C1463" s="26" t="n"/>
      <c r="D1463" s="27">
        <f>IF(AND($C1463="x",$A1463&lt;&gt;""),$A1463,"")</f>
        <v/>
      </c>
    </row>
    <row r="1464">
      <c r="A1464" s="25" t="inlineStr">
        <is>
          <t>change_event_change_resource_type</t>
        </is>
      </c>
      <c r="B1464" s="29" t="inlineStr">
        <is>
          <t>Change event change resource type · TEXT</t>
        </is>
      </c>
      <c r="C1464" s="26" t="n"/>
      <c r="D1464" s="27">
        <f>IF(AND($C1464="x",$A1464&lt;&gt;""),$A1464,"")</f>
        <v/>
      </c>
    </row>
    <row r="1465">
      <c r="A1465" s="25" t="inlineStr">
        <is>
          <t>change_event_changed_fields</t>
        </is>
      </c>
      <c r="B1465" s="29" t="inlineStr">
        <is>
          <t>Change event changed fields · TEXT</t>
        </is>
      </c>
      <c r="C1465" s="26" t="n"/>
      <c r="D1465" s="27">
        <f>IF(AND($C1465="x",$A1465&lt;&gt;""),$A1465,"")</f>
        <v/>
      </c>
    </row>
    <row r="1466">
      <c r="A1466" s="25" t="inlineStr">
        <is>
          <t>change_event_client_type</t>
        </is>
      </c>
      <c r="B1466" s="29" t="inlineStr">
        <is>
          <t>Change event client type · TEXT</t>
        </is>
      </c>
      <c r="C1466" s="26" t="n"/>
      <c r="D1466" s="27">
        <f>IF(AND($C1466="x",$A1466&lt;&gt;""),$A1466,"")</f>
        <v/>
      </c>
    </row>
    <row r="1467">
      <c r="A1467" s="25" t="inlineStr">
        <is>
          <t>change_event_new_resource</t>
        </is>
      </c>
      <c r="B1467" s="29" t="inlineStr">
        <is>
          <t>Change event new resource · TEXT</t>
        </is>
      </c>
      <c r="C1467" s="26" t="n"/>
      <c r="D1467" s="27">
        <f>IF(AND($C1467="x",$A1467&lt;&gt;""),$A1467,"")</f>
        <v/>
      </c>
    </row>
    <row r="1468">
      <c r="A1468" s="25" t="inlineStr">
        <is>
          <t>change_event_old_resource</t>
        </is>
      </c>
      <c r="B1468" s="29" t="inlineStr">
        <is>
          <t>Change event old resource · TEXT</t>
        </is>
      </c>
      <c r="C1468" s="26" t="n"/>
      <c r="D1468" s="27">
        <f>IF(AND($C1468="x",$A1468&lt;&gt;""),$A1468,"")</f>
        <v/>
      </c>
    </row>
    <row r="1469">
      <c r="A1469" s="25" t="inlineStr">
        <is>
          <t>change_event_resource_change_operation</t>
        </is>
      </c>
      <c r="B1469" s="29" t="inlineStr">
        <is>
          <t>Change event resource change operation · TEXT</t>
        </is>
      </c>
      <c r="C1469" s="26" t="n"/>
      <c r="D1469" s="27">
        <f>IF(AND($C1469="x",$A1469&lt;&gt;""),$A1469,"")</f>
        <v/>
      </c>
    </row>
    <row r="1470">
      <c r="A1470" s="25" t="inlineStr">
        <is>
          <t>change_event_user_email</t>
        </is>
      </c>
      <c r="B1470" s="29" t="inlineStr">
        <is>
          <t>Change event user email · TEXT</t>
        </is>
      </c>
      <c r="C1470" s="26" t="n"/>
      <c r="D1470" s="27">
        <f>IF(AND($C1470="x",$A1470&lt;&gt;""),$A1470,"")</f>
        <v/>
      </c>
    </row>
    <row r="1471">
      <c r="A1471" s="25" t="inlineStr">
        <is>
          <t>change_status_ad_group</t>
        </is>
      </c>
      <c r="B1471" s="29" t="inlineStr">
        <is>
          <t>Change status ad group · TEXT</t>
        </is>
      </c>
      <c r="C1471" s="26" t="n"/>
      <c r="D1471" s="27">
        <f>IF(AND($C1471="x",$A1471&lt;&gt;""),$A1471,"")</f>
        <v/>
      </c>
    </row>
    <row r="1472">
      <c r="A1472" s="25" t="inlineStr">
        <is>
          <t>change_status_ad_group_ad</t>
        </is>
      </c>
      <c r="B1472" s="29" t="inlineStr">
        <is>
          <t>Change status ad group ad · TEXT</t>
        </is>
      </c>
      <c r="C1472" s="26" t="n"/>
      <c r="D1472" s="27">
        <f>IF(AND($C1472="x",$A1472&lt;&gt;""),$A1472,"")</f>
        <v/>
      </c>
    </row>
    <row r="1473">
      <c r="A1473" s="25" t="inlineStr">
        <is>
          <t>change_status_ad_group_asset</t>
        </is>
      </c>
      <c r="B1473" s="29" t="inlineStr">
        <is>
          <t>Change status ad group asset · TEXT</t>
        </is>
      </c>
      <c r="C1473" s="26" t="n"/>
      <c r="D1473" s="27">
        <f>IF(AND($C1473="x",$A1473&lt;&gt;""),$A1473,"")</f>
        <v/>
      </c>
    </row>
    <row r="1474">
      <c r="A1474" s="25" t="inlineStr">
        <is>
          <t>change_status_ad_group_bid_modifier</t>
        </is>
      </c>
      <c r="B1474" s="29" t="inlineStr">
        <is>
          <t>Change status ad group bid modifier · TEXT</t>
        </is>
      </c>
      <c r="C1474" s="26" t="n"/>
      <c r="D1474" s="27">
        <f>IF(AND($C1474="x",$A1474&lt;&gt;""),$A1474,"")</f>
        <v/>
      </c>
    </row>
    <row r="1475">
      <c r="A1475" s="25" t="inlineStr">
        <is>
          <t>change_status_ad_group_criterion</t>
        </is>
      </c>
      <c r="B1475" s="29" t="inlineStr">
        <is>
          <t>Change status ad group criterion · TEXT</t>
        </is>
      </c>
      <c r="C1475" s="26" t="n"/>
      <c r="D1475" s="27">
        <f>IF(AND($C1475="x",$A1475&lt;&gt;""),$A1475,"")</f>
        <v/>
      </c>
    </row>
    <row r="1476">
      <c r="A1476" s="25" t="inlineStr">
        <is>
          <t>change_status_asset</t>
        </is>
      </c>
      <c r="B1476" s="29" t="inlineStr">
        <is>
          <t>Change status asset · TEXT</t>
        </is>
      </c>
      <c r="C1476" s="26" t="n"/>
      <c r="D1476" s="27">
        <f>IF(AND($C1476="x",$A1476&lt;&gt;""),$A1476,"")</f>
        <v/>
      </c>
    </row>
    <row r="1477">
      <c r="A1477" s="25" t="inlineStr">
        <is>
          <t>change_status_campaign</t>
        </is>
      </c>
      <c r="B1477" s="29" t="inlineStr">
        <is>
          <t>Change status campaign · TEXT</t>
        </is>
      </c>
      <c r="C1477" s="26" t="n"/>
      <c r="D1477" s="27">
        <f>IF(AND($C1477="x",$A1477&lt;&gt;""),$A1477,"")</f>
        <v/>
      </c>
    </row>
    <row r="1478">
      <c r="A1478" s="25" t="inlineStr">
        <is>
          <t>change_status_campaign_asset</t>
        </is>
      </c>
      <c r="B1478" s="29" t="inlineStr">
        <is>
          <t>Change status campaign asset · TEXT</t>
        </is>
      </c>
      <c r="C1478" s="26" t="n"/>
      <c r="D1478" s="27">
        <f>IF(AND($C1478="x",$A1478&lt;&gt;""),$A1478,"")</f>
        <v/>
      </c>
    </row>
    <row r="1479">
      <c r="A1479" s="25" t="inlineStr">
        <is>
          <t>change_status_campaign_criterion</t>
        </is>
      </c>
      <c r="B1479" s="29" t="inlineStr">
        <is>
          <t>Change status campaign criterion · TEXT</t>
        </is>
      </c>
      <c r="C1479" s="26" t="n"/>
      <c r="D1479" s="27">
        <f>IF(AND($C1479="x",$A1479&lt;&gt;""),$A1479,"")</f>
        <v/>
      </c>
    </row>
    <row r="1480">
      <c r="A1480" s="25" t="inlineStr">
        <is>
          <t>change_status_campaign_shared_set</t>
        </is>
      </c>
      <c r="B1480" s="29" t="inlineStr">
        <is>
          <t>Change status campaign shared set · TEXT</t>
        </is>
      </c>
      <c r="C1480" s="26" t="n"/>
      <c r="D1480" s="27">
        <f>IF(AND($C1480="x",$A1480&lt;&gt;""),$A1480,"")</f>
        <v/>
      </c>
    </row>
    <row r="1481">
      <c r="A1481" s="25" t="inlineStr">
        <is>
          <t>change_status_combined_audience</t>
        </is>
      </c>
      <c r="B1481" s="29" t="inlineStr">
        <is>
          <t>Change status combined audience · TEXT</t>
        </is>
      </c>
      <c r="C1481" s="26" t="n"/>
      <c r="D1481" s="27">
        <f>IF(AND($C1481="x",$A1481&lt;&gt;""),$A1481,"")</f>
        <v/>
      </c>
    </row>
    <row r="1482">
      <c r="A1482" s="25" t="inlineStr">
        <is>
          <t>change_status_customer_asset</t>
        </is>
      </c>
      <c r="B1482" s="29" t="inlineStr">
        <is>
          <t>Change status customer asset · TEXT</t>
        </is>
      </c>
      <c r="C1482" s="26" t="n"/>
      <c r="D1482" s="27">
        <f>IF(AND($C1482="x",$A1482&lt;&gt;""),$A1482,"")</f>
        <v/>
      </c>
    </row>
    <row r="1483">
      <c r="A1483" s="25" t="inlineStr">
        <is>
          <t>change_status_last_change_date_time</t>
        </is>
      </c>
      <c r="B1483" s="29" t="inlineStr">
        <is>
          <t>Change status last change date time · TIMESTAMP</t>
        </is>
      </c>
      <c r="C1483" s="26" t="n"/>
      <c r="D1483" s="27">
        <f>IF(AND($C1483="x",$A1483&lt;&gt;""),$A1483,"")</f>
        <v/>
      </c>
    </row>
    <row r="1484">
      <c r="A1484" s="25" t="inlineStr">
        <is>
          <t>change_status_resource_name</t>
        </is>
      </c>
      <c r="B1484" s="29" t="inlineStr">
        <is>
          <t>Change status resource name · TEXT</t>
        </is>
      </c>
      <c r="C1484" s="26" t="n"/>
      <c r="D1484" s="27">
        <f>IF(AND($C1484="x",$A1484&lt;&gt;""),$A1484,"")</f>
        <v/>
      </c>
    </row>
    <row r="1485">
      <c r="A1485" s="25" t="inlineStr">
        <is>
          <t>change_status_resource_status</t>
        </is>
      </c>
      <c r="B1485" s="29" t="inlineStr">
        <is>
          <t>Change status resource status · TEXT</t>
        </is>
      </c>
      <c r="C1485" s="26" t="n"/>
      <c r="D1485" s="27">
        <f>IF(AND($C1485="x",$A1485&lt;&gt;""),$A1485,"")</f>
        <v/>
      </c>
    </row>
    <row r="1486">
      <c r="A1486" s="25" t="inlineStr">
        <is>
          <t>change_status_resource_type</t>
        </is>
      </c>
      <c r="B1486" s="29" t="inlineStr">
        <is>
          <t>Change status resource type · TEXT</t>
        </is>
      </c>
      <c r="C1486" s="26" t="n"/>
      <c r="D1486" s="27">
        <f>IF(AND($C1486="x",$A1486&lt;&gt;""),$A1486,"")</f>
        <v/>
      </c>
    </row>
    <row r="1487">
      <c r="A1487" s="25" t="inlineStr">
        <is>
          <t>change_status_shared_set</t>
        </is>
      </c>
      <c r="B1487" s="29" t="inlineStr">
        <is>
          <t>Change status shared set · TEXT</t>
        </is>
      </c>
      <c r="C1487" s="26" t="n"/>
      <c r="D1487" s="27">
        <f>IF(AND($C1487="x",$A1487&lt;&gt;""),$A1487,"")</f>
        <v/>
      </c>
    </row>
    <row r="1488">
      <c r="A1488" s="25" t="inlineStr">
        <is>
          <t>channel</t>
        </is>
      </c>
      <c r="B1488" s="29" t="inlineStr">
        <is>
          <t>Channel · TEXT</t>
        </is>
      </c>
      <c r="C1488" s="26" t="n"/>
      <c r="D1488" s="27">
        <f>IF(AND($C1488="x",$A1488&lt;&gt;""),$A1488,"")</f>
        <v/>
      </c>
    </row>
    <row r="1489">
      <c r="A1489" s="25" t="inlineStr">
        <is>
          <t>channel_exclusivity</t>
        </is>
      </c>
      <c r="B1489" s="29" t="inlineStr">
        <is>
          <t>Channel exclusivity · TEXT</t>
        </is>
      </c>
      <c r="C1489" s="26" t="n"/>
      <c r="D1489" s="27">
        <f>IF(AND($C1489="x",$A1489&lt;&gt;""),$A1489,"")</f>
        <v/>
      </c>
    </row>
    <row r="1490">
      <c r="A1490" s="25" t="inlineStr">
        <is>
          <t>channel_id</t>
        </is>
      </c>
      <c r="B1490" s="29" t="inlineStr">
        <is>
          <t>Channel id · TEXT</t>
        </is>
      </c>
      <c r="C1490" s="26" t="n"/>
      <c r="D1490" s="27">
        <f>IF(AND($C1490="x",$A1490&lt;&gt;""),$A1490,"")</f>
        <v/>
      </c>
    </row>
    <row r="1491">
      <c r="A1491" s="25" t="inlineStr">
        <is>
          <t>city</t>
        </is>
      </c>
      <c r="B1491" s="29" t="inlineStr">
        <is>
          <t>Geo target city · CITY</t>
        </is>
      </c>
      <c r="C1491" s="26" t="n"/>
      <c r="D1491" s="27">
        <f>IF(AND($C1491="x",$A1491&lt;&gt;""),$A1491,"")</f>
        <v/>
      </c>
    </row>
    <row r="1492">
      <c r="A1492" s="25" t="inlineStr">
        <is>
          <t>click_type</t>
        </is>
      </c>
      <c r="B1492" s="29" t="inlineStr">
        <is>
          <t>Click type · TEXT</t>
        </is>
      </c>
      <c r="C1492" s="26" t="n"/>
      <c r="D1492" s="27">
        <f>IF(AND($C1492="x",$A1492&lt;&gt;""),$A1492,"")</f>
        <v/>
      </c>
    </row>
    <row r="1493">
      <c r="A1493" s="25" t="inlineStr">
        <is>
          <t>click_view_ad_group_ad</t>
        </is>
      </c>
      <c r="B1493" s="29" t="inlineStr">
        <is>
          <t>Click view ad group ad · TEXT</t>
        </is>
      </c>
      <c r="C1493" s="26" t="n"/>
      <c r="D1493" s="27">
        <f>IF(AND($C1493="x",$A1493&lt;&gt;""),$A1493,"")</f>
        <v/>
      </c>
    </row>
    <row r="1494">
      <c r="A1494" s="25" t="inlineStr">
        <is>
          <t>click_view_area_of_interest_city</t>
        </is>
      </c>
      <c r="B1494" s="29" t="inlineStr">
        <is>
          <t>Click view area of interest city · CITY</t>
        </is>
      </c>
      <c r="C1494" s="26" t="n"/>
      <c r="D1494" s="27">
        <f>IF(AND($C1494="x",$A1494&lt;&gt;""),$A1494,"")</f>
        <v/>
      </c>
    </row>
    <row r="1495">
      <c r="A1495" s="25" t="inlineStr">
        <is>
          <t>click_view_area_of_interest_country</t>
        </is>
      </c>
      <c r="B1495" s="29" t="inlineStr">
        <is>
          <t>Click view area of interest country · COUNTRY</t>
        </is>
      </c>
      <c r="C1495" s="26" t="n"/>
      <c r="D1495" s="27">
        <f>IF(AND($C1495="x",$A1495&lt;&gt;""),$A1495,"")</f>
        <v/>
      </c>
    </row>
    <row r="1496">
      <c r="A1496" s="25" t="inlineStr">
        <is>
          <t>click_view_area_of_interest_metro</t>
        </is>
      </c>
      <c r="B1496" s="29" t="inlineStr">
        <is>
          <t>Click view area of interest metro · TEXT</t>
        </is>
      </c>
      <c r="C1496" s="26" t="n"/>
      <c r="D1496" s="27">
        <f>IF(AND($C1496="x",$A1496&lt;&gt;""),$A1496,"")</f>
        <v/>
      </c>
    </row>
    <row r="1497">
      <c r="A1497" s="25" t="inlineStr">
        <is>
          <t>click_view_area_of_interest_most_specific</t>
        </is>
      </c>
      <c r="B1497" s="29" t="inlineStr">
        <is>
          <t>Click view area of interest most specific · TEXT</t>
        </is>
      </c>
      <c r="C1497" s="26" t="n"/>
      <c r="D1497" s="27">
        <f>IF(AND($C1497="x",$A1497&lt;&gt;""),$A1497,"")</f>
        <v/>
      </c>
    </row>
    <row r="1498">
      <c r="A1498" s="25" t="inlineStr">
        <is>
          <t>click_view_area_of_interest_region</t>
        </is>
      </c>
      <c r="B1498" s="29" t="inlineStr">
        <is>
          <t>Click view area of interest region · REGION</t>
        </is>
      </c>
      <c r="C1498" s="26" t="n"/>
      <c r="D1498" s="27">
        <f>IF(AND($C1498="x",$A1498&lt;&gt;""),$A1498,"")</f>
        <v/>
      </c>
    </row>
    <row r="1499">
      <c r="A1499" s="25" t="inlineStr">
        <is>
          <t>click_view_campaign_location_target</t>
        </is>
      </c>
      <c r="B1499" s="29" t="inlineStr">
        <is>
          <t>Click view campaign location target · TEXT</t>
        </is>
      </c>
      <c r="C1499" s="26" t="n"/>
      <c r="D1499" s="27">
        <f>IF(AND($C1499="x",$A1499&lt;&gt;""),$A1499,"")</f>
        <v/>
      </c>
    </row>
    <row r="1500">
      <c r="A1500" s="25" t="inlineStr">
        <is>
          <t>click_view_gclid</t>
        </is>
      </c>
      <c r="B1500" s="29" t="inlineStr">
        <is>
          <t>Click view gclid · TEXT</t>
        </is>
      </c>
      <c r="C1500" s="26" t="n"/>
      <c r="D1500" s="27">
        <f>IF(AND($C1500="x",$A1500&lt;&gt;""),$A1500,"")</f>
        <v/>
      </c>
    </row>
    <row r="1501">
      <c r="A1501" s="25" t="inlineStr">
        <is>
          <t>click_view_keyword</t>
        </is>
      </c>
      <c r="B1501" s="29" t="inlineStr">
        <is>
          <t>Click view keyword · TEXT</t>
        </is>
      </c>
      <c r="C1501" s="26" t="n"/>
      <c r="D1501" s="27">
        <f>IF(AND($C1501="x",$A1501&lt;&gt;""),$A1501,"")</f>
        <v/>
      </c>
    </row>
    <row r="1502">
      <c r="A1502" s="25" t="inlineStr">
        <is>
          <t>click_view_keyword_info_match_type</t>
        </is>
      </c>
      <c r="B1502" s="29" t="inlineStr">
        <is>
          <t>Click view keyword info match type · TEXT</t>
        </is>
      </c>
      <c r="C1502" s="26" t="n"/>
      <c r="D1502" s="27">
        <f>IF(AND($C1502="x",$A1502&lt;&gt;""),$A1502,"")</f>
        <v/>
      </c>
    </row>
    <row r="1503">
      <c r="A1503" s="25" t="inlineStr">
        <is>
          <t>click_view_keyword_info_text</t>
        </is>
      </c>
      <c r="B1503" s="29" t="inlineStr">
        <is>
          <t>Click view keyword info text · TEXT</t>
        </is>
      </c>
      <c r="C1503" s="26" t="n"/>
      <c r="D1503" s="27">
        <f>IF(AND($C1503="x",$A1503&lt;&gt;""),$A1503,"")</f>
        <v/>
      </c>
    </row>
    <row r="1504">
      <c r="A1504" s="25" t="inlineStr">
        <is>
          <t>click_view_location_of_presence_city</t>
        </is>
      </c>
      <c r="B1504" s="29" t="inlineStr">
        <is>
          <t>Click view location of presence city · CITY</t>
        </is>
      </c>
      <c r="C1504" s="26" t="n"/>
      <c r="D1504" s="27">
        <f>IF(AND($C1504="x",$A1504&lt;&gt;""),$A1504,"")</f>
        <v/>
      </c>
    </row>
    <row r="1505">
      <c r="A1505" s="25" t="inlineStr">
        <is>
          <t>click_view_location_of_presence_country</t>
        </is>
      </c>
      <c r="B1505" s="29" t="inlineStr">
        <is>
          <t>Click view location of presence country · COUNTRY</t>
        </is>
      </c>
      <c r="C1505" s="26" t="n"/>
      <c r="D1505" s="27">
        <f>IF(AND($C1505="x",$A1505&lt;&gt;""),$A1505,"")</f>
        <v/>
      </c>
    </row>
    <row r="1506">
      <c r="A1506" s="25" t="inlineStr">
        <is>
          <t>click_view_location_of_presence_metro</t>
        </is>
      </c>
      <c r="B1506" s="29" t="inlineStr">
        <is>
          <t>Click view location of presence metro · TEXT</t>
        </is>
      </c>
      <c r="C1506" s="26" t="n"/>
      <c r="D1506" s="27">
        <f>IF(AND($C1506="x",$A1506&lt;&gt;""),$A1506,"")</f>
        <v/>
      </c>
    </row>
    <row r="1507">
      <c r="A1507" s="25" t="inlineStr">
        <is>
          <t>click_view_location_of_presence_most_specific</t>
        </is>
      </c>
      <c r="B1507" s="29" t="inlineStr">
        <is>
          <t>Click view location of presence most specific · TEXT</t>
        </is>
      </c>
      <c r="C1507" s="26" t="n"/>
      <c r="D1507" s="27">
        <f>IF(AND($C1507="x",$A1507&lt;&gt;""),$A1507,"")</f>
        <v/>
      </c>
    </row>
    <row r="1508">
      <c r="A1508" s="25" t="inlineStr">
        <is>
          <t>click_view_location_of_presence_region</t>
        </is>
      </c>
      <c r="B1508" s="29" t="inlineStr">
        <is>
          <t>Click view location of presence region · REGION</t>
        </is>
      </c>
      <c r="C1508" s="26" t="n"/>
      <c r="D1508" s="27">
        <f>IF(AND($C1508="x",$A1508&lt;&gt;""),$A1508,"")</f>
        <v/>
      </c>
    </row>
    <row r="1509">
      <c r="A1509" s="25" t="inlineStr">
        <is>
          <t>click_view_page_number</t>
        </is>
      </c>
      <c r="B1509" s="29" t="inlineStr">
        <is>
          <t>Click view page number · NUMERIC</t>
        </is>
      </c>
      <c r="C1509" s="26" t="n"/>
      <c r="D1509" s="27">
        <f>IF(AND($C1509="x",$A1509&lt;&gt;""),$A1509,"")</f>
        <v/>
      </c>
    </row>
    <row r="1510">
      <c r="A1510" s="25" t="inlineStr">
        <is>
          <t>click_view_resource_name</t>
        </is>
      </c>
      <c r="B1510" s="29" t="inlineStr">
        <is>
          <t>Click view resource name · TEXT</t>
        </is>
      </c>
      <c r="C1510" s="26" t="n"/>
      <c r="D1510" s="27">
        <f>IF(AND($C1510="x",$A1510&lt;&gt;""),$A1510,"")</f>
        <v/>
      </c>
    </row>
    <row r="1511">
      <c r="A1511" s="25" t="inlineStr">
        <is>
          <t>click_view_user_list</t>
        </is>
      </c>
      <c r="B1511" s="29" t="inlineStr">
        <is>
          <t>Click view user list · TEXT</t>
        </is>
      </c>
      <c r="C1511" s="26" t="n"/>
      <c r="D1511" s="27">
        <f>IF(AND($C1511="x",$A1511&lt;&gt;""),$A1511,"")</f>
        <v/>
      </c>
    </row>
    <row r="1512">
      <c r="A1512" s="25" t="inlineStr">
        <is>
          <t>clicks_unique_query_clusters</t>
        </is>
      </c>
      <c r="B1512" s="29" t="inlineStr">
        <is>
          <t>Clicks unique query clusters · NUMERIC</t>
        </is>
      </c>
      <c r="C1512" s="26" t="n"/>
      <c r="D1512" s="27">
        <f>IF(AND($C1512="x",$A1512&lt;&gt;""),$A1512,"")</f>
        <v/>
      </c>
    </row>
    <row r="1513">
      <c r="A1513" s="25" t="inlineStr">
        <is>
          <t>close_variants</t>
        </is>
      </c>
      <c r="B1513" s="29" t="inlineStr">
        <is>
          <t>Close variants · TEXT</t>
        </is>
      </c>
      <c r="C1513" s="26" t="n"/>
      <c r="D1513" s="27">
        <f>IF(AND($C1513="x",$A1513&lt;&gt;""),$A1513,"")</f>
        <v/>
      </c>
    </row>
    <row r="1514">
      <c r="A1514" s="25" t="inlineStr">
        <is>
          <t>closing_reason</t>
        </is>
      </c>
      <c r="B1514" s="29" t="inlineStr">
        <is>
          <t>Closing reason · TEXT</t>
        </is>
      </c>
      <c r="C1514" s="26" t="n"/>
      <c r="D1514" s="27">
        <f>IF(AND($C1514="x",$A1514&lt;&gt;""),$A1514,"")</f>
        <v/>
      </c>
    </row>
    <row r="1515">
      <c r="A1515" s="25" t="inlineStr">
        <is>
          <t>code</t>
        </is>
      </c>
      <c r="B1515" s="29" t="inlineStr">
        <is>
          <t>Code · TEXT</t>
        </is>
      </c>
      <c r="C1515" s="26" t="n"/>
      <c r="D1515" s="27">
        <f>IF(AND($C1515="x",$A1515&lt;&gt;""),$A1515,"")</f>
        <v/>
      </c>
    </row>
    <row r="1516">
      <c r="A1516" s="25" t="inlineStr">
        <is>
          <t>combined_audience_combined_audience</t>
        </is>
      </c>
      <c r="B1516" s="29" t="inlineStr">
        <is>
          <t>Combined audience combined audience · TEXT</t>
        </is>
      </c>
      <c r="C1516" s="26" t="n"/>
      <c r="D1516" s="27">
        <f>IF(AND($C1516="x",$A1516&lt;&gt;""),$A1516,"")</f>
        <v/>
      </c>
    </row>
    <row r="1517">
      <c r="A1517" s="25" t="inlineStr">
        <is>
          <t>commission_commission_rate_micros</t>
        </is>
      </c>
      <c r="B1517" s="29" t="inlineStr">
        <is>
          <t>Commission commission rate micros · NUMERIC</t>
        </is>
      </c>
      <c r="C1517" s="26" t="n"/>
      <c r="D1517" s="27">
        <f>IF(AND($C1517="x",$A1517&lt;&gt;""),$A1517,"")</f>
        <v/>
      </c>
    </row>
    <row r="1518">
      <c r="A1518" s="25" t="inlineStr">
        <is>
          <t>competition_index</t>
        </is>
      </c>
      <c r="B1518" s="29" t="inlineStr">
        <is>
          <t>Competition index · NUMERIC</t>
        </is>
      </c>
      <c r="C1518" s="26" t="n"/>
      <c r="D1518" s="27">
        <f>IF(AND($C1518="x",$A1518&lt;&gt;""),$A1518,"")</f>
        <v/>
      </c>
    </row>
    <row r="1519">
      <c r="A1519" s="25" t="inlineStr">
        <is>
          <t>contains_eu_political_advertising</t>
        </is>
      </c>
      <c r="B1519" s="29" t="inlineStr">
        <is>
          <t>Contains eu political advertising · TEXT</t>
        </is>
      </c>
      <c r="C1519" s="26" t="n"/>
      <c r="D1519" s="27">
        <f>IF(AND($C1519="x",$A1519&lt;&gt;""),$A1519,"")</f>
        <v/>
      </c>
    </row>
    <row r="1520">
      <c r="A1520" s="25" t="inlineStr">
        <is>
          <t>content_bid_criterion_type_group</t>
        </is>
      </c>
      <c r="B1520" s="29" t="inlineStr">
        <is>
          <t>Content bid criterion type group · TEXT</t>
        </is>
      </c>
      <c r="C1520" s="26" t="n"/>
      <c r="D1520" s="27">
        <f>IF(AND($C1520="x",$A1520&lt;&gt;""),$A1520,"")</f>
        <v/>
      </c>
    </row>
    <row r="1521">
      <c r="A1521" s="25" t="inlineStr">
        <is>
          <t>content_budget_lost_impression_share</t>
        </is>
      </c>
      <c r="B1521" s="29" t="inlineStr">
        <is>
          <t>Content budget lost impression share · NUMERIC</t>
        </is>
      </c>
      <c r="C1521" s="26" t="n"/>
      <c r="D1521" s="27">
        <f>IF(AND($C1521="x",$A1521&lt;&gt;""),$A1521,"")</f>
        <v/>
      </c>
    </row>
    <row r="1522">
      <c r="A1522" s="25" t="inlineStr">
        <is>
          <t>content_budget_lost_impression_share_non_aggregated</t>
        </is>
      </c>
      <c r="B1522" s="29" t="inlineStr">
        <is>
          <t>(Internal) Content budget lost impression share (Non-aggregated) · NUMERIC</t>
        </is>
      </c>
      <c r="C1522" s="26" t="n"/>
      <c r="D1522" s="27">
        <f>IF(AND($C1522="x",$A1522&lt;&gt;""),$A1522,"")</f>
        <v/>
      </c>
    </row>
    <row r="1523">
      <c r="A1523" s="25" t="inlineStr">
        <is>
          <t>content_eligible_impressions</t>
        </is>
      </c>
      <c r="B1523" s="29" t="inlineStr">
        <is>
          <t>Eligible Impressions on Display Network · NUMERIC</t>
        </is>
      </c>
      <c r="C1523" s="26" t="n"/>
      <c r="D1523" s="27">
        <f>IF(AND($C1523="x",$A1523&lt;&gt;""),$A1523,"")</f>
        <v/>
      </c>
    </row>
    <row r="1524">
      <c r="A1524" s="25" t="inlineStr">
        <is>
          <t>content_impression_share</t>
        </is>
      </c>
      <c r="B1524" s="29" t="inlineStr">
        <is>
          <t>Content impression share · NUMERIC</t>
        </is>
      </c>
      <c r="C1524" s="26" t="n"/>
      <c r="D1524" s="27">
        <f>IF(AND($C1524="x",$A1524&lt;&gt;""),$A1524,"")</f>
        <v/>
      </c>
    </row>
    <row r="1525">
      <c r="A1525" s="25" t="inlineStr">
        <is>
          <t>content_label_type</t>
        </is>
      </c>
      <c r="B1525" s="29" t="inlineStr">
        <is>
          <t>Content label type · TEXT</t>
        </is>
      </c>
      <c r="C1525" s="26" t="n"/>
      <c r="D1525" s="27">
        <f>IF(AND($C1525="x",$A1525&lt;&gt;""),$A1525,"")</f>
        <v/>
      </c>
    </row>
    <row r="1526">
      <c r="A1526" s="25" t="inlineStr">
        <is>
          <t>content_rank_lost_impression_share</t>
        </is>
      </c>
      <c r="B1526" s="29" t="inlineStr">
        <is>
          <t>Content rank lost impression share · NUMERIC</t>
        </is>
      </c>
      <c r="C1526" s="26" t="n"/>
      <c r="D1526" s="27">
        <f>IF(AND($C1526="x",$A1526&lt;&gt;""),$A1526,"")</f>
        <v/>
      </c>
    </row>
    <row r="1527">
      <c r="A1527" s="25" t="inlineStr">
        <is>
          <t>content_rank_lost_impression_share_non_aggregated</t>
        </is>
      </c>
      <c r="B1527" s="29" t="inlineStr">
        <is>
          <t>(Internal) Content rank lost impression share (Non-aggregated) · NUMERIC</t>
        </is>
      </c>
      <c r="C1527" s="26" t="n"/>
      <c r="D1527" s="27">
        <f>IF(AND($C1527="x",$A1527&lt;&gt;""),$A1527,"")</f>
        <v/>
      </c>
    </row>
    <row r="1528">
      <c r="A1528" s="25" t="inlineStr">
        <is>
          <t>conversion_action</t>
        </is>
      </c>
      <c r="B1528" s="29" t="inlineStr">
        <is>
          <t>Conversion action · TEXT</t>
        </is>
      </c>
      <c r="C1528" s="26" t="n"/>
      <c r="D1528" s="27">
        <f>IF(AND($C1528="x",$A1528&lt;&gt;""),$A1528,"")</f>
        <v/>
      </c>
    </row>
    <row r="1529">
      <c r="A1529" s="25" t="inlineStr">
        <is>
          <t>conversion_action_category</t>
        </is>
      </c>
      <c r="B1529" s="29" t="inlineStr">
        <is>
          <t>Conversion action category · TEXT</t>
        </is>
      </c>
      <c r="C1529" s="26" t="n"/>
      <c r="D1529" s="27">
        <f>IF(AND($C1529="x",$A1529&lt;&gt;""),$A1529,"")</f>
        <v/>
      </c>
    </row>
    <row r="1530">
      <c r="A1530" s="25" t="inlineStr">
        <is>
          <t>conversion_action_click_through_lookback_window_days</t>
        </is>
      </c>
      <c r="B1530" s="29" t="inlineStr">
        <is>
          <t>Conversion action click through lookback window days · NUMERIC</t>
        </is>
      </c>
      <c r="C1530" s="26" t="n"/>
      <c r="D1530" s="27">
        <f>IF(AND($C1530="x",$A1530&lt;&gt;""),$A1530,"")</f>
        <v/>
      </c>
    </row>
    <row r="1531">
      <c r="A1531" s="25" t="inlineStr">
        <is>
          <t>conversion_action_counting_type</t>
        </is>
      </c>
      <c r="B1531" s="29" t="inlineStr">
        <is>
          <t>Conversion action counting type · TEXT</t>
        </is>
      </c>
      <c r="C1531" s="26" t="n"/>
      <c r="D1531" s="27">
        <f>IF(AND($C1531="x",$A1531&lt;&gt;""),$A1531,"")</f>
        <v/>
      </c>
    </row>
    <row r="1532">
      <c r="A1532" s="25" t="inlineStr">
        <is>
          <t>conversion_action_id</t>
        </is>
      </c>
      <c r="B1532" s="29" t="inlineStr">
        <is>
          <t>Conversion action ID · TEXT</t>
        </is>
      </c>
      <c r="C1532" s="26" t="n"/>
      <c r="D1532" s="27">
        <f>IF(AND($C1532="x",$A1532&lt;&gt;""),$A1532,"")</f>
        <v/>
      </c>
    </row>
    <row r="1533">
      <c r="A1533" s="25" t="inlineStr">
        <is>
          <t>conversion_action_name</t>
        </is>
      </c>
      <c r="B1533" s="29" t="inlineStr">
        <is>
          <t>Conversion action name · TEXT</t>
        </is>
      </c>
      <c r="C1533" s="26" t="n"/>
      <c r="D1533" s="27">
        <f>IF(AND($C1533="x",$A1533&lt;&gt;""),$A1533,"")</f>
        <v/>
      </c>
    </row>
    <row r="1534">
      <c r="A1534" s="25" t="inlineStr">
        <is>
          <t>conversion_action_origin</t>
        </is>
      </c>
      <c r="B1534" s="29" t="inlineStr">
        <is>
          <t>Conversion action origin · TEXT</t>
        </is>
      </c>
      <c r="C1534" s="26" t="n"/>
      <c r="D1534" s="27">
        <f>IF(AND($C1534="x",$A1534&lt;&gt;""),$A1534,"")</f>
        <v/>
      </c>
    </row>
    <row r="1535">
      <c r="A1535" s="25" t="inlineStr">
        <is>
          <t>conversion_action_primary_for_goal</t>
        </is>
      </c>
      <c r="B1535" s="29" t="inlineStr">
        <is>
          <t>Conversion action primary for goal · BOOLEAN</t>
        </is>
      </c>
      <c r="C1535" s="26" t="n"/>
      <c r="D1535" s="27">
        <f>IF(AND($C1535="x",$A1535&lt;&gt;""),$A1535,"")</f>
        <v/>
      </c>
    </row>
    <row r="1536">
      <c r="A1536" s="25" t="inlineStr">
        <is>
          <t>conversion_action_status</t>
        </is>
      </c>
      <c r="B1536" s="29" t="inlineStr">
        <is>
          <t>Conversion action status · TEXT</t>
        </is>
      </c>
      <c r="C1536" s="26" t="n"/>
      <c r="D1536" s="27">
        <f>IF(AND($C1536="x",$A1536&lt;&gt;""),$A1536,"")</f>
        <v/>
      </c>
    </row>
    <row r="1537">
      <c r="A1537" s="25" t="inlineStr">
        <is>
          <t>conversion_action_type</t>
        </is>
      </c>
      <c r="B1537" s="29" t="inlineStr">
        <is>
          <t>Conversion action type · TEXT</t>
        </is>
      </c>
      <c r="C1537" s="26" t="n"/>
      <c r="D1537" s="27">
        <f>IF(AND($C1537="x",$A1537&lt;&gt;""),$A1537,"")</f>
        <v/>
      </c>
    </row>
    <row r="1538">
      <c r="A1538" s="25" t="inlineStr">
        <is>
          <t>conversion_action_view_through_lookback_window_days</t>
        </is>
      </c>
      <c r="B1538" s="29" t="inlineStr">
        <is>
          <t>Conversion action view through lookback window days · NUMERIC</t>
        </is>
      </c>
      <c r="C1538" s="26" t="n"/>
      <c r="D1538" s="27">
        <f>IF(AND($C1538="x",$A1538&lt;&gt;""),$A1538,"")</f>
        <v/>
      </c>
    </row>
    <row r="1539">
      <c r="A1539" s="25" t="inlineStr">
        <is>
          <t>conversion_adjustment</t>
        </is>
      </c>
      <c r="B1539" s="29" t="inlineStr">
        <is>
          <t>Conversion adjustment · BOOLEAN</t>
        </is>
      </c>
      <c r="C1539" s="26" t="n"/>
      <c r="D1539" s="27">
        <f>IF(AND($C1539="x",$A1539&lt;&gt;""),$A1539,"")</f>
        <v/>
      </c>
    </row>
    <row r="1540">
      <c r="A1540" s="25" t="inlineStr">
        <is>
          <t>conversion_adjustment_lag_bucket</t>
        </is>
      </c>
      <c r="B1540" s="29" t="inlineStr">
        <is>
          <t>Conversion adjustment lag bucket · TEXT</t>
        </is>
      </c>
      <c r="C1540" s="26" t="n"/>
      <c r="D1540" s="27">
        <f>IF(AND($C1540="x",$A1540&lt;&gt;""),$A1540,"")</f>
        <v/>
      </c>
    </row>
    <row r="1541">
      <c r="A1541" s="25" t="inlineStr">
        <is>
          <t>conversion_attribution_event_type</t>
        </is>
      </c>
      <c r="B1541" s="29" t="inlineStr">
        <is>
          <t>Conversion attribution event type · TEXT</t>
        </is>
      </c>
      <c r="C1541" s="26" t="n"/>
      <c r="D1541" s="27">
        <f>IF(AND($C1541="x",$A1541&lt;&gt;""),$A1541,"")</f>
        <v/>
      </c>
    </row>
    <row r="1542">
      <c r="A1542" s="25" t="inlineStr">
        <is>
          <t>conversion_category_name</t>
        </is>
      </c>
      <c r="B1542" s="29" t="inlineStr">
        <is>
          <t>Conversion category name · TEXT</t>
        </is>
      </c>
      <c r="C1542" s="26" t="n"/>
      <c r="D1542" s="27">
        <f>IF(AND($C1542="x",$A1542&lt;&gt;""),$A1542,"")</f>
        <v/>
      </c>
    </row>
    <row r="1543">
      <c r="A1543" s="25" t="inlineStr">
        <is>
          <t>conversion_lag_bucket</t>
        </is>
      </c>
      <c r="B1543" s="29" t="inlineStr">
        <is>
          <t>Conversion lag bucket · TEXT</t>
        </is>
      </c>
      <c r="C1543" s="26" t="n"/>
      <c r="D1543" s="27">
        <f>IF(AND($C1543="x",$A1543&lt;&gt;""),$A1543,"")</f>
        <v/>
      </c>
    </row>
    <row r="1544">
      <c r="A1544" s="25" t="inlineStr">
        <is>
          <t>conversion_last_conversion_date</t>
        </is>
      </c>
      <c r="B1544" s="29" t="inlineStr">
        <is>
          <t>Conversion last conversion date · DATE</t>
        </is>
      </c>
      <c r="C1544" s="26" t="n"/>
      <c r="D1544" s="27">
        <f>IF(AND($C1544="x",$A1544&lt;&gt;""),$A1544,"")</f>
        <v/>
      </c>
    </row>
    <row r="1545">
      <c r="A1545" s="25" t="inlineStr">
        <is>
          <t>conversion_last_received_request_date_time</t>
        </is>
      </c>
      <c r="B1545" s="29" t="inlineStr">
        <is>
          <t>Conversion last received request date time · TIMESTAMP</t>
        </is>
      </c>
      <c r="C1545" s="26" t="n"/>
      <c r="D1545" s="27">
        <f>IF(AND($C1545="x",$A1545&lt;&gt;""),$A1545,"")</f>
        <v/>
      </c>
    </row>
    <row r="1546">
      <c r="A1546" s="25" t="inlineStr">
        <is>
          <t>conversion_or_adjustment_lag_bucket</t>
        </is>
      </c>
      <c r="B1546" s="29" t="inlineStr">
        <is>
          <t>Conversion or adjustment lag bucket · TEXT</t>
        </is>
      </c>
      <c r="C1546" s="26" t="n"/>
      <c r="D1546" s="27">
        <f>IF(AND($C1546="x",$A1546&lt;&gt;""),$A1546,"")</f>
        <v/>
      </c>
    </row>
    <row r="1547">
      <c r="A1547" s="25" t="inlineStr">
        <is>
          <t>conversion_rate</t>
        </is>
      </c>
      <c r="B1547" s="29" t="inlineStr">
        <is>
          <t>Conversion rate · PERCENT</t>
        </is>
      </c>
      <c r="C1547" s="26" t="n"/>
      <c r="D1547" s="27">
        <f>IF(AND($C1547="x",$A1547&lt;&gt;""),$A1547,"")</f>
        <v/>
      </c>
    </row>
    <row r="1548">
      <c r="A1548" s="25" t="inlineStr">
        <is>
          <t>conversion_tracker_id</t>
        </is>
      </c>
      <c r="B1548" s="29" t="inlineStr">
        <is>
          <t>Conversion tracker id · TEXT</t>
        </is>
      </c>
      <c r="C1548" s="26" t="n"/>
      <c r="D1548" s="27">
        <f>IF(AND($C1548="x",$A1548&lt;&gt;""),$A1548,"")</f>
        <v/>
      </c>
    </row>
    <row r="1549">
      <c r="A1549" s="25" t="inlineStr">
        <is>
          <t>conversion_tracking_setting_accepted_customer_data_terms</t>
        </is>
      </c>
      <c r="B1549" s="29" t="inlineStr">
        <is>
          <t>Conversion tracking setting accepted customer data terms · BOOLEAN</t>
        </is>
      </c>
      <c r="C1549" s="26" t="n"/>
      <c r="D1549" s="27">
        <f>IF(AND($C1549="x",$A1549&lt;&gt;""),$A1549,"")</f>
        <v/>
      </c>
    </row>
    <row r="1550">
      <c r="A1550" s="25" t="inlineStr">
        <is>
          <t>conversion_tracking_setting_conversion_tracking_id</t>
        </is>
      </c>
      <c r="B1550" s="29" t="inlineStr">
        <is>
          <t>Conversion tracking setting conversion tracking id · NUMERIC</t>
        </is>
      </c>
      <c r="C1550" s="26" t="n"/>
      <c r="D1550" s="27">
        <f>IF(AND($C1550="x",$A1550&lt;&gt;""),$A1550,"")</f>
        <v/>
      </c>
    </row>
    <row r="1551">
      <c r="A1551" s="25" t="inlineStr">
        <is>
          <t>conversion_tracking_setting_conversion_tracking_status</t>
        </is>
      </c>
      <c r="B1551" s="29" t="inlineStr">
        <is>
          <t>Conversion tracking setting conversion tracking status · TEXT</t>
        </is>
      </c>
      <c r="C1551" s="26" t="n"/>
      <c r="D1551" s="27">
        <f>IF(AND($C1551="x",$A1551&lt;&gt;""),$A1551,"")</f>
        <v/>
      </c>
    </row>
    <row r="1552">
      <c r="A1552" s="25" t="inlineStr">
        <is>
          <t>conversion_tracking_setting_cross_account_conversion_tracking_id</t>
        </is>
      </c>
      <c r="B1552" s="29" t="inlineStr">
        <is>
          <t>Conversion tracking setting cross account conversion tracking id · NUMERIC</t>
        </is>
      </c>
      <c r="C1552" s="26" t="n"/>
      <c r="D1552" s="27">
        <f>IF(AND($C1552="x",$A1552&lt;&gt;""),$A1552,"")</f>
        <v/>
      </c>
    </row>
    <row r="1553">
      <c r="A1553" s="25" t="inlineStr">
        <is>
          <t>conversion_tracking_setting_enhanced_conversions_for_leads_enabled</t>
        </is>
      </c>
      <c r="B1553" s="29" t="inlineStr">
        <is>
          <t>Conversion tracking setting enhanced conversions for leads enabled · BOOLEAN</t>
        </is>
      </c>
      <c r="C1553" s="26" t="n"/>
      <c r="D1553" s="27">
        <f>IF(AND($C1553="x",$A1553&lt;&gt;""),$A1553,"")</f>
        <v/>
      </c>
    </row>
    <row r="1554">
      <c r="A1554" s="25" t="inlineStr">
        <is>
          <t>conversion_tracking_setting_google_ads_conversion_customer</t>
        </is>
      </c>
      <c r="B1554" s="29" t="inlineStr">
        <is>
          <t>Conversion tracking setting google ads conversion customer · TEXT</t>
        </is>
      </c>
      <c r="C1554" s="26" t="n"/>
      <c r="D1554" s="27">
        <f>IF(AND($C1554="x",$A1554&lt;&gt;""),$A1554,"")</f>
        <v/>
      </c>
    </row>
    <row r="1555">
      <c r="A1555" s="25" t="inlineStr">
        <is>
          <t>conversion_type_name</t>
        </is>
      </c>
      <c r="B1555" s="29" t="inlineStr">
        <is>
          <t>Conversion type name · TEXT</t>
        </is>
      </c>
      <c r="C1555" s="26" t="n"/>
      <c r="D1555" s="27">
        <f>IF(AND($C1555="x",$A1555&lt;&gt;""),$A1555,"")</f>
        <v/>
      </c>
    </row>
    <row r="1556">
      <c r="A1556" s="25" t="inlineStr">
        <is>
          <t>conversion_value</t>
        </is>
      </c>
      <c r="B1556" s="29" t="inlineStr">
        <is>
          <t>Conversion value · NUMERIC</t>
        </is>
      </c>
      <c r="C1556" s="26" t="n"/>
      <c r="D1556" s="27">
        <f>IF(AND($C1556="x",$A1556&lt;&gt;""),$A1556,"")</f>
        <v/>
      </c>
    </row>
    <row r="1557">
      <c r="A1557" s="25" t="inlineStr">
        <is>
          <t>conversion_value_rule_primary_dimension</t>
        </is>
      </c>
      <c r="B1557" s="29" t="inlineStr">
        <is>
          <t>Conversion value rule primary dimension · TEXT</t>
        </is>
      </c>
      <c r="C1557" s="26" t="n"/>
      <c r="D1557" s="27">
        <f>IF(AND($C1557="x",$A1557&lt;&gt;""),$A1557,"")</f>
        <v/>
      </c>
    </row>
    <row r="1558">
      <c r="A1558" s="25" t="inlineStr">
        <is>
          <t>conversions_by_conversion_date</t>
        </is>
      </c>
      <c r="B1558" s="29" t="inlineStr">
        <is>
          <t>Conversions by conversion date · NUMERIC</t>
        </is>
      </c>
      <c r="C1558" s="26" t="n"/>
      <c r="D1558" s="27">
        <f>IF(AND($C1558="x",$A1558&lt;&gt;""),$A1558,"")</f>
        <v/>
      </c>
    </row>
    <row r="1559">
      <c r="A1559" s="25" t="inlineStr">
        <is>
          <t>conversions_from_interactions_rate</t>
        </is>
      </c>
      <c r="B1559" s="29" t="inlineStr">
        <is>
          <t>Conversions from interactions rate · PERCENT</t>
        </is>
      </c>
      <c r="C1559" s="26" t="n"/>
      <c r="D1559" s="27">
        <f>IF(AND($C1559="x",$A1559&lt;&gt;""),$A1559,"")</f>
        <v/>
      </c>
    </row>
    <row r="1560">
      <c r="A1560" s="25" t="inlineStr">
        <is>
          <t>conversions_from_interactions_value_per_interaction</t>
        </is>
      </c>
      <c r="B1560" s="29" t="inlineStr">
        <is>
          <t>Conversions from interactions value per interaction · NUMERIC</t>
        </is>
      </c>
      <c r="C1560" s="26" t="n"/>
      <c r="D1560" s="27">
        <f>IF(AND($C1560="x",$A1560&lt;&gt;""),$A1560,"")</f>
        <v/>
      </c>
    </row>
    <row r="1561">
      <c r="A1561" s="25" t="inlineStr">
        <is>
          <t>conversions_unique_query_clusters</t>
        </is>
      </c>
      <c r="B1561" s="29" t="inlineStr">
        <is>
          <t>Conversions unique query clusters · NUMERIC</t>
        </is>
      </c>
      <c r="C1561" s="26" t="n"/>
      <c r="D1561" s="27">
        <f>IF(AND($C1561="x",$A1561&lt;&gt;""),$A1561,"")</f>
        <v/>
      </c>
    </row>
    <row r="1562">
      <c r="A1562" s="25" t="inlineStr">
        <is>
          <t>conversions_value</t>
        </is>
      </c>
      <c r="B1562" s="29" t="inlineStr">
        <is>
          <t>Conversions value · NUMERIC</t>
        </is>
      </c>
      <c r="C1562" s="26" t="n"/>
      <c r="D1562" s="27">
        <f>IF(AND($C1562="x",$A1562&lt;&gt;""),$A1562,"")</f>
        <v/>
      </c>
    </row>
    <row r="1563">
      <c r="A1563" s="25" t="inlineStr">
        <is>
          <t>conversions_value_by_conversion_date</t>
        </is>
      </c>
      <c r="B1563" s="29" t="inlineStr">
        <is>
          <t>Conversions value by conversion date · NUMERIC</t>
        </is>
      </c>
      <c r="C1563" s="26" t="n"/>
      <c r="D1563" s="27">
        <f>IF(AND($C1563="x",$A1563&lt;&gt;""),$A1563,"")</f>
        <v/>
      </c>
    </row>
    <row r="1564">
      <c r="A1564" s="25" t="inlineStr">
        <is>
          <t>conversions_value_per_cost</t>
        </is>
      </c>
      <c r="B1564" s="29" t="inlineStr">
        <is>
          <t>Conversions value per cost · NUMERIC</t>
        </is>
      </c>
      <c r="C1564" s="26" t="n"/>
      <c r="D1564" s="27">
        <f>IF(AND($C1564="x",$A1564&lt;&gt;""),$A1564,"")</f>
        <v/>
      </c>
    </row>
    <row r="1565">
      <c r="A1565" s="25" t="inlineStr">
        <is>
          <t>cost</t>
        </is>
      </c>
      <c r="B1565" s="29" t="inlineStr">
        <is>
          <t>Cost · NUMERIC</t>
        </is>
      </c>
      <c r="C1565" s="26" t="n"/>
      <c r="D1565" s="27">
        <f>IF(AND($C1565="x",$A1565&lt;&gt;""),$A1565,"")</f>
        <v/>
      </c>
    </row>
    <row r="1566">
      <c r="A1566" s="25" t="inlineStr">
        <is>
          <t>cost_converted_currency_per_platform_comparable_conversion</t>
        </is>
      </c>
      <c r="B1566" s="29" t="inlineStr">
        <is>
          <t>Cost converted currency per platform comparable conversion · NUMERIC</t>
        </is>
      </c>
      <c r="C1566" s="26" t="n"/>
      <c r="D1566" s="27">
        <f>IF(AND($C1566="x",$A1566&lt;&gt;""),$A1566,"")</f>
        <v/>
      </c>
    </row>
    <row r="1567">
      <c r="A1567" s="25" t="inlineStr">
        <is>
          <t>cost_micros</t>
        </is>
      </c>
      <c r="B1567" s="29" t="inlineStr">
        <is>
          <t>Cost micros · NUMERIC</t>
        </is>
      </c>
      <c r="C1567" s="26" t="n"/>
      <c r="D1567" s="27">
        <f>IF(AND($C1567="x",$A1567&lt;&gt;""),$A1567,"")</f>
        <v/>
      </c>
    </row>
    <row r="1568">
      <c r="A1568" s="25" t="inlineStr">
        <is>
          <t>cost_of_goods_sold_micros</t>
        </is>
      </c>
      <c r="B1568" s="29" t="inlineStr">
        <is>
          <t>Cost of goods sold micros · NUMERIC</t>
        </is>
      </c>
      <c r="C1568" s="26" t="n"/>
      <c r="D1568" s="27">
        <f>IF(AND($C1568="x",$A1568&lt;&gt;""),$A1568,"")</f>
        <v/>
      </c>
    </row>
    <row r="1569">
      <c r="A1569" s="25" t="inlineStr">
        <is>
          <t>cost_per_all_conversion</t>
        </is>
      </c>
      <c r="B1569" s="29" t="inlineStr">
        <is>
          <t>Cost per all conversion · NUMERIC</t>
        </is>
      </c>
      <c r="C1569" s="26" t="n"/>
      <c r="D1569" s="27">
        <f>IF(AND($C1569="x",$A1569&lt;&gt;""),$A1569,"")</f>
        <v/>
      </c>
    </row>
    <row r="1570">
      <c r="A1570" s="25" t="inlineStr">
        <is>
          <t>cost_per_all_conversions</t>
        </is>
      </c>
      <c r="B1570" s="29" t="inlineStr">
        <is>
          <t>Cost per all conversions · NUMERIC</t>
        </is>
      </c>
      <c r="C1570" s="26" t="n"/>
      <c r="D1570" s="27">
        <f>IF(AND($C1570="x",$A1570&lt;&gt;""),$A1570,"")</f>
        <v/>
      </c>
    </row>
    <row r="1571">
      <c r="A1571" s="25" t="inlineStr">
        <is>
          <t>cost_per_conversion</t>
        </is>
      </c>
      <c r="B1571" s="29" t="inlineStr">
        <is>
          <t>Cost per conversion · NUMERIC</t>
        </is>
      </c>
      <c r="C1571" s="26" t="n"/>
      <c r="D1571" s="27">
        <f>IF(AND($C1571="x",$A1571&lt;&gt;""),$A1571,"")</f>
        <v/>
      </c>
    </row>
    <row r="1572">
      <c r="A1572" s="25" t="inlineStr">
        <is>
          <t>cost_per_current_model_attributed_conversion</t>
        </is>
      </c>
      <c r="B1572" s="29" t="inlineStr">
        <is>
          <t>Cost per current model attributed conversion · NUMERIC</t>
        </is>
      </c>
      <c r="C1572" s="26" t="n"/>
      <c r="D1572" s="27">
        <f>IF(AND($C1572="x",$A1572&lt;&gt;""),$A1572,"")</f>
        <v/>
      </c>
    </row>
    <row r="1573">
      <c r="A1573" s="25" t="inlineStr">
        <is>
          <t>cost_per_platform_comparable_conversion</t>
        </is>
      </c>
      <c r="B1573" s="29" t="inlineStr">
        <is>
          <t>Cost per platform comparable conversion · NUMERIC</t>
        </is>
      </c>
      <c r="C1573" s="26" t="n"/>
      <c r="D1573" s="27">
        <f>IF(AND($C1573="x",$A1573&lt;&gt;""),$A1573,"")</f>
        <v/>
      </c>
    </row>
    <row r="1574">
      <c r="A1574" s="25" t="inlineStr">
        <is>
          <t>country</t>
        </is>
      </c>
      <c r="B1574" s="29" t="inlineStr">
        <is>
          <t>Geo target country code · COUNTRY</t>
        </is>
      </c>
      <c r="C1574" s="26" t="n"/>
      <c r="D1574" s="27">
        <f>IF(AND($C1574="x",$A1574&lt;&gt;""),$A1574,"")</f>
        <v/>
      </c>
    </row>
    <row r="1575">
      <c r="A1575" s="25" t="inlineStr">
        <is>
          <t>country_criteria_id</t>
        </is>
      </c>
      <c r="B1575" s="29" t="inlineStr">
        <is>
          <t>Country criteria id · COUNTRY</t>
        </is>
      </c>
      <c r="C1575" s="26" t="n"/>
      <c r="D1575" s="27">
        <f>IF(AND($C1575="x",$A1575&lt;&gt;""),$A1575,"")</f>
        <v/>
      </c>
    </row>
    <row r="1576">
      <c r="A1576" s="25" t="inlineStr">
        <is>
          <t>country_criterion_id</t>
        </is>
      </c>
      <c r="B1576" s="29" t="inlineStr">
        <is>
          <t>Country criterion id · COUNTRY</t>
        </is>
      </c>
      <c r="C1576" s="26" t="n"/>
      <c r="D1576" s="27">
        <f>IF(AND($C1576="x",$A1576&lt;&gt;""),$A1576,"")</f>
        <v/>
      </c>
    </row>
    <row r="1577">
      <c r="A1577" s="25" t="inlineStr">
        <is>
          <t>coviewed_impressions</t>
        </is>
      </c>
      <c r="B1577" s="29" t="inlineStr">
        <is>
          <t>Coviewed impressions · NUMERIC</t>
        </is>
      </c>
      <c r="C1577" s="26" t="n"/>
      <c r="D1577" s="27">
        <f>IF(AND($C1577="x",$A1577&lt;&gt;""),$A1577,"")</f>
        <v/>
      </c>
    </row>
    <row r="1578">
      <c r="A1578" s="25" t="inlineStr">
        <is>
          <t>cpc</t>
        </is>
      </c>
      <c r="B1578" s="29" t="inlineStr">
        <is>
          <t>Cpc · NUMERIC</t>
        </is>
      </c>
      <c r="C1578" s="26" t="n"/>
      <c r="D1578" s="27">
        <f>IF(AND($C1578="x",$A1578&lt;&gt;""),$A1578,"")</f>
        <v/>
      </c>
    </row>
    <row r="1579">
      <c r="A1579" s="25" t="inlineStr">
        <is>
          <t>cpc_bid</t>
        </is>
      </c>
      <c r="B1579" s="29" t="inlineStr">
        <is>
          <t>Cpc bid · NUMERIC</t>
        </is>
      </c>
      <c r="C1579" s="26" t="n"/>
      <c r="D1579" s="27">
        <f>IF(AND($C1579="x",$A1579&lt;&gt;""),$A1579,"")</f>
        <v/>
      </c>
    </row>
    <row r="1580">
      <c r="A1580" s="25" t="inlineStr">
        <is>
          <t>cpc_bid_micros</t>
        </is>
      </c>
      <c r="B1580" s="29" t="inlineStr">
        <is>
          <t>Cpc bid micros · NUMERIC</t>
        </is>
      </c>
      <c r="C1580" s="26" t="n"/>
      <c r="D1580" s="27">
        <f>IF(AND($C1580="x",$A1580&lt;&gt;""),$A1580,"")</f>
        <v/>
      </c>
    </row>
    <row r="1581">
      <c r="A1581" s="25" t="inlineStr">
        <is>
          <t>cpc_bid_source</t>
        </is>
      </c>
      <c r="B1581" s="29" t="inlineStr">
        <is>
          <t>Cpc bid source · TEXT</t>
        </is>
      </c>
      <c r="C1581" s="26" t="n"/>
      <c r="D1581" s="27">
        <f>IF(AND($C1581="x",$A1581&lt;&gt;""),$A1581,"")</f>
        <v/>
      </c>
    </row>
    <row r="1582">
      <c r="A1582" s="25" t="inlineStr">
        <is>
          <t>cpm_bid</t>
        </is>
      </c>
      <c r="B1582" s="29" t="inlineStr">
        <is>
          <t>Cpm bid · NUMERIC</t>
        </is>
      </c>
      <c r="C1582" s="26" t="n"/>
      <c r="D1582" s="27">
        <f>IF(AND($C1582="x",$A1582&lt;&gt;""),$A1582,"")</f>
        <v/>
      </c>
    </row>
    <row r="1583">
      <c r="A1583" s="25" t="inlineStr">
        <is>
          <t>cpm_bid_micros</t>
        </is>
      </c>
      <c r="B1583" s="29" t="inlineStr">
        <is>
          <t>Cpm bid micros · NUMERIC</t>
        </is>
      </c>
      <c r="C1583" s="26" t="n"/>
      <c r="D1583" s="27">
        <f>IF(AND($C1583="x",$A1583&lt;&gt;""),$A1583,"")</f>
        <v/>
      </c>
    </row>
    <row r="1584">
      <c r="A1584" s="25" t="inlineStr">
        <is>
          <t>cpm_bid_source</t>
        </is>
      </c>
      <c r="B1584" s="29" t="inlineStr">
        <is>
          <t>Cpm bid source · TEXT</t>
        </is>
      </c>
      <c r="C1584" s="26" t="n"/>
      <c r="D1584" s="27">
        <f>IF(AND($C1584="x",$A1584&lt;&gt;""),$A1584,"")</f>
        <v/>
      </c>
    </row>
    <row r="1585">
      <c r="A1585" s="25" t="inlineStr">
        <is>
          <t>cpv_bid</t>
        </is>
      </c>
      <c r="B1585" s="29" t="inlineStr">
        <is>
          <t>Cpv bid · NUMERIC</t>
        </is>
      </c>
      <c r="C1585" s="26" t="n"/>
      <c r="D1585" s="27">
        <f>IF(AND($C1585="x",$A1585&lt;&gt;""),$A1585,"")</f>
        <v/>
      </c>
    </row>
    <row r="1586">
      <c r="A1586" s="25" t="inlineStr">
        <is>
          <t>cpv_bid_micros</t>
        </is>
      </c>
      <c r="B1586" s="29" t="inlineStr">
        <is>
          <t>Cpv bid micros · NUMERIC</t>
        </is>
      </c>
      <c r="C1586" s="26" t="n"/>
      <c r="D1586" s="27">
        <f>IF(AND($C1586="x",$A1586&lt;&gt;""),$A1586,"")</f>
        <v/>
      </c>
    </row>
    <row r="1587">
      <c r="A1587" s="25" t="inlineStr">
        <is>
          <t>creative_id</t>
        </is>
      </c>
      <c r="B1587" s="29" t="inlineStr">
        <is>
          <t>Creative id · TEXT</t>
        </is>
      </c>
      <c r="C1587" s="26" t="n"/>
      <c r="D1587" s="27">
        <f>IF(AND($C1587="x",$A1587&lt;&gt;""),$A1587,"")</f>
        <v/>
      </c>
    </row>
    <row r="1588">
      <c r="A1588" s="25" t="inlineStr">
        <is>
          <t>creative_quality_score</t>
        </is>
      </c>
      <c r="B1588" s="29" t="inlineStr">
        <is>
          <t>Creative quality score · TEXT</t>
        </is>
      </c>
      <c r="C1588" s="26" t="n"/>
      <c r="D1588" s="27">
        <f>IF(AND($C1588="x",$A1588&lt;&gt;""),$A1588,"")</f>
        <v/>
      </c>
    </row>
    <row r="1589">
      <c r="A1589" s="25" t="inlineStr">
        <is>
          <t>creative_status</t>
        </is>
      </c>
      <c r="B1589" s="29" t="inlineStr">
        <is>
          <t>Creative status · TEXT</t>
        </is>
      </c>
      <c r="C1589" s="26" t="n"/>
      <c r="D1589" s="27">
        <f>IF(AND($C1589="x",$A1589&lt;&gt;""),$A1589,"")</f>
        <v/>
      </c>
    </row>
    <row r="1590">
      <c r="A1590" s="25" t="inlineStr">
        <is>
          <t>criteria</t>
        </is>
      </c>
      <c r="B1590" s="29" t="inlineStr">
        <is>
          <t>Criteria · TEXT</t>
        </is>
      </c>
      <c r="C1590" s="26" t="n"/>
      <c r="D1590" s="27">
        <f>IF(AND($C1590="x",$A1590&lt;&gt;""),$A1590,"")</f>
        <v/>
      </c>
    </row>
    <row r="1591">
      <c r="A1591" s="25" t="inlineStr">
        <is>
          <t>criteria_type</t>
        </is>
      </c>
      <c r="B1591" s="29" t="inlineStr">
        <is>
          <t>Criteria type · TEXT</t>
        </is>
      </c>
      <c r="C1591" s="26" t="n"/>
      <c r="D1591" s="27">
        <f>IF(AND($C1591="x",$A1591&lt;&gt;""),$A1591,"")</f>
        <v/>
      </c>
    </row>
    <row r="1592">
      <c r="A1592" s="25" t="inlineStr">
        <is>
          <t>criterion_id</t>
        </is>
      </c>
      <c r="B1592" s="29" t="inlineStr">
        <is>
          <t>Criterion id · NUMERIC</t>
        </is>
      </c>
      <c r="C1592" s="26" t="n"/>
      <c r="D1592" s="27">
        <f>IF(AND($C1592="x",$A1592&lt;&gt;""),$A1592,"")</f>
        <v/>
      </c>
    </row>
    <row r="1593">
      <c r="A1593" s="25" t="inlineStr">
        <is>
          <t>crm_based_user_list_app_id</t>
        </is>
      </c>
      <c r="B1593" s="29" t="inlineStr">
        <is>
          <t>Crm based user list app id · TEXT</t>
        </is>
      </c>
      <c r="C1593" s="26" t="n"/>
      <c r="D1593" s="27">
        <f>IF(AND($C1593="x",$A1593&lt;&gt;""),$A1593,"")</f>
        <v/>
      </c>
    </row>
    <row r="1594">
      <c r="A1594" s="25" t="inlineStr">
        <is>
          <t>crm_based_user_list_data_source_type</t>
        </is>
      </c>
      <c r="B1594" s="29" t="inlineStr">
        <is>
          <t>Crm based user list data source type · TEXT</t>
        </is>
      </c>
      <c r="C1594" s="26" t="n"/>
      <c r="D1594" s="27">
        <f>IF(AND($C1594="x",$A1594&lt;&gt;""),$A1594,"")</f>
        <v/>
      </c>
    </row>
    <row r="1595">
      <c r="A1595" s="25" t="inlineStr">
        <is>
          <t>crm_based_user_list_upload_key_type</t>
        </is>
      </c>
      <c r="B1595" s="29" t="inlineStr">
        <is>
          <t>Crm based user list upload key type · TEXT</t>
        </is>
      </c>
      <c r="C1595" s="26" t="n"/>
      <c r="D1595" s="27">
        <f>IF(AND($C1595="x",$A1595&lt;&gt;""),$A1595,"")</f>
        <v/>
      </c>
    </row>
    <row r="1596">
      <c r="A1596" s="25" t="inlineStr">
        <is>
          <t>cross_device_conversions</t>
        </is>
      </c>
      <c r="B1596" s="29" t="inlineStr">
        <is>
          <t>Cross device conversions · NUMERIC</t>
        </is>
      </c>
      <c r="C1596" s="26" t="n"/>
      <c r="D1596" s="27">
        <f>IF(AND($C1596="x",$A1596&lt;&gt;""),$A1596,"")</f>
        <v/>
      </c>
    </row>
    <row r="1597">
      <c r="A1597" s="25" t="inlineStr">
        <is>
          <t>cross_device_conversions_value_micros</t>
        </is>
      </c>
      <c r="B1597" s="29" t="inlineStr">
        <is>
          <t>Cross device conversions value micros · NUMERIC</t>
        </is>
      </c>
      <c r="C1597" s="26" t="n"/>
      <c r="D1597" s="27">
        <f>IF(AND($C1597="x",$A1597&lt;&gt;""),$A1597,"")</f>
        <v/>
      </c>
    </row>
    <row r="1598">
      <c r="A1598" s="25" t="inlineStr">
        <is>
          <t>cross_sell_cost_of_goods_sold_micros</t>
        </is>
      </c>
      <c r="B1598" s="29" t="inlineStr">
        <is>
          <t>Cross sell cost of goods sold micros · NUMERIC</t>
        </is>
      </c>
      <c r="C1598" s="26" t="n"/>
      <c r="D1598" s="27">
        <f>IF(AND($C1598="x",$A1598&lt;&gt;""),$A1598,"")</f>
        <v/>
      </c>
    </row>
    <row r="1599">
      <c r="A1599" s="25" t="inlineStr">
        <is>
          <t>cross_sell_gross_profit_micros</t>
        </is>
      </c>
      <c r="B1599" s="29" t="inlineStr">
        <is>
          <t>Cross sell gross profit micros · NUMERIC</t>
        </is>
      </c>
      <c r="C1599" s="26" t="n"/>
      <c r="D1599" s="27">
        <f>IF(AND($C1599="x",$A1599&lt;&gt;""),$A1599,"")</f>
        <v/>
      </c>
    </row>
    <row r="1600">
      <c r="A1600" s="25" t="inlineStr">
        <is>
          <t>cross_sell_revenue_micros</t>
        </is>
      </c>
      <c r="B1600" s="29" t="inlineStr">
        <is>
          <t>Cross sell revenue micros · NUMERIC</t>
        </is>
      </c>
      <c r="C1600" s="26" t="n"/>
      <c r="D1600" s="27">
        <f>IF(AND($C1600="x",$A1600&lt;&gt;""),$A1600,"")</f>
        <v/>
      </c>
    </row>
    <row r="1601">
      <c r="A1601" s="25" t="inlineStr">
        <is>
          <t>cross_sell_units_sold</t>
        </is>
      </c>
      <c r="B1601" s="29" t="inlineStr">
        <is>
          <t>Cross sell units sold · NUMERIC</t>
        </is>
      </c>
      <c r="C1601" s="26" t="n"/>
      <c r="D1601" s="27">
        <f>IF(AND($C1601="x",$A1601&lt;&gt;""),$A1601,"")</f>
        <v/>
      </c>
    </row>
    <row r="1602">
      <c r="A1602" s="25" t="inlineStr">
        <is>
          <t>ctr</t>
        </is>
      </c>
      <c r="B1602" s="29" t="inlineStr">
        <is>
          <t>Ctr · PERCENT</t>
        </is>
      </c>
      <c r="C1602" s="26" t="n"/>
      <c r="D1602" s="27">
        <f>IF(AND($C1602="x",$A1602&lt;&gt;""),$A1602,"")</f>
        <v/>
      </c>
    </row>
    <row r="1603">
      <c r="A1603" s="25" t="inlineStr">
        <is>
          <t>currency</t>
        </is>
      </c>
      <c r="B1603" s="29" t="inlineStr">
        <is>
          <t>Currency · TEXT</t>
        </is>
      </c>
      <c r="C1603" s="26" t="n"/>
      <c r="D1603" s="27">
        <f>IF(AND($C1603="x",$A1603&lt;&gt;""),$A1603,"")</f>
        <v/>
      </c>
    </row>
    <row r="1604">
      <c r="A1604" s="25" t="inlineStr">
        <is>
          <t>currency_code</t>
        </is>
      </c>
      <c r="B1604" s="29" t="inlineStr">
        <is>
          <t>Currency code · TEXT</t>
        </is>
      </c>
      <c r="C1604" s="26" t="n"/>
      <c r="D1604" s="27">
        <f>IF(AND($C1604="x",$A1604&lt;&gt;""),$A1604,"")</f>
        <v/>
      </c>
    </row>
    <row r="1605">
      <c r="A1605" s="25" t="inlineStr">
        <is>
          <t>current_model_attributed_conversion_value</t>
        </is>
      </c>
      <c r="B1605" s="29" t="inlineStr">
        <is>
          <t>Current model attributed conversion value · NUMERIC</t>
        </is>
      </c>
      <c r="C1605" s="26" t="n"/>
      <c r="D1605" s="27">
        <f>IF(AND($C1605="x",$A1605&lt;&gt;""),$A1605,"")</f>
        <v/>
      </c>
    </row>
    <row r="1606">
      <c r="A1606" s="25" t="inlineStr">
        <is>
          <t>current_model_attributed_conversions</t>
        </is>
      </c>
      <c r="B1606" s="29" t="inlineStr">
        <is>
          <t>Current model attributed conversions · NUMERIC</t>
        </is>
      </c>
      <c r="C1606" s="26" t="n"/>
      <c r="D1606" s="27">
        <f>IF(AND($C1606="x",$A1606&lt;&gt;""),$A1606,"")</f>
        <v/>
      </c>
    </row>
    <row r="1607">
      <c r="A1607" s="25" t="inlineStr">
        <is>
          <t>current_model_attributed_conversions_from_interactions_rate</t>
        </is>
      </c>
      <c r="B1607" s="29" t="inlineStr">
        <is>
          <t>Current model attributed conversions from interactions rate · PERCENT</t>
        </is>
      </c>
      <c r="C1607" s="26" t="n"/>
      <c r="D1607" s="27">
        <f>IF(AND($C1607="x",$A1607&lt;&gt;""),$A1607,"")</f>
        <v/>
      </c>
    </row>
    <row r="1608">
      <c r="A1608" s="25" t="inlineStr">
        <is>
          <t>current_model_attributed_conversions_from_interactions_value_per_interaction</t>
        </is>
      </c>
      <c r="B1608" s="29" t="inlineStr">
        <is>
          <t>Current model attributed conversions from interactions value per interaction · NUMERIC</t>
        </is>
      </c>
      <c r="C1608" s="26" t="n"/>
      <c r="D1608" s="27">
        <f>IF(AND($C1608="x",$A1608&lt;&gt;""),$A1608,"")</f>
        <v/>
      </c>
    </row>
    <row r="1609">
      <c r="A1609" s="25" t="inlineStr">
        <is>
          <t>current_model_attributed_conversions_value</t>
        </is>
      </c>
      <c r="B1609" s="29" t="inlineStr">
        <is>
          <t>Current model attributed conversions value · NUMERIC</t>
        </is>
      </c>
      <c r="C1609" s="26" t="n"/>
      <c r="D1609" s="27">
        <f>IF(AND($C1609="x",$A1609&lt;&gt;""),$A1609,"")</f>
        <v/>
      </c>
    </row>
    <row r="1610">
      <c r="A1610" s="25" t="inlineStr">
        <is>
          <t>current_model_attributed_conversions_value_per_cost</t>
        </is>
      </c>
      <c r="B1610" s="29" t="inlineStr">
        <is>
          <t>Current model attributed conversions value per cost · NUMERIC</t>
        </is>
      </c>
      <c r="C1610" s="26" t="n"/>
      <c r="D1610" s="27">
        <f>IF(AND($C1610="x",$A1610&lt;&gt;""),$A1610,"")</f>
        <v/>
      </c>
    </row>
    <row r="1611">
      <c r="A1611" s="25" t="inlineStr">
        <is>
          <t>custom_affinity_custom_affinity</t>
        </is>
      </c>
      <c r="B1611" s="29" t="inlineStr">
        <is>
          <t>Custom affinity custom affinity · TEXT</t>
        </is>
      </c>
      <c r="C1611" s="26" t="n"/>
      <c r="D1611" s="27">
        <f>IF(AND($C1611="x",$A1611&lt;&gt;""),$A1611,"")</f>
        <v/>
      </c>
    </row>
    <row r="1612">
      <c r="A1612" s="25" t="inlineStr">
        <is>
          <t>custom_attribute0</t>
        </is>
      </c>
      <c r="B1612" s="29" t="inlineStr">
        <is>
          <t>Custom attribute0 · TEXT</t>
        </is>
      </c>
      <c r="C1612" s="26" t="n"/>
      <c r="D1612" s="27">
        <f>IF(AND($C1612="x",$A1612&lt;&gt;""),$A1612,"")</f>
        <v/>
      </c>
    </row>
    <row r="1613">
      <c r="A1613" s="25" t="inlineStr">
        <is>
          <t>custom_attribute1</t>
        </is>
      </c>
      <c r="B1613" s="29" t="inlineStr">
        <is>
          <t>Custom attribute1 · TEXT</t>
        </is>
      </c>
      <c r="C1613" s="26" t="n"/>
      <c r="D1613" s="27">
        <f>IF(AND($C1613="x",$A1613&lt;&gt;""),$A1613,"")</f>
        <v/>
      </c>
    </row>
    <row r="1614">
      <c r="A1614" s="25" t="inlineStr">
        <is>
          <t>custom_attribute2</t>
        </is>
      </c>
      <c r="B1614" s="29" t="inlineStr">
        <is>
          <t>Custom attribute2 · TEXT</t>
        </is>
      </c>
      <c r="C1614" s="26" t="n"/>
      <c r="D1614" s="27">
        <f>IF(AND($C1614="x",$A1614&lt;&gt;""),$A1614,"")</f>
        <v/>
      </c>
    </row>
    <row r="1615">
      <c r="A1615" s="25" t="inlineStr">
        <is>
          <t>custom_attribute3</t>
        </is>
      </c>
      <c r="B1615" s="29" t="inlineStr">
        <is>
          <t>Custom attribute3 · TEXT</t>
        </is>
      </c>
      <c r="C1615" s="26" t="n"/>
      <c r="D1615" s="27">
        <f>IF(AND($C1615="x",$A1615&lt;&gt;""),$A1615,"")</f>
        <v/>
      </c>
    </row>
    <row r="1616">
      <c r="A1616" s="25" t="inlineStr">
        <is>
          <t>custom_attribute4</t>
        </is>
      </c>
      <c r="B1616" s="29" t="inlineStr">
        <is>
          <t>Custom attribute4 · TEXT</t>
        </is>
      </c>
      <c r="C1616" s="26" t="n"/>
      <c r="D1616" s="27">
        <f>IF(AND($C1616="x",$A1616&lt;&gt;""),$A1616,"")</f>
        <v/>
      </c>
    </row>
    <row r="1617">
      <c r="A1617" s="25" t="inlineStr">
        <is>
          <t>custom_audience_custom_audience</t>
        </is>
      </c>
      <c r="B1617" s="29" t="inlineStr">
        <is>
          <t>Custom audience custom audience · TEXT</t>
        </is>
      </c>
      <c r="C1617" s="26" t="n"/>
      <c r="D1617" s="27">
        <f>IF(AND($C1617="x",$A1617&lt;&gt;""),$A1617,"")</f>
        <v/>
      </c>
    </row>
    <row r="1618">
      <c r="A1618" s="25" t="inlineStr">
        <is>
          <t>custom_intent_custom_intent</t>
        </is>
      </c>
      <c r="B1618" s="29" t="inlineStr">
        <is>
          <t>Custom intent custom intent · TEXT</t>
        </is>
      </c>
      <c r="C1618" s="26" t="n"/>
      <c r="D1618" s="27">
        <f>IF(AND($C1618="x",$A1618&lt;&gt;""),$A1618,"")</f>
        <v/>
      </c>
    </row>
    <row r="1619">
      <c r="A1619" s="25" t="inlineStr">
        <is>
          <t>customer_agreement_setting_accepted_lead_form_terms</t>
        </is>
      </c>
      <c r="B1619" s="29" t="inlineStr">
        <is>
          <t>Customer agreement setting accepted lead form terms · BOOLEAN</t>
        </is>
      </c>
      <c r="C1619" s="26" t="n"/>
      <c r="D1619" s="27">
        <f>IF(AND($C1619="x",$A1619&lt;&gt;""),$A1619,"")</f>
        <v/>
      </c>
    </row>
    <row r="1620">
      <c r="A1620" s="25" t="inlineStr">
        <is>
          <t>customer_auto_tagging_enabled</t>
        </is>
      </c>
      <c r="B1620" s="29" t="inlineStr">
        <is>
          <t>Customer auto tagging enabled · BOOLEAN</t>
        </is>
      </c>
      <c r="C1620" s="26" t="n"/>
      <c r="D1620" s="27">
        <f>IF(AND($C1620="x",$A1620&lt;&gt;""),$A1620,"")</f>
        <v/>
      </c>
    </row>
    <row r="1621">
      <c r="A1621" s="25" t="inlineStr">
        <is>
          <t>customer_call_reporting_setting_call_conversion_action</t>
        </is>
      </c>
      <c r="B1621" s="29" t="inlineStr">
        <is>
          <t>Customer call reporting setting call conversion action · TEXT</t>
        </is>
      </c>
      <c r="C1621" s="26" t="n"/>
      <c r="D1621" s="27">
        <f>IF(AND($C1621="x",$A1621&lt;&gt;""),$A1621,"")</f>
        <v/>
      </c>
    </row>
    <row r="1622">
      <c r="A1622" s="25" t="inlineStr">
        <is>
          <t>customer_call_reporting_setting_call_conversion_reporting_enabled</t>
        </is>
      </c>
      <c r="B1622" s="29" t="inlineStr">
        <is>
          <t>Customer call reporting setting call conversion reporting enabled · BOOLEAN</t>
        </is>
      </c>
      <c r="C1622" s="26" t="n"/>
      <c r="D1622" s="27">
        <f>IF(AND($C1622="x",$A1622&lt;&gt;""),$A1622,"")</f>
        <v/>
      </c>
    </row>
    <row r="1623">
      <c r="A1623" s="25" t="inlineStr">
        <is>
          <t>customer_call_reporting_setting_call_reporting_enabled</t>
        </is>
      </c>
      <c r="B1623" s="29" t="inlineStr">
        <is>
          <t>Customer call reporting setting call reporting enabled · BOOLEAN</t>
        </is>
      </c>
      <c r="C1623" s="26" t="n"/>
      <c r="D1623" s="27">
        <f>IF(AND($C1623="x",$A1623&lt;&gt;""),$A1623,"")</f>
        <v/>
      </c>
    </row>
    <row r="1624">
      <c r="A1624" s="25" t="inlineStr">
        <is>
          <t>customer_contains_eu_political_advertising</t>
        </is>
      </c>
      <c r="B1624" s="29" t="inlineStr">
        <is>
          <t>Customer contains eu political advertising · TEXT</t>
        </is>
      </c>
      <c r="C1624" s="26" t="n"/>
      <c r="D1624" s="27">
        <f>IF(AND($C1624="x",$A1624&lt;&gt;""),$A1624,"")</f>
        <v/>
      </c>
    </row>
    <row r="1625">
      <c r="A1625" s="25" t="inlineStr">
        <is>
          <t>customer_conversion_tracking_setting_accepted_customer_data_terms</t>
        </is>
      </c>
      <c r="B1625" s="29" t="inlineStr">
        <is>
          <t>Customer conversion tracking setting accepted customer data terms · BOOLEAN</t>
        </is>
      </c>
      <c r="C1625" s="26" t="n"/>
      <c r="D1625" s="27">
        <f>IF(AND($C1625="x",$A1625&lt;&gt;""),$A1625,"")</f>
        <v/>
      </c>
    </row>
    <row r="1626">
      <c r="A1626" s="25" t="inlineStr">
        <is>
          <t>customer_conversion_tracking_setting_conversion_tracking_id</t>
        </is>
      </c>
      <c r="B1626" s="29" t="inlineStr">
        <is>
          <t>Customer conversion tracking setting conversion tracking id · NUMERIC</t>
        </is>
      </c>
      <c r="C1626" s="26" t="n"/>
      <c r="D1626" s="27">
        <f>IF(AND($C1626="x",$A1626&lt;&gt;""),$A1626,"")</f>
        <v/>
      </c>
    </row>
    <row r="1627">
      <c r="A1627" s="25" t="inlineStr">
        <is>
          <t>customer_conversion_tracking_setting_conversion_tracking_status</t>
        </is>
      </c>
      <c r="B1627" s="29" t="inlineStr">
        <is>
          <t>Customer conversion tracking setting conversion tracking status · TEXT</t>
        </is>
      </c>
      <c r="C1627" s="26" t="n"/>
      <c r="D1627" s="27">
        <f>IF(AND($C1627="x",$A1627&lt;&gt;""),$A1627,"")</f>
        <v/>
      </c>
    </row>
    <row r="1628">
      <c r="A1628" s="25" t="inlineStr">
        <is>
          <t>customer_conversion_tracking_setting_cross_account_conversion_tracking_id</t>
        </is>
      </c>
      <c r="B1628" s="29" t="inlineStr">
        <is>
          <t>Customer conversion tracking setting cross account conversion tracking id · NUMERIC</t>
        </is>
      </c>
      <c r="C1628" s="26" t="n"/>
      <c r="D1628" s="27">
        <f>IF(AND($C1628="x",$A1628&lt;&gt;""),$A1628,"")</f>
        <v/>
      </c>
    </row>
    <row r="1629">
      <c r="A1629" s="25" t="inlineStr">
        <is>
          <t>customer_conversion_tracking_setting_enhanced_conversions_for_leads_enabled</t>
        </is>
      </c>
      <c r="B1629" s="29" t="inlineStr">
        <is>
          <t>Customer conversion tracking setting enhanced conversions for leads enabled · BOOLEAN</t>
        </is>
      </c>
      <c r="C1629" s="26" t="n"/>
      <c r="D1629" s="27">
        <f>IF(AND($C1629="x",$A1629&lt;&gt;""),$A1629,"")</f>
        <v/>
      </c>
    </row>
    <row r="1630">
      <c r="A1630" s="25" t="inlineStr">
        <is>
          <t>customer_conversion_tracking_setting_google_ads_conversion_customer</t>
        </is>
      </c>
      <c r="B1630" s="29" t="inlineStr">
        <is>
          <t>Customer conversion tracking setting google ads conversion customer · TEXT</t>
        </is>
      </c>
      <c r="C1630" s="26" t="n"/>
      <c r="D1630" s="27">
        <f>IF(AND($C1630="x",$A1630&lt;&gt;""),$A1630,"")</f>
        <v/>
      </c>
    </row>
    <row r="1631">
      <c r="A1631" s="25" t="inlineStr">
        <is>
          <t>customer_customer_agreement_setting_accepted_lead_form_terms</t>
        </is>
      </c>
      <c r="B1631" s="29" t="inlineStr">
        <is>
          <t>Customer customer agreement setting accepted lead form terms · BOOLEAN</t>
        </is>
      </c>
      <c r="C1631" s="26" t="n"/>
      <c r="D1631" s="27">
        <f>IF(AND($C1631="x",$A1631&lt;&gt;""),$A1631,"")</f>
        <v/>
      </c>
    </row>
    <row r="1632">
      <c r="A1632" s="25" t="inlineStr">
        <is>
          <t>customer_descriptive_name</t>
        </is>
      </c>
      <c r="B1632" s="29" t="inlineStr">
        <is>
          <t>Customer descriptive name · TEXT</t>
        </is>
      </c>
      <c r="C1632" s="26" t="n"/>
      <c r="D1632" s="27">
        <f>IF(AND($C1632="x",$A1632&lt;&gt;""),$A1632,"")</f>
        <v/>
      </c>
    </row>
    <row r="1633">
      <c r="A1633" s="25" t="inlineStr">
        <is>
          <t>customer_final_url_suffix</t>
        </is>
      </c>
      <c r="B1633" s="29" t="inlineStr">
        <is>
          <t>Customer final url suffix · TEXT</t>
        </is>
      </c>
      <c r="C1633" s="26" t="n"/>
      <c r="D1633" s="27">
        <f>IF(AND($C1633="x",$A1633&lt;&gt;""),$A1633,"")</f>
        <v/>
      </c>
    </row>
    <row r="1634">
      <c r="A1634" s="25" t="inlineStr">
        <is>
          <t>customer_has_partners_badge</t>
        </is>
      </c>
      <c r="B1634" s="29" t="inlineStr">
        <is>
          <t>Customer has partners badge · BOOLEAN</t>
        </is>
      </c>
      <c r="C1634" s="26" t="n"/>
      <c r="D1634" s="27">
        <f>IF(AND($C1634="x",$A1634&lt;&gt;""),$A1634,"")</f>
        <v/>
      </c>
    </row>
    <row r="1635">
      <c r="A1635" s="25" t="inlineStr">
        <is>
          <t>customer_image_asset_auto_migration_done</t>
        </is>
      </c>
      <c r="B1635" s="29" t="inlineStr">
        <is>
          <t>Customer image asset auto migration done · BOOLEAN</t>
        </is>
      </c>
      <c r="C1635" s="26" t="n"/>
      <c r="D1635" s="27">
        <f>IF(AND($C1635="x",$A1635&lt;&gt;""),$A1635,"")</f>
        <v/>
      </c>
    </row>
    <row r="1636">
      <c r="A1636" s="25" t="inlineStr">
        <is>
          <t>customer_image_asset_auto_migration_done_date_time</t>
        </is>
      </c>
      <c r="B1636" s="29" t="inlineStr">
        <is>
          <t>Customer image asset auto migration done date time · DATE</t>
        </is>
      </c>
      <c r="C1636" s="26" t="n"/>
      <c r="D1636" s="27">
        <f>IF(AND($C1636="x",$A1636&lt;&gt;""),$A1636,"")</f>
        <v/>
      </c>
    </row>
    <row r="1637">
      <c r="A1637" s="25" t="inlineStr">
        <is>
          <t>customer_local_services_settings_granular_insurance_statuses</t>
        </is>
      </c>
      <c r="B1637" s="29" t="inlineStr">
        <is>
          <t>Customer local services settings granular insurance statuses · TEXT</t>
        </is>
      </c>
      <c r="C1637" s="26" t="n"/>
      <c r="D1637" s="27">
        <f>IF(AND($C1637="x",$A1637&lt;&gt;""),$A1637,"")</f>
        <v/>
      </c>
    </row>
    <row r="1638">
      <c r="A1638" s="25" t="inlineStr">
        <is>
          <t>customer_local_services_settings_granular_license_statuses</t>
        </is>
      </c>
      <c r="B1638" s="29" t="inlineStr">
        <is>
          <t>Customer local services settings granular license statuses · TEXT</t>
        </is>
      </c>
      <c r="C1638" s="26" t="n"/>
      <c r="D1638" s="27">
        <f>IF(AND($C1638="x",$A1638&lt;&gt;""),$A1638,"")</f>
        <v/>
      </c>
    </row>
    <row r="1639">
      <c r="A1639" s="25" t="inlineStr">
        <is>
          <t>customer_location_asset_auto_migration_done</t>
        </is>
      </c>
      <c r="B1639" s="29" t="inlineStr">
        <is>
          <t>Customer location asset auto migration done · BOOLEAN</t>
        </is>
      </c>
      <c r="C1639" s="26" t="n"/>
      <c r="D1639" s="27">
        <f>IF(AND($C1639="x",$A1639&lt;&gt;""),$A1639,"")</f>
        <v/>
      </c>
    </row>
    <row r="1640">
      <c r="A1640" s="25" t="inlineStr">
        <is>
          <t>customer_location_asset_auto_migration_done_date_time</t>
        </is>
      </c>
      <c r="B1640" s="29" t="inlineStr">
        <is>
          <t>Customer location asset auto migration done date time · DATE</t>
        </is>
      </c>
      <c r="C1640" s="26" t="n"/>
      <c r="D1640" s="27">
        <f>IF(AND($C1640="x",$A1640&lt;&gt;""),$A1640,"")</f>
        <v/>
      </c>
    </row>
    <row r="1641">
      <c r="A1641" s="25" t="inlineStr">
        <is>
          <t>customer_manager</t>
        </is>
      </c>
      <c r="B1641" s="29" t="inlineStr">
        <is>
          <t>Customer manager · BOOLEAN</t>
        </is>
      </c>
      <c r="C1641" s="26" t="n"/>
      <c r="D1641" s="27">
        <f>IF(AND($C1641="x",$A1641&lt;&gt;""),$A1641,"")</f>
        <v/>
      </c>
    </row>
    <row r="1642">
      <c r="A1642" s="25" t="inlineStr">
        <is>
          <t>customer_optimization_score</t>
        </is>
      </c>
      <c r="B1642" s="29" t="inlineStr">
        <is>
          <t>Customer optimization score · NUMERIC</t>
        </is>
      </c>
      <c r="C1642" s="26" t="n"/>
      <c r="D1642" s="27">
        <f>IF(AND($C1642="x",$A1642&lt;&gt;""),$A1642,"")</f>
        <v/>
      </c>
    </row>
    <row r="1643">
      <c r="A1643" s="25" t="inlineStr">
        <is>
          <t>customer_optimization_score_weight</t>
        </is>
      </c>
      <c r="B1643" s="29" t="inlineStr">
        <is>
          <t>Customer optimization score weight · NUMERIC</t>
        </is>
      </c>
      <c r="C1643" s="26" t="n"/>
      <c r="D1643" s="27">
        <f>IF(AND($C1643="x",$A1643&lt;&gt;""),$A1643,"")</f>
        <v/>
      </c>
    </row>
    <row r="1644">
      <c r="A1644" s="25" t="inlineStr">
        <is>
          <t>customer_pay_per_conversion_eligibility_failure_reasons</t>
        </is>
      </c>
      <c r="B1644" s="29" t="inlineStr">
        <is>
          <t>Customer pay per conversion eligibility failure reasons · TEXT</t>
        </is>
      </c>
      <c r="C1644" s="26" t="n"/>
      <c r="D1644" s="27">
        <f>IF(AND($C1644="x",$A1644&lt;&gt;""),$A1644,"")</f>
        <v/>
      </c>
    </row>
    <row r="1645">
      <c r="A1645" s="25" t="inlineStr">
        <is>
          <t>customer_remarketing_setting_google_global_site_tag</t>
        </is>
      </c>
      <c r="B1645" s="29" t="inlineStr">
        <is>
          <t>Customer remarketing setting google global site tag · TEXT</t>
        </is>
      </c>
      <c r="C1645" s="26" t="n"/>
      <c r="D1645" s="27">
        <f>IF(AND($C1645="x",$A1645&lt;&gt;""),$A1645,"")</f>
        <v/>
      </c>
    </row>
    <row r="1646">
      <c r="A1646" s="25" t="inlineStr">
        <is>
          <t>customer_resource_name</t>
        </is>
      </c>
      <c r="B1646" s="29" t="inlineStr">
        <is>
          <t>Customer resource name · TEXT</t>
        </is>
      </c>
      <c r="C1646" s="26" t="n"/>
      <c r="D1646" s="27">
        <f>IF(AND($C1646="x",$A1646&lt;&gt;""),$A1646,"")</f>
        <v/>
      </c>
    </row>
    <row r="1647">
      <c r="A1647" s="25" t="inlineStr">
        <is>
          <t>customer_status</t>
        </is>
      </c>
      <c r="B1647" s="29" t="inlineStr">
        <is>
          <t>Customer status · TEXT</t>
        </is>
      </c>
      <c r="C1647" s="26" t="n"/>
      <c r="D1647" s="27">
        <f>IF(AND($C1647="x",$A1647&lt;&gt;""),$A1647,"")</f>
        <v/>
      </c>
    </row>
    <row r="1648">
      <c r="A1648" s="25" t="inlineStr">
        <is>
          <t>customer_test_account</t>
        </is>
      </c>
      <c r="B1648" s="29" t="inlineStr">
        <is>
          <t>Customer test account · BOOLEAN</t>
        </is>
      </c>
      <c r="C1648" s="26" t="n"/>
      <c r="D1648" s="27">
        <f>IF(AND($C1648="x",$A1648&lt;&gt;""),$A1648,"")</f>
        <v/>
      </c>
    </row>
    <row r="1649">
      <c r="A1649" s="25" t="inlineStr">
        <is>
          <t>customer_tracking_url_template</t>
        </is>
      </c>
      <c r="B1649" s="29" t="inlineStr">
        <is>
          <t>Customer tracking url template · TEXT</t>
        </is>
      </c>
      <c r="C1649" s="26" t="n"/>
      <c r="D1649" s="27">
        <f>IF(AND($C1649="x",$A1649&lt;&gt;""),$A1649,"")</f>
        <v/>
      </c>
    </row>
    <row r="1650">
      <c r="A1650" s="25" t="inlineStr">
        <is>
          <t>customer_video_brand_safety_suitability</t>
        </is>
      </c>
      <c r="B1650" s="29" t="inlineStr">
        <is>
          <t>Customer video brand safety suitability · TEXT</t>
        </is>
      </c>
      <c r="C1650" s="26" t="n"/>
      <c r="D1650" s="27">
        <f>IF(AND($C1650="x",$A1650&lt;&gt;""),$A1650,"")</f>
        <v/>
      </c>
    </row>
    <row r="1651">
      <c r="A1651" s="25" t="inlineStr">
        <is>
          <t>customer_video_customer_third_party_integration_partners_brand_lift_integration_partners</t>
        </is>
      </c>
      <c r="B1651" s="29" t="inlineStr">
        <is>
          <t>Customer video customer third party integration partners brand lift integration partners · TEXT</t>
        </is>
      </c>
      <c r="C1651" s="26" t="n"/>
      <c r="D1651" s="27">
        <f>IF(AND($C1651="x",$A1651&lt;&gt;""),$A1651,"")</f>
        <v/>
      </c>
    </row>
    <row r="1652">
      <c r="A1652" s="25" t="inlineStr">
        <is>
          <t>customer_video_customer_third_party_integration_partners_brand_safety_integration_partners</t>
        </is>
      </c>
      <c r="B1652" s="29" t="inlineStr">
        <is>
          <t>Customer video customer third party integration partners brand safety integration partners · TEXT</t>
        </is>
      </c>
      <c r="C1652" s="26" t="n"/>
      <c r="D1652" s="27">
        <f>IF(AND($C1652="x",$A1652&lt;&gt;""),$A1652,"")</f>
        <v/>
      </c>
    </row>
    <row r="1653">
      <c r="A1653" s="25" t="inlineStr">
        <is>
          <t>customer_video_customer_third_party_integration_partners_reach_integration_partners</t>
        </is>
      </c>
      <c r="B1653" s="29" t="inlineStr">
        <is>
          <t>Customer video customer third party integration partners reach integration partners · TEXT</t>
        </is>
      </c>
      <c r="C1653" s="26" t="n"/>
      <c r="D1653" s="27">
        <f>IF(AND($C1653="x",$A1653&lt;&gt;""),$A1653,"")</f>
        <v/>
      </c>
    </row>
    <row r="1654">
      <c r="A1654" s="25" t="inlineStr">
        <is>
          <t>customer_video_customer_third_party_integration_partners_viewability_integration_partners</t>
        </is>
      </c>
      <c r="B1654" s="29" t="inlineStr">
        <is>
          <t>Customer video customer third party integration partners viewability integration partners · TEXT</t>
        </is>
      </c>
      <c r="C1654" s="26" t="n"/>
      <c r="D1654" s="27">
        <f>IF(AND($C1654="x",$A1654&lt;&gt;""),$A1654,"")</f>
        <v/>
      </c>
    </row>
    <row r="1655">
      <c r="A1655" s="25" t="inlineStr">
        <is>
          <t>data_fetched_at</t>
        </is>
      </c>
      <c r="B1655" s="29" t="inlineStr">
        <is>
          <t>Data fetched at · TIMESTAMP</t>
        </is>
      </c>
      <c r="C1655" s="26" t="n"/>
      <c r="D1655" s="27">
        <f>IF(AND($C1655="x",$A1655&lt;&gt;""),$A1655,"")</f>
        <v/>
      </c>
    </row>
    <row r="1656">
      <c r="A1656" s="25" t="inlineStr">
        <is>
          <t>datasource</t>
        </is>
      </c>
      <c r="B1656" s="29" t="inlineStr">
        <is>
          <t>Data Source · TEXT</t>
        </is>
      </c>
      <c r="C1656" s="26" t="n"/>
      <c r="D1656" s="27">
        <f>IF(AND($C1656="x",$A1656&lt;&gt;""),$A1656,"")</f>
        <v/>
      </c>
    </row>
    <row r="1657">
      <c r="A1657" s="25" t="inlineStr">
        <is>
          <t>day_of_month</t>
        </is>
      </c>
      <c r="B1657" s="29" t="inlineStr">
        <is>
          <t>Day of month · TEXT</t>
        </is>
      </c>
      <c r="C1657" s="26" t="n"/>
      <c r="D1657" s="27">
        <f>IF(AND($C1657="x",$A1657&lt;&gt;""),$A1657,"")</f>
        <v/>
      </c>
    </row>
    <row r="1658">
      <c r="A1658" s="25" t="inlineStr">
        <is>
          <t>day_of_week</t>
        </is>
      </c>
      <c r="B1658" s="29" t="inlineStr">
        <is>
          <t>Day of week · TEXT</t>
        </is>
      </c>
      <c r="C1658" s="26" t="n"/>
      <c r="D1658" s="27">
        <f>IF(AND($C1658="x",$A1658&lt;&gt;""),$A1658,"")</f>
        <v/>
      </c>
    </row>
    <row r="1659">
      <c r="A1659" s="25" t="inlineStr">
        <is>
          <t>delivery_method</t>
        </is>
      </c>
      <c r="B1659" s="29" t="inlineStr">
        <is>
          <t>Delivery method · TEXT</t>
        </is>
      </c>
      <c r="C1659" s="26" t="n"/>
      <c r="D1659" s="27">
        <f>IF(AND($C1659="x",$A1659&lt;&gt;""),$A1659,"")</f>
        <v/>
      </c>
    </row>
    <row r="1660">
      <c r="A1660" s="25" t="inlineStr">
        <is>
          <t>demand_gen_ad_group_settings_channel_controls_channel_config</t>
        </is>
      </c>
      <c r="B1660" s="29" t="inlineStr">
        <is>
          <t>Demand gen ad group settings channel controls channel config · TEXT</t>
        </is>
      </c>
      <c r="C1660" s="26" t="n"/>
      <c r="D1660" s="27">
        <f>IF(AND($C1660="x",$A1660&lt;&gt;""),$A1660,"")</f>
        <v/>
      </c>
    </row>
    <row r="1661">
      <c r="A1661" s="25" t="inlineStr">
        <is>
          <t>demand_gen_ad_group_settings_channel_controls_channel_strategy</t>
        </is>
      </c>
      <c r="B1661" s="29" t="inlineStr">
        <is>
          <t>Demand gen ad group settings channel controls channel strategy · TEXT</t>
        </is>
      </c>
      <c r="C1661" s="26" t="n"/>
      <c r="D1661" s="27">
        <f>IF(AND($C1661="x",$A1661&lt;&gt;""),$A1661,"")</f>
        <v/>
      </c>
    </row>
    <row r="1662">
      <c r="A1662" s="25" t="inlineStr">
        <is>
          <t>demand_gen_ad_group_settings_channel_controls_selected_channels_discover</t>
        </is>
      </c>
      <c r="B1662" s="29" t="inlineStr">
        <is>
          <t>Demand gen ad group settings channel controls selected channels discover · BOOLEAN</t>
        </is>
      </c>
      <c r="C1662" s="26" t="n"/>
      <c r="D1662" s="27">
        <f>IF(AND($C1662="x",$A1662&lt;&gt;""),$A1662,"")</f>
        <v/>
      </c>
    </row>
    <row r="1663">
      <c r="A1663" s="25" t="inlineStr">
        <is>
          <t>demand_gen_ad_group_settings_channel_controls_selected_channels_display</t>
        </is>
      </c>
      <c r="B1663" s="29" t="inlineStr">
        <is>
          <t>Demand gen ad group settings channel controls selected channels display · BOOLEAN</t>
        </is>
      </c>
      <c r="C1663" s="26" t="n"/>
      <c r="D1663" s="27">
        <f>IF(AND($C1663="x",$A1663&lt;&gt;""),$A1663,"")</f>
        <v/>
      </c>
    </row>
    <row r="1664">
      <c r="A1664" s="25" t="inlineStr">
        <is>
          <t>demand_gen_ad_group_settings_channel_controls_selected_channels_gmail</t>
        </is>
      </c>
      <c r="B1664" s="29" t="inlineStr">
        <is>
          <t>Demand gen ad group settings channel controls selected channels gmail · BOOLEAN</t>
        </is>
      </c>
      <c r="C1664" s="26" t="n"/>
      <c r="D1664" s="27">
        <f>IF(AND($C1664="x",$A1664&lt;&gt;""),$A1664,"")</f>
        <v/>
      </c>
    </row>
    <row r="1665">
      <c r="A1665" s="25" t="inlineStr">
        <is>
          <t>demand_gen_ad_group_settings_channel_controls_selected_channels_youtube_in_feed</t>
        </is>
      </c>
      <c r="B1665" s="29" t="inlineStr">
        <is>
          <t>Demand gen ad group settings channel controls selected channels youtube in feed · BOOLEAN</t>
        </is>
      </c>
      <c r="C1665" s="26" t="n"/>
      <c r="D1665" s="27">
        <f>IF(AND($C1665="x",$A1665&lt;&gt;""),$A1665,"")</f>
        <v/>
      </c>
    </row>
    <row r="1666">
      <c r="A1666" s="25" t="inlineStr">
        <is>
          <t>demand_gen_ad_group_settings_channel_controls_selected_channels_youtube_in_stream</t>
        </is>
      </c>
      <c r="B1666" s="29" t="inlineStr">
        <is>
          <t>Demand gen ad group settings channel controls selected channels youtube in stream · BOOLEAN</t>
        </is>
      </c>
      <c r="C1666" s="26" t="n"/>
      <c r="D1666" s="27">
        <f>IF(AND($C1666="x",$A1666&lt;&gt;""),$A1666,"")</f>
        <v/>
      </c>
    </row>
    <row r="1667">
      <c r="A1667" s="25" t="inlineStr">
        <is>
          <t>demand_gen_ad_group_settings_channel_controls_selected_channels_youtube_shorts</t>
        </is>
      </c>
      <c r="B1667" s="29" t="inlineStr">
        <is>
          <t>Demand gen ad group settings channel controls selected channels youtube shorts · BOOLEAN</t>
        </is>
      </c>
      <c r="C1667" s="26" t="n"/>
      <c r="D1667" s="27">
        <f>IF(AND($C1667="x",$A1667&lt;&gt;""),$A1667,"")</f>
        <v/>
      </c>
    </row>
    <row r="1668">
      <c r="A1668" s="25" t="inlineStr">
        <is>
          <t>demand_gen_campaign_settings_upgraded_targeting</t>
        </is>
      </c>
      <c r="B1668" s="29" t="inlineStr">
        <is>
          <t>Demand gen campaign settings upgraded targeting · BOOLEAN</t>
        </is>
      </c>
      <c r="C1668" s="26" t="n"/>
      <c r="D1668" s="27">
        <f>IF(AND($C1668="x",$A1668&lt;&gt;""),$A1668,"")</f>
        <v/>
      </c>
    </row>
    <row r="1669">
      <c r="A1669" s="25" t="inlineStr">
        <is>
          <t>demand_gen_carousel_card_asset_call_to_action_text</t>
        </is>
      </c>
      <c r="B1669" s="29" t="inlineStr">
        <is>
          <t>Demand gen carousel card asset call to action text · TEXT</t>
        </is>
      </c>
      <c r="C1669" s="26" t="n"/>
      <c r="D1669" s="27">
        <f>IF(AND($C1669="x",$A1669&lt;&gt;""),$A1669,"")</f>
        <v/>
      </c>
    </row>
    <row r="1670">
      <c r="A1670" s="25" t="inlineStr">
        <is>
          <t>demand_gen_carousel_card_asset_headline</t>
        </is>
      </c>
      <c r="B1670" s="29" t="inlineStr">
        <is>
          <t>Demand gen carousel card asset headline · TEXT</t>
        </is>
      </c>
      <c r="C1670" s="26" t="n"/>
      <c r="D1670" s="27">
        <f>IF(AND($C1670="x",$A1670&lt;&gt;""),$A1670,"")</f>
        <v/>
      </c>
    </row>
    <row r="1671">
      <c r="A1671" s="25" t="inlineStr">
        <is>
          <t>demand_gen_carousel_card_asset_marketing_image_asset</t>
        </is>
      </c>
      <c r="B1671" s="29" t="inlineStr">
        <is>
          <t>Demand gen carousel card asset marketing image asset · TEXT</t>
        </is>
      </c>
      <c r="C1671" s="26" t="n"/>
      <c r="D1671" s="27">
        <f>IF(AND($C1671="x",$A1671&lt;&gt;""),$A1671,"")</f>
        <v/>
      </c>
    </row>
    <row r="1672">
      <c r="A1672" s="25" t="inlineStr">
        <is>
          <t>demand_gen_carousel_card_asset_portrait_marketing_image_asset</t>
        </is>
      </c>
      <c r="B1672" s="29" t="inlineStr">
        <is>
          <t>Demand gen carousel card asset portrait marketing image asset · TEXT</t>
        </is>
      </c>
      <c r="C1672" s="26" t="n"/>
      <c r="D1672" s="27">
        <f>IF(AND($C1672="x",$A1672&lt;&gt;""),$A1672,"")</f>
        <v/>
      </c>
    </row>
    <row r="1673">
      <c r="A1673" s="25" t="inlineStr">
        <is>
          <t>demand_gen_carousel_card_asset_square_marketing_image_asset</t>
        </is>
      </c>
      <c r="B1673" s="29" t="inlineStr">
        <is>
          <t>Demand gen carousel card asset square marketing image asset · TEXT</t>
        </is>
      </c>
      <c r="C1673" s="26" t="n"/>
      <c r="D1673" s="27">
        <f>IF(AND($C1673="x",$A1673&lt;&gt;""),$A1673,"")</f>
        <v/>
      </c>
    </row>
    <row r="1674">
      <c r="A1674" s="25" t="inlineStr">
        <is>
          <t>description</t>
        </is>
      </c>
      <c r="B1674" s="29" t="inlineStr">
        <is>
          <t>Description · TEXT</t>
        </is>
      </c>
      <c r="C1674" s="26" t="n"/>
      <c r="D1674" s="27">
        <f>IF(AND($C1674="x",$A1674&lt;&gt;""),$A1674,"")</f>
        <v/>
      </c>
    </row>
    <row r="1675">
      <c r="A1675" s="25" t="inlineStr">
        <is>
          <t>descriptive_name</t>
        </is>
      </c>
      <c r="B1675" s="29" t="inlineStr">
        <is>
          <t>Descriptive name · TEXT</t>
        </is>
      </c>
      <c r="C1675" s="26" t="n"/>
      <c r="D1675" s="27">
        <f>IF(AND($C1675="x",$A1675&lt;&gt;""),$A1675,"")</f>
        <v/>
      </c>
    </row>
    <row r="1676">
      <c r="A1676" s="25" t="inlineStr">
        <is>
          <t>detail_placement_view_display_name</t>
        </is>
      </c>
      <c r="B1676" s="29" t="inlineStr">
        <is>
          <t>Detail placement view display name · TEXT</t>
        </is>
      </c>
      <c r="C1676" s="26" t="n"/>
      <c r="D1676" s="27">
        <f>IF(AND($C1676="x",$A1676&lt;&gt;""),$A1676,"")</f>
        <v/>
      </c>
    </row>
    <row r="1677">
      <c r="A1677" s="25" t="inlineStr">
        <is>
          <t>detail_placement_view_group_placement_target_url</t>
        </is>
      </c>
      <c r="B1677" s="29" t="inlineStr">
        <is>
          <t>Detail placement view group placement target url · TEXT</t>
        </is>
      </c>
      <c r="C1677" s="26" t="n"/>
      <c r="D1677" s="27">
        <f>IF(AND($C1677="x",$A1677&lt;&gt;""),$A1677,"")</f>
        <v/>
      </c>
    </row>
    <row r="1678">
      <c r="A1678" s="25" t="inlineStr">
        <is>
          <t>detail_placement_view_placement</t>
        </is>
      </c>
      <c r="B1678" s="29" t="inlineStr">
        <is>
          <t>Detail placement view placement · TEXT</t>
        </is>
      </c>
      <c r="C1678" s="26" t="n"/>
      <c r="D1678" s="27">
        <f>IF(AND($C1678="x",$A1678&lt;&gt;""),$A1678,"")</f>
        <v/>
      </c>
    </row>
    <row r="1679">
      <c r="A1679" s="25" t="inlineStr">
        <is>
          <t>detail_placement_view_placement_type</t>
        </is>
      </c>
      <c r="B1679" s="29" t="inlineStr">
        <is>
          <t>Detail placement view placement type · TEXT</t>
        </is>
      </c>
      <c r="C1679" s="26" t="n"/>
      <c r="D1679" s="27">
        <f>IF(AND($C1679="x",$A1679&lt;&gt;""),$A1679,"")</f>
        <v/>
      </c>
    </row>
    <row r="1680">
      <c r="A1680" s="25" t="inlineStr">
        <is>
          <t>detail_placement_view_resource_name</t>
        </is>
      </c>
      <c r="B1680" s="29" t="inlineStr">
        <is>
          <t>Detail placement view resource name · TEXT</t>
        </is>
      </c>
      <c r="C1680" s="26" t="n"/>
      <c r="D1680" s="27">
        <f>IF(AND($C1680="x",$A1680&lt;&gt;""),$A1680,"")</f>
        <v/>
      </c>
    </row>
    <row r="1681">
      <c r="A1681" s="25" t="inlineStr">
        <is>
          <t>detail_placement_view_target_url</t>
        </is>
      </c>
      <c r="B1681" s="29" t="inlineStr">
        <is>
          <t>Detail placement view target url · TEXT</t>
        </is>
      </c>
      <c r="C1681" s="26" t="n"/>
      <c r="D1681" s="27">
        <f>IF(AND($C1681="x",$A1681&lt;&gt;""),$A1681,"")</f>
        <v/>
      </c>
    </row>
    <row r="1682">
      <c r="A1682" s="25" t="inlineStr">
        <is>
          <t>device</t>
        </is>
      </c>
      <c r="B1682" s="29" t="inlineStr">
        <is>
          <t>Device · TEXT</t>
        </is>
      </c>
      <c r="C1682" s="26" t="n"/>
      <c r="D1682" s="27">
        <f>IF(AND($C1682="x",$A1682&lt;&gt;""),$A1682,"")</f>
        <v/>
      </c>
    </row>
    <row r="1683">
      <c r="A1683" s="25" t="inlineStr">
        <is>
          <t>device_type</t>
        </is>
      </c>
      <c r="B1683" s="29" t="inlineStr">
        <is>
          <t>Device type · TEXT</t>
        </is>
      </c>
      <c r="C1683" s="26" t="n"/>
      <c r="D1683" s="27">
        <f>IF(AND($C1683="x",$A1683&lt;&gt;""),$A1683,"")</f>
        <v/>
      </c>
    </row>
    <row r="1684">
      <c r="A1684" s="25" t="inlineStr">
        <is>
          <t>dimensions</t>
        </is>
      </c>
      <c r="B1684" s="29" t="inlineStr">
        <is>
          <t>Dimensions · TEXT</t>
        </is>
      </c>
      <c r="C1684" s="26" t="n"/>
      <c r="D1684" s="27">
        <f>IF(AND($C1684="x",$A1684&lt;&gt;""),$A1684,"")</f>
        <v/>
      </c>
    </row>
    <row r="1685">
      <c r="A1685" s="25" t="inlineStr">
        <is>
          <t>dimensions_audience_segments_segments_custom_audience_custom_audience</t>
        </is>
      </c>
      <c r="B1685" s="29" t="inlineStr">
        <is>
          <t>(Deprecated) Dimensions audience segments segments custom audience custom audience · TEXT</t>
        </is>
      </c>
      <c r="C1685" s="26" t="n"/>
      <c r="D1685" s="27">
        <f>IF(AND($C1685="x",$A1685&lt;&gt;""),$A1685,"")</f>
        <v/>
      </c>
    </row>
    <row r="1686">
      <c r="A1686" s="25" t="inlineStr">
        <is>
          <t>dimensions_audience_segments_segments_detailed_demographic_detailed_demographic</t>
        </is>
      </c>
      <c r="B1686" s="29" t="inlineStr">
        <is>
          <t>(Deprecated) Dimensions audience segments segments detailed demographic detailed demographic · TEXT</t>
        </is>
      </c>
      <c r="C1686" s="26" t="n"/>
      <c r="D1686" s="27">
        <f>IF(AND($C1686="x",$A1686&lt;&gt;""),$A1686,"")</f>
        <v/>
      </c>
    </row>
    <row r="1687">
      <c r="A1687" s="25" t="inlineStr">
        <is>
          <t>dimensions_audience_segments_segments_life_event_life_event</t>
        </is>
      </c>
      <c r="B1687" s="29" t="inlineStr">
        <is>
          <t>(Deprecated) Dimensions audience segments segments life event life event · TEXT</t>
        </is>
      </c>
      <c r="C1687" s="26" t="n"/>
      <c r="D1687" s="27">
        <f>IF(AND($C1687="x",$A1687&lt;&gt;""),$A1687,"")</f>
        <v/>
      </c>
    </row>
    <row r="1688">
      <c r="A1688" s="25" t="inlineStr">
        <is>
          <t>dimensions_audience_segments_segments_user_interest_user_interest_category</t>
        </is>
      </c>
      <c r="B1688" s="29" t="inlineStr">
        <is>
          <t>(Deprecated) Dimensions audience segments segments user interest user interest category · TEXT</t>
        </is>
      </c>
      <c r="C1688" s="26" t="n"/>
      <c r="D1688" s="27">
        <f>IF(AND($C1688="x",$A1688&lt;&gt;""),$A1688,"")</f>
        <v/>
      </c>
    </row>
    <row r="1689">
      <c r="A1689" s="25" t="inlineStr">
        <is>
          <t>dimensions_audience_segments_segments_user_list_user_list</t>
        </is>
      </c>
      <c r="B1689" s="29" t="inlineStr">
        <is>
          <t>(Deprecated) Dimensions audience segments segments user list user list · TEXT</t>
        </is>
      </c>
      <c r="C1689" s="26" t="n"/>
      <c r="D1689" s="27">
        <f>IF(AND($C1689="x",$A1689&lt;&gt;""),$A1689,"")</f>
        <v/>
      </c>
    </row>
    <row r="1690">
      <c r="A1690" s="25" t="inlineStr">
        <is>
          <t>disapproval_reasons</t>
        </is>
      </c>
      <c r="B1690" s="29" t="inlineStr">
        <is>
          <t>Disapproval reasons · TEXT</t>
        </is>
      </c>
      <c r="C1690" s="26" t="n"/>
      <c r="D1690" s="27">
        <f>IF(AND($C1690="x",$A1690&lt;&gt;""),$A1690,"")</f>
        <v/>
      </c>
    </row>
    <row r="1691">
      <c r="A1691" s="25" t="inlineStr">
        <is>
          <t>display_custom_bid_dimension</t>
        </is>
      </c>
      <c r="B1691" s="29" t="inlineStr">
        <is>
          <t>Display custom bid dimension · TEXT</t>
        </is>
      </c>
      <c r="C1691" s="26" t="n"/>
      <c r="D1691" s="27">
        <f>IF(AND($C1691="x",$A1691&lt;&gt;""),$A1691,"")</f>
        <v/>
      </c>
    </row>
    <row r="1692">
      <c r="A1692" s="25" t="inlineStr">
        <is>
          <t>display_name</t>
        </is>
      </c>
      <c r="B1692" s="29" t="inlineStr">
        <is>
          <t>Display name · TEXT</t>
        </is>
      </c>
      <c r="C1692" s="26" t="n"/>
      <c r="D1692" s="27">
        <f>IF(AND($C1692="x",$A1692&lt;&gt;""),$A1692,"")</f>
        <v/>
      </c>
    </row>
    <row r="1693">
      <c r="A1693" s="25" t="inlineStr">
        <is>
          <t>duration_millis</t>
        </is>
      </c>
      <c r="B1693" s="29" t="inlineStr">
        <is>
          <t>Video duration millis · NUMERIC</t>
        </is>
      </c>
      <c r="C1693" s="26" t="n"/>
      <c r="D1693" s="27">
        <f>IF(AND($C1693="x",$A1693&lt;&gt;""),$A1693,"")</f>
        <v/>
      </c>
    </row>
    <row r="1694">
      <c r="A1694" s="25" t="inlineStr">
        <is>
          <t>dynamic_custom_asset_android_app_link</t>
        </is>
      </c>
      <c r="B1694" s="29" t="inlineStr">
        <is>
          <t>Dynamic custom asset android app link · TEXT</t>
        </is>
      </c>
      <c r="C1694" s="26" t="n"/>
      <c r="D1694" s="27">
        <f>IF(AND($C1694="x",$A1694&lt;&gt;""),$A1694,"")</f>
        <v/>
      </c>
    </row>
    <row r="1695">
      <c r="A1695" s="25" t="inlineStr">
        <is>
          <t>dynamic_custom_asset_contextual_keywords</t>
        </is>
      </c>
      <c r="B1695" s="29" t="inlineStr">
        <is>
          <t>Dynamic custom asset contextual keywords · TEXT</t>
        </is>
      </c>
      <c r="C1695" s="26" t="n"/>
      <c r="D1695" s="27">
        <f>IF(AND($C1695="x",$A1695&lt;&gt;""),$A1695,"")</f>
        <v/>
      </c>
    </row>
    <row r="1696">
      <c r="A1696" s="25" t="inlineStr">
        <is>
          <t>dynamic_custom_asset_formatted_price</t>
        </is>
      </c>
      <c r="B1696" s="29" t="inlineStr">
        <is>
          <t>Dynamic custom asset formatted price · TEXT</t>
        </is>
      </c>
      <c r="C1696" s="26" t="n"/>
      <c r="D1696" s="27">
        <f>IF(AND($C1696="x",$A1696&lt;&gt;""),$A1696,"")</f>
        <v/>
      </c>
    </row>
    <row r="1697">
      <c r="A1697" s="25" t="inlineStr">
        <is>
          <t>dynamic_custom_asset_formatted_sale_price</t>
        </is>
      </c>
      <c r="B1697" s="29" t="inlineStr">
        <is>
          <t>Dynamic custom asset formatted sale price · TEXT</t>
        </is>
      </c>
      <c r="C1697" s="26" t="n"/>
      <c r="D1697" s="27">
        <f>IF(AND($C1697="x",$A1697&lt;&gt;""),$A1697,"")</f>
        <v/>
      </c>
    </row>
    <row r="1698">
      <c r="A1698" s="25" t="inlineStr">
        <is>
          <t>dynamic_custom_asset_id</t>
        </is>
      </c>
      <c r="B1698" s="29" t="inlineStr">
        <is>
          <t>Dynamic custom asset id · TEXT</t>
        </is>
      </c>
      <c r="C1698" s="26" t="n"/>
      <c r="D1698" s="27">
        <f>IF(AND($C1698="x",$A1698&lt;&gt;""),$A1698,"")</f>
        <v/>
      </c>
    </row>
    <row r="1699">
      <c r="A1699" s="25" t="inlineStr">
        <is>
          <t>dynamic_custom_asset_id2</t>
        </is>
      </c>
      <c r="B1699" s="29" t="inlineStr">
        <is>
          <t>Dynamic custom asset id2 · TEXT</t>
        </is>
      </c>
      <c r="C1699" s="26" t="n"/>
      <c r="D1699" s="27">
        <f>IF(AND($C1699="x",$A1699&lt;&gt;""),$A1699,"")</f>
        <v/>
      </c>
    </row>
    <row r="1700">
      <c r="A1700" s="25" t="inlineStr">
        <is>
          <t>dynamic_custom_asset_image_url</t>
        </is>
      </c>
      <c r="B1700" s="29" t="inlineStr">
        <is>
          <t>Dynamic custom asset image url · TEXT</t>
        </is>
      </c>
      <c r="C1700" s="26" t="n"/>
      <c r="D1700" s="27">
        <f>IF(AND($C1700="x",$A1700&lt;&gt;""),$A1700,"")</f>
        <v/>
      </c>
    </row>
    <row r="1701">
      <c r="A1701" s="25" t="inlineStr">
        <is>
          <t>dynamic_custom_asset_ios_app_link</t>
        </is>
      </c>
      <c r="B1701" s="29" t="inlineStr">
        <is>
          <t>Dynamic custom asset ios app link · TEXT</t>
        </is>
      </c>
      <c r="C1701" s="26" t="n"/>
      <c r="D1701" s="27">
        <f>IF(AND($C1701="x",$A1701&lt;&gt;""),$A1701,"")</f>
        <v/>
      </c>
    </row>
    <row r="1702">
      <c r="A1702" s="25" t="inlineStr">
        <is>
          <t>dynamic_custom_asset_ios_app_store_id</t>
        </is>
      </c>
      <c r="B1702" s="29" t="inlineStr">
        <is>
          <t>Dynamic custom asset ios app store id · NUMERIC</t>
        </is>
      </c>
      <c r="C1702" s="26" t="n"/>
      <c r="D1702" s="27">
        <f>IF(AND($C1702="x",$A1702&lt;&gt;""),$A1702,"")</f>
        <v/>
      </c>
    </row>
    <row r="1703">
      <c r="A1703" s="25" t="inlineStr">
        <is>
          <t>dynamic_custom_asset_item_address</t>
        </is>
      </c>
      <c r="B1703" s="29" t="inlineStr">
        <is>
          <t>Dynamic custom asset item address · TEXT</t>
        </is>
      </c>
      <c r="C1703" s="26" t="n"/>
      <c r="D1703" s="27">
        <f>IF(AND($C1703="x",$A1703&lt;&gt;""),$A1703,"")</f>
        <v/>
      </c>
    </row>
    <row r="1704">
      <c r="A1704" s="25" t="inlineStr">
        <is>
          <t>dynamic_custom_asset_item_category</t>
        </is>
      </c>
      <c r="B1704" s="29" t="inlineStr">
        <is>
          <t>Dynamic custom asset item category · TEXT</t>
        </is>
      </c>
      <c r="C1704" s="26" t="n"/>
      <c r="D1704" s="27">
        <f>IF(AND($C1704="x",$A1704&lt;&gt;""),$A1704,"")</f>
        <v/>
      </c>
    </row>
    <row r="1705">
      <c r="A1705" s="25" t="inlineStr">
        <is>
          <t>dynamic_custom_asset_item_description</t>
        </is>
      </c>
      <c r="B1705" s="29" t="inlineStr">
        <is>
          <t>Dynamic custom asset item description · TEXT</t>
        </is>
      </c>
      <c r="C1705" s="26" t="n"/>
      <c r="D1705" s="27">
        <f>IF(AND($C1705="x",$A1705&lt;&gt;""),$A1705,"")</f>
        <v/>
      </c>
    </row>
    <row r="1706">
      <c r="A1706" s="25" t="inlineStr">
        <is>
          <t>dynamic_custom_asset_item_subtitle</t>
        </is>
      </c>
      <c r="B1706" s="29" t="inlineStr">
        <is>
          <t>Dynamic custom asset item subtitle · TEXT</t>
        </is>
      </c>
      <c r="C1706" s="26" t="n"/>
      <c r="D1706" s="27">
        <f>IF(AND($C1706="x",$A1706&lt;&gt;""),$A1706,"")</f>
        <v/>
      </c>
    </row>
    <row r="1707">
      <c r="A1707" s="25" t="inlineStr">
        <is>
          <t>dynamic_custom_asset_item_title</t>
        </is>
      </c>
      <c r="B1707" s="29" t="inlineStr">
        <is>
          <t>Dynamic custom asset item title · TEXT</t>
        </is>
      </c>
      <c r="C1707" s="26" t="n"/>
      <c r="D1707" s="27">
        <f>IF(AND($C1707="x",$A1707&lt;&gt;""),$A1707,"")</f>
        <v/>
      </c>
    </row>
    <row r="1708">
      <c r="A1708" s="25" t="inlineStr">
        <is>
          <t>dynamic_custom_asset_price</t>
        </is>
      </c>
      <c r="B1708" s="29" t="inlineStr">
        <is>
          <t>Dynamic custom asset price · TEXT</t>
        </is>
      </c>
      <c r="C1708" s="26" t="n"/>
      <c r="D1708" s="27">
        <f>IF(AND($C1708="x",$A1708&lt;&gt;""),$A1708,"")</f>
        <v/>
      </c>
    </row>
    <row r="1709">
      <c r="A1709" s="25" t="inlineStr">
        <is>
          <t>dynamic_custom_asset_sale_price</t>
        </is>
      </c>
      <c r="B1709" s="29" t="inlineStr">
        <is>
          <t>Dynamic custom asset sale price · TEXT</t>
        </is>
      </c>
      <c r="C1709" s="26" t="n"/>
      <c r="D1709" s="27">
        <f>IF(AND($C1709="x",$A1709&lt;&gt;""),$A1709,"")</f>
        <v/>
      </c>
    </row>
    <row r="1710">
      <c r="A1710" s="25" t="inlineStr">
        <is>
          <t>dynamic_custom_asset_similar_ids</t>
        </is>
      </c>
      <c r="B1710" s="29" t="inlineStr">
        <is>
          <t>Dynamic custom asset similar ids · TEXT</t>
        </is>
      </c>
      <c r="C1710" s="26" t="n"/>
      <c r="D1710" s="27">
        <f>IF(AND($C1710="x",$A1710&lt;&gt;""),$A1710,"")</f>
        <v/>
      </c>
    </row>
    <row r="1711">
      <c r="A1711" s="25" t="inlineStr">
        <is>
          <t>dynamic_education_asset_address</t>
        </is>
      </c>
      <c r="B1711" s="29" t="inlineStr">
        <is>
          <t>Dynamic education asset address · TEXT</t>
        </is>
      </c>
      <c r="C1711" s="26" t="n"/>
      <c r="D1711" s="27">
        <f>IF(AND($C1711="x",$A1711&lt;&gt;""),$A1711,"")</f>
        <v/>
      </c>
    </row>
    <row r="1712">
      <c r="A1712" s="25" t="inlineStr">
        <is>
          <t>dynamic_education_asset_android_app_link</t>
        </is>
      </c>
      <c r="B1712" s="29" t="inlineStr">
        <is>
          <t>Dynamic education asset android app link · TEXT</t>
        </is>
      </c>
      <c r="C1712" s="26" t="n"/>
      <c r="D1712" s="27">
        <f>IF(AND($C1712="x",$A1712&lt;&gt;""),$A1712,"")</f>
        <v/>
      </c>
    </row>
    <row r="1713">
      <c r="A1713" s="25" t="inlineStr">
        <is>
          <t>dynamic_education_asset_contextual_keywords</t>
        </is>
      </c>
      <c r="B1713" s="29" t="inlineStr">
        <is>
          <t>Dynamic education asset contextual keywords · TEXT</t>
        </is>
      </c>
      <c r="C1713" s="26" t="n"/>
      <c r="D1713" s="27">
        <f>IF(AND($C1713="x",$A1713&lt;&gt;""),$A1713,"")</f>
        <v/>
      </c>
    </row>
    <row r="1714">
      <c r="A1714" s="25" t="inlineStr">
        <is>
          <t>dynamic_education_asset_image_url</t>
        </is>
      </c>
      <c r="B1714" s="29" t="inlineStr">
        <is>
          <t>Dynamic education asset image url · TEXT</t>
        </is>
      </c>
      <c r="C1714" s="26" t="n"/>
      <c r="D1714" s="27">
        <f>IF(AND($C1714="x",$A1714&lt;&gt;""),$A1714,"")</f>
        <v/>
      </c>
    </row>
    <row r="1715">
      <c r="A1715" s="25" t="inlineStr">
        <is>
          <t>dynamic_education_asset_ios_app_link</t>
        </is>
      </c>
      <c r="B1715" s="29" t="inlineStr">
        <is>
          <t>Dynamic education asset ios app link · TEXT</t>
        </is>
      </c>
      <c r="C1715" s="26" t="n"/>
      <c r="D1715" s="27">
        <f>IF(AND($C1715="x",$A1715&lt;&gt;""),$A1715,"")</f>
        <v/>
      </c>
    </row>
    <row r="1716">
      <c r="A1716" s="25" t="inlineStr">
        <is>
          <t>dynamic_education_asset_ios_app_store_id</t>
        </is>
      </c>
      <c r="B1716" s="29" t="inlineStr">
        <is>
          <t>Dynamic education asset ios app store id · NUMERIC</t>
        </is>
      </c>
      <c r="C1716" s="26" t="n"/>
      <c r="D1716" s="27">
        <f>IF(AND($C1716="x",$A1716&lt;&gt;""),$A1716,"")</f>
        <v/>
      </c>
    </row>
    <row r="1717">
      <c r="A1717" s="25" t="inlineStr">
        <is>
          <t>dynamic_education_asset_location_id</t>
        </is>
      </c>
      <c r="B1717" s="29" t="inlineStr">
        <is>
          <t>Dynamic education asset location id · TEXT</t>
        </is>
      </c>
      <c r="C1717" s="26" t="n"/>
      <c r="D1717" s="27">
        <f>IF(AND($C1717="x",$A1717&lt;&gt;""),$A1717,"")</f>
        <v/>
      </c>
    </row>
    <row r="1718">
      <c r="A1718" s="25" t="inlineStr">
        <is>
          <t>dynamic_education_asset_program_description</t>
        </is>
      </c>
      <c r="B1718" s="29" t="inlineStr">
        <is>
          <t>Dynamic education asset program description · TEXT</t>
        </is>
      </c>
      <c r="C1718" s="26" t="n"/>
      <c r="D1718" s="27">
        <f>IF(AND($C1718="x",$A1718&lt;&gt;""),$A1718,"")</f>
        <v/>
      </c>
    </row>
    <row r="1719">
      <c r="A1719" s="25" t="inlineStr">
        <is>
          <t>dynamic_education_asset_program_id</t>
        </is>
      </c>
      <c r="B1719" s="29" t="inlineStr">
        <is>
          <t>Dynamic education asset program id · TEXT</t>
        </is>
      </c>
      <c r="C1719" s="26" t="n"/>
      <c r="D1719" s="27">
        <f>IF(AND($C1719="x",$A1719&lt;&gt;""),$A1719,"")</f>
        <v/>
      </c>
    </row>
    <row r="1720">
      <c r="A1720" s="25" t="inlineStr">
        <is>
          <t>dynamic_education_asset_program_name</t>
        </is>
      </c>
      <c r="B1720" s="29" t="inlineStr">
        <is>
          <t>Dynamic education asset program name · TEXT</t>
        </is>
      </c>
      <c r="C1720" s="26" t="n"/>
      <c r="D1720" s="27">
        <f>IF(AND($C1720="x",$A1720&lt;&gt;""),$A1720,"")</f>
        <v/>
      </c>
    </row>
    <row r="1721">
      <c r="A1721" s="25" t="inlineStr">
        <is>
          <t>dynamic_education_asset_school_name</t>
        </is>
      </c>
      <c r="B1721" s="29" t="inlineStr">
        <is>
          <t>Dynamic education asset school name · TEXT</t>
        </is>
      </c>
      <c r="C1721" s="26" t="n"/>
      <c r="D1721" s="27">
        <f>IF(AND($C1721="x",$A1721&lt;&gt;""),$A1721,"")</f>
        <v/>
      </c>
    </row>
    <row r="1722">
      <c r="A1722" s="25" t="inlineStr">
        <is>
          <t>dynamic_education_asset_similar_program_ids</t>
        </is>
      </c>
      <c r="B1722" s="29" t="inlineStr">
        <is>
          <t>Dynamic education asset similar program ids · TEXT</t>
        </is>
      </c>
      <c r="C1722" s="26" t="n"/>
      <c r="D1722" s="27">
        <f>IF(AND($C1722="x",$A1722&lt;&gt;""),$A1722,"")</f>
        <v/>
      </c>
    </row>
    <row r="1723">
      <c r="A1723" s="25" t="inlineStr">
        <is>
          <t>dynamic_education_asset_subject</t>
        </is>
      </c>
      <c r="B1723" s="29" t="inlineStr">
        <is>
          <t>Dynamic education asset subject · TEXT</t>
        </is>
      </c>
      <c r="C1723" s="26" t="n"/>
      <c r="D1723" s="27">
        <f>IF(AND($C1723="x",$A1723&lt;&gt;""),$A1723,"")</f>
        <v/>
      </c>
    </row>
    <row r="1724">
      <c r="A1724" s="25" t="inlineStr">
        <is>
          <t>dynamic_education_asset_thumbnail_image_url</t>
        </is>
      </c>
      <c r="B1724" s="29" t="inlineStr">
        <is>
          <t>Dynamic education asset thumbnail image url · TEXT</t>
        </is>
      </c>
      <c r="C1724" s="26" t="n"/>
      <c r="D1724" s="27">
        <f>IF(AND($C1724="x",$A1724&lt;&gt;""),$A1724,"")</f>
        <v/>
      </c>
    </row>
    <row r="1725">
      <c r="A1725" s="25" t="inlineStr">
        <is>
          <t>dynamic_flights_asset_android_app_link</t>
        </is>
      </c>
      <c r="B1725" s="29" t="inlineStr">
        <is>
          <t>Dynamic flights asset android app link · TEXT</t>
        </is>
      </c>
      <c r="C1725" s="26" t="n"/>
      <c r="D1725" s="27">
        <f>IF(AND($C1725="x",$A1725&lt;&gt;""),$A1725,"")</f>
        <v/>
      </c>
    </row>
    <row r="1726">
      <c r="A1726" s="25" t="inlineStr">
        <is>
          <t>dynamic_flights_asset_custom_mapping</t>
        </is>
      </c>
      <c r="B1726" s="29" t="inlineStr">
        <is>
          <t>Dynamic flights asset custom mapping · TEXT</t>
        </is>
      </c>
      <c r="C1726" s="26" t="n"/>
      <c r="D1726" s="27">
        <f>IF(AND($C1726="x",$A1726&lt;&gt;""),$A1726,"")</f>
        <v/>
      </c>
    </row>
    <row r="1727">
      <c r="A1727" s="25" t="inlineStr">
        <is>
          <t>dynamic_flights_asset_destination_id</t>
        </is>
      </c>
      <c r="B1727" s="29" t="inlineStr">
        <is>
          <t>Dynamic flights asset destination id · TEXT</t>
        </is>
      </c>
      <c r="C1727" s="26" t="n"/>
      <c r="D1727" s="27">
        <f>IF(AND($C1727="x",$A1727&lt;&gt;""),$A1727,"")</f>
        <v/>
      </c>
    </row>
    <row r="1728">
      <c r="A1728" s="25" t="inlineStr">
        <is>
          <t>dynamic_flights_asset_destination_name</t>
        </is>
      </c>
      <c r="B1728" s="29" t="inlineStr">
        <is>
          <t>Dynamic flights asset destination name · TEXT</t>
        </is>
      </c>
      <c r="C1728" s="26" t="n"/>
      <c r="D1728" s="27">
        <f>IF(AND($C1728="x",$A1728&lt;&gt;""),$A1728,"")</f>
        <v/>
      </c>
    </row>
    <row r="1729">
      <c r="A1729" s="25" t="inlineStr">
        <is>
          <t>dynamic_flights_asset_flight_description</t>
        </is>
      </c>
      <c r="B1729" s="29" t="inlineStr">
        <is>
          <t>Dynamic flights asset flight description · TEXT</t>
        </is>
      </c>
      <c r="C1729" s="26" t="n"/>
      <c r="D1729" s="27">
        <f>IF(AND($C1729="x",$A1729&lt;&gt;""),$A1729,"")</f>
        <v/>
      </c>
    </row>
    <row r="1730">
      <c r="A1730" s="25" t="inlineStr">
        <is>
          <t>dynamic_flights_asset_flight_price</t>
        </is>
      </c>
      <c r="B1730" s="29" t="inlineStr">
        <is>
          <t>Dynamic flights asset flight price · TEXT</t>
        </is>
      </c>
      <c r="C1730" s="26" t="n"/>
      <c r="D1730" s="27">
        <f>IF(AND($C1730="x",$A1730&lt;&gt;""),$A1730,"")</f>
        <v/>
      </c>
    </row>
    <row r="1731">
      <c r="A1731" s="25" t="inlineStr">
        <is>
          <t>dynamic_flights_asset_flight_sale_price</t>
        </is>
      </c>
      <c r="B1731" s="29" t="inlineStr">
        <is>
          <t>Dynamic flights asset flight sale price · TEXT</t>
        </is>
      </c>
      <c r="C1731" s="26" t="n"/>
      <c r="D1731" s="27">
        <f>IF(AND($C1731="x",$A1731&lt;&gt;""),$A1731,"")</f>
        <v/>
      </c>
    </row>
    <row r="1732">
      <c r="A1732" s="25" t="inlineStr">
        <is>
          <t>dynamic_flights_asset_formatted_price</t>
        </is>
      </c>
      <c r="B1732" s="29" t="inlineStr">
        <is>
          <t>Dynamic flights asset formatted price · TEXT</t>
        </is>
      </c>
      <c r="C1732" s="26" t="n"/>
      <c r="D1732" s="27">
        <f>IF(AND($C1732="x",$A1732&lt;&gt;""),$A1732,"")</f>
        <v/>
      </c>
    </row>
    <row r="1733">
      <c r="A1733" s="25" t="inlineStr">
        <is>
          <t>dynamic_flights_asset_formatted_sale_price</t>
        </is>
      </c>
      <c r="B1733" s="29" t="inlineStr">
        <is>
          <t>Dynamic flights asset formatted sale price · TEXT</t>
        </is>
      </c>
      <c r="C1733" s="26" t="n"/>
      <c r="D1733" s="27">
        <f>IF(AND($C1733="x",$A1733&lt;&gt;""),$A1733,"")</f>
        <v/>
      </c>
    </row>
    <row r="1734">
      <c r="A1734" s="25" t="inlineStr">
        <is>
          <t>dynamic_flights_asset_image_url</t>
        </is>
      </c>
      <c r="B1734" s="29" t="inlineStr">
        <is>
          <t>Dynamic flights asset image url · TEXT</t>
        </is>
      </c>
      <c r="C1734" s="26" t="n"/>
      <c r="D1734" s="27">
        <f>IF(AND($C1734="x",$A1734&lt;&gt;""),$A1734,"")</f>
        <v/>
      </c>
    </row>
    <row r="1735">
      <c r="A1735" s="25" t="inlineStr">
        <is>
          <t>dynamic_flights_asset_ios_app_link</t>
        </is>
      </c>
      <c r="B1735" s="29" t="inlineStr">
        <is>
          <t>Dynamic flights asset ios app link · TEXT</t>
        </is>
      </c>
      <c r="C1735" s="26" t="n"/>
      <c r="D1735" s="27">
        <f>IF(AND($C1735="x",$A1735&lt;&gt;""),$A1735,"")</f>
        <v/>
      </c>
    </row>
    <row r="1736">
      <c r="A1736" s="25" t="inlineStr">
        <is>
          <t>dynamic_flights_asset_ios_app_store_id</t>
        </is>
      </c>
      <c r="B1736" s="29" t="inlineStr">
        <is>
          <t>Dynamic flights asset ios app store id · NUMERIC</t>
        </is>
      </c>
      <c r="C1736" s="26" t="n"/>
      <c r="D1736" s="27">
        <f>IF(AND($C1736="x",$A1736&lt;&gt;""),$A1736,"")</f>
        <v/>
      </c>
    </row>
    <row r="1737">
      <c r="A1737" s="25" t="inlineStr">
        <is>
          <t>dynamic_flights_asset_origin_id</t>
        </is>
      </c>
      <c r="B1737" s="29" t="inlineStr">
        <is>
          <t>Dynamic flights asset origin id · TEXT</t>
        </is>
      </c>
      <c r="C1737" s="26" t="n"/>
      <c r="D1737" s="27">
        <f>IF(AND($C1737="x",$A1737&lt;&gt;""),$A1737,"")</f>
        <v/>
      </c>
    </row>
    <row r="1738">
      <c r="A1738" s="25" t="inlineStr">
        <is>
          <t>dynamic_flights_asset_origin_name</t>
        </is>
      </c>
      <c r="B1738" s="29" t="inlineStr">
        <is>
          <t>Dynamic flights asset origin name · TEXT</t>
        </is>
      </c>
      <c r="C1738" s="26" t="n"/>
      <c r="D1738" s="27">
        <f>IF(AND($C1738="x",$A1738&lt;&gt;""),$A1738,"")</f>
        <v/>
      </c>
    </row>
    <row r="1739">
      <c r="A1739" s="25" t="inlineStr">
        <is>
          <t>dynamic_flights_asset_similar_destination_ids</t>
        </is>
      </c>
      <c r="B1739" s="29" t="inlineStr">
        <is>
          <t>Dynamic flights asset similar destination ids · TEXT</t>
        </is>
      </c>
      <c r="C1739" s="26" t="n"/>
      <c r="D1739" s="27">
        <f>IF(AND($C1739="x",$A1739&lt;&gt;""),$A1739,"")</f>
        <v/>
      </c>
    </row>
    <row r="1740">
      <c r="A1740" s="25" t="inlineStr">
        <is>
          <t>dynamic_hotels_and_rentals_asset_address</t>
        </is>
      </c>
      <c r="B1740" s="29" t="inlineStr">
        <is>
          <t>Dynamic hotels and rentals asset address · TEXT</t>
        </is>
      </c>
      <c r="C1740" s="26" t="n"/>
      <c r="D1740" s="27">
        <f>IF(AND($C1740="x",$A1740&lt;&gt;""),$A1740,"")</f>
        <v/>
      </c>
    </row>
    <row r="1741">
      <c r="A1741" s="25" t="inlineStr">
        <is>
          <t>dynamic_hotels_and_rentals_asset_android_app_link</t>
        </is>
      </c>
      <c r="B1741" s="29" t="inlineStr">
        <is>
          <t>Dynamic hotels and rentals asset android app link · TEXT</t>
        </is>
      </c>
      <c r="C1741" s="26" t="n"/>
      <c r="D1741" s="27">
        <f>IF(AND($C1741="x",$A1741&lt;&gt;""),$A1741,"")</f>
        <v/>
      </c>
    </row>
    <row r="1742">
      <c r="A1742" s="25" t="inlineStr">
        <is>
          <t>dynamic_hotels_and_rentals_asset_category</t>
        </is>
      </c>
      <c r="B1742" s="29" t="inlineStr">
        <is>
          <t>Dynamic hotels and rentals asset category · TEXT</t>
        </is>
      </c>
      <c r="C1742" s="26" t="n"/>
      <c r="D1742" s="27">
        <f>IF(AND($C1742="x",$A1742&lt;&gt;""),$A1742,"")</f>
        <v/>
      </c>
    </row>
    <row r="1743">
      <c r="A1743" s="25" t="inlineStr">
        <is>
          <t>dynamic_hotels_and_rentals_asset_contextual_keywords</t>
        </is>
      </c>
      <c r="B1743" s="29" t="inlineStr">
        <is>
          <t>Dynamic hotels and rentals asset contextual keywords · TEXT</t>
        </is>
      </c>
      <c r="C1743" s="26" t="n"/>
      <c r="D1743" s="27">
        <f>IF(AND($C1743="x",$A1743&lt;&gt;""),$A1743,"")</f>
        <v/>
      </c>
    </row>
    <row r="1744">
      <c r="A1744" s="25" t="inlineStr">
        <is>
          <t>dynamic_hotels_and_rentals_asset_description</t>
        </is>
      </c>
      <c r="B1744" s="29" t="inlineStr">
        <is>
          <t>Dynamic hotels and rentals asset description · TEXT</t>
        </is>
      </c>
      <c r="C1744" s="26" t="n"/>
      <c r="D1744" s="27">
        <f>IF(AND($C1744="x",$A1744&lt;&gt;""),$A1744,"")</f>
        <v/>
      </c>
    </row>
    <row r="1745">
      <c r="A1745" s="25" t="inlineStr">
        <is>
          <t>dynamic_hotels_and_rentals_asset_destination_name</t>
        </is>
      </c>
      <c r="B1745" s="29" t="inlineStr">
        <is>
          <t>Dynamic hotels and rentals asset destination name · TEXT</t>
        </is>
      </c>
      <c r="C1745" s="26" t="n"/>
      <c r="D1745" s="27">
        <f>IF(AND($C1745="x",$A1745&lt;&gt;""),$A1745,"")</f>
        <v/>
      </c>
    </row>
    <row r="1746">
      <c r="A1746" s="25" t="inlineStr">
        <is>
          <t>dynamic_hotels_and_rentals_asset_formatted_price</t>
        </is>
      </c>
      <c r="B1746" s="29" t="inlineStr">
        <is>
          <t>Dynamic hotels and rentals asset formatted price · TEXT</t>
        </is>
      </c>
      <c r="C1746" s="26" t="n"/>
      <c r="D1746" s="27">
        <f>IF(AND($C1746="x",$A1746&lt;&gt;""),$A1746,"")</f>
        <v/>
      </c>
    </row>
    <row r="1747">
      <c r="A1747" s="25" t="inlineStr">
        <is>
          <t>dynamic_hotels_and_rentals_asset_formatted_sale_price</t>
        </is>
      </c>
      <c r="B1747" s="29" t="inlineStr">
        <is>
          <t>Dynamic hotels and rentals asset formatted sale price · TEXT</t>
        </is>
      </c>
      <c r="C1747" s="26" t="n"/>
      <c r="D1747" s="27">
        <f>IF(AND($C1747="x",$A1747&lt;&gt;""),$A1747,"")</f>
        <v/>
      </c>
    </row>
    <row r="1748">
      <c r="A1748" s="25" t="inlineStr">
        <is>
          <t>dynamic_hotels_and_rentals_asset_image_url</t>
        </is>
      </c>
      <c r="B1748" s="29" t="inlineStr">
        <is>
          <t>Dynamic hotels and rentals asset image url · TEXT</t>
        </is>
      </c>
      <c r="C1748" s="26" t="n"/>
      <c r="D1748" s="27">
        <f>IF(AND($C1748="x",$A1748&lt;&gt;""),$A1748,"")</f>
        <v/>
      </c>
    </row>
    <row r="1749">
      <c r="A1749" s="25" t="inlineStr">
        <is>
          <t>dynamic_hotels_and_rentals_asset_ios_app_link</t>
        </is>
      </c>
      <c r="B1749" s="29" t="inlineStr">
        <is>
          <t>Dynamic hotels and rentals asset ios app link · TEXT</t>
        </is>
      </c>
      <c r="C1749" s="26" t="n"/>
      <c r="D1749" s="27">
        <f>IF(AND($C1749="x",$A1749&lt;&gt;""),$A1749,"")</f>
        <v/>
      </c>
    </row>
    <row r="1750">
      <c r="A1750" s="25" t="inlineStr">
        <is>
          <t>dynamic_hotels_and_rentals_asset_ios_app_store_id</t>
        </is>
      </c>
      <c r="B1750" s="29" t="inlineStr">
        <is>
          <t>Dynamic hotels and rentals asset ios app store id · NUMERIC</t>
        </is>
      </c>
      <c r="C1750" s="26" t="n"/>
      <c r="D1750" s="27">
        <f>IF(AND($C1750="x",$A1750&lt;&gt;""),$A1750,"")</f>
        <v/>
      </c>
    </row>
    <row r="1751">
      <c r="A1751" s="25" t="inlineStr">
        <is>
          <t>dynamic_hotels_and_rentals_asset_price</t>
        </is>
      </c>
      <c r="B1751" s="29" t="inlineStr">
        <is>
          <t>Dynamic hotels and rentals asset price · TEXT</t>
        </is>
      </c>
      <c r="C1751" s="26" t="n"/>
      <c r="D1751" s="27">
        <f>IF(AND($C1751="x",$A1751&lt;&gt;""),$A1751,"")</f>
        <v/>
      </c>
    </row>
    <row r="1752">
      <c r="A1752" s="25" t="inlineStr">
        <is>
          <t>dynamic_hotels_and_rentals_asset_property_id</t>
        </is>
      </c>
      <c r="B1752" s="29" t="inlineStr">
        <is>
          <t>Dynamic hotels and rentals asset property id · TEXT</t>
        </is>
      </c>
      <c r="C1752" s="26" t="n"/>
      <c r="D1752" s="27">
        <f>IF(AND($C1752="x",$A1752&lt;&gt;""),$A1752,"")</f>
        <v/>
      </c>
    </row>
    <row r="1753">
      <c r="A1753" s="25" t="inlineStr">
        <is>
          <t>dynamic_hotels_and_rentals_asset_property_name</t>
        </is>
      </c>
      <c r="B1753" s="29" t="inlineStr">
        <is>
          <t>Dynamic hotels and rentals asset property name · TEXT</t>
        </is>
      </c>
      <c r="C1753" s="26" t="n"/>
      <c r="D1753" s="27">
        <f>IF(AND($C1753="x",$A1753&lt;&gt;""),$A1753,"")</f>
        <v/>
      </c>
    </row>
    <row r="1754">
      <c r="A1754" s="25" t="inlineStr">
        <is>
          <t>dynamic_hotels_and_rentals_asset_sale_price</t>
        </is>
      </c>
      <c r="B1754" s="29" t="inlineStr">
        <is>
          <t>Dynamic hotels and rentals asset sale price · TEXT</t>
        </is>
      </c>
      <c r="C1754" s="26" t="n"/>
      <c r="D1754" s="27">
        <f>IF(AND($C1754="x",$A1754&lt;&gt;""),$A1754,"")</f>
        <v/>
      </c>
    </row>
    <row r="1755">
      <c r="A1755" s="25" t="inlineStr">
        <is>
          <t>dynamic_hotels_and_rentals_asset_similar_property_ids</t>
        </is>
      </c>
      <c r="B1755" s="29" t="inlineStr">
        <is>
          <t>Dynamic hotels and rentals asset similar property ids · TEXT</t>
        </is>
      </c>
      <c r="C1755" s="26" t="n"/>
      <c r="D1755" s="27">
        <f>IF(AND($C1755="x",$A1755&lt;&gt;""),$A1755,"")</f>
        <v/>
      </c>
    </row>
    <row r="1756">
      <c r="A1756" s="25" t="inlineStr">
        <is>
          <t>dynamic_hotels_and_rentals_asset_star_rating</t>
        </is>
      </c>
      <c r="B1756" s="29" t="inlineStr">
        <is>
          <t>Dynamic hotels and rentals asset star rating · NUMERIC</t>
        </is>
      </c>
      <c r="C1756" s="26" t="n"/>
      <c r="D1756" s="27">
        <f>IF(AND($C1756="x",$A1756&lt;&gt;""),$A1756,"")</f>
        <v/>
      </c>
    </row>
    <row r="1757">
      <c r="A1757" s="25" t="inlineStr">
        <is>
          <t>dynamic_jobs_asset_address</t>
        </is>
      </c>
      <c r="B1757" s="29" t="inlineStr">
        <is>
          <t>Dynamic jobs asset address · TEXT</t>
        </is>
      </c>
      <c r="C1757" s="26" t="n"/>
      <c r="D1757" s="27">
        <f>IF(AND($C1757="x",$A1757&lt;&gt;""),$A1757,"")</f>
        <v/>
      </c>
    </row>
    <row r="1758">
      <c r="A1758" s="25" t="inlineStr">
        <is>
          <t>dynamic_jobs_asset_android_app_link</t>
        </is>
      </c>
      <c r="B1758" s="29" t="inlineStr">
        <is>
          <t>Dynamic jobs asset android app link · TEXT</t>
        </is>
      </c>
      <c r="C1758" s="26" t="n"/>
      <c r="D1758" s="27">
        <f>IF(AND($C1758="x",$A1758&lt;&gt;""),$A1758,"")</f>
        <v/>
      </c>
    </row>
    <row r="1759">
      <c r="A1759" s="25" t="inlineStr">
        <is>
          <t>dynamic_jobs_asset_contextual_keywords</t>
        </is>
      </c>
      <c r="B1759" s="29" t="inlineStr">
        <is>
          <t>Dynamic jobs asset contextual keywords · TEXT</t>
        </is>
      </c>
      <c r="C1759" s="26" t="n"/>
      <c r="D1759" s="27">
        <f>IF(AND($C1759="x",$A1759&lt;&gt;""),$A1759,"")</f>
        <v/>
      </c>
    </row>
    <row r="1760">
      <c r="A1760" s="25" t="inlineStr">
        <is>
          <t>dynamic_jobs_asset_description</t>
        </is>
      </c>
      <c r="B1760" s="29" t="inlineStr">
        <is>
          <t>Dynamic jobs asset description · TEXT</t>
        </is>
      </c>
      <c r="C1760" s="26" t="n"/>
      <c r="D1760" s="27">
        <f>IF(AND($C1760="x",$A1760&lt;&gt;""),$A1760,"")</f>
        <v/>
      </c>
    </row>
    <row r="1761">
      <c r="A1761" s="25" t="inlineStr">
        <is>
          <t>dynamic_jobs_asset_image_url</t>
        </is>
      </c>
      <c r="B1761" s="29" t="inlineStr">
        <is>
          <t>Dynamic jobs asset image url · TEXT</t>
        </is>
      </c>
      <c r="C1761" s="26" t="n"/>
      <c r="D1761" s="27">
        <f>IF(AND($C1761="x",$A1761&lt;&gt;""),$A1761,"")</f>
        <v/>
      </c>
    </row>
    <row r="1762">
      <c r="A1762" s="25" t="inlineStr">
        <is>
          <t>dynamic_jobs_asset_ios_app_link</t>
        </is>
      </c>
      <c r="B1762" s="29" t="inlineStr">
        <is>
          <t>Dynamic jobs asset ios app link · TEXT</t>
        </is>
      </c>
      <c r="C1762" s="26" t="n"/>
      <c r="D1762" s="27">
        <f>IF(AND($C1762="x",$A1762&lt;&gt;""),$A1762,"")</f>
        <v/>
      </c>
    </row>
    <row r="1763">
      <c r="A1763" s="25" t="inlineStr">
        <is>
          <t>dynamic_jobs_asset_ios_app_store_id</t>
        </is>
      </c>
      <c r="B1763" s="29" t="inlineStr">
        <is>
          <t>Dynamic jobs asset ios app store id · NUMERIC</t>
        </is>
      </c>
      <c r="C1763" s="26" t="n"/>
      <c r="D1763" s="27">
        <f>IF(AND($C1763="x",$A1763&lt;&gt;""),$A1763,"")</f>
        <v/>
      </c>
    </row>
    <row r="1764">
      <c r="A1764" s="25" t="inlineStr">
        <is>
          <t>dynamic_jobs_asset_job_category</t>
        </is>
      </c>
      <c r="B1764" s="29" t="inlineStr">
        <is>
          <t>Dynamic jobs asset job category · TEXT</t>
        </is>
      </c>
      <c r="C1764" s="26" t="n"/>
      <c r="D1764" s="27">
        <f>IF(AND($C1764="x",$A1764&lt;&gt;""),$A1764,"")</f>
        <v/>
      </c>
    </row>
    <row r="1765">
      <c r="A1765" s="25" t="inlineStr">
        <is>
          <t>dynamic_jobs_asset_job_id</t>
        </is>
      </c>
      <c r="B1765" s="29" t="inlineStr">
        <is>
          <t>Dynamic jobs asset job id · TEXT</t>
        </is>
      </c>
      <c r="C1765" s="26" t="n"/>
      <c r="D1765" s="27">
        <f>IF(AND($C1765="x",$A1765&lt;&gt;""),$A1765,"")</f>
        <v/>
      </c>
    </row>
    <row r="1766">
      <c r="A1766" s="25" t="inlineStr">
        <is>
          <t>dynamic_jobs_asset_job_subtitle</t>
        </is>
      </c>
      <c r="B1766" s="29" t="inlineStr">
        <is>
          <t>Dynamic jobs asset job subtitle · TEXT</t>
        </is>
      </c>
      <c r="C1766" s="26" t="n"/>
      <c r="D1766" s="27">
        <f>IF(AND($C1766="x",$A1766&lt;&gt;""),$A1766,"")</f>
        <v/>
      </c>
    </row>
    <row r="1767">
      <c r="A1767" s="25" t="inlineStr">
        <is>
          <t>dynamic_jobs_asset_job_title</t>
        </is>
      </c>
      <c r="B1767" s="29" t="inlineStr">
        <is>
          <t>Dynamic jobs asset job title · TEXT</t>
        </is>
      </c>
      <c r="C1767" s="26" t="n"/>
      <c r="D1767" s="27">
        <f>IF(AND($C1767="x",$A1767&lt;&gt;""),$A1767,"")</f>
        <v/>
      </c>
    </row>
    <row r="1768">
      <c r="A1768" s="25" t="inlineStr">
        <is>
          <t>dynamic_jobs_asset_location_id</t>
        </is>
      </c>
      <c r="B1768" s="29" t="inlineStr">
        <is>
          <t>Dynamic jobs asset location id · TEXT</t>
        </is>
      </c>
      <c r="C1768" s="26" t="n"/>
      <c r="D1768" s="27">
        <f>IF(AND($C1768="x",$A1768&lt;&gt;""),$A1768,"")</f>
        <v/>
      </c>
    </row>
    <row r="1769">
      <c r="A1769" s="25" t="inlineStr">
        <is>
          <t>dynamic_jobs_asset_salary</t>
        </is>
      </c>
      <c r="B1769" s="29" t="inlineStr">
        <is>
          <t>Dynamic jobs asset salary · TEXT</t>
        </is>
      </c>
      <c r="C1769" s="26" t="n"/>
      <c r="D1769" s="27">
        <f>IF(AND($C1769="x",$A1769&lt;&gt;""),$A1769,"")</f>
        <v/>
      </c>
    </row>
    <row r="1770">
      <c r="A1770" s="25" t="inlineStr">
        <is>
          <t>dynamic_jobs_asset_similar_job_ids</t>
        </is>
      </c>
      <c r="B1770" s="29" t="inlineStr">
        <is>
          <t>Dynamic jobs asset similar job ids · TEXT</t>
        </is>
      </c>
      <c r="C1770" s="26" t="n"/>
      <c r="D1770" s="27">
        <f>IF(AND($C1770="x",$A1770&lt;&gt;""),$A1770,"")</f>
        <v/>
      </c>
    </row>
    <row r="1771">
      <c r="A1771" s="25" t="inlineStr">
        <is>
          <t>dynamic_local_asset_address</t>
        </is>
      </c>
      <c r="B1771" s="29" t="inlineStr">
        <is>
          <t>Dynamic local asset address · TEXT</t>
        </is>
      </c>
      <c r="C1771" s="26" t="n"/>
      <c r="D1771" s="27">
        <f>IF(AND($C1771="x",$A1771&lt;&gt;""),$A1771,"")</f>
        <v/>
      </c>
    </row>
    <row r="1772">
      <c r="A1772" s="25" t="inlineStr">
        <is>
          <t>dynamic_local_asset_android_app_link</t>
        </is>
      </c>
      <c r="B1772" s="29" t="inlineStr">
        <is>
          <t>Dynamic local asset android app link · TEXT</t>
        </is>
      </c>
      <c r="C1772" s="26" t="n"/>
      <c r="D1772" s="27">
        <f>IF(AND($C1772="x",$A1772&lt;&gt;""),$A1772,"")</f>
        <v/>
      </c>
    </row>
    <row r="1773">
      <c r="A1773" s="25" t="inlineStr">
        <is>
          <t>dynamic_local_asset_category</t>
        </is>
      </c>
      <c r="B1773" s="29" t="inlineStr">
        <is>
          <t>Dynamic local asset category · TEXT</t>
        </is>
      </c>
      <c r="C1773" s="26" t="n"/>
      <c r="D1773" s="27">
        <f>IF(AND($C1773="x",$A1773&lt;&gt;""),$A1773,"")</f>
        <v/>
      </c>
    </row>
    <row r="1774">
      <c r="A1774" s="25" t="inlineStr">
        <is>
          <t>dynamic_local_asset_contextual_keywords</t>
        </is>
      </c>
      <c r="B1774" s="29" t="inlineStr">
        <is>
          <t>Dynamic local asset contextual keywords · TEXT</t>
        </is>
      </c>
      <c r="C1774" s="26" t="n"/>
      <c r="D1774" s="27">
        <f>IF(AND($C1774="x",$A1774&lt;&gt;""),$A1774,"")</f>
        <v/>
      </c>
    </row>
    <row r="1775">
      <c r="A1775" s="25" t="inlineStr">
        <is>
          <t>dynamic_local_asset_deal_id</t>
        </is>
      </c>
      <c r="B1775" s="29" t="inlineStr">
        <is>
          <t>Dynamic local asset deal id · TEXT</t>
        </is>
      </c>
      <c r="C1775" s="26" t="n"/>
      <c r="D1775" s="27">
        <f>IF(AND($C1775="x",$A1775&lt;&gt;""),$A1775,"")</f>
        <v/>
      </c>
    </row>
    <row r="1776">
      <c r="A1776" s="25" t="inlineStr">
        <is>
          <t>dynamic_local_asset_deal_name</t>
        </is>
      </c>
      <c r="B1776" s="29" t="inlineStr">
        <is>
          <t>Dynamic local asset deal name · TEXT</t>
        </is>
      </c>
      <c r="C1776" s="26" t="n"/>
      <c r="D1776" s="27">
        <f>IF(AND($C1776="x",$A1776&lt;&gt;""),$A1776,"")</f>
        <v/>
      </c>
    </row>
    <row r="1777">
      <c r="A1777" s="25" t="inlineStr">
        <is>
          <t>dynamic_local_asset_description</t>
        </is>
      </c>
      <c r="B1777" s="29" t="inlineStr">
        <is>
          <t>Dynamic local asset description · TEXT</t>
        </is>
      </c>
      <c r="C1777" s="26" t="n"/>
      <c r="D1777" s="27">
        <f>IF(AND($C1777="x",$A1777&lt;&gt;""),$A1777,"")</f>
        <v/>
      </c>
    </row>
    <row r="1778">
      <c r="A1778" s="25" t="inlineStr">
        <is>
          <t>dynamic_local_asset_formatted_price</t>
        </is>
      </c>
      <c r="B1778" s="29" t="inlineStr">
        <is>
          <t>Dynamic local asset formatted price · TEXT</t>
        </is>
      </c>
      <c r="C1778" s="26" t="n"/>
      <c r="D1778" s="27">
        <f>IF(AND($C1778="x",$A1778&lt;&gt;""),$A1778,"")</f>
        <v/>
      </c>
    </row>
    <row r="1779">
      <c r="A1779" s="25" t="inlineStr">
        <is>
          <t>dynamic_local_asset_formatted_sale_price</t>
        </is>
      </c>
      <c r="B1779" s="29" t="inlineStr">
        <is>
          <t>Dynamic local asset formatted sale price · TEXT</t>
        </is>
      </c>
      <c r="C1779" s="26" t="n"/>
      <c r="D1779" s="27">
        <f>IF(AND($C1779="x",$A1779&lt;&gt;""),$A1779,"")</f>
        <v/>
      </c>
    </row>
    <row r="1780">
      <c r="A1780" s="25" t="inlineStr">
        <is>
          <t>dynamic_local_asset_image_url</t>
        </is>
      </c>
      <c r="B1780" s="29" t="inlineStr">
        <is>
          <t>Dynamic local asset image url · TEXT</t>
        </is>
      </c>
      <c r="C1780" s="26" t="n"/>
      <c r="D1780" s="27">
        <f>IF(AND($C1780="x",$A1780&lt;&gt;""),$A1780,"")</f>
        <v/>
      </c>
    </row>
    <row r="1781">
      <c r="A1781" s="25" t="inlineStr">
        <is>
          <t>dynamic_local_asset_ios_app_link</t>
        </is>
      </c>
      <c r="B1781" s="29" t="inlineStr">
        <is>
          <t>Dynamic local asset ios app link · TEXT</t>
        </is>
      </c>
      <c r="C1781" s="26" t="n"/>
      <c r="D1781" s="27">
        <f>IF(AND($C1781="x",$A1781&lt;&gt;""),$A1781,"")</f>
        <v/>
      </c>
    </row>
    <row r="1782">
      <c r="A1782" s="25" t="inlineStr">
        <is>
          <t>dynamic_local_asset_ios_app_store_id</t>
        </is>
      </c>
      <c r="B1782" s="29" t="inlineStr">
        <is>
          <t>Dynamic local asset ios app store id · NUMERIC</t>
        </is>
      </c>
      <c r="C1782" s="26" t="n"/>
      <c r="D1782" s="27">
        <f>IF(AND($C1782="x",$A1782&lt;&gt;""),$A1782,"")</f>
        <v/>
      </c>
    </row>
    <row r="1783">
      <c r="A1783" s="25" t="inlineStr">
        <is>
          <t>dynamic_local_asset_price</t>
        </is>
      </c>
      <c r="B1783" s="29" t="inlineStr">
        <is>
          <t>Dynamic local asset price · TEXT</t>
        </is>
      </c>
      <c r="C1783" s="26" t="n"/>
      <c r="D1783" s="27">
        <f>IF(AND($C1783="x",$A1783&lt;&gt;""),$A1783,"")</f>
        <v/>
      </c>
    </row>
    <row r="1784">
      <c r="A1784" s="25" t="inlineStr">
        <is>
          <t>dynamic_local_asset_sale_price</t>
        </is>
      </c>
      <c r="B1784" s="29" t="inlineStr">
        <is>
          <t>Dynamic local asset sale price · TEXT</t>
        </is>
      </c>
      <c r="C1784" s="26" t="n"/>
      <c r="D1784" s="27">
        <f>IF(AND($C1784="x",$A1784&lt;&gt;""),$A1784,"")</f>
        <v/>
      </c>
    </row>
    <row r="1785">
      <c r="A1785" s="25" t="inlineStr">
        <is>
          <t>dynamic_local_asset_similar_deal_ids</t>
        </is>
      </c>
      <c r="B1785" s="29" t="inlineStr">
        <is>
          <t>Dynamic local asset similar deal ids · TEXT</t>
        </is>
      </c>
      <c r="C1785" s="26" t="n"/>
      <c r="D1785" s="27">
        <f>IF(AND($C1785="x",$A1785&lt;&gt;""),$A1785,"")</f>
        <v/>
      </c>
    </row>
    <row r="1786">
      <c r="A1786" s="25" t="inlineStr">
        <is>
          <t>dynamic_local_asset_subtitle</t>
        </is>
      </c>
      <c r="B1786" s="29" t="inlineStr">
        <is>
          <t>Dynamic local asset subtitle · TEXT</t>
        </is>
      </c>
      <c r="C1786" s="26" t="n"/>
      <c r="D1786" s="27">
        <f>IF(AND($C1786="x",$A1786&lt;&gt;""),$A1786,"")</f>
        <v/>
      </c>
    </row>
    <row r="1787">
      <c r="A1787" s="25" t="inlineStr">
        <is>
          <t>dynamic_real_estate_asset_address</t>
        </is>
      </c>
      <c r="B1787" s="29" t="inlineStr">
        <is>
          <t>Dynamic real estate asset address · TEXT</t>
        </is>
      </c>
      <c r="C1787" s="26" t="n"/>
      <c r="D1787" s="27">
        <f>IF(AND($C1787="x",$A1787&lt;&gt;""),$A1787,"")</f>
        <v/>
      </c>
    </row>
    <row r="1788">
      <c r="A1788" s="25" t="inlineStr">
        <is>
          <t>dynamic_real_estate_asset_android_app_link</t>
        </is>
      </c>
      <c r="B1788" s="29" t="inlineStr">
        <is>
          <t>Dynamic real estate asset android app link · TEXT</t>
        </is>
      </c>
      <c r="C1788" s="26" t="n"/>
      <c r="D1788" s="27">
        <f>IF(AND($C1788="x",$A1788&lt;&gt;""),$A1788,"")</f>
        <v/>
      </c>
    </row>
    <row r="1789">
      <c r="A1789" s="25" t="inlineStr">
        <is>
          <t>dynamic_real_estate_asset_city_name</t>
        </is>
      </c>
      <c r="B1789" s="29" t="inlineStr">
        <is>
          <t>Dynamic real estate asset city name · CITY</t>
        </is>
      </c>
      <c r="C1789" s="26" t="n"/>
      <c r="D1789" s="27">
        <f>IF(AND($C1789="x",$A1789&lt;&gt;""),$A1789,"")</f>
        <v/>
      </c>
    </row>
    <row r="1790">
      <c r="A1790" s="25" t="inlineStr">
        <is>
          <t>dynamic_real_estate_asset_contextual_keywords</t>
        </is>
      </c>
      <c r="B1790" s="29" t="inlineStr">
        <is>
          <t>Dynamic real estate asset contextual keywords · TEXT</t>
        </is>
      </c>
      <c r="C1790" s="26" t="n"/>
      <c r="D1790" s="27">
        <f>IF(AND($C1790="x",$A1790&lt;&gt;""),$A1790,"")</f>
        <v/>
      </c>
    </row>
    <row r="1791">
      <c r="A1791" s="25" t="inlineStr">
        <is>
          <t>dynamic_real_estate_asset_description</t>
        </is>
      </c>
      <c r="B1791" s="29" t="inlineStr">
        <is>
          <t>Dynamic real estate asset description · TEXT</t>
        </is>
      </c>
      <c r="C1791" s="26" t="n"/>
      <c r="D1791" s="27">
        <f>IF(AND($C1791="x",$A1791&lt;&gt;""),$A1791,"")</f>
        <v/>
      </c>
    </row>
    <row r="1792">
      <c r="A1792" s="25" t="inlineStr">
        <is>
          <t>dynamic_real_estate_asset_formatted_price</t>
        </is>
      </c>
      <c r="B1792" s="29" t="inlineStr">
        <is>
          <t>Dynamic real estate asset formatted price · TEXT</t>
        </is>
      </c>
      <c r="C1792" s="26" t="n"/>
      <c r="D1792" s="27">
        <f>IF(AND($C1792="x",$A1792&lt;&gt;""),$A1792,"")</f>
        <v/>
      </c>
    </row>
    <row r="1793">
      <c r="A1793" s="25" t="inlineStr">
        <is>
          <t>dynamic_real_estate_asset_image_url</t>
        </is>
      </c>
      <c r="B1793" s="29" t="inlineStr">
        <is>
          <t>Dynamic real estate asset image url · TEXT</t>
        </is>
      </c>
      <c r="C1793" s="26" t="n"/>
      <c r="D1793" s="27">
        <f>IF(AND($C1793="x",$A1793&lt;&gt;""),$A1793,"")</f>
        <v/>
      </c>
    </row>
    <row r="1794">
      <c r="A1794" s="25" t="inlineStr">
        <is>
          <t>dynamic_real_estate_asset_ios_app_link</t>
        </is>
      </c>
      <c r="B1794" s="29" t="inlineStr">
        <is>
          <t>Dynamic real estate asset ios app link · TEXT</t>
        </is>
      </c>
      <c r="C1794" s="26" t="n"/>
      <c r="D1794" s="27">
        <f>IF(AND($C1794="x",$A1794&lt;&gt;""),$A1794,"")</f>
        <v/>
      </c>
    </row>
    <row r="1795">
      <c r="A1795" s="25" t="inlineStr">
        <is>
          <t>dynamic_real_estate_asset_ios_app_store_id</t>
        </is>
      </c>
      <c r="B1795" s="29" t="inlineStr">
        <is>
          <t>Dynamic real estate asset ios app store id · NUMERIC</t>
        </is>
      </c>
      <c r="C1795" s="26" t="n"/>
      <c r="D1795" s="27">
        <f>IF(AND($C1795="x",$A1795&lt;&gt;""),$A1795,"")</f>
        <v/>
      </c>
    </row>
    <row r="1796">
      <c r="A1796" s="25" t="inlineStr">
        <is>
          <t>dynamic_real_estate_asset_listing_id</t>
        </is>
      </c>
      <c r="B1796" s="29" t="inlineStr">
        <is>
          <t>Dynamic real estate asset listing id · TEXT</t>
        </is>
      </c>
      <c r="C1796" s="26" t="n"/>
      <c r="D1796" s="27">
        <f>IF(AND($C1796="x",$A1796&lt;&gt;""),$A1796,"")</f>
        <v/>
      </c>
    </row>
    <row r="1797">
      <c r="A1797" s="25" t="inlineStr">
        <is>
          <t>dynamic_real_estate_asset_listing_name</t>
        </is>
      </c>
      <c r="B1797" s="29" t="inlineStr">
        <is>
          <t>Dynamic real estate asset listing name · TEXT</t>
        </is>
      </c>
      <c r="C1797" s="26" t="n"/>
      <c r="D1797" s="27">
        <f>IF(AND($C1797="x",$A1797&lt;&gt;""),$A1797,"")</f>
        <v/>
      </c>
    </row>
    <row r="1798">
      <c r="A1798" s="25" t="inlineStr">
        <is>
          <t>dynamic_real_estate_asset_listing_type</t>
        </is>
      </c>
      <c r="B1798" s="29" t="inlineStr">
        <is>
          <t>Dynamic real estate asset listing type · TEXT</t>
        </is>
      </c>
      <c r="C1798" s="26" t="n"/>
      <c r="D1798" s="27">
        <f>IF(AND($C1798="x",$A1798&lt;&gt;""),$A1798,"")</f>
        <v/>
      </c>
    </row>
    <row r="1799">
      <c r="A1799" s="25" t="inlineStr">
        <is>
          <t>dynamic_real_estate_asset_price</t>
        </is>
      </c>
      <c r="B1799" s="29" t="inlineStr">
        <is>
          <t>Dynamic real estate asset price · TEXT</t>
        </is>
      </c>
      <c r="C1799" s="26" t="n"/>
      <c r="D1799" s="27">
        <f>IF(AND($C1799="x",$A1799&lt;&gt;""),$A1799,"")</f>
        <v/>
      </c>
    </row>
    <row r="1800">
      <c r="A1800" s="25" t="inlineStr">
        <is>
          <t>dynamic_real_estate_asset_property_type</t>
        </is>
      </c>
      <c r="B1800" s="29" t="inlineStr">
        <is>
          <t>Dynamic real estate asset property type · TEXT</t>
        </is>
      </c>
      <c r="C1800" s="26" t="n"/>
      <c r="D1800" s="27">
        <f>IF(AND($C1800="x",$A1800&lt;&gt;""),$A1800,"")</f>
        <v/>
      </c>
    </row>
    <row r="1801">
      <c r="A1801" s="25" t="inlineStr">
        <is>
          <t>dynamic_real_estate_asset_similar_listing_ids</t>
        </is>
      </c>
      <c r="B1801" s="29" t="inlineStr">
        <is>
          <t>Dynamic real estate asset similar listing ids · TEXT</t>
        </is>
      </c>
      <c r="C1801" s="26" t="n"/>
      <c r="D1801" s="27">
        <f>IF(AND($C1801="x",$A1801&lt;&gt;""),$A1801,"")</f>
        <v/>
      </c>
    </row>
    <row r="1802">
      <c r="A1802" s="25" t="inlineStr">
        <is>
          <t>dynamic_search_ads_setting_domain_name</t>
        </is>
      </c>
      <c r="B1802" s="29" t="inlineStr">
        <is>
          <t>Dynamic search ads setting domain name · TEXT</t>
        </is>
      </c>
      <c r="C1802" s="26" t="n"/>
      <c r="D1802" s="27">
        <f>IF(AND($C1802="x",$A1802&lt;&gt;""),$A1802,"")</f>
        <v/>
      </c>
    </row>
    <row r="1803">
      <c r="A1803" s="25" t="inlineStr">
        <is>
          <t>dynamic_search_ads_setting_language_code</t>
        </is>
      </c>
      <c r="B1803" s="29" t="inlineStr">
        <is>
          <t>Dynamic search ads setting language code · TEXT</t>
        </is>
      </c>
      <c r="C1803" s="26" t="n"/>
      <c r="D1803" s="27">
        <f>IF(AND($C1803="x",$A1803&lt;&gt;""),$A1803,"")</f>
        <v/>
      </c>
    </row>
    <row r="1804">
      <c r="A1804" s="25" t="inlineStr">
        <is>
          <t>dynamic_search_ads_setting_use_supplied_urls_only</t>
        </is>
      </c>
      <c r="B1804" s="29" t="inlineStr">
        <is>
          <t>Dynamic search ads setting use supplied urls only · BOOLEAN</t>
        </is>
      </c>
      <c r="C1804" s="26" t="n"/>
      <c r="D1804" s="27">
        <f>IF(AND($C1804="x",$A1804&lt;&gt;""),$A1804,"")</f>
        <v/>
      </c>
    </row>
    <row r="1805">
      <c r="A1805" s="25" t="inlineStr">
        <is>
          <t>dynamic_travel_asset_android_app_link</t>
        </is>
      </c>
      <c r="B1805" s="29" t="inlineStr">
        <is>
          <t>Dynamic travel asset android app link · TEXT</t>
        </is>
      </c>
      <c r="C1805" s="26" t="n"/>
      <c r="D1805" s="27">
        <f>IF(AND($C1805="x",$A1805&lt;&gt;""),$A1805,"")</f>
        <v/>
      </c>
    </row>
    <row r="1806">
      <c r="A1806" s="25" t="inlineStr">
        <is>
          <t>dynamic_travel_asset_category</t>
        </is>
      </c>
      <c r="B1806" s="29" t="inlineStr">
        <is>
          <t>Dynamic travel asset category · TEXT</t>
        </is>
      </c>
      <c r="C1806" s="26" t="n"/>
      <c r="D1806" s="27">
        <f>IF(AND($C1806="x",$A1806&lt;&gt;""),$A1806,"")</f>
        <v/>
      </c>
    </row>
    <row r="1807">
      <c r="A1807" s="25" t="inlineStr">
        <is>
          <t>dynamic_travel_asset_contextual_keywords</t>
        </is>
      </c>
      <c r="B1807" s="29" t="inlineStr">
        <is>
          <t>Dynamic travel asset contextual keywords · TEXT</t>
        </is>
      </c>
      <c r="C1807" s="26" t="n"/>
      <c r="D1807" s="27">
        <f>IF(AND($C1807="x",$A1807&lt;&gt;""),$A1807,"")</f>
        <v/>
      </c>
    </row>
    <row r="1808">
      <c r="A1808" s="25" t="inlineStr">
        <is>
          <t>dynamic_travel_asset_destination_address</t>
        </is>
      </c>
      <c r="B1808" s="29" t="inlineStr">
        <is>
          <t>Dynamic travel asset destination address · TEXT</t>
        </is>
      </c>
      <c r="C1808" s="26" t="n"/>
      <c r="D1808" s="27">
        <f>IF(AND($C1808="x",$A1808&lt;&gt;""),$A1808,"")</f>
        <v/>
      </c>
    </row>
    <row r="1809">
      <c r="A1809" s="25" t="inlineStr">
        <is>
          <t>dynamic_travel_asset_destination_id</t>
        </is>
      </c>
      <c r="B1809" s="29" t="inlineStr">
        <is>
          <t>Dynamic travel asset destination id · TEXT</t>
        </is>
      </c>
      <c r="C1809" s="26" t="n"/>
      <c r="D1809" s="27">
        <f>IF(AND($C1809="x",$A1809&lt;&gt;""),$A1809,"")</f>
        <v/>
      </c>
    </row>
    <row r="1810">
      <c r="A1810" s="25" t="inlineStr">
        <is>
          <t>dynamic_travel_asset_destination_name</t>
        </is>
      </c>
      <c r="B1810" s="29" t="inlineStr">
        <is>
          <t>Dynamic travel asset destination name · TEXT</t>
        </is>
      </c>
      <c r="C1810" s="26" t="n"/>
      <c r="D1810" s="27">
        <f>IF(AND($C1810="x",$A1810&lt;&gt;""),$A1810,"")</f>
        <v/>
      </c>
    </row>
    <row r="1811">
      <c r="A1811" s="25" t="inlineStr">
        <is>
          <t>dynamic_travel_asset_formatted_price</t>
        </is>
      </c>
      <c r="B1811" s="29" t="inlineStr">
        <is>
          <t>Dynamic travel asset formatted price · TEXT</t>
        </is>
      </c>
      <c r="C1811" s="26" t="n"/>
      <c r="D1811" s="27">
        <f>IF(AND($C1811="x",$A1811&lt;&gt;""),$A1811,"")</f>
        <v/>
      </c>
    </row>
    <row r="1812">
      <c r="A1812" s="25" t="inlineStr">
        <is>
          <t>dynamic_travel_asset_formatted_sale_price</t>
        </is>
      </c>
      <c r="B1812" s="29" t="inlineStr">
        <is>
          <t>Dynamic travel asset formatted sale price · TEXT</t>
        </is>
      </c>
      <c r="C1812" s="26" t="n"/>
      <c r="D1812" s="27">
        <f>IF(AND($C1812="x",$A1812&lt;&gt;""),$A1812,"")</f>
        <v/>
      </c>
    </row>
    <row r="1813">
      <c r="A1813" s="25" t="inlineStr">
        <is>
          <t>dynamic_travel_asset_image_url</t>
        </is>
      </c>
      <c r="B1813" s="29" t="inlineStr">
        <is>
          <t>Dynamic travel asset image url · TEXT</t>
        </is>
      </c>
      <c r="C1813" s="26" t="n"/>
      <c r="D1813" s="27">
        <f>IF(AND($C1813="x",$A1813&lt;&gt;""),$A1813,"")</f>
        <v/>
      </c>
    </row>
    <row r="1814">
      <c r="A1814" s="25" t="inlineStr">
        <is>
          <t>dynamic_travel_asset_ios_app_link</t>
        </is>
      </c>
      <c r="B1814" s="29" t="inlineStr">
        <is>
          <t>Dynamic travel asset ios app link · TEXT</t>
        </is>
      </c>
      <c r="C1814" s="26" t="n"/>
      <c r="D1814" s="27">
        <f>IF(AND($C1814="x",$A1814&lt;&gt;""),$A1814,"")</f>
        <v/>
      </c>
    </row>
    <row r="1815">
      <c r="A1815" s="25" t="inlineStr">
        <is>
          <t>dynamic_travel_asset_ios_app_store_id</t>
        </is>
      </c>
      <c r="B1815" s="29" t="inlineStr">
        <is>
          <t>Dynamic travel asset ios app store id · NUMERIC</t>
        </is>
      </c>
      <c r="C1815" s="26" t="n"/>
      <c r="D1815" s="27">
        <f>IF(AND($C1815="x",$A1815&lt;&gt;""),$A1815,"")</f>
        <v/>
      </c>
    </row>
    <row r="1816">
      <c r="A1816" s="25" t="inlineStr">
        <is>
          <t>dynamic_travel_asset_origin_id</t>
        </is>
      </c>
      <c r="B1816" s="29" t="inlineStr">
        <is>
          <t>Dynamic travel asset origin id · TEXT</t>
        </is>
      </c>
      <c r="C1816" s="26" t="n"/>
      <c r="D1816" s="27">
        <f>IF(AND($C1816="x",$A1816&lt;&gt;""),$A1816,"")</f>
        <v/>
      </c>
    </row>
    <row r="1817">
      <c r="A1817" s="25" t="inlineStr">
        <is>
          <t>dynamic_travel_asset_origin_name</t>
        </is>
      </c>
      <c r="B1817" s="29" t="inlineStr">
        <is>
          <t>Dynamic travel asset origin name · TEXT</t>
        </is>
      </c>
      <c r="C1817" s="26" t="n"/>
      <c r="D1817" s="27">
        <f>IF(AND($C1817="x",$A1817&lt;&gt;""),$A1817,"")</f>
        <v/>
      </c>
    </row>
    <row r="1818">
      <c r="A1818" s="25" t="inlineStr">
        <is>
          <t>dynamic_travel_asset_price</t>
        </is>
      </c>
      <c r="B1818" s="29" t="inlineStr">
        <is>
          <t>Dynamic travel asset price · TEXT</t>
        </is>
      </c>
      <c r="C1818" s="26" t="n"/>
      <c r="D1818" s="27">
        <f>IF(AND($C1818="x",$A1818&lt;&gt;""),$A1818,"")</f>
        <v/>
      </c>
    </row>
    <row r="1819">
      <c r="A1819" s="25" t="inlineStr">
        <is>
          <t>dynamic_travel_asset_sale_price</t>
        </is>
      </c>
      <c r="B1819" s="29" t="inlineStr">
        <is>
          <t>Dynamic travel asset sale price · TEXT</t>
        </is>
      </c>
      <c r="C1819" s="26" t="n"/>
      <c r="D1819" s="27">
        <f>IF(AND($C1819="x",$A1819&lt;&gt;""),$A1819,"")</f>
        <v/>
      </c>
    </row>
    <row r="1820">
      <c r="A1820" s="25" t="inlineStr">
        <is>
          <t>dynamic_travel_asset_similar_destination_ids</t>
        </is>
      </c>
      <c r="B1820" s="29" t="inlineStr">
        <is>
          <t>Dynamic travel asset similar destination ids · TEXT</t>
        </is>
      </c>
      <c r="C1820" s="26" t="n"/>
      <c r="D1820" s="27">
        <f>IF(AND($C1820="x",$A1820&lt;&gt;""),$A1820,"")</f>
        <v/>
      </c>
    </row>
    <row r="1821">
      <c r="A1821" s="25" t="inlineStr">
        <is>
          <t>dynamic_travel_asset_title</t>
        </is>
      </c>
      <c r="B1821" s="29" t="inlineStr">
        <is>
          <t>Dynamic travel asset title · TEXT</t>
        </is>
      </c>
      <c r="C1821" s="26" t="n"/>
      <c r="D1821" s="27">
        <f>IF(AND($C1821="x",$A1821&lt;&gt;""),$A1821,"")</f>
        <v/>
      </c>
    </row>
    <row r="1822">
      <c r="A1822" s="25" t="inlineStr">
        <is>
          <t>effective_cpc_bid_micros</t>
        </is>
      </c>
      <c r="B1822" s="29" t="inlineStr">
        <is>
          <t>Effective cpc bid micros · NUMERIC</t>
        </is>
      </c>
      <c r="C1822" s="26" t="n"/>
      <c r="D1822" s="27">
        <f>IF(AND($C1822="x",$A1822&lt;&gt;""),$A1822,"")</f>
        <v/>
      </c>
    </row>
    <row r="1823">
      <c r="A1823" s="25" t="inlineStr">
        <is>
          <t>effective_cpc_bid_source</t>
        </is>
      </c>
      <c r="B1823" s="29" t="inlineStr">
        <is>
          <t>Effective cpc bid source · TEXT</t>
        </is>
      </c>
      <c r="C1823" s="26" t="n"/>
      <c r="D1823" s="27">
        <f>IF(AND($C1823="x",$A1823&lt;&gt;""),$A1823,"")</f>
        <v/>
      </c>
    </row>
    <row r="1824">
      <c r="A1824" s="25" t="inlineStr">
        <is>
          <t>effective_cpm_bid_micros</t>
        </is>
      </c>
      <c r="B1824" s="29" t="inlineStr">
        <is>
          <t>Effective cpm bid micros · NUMERIC</t>
        </is>
      </c>
      <c r="C1824" s="26" t="n"/>
      <c r="D1824" s="27">
        <f>IF(AND($C1824="x",$A1824&lt;&gt;""),$A1824,"")</f>
        <v/>
      </c>
    </row>
    <row r="1825">
      <c r="A1825" s="25" t="inlineStr">
        <is>
          <t>effective_cpm_bid_source</t>
        </is>
      </c>
      <c r="B1825" s="29" t="inlineStr">
        <is>
          <t>Effective cpm bid source · TEXT</t>
        </is>
      </c>
      <c r="C1825" s="26" t="n"/>
      <c r="D1825" s="27">
        <f>IF(AND($C1825="x",$A1825&lt;&gt;""),$A1825,"")</f>
        <v/>
      </c>
    </row>
    <row r="1826">
      <c r="A1826" s="25" t="inlineStr">
        <is>
          <t>effective_cpv_bid_micros</t>
        </is>
      </c>
      <c r="B1826" s="29" t="inlineStr">
        <is>
          <t>Effective cpv bid micros · NUMERIC</t>
        </is>
      </c>
      <c r="C1826" s="26" t="n"/>
      <c r="D1826" s="27">
        <f>IF(AND($C1826="x",$A1826&lt;&gt;""),$A1826,"")</f>
        <v/>
      </c>
    </row>
    <row r="1827">
      <c r="A1827" s="25" t="inlineStr">
        <is>
          <t>effective_cpv_bid_source</t>
        </is>
      </c>
      <c r="B1827" s="29" t="inlineStr">
        <is>
          <t>Effective cpv bid source · TEXT</t>
        </is>
      </c>
      <c r="C1827" s="26" t="n"/>
      <c r="D1827" s="27">
        <f>IF(AND($C1827="x",$A1827&lt;&gt;""),$A1827,"")</f>
        <v/>
      </c>
    </row>
    <row r="1828">
      <c r="A1828" s="25" t="inlineStr">
        <is>
          <t>effective_currency_code</t>
        </is>
      </c>
      <c r="B1828" s="29" t="inlineStr">
        <is>
          <t>Effective currency code · TEXT</t>
        </is>
      </c>
      <c r="C1828" s="26" t="n"/>
      <c r="D1828" s="27">
        <f>IF(AND($C1828="x",$A1828&lt;&gt;""),$A1828,"")</f>
        <v/>
      </c>
    </row>
    <row r="1829">
      <c r="A1829" s="25" t="inlineStr">
        <is>
          <t>effective_percent_cpc_bid_micros</t>
        </is>
      </c>
      <c r="B1829" s="29" t="inlineStr">
        <is>
          <t>Effective percent cpc bid micros · NUMERIC</t>
        </is>
      </c>
      <c r="C1829" s="26" t="n"/>
      <c r="D1829" s="27">
        <f>IF(AND($C1829="x",$A1829&lt;&gt;""),$A1829,"")</f>
        <v/>
      </c>
    </row>
    <row r="1830">
      <c r="A1830" s="25" t="inlineStr">
        <is>
          <t>effective_percent_cpc_bid_source</t>
        </is>
      </c>
      <c r="B1830" s="29" t="inlineStr">
        <is>
          <t>Effective percent cpc bid source · TEXT</t>
        </is>
      </c>
      <c r="C1830" s="26" t="n"/>
      <c r="D1830" s="27">
        <f>IF(AND($C1830="x",$A1830&lt;&gt;""),$A1830,"")</f>
        <v/>
      </c>
    </row>
    <row r="1831">
      <c r="A1831" s="25" t="inlineStr">
        <is>
          <t>effective_target_cpa_micros</t>
        </is>
      </c>
      <c r="B1831" s="29" t="inlineStr">
        <is>
          <t>Effective target cpa micros · NUMERIC</t>
        </is>
      </c>
      <c r="C1831" s="26" t="n"/>
      <c r="D1831" s="27">
        <f>IF(AND($C1831="x",$A1831&lt;&gt;""),$A1831,"")</f>
        <v/>
      </c>
    </row>
    <row r="1832">
      <c r="A1832" s="25" t="inlineStr">
        <is>
          <t>effective_target_cpa_source</t>
        </is>
      </c>
      <c r="B1832" s="29" t="inlineStr">
        <is>
          <t>Effective target cpa source · TEXT</t>
        </is>
      </c>
      <c r="C1832" s="26" t="n"/>
      <c r="D1832" s="27">
        <f>IF(AND($C1832="x",$A1832&lt;&gt;""),$A1832,"")</f>
        <v/>
      </c>
    </row>
    <row r="1833">
      <c r="A1833" s="25" t="inlineStr">
        <is>
          <t>effective_target_cpc</t>
        </is>
      </c>
      <c r="B1833" s="29" t="inlineStr">
        <is>
          <t>Effective target cpc · NUMERIC</t>
        </is>
      </c>
      <c r="C1833" s="26" t="n"/>
      <c r="D1833" s="27">
        <f>IF(AND($C1833="x",$A1833&lt;&gt;""),$A1833,"")</f>
        <v/>
      </c>
    </row>
    <row r="1834">
      <c r="A1834" s="25" t="inlineStr">
        <is>
          <t>effective_target_cpc_source</t>
        </is>
      </c>
      <c r="B1834" s="29" t="inlineStr">
        <is>
          <t>Effective target cpc source · TEXT</t>
        </is>
      </c>
      <c r="C1834" s="26" t="n"/>
      <c r="D1834" s="27">
        <f>IF(AND($C1834="x",$A1834&lt;&gt;""),$A1834,"")</f>
        <v/>
      </c>
    </row>
    <row r="1835">
      <c r="A1835" s="25" t="inlineStr">
        <is>
          <t>effective_target_roas</t>
        </is>
      </c>
      <c r="B1835" s="29" t="inlineStr">
        <is>
          <t>Effective target roas · NUMERIC</t>
        </is>
      </c>
      <c r="C1835" s="26" t="n"/>
      <c r="D1835" s="27">
        <f>IF(AND($C1835="x",$A1835&lt;&gt;""),$A1835,"")</f>
        <v/>
      </c>
    </row>
    <row r="1836">
      <c r="A1836" s="25" t="inlineStr">
        <is>
          <t>effective_target_roas_source</t>
        </is>
      </c>
      <c r="B1836" s="29" t="inlineStr">
        <is>
          <t>Effective target roas source · TEXT</t>
        </is>
      </c>
      <c r="C1836" s="26" t="n"/>
      <c r="D1836" s="27">
        <f>IF(AND($C1836="x",$A1836&lt;&gt;""),$A1836,"")</f>
        <v/>
      </c>
    </row>
    <row r="1837">
      <c r="A1837" s="25" t="inlineStr">
        <is>
          <t>eligible_for_display</t>
        </is>
      </c>
      <c r="B1837" s="29" t="inlineStr">
        <is>
          <t>Eligible for display · BOOLEAN</t>
        </is>
      </c>
      <c r="C1837" s="26" t="n"/>
      <c r="D1837" s="27">
        <f>IF(AND($C1837="x",$A1837&lt;&gt;""),$A1837,"")</f>
        <v/>
      </c>
    </row>
    <row r="1838">
      <c r="A1838" s="25" t="inlineStr">
        <is>
          <t>eligible_for_search</t>
        </is>
      </c>
      <c r="B1838" s="29" t="inlineStr">
        <is>
          <t>Eligible for search · BOOLEAN</t>
        </is>
      </c>
      <c r="C1838" s="26" t="n"/>
      <c r="D1838" s="27">
        <f>IF(AND($C1838="x",$A1838&lt;&gt;""),$A1838,"")</f>
        <v/>
      </c>
    </row>
    <row r="1839">
      <c r="A1839" s="25" t="inlineStr">
        <is>
          <t>eligible_impressions_from_location_asset_store_reach</t>
        </is>
      </c>
      <c r="B1839" s="29" t="inlineStr">
        <is>
          <t>Eligible impressions from location asset store reach · NUMERIC</t>
        </is>
      </c>
      <c r="C1839" s="26" t="n"/>
      <c r="D1839" s="27">
        <f>IF(AND($C1839="x",$A1839&lt;&gt;""),$A1839,"")</f>
        <v/>
      </c>
    </row>
    <row r="1840">
      <c r="A1840" s="25" t="inlineStr">
        <is>
          <t>enabled</t>
        </is>
      </c>
      <c r="B1840" s="29" t="inlineStr">
        <is>
          <t>Enabled · BOOLEAN</t>
        </is>
      </c>
      <c r="C1840" s="26" t="n"/>
      <c r="D1840" s="27">
        <f>IF(AND($C1840="x",$A1840&lt;&gt;""),$A1840,"")</f>
        <v/>
      </c>
    </row>
    <row r="1841">
      <c r="A1841" s="25" t="inlineStr">
        <is>
          <t>end_date</t>
        </is>
      </c>
      <c r="B1841" s="29" t="inlineStr">
        <is>
          <t>End date · DATE</t>
        </is>
      </c>
      <c r="C1841" s="26" t="n"/>
      <c r="D1841" s="27">
        <f>IF(AND($C1841="x",$A1841&lt;&gt;""),$A1841,"")</f>
        <v/>
      </c>
    </row>
    <row r="1842">
      <c r="A1842" s="25" t="inlineStr">
        <is>
          <t>engagement_rate</t>
        </is>
      </c>
      <c r="B1842" s="29" t="inlineStr">
        <is>
          <t>Engagement rate · PERCENT</t>
        </is>
      </c>
      <c r="C1842" s="26" t="n"/>
      <c r="D1842" s="27">
        <f>IF(AND($C1842="x",$A1842&lt;&gt;""),$A1842,"")</f>
        <v/>
      </c>
    </row>
    <row r="1843">
      <c r="A1843" s="25" t="inlineStr">
        <is>
          <t>engagements</t>
        </is>
      </c>
      <c r="B1843" s="29" t="inlineStr">
        <is>
          <t>Engagements · NUMERIC</t>
        </is>
      </c>
      <c r="C1843" s="26" t="n"/>
      <c r="D1843" s="27">
        <f>IF(AND($C1843="x",$A1843&lt;&gt;""),$A1843,"")</f>
        <v/>
      </c>
    </row>
    <row r="1844">
      <c r="A1844" s="25" t="inlineStr">
        <is>
          <t>enhanced_cpc</t>
        </is>
      </c>
      <c r="B1844" s="29" t="inlineStr">
        <is>
          <t>Enhanced cpc · TEXT</t>
        </is>
      </c>
      <c r="C1844" s="26" t="n"/>
      <c r="D1844" s="27">
        <f>IF(AND($C1844="x",$A1844&lt;&gt;""),$A1844,"")</f>
        <v/>
      </c>
    </row>
    <row r="1845">
      <c r="A1845" s="25" t="inlineStr">
        <is>
          <t>estimated_add_clicks_at_first_position_cpc</t>
        </is>
      </c>
      <c r="B1845" s="29" t="inlineStr">
        <is>
          <t>Estimated add clicks at first position cpc · NUMERIC</t>
        </is>
      </c>
      <c r="C1845" s="26" t="n"/>
      <c r="D1845" s="27">
        <f>IF(AND($C1845="x",$A1845&lt;&gt;""),$A1845,"")</f>
        <v/>
      </c>
    </row>
    <row r="1846">
      <c r="A1846" s="25" t="inlineStr">
        <is>
          <t>estimated_add_cost_at_first_position_cpc</t>
        </is>
      </c>
      <c r="B1846" s="29" t="inlineStr">
        <is>
          <t>Estimated add cost at first position cpc · NUMERIC</t>
        </is>
      </c>
      <c r="C1846" s="26" t="n"/>
      <c r="D1846" s="27">
        <f>IF(AND($C1846="x",$A1846&lt;&gt;""),$A1846,"")</f>
        <v/>
      </c>
    </row>
    <row r="1847">
      <c r="A1847" s="25" t="inlineStr">
        <is>
          <t>exclude_demographic_expansion</t>
        </is>
      </c>
      <c r="B1847" s="29" t="inlineStr">
        <is>
          <t>Exclude demographic expansion · BOOLEAN</t>
        </is>
      </c>
      <c r="C1847" s="26" t="n"/>
      <c r="D1847" s="27">
        <f>IF(AND($C1847="x",$A1847&lt;&gt;""),$A1847,"")</f>
        <v/>
      </c>
    </row>
    <row r="1848">
      <c r="A1848" s="25" t="inlineStr">
        <is>
          <t>excluded_parent_asset_field_types</t>
        </is>
      </c>
      <c r="B1848" s="29" t="inlineStr">
        <is>
          <t>Excluded parent asset field types · TEXT</t>
        </is>
      </c>
      <c r="C1848" s="26" t="n"/>
      <c r="D1848" s="27">
        <f>IF(AND($C1848="x",$A1848&lt;&gt;""),$A1848,"")</f>
        <v/>
      </c>
    </row>
    <row r="1849">
      <c r="A1849" s="25" t="inlineStr">
        <is>
          <t>excluded_parent_asset_set_types</t>
        </is>
      </c>
      <c r="B1849" s="29" t="inlineStr">
        <is>
          <t>Excluded parent asset set types · TEXT</t>
        </is>
      </c>
      <c r="C1849" s="26" t="n"/>
      <c r="D1849" s="27">
        <f>IF(AND($C1849="x",$A1849&lt;&gt;""),$A1849,"")</f>
        <v/>
      </c>
    </row>
    <row r="1850">
      <c r="A1850" s="25" t="inlineStr">
        <is>
          <t>exclusion_dimension</t>
        </is>
      </c>
      <c r="B1850" s="29" t="inlineStr">
        <is>
          <t>Exclusion dimension · TEXT</t>
        </is>
      </c>
      <c r="C1850" s="26" t="n"/>
      <c r="D1850" s="27">
        <f>IF(AND($C1850="x",$A1850&lt;&gt;""),$A1850,"")</f>
        <v/>
      </c>
    </row>
    <row r="1851">
      <c r="A1851" s="25" t="inlineStr">
        <is>
          <t>exclusion_dimension_exclusions_user_list_user_list</t>
        </is>
      </c>
      <c r="B1851" s="29" t="inlineStr">
        <is>
          <t>(Deprecated) Exclusion dimension exclusions user list user list · TEXT</t>
        </is>
      </c>
      <c r="C1851" s="26" t="n"/>
      <c r="D1851" s="27">
        <f>IF(AND($C1851="x",$A1851&lt;&gt;""),$A1851,"")</f>
        <v/>
      </c>
    </row>
    <row r="1852">
      <c r="A1852" s="25" t="inlineStr">
        <is>
          <t>expanded_final_url</t>
        </is>
      </c>
      <c r="B1852" s="29" t="inlineStr">
        <is>
          <t>Expanded final url · TEXT</t>
        </is>
      </c>
      <c r="C1852" s="26" t="n"/>
      <c r="D1852" s="27">
        <f>IF(AND($C1852="x",$A1852&lt;&gt;""),$A1852,"")</f>
        <v/>
      </c>
    </row>
    <row r="1853">
      <c r="A1853" s="25" t="inlineStr">
        <is>
          <t>expanded_landing_page_view_expanded_final_url</t>
        </is>
      </c>
      <c r="B1853" s="29" t="inlineStr">
        <is>
          <t>Expanded landing page view expanded final url · TEXT</t>
        </is>
      </c>
      <c r="C1853" s="26" t="n"/>
      <c r="D1853" s="27">
        <f>IF(AND($C1853="x",$A1853&lt;&gt;""),$A1853,"")</f>
        <v/>
      </c>
    </row>
    <row r="1854">
      <c r="A1854" s="25" t="inlineStr">
        <is>
          <t>expanded_landing_page_view_resource_name</t>
        </is>
      </c>
      <c r="B1854" s="29" t="inlineStr">
        <is>
          <t>Expanded landing page view resource name · TEXT</t>
        </is>
      </c>
      <c r="C1854" s="26" t="n"/>
      <c r="D1854" s="27">
        <f>IF(AND($C1854="x",$A1854&lt;&gt;""),$A1854,"")</f>
        <v/>
      </c>
    </row>
    <row r="1855">
      <c r="A1855" s="25" t="inlineStr">
        <is>
          <t>experiment_type</t>
        </is>
      </c>
      <c r="B1855" s="29" t="inlineStr">
        <is>
          <t>Experiment type · TEXT</t>
        </is>
      </c>
      <c r="C1855" s="26" t="n"/>
      <c r="D1855" s="27">
        <f>IF(AND($C1855="x",$A1855&lt;&gt;""),$A1855,"")</f>
        <v/>
      </c>
    </row>
    <row r="1856">
      <c r="A1856" s="25" t="inlineStr">
        <is>
          <t>explicitly_shared</t>
        </is>
      </c>
      <c r="B1856" s="29" t="inlineStr">
        <is>
          <t>Explicitly shared · BOOLEAN</t>
        </is>
      </c>
      <c r="C1856" s="26" t="n"/>
      <c r="D1856" s="27">
        <f>IF(AND($C1856="x",$A1856&lt;&gt;""),$A1856,"")</f>
        <v/>
      </c>
    </row>
    <row r="1857">
      <c r="A1857" s="25" t="inlineStr">
        <is>
          <t>extended_demographic_extended_demographic_id</t>
        </is>
      </c>
      <c r="B1857" s="29" t="inlineStr">
        <is>
          <t>Extended demographic extended demographic id · NUMERIC</t>
        </is>
      </c>
      <c r="C1857" s="26" t="n"/>
      <c r="D1857" s="27">
        <f>IF(AND($C1857="x",$A1857&lt;&gt;""),$A1857,"")</f>
        <v/>
      </c>
    </row>
    <row r="1858">
      <c r="A1858" s="25" t="inlineStr">
        <is>
          <t>external_activity_id</t>
        </is>
      </c>
      <c r="B1858" s="29" t="inlineStr">
        <is>
          <t>External activity id · TEXT</t>
        </is>
      </c>
      <c r="C1858" s="26" t="n"/>
      <c r="D1858" s="27">
        <f>IF(AND($C1858="x",$A1858&lt;&gt;""),$A1858,"")</f>
        <v/>
      </c>
    </row>
    <row r="1859">
      <c r="A1859" s="25" t="inlineStr">
        <is>
          <t>external_conversion_source</t>
        </is>
      </c>
      <c r="B1859" s="29" t="inlineStr">
        <is>
          <t>External conversion source · TEXT</t>
        </is>
      </c>
      <c r="C1859" s="26" t="n"/>
      <c r="D1859" s="27">
        <f>IF(AND($C1859="x",$A1859&lt;&gt;""),$A1859,"")</f>
        <v/>
      </c>
    </row>
    <row r="1860">
      <c r="A1860" s="25" t="inlineStr">
        <is>
          <t>external_customer_id</t>
        </is>
      </c>
      <c r="B1860" s="29" t="inlineStr">
        <is>
          <t>External customer id · NUMERIC</t>
        </is>
      </c>
      <c r="C1860" s="26" t="n"/>
      <c r="D1860" s="27">
        <f>IF(AND($C1860="x",$A1860&lt;&gt;""),$A1860,"")</f>
        <v/>
      </c>
    </row>
    <row r="1861">
      <c r="A1861" s="25" t="inlineStr">
        <is>
          <t>feed_types</t>
        </is>
      </c>
      <c r="B1861" s="29" t="inlineStr">
        <is>
          <t>Feed types · TEXT</t>
        </is>
      </c>
      <c r="C1861" s="26" t="n"/>
      <c r="D1861" s="27">
        <f>IF(AND($C1861="x",$A1861&lt;&gt;""),$A1861,"")</f>
        <v/>
      </c>
    </row>
    <row r="1862">
      <c r="A1862" s="25" t="inlineStr">
        <is>
          <t>field_type</t>
        </is>
      </c>
      <c r="B1862" s="29" t="inlineStr">
        <is>
          <t>Field type · TEXT</t>
        </is>
      </c>
      <c r="C1862" s="26" t="n"/>
      <c r="D1862" s="27">
        <f>IF(AND($C1862="x",$A1862&lt;&gt;""),$A1862,"")</f>
        <v/>
      </c>
    </row>
    <row r="1863">
      <c r="A1863" s="25" t="inlineStr">
        <is>
          <t>field_type_policy_summaries</t>
        </is>
      </c>
      <c r="B1863" s="29" t="inlineStr">
        <is>
          <t>Field type policy summaries · TEXT</t>
        </is>
      </c>
      <c r="C1863" s="26" t="n"/>
      <c r="D1863" s="27">
        <f>IF(AND($C1863="x",$A1863&lt;&gt;""),$A1863,"")</f>
        <v/>
      </c>
    </row>
    <row r="1864">
      <c r="A1864" s="25" t="inlineStr">
        <is>
          <t>final_mobile_urls</t>
        </is>
      </c>
      <c r="B1864" s="29" t="inlineStr">
        <is>
          <t>Final mobile urls · TEXT</t>
        </is>
      </c>
      <c r="C1864" s="26" t="n"/>
      <c r="D1864" s="27">
        <f>IF(AND($C1864="x",$A1864&lt;&gt;""),$A1864,"")</f>
        <v/>
      </c>
    </row>
    <row r="1865">
      <c r="A1865" s="25" t="inlineStr">
        <is>
          <t>final_url</t>
        </is>
      </c>
      <c r="B1865" s="29" t="inlineStr">
        <is>
          <t>Final url · TEXT</t>
        </is>
      </c>
      <c r="C1865" s="26" t="n"/>
      <c r="D1865" s="27">
        <f>IF(AND($C1865="x",$A1865&lt;&gt;""),$A1865,"")</f>
        <v/>
      </c>
    </row>
    <row r="1866">
      <c r="A1866" s="25" t="inlineStr">
        <is>
          <t>final_url_suffix</t>
        </is>
      </c>
      <c r="B1866" s="29" t="inlineStr">
        <is>
          <t>Final url suffix · TEXT</t>
        </is>
      </c>
      <c r="C1866" s="26" t="n"/>
      <c r="D1866" s="27">
        <f>IF(AND($C1866="x",$A1866&lt;&gt;""),$A1866,"")</f>
        <v/>
      </c>
    </row>
    <row r="1867">
      <c r="A1867" s="25" t="inlineStr">
        <is>
          <t>final_urls</t>
        </is>
      </c>
      <c r="B1867" s="29" t="inlineStr">
        <is>
          <t>Final urls · TEXT</t>
        </is>
      </c>
      <c r="C1867" s="26" t="n"/>
      <c r="D1867" s="27">
        <f>IF(AND($C1867="x",$A1867&lt;&gt;""),$A1867,"")</f>
        <v/>
      </c>
    </row>
    <row r="1868">
      <c r="A1868" s="25" t="inlineStr">
        <is>
          <t>first_page_cpc</t>
        </is>
      </c>
      <c r="B1868" s="29" t="inlineStr">
        <is>
          <t>First page cpc · NUMERIC</t>
        </is>
      </c>
      <c r="C1868" s="26" t="n"/>
      <c r="D1868" s="27">
        <f>IF(AND($C1868="x",$A1868&lt;&gt;""),$A1868,"")</f>
        <v/>
      </c>
    </row>
    <row r="1869">
      <c r="A1869" s="25" t="inlineStr">
        <is>
          <t>first_position_cpc</t>
        </is>
      </c>
      <c r="B1869" s="29" t="inlineStr">
        <is>
          <t>First position cpc · NUMERIC</t>
        </is>
      </c>
      <c r="C1869" s="26" t="n"/>
      <c r="D1869" s="27">
        <f>IF(AND($C1869="x",$A1869&lt;&gt;""),$A1869,"")</f>
        <v/>
      </c>
    </row>
    <row r="1870">
      <c r="A1870" s="25" t="inlineStr">
        <is>
          <t>fixed_cpm_goal</t>
        </is>
      </c>
      <c r="B1870" s="29" t="inlineStr">
        <is>
          <t>Fixed cpm goal · TEXT</t>
        </is>
      </c>
      <c r="C1870" s="26" t="n"/>
      <c r="D1870" s="27">
        <f>IF(AND($C1870="x",$A1870&lt;&gt;""),$A1870,"")</f>
        <v/>
      </c>
    </row>
    <row r="1871">
      <c r="A1871" s="25" t="inlineStr">
        <is>
          <t>fixed_cpm_micros</t>
        </is>
      </c>
      <c r="B1871" s="29" t="inlineStr">
        <is>
          <t>Fixed cpm micros · NUMERIC</t>
        </is>
      </c>
      <c r="C1871" s="26" t="n"/>
      <c r="D1871" s="27">
        <f>IF(AND($C1871="x",$A1871&lt;&gt;""),$A1871,"")</f>
        <v/>
      </c>
    </row>
    <row r="1872">
      <c r="A1872" s="25" t="inlineStr">
        <is>
          <t>fixed_cpm_target_frequency_info_target_count</t>
        </is>
      </c>
      <c r="B1872" s="29" t="inlineStr">
        <is>
          <t>Fixed cpm target frequency info target count · NUMERIC</t>
        </is>
      </c>
      <c r="C1872" s="26" t="n"/>
      <c r="D1872" s="27">
        <f>IF(AND($C1872="x",$A1872&lt;&gt;""),$A1872,"")</f>
        <v/>
      </c>
    </row>
    <row r="1873">
      <c r="A1873" s="25" t="inlineStr">
        <is>
          <t>fixed_cpm_target_frequency_info_time_unit</t>
        </is>
      </c>
      <c r="B1873" s="29" t="inlineStr">
        <is>
          <t>Fixed cpm target frequency info time unit · TEXT</t>
        </is>
      </c>
      <c r="C1873" s="26" t="n"/>
      <c r="D1873" s="27">
        <f>IF(AND($C1873="x",$A1873&lt;&gt;""),$A1873,"")</f>
        <v/>
      </c>
    </row>
    <row r="1874">
      <c r="A1874" s="25" t="inlineStr">
        <is>
          <t>frequency_caps</t>
        </is>
      </c>
      <c r="B1874" s="29" t="inlineStr">
        <is>
          <t>Frequency caps · TEXT</t>
        </is>
      </c>
      <c r="C1874" s="26" t="n"/>
      <c r="D1874" s="27">
        <f>IF(AND($C1874="x",$A1874&lt;&gt;""),$A1874,"")</f>
        <v/>
      </c>
    </row>
    <row r="1875">
      <c r="A1875" s="25" t="inlineStr">
        <is>
          <t>gclid</t>
        </is>
      </c>
      <c r="B1875" s="29" t="inlineStr">
        <is>
          <t>Gclid · TEXT</t>
        </is>
      </c>
      <c r="C1875" s="26" t="n"/>
      <c r="D1875" s="27">
        <f>IF(AND($C1875="x",$A1875&lt;&gt;""),$A1875,"")</f>
        <v/>
      </c>
    </row>
    <row r="1876">
      <c r="A1876" s="25" t="inlineStr">
        <is>
          <t>gender_type</t>
        </is>
      </c>
      <c r="B1876" s="29" t="inlineStr">
        <is>
          <t>Gender type · TEXT</t>
        </is>
      </c>
      <c r="C1876" s="26" t="n"/>
      <c r="D1876" s="27">
        <f>IF(AND($C1876="x",$A1876&lt;&gt;""),$A1876,"")</f>
        <v/>
      </c>
    </row>
    <row r="1877">
      <c r="A1877" s="25" t="inlineStr">
        <is>
          <t>gender_view_resource_name</t>
        </is>
      </c>
      <c r="B1877" s="29" t="inlineStr">
        <is>
          <t>Gender view resource name · TEXT</t>
        </is>
      </c>
      <c r="C1877" s="26" t="n"/>
      <c r="D1877" s="27">
        <f>IF(AND($C1877="x",$A1877&lt;&gt;""),$A1877,"")</f>
        <v/>
      </c>
    </row>
    <row r="1878">
      <c r="A1878" s="25" t="inlineStr">
        <is>
          <t>general_invalid_click_rate</t>
        </is>
      </c>
      <c r="B1878" s="29" t="inlineStr">
        <is>
          <t>General invalid click rate · NUMERIC</t>
        </is>
      </c>
      <c r="C1878" s="26" t="n"/>
      <c r="D1878" s="27">
        <f>IF(AND($C1878="x",$A1878&lt;&gt;""),$A1878,"")</f>
        <v/>
      </c>
    </row>
    <row r="1879">
      <c r="A1879" s="25" t="inlineStr">
        <is>
          <t>general_invalid_clicks</t>
        </is>
      </c>
      <c r="B1879" s="29" t="inlineStr">
        <is>
          <t>General invalid clicks · NUMERIC</t>
        </is>
      </c>
      <c r="C1879" s="26" t="n"/>
      <c r="D1879" s="27">
        <f>IF(AND($C1879="x",$A1879&lt;&gt;""),$A1879,"")</f>
        <v/>
      </c>
    </row>
    <row r="1880">
      <c r="A1880" s="25" t="inlineStr">
        <is>
          <t>geo_target_airport</t>
        </is>
      </c>
      <c r="B1880" s="29" t="inlineStr">
        <is>
          <t>Geo target airport · TEXT</t>
        </is>
      </c>
      <c r="C1880" s="26" t="n"/>
      <c r="D1880" s="27">
        <f>IF(AND($C1880="x",$A1880&lt;&gt;""),$A1880,"")</f>
        <v/>
      </c>
    </row>
    <row r="1881">
      <c r="A1881" s="25" t="inlineStr">
        <is>
          <t>geo_target_canton</t>
        </is>
      </c>
      <c r="B1881" s="29" t="inlineStr">
        <is>
          <t>Geo target canton · TEXT</t>
        </is>
      </c>
      <c r="C1881" s="26" t="n"/>
      <c r="D1881" s="27">
        <f>IF(AND($C1881="x",$A1881&lt;&gt;""),$A1881,"")</f>
        <v/>
      </c>
    </row>
    <row r="1882">
      <c r="A1882" s="25" t="inlineStr">
        <is>
          <t>geo_target_city</t>
        </is>
      </c>
      <c r="B1882" s="29" t="inlineStr">
        <is>
          <t>Geo target city (Alias) · CITY</t>
        </is>
      </c>
      <c r="C1882" s="26" t="n"/>
      <c r="D1882" s="27">
        <f>IF(AND($C1882="x",$A1882&lt;&gt;""),$A1882,"")</f>
        <v/>
      </c>
    </row>
    <row r="1883">
      <c r="A1883" s="25" t="inlineStr">
        <is>
          <t>geo_target_country</t>
        </is>
      </c>
      <c r="B1883" s="29" t="inlineStr">
        <is>
          <t>Geo target country (Geographic View) · COUNTRY</t>
        </is>
      </c>
      <c r="C1883" s="26" t="n"/>
      <c r="D1883" s="27">
        <f>IF(AND($C1883="x",$A1883&lt;&gt;""),$A1883,"")</f>
        <v/>
      </c>
    </row>
    <row r="1884">
      <c r="A1884" s="25" t="inlineStr">
        <is>
          <t>geo_target_county</t>
        </is>
      </c>
      <c r="B1884" s="29" t="inlineStr">
        <is>
          <t>Geo target county · TEXT</t>
        </is>
      </c>
      <c r="C1884" s="26" t="n"/>
      <c r="D1884" s="27">
        <f>IF(AND($C1884="x",$A1884&lt;&gt;""),$A1884,"")</f>
        <v/>
      </c>
    </row>
    <row r="1885">
      <c r="A1885" s="25" t="inlineStr">
        <is>
          <t>geo_target_district</t>
        </is>
      </c>
      <c r="B1885" s="29" t="inlineStr">
        <is>
          <t>Geo target district · TEXT</t>
        </is>
      </c>
      <c r="C1885" s="26" t="n"/>
      <c r="D1885" s="27">
        <f>IF(AND($C1885="x",$A1885&lt;&gt;""),$A1885,"")</f>
        <v/>
      </c>
    </row>
    <row r="1886">
      <c r="A1886" s="25" t="inlineStr">
        <is>
          <t>geo_target_metro</t>
        </is>
      </c>
      <c r="B1886" s="29" t="inlineStr">
        <is>
          <t>Geo target metro · TEXT</t>
        </is>
      </c>
      <c r="C1886" s="26" t="n"/>
      <c r="D1886" s="27">
        <f>IF(AND($C1886="x",$A1886&lt;&gt;""),$A1886,"")</f>
        <v/>
      </c>
    </row>
    <row r="1887">
      <c r="A1887" s="25" t="inlineStr">
        <is>
          <t>geo_target_most_specific_location</t>
        </is>
      </c>
      <c r="B1887" s="29" t="inlineStr">
        <is>
          <t>Geo target most specific location · TEXT</t>
        </is>
      </c>
      <c r="C1887" s="26" t="n"/>
      <c r="D1887" s="27">
        <f>IF(AND($C1887="x",$A1887&lt;&gt;""),$A1887,"")</f>
        <v/>
      </c>
    </row>
    <row r="1888">
      <c r="A1888" s="25" t="inlineStr">
        <is>
          <t>geo_target_postal_code</t>
        </is>
      </c>
      <c r="B1888" s="29" t="inlineStr">
        <is>
          <t>Geo target postal code · TEXT</t>
        </is>
      </c>
      <c r="C1888" s="26" t="n"/>
      <c r="D1888" s="27">
        <f>IF(AND($C1888="x",$A1888&lt;&gt;""),$A1888,"")</f>
        <v/>
      </c>
    </row>
    <row r="1889">
      <c r="A1889" s="25" t="inlineStr">
        <is>
          <t>geo_target_province</t>
        </is>
      </c>
      <c r="B1889" s="29" t="inlineStr">
        <is>
          <t>Geo target province · TEXT</t>
        </is>
      </c>
      <c r="C1889" s="26" t="n"/>
      <c r="D1889" s="27">
        <f>IF(AND($C1889="x",$A1889&lt;&gt;""),$A1889,"")</f>
        <v/>
      </c>
    </row>
    <row r="1890">
      <c r="A1890" s="25" t="inlineStr">
        <is>
          <t>geo_target_region</t>
        </is>
      </c>
      <c r="B1890" s="29" t="inlineStr">
        <is>
          <t>Geo target region · REGION</t>
        </is>
      </c>
      <c r="C1890" s="26" t="n"/>
      <c r="D1890" s="27">
        <f>IF(AND($C1890="x",$A1890&lt;&gt;""),$A1890,"")</f>
        <v/>
      </c>
    </row>
    <row r="1891">
      <c r="A1891" s="25" t="inlineStr">
        <is>
          <t>geo_target_state</t>
        </is>
      </c>
      <c r="B1891" s="29" t="inlineStr">
        <is>
          <t>Geo target state · TEXT</t>
        </is>
      </c>
      <c r="C1891" s="26" t="n"/>
      <c r="D1891" s="27">
        <f>IF(AND($C1891="x",$A1891&lt;&gt;""),$A1891,"")</f>
        <v/>
      </c>
    </row>
    <row r="1892">
      <c r="A1892" s="25" t="inlineStr">
        <is>
          <t>geo_target_type_setting_negative_geo_target_type</t>
        </is>
      </c>
      <c r="B1892" s="29" t="inlineStr">
        <is>
          <t>Geo target type setting negative geo target type · TEXT</t>
        </is>
      </c>
      <c r="C1892" s="26" t="n"/>
      <c r="D1892" s="27">
        <f>IF(AND($C1892="x",$A1892&lt;&gt;""),$A1892,"")</f>
        <v/>
      </c>
    </row>
    <row r="1893">
      <c r="A1893" s="25" t="inlineStr">
        <is>
          <t>geo_target_type_setting_positive_geo_target_type</t>
        </is>
      </c>
      <c r="B1893" s="29" t="inlineStr">
        <is>
          <t>Geo target type setting positive geo target type · TEXT</t>
        </is>
      </c>
      <c r="C1893" s="26" t="n"/>
      <c r="D1893" s="27">
        <f>IF(AND($C1893="x",$A1893&lt;&gt;""),$A1893,"")</f>
        <v/>
      </c>
    </row>
    <row r="1894">
      <c r="A1894" s="25" t="inlineStr">
        <is>
          <t>geographic_view_country_criterion_id</t>
        </is>
      </c>
      <c r="B1894" s="29" t="inlineStr">
        <is>
          <t>Geographic view country criterion id · COUNTRY</t>
        </is>
      </c>
      <c r="C1894" s="26" t="n"/>
      <c r="D1894" s="27">
        <f>IF(AND($C1894="x",$A1894&lt;&gt;""),$A1894,"")</f>
        <v/>
      </c>
    </row>
    <row r="1895">
      <c r="A1895" s="25" t="inlineStr">
        <is>
          <t>geographic_view_location_type</t>
        </is>
      </c>
      <c r="B1895" s="29" t="inlineStr">
        <is>
          <t>Geographic view location type · TEXT</t>
        </is>
      </c>
      <c r="C1895" s="26" t="n"/>
      <c r="D1895" s="27">
        <f>IF(AND($C1895="x",$A1895&lt;&gt;""),$A1895,"")</f>
        <v/>
      </c>
    </row>
    <row r="1896">
      <c r="A1896" s="25" t="inlineStr">
        <is>
          <t>geographic_view_resource_name</t>
        </is>
      </c>
      <c r="B1896" s="29" t="inlineStr">
        <is>
          <t>Geographic view resource name · TEXT</t>
        </is>
      </c>
      <c r="C1896" s="26" t="n"/>
      <c r="D1896" s="27">
        <f>IF(AND($C1896="x",$A1896&lt;&gt;""),$A1896,"")</f>
        <v/>
      </c>
    </row>
    <row r="1897">
      <c r="A1897" s="25" t="inlineStr">
        <is>
          <t>gmail_forwards</t>
        </is>
      </c>
      <c r="B1897" s="29" t="inlineStr">
        <is>
          <t>Gmail forwards · NUMERIC</t>
        </is>
      </c>
      <c r="C1897" s="26" t="n"/>
      <c r="D1897" s="27">
        <f>IF(AND($C1897="x",$A1897&lt;&gt;""),$A1897,"")</f>
        <v/>
      </c>
    </row>
    <row r="1898">
      <c r="A1898" s="25" t="inlineStr">
        <is>
          <t>gmail_saves</t>
        </is>
      </c>
      <c r="B1898" s="29" t="inlineStr">
        <is>
          <t>Gmail saves · NUMERIC</t>
        </is>
      </c>
      <c r="C1898" s="26" t="n"/>
      <c r="D1898" s="27">
        <f>IF(AND($C1898="x",$A1898&lt;&gt;""),$A1898,"")</f>
        <v/>
      </c>
    </row>
    <row r="1899">
      <c r="A1899" s="25" t="inlineStr">
        <is>
          <t>gmail_secondary_clicks</t>
        </is>
      </c>
      <c r="B1899" s="29" t="inlineStr">
        <is>
          <t>Gmail secondary clicks · NUMERIC</t>
        </is>
      </c>
      <c r="C1899" s="26" t="n"/>
      <c r="D1899" s="27">
        <f>IF(AND($C1899="x",$A1899&lt;&gt;""),$A1899,"")</f>
        <v/>
      </c>
    </row>
    <row r="1900">
      <c r="A1900" s="25" t="inlineStr">
        <is>
          <t>gross_profit_margin</t>
        </is>
      </c>
      <c r="B1900" s="29" t="inlineStr">
        <is>
          <t>Gross profit margin · NUMERIC</t>
        </is>
      </c>
      <c r="C1900" s="26" t="n"/>
      <c r="D1900" s="27">
        <f>IF(AND($C1900="x",$A1900&lt;&gt;""),$A1900,"")</f>
        <v/>
      </c>
    </row>
    <row r="1901">
      <c r="A1901" s="25" t="inlineStr">
        <is>
          <t>gross_profit_micros</t>
        </is>
      </c>
      <c r="B1901" s="29" t="inlineStr">
        <is>
          <t>Gross profit micros · NUMERIC</t>
        </is>
      </c>
      <c r="C1901" s="26" t="n"/>
      <c r="D1901" s="27">
        <f>IF(AND($C1901="x",$A1901&lt;&gt;""),$A1901,"")</f>
        <v/>
      </c>
    </row>
    <row r="1902">
      <c r="A1902" s="25" t="inlineStr">
        <is>
          <t>group_placement_target_url</t>
        </is>
      </c>
      <c r="B1902" s="29" t="inlineStr">
        <is>
          <t>Group placement target url · TEXT</t>
        </is>
      </c>
      <c r="C1902" s="26" t="n"/>
      <c r="D1902" s="27">
        <f>IF(AND($C1902="x",$A1902&lt;&gt;""),$A1902,"")</f>
        <v/>
      </c>
    </row>
    <row r="1903">
      <c r="A1903" s="25" t="inlineStr">
        <is>
          <t>group_placement_view_display_name</t>
        </is>
      </c>
      <c r="B1903" s="29" t="inlineStr">
        <is>
          <t>Group placement view display name · TEXT</t>
        </is>
      </c>
      <c r="C1903" s="26" t="n"/>
      <c r="D1903" s="27">
        <f>IF(AND($C1903="x",$A1903&lt;&gt;""),$A1903,"")</f>
        <v/>
      </c>
    </row>
    <row r="1904">
      <c r="A1904" s="25" t="inlineStr">
        <is>
          <t>group_placement_view_placement</t>
        </is>
      </c>
      <c r="B1904" s="29" t="inlineStr">
        <is>
          <t>Group placement view placement · TEXT</t>
        </is>
      </c>
      <c r="C1904" s="26" t="n"/>
      <c r="D1904" s="27">
        <f>IF(AND($C1904="x",$A1904&lt;&gt;""),$A1904,"")</f>
        <v/>
      </c>
    </row>
    <row r="1905">
      <c r="A1905" s="25" t="inlineStr">
        <is>
          <t>group_placement_view_placement_type</t>
        </is>
      </c>
      <c r="B1905" s="29" t="inlineStr">
        <is>
          <t>Group placement view placement type · TEXT</t>
        </is>
      </c>
      <c r="C1905" s="26" t="n"/>
      <c r="D1905" s="27">
        <f>IF(AND($C1905="x",$A1905&lt;&gt;""),$A1905,"")</f>
        <v/>
      </c>
    </row>
    <row r="1906">
      <c r="A1906" s="25" t="inlineStr">
        <is>
          <t>group_placement_view_resource_name</t>
        </is>
      </c>
      <c r="B1906" s="29" t="inlineStr">
        <is>
          <t>Group placement view resource name · TEXT</t>
        </is>
      </c>
      <c r="C1906" s="26" t="n"/>
      <c r="D1906" s="27">
        <f>IF(AND($C1906="x",$A1906&lt;&gt;""),$A1906,"")</f>
        <v/>
      </c>
    </row>
    <row r="1907">
      <c r="A1907" s="25" t="inlineStr">
        <is>
          <t>group_placement_view_target_url</t>
        </is>
      </c>
      <c r="B1907" s="29" t="inlineStr">
        <is>
          <t>Group placement view target url · TEXT</t>
        </is>
      </c>
      <c r="C1907" s="26" t="n"/>
      <c r="D1907" s="27">
        <f>IF(AND($C1907="x",$A1907&lt;&gt;""),$A1907,"")</f>
        <v/>
      </c>
    </row>
    <row r="1908">
      <c r="A1908" s="25" t="inlineStr">
        <is>
          <t>has_partners_badge</t>
        </is>
      </c>
      <c r="B1908" s="29" t="inlineStr">
        <is>
          <t>Has partners badge · BOOLEAN</t>
        </is>
      </c>
      <c r="C1908" s="26" t="n"/>
      <c r="D1908" s="27">
        <f>IF(AND($C1908="x",$A1908&lt;&gt;""),$A1908,"")</f>
        <v/>
      </c>
    </row>
    <row r="1909">
      <c r="A1909" s="25" t="inlineStr">
        <is>
          <t>has_recommended_budget</t>
        </is>
      </c>
      <c r="B1909" s="29" t="inlineStr">
        <is>
          <t>Has recommended budget · BOOLEAN</t>
        </is>
      </c>
      <c r="C1909" s="26" t="n"/>
      <c r="D1909" s="27">
        <f>IF(AND($C1909="x",$A1909&lt;&gt;""),$A1909,"")</f>
        <v/>
      </c>
    </row>
    <row r="1910">
      <c r="A1910" s="25" t="inlineStr">
        <is>
          <t>historical_creative_quality_score</t>
        </is>
      </c>
      <c r="B1910" s="29" t="inlineStr">
        <is>
          <t>Historical creative quality score · TEXT</t>
        </is>
      </c>
      <c r="C1910" s="26" t="n"/>
      <c r="D1910" s="27">
        <f>IF(AND($C1910="x",$A1910&lt;&gt;""),$A1910,"")</f>
        <v/>
      </c>
    </row>
    <row r="1911">
      <c r="A1911" s="25" t="inlineStr">
        <is>
          <t>historical_landing_page_quality_score</t>
        </is>
      </c>
      <c r="B1911" s="29" t="inlineStr">
        <is>
          <t>Historical landing page quality score · TEXT</t>
        </is>
      </c>
      <c r="C1911" s="26" t="n"/>
      <c r="D1911" s="27">
        <f>IF(AND($C1911="x",$A1911&lt;&gt;""),$A1911,"")</f>
        <v/>
      </c>
    </row>
    <row r="1912">
      <c r="A1912" s="25" t="inlineStr">
        <is>
          <t>historical_quality_score</t>
        </is>
      </c>
      <c r="B1912" s="29" t="inlineStr">
        <is>
          <t>Historical quality score · NUMERIC</t>
        </is>
      </c>
      <c r="C1912" s="26" t="n"/>
      <c r="D1912" s="27">
        <f>IF(AND($C1912="x",$A1912&lt;&gt;""),$A1912,"")</f>
        <v/>
      </c>
    </row>
    <row r="1913">
      <c r="A1913" s="25" t="inlineStr">
        <is>
          <t>historical_search_predicted_ctr</t>
        </is>
      </c>
      <c r="B1913" s="29" t="inlineStr">
        <is>
          <t>Historical search predicted ctr · TEXT</t>
        </is>
      </c>
      <c r="C1913" s="26" t="n"/>
      <c r="D1913" s="27">
        <f>IF(AND($C1913="x",$A1913&lt;&gt;""),$A1913,"")</f>
        <v/>
      </c>
    </row>
    <row r="1914">
      <c r="A1914" s="25" t="inlineStr">
        <is>
          <t>hotel_average_lead_value_micros</t>
        </is>
      </c>
      <c r="B1914" s="29" t="inlineStr">
        <is>
          <t>Hotel average lead value micros · NUMERIC</t>
        </is>
      </c>
      <c r="C1914" s="26" t="n"/>
      <c r="D1914" s="27">
        <f>IF(AND($C1914="x",$A1914&lt;&gt;""),$A1914,"")</f>
        <v/>
      </c>
    </row>
    <row r="1915">
      <c r="A1915" s="25" t="inlineStr">
        <is>
          <t>hotel_booking_window_days</t>
        </is>
      </c>
      <c r="B1915" s="29" t="inlineStr">
        <is>
          <t>Hotel booking window days · NUMERIC</t>
        </is>
      </c>
      <c r="C1915" s="26" t="n"/>
      <c r="D1915" s="27">
        <f>IF(AND($C1915="x",$A1915&lt;&gt;""),$A1915,"")</f>
        <v/>
      </c>
    </row>
    <row r="1916">
      <c r="A1916" s="25" t="inlineStr">
        <is>
          <t>hotel_callout_asset_language_code</t>
        </is>
      </c>
      <c r="B1916" s="29" t="inlineStr">
        <is>
          <t>Hotel callout asset language code · TEXT</t>
        </is>
      </c>
      <c r="C1916" s="26" t="n"/>
      <c r="D1916" s="27">
        <f>IF(AND($C1916="x",$A1916&lt;&gt;""),$A1916,"")</f>
        <v/>
      </c>
    </row>
    <row r="1917">
      <c r="A1917" s="25" t="inlineStr">
        <is>
          <t>hotel_callout_asset_text</t>
        </is>
      </c>
      <c r="B1917" s="29" t="inlineStr">
        <is>
          <t>Hotel callout asset text · TEXT</t>
        </is>
      </c>
      <c r="C1917" s="26" t="n"/>
      <c r="D1917" s="27">
        <f>IF(AND($C1917="x",$A1917&lt;&gt;""),$A1917,"")</f>
        <v/>
      </c>
    </row>
    <row r="1918">
      <c r="A1918" s="25" t="inlineStr">
        <is>
          <t>hotel_center_id</t>
        </is>
      </c>
      <c r="B1918" s="29" t="inlineStr">
        <is>
          <t>Hotel center id · NUMERIC</t>
        </is>
      </c>
      <c r="C1918" s="26" t="n"/>
      <c r="D1918" s="27">
        <f>IF(AND($C1918="x",$A1918&lt;&gt;""),$A1918,"")</f>
        <v/>
      </c>
    </row>
    <row r="1919">
      <c r="A1919" s="25" t="inlineStr">
        <is>
          <t>hotel_check_in_date</t>
        </is>
      </c>
      <c r="B1919" s="29" t="inlineStr">
        <is>
          <t>Hotel check in date · DATE</t>
        </is>
      </c>
      <c r="C1919" s="26" t="n"/>
      <c r="D1919" s="27">
        <f>IF(AND($C1919="x",$A1919&lt;&gt;""),$A1919,"")</f>
        <v/>
      </c>
    </row>
    <row r="1920">
      <c r="A1920" s="25" t="inlineStr">
        <is>
          <t>hotel_check_in_day_of_week</t>
        </is>
      </c>
      <c r="B1920" s="29" t="inlineStr">
        <is>
          <t>Hotel check in day of week · TEXT</t>
        </is>
      </c>
      <c r="C1920" s="26" t="n"/>
      <c r="D1920" s="27">
        <f>IF(AND($C1920="x",$A1920&lt;&gt;""),$A1920,"")</f>
        <v/>
      </c>
    </row>
    <row r="1921">
      <c r="A1921" s="25" t="inlineStr">
        <is>
          <t>hotel_city</t>
        </is>
      </c>
      <c r="B1921" s="29" t="inlineStr">
        <is>
          <t>Hotel city · CITY</t>
        </is>
      </c>
      <c r="C1921" s="26" t="n"/>
      <c r="D1921" s="27">
        <f>IF(AND($C1921="x",$A1921&lt;&gt;""),$A1921,"")</f>
        <v/>
      </c>
    </row>
    <row r="1922">
      <c r="A1922" s="25" t="inlineStr">
        <is>
          <t>hotel_class</t>
        </is>
      </c>
      <c r="B1922" s="29" t="inlineStr">
        <is>
          <t>Hotel class · NUMERIC</t>
        </is>
      </c>
      <c r="C1922" s="26" t="n"/>
      <c r="D1922" s="27">
        <f>IF(AND($C1922="x",$A1922&lt;&gt;""),$A1922,"")</f>
        <v/>
      </c>
    </row>
    <row r="1923">
      <c r="A1923" s="25" t="inlineStr">
        <is>
          <t>hotel_country</t>
        </is>
      </c>
      <c r="B1923" s="29" t="inlineStr">
        <is>
          <t>Hotel country · COUNTRY</t>
        </is>
      </c>
      <c r="C1923" s="26" t="n"/>
      <c r="D1923" s="27">
        <f>IF(AND($C1923="x",$A1923&lt;&gt;""),$A1923,"")</f>
        <v/>
      </c>
    </row>
    <row r="1924">
      <c r="A1924" s="25" t="inlineStr">
        <is>
          <t>hotel_date_selection_type</t>
        </is>
      </c>
      <c r="B1924" s="29" t="inlineStr">
        <is>
          <t>Hotel date selection type · TEXT</t>
        </is>
      </c>
      <c r="C1924" s="26" t="n"/>
      <c r="D1924" s="27">
        <f>IF(AND($C1924="x",$A1924&lt;&gt;""),$A1924,"")</f>
        <v/>
      </c>
    </row>
    <row r="1925">
      <c r="A1925" s="25" t="inlineStr">
        <is>
          <t>hotel_eligible_impressions</t>
        </is>
      </c>
      <c r="B1925" s="29" t="inlineStr">
        <is>
          <t>Hotel eligible impressions · NUMERIC</t>
        </is>
      </c>
      <c r="C1925" s="26" t="n"/>
      <c r="D1925" s="27">
        <f>IF(AND($C1925="x",$A1925&lt;&gt;""),$A1925,"")</f>
        <v/>
      </c>
    </row>
    <row r="1926">
      <c r="A1926" s="25" t="inlineStr">
        <is>
          <t>hotel_length_of_stay</t>
        </is>
      </c>
      <c r="B1926" s="29" t="inlineStr">
        <is>
          <t>Hotel length of stay · NUMERIC</t>
        </is>
      </c>
      <c r="C1926" s="26" t="n"/>
      <c r="D1926" s="27">
        <f>IF(AND($C1926="x",$A1926&lt;&gt;""),$A1926,"")</f>
        <v/>
      </c>
    </row>
    <row r="1927">
      <c r="A1927" s="25" t="inlineStr">
        <is>
          <t>hotel_performance_view_geo_target_country</t>
        </is>
      </c>
      <c r="B1927" s="29" t="inlineStr">
        <is>
          <t>Geo target country (Hotel Performance View) · COUNTRY</t>
        </is>
      </c>
      <c r="C1927" s="26" t="n"/>
      <c r="D1927" s="27">
        <f>IF(AND($C1927="x",$A1927&lt;&gt;""),$A1927,"")</f>
        <v/>
      </c>
    </row>
    <row r="1928">
      <c r="A1928" s="25" t="inlineStr">
        <is>
          <t>hotel_performance_view_resource_name</t>
        </is>
      </c>
      <c r="B1928" s="29" t="inlineStr">
        <is>
          <t>Hotel performance view resource name · TEXT</t>
        </is>
      </c>
      <c r="C1928" s="26" t="n"/>
      <c r="D1928" s="27">
        <f>IF(AND($C1928="x",$A1928&lt;&gt;""),$A1928,"")</f>
        <v/>
      </c>
    </row>
    <row r="1929">
      <c r="A1929" s="25" t="inlineStr">
        <is>
          <t>hotel_price_bucket</t>
        </is>
      </c>
      <c r="B1929" s="29" t="inlineStr">
        <is>
          <t>Hotel price bucket · TEXT</t>
        </is>
      </c>
      <c r="C1929" s="26" t="n"/>
      <c r="D1929" s="27">
        <f>IF(AND($C1929="x",$A1929&lt;&gt;""),$A1929,"")</f>
        <v/>
      </c>
    </row>
    <row r="1930">
      <c r="A1930" s="25" t="inlineStr">
        <is>
          <t>hotel_price_difference_percentage</t>
        </is>
      </c>
      <c r="B1930" s="29" t="inlineStr">
        <is>
          <t>Hotel price difference percentage · PERCENT</t>
        </is>
      </c>
      <c r="C1930" s="26" t="n"/>
      <c r="D1930" s="27">
        <f>IF(AND($C1930="x",$A1930&lt;&gt;""),$A1930,"")</f>
        <v/>
      </c>
    </row>
    <row r="1931">
      <c r="A1931" s="25" t="inlineStr">
        <is>
          <t>hotel_property_asset_hotel_address</t>
        </is>
      </c>
      <c r="B1931" s="29" t="inlineStr">
        <is>
          <t>Hotel property asset hotel address · TEXT</t>
        </is>
      </c>
      <c r="C1931" s="26" t="n"/>
      <c r="D1931" s="27">
        <f>IF(AND($C1931="x",$A1931&lt;&gt;""),$A1931,"")</f>
        <v/>
      </c>
    </row>
    <row r="1932">
      <c r="A1932" s="25" t="inlineStr">
        <is>
          <t>hotel_property_asset_hotel_name</t>
        </is>
      </c>
      <c r="B1932" s="29" t="inlineStr">
        <is>
          <t>Hotel property asset hotel name · TEXT</t>
        </is>
      </c>
      <c r="C1932" s="26" t="n"/>
      <c r="D1932" s="27">
        <f>IF(AND($C1932="x",$A1932&lt;&gt;""),$A1932,"")</f>
        <v/>
      </c>
    </row>
    <row r="1933">
      <c r="A1933" s="25" t="inlineStr">
        <is>
          <t>hotel_property_asset_place_id</t>
        </is>
      </c>
      <c r="B1933" s="29" t="inlineStr">
        <is>
          <t>Hotel property asset place id · TEXT</t>
        </is>
      </c>
      <c r="C1933" s="26" t="n"/>
      <c r="D1933" s="27">
        <f>IF(AND($C1933="x",$A1933&lt;&gt;""),$A1933,"")</f>
        <v/>
      </c>
    </row>
    <row r="1934">
      <c r="A1934" s="25" t="inlineStr">
        <is>
          <t>hotel_property_asset_set</t>
        </is>
      </c>
      <c r="B1934" s="29" t="inlineStr">
        <is>
          <t>Hotel property asset set · TEXT</t>
        </is>
      </c>
      <c r="C1934" s="26" t="n"/>
      <c r="D1934" s="27">
        <f>IF(AND($C1934="x",$A1934&lt;&gt;""),$A1934,"")</f>
        <v/>
      </c>
    </row>
    <row r="1935">
      <c r="A1935" s="25" t="inlineStr">
        <is>
          <t>hotel_rate_rule_id</t>
        </is>
      </c>
      <c r="B1935" s="29" t="inlineStr">
        <is>
          <t>Hotel rate rule id · TEXT</t>
        </is>
      </c>
      <c r="C1935" s="26" t="n"/>
      <c r="D1935" s="27">
        <f>IF(AND($C1935="x",$A1935&lt;&gt;""),$A1935,"")</f>
        <v/>
      </c>
    </row>
    <row r="1936">
      <c r="A1936" s="25" t="inlineStr">
        <is>
          <t>hotel_rate_type</t>
        </is>
      </c>
      <c r="B1936" s="29" t="inlineStr">
        <is>
          <t>Hotel rate type · TEXT</t>
        </is>
      </c>
      <c r="C1936" s="26" t="n"/>
      <c r="D1936" s="27">
        <f>IF(AND($C1936="x",$A1936&lt;&gt;""),$A1936,"")</f>
        <v/>
      </c>
    </row>
    <row r="1937">
      <c r="A1937" s="25" t="inlineStr">
        <is>
          <t>hotel_setting_hotel_center_id</t>
        </is>
      </c>
      <c r="B1937" s="29" t="inlineStr">
        <is>
          <t>Hotel setting hotel center id · NUMERIC</t>
        </is>
      </c>
      <c r="C1937" s="26" t="n"/>
      <c r="D1937" s="27">
        <f>IF(AND($C1937="x",$A1937&lt;&gt;""),$A1937,"")</f>
        <v/>
      </c>
    </row>
    <row r="1938">
      <c r="A1938" s="25" t="inlineStr">
        <is>
          <t>hotel_state</t>
        </is>
      </c>
      <c r="B1938" s="29" t="inlineStr">
        <is>
          <t>Hotel state · TEXT</t>
        </is>
      </c>
      <c r="C1938" s="26" t="n"/>
      <c r="D1938" s="27">
        <f>IF(AND($C1938="x",$A1938&lt;&gt;""),$A1938,"")</f>
        <v/>
      </c>
    </row>
    <row r="1939">
      <c r="A1939" s="25" t="inlineStr">
        <is>
          <t>hour</t>
        </is>
      </c>
      <c r="B1939" s="29" t="inlineStr">
        <is>
          <t>Hour · TEXT</t>
        </is>
      </c>
      <c r="C1939" s="26" t="n"/>
      <c r="D1939" s="27">
        <f>IF(AND($C1939="x",$A1939&lt;&gt;""),$A1939,"")</f>
        <v/>
      </c>
    </row>
    <row r="1940">
      <c r="A1940" s="25" t="inlineStr">
        <is>
          <t>hour_of_day</t>
        </is>
      </c>
      <c r="B1940" s="29" t="inlineStr">
        <is>
          <t>Hour of day · NUMERIC</t>
        </is>
      </c>
      <c r="C1940" s="26" t="n"/>
      <c r="D1940" s="27">
        <f>IF(AND($C1940="x",$A1940&lt;&gt;""),$A1940,"")</f>
        <v/>
      </c>
    </row>
    <row r="1941">
      <c r="A1941" s="25" t="inlineStr">
        <is>
          <t>id</t>
        </is>
      </c>
      <c r="B1941" s="29" t="inlineStr">
        <is>
          <t>Id · TEXT</t>
        </is>
      </c>
      <c r="C1941" s="26" t="n"/>
      <c r="D1941" s="27">
        <f>IF(AND($C1941="x",$A1941&lt;&gt;""),$A1941,"")</f>
        <v/>
      </c>
    </row>
    <row r="1942">
      <c r="A1942" s="25" t="inlineStr">
        <is>
          <t>image_asset_auto_migration_done</t>
        </is>
      </c>
      <c r="B1942" s="29" t="inlineStr">
        <is>
          <t>Image asset auto migration done · BOOLEAN</t>
        </is>
      </c>
      <c r="C1942" s="26" t="n"/>
      <c r="D1942" s="27">
        <f>IF(AND($C1942="x",$A1942&lt;&gt;""),$A1942,"")</f>
        <v/>
      </c>
    </row>
    <row r="1943">
      <c r="A1943" s="25" t="inlineStr">
        <is>
          <t>image_asset_auto_migration_done_date_time</t>
        </is>
      </c>
      <c r="B1943" s="29" t="inlineStr">
        <is>
          <t>Image asset auto migration done date time · DATE</t>
        </is>
      </c>
      <c r="C1943" s="26" t="n"/>
      <c r="D1943" s="27">
        <f>IF(AND($C1943="x",$A1943&lt;&gt;""),$A1943,"")</f>
        <v/>
      </c>
    </row>
    <row r="1944">
      <c r="A1944" s="25" t="inlineStr">
        <is>
          <t>image_asset_file_size</t>
        </is>
      </c>
      <c r="B1944" s="29" t="inlineStr">
        <is>
          <t>Image asset file size · NUMERIC</t>
        </is>
      </c>
      <c r="C1944" s="26" t="n"/>
      <c r="D1944" s="27">
        <f>IF(AND($C1944="x",$A1944&lt;&gt;""),$A1944,"")</f>
        <v/>
      </c>
    </row>
    <row r="1945">
      <c r="A1945" s="25" t="inlineStr">
        <is>
          <t>image_asset_full_size_height_pixels</t>
        </is>
      </c>
      <c r="B1945" s="29" t="inlineStr">
        <is>
          <t>Image asset full size height pixels · NUMERIC</t>
        </is>
      </c>
      <c r="C1945" s="26" t="n"/>
      <c r="D1945" s="27">
        <f>IF(AND($C1945="x",$A1945&lt;&gt;""),$A1945,"")</f>
        <v/>
      </c>
    </row>
    <row r="1946">
      <c r="A1946" s="25" t="inlineStr">
        <is>
          <t>image_asset_full_size_url</t>
        </is>
      </c>
      <c r="B1946" s="29" t="inlineStr">
        <is>
          <t>Image asset full size url · TEXT</t>
        </is>
      </c>
      <c r="C1946" s="26" t="n"/>
      <c r="D1946" s="27">
        <f>IF(AND($C1946="x",$A1946&lt;&gt;""),$A1946,"")</f>
        <v/>
      </c>
    </row>
    <row r="1947">
      <c r="A1947" s="25" t="inlineStr">
        <is>
          <t>image_asset_full_size_width_pixels</t>
        </is>
      </c>
      <c r="B1947" s="29" t="inlineStr">
        <is>
          <t>Image asset full size width pixels · NUMERIC</t>
        </is>
      </c>
      <c r="C1947" s="26" t="n"/>
      <c r="D1947" s="27">
        <f>IF(AND($C1947="x",$A1947&lt;&gt;""),$A1947,"")</f>
        <v/>
      </c>
    </row>
    <row r="1948">
      <c r="A1948" s="25" t="inlineStr">
        <is>
          <t>image_asset_mime_type</t>
        </is>
      </c>
      <c r="B1948" s="29" t="inlineStr">
        <is>
          <t>Image asset mime type · TEXT</t>
        </is>
      </c>
      <c r="C1948" s="26" t="n"/>
      <c r="D1948" s="27">
        <f>IF(AND($C1948="x",$A1948&lt;&gt;""),$A1948,"")</f>
        <v/>
      </c>
    </row>
    <row r="1949">
      <c r="A1949" s="25" t="inlineStr">
        <is>
          <t>image_url</t>
        </is>
      </c>
      <c r="B1949" s="29" t="inlineStr">
        <is>
          <t>Ad Image URL · IMAGE_URL</t>
        </is>
      </c>
      <c r="C1949" s="26" t="n"/>
      <c r="D1949" s="27">
        <f>IF(AND($C1949="x",$A1949&lt;&gt;""),$A1949,"")</f>
        <v/>
      </c>
    </row>
    <row r="1950">
      <c r="A1950" s="25" t="inlineStr">
        <is>
          <t>impressions_unique_query_clusters</t>
        </is>
      </c>
      <c r="B1950" s="29" t="inlineStr">
        <is>
          <t>Impressions unique query clusters · NUMERIC</t>
        </is>
      </c>
      <c r="C1950" s="26" t="n"/>
      <c r="D1950" s="27">
        <f>IF(AND($C1950="x",$A1950&lt;&gt;""),$A1950,"")</f>
        <v/>
      </c>
    </row>
    <row r="1951">
      <c r="A1951" s="25" t="inlineStr">
        <is>
          <t>income_range_type</t>
        </is>
      </c>
      <c r="B1951" s="29" t="inlineStr">
        <is>
          <t>Income range type · TEXT</t>
        </is>
      </c>
      <c r="C1951" s="26" t="n"/>
      <c r="D1951" s="27">
        <f>IF(AND($C1951="x",$A1951&lt;&gt;""),$A1951,"")</f>
        <v/>
      </c>
    </row>
    <row r="1952">
      <c r="A1952" s="25" t="inlineStr">
        <is>
          <t>income_range_view_resource_name</t>
        </is>
      </c>
      <c r="B1952" s="29" t="inlineStr">
        <is>
          <t>Income range view resource name · TEXT</t>
        </is>
      </c>
      <c r="C1952" s="26" t="n"/>
      <c r="D1952" s="27">
        <f>IF(AND($C1952="x",$A1952&lt;&gt;""),$A1952,"")</f>
        <v/>
      </c>
    </row>
    <row r="1953">
      <c r="A1953" s="25" t="inlineStr">
        <is>
          <t>integration_code</t>
        </is>
      </c>
      <c r="B1953" s="29" t="inlineStr">
        <is>
          <t>Integration code · TEXT</t>
        </is>
      </c>
      <c r="C1953" s="26" t="n"/>
      <c r="D1953" s="27">
        <f>IF(AND($C1953="x",$A1953&lt;&gt;""),$A1953,"")</f>
        <v/>
      </c>
    </row>
    <row r="1954">
      <c r="A1954" s="25" t="inlineStr">
        <is>
          <t>interaction_event_types</t>
        </is>
      </c>
      <c r="B1954" s="29" t="inlineStr">
        <is>
          <t>Interaction event types · TEXT</t>
        </is>
      </c>
      <c r="C1954" s="26" t="n"/>
      <c r="D1954" s="27">
        <f>IF(AND($C1954="x",$A1954&lt;&gt;""),$A1954,"")</f>
        <v/>
      </c>
    </row>
    <row r="1955">
      <c r="A1955" s="25" t="inlineStr">
        <is>
          <t>interaction_on_this_extension</t>
        </is>
      </c>
      <c r="B1955" s="29" t="inlineStr">
        <is>
          <t>Interaction on this extension · BOOLEAN</t>
        </is>
      </c>
      <c r="C1955" s="26" t="n"/>
      <c r="D1955" s="27">
        <f>IF(AND($C1955="x",$A1955&lt;&gt;""),$A1955,"")</f>
        <v/>
      </c>
    </row>
    <row r="1956">
      <c r="A1956" s="25" t="inlineStr">
        <is>
          <t>interaction_rate</t>
        </is>
      </c>
      <c r="B1956" s="29" t="inlineStr">
        <is>
          <t>Interaction rate · PERCENT</t>
        </is>
      </c>
      <c r="C1956" s="26" t="n"/>
      <c r="D1956" s="27">
        <f>IF(AND($C1956="x",$A1956&lt;&gt;""),$A1956,"")</f>
        <v/>
      </c>
    </row>
    <row r="1957">
      <c r="A1957" s="25" t="inlineStr">
        <is>
          <t>interaction_types</t>
        </is>
      </c>
      <c r="B1957" s="29" t="inlineStr">
        <is>
          <t>Interaction types · TEXT</t>
        </is>
      </c>
      <c r="C1957" s="26" t="n"/>
      <c r="D1957" s="27">
        <f>IF(AND($C1957="x",$A1957&lt;&gt;""),$A1957,"")</f>
        <v/>
      </c>
    </row>
    <row r="1958">
      <c r="A1958" s="25" t="inlineStr">
        <is>
          <t>interactions</t>
        </is>
      </c>
      <c r="B1958" s="29" t="inlineStr">
        <is>
          <t>Interactions · NUMERIC</t>
        </is>
      </c>
      <c r="C1958" s="26" t="n"/>
      <c r="D1958" s="27">
        <f>IF(AND($C1958="x",$A1958&lt;&gt;""),$A1958,"")</f>
        <v/>
      </c>
    </row>
    <row r="1959">
      <c r="A1959" s="25" t="inlineStr">
        <is>
          <t>invalid_click_rate</t>
        </is>
      </c>
      <c r="B1959" s="29" t="inlineStr">
        <is>
          <t>Invalid click rate · PERCENT</t>
        </is>
      </c>
      <c r="C1959" s="26" t="n"/>
      <c r="D1959" s="27">
        <f>IF(AND($C1959="x",$A1959&lt;&gt;""),$A1959,"")</f>
        <v/>
      </c>
    </row>
    <row r="1960">
      <c r="A1960" s="25" t="inlineStr">
        <is>
          <t>invalid_clicks</t>
        </is>
      </c>
      <c r="B1960" s="29" t="inlineStr">
        <is>
          <t>Invalid clicks · NUMERIC</t>
        </is>
      </c>
      <c r="C1960" s="26" t="n"/>
      <c r="D1960" s="27">
        <f>IF(AND($C1960="x",$A1960&lt;&gt;""),$A1960,"")</f>
        <v/>
      </c>
    </row>
    <row r="1961">
      <c r="A1961" s="25" t="inlineStr">
        <is>
          <t>ip_block_ip_address</t>
        </is>
      </c>
      <c r="B1961" s="29" t="inlineStr">
        <is>
          <t>Ip block ip address · TEXT</t>
        </is>
      </c>
      <c r="C1961" s="26" t="n"/>
      <c r="D1961" s="27">
        <f>IF(AND($C1961="x",$A1961&lt;&gt;""),$A1961,"")</f>
        <v/>
      </c>
    </row>
    <row r="1962">
      <c r="A1962" s="25" t="inlineStr">
        <is>
          <t>is_budget_explicitly_shared</t>
        </is>
      </c>
      <c r="B1962" s="29" t="inlineStr">
        <is>
          <t>Is budget explicitly shared · BOOLEAN</t>
        </is>
      </c>
      <c r="C1962" s="26" t="n"/>
      <c r="D1962" s="27">
        <f>IF(AND($C1962="x",$A1962&lt;&gt;""),$A1962,"")</f>
        <v/>
      </c>
    </row>
    <row r="1963">
      <c r="A1963" s="25" t="inlineStr">
        <is>
          <t>is_negative</t>
        </is>
      </c>
      <c r="B1963" s="29" t="inlineStr">
        <is>
          <t>Is negative · BOOLEAN</t>
        </is>
      </c>
      <c r="C1963" s="26" t="n"/>
      <c r="D1963" s="27">
        <f>IF(AND($C1963="x",$A1963&lt;&gt;""),$A1963,"")</f>
        <v/>
      </c>
    </row>
    <row r="1964">
      <c r="A1964" s="25" t="inlineStr">
        <is>
          <t>is_restrict</t>
        </is>
      </c>
      <c r="B1964" s="29" t="inlineStr">
        <is>
          <t>Is restrict · TEXT</t>
        </is>
      </c>
      <c r="C1964" s="26" t="n"/>
      <c r="D1964" s="27">
        <f>IF(AND($C1964="x",$A1964&lt;&gt;""),$A1964,"")</f>
        <v/>
      </c>
    </row>
    <row r="1965">
      <c r="A1965" s="25" t="inlineStr">
        <is>
          <t>keyword</t>
        </is>
      </c>
      <c r="B1965" s="29" t="inlineStr">
        <is>
          <t>Keyword · TEXT</t>
        </is>
      </c>
      <c r="C1965" s="26" t="n"/>
      <c r="D1965" s="27">
        <f>IF(AND($C1965="x",$A1965&lt;&gt;""),$A1965,"")</f>
        <v/>
      </c>
    </row>
    <row r="1966">
      <c r="A1966" s="25" t="inlineStr">
        <is>
          <t>keyword_ad_group_criterion</t>
        </is>
      </c>
      <c r="B1966" s="29" t="inlineStr">
        <is>
          <t>Keyword ad group criterion · TEXT</t>
        </is>
      </c>
      <c r="C1966" s="26" t="n"/>
      <c r="D1966" s="27">
        <f>IF(AND($C1966="x",$A1966&lt;&gt;""),$A1966,"")</f>
        <v/>
      </c>
    </row>
    <row r="1967">
      <c r="A1967" s="25" t="inlineStr">
        <is>
          <t>keyword_average_cpc</t>
        </is>
      </c>
      <c r="B1967" s="29" t="inlineStr">
        <is>
          <t>Keyword average CPC · NUMERIC</t>
        </is>
      </c>
      <c r="C1967" s="26" t="n"/>
      <c r="D1967" s="27">
        <f>IF(AND($C1967="x",$A1967&lt;&gt;""),$A1967,"")</f>
        <v/>
      </c>
    </row>
    <row r="1968">
      <c r="A1968" s="25" t="inlineStr">
        <is>
          <t>keyword_competition</t>
        </is>
      </c>
      <c r="B1968" s="29" t="inlineStr">
        <is>
          <t>Keyword competition · TEXT</t>
        </is>
      </c>
      <c r="C1968" s="26" t="n"/>
      <c r="D1968" s="27">
        <f>IF(AND($C1968="x",$A1968&lt;&gt;""),$A1968,"")</f>
        <v/>
      </c>
    </row>
    <row r="1969">
      <c r="A1969" s="25" t="inlineStr">
        <is>
          <t>keyword_country</t>
        </is>
      </c>
      <c r="B1969" s="29" t="inlineStr">
        <is>
          <t>Keyword country · COUNTRY</t>
        </is>
      </c>
      <c r="C1969" s="26" t="n"/>
      <c r="D1969" s="27">
        <f>IF(AND($C1969="x",$A1969&lt;&gt;""),$A1969,"")</f>
        <v/>
      </c>
    </row>
    <row r="1970">
      <c r="A1970" s="25" t="inlineStr">
        <is>
          <t>keyword_criterion_id</t>
        </is>
      </c>
      <c r="B1970" s="29" t="inlineStr">
        <is>
          <t>Keyword Criterion ID · TEXT</t>
        </is>
      </c>
      <c r="C1970" s="26" t="n"/>
      <c r="D1970" s="27">
        <f>IF(AND($C1970="x",$A1970&lt;&gt;""),$A1970,"")</f>
        <v/>
      </c>
    </row>
    <row r="1971">
      <c r="A1971" s="25" t="inlineStr">
        <is>
          <t>keyword_info_match_type</t>
        </is>
      </c>
      <c r="B1971" s="29" t="inlineStr">
        <is>
          <t>Keyword info match type · TEXT</t>
        </is>
      </c>
      <c r="C1971" s="26" t="n"/>
      <c r="D1971" s="27">
        <f>IF(AND($C1971="x",$A1971&lt;&gt;""),$A1971,"")</f>
        <v/>
      </c>
    </row>
    <row r="1972">
      <c r="A1972" s="25" t="inlineStr">
        <is>
          <t>keyword_info_text</t>
        </is>
      </c>
      <c r="B1972" s="29" t="inlineStr">
        <is>
          <t>Keyword info text · TEXT</t>
        </is>
      </c>
      <c r="C1972" s="26" t="n"/>
      <c r="D1972" s="27">
        <f>IF(AND($C1972="x",$A1972&lt;&gt;""),$A1972,"")</f>
        <v/>
      </c>
    </row>
    <row r="1973">
      <c r="A1973" s="25" t="inlineStr">
        <is>
          <t>keyword_language</t>
        </is>
      </c>
      <c r="B1973" s="29" t="inlineStr">
        <is>
          <t>Keyword language · TEXT</t>
        </is>
      </c>
      <c r="C1973" s="26" t="n"/>
      <c r="D1973" s="27">
        <f>IF(AND($C1973="x",$A1973&lt;&gt;""),$A1973,"")</f>
        <v/>
      </c>
    </row>
    <row r="1974">
      <c r="A1974" s="25" t="inlineStr">
        <is>
          <t>keyword_match_type</t>
        </is>
      </c>
      <c r="B1974" s="29" t="inlineStr">
        <is>
          <t>Keyword match type · TEXT</t>
        </is>
      </c>
      <c r="C1974" s="26" t="n"/>
      <c r="D1974" s="27">
        <f>IF(AND($C1974="x",$A1974&lt;&gt;""),$A1974,"")</f>
        <v/>
      </c>
    </row>
    <row r="1975">
      <c r="A1975" s="25" t="inlineStr">
        <is>
          <t>keyword_status</t>
        </is>
      </c>
      <c r="B1975" s="29" t="inlineStr">
        <is>
          <t>Keyword Status · TEXT</t>
        </is>
      </c>
      <c r="C1975" s="26" t="n"/>
      <c r="D1975" s="27">
        <f>IF(AND($C1975="x",$A1975&lt;&gt;""),$A1975,"")</f>
        <v/>
      </c>
    </row>
    <row r="1976">
      <c r="A1976" s="25" t="inlineStr">
        <is>
          <t>keyword_text</t>
        </is>
      </c>
      <c r="B1976" s="29" t="inlineStr">
        <is>
          <t>Keyword text · TEXT</t>
        </is>
      </c>
      <c r="C1976" s="26" t="n"/>
      <c r="D1976" s="27">
        <f>IF(AND($C1976="x",$A1976&lt;&gt;""),$A1976,"")</f>
        <v/>
      </c>
    </row>
    <row r="1977">
      <c r="A1977" s="25" t="inlineStr">
        <is>
          <t>keyword_theme_free_form_keyword_theme</t>
        </is>
      </c>
      <c r="B1977" s="29" t="inlineStr">
        <is>
          <t>Keyword theme free form keyword theme · TEXT</t>
        </is>
      </c>
      <c r="C1977" s="26" t="n"/>
      <c r="D1977" s="27">
        <f>IF(AND($C1977="x",$A1977&lt;&gt;""),$A1977,"")</f>
        <v/>
      </c>
    </row>
    <row r="1978">
      <c r="A1978" s="25" t="inlineStr">
        <is>
          <t>keyword_theme_keyword_theme_constant</t>
        </is>
      </c>
      <c r="B1978" s="29" t="inlineStr">
        <is>
          <t>Keyword theme keyword theme constant · TEXT</t>
        </is>
      </c>
      <c r="C1978" s="26" t="n"/>
      <c r="D1978" s="27">
        <f>IF(AND($C1978="x",$A1978&lt;&gt;""),$A1978,"")</f>
        <v/>
      </c>
    </row>
    <row r="1979">
      <c r="A1979" s="25" t="inlineStr">
        <is>
          <t>keyword_view_resource_name</t>
        </is>
      </c>
      <c r="B1979" s="29" t="inlineStr">
        <is>
          <t>Keyword view resource name · TEXT</t>
        </is>
      </c>
      <c r="C1979" s="26" t="n"/>
      <c r="D1979" s="27">
        <f>IF(AND($C1979="x",$A1979&lt;&gt;""),$A1979,"")</f>
        <v/>
      </c>
    </row>
    <row r="1980">
      <c r="A1980" s="25" t="inlineStr">
        <is>
          <t>label_id</t>
        </is>
      </c>
      <c r="B1980" s="29" t="inlineStr">
        <is>
          <t>Label id · NUMERIC</t>
        </is>
      </c>
      <c r="C1980" s="26" t="n"/>
      <c r="D1980" s="27">
        <f>IF(AND($C1980="x",$A1980&lt;&gt;""),$A1980,"")</f>
        <v/>
      </c>
    </row>
    <row r="1981">
      <c r="A1981" s="25" t="inlineStr">
        <is>
          <t>label_name</t>
        </is>
      </c>
      <c r="B1981" s="29" t="inlineStr">
        <is>
          <t>Label name · TEXT</t>
        </is>
      </c>
      <c r="C1981" s="26" t="n"/>
      <c r="D1981" s="27">
        <f>IF(AND($C1981="x",$A1981&lt;&gt;""),$A1981,"")</f>
        <v/>
      </c>
    </row>
    <row r="1982">
      <c r="A1982" s="25" t="inlineStr">
        <is>
          <t>label_resource_name</t>
        </is>
      </c>
      <c r="B1982" s="29" t="inlineStr">
        <is>
          <t>Label resource name · TEXT</t>
        </is>
      </c>
      <c r="C1982" s="26" t="n"/>
      <c r="D1982" s="27">
        <f>IF(AND($C1982="x",$A1982&lt;&gt;""),$A1982,"")</f>
        <v/>
      </c>
    </row>
    <row r="1983">
      <c r="A1983" s="25" t="inlineStr">
        <is>
          <t>label_status</t>
        </is>
      </c>
      <c r="B1983" s="29" t="inlineStr">
        <is>
          <t>Label status · TEXT</t>
        </is>
      </c>
      <c r="C1983" s="26" t="n"/>
      <c r="D1983" s="27">
        <f>IF(AND($C1983="x",$A1983&lt;&gt;""),$A1983,"")</f>
        <v/>
      </c>
    </row>
    <row r="1984">
      <c r="A1984" s="25" t="inlineStr">
        <is>
          <t>label_text_label_background_color</t>
        </is>
      </c>
      <c r="B1984" s="29" t="inlineStr">
        <is>
          <t>Label text label background color · TEXT</t>
        </is>
      </c>
      <c r="C1984" s="26" t="n"/>
      <c r="D1984" s="27">
        <f>IF(AND($C1984="x",$A1984&lt;&gt;""),$A1984,"")</f>
        <v/>
      </c>
    </row>
    <row r="1985">
      <c r="A1985" s="25" t="inlineStr">
        <is>
          <t>label_text_label_description</t>
        </is>
      </c>
      <c r="B1985" s="29" t="inlineStr">
        <is>
          <t>Label text label description · TEXT</t>
        </is>
      </c>
      <c r="C1985" s="26" t="n"/>
      <c r="D1985" s="27">
        <f>IF(AND($C1985="x",$A1985&lt;&gt;""),$A1985,"")</f>
        <v/>
      </c>
    </row>
    <row r="1986">
      <c r="A1986" s="25" t="inlineStr">
        <is>
          <t>labels</t>
        </is>
      </c>
      <c r="B1986" s="29" t="inlineStr">
        <is>
          <t>Labels · TEXT</t>
        </is>
      </c>
      <c r="C1986" s="26" t="n"/>
      <c r="D1986" s="27">
        <f>IF(AND($C1986="x",$A1986&lt;&gt;""),$A1986,"")</f>
        <v/>
      </c>
    </row>
    <row r="1987">
      <c r="A1987" s="25" t="inlineStr">
        <is>
          <t>landing_page_source</t>
        </is>
      </c>
      <c r="B1987" s="29" t="inlineStr">
        <is>
          <t>Landing page source · TEXT</t>
        </is>
      </c>
      <c r="C1987" s="26" t="n"/>
      <c r="D1987" s="27">
        <f>IF(AND($C1987="x",$A1987&lt;&gt;""),$A1987,"")</f>
        <v/>
      </c>
    </row>
    <row r="1988">
      <c r="A1988" s="25" t="inlineStr">
        <is>
          <t>landing_page_view_resource_name</t>
        </is>
      </c>
      <c r="B1988" s="29" t="inlineStr">
        <is>
          <t>Landing page view resource name · TEXT</t>
        </is>
      </c>
      <c r="C1988" s="26" t="n"/>
      <c r="D1988" s="27">
        <f>IF(AND($C1988="x",$A1988&lt;&gt;""),$A1988,"")</f>
        <v/>
      </c>
    </row>
    <row r="1989">
      <c r="A1989" s="25" t="inlineStr">
        <is>
          <t>language_constant_code</t>
        </is>
      </c>
      <c r="B1989" s="29" t="inlineStr">
        <is>
          <t>Language constant code · TEXT</t>
        </is>
      </c>
      <c r="C1989" s="26" t="n"/>
      <c r="D1989" s="27">
        <f>IF(AND($C1989="x",$A1989&lt;&gt;""),$A1989,"")</f>
        <v/>
      </c>
    </row>
    <row r="1990">
      <c r="A1990" s="25" t="inlineStr">
        <is>
          <t>language_constant_id</t>
        </is>
      </c>
      <c r="B1990" s="29" t="inlineStr">
        <is>
          <t>Language constant id · TEXT</t>
        </is>
      </c>
      <c r="C1990" s="26" t="n"/>
      <c r="D1990" s="27">
        <f>IF(AND($C1990="x",$A1990&lt;&gt;""),$A1990,"")</f>
        <v/>
      </c>
    </row>
    <row r="1991">
      <c r="A1991" s="25" t="inlineStr">
        <is>
          <t>language_constant_name</t>
        </is>
      </c>
      <c r="B1991" s="29" t="inlineStr">
        <is>
          <t>Language constant name · TEXT</t>
        </is>
      </c>
      <c r="C1991" s="26" t="n"/>
      <c r="D1991" s="27">
        <f>IF(AND($C1991="x",$A1991&lt;&gt;""),$A1991,"")</f>
        <v/>
      </c>
    </row>
    <row r="1992">
      <c r="A1992" s="25" t="inlineStr">
        <is>
          <t>language_constant_resource_name</t>
        </is>
      </c>
      <c r="B1992" s="29" t="inlineStr">
        <is>
          <t>Language constant resource name · TEXT</t>
        </is>
      </c>
      <c r="C1992" s="26" t="n"/>
      <c r="D1992" s="27">
        <f>IF(AND($C1992="x",$A1992&lt;&gt;""),$A1992,"")</f>
        <v/>
      </c>
    </row>
    <row r="1993">
      <c r="A1993" s="25" t="inlineStr">
        <is>
          <t>language_constant_targetable</t>
        </is>
      </c>
      <c r="B1993" s="29" t="inlineStr">
        <is>
          <t>Language constant targetable · BOOLEAN</t>
        </is>
      </c>
      <c r="C1993" s="26" t="n"/>
      <c r="D1993" s="27">
        <f>IF(AND($C1993="x",$A1993&lt;&gt;""),$A1993,"")</f>
        <v/>
      </c>
    </row>
    <row r="1994">
      <c r="A1994" s="25" t="inlineStr">
        <is>
          <t>language_criteria_id</t>
        </is>
      </c>
      <c r="B1994" s="29" t="inlineStr">
        <is>
          <t>Language criteria id · TEXT</t>
        </is>
      </c>
      <c r="C1994" s="26" t="n"/>
      <c r="D1994" s="27">
        <f>IF(AND($C1994="x",$A1994&lt;&gt;""),$A1994,"")</f>
        <v/>
      </c>
    </row>
    <row r="1995">
      <c r="A1995" s="25" t="inlineStr">
        <is>
          <t>language_language_constant</t>
        </is>
      </c>
      <c r="B1995" s="29" t="inlineStr">
        <is>
          <t>Language language constant · TEXT</t>
        </is>
      </c>
      <c r="C1995" s="26" t="n"/>
      <c r="D1995" s="27">
        <f>IF(AND($C1995="x",$A1995&lt;&gt;""),$A1995,"")</f>
        <v/>
      </c>
    </row>
    <row r="1996">
      <c r="A1996" s="25" t="inlineStr">
        <is>
          <t>launched_to_all</t>
        </is>
      </c>
      <c r="B1996" s="29" t="inlineStr">
        <is>
          <t>Launched to all · BOOLEAN</t>
        </is>
      </c>
      <c r="C1996" s="26" t="n"/>
      <c r="D1996" s="27">
        <f>IF(AND($C1996="x",$A1996&lt;&gt;""),$A1996,"")</f>
        <v/>
      </c>
    </row>
    <row r="1997">
      <c r="A1997" s="25" t="inlineStr">
        <is>
          <t>lead_cost_of_goods_sold_micros</t>
        </is>
      </c>
      <c r="B1997" s="29" t="inlineStr">
        <is>
          <t>Lead cost of goods sold micros · NUMERIC</t>
        </is>
      </c>
      <c r="C1997" s="26" t="n"/>
      <c r="D1997" s="27">
        <f>IF(AND($C1997="x",$A1997&lt;&gt;""),$A1997,"")</f>
        <v/>
      </c>
    </row>
    <row r="1998">
      <c r="A1998" s="25" t="inlineStr">
        <is>
          <t>lead_form_asset_background_image_asset</t>
        </is>
      </c>
      <c r="B1998" s="29" t="inlineStr">
        <is>
          <t>Lead form asset background image asset · TEXT</t>
        </is>
      </c>
      <c r="C1998" s="26" t="n"/>
      <c r="D1998" s="27">
        <f>IF(AND($C1998="x",$A1998&lt;&gt;""),$A1998,"")</f>
        <v/>
      </c>
    </row>
    <row r="1999">
      <c r="A1999" s="25" t="inlineStr">
        <is>
          <t>lead_form_asset_business_name</t>
        </is>
      </c>
      <c r="B1999" s="29" t="inlineStr">
        <is>
          <t>Lead form asset business name · TEXT</t>
        </is>
      </c>
      <c r="C1999" s="26" t="n"/>
      <c r="D1999" s="27">
        <f>IF(AND($C1999="x",$A1999&lt;&gt;""),$A1999,"")</f>
        <v/>
      </c>
    </row>
    <row r="2000">
      <c r="A2000" s="25" t="inlineStr">
        <is>
          <t>lead_form_asset_call_to_action_description</t>
        </is>
      </c>
      <c r="B2000" s="29" t="inlineStr">
        <is>
          <t>Lead form asset call to action description · TEXT</t>
        </is>
      </c>
      <c r="C2000" s="26" t="n"/>
      <c r="D2000" s="27">
        <f>IF(AND($C2000="x",$A2000&lt;&gt;""),$A2000,"")</f>
        <v/>
      </c>
    </row>
    <row r="2001">
      <c r="A2001" s="25" t="inlineStr">
        <is>
          <t>lead_form_asset_call_to_action_type</t>
        </is>
      </c>
      <c r="B2001" s="29" t="inlineStr">
        <is>
          <t>Lead form asset call to action type · TEXT</t>
        </is>
      </c>
      <c r="C2001" s="26" t="n"/>
      <c r="D2001" s="27">
        <f>IF(AND($C2001="x",$A2001&lt;&gt;""),$A2001,"")</f>
        <v/>
      </c>
    </row>
    <row r="2002">
      <c r="A2002" s="25" t="inlineStr">
        <is>
          <t>lead_form_asset_custom_disclosure</t>
        </is>
      </c>
      <c r="B2002" s="29" t="inlineStr">
        <is>
          <t>Lead form asset custom disclosure · TEXT</t>
        </is>
      </c>
      <c r="C2002" s="26" t="n"/>
      <c r="D2002" s="27">
        <f>IF(AND($C2002="x",$A2002&lt;&gt;""),$A2002,"")</f>
        <v/>
      </c>
    </row>
    <row r="2003">
      <c r="A2003" s="25" t="inlineStr">
        <is>
          <t>lead_form_asset_custom_question_fields</t>
        </is>
      </c>
      <c r="B2003" s="29" t="inlineStr">
        <is>
          <t>Lead form asset custom question fields · TEXT</t>
        </is>
      </c>
      <c r="C2003" s="26" t="n"/>
      <c r="D2003" s="27">
        <f>IF(AND($C2003="x",$A2003&lt;&gt;""),$A2003,"")</f>
        <v/>
      </c>
    </row>
    <row r="2004">
      <c r="A2004" s="25" t="inlineStr">
        <is>
          <t>lead_form_asset_delivery_methods</t>
        </is>
      </c>
      <c r="B2004" s="29" t="inlineStr">
        <is>
          <t>Lead form asset delivery methods · TEXT</t>
        </is>
      </c>
      <c r="C2004" s="26" t="n"/>
      <c r="D2004" s="27">
        <f>IF(AND($C2004="x",$A2004&lt;&gt;""),$A2004,"")</f>
        <v/>
      </c>
    </row>
    <row r="2005">
      <c r="A2005" s="25" t="inlineStr">
        <is>
          <t>lead_form_asset_description</t>
        </is>
      </c>
      <c r="B2005" s="29" t="inlineStr">
        <is>
          <t>Lead form asset description · TEXT</t>
        </is>
      </c>
      <c r="C2005" s="26" t="n"/>
      <c r="D2005" s="27">
        <f>IF(AND($C2005="x",$A2005&lt;&gt;""),$A2005,"")</f>
        <v/>
      </c>
    </row>
    <row r="2006">
      <c r="A2006" s="25" t="inlineStr">
        <is>
          <t>lead_form_asset_desired_intent</t>
        </is>
      </c>
      <c r="B2006" s="29" t="inlineStr">
        <is>
          <t>Lead form asset desired intent · TEXT</t>
        </is>
      </c>
      <c r="C2006" s="26" t="n"/>
      <c r="D2006" s="27">
        <f>IF(AND($C2006="x",$A2006&lt;&gt;""),$A2006,"")</f>
        <v/>
      </c>
    </row>
    <row r="2007">
      <c r="A2007" s="25" t="inlineStr">
        <is>
          <t>lead_form_asset_fields</t>
        </is>
      </c>
      <c r="B2007" s="29" t="inlineStr">
        <is>
          <t>Lead form asset fields · TEXT</t>
        </is>
      </c>
      <c r="C2007" s="26" t="n"/>
      <c r="D2007" s="27">
        <f>IF(AND($C2007="x",$A2007&lt;&gt;""),$A2007,"")</f>
        <v/>
      </c>
    </row>
    <row r="2008">
      <c r="A2008" s="25" t="inlineStr">
        <is>
          <t>lead_form_asset_headline</t>
        </is>
      </c>
      <c r="B2008" s="29" t="inlineStr">
        <is>
          <t>Lead form asset headline · TEXT</t>
        </is>
      </c>
      <c r="C2008" s="26" t="n"/>
      <c r="D2008" s="27">
        <f>IF(AND($C2008="x",$A2008&lt;&gt;""),$A2008,"")</f>
        <v/>
      </c>
    </row>
    <row r="2009">
      <c r="A2009" s="25" t="inlineStr">
        <is>
          <t>lead_form_asset_post_submit_call_to_action_type</t>
        </is>
      </c>
      <c r="B2009" s="29" t="inlineStr">
        <is>
          <t>Lead form asset post submit call to action type · TEXT</t>
        </is>
      </c>
      <c r="C2009" s="26" t="n"/>
      <c r="D2009" s="27">
        <f>IF(AND($C2009="x",$A2009&lt;&gt;""),$A2009,"")</f>
        <v/>
      </c>
    </row>
    <row r="2010">
      <c r="A2010" s="25" t="inlineStr">
        <is>
          <t>lead_form_asset_post_submit_description</t>
        </is>
      </c>
      <c r="B2010" s="29" t="inlineStr">
        <is>
          <t>Lead form asset post submit description · TEXT</t>
        </is>
      </c>
      <c r="C2010" s="26" t="n"/>
      <c r="D2010" s="27">
        <f>IF(AND($C2010="x",$A2010&lt;&gt;""),$A2010,"")</f>
        <v/>
      </c>
    </row>
    <row r="2011">
      <c r="A2011" s="25" t="inlineStr">
        <is>
          <t>lead_form_asset_post_submit_headline</t>
        </is>
      </c>
      <c r="B2011" s="29" t="inlineStr">
        <is>
          <t>Lead form asset post submit headline · TEXT</t>
        </is>
      </c>
      <c r="C2011" s="26" t="n"/>
      <c r="D2011" s="27">
        <f>IF(AND($C2011="x",$A2011&lt;&gt;""),$A2011,"")</f>
        <v/>
      </c>
    </row>
    <row r="2012">
      <c r="A2012" s="25" t="inlineStr">
        <is>
          <t>lead_form_asset_privacy_policy_url</t>
        </is>
      </c>
      <c r="B2012" s="29" t="inlineStr">
        <is>
          <t>Lead form asset privacy policy url · TEXT</t>
        </is>
      </c>
      <c r="C2012" s="26" t="n"/>
      <c r="D2012" s="27">
        <f>IF(AND($C2012="x",$A2012&lt;&gt;""),$A2012,"")</f>
        <v/>
      </c>
    </row>
    <row r="2013">
      <c r="A2013" s="25" t="inlineStr">
        <is>
          <t>lead_gross_profit_micros</t>
        </is>
      </c>
      <c r="B2013" s="29" t="inlineStr">
        <is>
          <t>Lead gross profit micros · NUMERIC</t>
        </is>
      </c>
      <c r="C2013" s="26" t="n"/>
      <c r="D2013" s="27">
        <f>IF(AND($C2013="x",$A2013&lt;&gt;""),$A2013,"")</f>
        <v/>
      </c>
    </row>
    <row r="2014">
      <c r="A2014" s="25" t="inlineStr">
        <is>
          <t>lead_revenue_micros</t>
        </is>
      </c>
      <c r="B2014" s="29" t="inlineStr">
        <is>
          <t>Lead revenue micros · NUMERIC</t>
        </is>
      </c>
      <c r="C2014" s="26" t="n"/>
      <c r="D2014" s="27">
        <f>IF(AND($C2014="x",$A2014&lt;&gt;""),$A2014,"")</f>
        <v/>
      </c>
    </row>
    <row r="2015">
      <c r="A2015" s="25" t="inlineStr">
        <is>
          <t>lead_units_sold</t>
        </is>
      </c>
      <c r="B2015" s="29" t="inlineStr">
        <is>
          <t>Lead units sold · NUMERIC</t>
        </is>
      </c>
      <c r="C2015" s="26" t="n"/>
      <c r="D2015" s="27">
        <f>IF(AND($C2015="x",$A2015&lt;&gt;""),$A2015,"")</f>
        <v/>
      </c>
    </row>
    <row r="2016">
      <c r="A2016" s="25" t="inlineStr">
        <is>
          <t>life_event_life_event_id</t>
        </is>
      </c>
      <c r="B2016" s="29" t="inlineStr">
        <is>
          <t>Life event life event id · NUMERIC</t>
        </is>
      </c>
      <c r="C2016" s="26" t="n"/>
      <c r="D2016" s="27">
        <f>IF(AND($C2016="x",$A2016&lt;&gt;""),$A2016,"")</f>
        <v/>
      </c>
    </row>
    <row r="2017">
      <c r="A2017" s="25" t="inlineStr">
        <is>
          <t>listing_group_case_value_activity_city_value</t>
        </is>
      </c>
      <c r="B2017" s="29" t="inlineStr">
        <is>
          <t>Listing group case value activity city value · TEXT</t>
        </is>
      </c>
      <c r="C2017" s="26" t="n"/>
      <c r="D2017" s="27">
        <f>IF(AND($C2017="x",$A2017&lt;&gt;""),$A2017,"")</f>
        <v/>
      </c>
    </row>
    <row r="2018">
      <c r="A2018" s="25" t="inlineStr">
        <is>
          <t>listing_group_case_value_activity_country_value</t>
        </is>
      </c>
      <c r="B2018" s="29" t="inlineStr">
        <is>
          <t>Listing group case value activity country value · COUNTRY</t>
        </is>
      </c>
      <c r="C2018" s="26" t="n"/>
      <c r="D2018" s="27">
        <f>IF(AND($C2018="x",$A2018&lt;&gt;""),$A2018,"")</f>
        <v/>
      </c>
    </row>
    <row r="2019">
      <c r="A2019" s="25" t="inlineStr">
        <is>
          <t>listing_group_case_value_activity_id_value</t>
        </is>
      </c>
      <c r="B2019" s="29" t="inlineStr">
        <is>
          <t>Listing group case value activity id value · TEXT</t>
        </is>
      </c>
      <c r="C2019" s="26" t="n"/>
      <c r="D2019" s="27">
        <f>IF(AND($C2019="x",$A2019&lt;&gt;""),$A2019,"")</f>
        <v/>
      </c>
    </row>
    <row r="2020">
      <c r="A2020" s="25" t="inlineStr">
        <is>
          <t>listing_group_case_value_activity_rating_value</t>
        </is>
      </c>
      <c r="B2020" s="29" t="inlineStr">
        <is>
          <t>Listing group case value activity rating value · NUMERIC</t>
        </is>
      </c>
      <c r="C2020" s="26" t="n"/>
      <c r="D2020" s="27">
        <f>IF(AND($C2020="x",$A2020&lt;&gt;""),$A2020,"")</f>
        <v/>
      </c>
    </row>
    <row r="2021">
      <c r="A2021" s="25" t="inlineStr">
        <is>
          <t>listing_group_case_value_activity_state_value</t>
        </is>
      </c>
      <c r="B2021" s="29" t="inlineStr">
        <is>
          <t>Listing group case value activity state value · TEXT</t>
        </is>
      </c>
      <c r="C2021" s="26" t="n"/>
      <c r="D2021" s="27">
        <f>IF(AND($C2021="x",$A2021&lt;&gt;""),$A2021,"")</f>
        <v/>
      </c>
    </row>
    <row r="2022">
      <c r="A2022" s="25" t="inlineStr">
        <is>
          <t>listing_group_case_value_hotel_city_city_criterion</t>
        </is>
      </c>
      <c r="B2022" s="29" t="inlineStr">
        <is>
          <t>Listing group case value hotel city city criterion · CITY</t>
        </is>
      </c>
      <c r="C2022" s="26" t="n"/>
      <c r="D2022" s="27">
        <f>IF(AND($C2022="x",$A2022&lt;&gt;""),$A2022,"")</f>
        <v/>
      </c>
    </row>
    <row r="2023">
      <c r="A2023" s="25" t="inlineStr">
        <is>
          <t>listing_group_case_value_hotel_class_value</t>
        </is>
      </c>
      <c r="B2023" s="29" t="inlineStr">
        <is>
          <t>Listing group case value hotel class value · NUMERIC</t>
        </is>
      </c>
      <c r="C2023" s="26" t="n"/>
      <c r="D2023" s="27">
        <f>IF(AND($C2023="x",$A2023&lt;&gt;""),$A2023,"")</f>
        <v/>
      </c>
    </row>
    <row r="2024">
      <c r="A2024" s="25" t="inlineStr">
        <is>
          <t>listing_group_case_value_hotel_country_region_country_region_criterion</t>
        </is>
      </c>
      <c r="B2024" s="29" t="inlineStr">
        <is>
          <t>Listing group case value hotel country region country region criterion · REGION</t>
        </is>
      </c>
      <c r="C2024" s="26" t="n"/>
      <c r="D2024" s="27">
        <f>IF(AND($C2024="x",$A2024&lt;&gt;""),$A2024,"")</f>
        <v/>
      </c>
    </row>
    <row r="2025">
      <c r="A2025" s="25" t="inlineStr">
        <is>
          <t>listing_group_case_value_hotel_id_value</t>
        </is>
      </c>
      <c r="B2025" s="29" t="inlineStr">
        <is>
          <t>Listing group case value hotel id value · TEXT</t>
        </is>
      </c>
      <c r="C2025" s="26" t="n"/>
      <c r="D2025" s="27">
        <f>IF(AND($C2025="x",$A2025&lt;&gt;""),$A2025,"")</f>
        <v/>
      </c>
    </row>
    <row r="2026">
      <c r="A2026" s="25" t="inlineStr">
        <is>
          <t>listing_group_case_value_hotel_state_state_criterion</t>
        </is>
      </c>
      <c r="B2026" s="29" t="inlineStr">
        <is>
          <t>Listing group case value hotel state state criterion · TEXT</t>
        </is>
      </c>
      <c r="C2026" s="26" t="n"/>
      <c r="D2026" s="27">
        <f>IF(AND($C2026="x",$A2026&lt;&gt;""),$A2026,"")</f>
        <v/>
      </c>
    </row>
    <row r="2027">
      <c r="A2027" s="25" t="inlineStr">
        <is>
          <t>listing_group_case_value_product_brand_value</t>
        </is>
      </c>
      <c r="B2027" s="29" t="inlineStr">
        <is>
          <t>Listing group case value product brand value · TEXT</t>
        </is>
      </c>
      <c r="C2027" s="26" t="n"/>
      <c r="D2027" s="27">
        <f>IF(AND($C2027="x",$A2027&lt;&gt;""),$A2027,"")</f>
        <v/>
      </c>
    </row>
    <row r="2028">
      <c r="A2028" s="25" t="inlineStr">
        <is>
          <t>listing_group_case_value_product_category_category_id</t>
        </is>
      </c>
      <c r="B2028" s="29" t="inlineStr">
        <is>
          <t>Listing group case value product category category id · NUMERIC</t>
        </is>
      </c>
      <c r="C2028" s="26" t="n"/>
      <c r="D2028" s="27">
        <f>IF(AND($C2028="x",$A2028&lt;&gt;""),$A2028,"")</f>
        <v/>
      </c>
    </row>
    <row r="2029">
      <c r="A2029" s="25" t="inlineStr">
        <is>
          <t>listing_group_case_value_product_category_level</t>
        </is>
      </c>
      <c r="B2029" s="29" t="inlineStr">
        <is>
          <t>Listing group case value product category level · TEXT</t>
        </is>
      </c>
      <c r="C2029" s="26" t="n"/>
      <c r="D2029" s="27">
        <f>IF(AND($C2029="x",$A2029&lt;&gt;""),$A2029,"")</f>
        <v/>
      </c>
    </row>
    <row r="2030">
      <c r="A2030" s="25" t="inlineStr">
        <is>
          <t>listing_group_case_value_product_channel_channel</t>
        </is>
      </c>
      <c r="B2030" s="29" t="inlineStr">
        <is>
          <t>Listing group case value product channel channel · TEXT</t>
        </is>
      </c>
      <c r="C2030" s="26" t="n"/>
      <c r="D2030" s="27">
        <f>IF(AND($C2030="x",$A2030&lt;&gt;""),$A2030,"")</f>
        <v/>
      </c>
    </row>
    <row r="2031">
      <c r="A2031" s="25" t="inlineStr">
        <is>
          <t>listing_group_case_value_product_channel_exclusivity_channel_exclusivity</t>
        </is>
      </c>
      <c r="B2031" s="29" t="inlineStr">
        <is>
          <t>Listing group case value product channel exclusivity channel exclusivity · TEXT</t>
        </is>
      </c>
      <c r="C2031" s="26" t="n"/>
      <c r="D2031" s="27">
        <f>IF(AND($C2031="x",$A2031&lt;&gt;""),$A2031,"")</f>
        <v/>
      </c>
    </row>
    <row r="2032">
      <c r="A2032" s="25" t="inlineStr">
        <is>
          <t>listing_group_case_value_product_condition_condition</t>
        </is>
      </c>
      <c r="B2032" s="29" t="inlineStr">
        <is>
          <t>Listing group case value product condition condition · TEXT</t>
        </is>
      </c>
      <c r="C2032" s="26" t="n"/>
      <c r="D2032" s="27">
        <f>IF(AND($C2032="x",$A2032&lt;&gt;""),$A2032,"")</f>
        <v/>
      </c>
    </row>
    <row r="2033">
      <c r="A2033" s="25" t="inlineStr">
        <is>
          <t>listing_group_case_value_product_custom_attribute_index</t>
        </is>
      </c>
      <c r="B2033" s="29" t="inlineStr">
        <is>
          <t>Listing group case value product custom attribute index · TEXT</t>
        </is>
      </c>
      <c r="C2033" s="26" t="n"/>
      <c r="D2033" s="27">
        <f>IF(AND($C2033="x",$A2033&lt;&gt;""),$A2033,"")</f>
        <v/>
      </c>
    </row>
    <row r="2034">
      <c r="A2034" s="25" t="inlineStr">
        <is>
          <t>listing_group_case_value_product_custom_attribute_value</t>
        </is>
      </c>
      <c r="B2034" s="29" t="inlineStr">
        <is>
          <t>Listing group case value product custom attribute value · TEXT</t>
        </is>
      </c>
      <c r="C2034" s="26" t="n"/>
      <c r="D2034" s="27">
        <f>IF(AND($C2034="x",$A2034&lt;&gt;""),$A2034,"")</f>
        <v/>
      </c>
    </row>
    <row r="2035">
      <c r="A2035" s="25" t="inlineStr">
        <is>
          <t>listing_group_case_value_product_item_id_value</t>
        </is>
      </c>
      <c r="B2035" s="29" t="inlineStr">
        <is>
          <t>Listing group case value product item id value · TEXT</t>
        </is>
      </c>
      <c r="C2035" s="26" t="n"/>
      <c r="D2035" s="27">
        <f>IF(AND($C2035="x",$A2035&lt;&gt;""),$A2035,"")</f>
        <v/>
      </c>
    </row>
    <row r="2036">
      <c r="A2036" s="25" t="inlineStr">
        <is>
          <t>listing_group_case_value_product_type_level</t>
        </is>
      </c>
      <c r="B2036" s="29" t="inlineStr">
        <is>
          <t>Listing group case value product type level · TEXT</t>
        </is>
      </c>
      <c r="C2036" s="26" t="n"/>
      <c r="D2036" s="27">
        <f>IF(AND($C2036="x",$A2036&lt;&gt;""),$A2036,"")</f>
        <v/>
      </c>
    </row>
    <row r="2037">
      <c r="A2037" s="25" t="inlineStr">
        <is>
          <t>listing_group_case_value_product_type_value</t>
        </is>
      </c>
      <c r="B2037" s="29" t="inlineStr">
        <is>
          <t>Listing group case value product type value · TEXT</t>
        </is>
      </c>
      <c r="C2037" s="26" t="n"/>
      <c r="D2037" s="27">
        <f>IF(AND($C2037="x",$A2037&lt;&gt;""),$A2037,"")</f>
        <v/>
      </c>
    </row>
    <row r="2038">
      <c r="A2038" s="25" t="inlineStr">
        <is>
          <t>listing_group_parent_ad_group_criterion</t>
        </is>
      </c>
      <c r="B2038" s="29" t="inlineStr">
        <is>
          <t>Listing group parent ad group criterion · TEXT</t>
        </is>
      </c>
      <c r="C2038" s="26" t="n"/>
      <c r="D2038" s="27">
        <f>IF(AND($C2038="x",$A2038&lt;&gt;""),$A2038,"")</f>
        <v/>
      </c>
    </row>
    <row r="2039">
      <c r="A2039" s="25" t="inlineStr">
        <is>
          <t>listing_group_path</t>
        </is>
      </c>
      <c r="B2039" s="29" t="inlineStr">
        <is>
          <t>Listing group path · TEXT</t>
        </is>
      </c>
      <c r="C2039" s="26" t="n"/>
      <c r="D2039" s="27">
        <f>IF(AND($C2039="x",$A2039&lt;&gt;""),$A2039,"")</f>
        <v/>
      </c>
    </row>
    <row r="2040">
      <c r="A2040" s="25" t="inlineStr">
        <is>
          <t>listing_group_type</t>
        </is>
      </c>
      <c r="B2040" s="29" t="inlineStr">
        <is>
          <t>Listing group type · TEXT</t>
        </is>
      </c>
      <c r="C2040" s="26" t="n"/>
      <c r="D2040" s="27">
        <f>IF(AND($C2040="x",$A2040&lt;&gt;""),$A2040,"")</f>
        <v/>
      </c>
    </row>
    <row r="2041">
      <c r="A2041" s="25" t="inlineStr">
        <is>
          <t>listing_scope_dimensions</t>
        </is>
      </c>
      <c r="B2041" s="29" t="inlineStr">
        <is>
          <t>Listing scope dimensions · TEXT</t>
        </is>
      </c>
      <c r="C2041" s="26" t="n"/>
      <c r="D2041" s="27">
        <f>IF(AND($C2041="x",$A2041&lt;&gt;""),$A2041,"")</f>
        <v/>
      </c>
    </row>
    <row r="2042">
      <c r="A2042" s="25" t="inlineStr">
        <is>
          <t>listing_scope_dimensions_activity_city_value</t>
        </is>
      </c>
      <c r="B2042" s="29" t="inlineStr">
        <is>
          <t>(Deprecated) Listing scope dimensions activity city value · TEXT</t>
        </is>
      </c>
      <c r="C2042" s="26" t="n"/>
      <c r="D2042" s="27">
        <f>IF(AND($C2042="x",$A2042&lt;&gt;""),$A2042,"")</f>
        <v/>
      </c>
    </row>
    <row r="2043">
      <c r="A2043" s="25" t="inlineStr">
        <is>
          <t>listing_scope_dimensions_activity_country_value</t>
        </is>
      </c>
      <c r="B2043" s="29" t="inlineStr">
        <is>
          <t>(Deprecated) Listing scope dimensions activity country value · COUNTRY</t>
        </is>
      </c>
      <c r="C2043" s="26" t="n"/>
      <c r="D2043" s="27">
        <f>IF(AND($C2043="x",$A2043&lt;&gt;""),$A2043,"")</f>
        <v/>
      </c>
    </row>
    <row r="2044">
      <c r="A2044" s="25" t="inlineStr">
        <is>
          <t>listing_scope_dimensions_activity_state_value</t>
        </is>
      </c>
      <c r="B2044" s="29" t="inlineStr">
        <is>
          <t>(Deprecated) Listing scope dimensions activity state value · TEXT</t>
        </is>
      </c>
      <c r="C2044" s="26" t="n"/>
      <c r="D2044" s="27">
        <f>IF(AND($C2044="x",$A2044&lt;&gt;""),$A2044,"")</f>
        <v/>
      </c>
    </row>
    <row r="2045">
      <c r="A2045" s="25" t="inlineStr">
        <is>
          <t>listing_scope_dimensions_hotel_city_city_criterion</t>
        </is>
      </c>
      <c r="B2045" s="29" t="inlineStr">
        <is>
          <t>(Deprecated) Listing scope dimensions hotel city city criterion · CITY</t>
        </is>
      </c>
      <c r="C2045" s="26" t="n"/>
      <c r="D2045" s="27">
        <f>IF(AND($C2045="x",$A2045&lt;&gt;""),$A2045,"")</f>
        <v/>
      </c>
    </row>
    <row r="2046">
      <c r="A2046" s="25" t="inlineStr">
        <is>
          <t>listing_scope_dimensions_hotel_country_region_country_region_criterion</t>
        </is>
      </c>
      <c r="B2046" s="29" t="inlineStr">
        <is>
          <t>(Deprecated) Listing scope dimensions hotel country region country region criterion · REGION</t>
        </is>
      </c>
      <c r="C2046" s="26" t="n"/>
      <c r="D2046" s="27">
        <f>IF(AND($C2046="x",$A2046&lt;&gt;""),$A2046,"")</f>
        <v/>
      </c>
    </row>
    <row r="2047">
      <c r="A2047" s="25" t="inlineStr">
        <is>
          <t>listing_scope_dimensions_hotel_state_state_criterion</t>
        </is>
      </c>
      <c r="B2047" s="29" t="inlineStr">
        <is>
          <t>(Deprecated) Listing scope dimensions hotel state state criterion · TEXT</t>
        </is>
      </c>
      <c r="C2047" s="26" t="n"/>
      <c r="D2047" s="27">
        <f>IF(AND($C2047="x",$A2047&lt;&gt;""),$A2047,"")</f>
        <v/>
      </c>
    </row>
    <row r="2048">
      <c r="A2048" s="25" t="inlineStr">
        <is>
          <t>listing_type</t>
        </is>
      </c>
      <c r="B2048" s="29" t="inlineStr">
        <is>
          <t>Listing type · TEXT</t>
        </is>
      </c>
      <c r="C2048" s="26" t="n"/>
      <c r="D2048" s="27">
        <f>IF(AND($C2048="x",$A2048&lt;&gt;""),$A2048,"")</f>
        <v/>
      </c>
    </row>
    <row r="2049">
      <c r="A2049" s="25" t="inlineStr">
        <is>
          <t>local_campaign_setting_location_source_type</t>
        </is>
      </c>
      <c r="B2049" s="29" t="inlineStr">
        <is>
          <t>Local campaign setting location source type · TEXT</t>
        </is>
      </c>
      <c r="C2049" s="26" t="n"/>
      <c r="D2049" s="27">
        <f>IF(AND($C2049="x",$A2049&lt;&gt;""),$A2049,"")</f>
        <v/>
      </c>
    </row>
    <row r="2050">
      <c r="A2050" s="25" t="inlineStr">
        <is>
          <t>local_service_id_service_id</t>
        </is>
      </c>
      <c r="B2050" s="29" t="inlineStr">
        <is>
          <t>Local service id service id · TEXT</t>
        </is>
      </c>
      <c r="C2050" s="26" t="n"/>
      <c r="D2050" s="27">
        <f>IF(AND($C2050="x",$A2050&lt;&gt;""),$A2050,"")</f>
        <v/>
      </c>
    </row>
    <row r="2051">
      <c r="A2051" s="25" t="inlineStr">
        <is>
          <t>local_services_campaign_settings_category_bids</t>
        </is>
      </c>
      <c r="B2051" s="29" t="inlineStr">
        <is>
          <t>Local services campaign settings category bids · TEXT</t>
        </is>
      </c>
      <c r="C2051" s="26" t="n"/>
      <c r="D2051" s="27">
        <f>IF(AND($C2051="x",$A2051&lt;&gt;""),$A2051,"")</f>
        <v/>
      </c>
    </row>
    <row r="2052">
      <c r="A2052" s="25" t="inlineStr">
        <is>
          <t>local_services_settings_granular_insurance_statuses</t>
        </is>
      </c>
      <c r="B2052" s="29" t="inlineStr">
        <is>
          <t>Local services settings granular insurance statuses · TEXT</t>
        </is>
      </c>
      <c r="C2052" s="26" t="n"/>
      <c r="D2052" s="27">
        <f>IF(AND($C2052="x",$A2052&lt;&gt;""),$A2052,"")</f>
        <v/>
      </c>
    </row>
    <row r="2053">
      <c r="A2053" s="25" t="inlineStr">
        <is>
          <t>local_services_settings_granular_license_statuses</t>
        </is>
      </c>
      <c r="B2053" s="29" t="inlineStr">
        <is>
          <t>Local services settings granular license statuses · TEXT</t>
        </is>
      </c>
      <c r="C2053" s="26" t="n"/>
      <c r="D2053" s="27">
        <f>IF(AND($C2053="x",$A2053&lt;&gt;""),$A2053,"")</f>
        <v/>
      </c>
    </row>
    <row r="2054">
      <c r="A2054" s="25" t="inlineStr">
        <is>
          <t>location_asset_auto_migration_done</t>
        </is>
      </c>
      <c r="B2054" s="29" t="inlineStr">
        <is>
          <t>Location asset auto migration done · BOOLEAN</t>
        </is>
      </c>
      <c r="C2054" s="26" t="n"/>
      <c r="D2054" s="27">
        <f>IF(AND($C2054="x",$A2054&lt;&gt;""),$A2054,"")</f>
        <v/>
      </c>
    </row>
    <row r="2055">
      <c r="A2055" s="25" t="inlineStr">
        <is>
          <t>location_asset_auto_migration_done_date_time</t>
        </is>
      </c>
      <c r="B2055" s="29" t="inlineStr">
        <is>
          <t>Location asset auto migration done date time · DATE</t>
        </is>
      </c>
      <c r="C2055" s="26" t="n"/>
      <c r="D2055" s="27">
        <f>IF(AND($C2055="x",$A2055&lt;&gt;""),$A2055,"")</f>
        <v/>
      </c>
    </row>
    <row r="2056">
      <c r="A2056" s="25" t="inlineStr">
        <is>
          <t>location_asset_business_profile_locations</t>
        </is>
      </c>
      <c r="B2056" s="29" t="inlineStr">
        <is>
          <t>Location asset business profile locations · TEXT</t>
        </is>
      </c>
      <c r="C2056" s="26" t="n"/>
      <c r="D2056" s="27">
        <f>IF(AND($C2056="x",$A2056&lt;&gt;""),$A2056,"")</f>
        <v/>
      </c>
    </row>
    <row r="2057">
      <c r="A2057" s="25" t="inlineStr">
        <is>
          <t>location_asset_location_ownership_type</t>
        </is>
      </c>
      <c r="B2057" s="29" t="inlineStr">
        <is>
          <t>Location asset location ownership type · TEXT</t>
        </is>
      </c>
      <c r="C2057" s="26" t="n"/>
      <c r="D2057" s="27">
        <f>IF(AND($C2057="x",$A2057&lt;&gt;""),$A2057,"")</f>
        <v/>
      </c>
    </row>
    <row r="2058">
      <c r="A2058" s="25" t="inlineStr">
        <is>
          <t>location_asset_place_id</t>
        </is>
      </c>
      <c r="B2058" s="29" t="inlineStr">
        <is>
          <t>Location asset place id · TEXT</t>
        </is>
      </c>
      <c r="C2058" s="26" t="n"/>
      <c r="D2058" s="27">
        <f>IF(AND($C2058="x",$A2058&lt;&gt;""),$A2058,"")</f>
        <v/>
      </c>
    </row>
    <row r="2059">
      <c r="A2059" s="25" t="inlineStr">
        <is>
          <t>location_geo_target_constant</t>
        </is>
      </c>
      <c r="B2059" s="29" t="inlineStr">
        <is>
          <t>Location geo target constant · TEXT</t>
        </is>
      </c>
      <c r="C2059" s="26" t="n"/>
      <c r="D2059" s="27">
        <f>IF(AND($C2059="x",$A2059&lt;&gt;""),$A2059,"")</f>
        <v/>
      </c>
    </row>
    <row r="2060">
      <c r="A2060" s="25" t="inlineStr">
        <is>
          <t>location_group</t>
        </is>
      </c>
      <c r="B2060" s="29" t="inlineStr">
        <is>
          <t>Location group · TEXT</t>
        </is>
      </c>
      <c r="C2060" s="26" t="n"/>
      <c r="D2060" s="27">
        <f>IF(AND($C2060="x",$A2060&lt;&gt;""),$A2060,"")</f>
        <v/>
      </c>
    </row>
    <row r="2061">
      <c r="A2061" s="25" t="inlineStr">
        <is>
          <t>location_group_enable_customer_level_location_asset_set</t>
        </is>
      </c>
      <c r="B2061" s="29" t="inlineStr">
        <is>
          <t>Location group enable customer level location asset set · BOOLEAN</t>
        </is>
      </c>
      <c r="C2061" s="26" t="n"/>
      <c r="D2061" s="27">
        <f>IF(AND($C2061="x",$A2061&lt;&gt;""),$A2061,"")</f>
        <v/>
      </c>
    </row>
    <row r="2062">
      <c r="A2062" s="25" t="inlineStr">
        <is>
          <t>location_group_geo_target_constants</t>
        </is>
      </c>
      <c r="B2062" s="29" t="inlineStr">
        <is>
          <t>(Deprecated) Location group geo target constants · TEXT</t>
        </is>
      </c>
      <c r="C2062" s="26" t="n"/>
      <c r="D2062" s="27">
        <f>IF(AND($C2062="x",$A2062&lt;&gt;""),$A2062,"")</f>
        <v/>
      </c>
    </row>
    <row r="2063">
      <c r="A2063" s="25" t="inlineStr">
        <is>
          <t>location_of_presence_city</t>
        </is>
      </c>
      <c r="B2063" s="29" t="inlineStr">
        <is>
          <t>Location of presence city · CITY</t>
        </is>
      </c>
      <c r="C2063" s="26" t="n"/>
      <c r="D2063" s="27">
        <f>IF(AND($C2063="x",$A2063&lt;&gt;""),$A2063,"")</f>
        <v/>
      </c>
    </row>
    <row r="2064">
      <c r="A2064" s="25" t="inlineStr">
        <is>
          <t>location_of_presence_country</t>
        </is>
      </c>
      <c r="B2064" s="29" t="inlineStr">
        <is>
          <t>Location of presence country · COUNTRY</t>
        </is>
      </c>
      <c r="C2064" s="26" t="n"/>
      <c r="D2064" s="27">
        <f>IF(AND($C2064="x",$A2064&lt;&gt;""),$A2064,"")</f>
        <v/>
      </c>
    </row>
    <row r="2065">
      <c r="A2065" s="25" t="inlineStr">
        <is>
          <t>location_of_presence_metro</t>
        </is>
      </c>
      <c r="B2065" s="29" t="inlineStr">
        <is>
          <t>Location of presence metro · TEXT</t>
        </is>
      </c>
      <c r="C2065" s="26" t="n"/>
      <c r="D2065" s="27">
        <f>IF(AND($C2065="x",$A2065&lt;&gt;""),$A2065,"")</f>
        <v/>
      </c>
    </row>
    <row r="2066">
      <c r="A2066" s="25" t="inlineStr">
        <is>
          <t>location_of_presence_most_specific</t>
        </is>
      </c>
      <c r="B2066" s="29" t="inlineStr">
        <is>
          <t>Location of presence most specific · TEXT</t>
        </is>
      </c>
      <c r="C2066" s="26" t="n"/>
      <c r="D2066" s="27">
        <f>IF(AND($C2066="x",$A2066&lt;&gt;""),$A2066,"")</f>
        <v/>
      </c>
    </row>
    <row r="2067">
      <c r="A2067" s="25" t="inlineStr">
        <is>
          <t>location_of_presence_region</t>
        </is>
      </c>
      <c r="B2067" s="29" t="inlineStr">
        <is>
          <t>Location of presence region · REGION</t>
        </is>
      </c>
      <c r="C2067" s="26" t="n"/>
      <c r="D2067" s="27">
        <f>IF(AND($C2067="x",$A2067&lt;&gt;""),$A2067,"")</f>
        <v/>
      </c>
    </row>
    <row r="2068">
      <c r="A2068" s="25" t="inlineStr">
        <is>
          <t>location_type</t>
        </is>
      </c>
      <c r="B2068" s="29" t="inlineStr">
        <is>
          <t>Location type · TEXT</t>
        </is>
      </c>
      <c r="C2068" s="26" t="n"/>
      <c r="D2068" s="27">
        <f>IF(AND($C2068="x",$A2068&lt;&gt;""),$A2068,"")</f>
        <v/>
      </c>
    </row>
    <row r="2069">
      <c r="A2069" s="25" t="inlineStr">
        <is>
          <t>logical_user_list_rules</t>
        </is>
      </c>
      <c r="B2069" s="29" t="inlineStr">
        <is>
          <t>Logical user list rules · TEXT</t>
        </is>
      </c>
      <c r="C2069" s="26" t="n"/>
      <c r="D2069" s="27">
        <f>IF(AND($C2069="x",$A2069&lt;&gt;""),$A2069,"")</f>
        <v/>
      </c>
    </row>
    <row r="2070">
      <c r="A2070" s="25" t="inlineStr">
        <is>
          <t>lookalike_user_list_country_codes</t>
        </is>
      </c>
      <c r="B2070" s="29" t="inlineStr">
        <is>
          <t>Lookalike user list country codes · TEXT</t>
        </is>
      </c>
      <c r="C2070" s="26" t="n"/>
      <c r="D2070" s="27">
        <f>IF(AND($C2070="x",$A2070&lt;&gt;""),$A2070,"")</f>
        <v/>
      </c>
    </row>
    <row r="2071">
      <c r="A2071" s="25" t="inlineStr">
        <is>
          <t>lookalike_user_list_expansion_level</t>
        </is>
      </c>
      <c r="B2071" s="29" t="inlineStr">
        <is>
          <t>Lookalike user list expansion level · TEXT</t>
        </is>
      </c>
      <c r="C2071" s="26" t="n"/>
      <c r="D2071" s="27">
        <f>IF(AND($C2071="x",$A2071&lt;&gt;""),$A2071,"")</f>
        <v/>
      </c>
    </row>
    <row r="2072">
      <c r="A2072" s="25" t="inlineStr">
        <is>
          <t>lookalike_user_list_seed_user_list_ids</t>
        </is>
      </c>
      <c r="B2072" s="29" t="inlineStr">
        <is>
          <t>Lookalike user list seed user list ids · NUMERIC</t>
        </is>
      </c>
      <c r="C2072" s="26" t="n"/>
      <c r="D2072" s="27">
        <f>IF(AND($C2072="x",$A2072&lt;&gt;""),$A2072,"")</f>
        <v/>
      </c>
    </row>
    <row r="2073">
      <c r="A2073" s="25" t="inlineStr">
        <is>
          <t>manager</t>
        </is>
      </c>
      <c r="B2073" s="29" t="inlineStr">
        <is>
          <t>Manager · BOOLEAN</t>
        </is>
      </c>
      <c r="C2073" s="26" t="n"/>
      <c r="D2073" s="27">
        <f>IF(AND($C2073="x",$A2073&lt;&gt;""),$A2073,"")</f>
        <v/>
      </c>
    </row>
    <row r="2074">
      <c r="A2074" s="25" t="inlineStr">
        <is>
          <t>manual_cpa</t>
        </is>
      </c>
      <c r="B2074" s="29" t="inlineStr">
        <is>
          <t>Manual cpa · TEXT</t>
        </is>
      </c>
      <c r="C2074" s="26" t="n"/>
      <c r="D2074" s="27">
        <f>IF(AND($C2074="x",$A2074&lt;&gt;""),$A2074,"")</f>
        <v/>
      </c>
    </row>
    <row r="2075">
      <c r="A2075" s="25" t="inlineStr">
        <is>
          <t>manual_cpc_enhanced_cpc_enabled</t>
        </is>
      </c>
      <c r="B2075" s="29" t="inlineStr">
        <is>
          <t>Manual cpc enhanced cpc enabled · BOOLEAN</t>
        </is>
      </c>
      <c r="C2075" s="26" t="n"/>
      <c r="D2075" s="27">
        <f>IF(AND($C2075="x",$A2075&lt;&gt;""),$A2075,"")</f>
        <v/>
      </c>
    </row>
    <row r="2076">
      <c r="A2076" s="25" t="inlineStr">
        <is>
          <t>manual_cpm</t>
        </is>
      </c>
      <c r="B2076" s="29" t="inlineStr">
        <is>
          <t>Manual cpm · TEXT</t>
        </is>
      </c>
      <c r="C2076" s="26" t="n"/>
      <c r="D2076" s="27">
        <f>IF(AND($C2076="x",$A2076&lt;&gt;""),$A2076,"")</f>
        <v/>
      </c>
    </row>
    <row r="2077">
      <c r="A2077" s="25" t="inlineStr">
        <is>
          <t>manual_cpv</t>
        </is>
      </c>
      <c r="B2077" s="29" t="inlineStr">
        <is>
          <t>Manual cpv · TEXT</t>
        </is>
      </c>
      <c r="C2077" s="26" t="n"/>
      <c r="D2077" s="27">
        <f>IF(AND($C2077="x",$A2077&lt;&gt;""),$A2077,"")</f>
        <v/>
      </c>
    </row>
    <row r="2078">
      <c r="A2078" s="25" t="inlineStr">
        <is>
          <t>match_rate_percentage</t>
        </is>
      </c>
      <c r="B2078" s="29" t="inlineStr">
        <is>
          <t>Match rate percentage · NUMERIC</t>
        </is>
      </c>
      <c r="C2078" s="26" t="n"/>
      <c r="D2078" s="27">
        <f>IF(AND($C2078="x",$A2078&lt;&gt;""),$A2078,"")</f>
        <v/>
      </c>
    </row>
    <row r="2079">
      <c r="A2079" s="25" t="inlineStr">
        <is>
          <t>match_type</t>
        </is>
      </c>
      <c r="B2079" s="29" t="inlineStr">
        <is>
          <t>Match type · TEXT</t>
        </is>
      </c>
      <c r="C2079" s="26" t="n"/>
      <c r="D2079" s="27">
        <f>IF(AND($C2079="x",$A2079&lt;&gt;""),$A2079,"")</f>
        <v/>
      </c>
    </row>
    <row r="2080">
      <c r="A2080" s="25" t="inlineStr">
        <is>
          <t>maximize_conversion_value_cpc_bid_ceiling_micros</t>
        </is>
      </c>
      <c r="B2080" s="29" t="inlineStr">
        <is>
          <t>Maximize conversion value cpc bid ceiling micros · NUMERIC</t>
        </is>
      </c>
      <c r="C2080" s="26" t="n"/>
      <c r="D2080" s="27">
        <f>IF(AND($C2080="x",$A2080&lt;&gt;""),$A2080,"")</f>
        <v/>
      </c>
    </row>
    <row r="2081">
      <c r="A2081" s="25" t="inlineStr">
        <is>
          <t>maximize_conversion_value_cpc_bid_floor_micros</t>
        </is>
      </c>
      <c r="B2081" s="29" t="inlineStr">
        <is>
          <t>Maximize conversion value cpc bid floor micros · NUMERIC</t>
        </is>
      </c>
      <c r="C2081" s="26" t="n"/>
      <c r="D2081" s="27">
        <f>IF(AND($C2081="x",$A2081&lt;&gt;""),$A2081,"")</f>
        <v/>
      </c>
    </row>
    <row r="2082">
      <c r="A2082" s="25" t="inlineStr">
        <is>
          <t>maximize_conversion_value_target_roas</t>
        </is>
      </c>
      <c r="B2082" s="29" t="inlineStr">
        <is>
          <t>Maximize conversion value target roas · NUMERIC</t>
        </is>
      </c>
      <c r="C2082" s="26" t="n"/>
      <c r="D2082" s="27">
        <f>IF(AND($C2082="x",$A2082&lt;&gt;""),$A2082,"")</f>
        <v/>
      </c>
    </row>
    <row r="2083">
      <c r="A2083" s="25" t="inlineStr">
        <is>
          <t>maximize_conversion_value_target_roas_tolerance_percent_millis</t>
        </is>
      </c>
      <c r="B2083" s="29" t="inlineStr">
        <is>
          <t>Maximize conversion value target roas tolerance percent millis · NUMERIC</t>
        </is>
      </c>
      <c r="C2083" s="26" t="n"/>
      <c r="D2083" s="27">
        <f>IF(AND($C2083="x",$A2083&lt;&gt;""),$A2083,"")</f>
        <v/>
      </c>
    </row>
    <row r="2084">
      <c r="A2084" s="25" t="inlineStr">
        <is>
          <t>maximize_conversions_cpc_bid_ceiling_micros</t>
        </is>
      </c>
      <c r="B2084" s="29" t="inlineStr">
        <is>
          <t>Maximize conversions cpc bid ceiling micros · NUMERIC</t>
        </is>
      </c>
      <c r="C2084" s="26" t="n"/>
      <c r="D2084" s="27">
        <f>IF(AND($C2084="x",$A2084&lt;&gt;""),$A2084,"")</f>
        <v/>
      </c>
    </row>
    <row r="2085">
      <c r="A2085" s="25" t="inlineStr">
        <is>
          <t>maximize_conversions_cpc_bid_floor_micros</t>
        </is>
      </c>
      <c r="B2085" s="29" t="inlineStr">
        <is>
          <t>Maximize conversions cpc bid floor micros · NUMERIC</t>
        </is>
      </c>
      <c r="C2085" s="26" t="n"/>
      <c r="D2085" s="27">
        <f>IF(AND($C2085="x",$A2085&lt;&gt;""),$A2085,"")</f>
        <v/>
      </c>
    </row>
    <row r="2086">
      <c r="A2086" s="25" t="inlineStr">
        <is>
          <t>maximize_conversions_target_cpa_micros</t>
        </is>
      </c>
      <c r="B2086" s="29" t="inlineStr">
        <is>
          <t>Maximize conversions target cpa micros · NUMERIC</t>
        </is>
      </c>
      <c r="C2086" s="26" t="n"/>
      <c r="D2086" s="27">
        <f>IF(AND($C2086="x",$A2086&lt;&gt;""),$A2086,"")</f>
        <v/>
      </c>
    </row>
    <row r="2087">
      <c r="A2087" s="25" t="inlineStr">
        <is>
          <t>membership_life_span</t>
        </is>
      </c>
      <c r="B2087" s="29" t="inlineStr">
        <is>
          <t>Membership life span · NUMERIC</t>
        </is>
      </c>
      <c r="C2087" s="26" t="n"/>
      <c r="D2087" s="27">
        <f>IF(AND($C2087="x",$A2087&lt;&gt;""),$A2087,"")</f>
        <v/>
      </c>
    </row>
    <row r="2088">
      <c r="A2088" s="25" t="inlineStr">
        <is>
          <t>membership_status</t>
        </is>
      </c>
      <c r="B2088" s="29" t="inlineStr">
        <is>
          <t>Membership status · TEXT</t>
        </is>
      </c>
      <c r="C2088" s="26" t="n"/>
      <c r="D2088" s="27">
        <f>IF(AND($C2088="x",$A2088&lt;&gt;""),$A2088,"")</f>
        <v/>
      </c>
    </row>
    <row r="2089">
      <c r="A2089" s="25" t="inlineStr">
        <is>
          <t>merchant_id</t>
        </is>
      </c>
      <c r="B2089" s="29" t="inlineStr">
        <is>
          <t>Merchant id · NUMERIC</t>
        </is>
      </c>
      <c r="C2089" s="26" t="n"/>
      <c r="D2089" s="27">
        <f>IF(AND($C2089="x",$A2089&lt;&gt;""),$A2089,"")</f>
        <v/>
      </c>
    </row>
    <row r="2090">
      <c r="A2090" s="25" t="inlineStr">
        <is>
          <t>message_chat_rate</t>
        </is>
      </c>
      <c r="B2090" s="29" t="inlineStr">
        <is>
          <t>Message chat rate · PERCENT</t>
        </is>
      </c>
      <c r="C2090" s="26" t="n"/>
      <c r="D2090" s="27">
        <f>IF(AND($C2090="x",$A2090&lt;&gt;""),$A2090,"")</f>
        <v/>
      </c>
    </row>
    <row r="2091">
      <c r="A2091" s="25" t="inlineStr">
        <is>
          <t>message_chats</t>
        </is>
      </c>
      <c r="B2091" s="29" t="inlineStr">
        <is>
          <t>Message chats · NUMERIC</t>
        </is>
      </c>
      <c r="C2091" s="26" t="n"/>
      <c r="D2091" s="27">
        <f>IF(AND($C2091="x",$A2091&lt;&gt;""),$A2091,"")</f>
        <v/>
      </c>
    </row>
    <row r="2092">
      <c r="A2092" s="25" t="inlineStr">
        <is>
          <t>message_impressions</t>
        </is>
      </c>
      <c r="B2092" s="29" t="inlineStr">
        <is>
          <t>Message impressions · NUMERIC</t>
        </is>
      </c>
      <c r="C2092" s="26" t="n"/>
      <c r="D2092" s="27">
        <f>IF(AND($C2092="x",$A2092&lt;&gt;""),$A2092,"")</f>
        <v/>
      </c>
    </row>
    <row r="2093">
      <c r="A2093" s="25" t="inlineStr">
        <is>
          <t>metro</t>
        </is>
      </c>
      <c r="B2093" s="29" t="inlineStr">
        <is>
          <t>Geo target metro area · TEXT</t>
        </is>
      </c>
      <c r="C2093" s="26" t="n"/>
      <c r="D2093" s="27">
        <f>IF(AND($C2093="x",$A2093&lt;&gt;""),$A2093,"")</f>
        <v/>
      </c>
    </row>
    <row r="2094">
      <c r="A2094" s="25" t="inlineStr">
        <is>
          <t>missing_eu_political_advertising_declaration</t>
        </is>
      </c>
      <c r="B2094" s="29" t="inlineStr">
        <is>
          <t>Missing eu political advertising declaration · BOOLEAN</t>
        </is>
      </c>
      <c r="C2094" s="26" t="n"/>
      <c r="D2094" s="27">
        <f>IF(AND($C2094="x",$A2094&lt;&gt;""),$A2094,"")</f>
        <v/>
      </c>
    </row>
    <row r="2095">
      <c r="A2095" s="25" t="inlineStr">
        <is>
          <t>mobile_app_asset_app_id</t>
        </is>
      </c>
      <c r="B2095" s="29" t="inlineStr">
        <is>
          <t>Mobile app asset app id · TEXT</t>
        </is>
      </c>
      <c r="C2095" s="26" t="n"/>
      <c r="D2095" s="27">
        <f>IF(AND($C2095="x",$A2095&lt;&gt;""),$A2095,"")</f>
        <v/>
      </c>
    </row>
    <row r="2096">
      <c r="A2096" s="25" t="inlineStr">
        <is>
          <t>mobile_app_asset_app_store</t>
        </is>
      </c>
      <c r="B2096" s="29" t="inlineStr">
        <is>
          <t>Mobile app asset app store · TEXT</t>
        </is>
      </c>
      <c r="C2096" s="26" t="n"/>
      <c r="D2096" s="27">
        <f>IF(AND($C2096="x",$A2096&lt;&gt;""),$A2096,"")</f>
        <v/>
      </c>
    </row>
    <row r="2097">
      <c r="A2097" s="25" t="inlineStr">
        <is>
          <t>mobile_app_asset_end_date</t>
        </is>
      </c>
      <c r="B2097" s="29" t="inlineStr">
        <is>
          <t>Mobile app asset end date · DATE</t>
        </is>
      </c>
      <c r="C2097" s="26" t="n"/>
      <c r="D2097" s="27">
        <f>IF(AND($C2097="x",$A2097&lt;&gt;""),$A2097,"")</f>
        <v/>
      </c>
    </row>
    <row r="2098">
      <c r="A2098" s="25" t="inlineStr">
        <is>
          <t>mobile_app_asset_link_text</t>
        </is>
      </c>
      <c r="B2098" s="29" t="inlineStr">
        <is>
          <t>Mobile app asset link text · TEXT</t>
        </is>
      </c>
      <c r="C2098" s="26" t="n"/>
      <c r="D2098" s="27">
        <f>IF(AND($C2098="x",$A2098&lt;&gt;""),$A2098,"")</f>
        <v/>
      </c>
    </row>
    <row r="2099">
      <c r="A2099" s="25" t="inlineStr">
        <is>
          <t>mobile_app_asset_start_date</t>
        </is>
      </c>
      <c r="B2099" s="29" t="inlineStr">
        <is>
          <t>Mobile app asset start date · DATE</t>
        </is>
      </c>
      <c r="C2099" s="26" t="n"/>
      <c r="D2099" s="27">
        <f>IF(AND($C2099="x",$A2099&lt;&gt;""),$A2099,"")</f>
        <v/>
      </c>
    </row>
    <row r="2100">
      <c r="A2100" s="25" t="inlineStr">
        <is>
          <t>mobile_app_category_mobile_app_category_constant</t>
        </is>
      </c>
      <c r="B2100" s="29" t="inlineStr">
        <is>
          <t>Mobile app category mobile app category constant · TEXT</t>
        </is>
      </c>
      <c r="C2100" s="26" t="n"/>
      <c r="D2100" s="27">
        <f>IF(AND($C2100="x",$A2100&lt;&gt;""),$A2100,"")</f>
        <v/>
      </c>
    </row>
    <row r="2101">
      <c r="A2101" s="25" t="inlineStr">
        <is>
          <t>mobile_application_app_id</t>
        </is>
      </c>
      <c r="B2101" s="29" t="inlineStr">
        <is>
          <t>Mobile application app id · TEXT</t>
        </is>
      </c>
      <c r="C2101" s="26" t="n"/>
      <c r="D2101" s="27">
        <f>IF(AND($C2101="x",$A2101&lt;&gt;""),$A2101,"")</f>
        <v/>
      </c>
    </row>
    <row r="2102">
      <c r="A2102" s="25" t="inlineStr">
        <is>
          <t>mobile_application_name</t>
        </is>
      </c>
      <c r="B2102" s="29" t="inlineStr">
        <is>
          <t>Mobile application name · TEXT</t>
        </is>
      </c>
      <c r="C2102" s="26" t="n"/>
      <c r="D2102" s="27">
        <f>IF(AND($C2102="x",$A2102&lt;&gt;""),$A2102,"")</f>
        <v/>
      </c>
    </row>
    <row r="2103">
      <c r="A2103" s="25" t="inlineStr">
        <is>
          <t>mobile_device_mobile_device_constant</t>
        </is>
      </c>
      <c r="B2103" s="29" t="inlineStr">
        <is>
          <t>Mobile device mobile device constant · TEXT</t>
        </is>
      </c>
      <c r="C2103" s="26" t="n"/>
      <c r="D2103" s="27">
        <f>IF(AND($C2103="x",$A2103&lt;&gt;""),$A2103,"")</f>
        <v/>
      </c>
    </row>
    <row r="2104">
      <c r="A2104" s="25" t="inlineStr">
        <is>
          <t>mobile_friendly_clicks_percentage</t>
        </is>
      </c>
      <c r="B2104" s="29" t="inlineStr">
        <is>
          <t>Mobile friendly clicks percentage · PERCENT</t>
        </is>
      </c>
      <c r="C2104" s="26" t="n"/>
      <c r="D2104" s="27">
        <f>IF(AND($C2104="x",$A2104&lt;&gt;""),$A2104,"")</f>
        <v/>
      </c>
    </row>
    <row r="2105">
      <c r="A2105" s="25" t="inlineStr">
        <is>
          <t>month</t>
        </is>
      </c>
      <c r="B2105" s="29" t="inlineStr">
        <is>
          <t>Month · TEXT</t>
        </is>
      </c>
      <c r="C2105" s="26" t="n"/>
      <c r="D2105" s="27">
        <f>IF(AND($C2105="x",$A2105&lt;&gt;""),$A2105,"")</f>
        <v/>
      </c>
    </row>
    <row r="2106">
      <c r="A2106" s="25" t="inlineStr">
        <is>
          <t>month_first_day</t>
        </is>
      </c>
      <c r="B2106" s="29" t="inlineStr">
        <is>
          <t>Month first day · DATE</t>
        </is>
      </c>
      <c r="C2106" s="26" t="n"/>
      <c r="D2106" s="27">
        <f>IF(AND($C2106="x",$A2106&lt;&gt;""),$A2106,"")</f>
        <v/>
      </c>
    </row>
    <row r="2107">
      <c r="A2107" s="25" t="inlineStr">
        <is>
          <t>month_of_year</t>
        </is>
      </c>
      <c r="B2107" s="29" t="inlineStr">
        <is>
          <t>Month of year · TEXT</t>
        </is>
      </c>
      <c r="C2107" s="26" t="n"/>
      <c r="D2107" s="27">
        <f>IF(AND($C2107="x",$A2107&lt;&gt;""),$A2107,"")</f>
        <v/>
      </c>
    </row>
    <row r="2108">
      <c r="A2108" s="25" t="inlineStr">
        <is>
          <t>monthly_searches</t>
        </is>
      </c>
      <c r="B2108" s="29" t="inlineStr">
        <is>
          <t>Monthly searches · NUMERIC</t>
        </is>
      </c>
      <c r="C2108" s="26" t="n"/>
      <c r="D2108" s="27">
        <f>IF(AND($C2108="x",$A2108&lt;&gt;""),$A2108,"")</f>
        <v/>
      </c>
    </row>
    <row r="2109">
      <c r="A2109" s="25" t="inlineStr">
        <is>
          <t>name</t>
        </is>
      </c>
      <c r="B2109" s="29" t="inlineStr">
        <is>
          <t>Name · TEXT</t>
        </is>
      </c>
      <c r="C2109" s="26" t="n"/>
      <c r="D2109" s="27">
        <f>IF(AND($C2109="x",$A2109&lt;&gt;""),$A2109,"")</f>
        <v/>
      </c>
    </row>
    <row r="2110">
      <c r="A2110" s="25" t="inlineStr">
        <is>
          <t>negative</t>
        </is>
      </c>
      <c r="B2110" s="29" t="inlineStr">
        <is>
          <t>Negative · BOOLEAN</t>
        </is>
      </c>
      <c r="C2110" s="26" t="n"/>
      <c r="D2110" s="27">
        <f>IF(AND($C2110="x",$A2110&lt;&gt;""),$A2110,"")</f>
        <v/>
      </c>
    </row>
    <row r="2111">
      <c r="A2111" s="25" t="inlineStr">
        <is>
          <t>network_settings_target_content_network</t>
        </is>
      </c>
      <c r="B2111" s="29" t="inlineStr">
        <is>
          <t>Network settings target content network · BOOLEAN</t>
        </is>
      </c>
      <c r="C2111" s="26" t="n"/>
      <c r="D2111" s="27">
        <f>IF(AND($C2111="x",$A2111&lt;&gt;""),$A2111,"")</f>
        <v/>
      </c>
    </row>
    <row r="2112">
      <c r="A2112" s="25" t="inlineStr">
        <is>
          <t>network_settings_target_google_search</t>
        </is>
      </c>
      <c r="B2112" s="29" t="inlineStr">
        <is>
          <t>Network settings target google search · BOOLEAN</t>
        </is>
      </c>
      <c r="C2112" s="26" t="n"/>
      <c r="D2112" s="27">
        <f>IF(AND($C2112="x",$A2112&lt;&gt;""),$A2112,"")</f>
        <v/>
      </c>
    </row>
    <row r="2113">
      <c r="A2113" s="25" t="inlineStr">
        <is>
          <t>network_settings_target_google_tv_network</t>
        </is>
      </c>
      <c r="B2113" s="29" t="inlineStr">
        <is>
          <t>Network settings target google tv network · BOOLEAN</t>
        </is>
      </c>
      <c r="C2113" s="26" t="n"/>
      <c r="D2113" s="27">
        <f>IF(AND($C2113="x",$A2113&lt;&gt;""),$A2113,"")</f>
        <v/>
      </c>
    </row>
    <row r="2114">
      <c r="A2114" s="25" t="inlineStr">
        <is>
          <t>network_settings_target_partner_search_network</t>
        </is>
      </c>
      <c r="B2114" s="29" t="inlineStr">
        <is>
          <t>Network settings target partner search network · BOOLEAN</t>
        </is>
      </c>
      <c r="C2114" s="26" t="n"/>
      <c r="D2114" s="27">
        <f>IF(AND($C2114="x",$A2114&lt;&gt;""),$A2114,"")</f>
        <v/>
      </c>
    </row>
    <row r="2115">
      <c r="A2115" s="25" t="inlineStr">
        <is>
          <t>network_settings_target_search_network</t>
        </is>
      </c>
      <c r="B2115" s="29" t="inlineStr">
        <is>
          <t>Network settings target search network · BOOLEAN</t>
        </is>
      </c>
      <c r="C2115" s="26" t="n"/>
      <c r="D2115" s="27">
        <f>IF(AND($C2115="x",$A2115&lt;&gt;""),$A2115,"")</f>
        <v/>
      </c>
    </row>
    <row r="2116">
      <c r="A2116" s="25" t="inlineStr">
        <is>
          <t>network_settings_target_youtube</t>
        </is>
      </c>
      <c r="B2116" s="29" t="inlineStr">
        <is>
          <t>Network settings target youtube · BOOLEAN</t>
        </is>
      </c>
      <c r="C2116" s="26" t="n"/>
      <c r="D2116" s="27">
        <f>IF(AND($C2116="x",$A2116&lt;&gt;""),$A2116,"")</f>
        <v/>
      </c>
    </row>
    <row r="2117">
      <c r="A2117" s="25" t="inlineStr">
        <is>
          <t>new_customer_lifetime_value</t>
        </is>
      </c>
      <c r="B2117" s="29" t="inlineStr">
        <is>
          <t>New customer lifetime value · NUMERIC</t>
        </is>
      </c>
      <c r="C2117" s="26" t="n"/>
      <c r="D2117" s="27">
        <f>IF(AND($C2117="x",$A2117&lt;&gt;""),$A2117,"")</f>
        <v/>
      </c>
    </row>
    <row r="2118">
      <c r="A2118" s="25" t="inlineStr">
        <is>
          <t>new_versus_returning_customers</t>
        </is>
      </c>
      <c r="B2118" s="29" t="inlineStr">
        <is>
          <t>New versus returning customers · TEXT</t>
        </is>
      </c>
      <c r="C2118" s="26" t="n"/>
      <c r="D2118" s="27">
        <f>IF(AND($C2118="x",$A2118&lt;&gt;""),$A2118,"")</f>
        <v/>
      </c>
    </row>
    <row r="2119">
      <c r="A2119" s="25" t="inlineStr">
        <is>
          <t>non_removed_campaign_count</t>
        </is>
      </c>
      <c r="B2119" s="29" t="inlineStr">
        <is>
          <t>Non removed campaign count · NUMERIC</t>
        </is>
      </c>
      <c r="C2119" s="26" t="n"/>
      <c r="D2119" s="27">
        <f>IF(AND($C2119="x",$A2119&lt;&gt;""),$A2119,"")</f>
        <v/>
      </c>
    </row>
    <row r="2120">
      <c r="A2120" s="25" t="inlineStr">
        <is>
          <t>now</t>
        </is>
      </c>
      <c r="B2120" s="29" t="inlineStr">
        <is>
          <t>Now · TIMESTAMP</t>
        </is>
      </c>
      <c r="C2120" s="26" t="n"/>
      <c r="D2120" s="27">
        <f>IF(AND($C2120="x",$A2120&lt;&gt;""),$A2120,"")</f>
        <v/>
      </c>
    </row>
    <row r="2121">
      <c r="A2121" s="25" t="inlineStr">
        <is>
          <t>num_offline_impressions</t>
        </is>
      </c>
      <c r="B2121" s="29" t="inlineStr">
        <is>
          <t>Num offline impressions · NUMERIC</t>
        </is>
      </c>
      <c r="C2121" s="26" t="n"/>
      <c r="D2121" s="27">
        <f>IF(AND($C2121="x",$A2121&lt;&gt;""),$A2121,"")</f>
        <v/>
      </c>
    </row>
    <row r="2122">
      <c r="A2122" s="25" t="inlineStr">
        <is>
          <t>num_offline_interactions</t>
        </is>
      </c>
      <c r="B2122" s="29" t="inlineStr">
        <is>
          <t>Num offline interactions · NUMERIC</t>
        </is>
      </c>
      <c r="C2122" s="26" t="n"/>
      <c r="D2122" s="27">
        <f>IF(AND($C2122="x",$A2122&lt;&gt;""),$A2122,"")</f>
        <v/>
      </c>
    </row>
    <row r="2123">
      <c r="A2123" s="25" t="inlineStr">
        <is>
          <t>offer_id</t>
        </is>
      </c>
      <c r="B2123" s="29" t="inlineStr">
        <is>
          <t>Offer id · TEXT</t>
        </is>
      </c>
      <c r="C2123" s="26" t="n"/>
      <c r="D2123" s="27">
        <f>IF(AND($C2123="x",$A2123&lt;&gt;""),$A2123,"")</f>
        <v/>
      </c>
    </row>
    <row r="2124">
      <c r="A2124" s="25" t="inlineStr">
        <is>
          <t>offline_interaction_rate</t>
        </is>
      </c>
      <c r="B2124" s="29" t="inlineStr">
        <is>
          <t>Offline interaction rate · PERCENT</t>
        </is>
      </c>
      <c r="C2124" s="26" t="n"/>
      <c r="D2124" s="27">
        <f>IF(AND($C2124="x",$A2124&lt;&gt;""),$A2124,"")</f>
        <v/>
      </c>
    </row>
    <row r="2125">
      <c r="A2125" s="25" t="inlineStr">
        <is>
          <t>operating_system_version_operating_system_version_constant</t>
        </is>
      </c>
      <c r="B2125" s="29" t="inlineStr">
        <is>
          <t>Operating system version operating system version constant · TEXT</t>
        </is>
      </c>
      <c r="C2125" s="26" t="n"/>
      <c r="D2125" s="27">
        <f>IF(AND($C2125="x",$A2125&lt;&gt;""),$A2125,"")</f>
        <v/>
      </c>
    </row>
    <row r="2126">
      <c r="A2126" s="25" t="inlineStr">
        <is>
          <t>optimization_goal_setting_optimization_goal_types</t>
        </is>
      </c>
      <c r="B2126" s="29" t="inlineStr">
        <is>
          <t>Optimization goal setting optimization goal types · TEXT</t>
        </is>
      </c>
      <c r="C2126" s="26" t="n"/>
      <c r="D2126" s="27">
        <f>IF(AND($C2126="x",$A2126&lt;&gt;""),$A2126,"")</f>
        <v/>
      </c>
    </row>
    <row r="2127">
      <c r="A2127" s="25" t="inlineStr">
        <is>
          <t>optimization_score</t>
        </is>
      </c>
      <c r="B2127" s="29" t="inlineStr">
        <is>
          <t>Optimization score · NUMERIC</t>
        </is>
      </c>
      <c r="C2127" s="26" t="n"/>
      <c r="D2127" s="27">
        <f>IF(AND($C2127="x",$A2127&lt;&gt;""),$A2127,"")</f>
        <v/>
      </c>
    </row>
    <row r="2128">
      <c r="A2128" s="25" t="inlineStr">
        <is>
          <t>optimization_score_uplift</t>
        </is>
      </c>
      <c r="B2128" s="29" t="inlineStr">
        <is>
          <t>Optimization score uplift · NUMERIC</t>
        </is>
      </c>
      <c r="C2128" s="26" t="n"/>
      <c r="D2128" s="27">
        <f>IF(AND($C2128="x",$A2128&lt;&gt;""),$A2128,"")</f>
        <v/>
      </c>
    </row>
    <row r="2129">
      <c r="A2129" s="25" t="inlineStr">
        <is>
          <t>optimization_score_url</t>
        </is>
      </c>
      <c r="B2129" s="29" t="inlineStr">
        <is>
          <t>Optimization score url · TEXT</t>
        </is>
      </c>
      <c r="C2129" s="26" t="n"/>
      <c r="D2129" s="27">
        <f>IF(AND($C2129="x",$A2129&lt;&gt;""),$A2129,"")</f>
        <v/>
      </c>
    </row>
    <row r="2130">
      <c r="A2130" s="25" t="inlineStr">
        <is>
          <t>optimization_score_weight</t>
        </is>
      </c>
      <c r="B2130" s="29" t="inlineStr">
        <is>
          <t>Optimization score weight · NUMERIC</t>
        </is>
      </c>
      <c r="C2130" s="26" t="n"/>
      <c r="D2130" s="27">
        <f>IF(AND($C2130="x",$A2130&lt;&gt;""),$A2130,"")</f>
        <v/>
      </c>
    </row>
    <row r="2131">
      <c r="A2131" s="25" t="inlineStr">
        <is>
          <t>optimized_targeting_enabled</t>
        </is>
      </c>
      <c r="B2131" s="29" t="inlineStr">
        <is>
          <t>Optimized targeting enabled · BOOLEAN</t>
        </is>
      </c>
      <c r="C2131" s="26" t="n"/>
      <c r="D2131" s="27">
        <f>IF(AND($C2131="x",$A2131&lt;&gt;""),$A2131,"")</f>
        <v/>
      </c>
    </row>
    <row r="2132">
      <c r="A2132" s="25" t="inlineStr">
        <is>
          <t>orders</t>
        </is>
      </c>
      <c r="B2132" s="29" t="inlineStr">
        <is>
          <t>Orders · NUMERIC</t>
        </is>
      </c>
      <c r="C2132" s="26" t="n"/>
      <c r="D2132" s="27">
        <f>IF(AND($C2132="x",$A2132&lt;&gt;""),$A2132,"")</f>
        <v/>
      </c>
    </row>
    <row r="2133">
      <c r="A2133" s="25" t="inlineStr">
        <is>
          <t>owner_customer_id</t>
        </is>
      </c>
      <c r="B2133" s="29" t="inlineStr">
        <is>
          <t>Owner customer id · NUMERIC</t>
        </is>
      </c>
      <c r="C2133" s="26" t="n"/>
      <c r="D2133" s="27">
        <f>IF(AND($C2133="x",$A2133&lt;&gt;""),$A2133,"")</f>
        <v/>
      </c>
    </row>
    <row r="2134">
      <c r="A2134" s="25" t="inlineStr">
        <is>
          <t>owner_descriptive_name</t>
        </is>
      </c>
      <c r="B2134" s="29" t="inlineStr">
        <is>
          <t>Owner descriptive name · TEXT</t>
        </is>
      </c>
      <c r="C2134" s="26" t="n"/>
      <c r="D2134" s="27">
        <f>IF(AND($C2134="x",$A2134&lt;&gt;""),$A2134,"")</f>
        <v/>
      </c>
    </row>
    <row r="2135">
      <c r="A2135" s="25" t="inlineStr">
        <is>
          <t>page_feed_asset_labels</t>
        </is>
      </c>
      <c r="B2135" s="29" t="inlineStr">
        <is>
          <t>Page feed asset labels · TEXT</t>
        </is>
      </c>
      <c r="C2135" s="26" t="n"/>
      <c r="D2135" s="27">
        <f>IF(AND($C2135="x",$A2135&lt;&gt;""),$A2135,"")</f>
        <v/>
      </c>
    </row>
    <row r="2136">
      <c r="A2136" s="25" t="inlineStr">
        <is>
          <t>page_feed_asset_page_url</t>
        </is>
      </c>
      <c r="B2136" s="29" t="inlineStr">
        <is>
          <t>Page feed asset page url · TEXT</t>
        </is>
      </c>
      <c r="C2136" s="26" t="n"/>
      <c r="D2136" s="27">
        <f>IF(AND($C2136="x",$A2136&lt;&gt;""),$A2136,"")</f>
        <v/>
      </c>
    </row>
    <row r="2137">
      <c r="A2137" s="25" t="inlineStr">
        <is>
          <t>page_number</t>
        </is>
      </c>
      <c r="B2137" s="29" t="inlineStr">
        <is>
          <t>Page number · NUMERIC</t>
        </is>
      </c>
      <c r="C2137" s="26" t="n"/>
      <c r="D2137" s="27">
        <f>IF(AND($C2137="x",$A2137&lt;&gt;""),$A2137,"")</f>
        <v/>
      </c>
    </row>
    <row r="2138">
      <c r="A2138" s="25" t="inlineStr">
        <is>
          <t>parental_status_type</t>
        </is>
      </c>
      <c r="B2138" s="29" t="inlineStr">
        <is>
          <t>Parental status type · TEXT</t>
        </is>
      </c>
      <c r="C2138" s="26" t="n"/>
      <c r="D2138" s="27">
        <f>IF(AND($C2138="x",$A2138&lt;&gt;""),$A2138,"")</f>
        <v/>
      </c>
    </row>
    <row r="2139">
      <c r="A2139" s="25" t="inlineStr">
        <is>
          <t>partner_hotel_id</t>
        </is>
      </c>
      <c r="B2139" s="29" t="inlineStr">
        <is>
          <t>Partner hotel id · TEXT</t>
        </is>
      </c>
      <c r="C2139" s="26" t="n"/>
      <c r="D2139" s="27">
        <f>IF(AND($C2139="x",$A2139&lt;&gt;""),$A2139,"")</f>
        <v/>
      </c>
    </row>
    <row r="2140">
      <c r="A2140" s="25" t="inlineStr">
        <is>
          <t>path1</t>
        </is>
      </c>
      <c r="B2140" s="29" t="inlineStr">
        <is>
          <t>Path1 · TEXT</t>
        </is>
      </c>
      <c r="C2140" s="26" t="n"/>
      <c r="D2140" s="27">
        <f>IF(AND($C2140="x",$A2140&lt;&gt;""),$A2140,"")</f>
        <v/>
      </c>
    </row>
    <row r="2141">
      <c r="A2141" s="25" t="inlineStr">
        <is>
          <t>path2</t>
        </is>
      </c>
      <c r="B2141" s="29" t="inlineStr">
        <is>
          <t>Path2 · TEXT</t>
        </is>
      </c>
      <c r="C2141" s="26" t="n"/>
      <c r="D2141" s="27">
        <f>IF(AND($C2141="x",$A2141&lt;&gt;""),$A2141,"")</f>
        <v/>
      </c>
    </row>
    <row r="2142">
      <c r="A2142" s="25" t="inlineStr">
        <is>
          <t>pay_per_conversion_eligibility_failure_reasons</t>
        </is>
      </c>
      <c r="B2142" s="29" t="inlineStr">
        <is>
          <t>Pay per conversion eligibility failure reasons · TEXT</t>
        </is>
      </c>
      <c r="C2142" s="26" t="n"/>
      <c r="D2142" s="27">
        <f>IF(AND($C2142="x",$A2142&lt;&gt;""),$A2142,"")</f>
        <v/>
      </c>
    </row>
    <row r="2143">
      <c r="A2143" s="25" t="inlineStr">
        <is>
          <t>payment_mode</t>
        </is>
      </c>
      <c r="B2143" s="29" t="inlineStr">
        <is>
          <t>Payment mode · TEXT</t>
        </is>
      </c>
      <c r="C2143" s="26" t="n"/>
      <c r="D2143" s="27">
        <f>IF(AND($C2143="x",$A2143&lt;&gt;""),$A2143,"")</f>
        <v/>
      </c>
    </row>
    <row r="2144">
      <c r="A2144" s="25" t="inlineStr">
        <is>
          <t>percent_cpc_bid_micros</t>
        </is>
      </c>
      <c r="B2144" s="29" t="inlineStr">
        <is>
          <t>Percent cpc bid micros · NUMERIC</t>
        </is>
      </c>
      <c r="C2144" s="26" t="n"/>
      <c r="D2144" s="27">
        <f>IF(AND($C2144="x",$A2144&lt;&gt;""),$A2144,"")</f>
        <v/>
      </c>
    </row>
    <row r="2145">
      <c r="A2145" s="25" t="inlineStr">
        <is>
          <t>percent_cpc_cpc_bid_ceiling_micros</t>
        </is>
      </c>
      <c r="B2145" s="29" t="inlineStr">
        <is>
          <t>Percent cpc cpc bid ceiling micros · NUMERIC</t>
        </is>
      </c>
      <c r="C2145" s="26" t="n"/>
      <c r="D2145" s="27">
        <f>IF(AND($C2145="x",$A2145&lt;&gt;""),$A2145,"")</f>
        <v/>
      </c>
    </row>
    <row r="2146">
      <c r="A2146" s="25" t="inlineStr">
        <is>
          <t>percent_cpc_enhanced_cpc_enabled</t>
        </is>
      </c>
      <c r="B2146" s="29" t="inlineStr">
        <is>
          <t>Percent cpc enhanced cpc enabled · BOOLEAN</t>
        </is>
      </c>
      <c r="C2146" s="26" t="n"/>
      <c r="D2146" s="27">
        <f>IF(AND($C2146="x",$A2146&lt;&gt;""),$A2146,"")</f>
        <v/>
      </c>
    </row>
    <row r="2147">
      <c r="A2147" s="25" t="inlineStr">
        <is>
          <t>percent_new_visitors</t>
        </is>
      </c>
      <c r="B2147" s="29" t="inlineStr">
        <is>
          <t>Percent new visitors · NUMERIC</t>
        </is>
      </c>
      <c r="C2147" s="26" t="n"/>
      <c r="D2147" s="27">
        <f>IF(AND($C2147="x",$A2147&lt;&gt;""),$A2147,"")</f>
        <v/>
      </c>
    </row>
    <row r="2148">
      <c r="A2148" s="25" t="inlineStr">
        <is>
          <t>performance_label</t>
        </is>
      </c>
      <c r="B2148" s="29" t="inlineStr">
        <is>
          <t>Performance label · TEXT</t>
        </is>
      </c>
      <c r="C2148" s="26" t="n"/>
      <c r="D2148" s="27">
        <f>IF(AND($C2148="x",$A2148&lt;&gt;""),$A2148,"")</f>
        <v/>
      </c>
    </row>
    <row r="2149">
      <c r="A2149" s="25" t="inlineStr">
        <is>
          <t>performance_max_upgrade_performance_max_campaign</t>
        </is>
      </c>
      <c r="B2149" s="29" t="inlineStr">
        <is>
          <t>Performance max upgrade performance max campaign · TEXT</t>
        </is>
      </c>
      <c r="C2149" s="26" t="n"/>
      <c r="D2149" s="27">
        <f>IF(AND($C2149="x",$A2149&lt;&gt;""),$A2149,"")</f>
        <v/>
      </c>
    </row>
    <row r="2150">
      <c r="A2150" s="25" t="inlineStr">
        <is>
          <t>performance_max_upgrade_pre_upgrade_campaign</t>
        </is>
      </c>
      <c r="B2150" s="29" t="inlineStr">
        <is>
          <t>Performance max upgrade pre upgrade campaign · TEXT</t>
        </is>
      </c>
      <c r="C2150" s="26" t="n"/>
      <c r="D2150" s="27">
        <f>IF(AND($C2150="x",$A2150&lt;&gt;""),$A2150,"")</f>
        <v/>
      </c>
    </row>
    <row r="2151">
      <c r="A2151" s="25" t="inlineStr">
        <is>
          <t>performance_max_upgrade_status</t>
        </is>
      </c>
      <c r="B2151" s="29" t="inlineStr">
        <is>
          <t>Performance max upgrade status · TEXT</t>
        </is>
      </c>
      <c r="C2151" s="26" t="n"/>
      <c r="D2151" s="27">
        <f>IF(AND($C2151="x",$A2151&lt;&gt;""),$A2151,"")</f>
        <v/>
      </c>
    </row>
    <row r="2152">
      <c r="A2152" s="25" t="inlineStr">
        <is>
          <t>period</t>
        </is>
      </c>
      <c r="B2152" s="29" t="inlineStr">
        <is>
          <t>Period · TEXT</t>
        </is>
      </c>
      <c r="C2152" s="26" t="n"/>
      <c r="D2152" s="27">
        <f>IF(AND($C2152="x",$A2152&lt;&gt;""),$A2152,"")</f>
        <v/>
      </c>
    </row>
    <row r="2153">
      <c r="A2153" s="25" t="inlineStr">
        <is>
          <t>phone_calls</t>
        </is>
      </c>
      <c r="B2153" s="29" t="inlineStr">
        <is>
          <t>Phone calls · NUMERIC</t>
        </is>
      </c>
      <c r="C2153" s="26" t="n"/>
      <c r="D2153" s="27">
        <f>IF(AND($C2153="x",$A2153&lt;&gt;""),$A2153,"")</f>
        <v/>
      </c>
    </row>
    <row r="2154">
      <c r="A2154" s="25" t="inlineStr">
        <is>
          <t>phone_impressions</t>
        </is>
      </c>
      <c r="B2154" s="29" t="inlineStr">
        <is>
          <t>Phone impressions · NUMERIC</t>
        </is>
      </c>
      <c r="C2154" s="26" t="n"/>
      <c r="D2154" s="27">
        <f>IF(AND($C2154="x",$A2154&lt;&gt;""),$A2154,"")</f>
        <v/>
      </c>
    </row>
    <row r="2155">
      <c r="A2155" s="25" t="inlineStr">
        <is>
          <t>phone_through_rate</t>
        </is>
      </c>
      <c r="B2155" s="29" t="inlineStr">
        <is>
          <t>Phone through rate · PERCENT</t>
        </is>
      </c>
      <c r="C2155" s="26" t="n"/>
      <c r="D2155" s="27">
        <f>IF(AND($C2155="x",$A2155&lt;&gt;""),$A2155,"")</f>
        <v/>
      </c>
    </row>
    <row r="2156">
      <c r="A2156" s="25" t="inlineStr">
        <is>
          <t>pinned_field</t>
        </is>
      </c>
      <c r="B2156" s="29" t="inlineStr">
        <is>
          <t>Pinned field · TEXT</t>
        </is>
      </c>
      <c r="C2156" s="26" t="n"/>
      <c r="D2156" s="27">
        <f>IF(AND($C2156="x",$A2156&lt;&gt;""),$A2156,"")</f>
        <v/>
      </c>
    </row>
    <row r="2157">
      <c r="A2157" s="25" t="inlineStr">
        <is>
          <t>placement</t>
        </is>
      </c>
      <c r="B2157" s="29" t="inlineStr">
        <is>
          <t>Placement · TEXT</t>
        </is>
      </c>
      <c r="C2157" s="26" t="n"/>
      <c r="D2157" s="27">
        <f>IF(AND($C2157="x",$A2157&lt;&gt;""),$A2157,"")</f>
        <v/>
      </c>
    </row>
    <row r="2158">
      <c r="A2158" s="25" t="inlineStr">
        <is>
          <t>placement_type</t>
        </is>
      </c>
      <c r="B2158" s="29" t="inlineStr">
        <is>
          <t>Placement type · TEXT</t>
        </is>
      </c>
      <c r="C2158" s="26" t="n"/>
      <c r="D2158" s="27">
        <f>IF(AND($C2158="x",$A2158&lt;&gt;""),$A2158,"")</f>
        <v/>
      </c>
    </row>
    <row r="2159">
      <c r="A2159" s="25" t="inlineStr">
        <is>
          <t>placement_url</t>
        </is>
      </c>
      <c r="B2159" s="29" t="inlineStr">
        <is>
          <t>Placement url · TEXT</t>
        </is>
      </c>
      <c r="C2159" s="26" t="n"/>
      <c r="D2159" s="27">
        <f>IF(AND($C2159="x",$A2159&lt;&gt;""),$A2159,"")</f>
        <v/>
      </c>
    </row>
    <row r="2160">
      <c r="A2160" s="25" t="inlineStr">
        <is>
          <t>platform_comparable_conversions</t>
        </is>
      </c>
      <c r="B2160" s="29" t="inlineStr">
        <is>
          <t>Platform comparable conversions · NUMERIC</t>
        </is>
      </c>
      <c r="C2160" s="26" t="n"/>
      <c r="D2160" s="27">
        <f>IF(AND($C2160="x",$A2160&lt;&gt;""),$A2160,"")</f>
        <v/>
      </c>
    </row>
    <row r="2161">
      <c r="A2161" s="25" t="inlineStr">
        <is>
          <t>platform_comparable_conversions_by_conversion_date</t>
        </is>
      </c>
      <c r="B2161" s="29" t="inlineStr">
        <is>
          <t>Platform comparable conversions by conversion date · NUMERIC</t>
        </is>
      </c>
      <c r="C2161" s="26" t="n"/>
      <c r="D2161" s="27">
        <f>IF(AND($C2161="x",$A2161&lt;&gt;""),$A2161,"")</f>
        <v/>
      </c>
    </row>
    <row r="2162">
      <c r="A2162" s="25" t="inlineStr">
        <is>
          <t>platform_comparable_conversions_from_interactions_rate</t>
        </is>
      </c>
      <c r="B2162" s="29" t="inlineStr">
        <is>
          <t>Platform comparable conversions from interactions rate · NUMERIC</t>
        </is>
      </c>
      <c r="C2162" s="26" t="n"/>
      <c r="D2162" s="27">
        <f>IF(AND($C2162="x",$A2162&lt;&gt;""),$A2162,"")</f>
        <v/>
      </c>
    </row>
    <row r="2163">
      <c r="A2163" s="25" t="inlineStr">
        <is>
          <t>platform_comparable_conversions_from_interactions_value_per_interaction</t>
        </is>
      </c>
      <c r="B2163" s="29" t="inlineStr">
        <is>
          <t>Platform comparable conversions from interactions value per interaction · NUMERIC</t>
        </is>
      </c>
      <c r="C2163" s="26" t="n"/>
      <c r="D2163" s="27">
        <f>IF(AND($C2163="x",$A2163&lt;&gt;""),$A2163,"")</f>
        <v/>
      </c>
    </row>
    <row r="2164">
      <c r="A2164" s="25" t="inlineStr">
        <is>
          <t>platform_comparable_conversions_value</t>
        </is>
      </c>
      <c r="B2164" s="29" t="inlineStr">
        <is>
          <t>Platform comparable conversions value · NUMERIC</t>
        </is>
      </c>
      <c r="C2164" s="26" t="n"/>
      <c r="D2164" s="27">
        <f>IF(AND($C2164="x",$A2164&lt;&gt;""),$A2164,"")</f>
        <v/>
      </c>
    </row>
    <row r="2165">
      <c r="A2165" s="25" t="inlineStr">
        <is>
          <t>platform_comparable_conversions_value_by_conversion_date</t>
        </is>
      </c>
      <c r="B2165" s="29" t="inlineStr">
        <is>
          <t>Platform comparable conversions value by conversion date · NUMERIC</t>
        </is>
      </c>
      <c r="C2165" s="26" t="n"/>
      <c r="D2165" s="27">
        <f>IF(AND($C2165="x",$A2165&lt;&gt;""),$A2165,"")</f>
        <v/>
      </c>
    </row>
    <row r="2166">
      <c r="A2166" s="25" t="inlineStr">
        <is>
          <t>platform_comparable_conversions_value_per_cost</t>
        </is>
      </c>
      <c r="B2166" s="29" t="inlineStr">
        <is>
          <t>Platform comparable conversions value per cost · NUMERIC</t>
        </is>
      </c>
      <c r="C2166" s="26" t="n"/>
      <c r="D2166" s="27">
        <f>IF(AND($C2166="x",$A2166&lt;&gt;""),$A2166,"")</f>
        <v/>
      </c>
    </row>
    <row r="2167">
      <c r="A2167" s="25" t="inlineStr">
        <is>
          <t>pmax_campaign_settings_brand_targeting_overrides_ignore_exclusions_for_shopping_ads</t>
        </is>
      </c>
      <c r="B2167" s="29" t="inlineStr">
        <is>
          <t>Pmax campaign settings brand targeting overrides ignore exclusions for shopping ads · BOOLEAN</t>
        </is>
      </c>
      <c r="C2167" s="26" t="n"/>
      <c r="D2167" s="27">
        <f>IF(AND($C2167="x",$A2167&lt;&gt;""),$A2167,"")</f>
        <v/>
      </c>
    </row>
    <row r="2168">
      <c r="A2168" s="25" t="inlineStr">
        <is>
          <t>policy_summary</t>
        </is>
      </c>
      <c r="B2168" s="29" t="inlineStr">
        <is>
          <t>Policy summary · TEXT</t>
        </is>
      </c>
      <c r="C2168" s="26" t="n"/>
      <c r="D2168" s="27">
        <f>IF(AND($C2168="x",$A2168&lt;&gt;""),$A2168,"")</f>
        <v/>
      </c>
    </row>
    <row r="2169">
      <c r="A2169" s="25" t="inlineStr">
        <is>
          <t>policy_summary_approval_status</t>
        </is>
      </c>
      <c r="B2169" s="29" t="inlineStr">
        <is>
          <t>Policy summary approval status · TEXT</t>
        </is>
      </c>
      <c r="C2169" s="26" t="n"/>
      <c r="D2169" s="27">
        <f>IF(AND($C2169="x",$A2169&lt;&gt;""),$A2169,"")</f>
        <v/>
      </c>
    </row>
    <row r="2170">
      <c r="A2170" s="25" t="inlineStr">
        <is>
          <t>policy_summary_policy_topic_entries</t>
        </is>
      </c>
      <c r="B2170" s="29" t="inlineStr">
        <is>
          <t>Policy summary policy topic entries · TEXT</t>
        </is>
      </c>
      <c r="C2170" s="26" t="n"/>
      <c r="D2170" s="27">
        <f>IF(AND($C2170="x",$A2170&lt;&gt;""),$A2170,"")</f>
        <v/>
      </c>
    </row>
    <row r="2171">
      <c r="A2171" s="25" t="inlineStr">
        <is>
          <t>policy_summary_review_status</t>
        </is>
      </c>
      <c r="B2171" s="29" t="inlineStr">
        <is>
          <t>Policy summary review status · TEXT</t>
        </is>
      </c>
      <c r="C2171" s="26" t="n"/>
      <c r="D2171" s="27">
        <f>IF(AND($C2171="x",$A2171&lt;&gt;""),$A2171,"")</f>
        <v/>
      </c>
    </row>
    <row r="2172">
      <c r="A2172" s="25" t="inlineStr">
        <is>
          <t>position_estimates_estimated_add_clicks_at_first_position_cpc</t>
        </is>
      </c>
      <c r="B2172" s="29" t="inlineStr">
        <is>
          <t>Position estimates estimated add clicks at first position cpc · NUMERIC</t>
        </is>
      </c>
      <c r="C2172" s="26" t="n"/>
      <c r="D2172" s="27">
        <f>IF(AND($C2172="x",$A2172&lt;&gt;""),$A2172,"")</f>
        <v/>
      </c>
    </row>
    <row r="2173">
      <c r="A2173" s="25" t="inlineStr">
        <is>
          <t>position_estimates_estimated_add_cost_at_first_position_cpc</t>
        </is>
      </c>
      <c r="B2173" s="29" t="inlineStr">
        <is>
          <t>Position estimates estimated add cost at first position cpc · NUMERIC</t>
        </is>
      </c>
      <c r="C2173" s="26" t="n"/>
      <c r="D2173" s="27">
        <f>IF(AND($C2173="x",$A2173&lt;&gt;""),$A2173,"")</f>
        <v/>
      </c>
    </row>
    <row r="2174">
      <c r="A2174" s="25" t="inlineStr">
        <is>
          <t>position_estimates_first_page_cpc_micros</t>
        </is>
      </c>
      <c r="B2174" s="29" t="inlineStr">
        <is>
          <t>Position estimates first page cpc micros · NUMERIC</t>
        </is>
      </c>
      <c r="C2174" s="26" t="n"/>
      <c r="D2174" s="27">
        <f>IF(AND($C2174="x",$A2174&lt;&gt;""),$A2174,"")</f>
        <v/>
      </c>
    </row>
    <row r="2175">
      <c r="A2175" s="25" t="inlineStr">
        <is>
          <t>position_estimates_first_position_cpc_micros</t>
        </is>
      </c>
      <c r="B2175" s="29" t="inlineStr">
        <is>
          <t>Position estimates first position cpc micros · NUMERIC</t>
        </is>
      </c>
      <c r="C2175" s="26" t="n"/>
      <c r="D2175" s="27">
        <f>IF(AND($C2175="x",$A2175&lt;&gt;""),$A2175,"")</f>
        <v/>
      </c>
    </row>
    <row r="2176">
      <c r="A2176" s="25" t="inlineStr">
        <is>
          <t>position_estimates_top_of_page_cpc_micros</t>
        </is>
      </c>
      <c r="B2176" s="29" t="inlineStr">
        <is>
          <t>Position estimates top of page cpc micros · NUMERIC</t>
        </is>
      </c>
      <c r="C2176" s="26" t="n"/>
      <c r="D2176" s="27">
        <f>IF(AND($C2176="x",$A2176&lt;&gt;""),$A2176,"")</f>
        <v/>
      </c>
    </row>
    <row r="2177">
      <c r="A2177" s="25" t="inlineStr">
        <is>
          <t>post_click_quality_score</t>
        </is>
      </c>
      <c r="B2177" s="29" t="inlineStr">
        <is>
          <t>Post click quality score · TEXT</t>
        </is>
      </c>
      <c r="C2177" s="26" t="n"/>
      <c r="D2177" s="27">
        <f>IF(AND($C2177="x",$A2177&lt;&gt;""),$A2177,"")</f>
        <v/>
      </c>
    </row>
    <row r="2178">
      <c r="A2178" s="25" t="inlineStr">
        <is>
          <t>postal_code</t>
        </is>
      </c>
      <c r="B2178" s="29" t="inlineStr">
        <is>
          <t>Geo target postal code numbers · TEXT</t>
        </is>
      </c>
      <c r="C2178" s="26" t="n"/>
      <c r="D2178" s="27">
        <f>IF(AND($C2178="x",$A2178&lt;&gt;""),$A2178,"")</f>
        <v/>
      </c>
    </row>
    <row r="2179">
      <c r="A2179" s="25" t="inlineStr">
        <is>
          <t>price_asset_language_code</t>
        </is>
      </c>
      <c r="B2179" s="29" t="inlineStr">
        <is>
          <t>Price asset language code · TEXT</t>
        </is>
      </c>
      <c r="C2179" s="26" t="n"/>
      <c r="D2179" s="27">
        <f>IF(AND($C2179="x",$A2179&lt;&gt;""),$A2179,"")</f>
        <v/>
      </c>
    </row>
    <row r="2180">
      <c r="A2180" s="25" t="inlineStr">
        <is>
          <t>price_asset_price_offerings</t>
        </is>
      </c>
      <c r="B2180" s="29" t="inlineStr">
        <is>
          <t>Price asset price offerings · TEXT</t>
        </is>
      </c>
      <c r="C2180" s="26" t="n"/>
      <c r="D2180" s="27">
        <f>IF(AND($C2180="x",$A2180&lt;&gt;""),$A2180,"")</f>
        <v/>
      </c>
    </row>
    <row r="2181">
      <c r="A2181" s="25" t="inlineStr">
        <is>
          <t>price_asset_price_qualifier</t>
        </is>
      </c>
      <c r="B2181" s="29" t="inlineStr">
        <is>
          <t>Price asset price qualifier · TEXT</t>
        </is>
      </c>
      <c r="C2181" s="26" t="n"/>
      <c r="D2181" s="27">
        <f>IF(AND($C2181="x",$A2181&lt;&gt;""),$A2181,"")</f>
        <v/>
      </c>
    </row>
    <row r="2182">
      <c r="A2182" s="25" t="inlineStr">
        <is>
          <t>price_asset_type</t>
        </is>
      </c>
      <c r="B2182" s="29" t="inlineStr">
        <is>
          <t>Price asset type · TEXT</t>
        </is>
      </c>
      <c r="C2182" s="26" t="n"/>
      <c r="D2182" s="27">
        <f>IF(AND($C2182="x",$A2182&lt;&gt;""),$A2182,"")</f>
        <v/>
      </c>
    </row>
    <row r="2183">
      <c r="A2183" s="25" t="inlineStr">
        <is>
          <t>primary_impressions</t>
        </is>
      </c>
      <c r="B2183" s="29" t="inlineStr">
        <is>
          <t>Primary impressions · NUMERIC</t>
        </is>
      </c>
      <c r="C2183" s="26" t="n"/>
      <c r="D2183" s="27">
        <f>IF(AND($C2183="x",$A2183&lt;&gt;""),$A2183,"")</f>
        <v/>
      </c>
    </row>
    <row r="2184">
      <c r="A2184" s="25" t="inlineStr">
        <is>
          <t>primary_status</t>
        </is>
      </c>
      <c r="B2184" s="29" t="inlineStr">
        <is>
          <t>Primary status · TEXT</t>
        </is>
      </c>
      <c r="C2184" s="26" t="n"/>
      <c r="D2184" s="27">
        <f>IF(AND($C2184="x",$A2184&lt;&gt;""),$A2184,"")</f>
        <v/>
      </c>
    </row>
    <row r="2185">
      <c r="A2185" s="25" t="inlineStr">
        <is>
          <t>primary_status_reasons</t>
        </is>
      </c>
      <c r="B2185" s="29" t="inlineStr">
        <is>
          <t>Primary status reasons · TEXT</t>
        </is>
      </c>
      <c r="C2185" s="26" t="n"/>
      <c r="D2185" s="27">
        <f>IF(AND($C2185="x",$A2185&lt;&gt;""),$A2185,"")</f>
        <v/>
      </c>
    </row>
    <row r="2186">
      <c r="A2186" s="25" t="inlineStr">
        <is>
          <t>product_aggregator_id</t>
        </is>
      </c>
      <c r="B2186" s="29" t="inlineStr">
        <is>
          <t>Product aggregator id · NUMERIC</t>
        </is>
      </c>
      <c r="C2186" s="26" t="n"/>
      <c r="D2186" s="27">
        <f>IF(AND($C2186="x",$A2186&lt;&gt;""),$A2186,"")</f>
        <v/>
      </c>
    </row>
    <row r="2187">
      <c r="A2187" s="25" t="inlineStr">
        <is>
          <t>product_brand</t>
        </is>
      </c>
      <c r="B2187" s="29" t="inlineStr">
        <is>
          <t>Product brand · TEXT</t>
        </is>
      </c>
      <c r="C2187" s="26" t="n"/>
      <c r="D2187" s="27">
        <f>IF(AND($C2187="x",$A2187&lt;&gt;""),$A2187,"")</f>
        <v/>
      </c>
    </row>
    <row r="2188">
      <c r="A2188" s="25" t="inlineStr">
        <is>
          <t>product_category_level1</t>
        </is>
      </c>
      <c r="B2188" s="29" t="inlineStr">
        <is>
          <t>Product category level1 · TEXT</t>
        </is>
      </c>
      <c r="C2188" s="26" t="n"/>
      <c r="D2188" s="27">
        <f>IF(AND($C2188="x",$A2188&lt;&gt;""),$A2188,"")</f>
        <v/>
      </c>
    </row>
    <row r="2189">
      <c r="A2189" s="25" t="inlineStr">
        <is>
          <t>product_category_level2</t>
        </is>
      </c>
      <c r="B2189" s="29" t="inlineStr">
        <is>
          <t>Product category level2 · TEXT</t>
        </is>
      </c>
      <c r="C2189" s="26" t="n"/>
      <c r="D2189" s="27">
        <f>IF(AND($C2189="x",$A2189&lt;&gt;""),$A2189,"")</f>
        <v/>
      </c>
    </row>
    <row r="2190">
      <c r="A2190" s="25" t="inlineStr">
        <is>
          <t>product_category_level3</t>
        </is>
      </c>
      <c r="B2190" s="29" t="inlineStr">
        <is>
          <t>Product category level3 · TEXT</t>
        </is>
      </c>
      <c r="C2190" s="26" t="n"/>
      <c r="D2190" s="27">
        <f>IF(AND($C2190="x",$A2190&lt;&gt;""),$A2190,"")</f>
        <v/>
      </c>
    </row>
    <row r="2191">
      <c r="A2191" s="25" t="inlineStr">
        <is>
          <t>product_category_level4</t>
        </is>
      </c>
      <c r="B2191" s="29" t="inlineStr">
        <is>
          <t>Product category level4 · TEXT</t>
        </is>
      </c>
      <c r="C2191" s="26" t="n"/>
      <c r="D2191" s="27">
        <f>IF(AND($C2191="x",$A2191&lt;&gt;""),$A2191,"")</f>
        <v/>
      </c>
    </row>
    <row r="2192">
      <c r="A2192" s="25" t="inlineStr">
        <is>
          <t>product_category_level5</t>
        </is>
      </c>
      <c r="B2192" s="29" t="inlineStr">
        <is>
          <t>Product category level5 · TEXT</t>
        </is>
      </c>
      <c r="C2192" s="26" t="n"/>
      <c r="D2192" s="27">
        <f>IF(AND($C2192="x",$A2192&lt;&gt;""),$A2192,"")</f>
        <v/>
      </c>
    </row>
    <row r="2193">
      <c r="A2193" s="25" t="inlineStr">
        <is>
          <t>product_channel</t>
        </is>
      </c>
      <c r="B2193" s="29" t="inlineStr">
        <is>
          <t>Product channel · TEXT</t>
        </is>
      </c>
      <c r="C2193" s="26" t="n"/>
      <c r="D2193" s="27">
        <f>IF(AND($C2193="x",$A2193&lt;&gt;""),$A2193,"")</f>
        <v/>
      </c>
    </row>
    <row r="2194">
      <c r="A2194" s="25" t="inlineStr">
        <is>
          <t>product_channel_exclusivity</t>
        </is>
      </c>
      <c r="B2194" s="29" t="inlineStr">
        <is>
          <t>Product channel exclusivity · TEXT</t>
        </is>
      </c>
      <c r="C2194" s="26" t="n"/>
      <c r="D2194" s="27">
        <f>IF(AND($C2194="x",$A2194&lt;&gt;""),$A2194,"")</f>
        <v/>
      </c>
    </row>
    <row r="2195">
      <c r="A2195" s="25" t="inlineStr">
        <is>
          <t>product_condition</t>
        </is>
      </c>
      <c r="B2195" s="29" t="inlineStr">
        <is>
          <t>Product condition · TEXT</t>
        </is>
      </c>
      <c r="C2195" s="26" t="n"/>
      <c r="D2195" s="27">
        <f>IF(AND($C2195="x",$A2195&lt;&gt;""),$A2195,"")</f>
        <v/>
      </c>
    </row>
    <row r="2196">
      <c r="A2196" s="25" t="inlineStr">
        <is>
          <t>product_country</t>
        </is>
      </c>
      <c r="B2196" s="29" t="inlineStr">
        <is>
          <t>Product country · COUNTRY</t>
        </is>
      </c>
      <c r="C2196" s="26" t="n"/>
      <c r="D2196" s="27">
        <f>IF(AND($C2196="x",$A2196&lt;&gt;""),$A2196,"")</f>
        <v/>
      </c>
    </row>
    <row r="2197">
      <c r="A2197" s="25" t="inlineStr">
        <is>
          <t>product_custom_attribute0</t>
        </is>
      </c>
      <c r="B2197" s="29" t="inlineStr">
        <is>
          <t>Product custom attribute0 · TEXT</t>
        </is>
      </c>
      <c r="C2197" s="26" t="n"/>
      <c r="D2197" s="27">
        <f>IF(AND($C2197="x",$A2197&lt;&gt;""),$A2197,"")</f>
        <v/>
      </c>
    </row>
    <row r="2198">
      <c r="A2198" s="25" t="inlineStr">
        <is>
          <t>product_custom_attribute1</t>
        </is>
      </c>
      <c r="B2198" s="29" t="inlineStr">
        <is>
          <t>Product custom attribute1 · TEXT</t>
        </is>
      </c>
      <c r="C2198" s="26" t="n"/>
      <c r="D2198" s="27">
        <f>IF(AND($C2198="x",$A2198&lt;&gt;""),$A2198,"")</f>
        <v/>
      </c>
    </row>
    <row r="2199">
      <c r="A2199" s="25" t="inlineStr">
        <is>
          <t>product_custom_attribute2</t>
        </is>
      </c>
      <c r="B2199" s="29" t="inlineStr">
        <is>
          <t>Product custom attribute2 · TEXT</t>
        </is>
      </c>
      <c r="C2199" s="26" t="n"/>
      <c r="D2199" s="27">
        <f>IF(AND($C2199="x",$A2199&lt;&gt;""),$A2199,"")</f>
        <v/>
      </c>
    </row>
    <row r="2200">
      <c r="A2200" s="25" t="inlineStr">
        <is>
          <t>product_custom_attribute3</t>
        </is>
      </c>
      <c r="B2200" s="29" t="inlineStr">
        <is>
          <t>Product custom attribute3 · TEXT</t>
        </is>
      </c>
      <c r="C2200" s="26" t="n"/>
      <c r="D2200" s="27">
        <f>IF(AND($C2200="x",$A2200&lt;&gt;""),$A2200,"")</f>
        <v/>
      </c>
    </row>
    <row r="2201">
      <c r="A2201" s="25" t="inlineStr">
        <is>
          <t>product_custom_attribute4</t>
        </is>
      </c>
      <c r="B2201" s="29" t="inlineStr">
        <is>
          <t>Product custom attribute4 · TEXT</t>
        </is>
      </c>
      <c r="C2201" s="26" t="n"/>
      <c r="D2201" s="27">
        <f>IF(AND($C2201="x",$A2201&lt;&gt;""),$A2201,"")</f>
        <v/>
      </c>
    </row>
    <row r="2202">
      <c r="A2202" s="25" t="inlineStr">
        <is>
          <t>product_feed_label</t>
        </is>
      </c>
      <c r="B2202" s="29" t="inlineStr">
        <is>
          <t>Product feed label · TEXT</t>
        </is>
      </c>
      <c r="C2202" s="26" t="n"/>
      <c r="D2202" s="27">
        <f>IF(AND($C2202="x",$A2202&lt;&gt;""),$A2202,"")</f>
        <v/>
      </c>
    </row>
    <row r="2203">
      <c r="A2203" s="25" t="inlineStr">
        <is>
          <t>product_item_id</t>
        </is>
      </c>
      <c r="B2203" s="29" t="inlineStr">
        <is>
          <t>Product item id · TEXT</t>
        </is>
      </c>
      <c r="C2203" s="26" t="n"/>
      <c r="D2203" s="27">
        <f>IF(AND($C2203="x",$A2203&lt;&gt;""),$A2203,"")</f>
        <v/>
      </c>
    </row>
    <row r="2204">
      <c r="A2204" s="25" t="inlineStr">
        <is>
          <t>product_language</t>
        </is>
      </c>
      <c r="B2204" s="29" t="inlineStr">
        <is>
          <t>Product language · TEXT</t>
        </is>
      </c>
      <c r="C2204" s="26" t="n"/>
      <c r="D2204" s="27">
        <f>IF(AND($C2204="x",$A2204&lt;&gt;""),$A2204,"")</f>
        <v/>
      </c>
    </row>
    <row r="2205">
      <c r="A2205" s="25" t="inlineStr">
        <is>
          <t>product_merchant_id</t>
        </is>
      </c>
      <c r="B2205" s="29" t="inlineStr">
        <is>
          <t>Product merchant id · NUMERIC</t>
        </is>
      </c>
      <c r="C2205" s="26" t="n"/>
      <c r="D2205" s="27">
        <f>IF(AND($C2205="x",$A2205&lt;&gt;""),$A2205,"")</f>
        <v/>
      </c>
    </row>
    <row r="2206">
      <c r="A2206" s="25" t="inlineStr">
        <is>
          <t>product_store_id</t>
        </is>
      </c>
      <c r="B2206" s="29" t="inlineStr">
        <is>
          <t>Product store id · TEXT</t>
        </is>
      </c>
      <c r="C2206" s="26" t="n"/>
      <c r="D2206" s="27">
        <f>IF(AND($C2206="x",$A2206&lt;&gt;""),$A2206,"")</f>
        <v/>
      </c>
    </row>
    <row r="2207">
      <c r="A2207" s="25" t="inlineStr">
        <is>
          <t>product_title</t>
        </is>
      </c>
      <c r="B2207" s="29" t="inlineStr">
        <is>
          <t>Product title · TEXT</t>
        </is>
      </c>
      <c r="C2207" s="26" t="n"/>
      <c r="D2207" s="27">
        <f>IF(AND($C2207="x",$A2207&lt;&gt;""),$A2207,"")</f>
        <v/>
      </c>
    </row>
    <row r="2208">
      <c r="A2208" s="25" t="inlineStr">
        <is>
          <t>product_type_l1</t>
        </is>
      </c>
      <c r="B2208" s="29" t="inlineStr">
        <is>
          <t>Product type l1 · TEXT</t>
        </is>
      </c>
      <c r="C2208" s="26" t="n"/>
      <c r="D2208" s="27">
        <f>IF(AND($C2208="x",$A2208&lt;&gt;""),$A2208,"")</f>
        <v/>
      </c>
    </row>
    <row r="2209">
      <c r="A2209" s="25" t="inlineStr">
        <is>
          <t>product_type_l2</t>
        </is>
      </c>
      <c r="B2209" s="29" t="inlineStr">
        <is>
          <t>Product type l2 · TEXT</t>
        </is>
      </c>
      <c r="C2209" s="26" t="n"/>
      <c r="D2209" s="27">
        <f>IF(AND($C2209="x",$A2209&lt;&gt;""),$A2209,"")</f>
        <v/>
      </c>
    </row>
    <row r="2210">
      <c r="A2210" s="25" t="inlineStr">
        <is>
          <t>product_type_l3</t>
        </is>
      </c>
      <c r="B2210" s="29" t="inlineStr">
        <is>
          <t>Product type l3 · TEXT</t>
        </is>
      </c>
      <c r="C2210" s="26" t="n"/>
      <c r="D2210" s="27">
        <f>IF(AND($C2210="x",$A2210&lt;&gt;""),$A2210,"")</f>
        <v/>
      </c>
    </row>
    <row r="2211">
      <c r="A2211" s="25" t="inlineStr">
        <is>
          <t>product_type_l4</t>
        </is>
      </c>
      <c r="B2211" s="29" t="inlineStr">
        <is>
          <t>Product type l4 · TEXT</t>
        </is>
      </c>
      <c r="C2211" s="26" t="n"/>
      <c r="D2211" s="27">
        <f>IF(AND($C2211="x",$A2211&lt;&gt;""),$A2211,"")</f>
        <v/>
      </c>
    </row>
    <row r="2212">
      <c r="A2212" s="25" t="inlineStr">
        <is>
          <t>product_type_l5</t>
        </is>
      </c>
      <c r="B2212" s="29" t="inlineStr">
        <is>
          <t>Product type l5 · TEXT</t>
        </is>
      </c>
      <c r="C2212" s="26" t="n"/>
      <c r="D2212" s="27">
        <f>IF(AND($C2212="x",$A2212&lt;&gt;""),$A2212,"")</f>
        <v/>
      </c>
    </row>
    <row r="2213">
      <c r="A2213" s="25" t="inlineStr">
        <is>
          <t>promotion_asset_ad_schedule_targets</t>
        </is>
      </c>
      <c r="B2213" s="29" t="inlineStr">
        <is>
          <t>Promotion asset ad schedule targets · TEXT</t>
        </is>
      </c>
      <c r="C2213" s="26" t="n"/>
      <c r="D2213" s="27">
        <f>IF(AND($C2213="x",$A2213&lt;&gt;""),$A2213,"")</f>
        <v/>
      </c>
    </row>
    <row r="2214">
      <c r="A2214" s="25" t="inlineStr">
        <is>
          <t>promotion_asset_discount_modifier</t>
        </is>
      </c>
      <c r="B2214" s="29" t="inlineStr">
        <is>
          <t>Promotion asset discount modifier · TEXT</t>
        </is>
      </c>
      <c r="C2214" s="26" t="n"/>
      <c r="D2214" s="27">
        <f>IF(AND($C2214="x",$A2214&lt;&gt;""),$A2214,"")</f>
        <v/>
      </c>
    </row>
    <row r="2215">
      <c r="A2215" s="25" t="inlineStr">
        <is>
          <t>promotion_asset_end_date</t>
        </is>
      </c>
      <c r="B2215" s="29" t="inlineStr">
        <is>
          <t>Promotion asset end date · DATE</t>
        </is>
      </c>
      <c r="C2215" s="26" t="n"/>
      <c r="D2215" s="27">
        <f>IF(AND($C2215="x",$A2215&lt;&gt;""),$A2215,"")</f>
        <v/>
      </c>
    </row>
    <row r="2216">
      <c r="A2216" s="25" t="inlineStr">
        <is>
          <t>promotion_asset_language_code</t>
        </is>
      </c>
      <c r="B2216" s="29" t="inlineStr">
        <is>
          <t>Promotion asset language code · TEXT</t>
        </is>
      </c>
      <c r="C2216" s="26" t="n"/>
      <c r="D2216" s="27">
        <f>IF(AND($C2216="x",$A2216&lt;&gt;""),$A2216,"")</f>
        <v/>
      </c>
    </row>
    <row r="2217">
      <c r="A2217" s="25" t="inlineStr">
        <is>
          <t>promotion_asset_money_amount_off_amount_micros</t>
        </is>
      </c>
      <c r="B2217" s="29" t="inlineStr">
        <is>
          <t>Promotion asset money amount off amount micros · NUMERIC</t>
        </is>
      </c>
      <c r="C2217" s="26" t="n"/>
      <c r="D2217" s="27">
        <f>IF(AND($C2217="x",$A2217&lt;&gt;""),$A2217,"")</f>
        <v/>
      </c>
    </row>
    <row r="2218">
      <c r="A2218" s="25" t="inlineStr">
        <is>
          <t>promotion_asset_money_amount_off_amount_micros_daily</t>
        </is>
      </c>
      <c r="B2218" s="29" t="inlineStr">
        <is>
          <t>Promotion asset money amount off amount micros daily · NUMERIC</t>
        </is>
      </c>
      <c r="C2218" s="26" t="n"/>
      <c r="D2218" s="27">
        <f>IF(AND($C2218="x",$A2218&lt;&gt;""),$A2218,"")</f>
        <v/>
      </c>
    </row>
    <row r="2219">
      <c r="A2219" s="25" t="inlineStr">
        <is>
          <t>promotion_asset_money_amount_off_currency_code</t>
        </is>
      </c>
      <c r="B2219" s="29" t="inlineStr">
        <is>
          <t>Promotion asset money amount off currency code · TEXT</t>
        </is>
      </c>
      <c r="C2219" s="26" t="n"/>
      <c r="D2219" s="27">
        <f>IF(AND($C2219="x",$A2219&lt;&gt;""),$A2219,"")</f>
        <v/>
      </c>
    </row>
    <row r="2220">
      <c r="A2220" s="25" t="inlineStr">
        <is>
          <t>promotion_asset_occasion</t>
        </is>
      </c>
      <c r="B2220" s="29" t="inlineStr">
        <is>
          <t>Promotion asset occasion · TEXT</t>
        </is>
      </c>
      <c r="C2220" s="26" t="n"/>
      <c r="D2220" s="27">
        <f>IF(AND($C2220="x",$A2220&lt;&gt;""),$A2220,"")</f>
        <v/>
      </c>
    </row>
    <row r="2221">
      <c r="A2221" s="25" t="inlineStr">
        <is>
          <t>promotion_asset_orders_over_amount_amount_micros</t>
        </is>
      </c>
      <c r="B2221" s="29" t="inlineStr">
        <is>
          <t>Promotion asset orders over amount amount micros · NUMERIC</t>
        </is>
      </c>
      <c r="C2221" s="26" t="n"/>
      <c r="D2221" s="27">
        <f>IF(AND($C2221="x",$A2221&lt;&gt;""),$A2221,"")</f>
        <v/>
      </c>
    </row>
    <row r="2222">
      <c r="A2222" s="25" t="inlineStr">
        <is>
          <t>promotion_asset_orders_over_amount_amount_micros_daily</t>
        </is>
      </c>
      <c r="B2222" s="29" t="inlineStr">
        <is>
          <t>Promotion asset orders over amount amount micros daily · NUMERIC</t>
        </is>
      </c>
      <c r="C2222" s="26" t="n"/>
      <c r="D2222" s="27">
        <f>IF(AND($C2222="x",$A2222&lt;&gt;""),$A2222,"")</f>
        <v/>
      </c>
    </row>
    <row r="2223">
      <c r="A2223" s="25" t="inlineStr">
        <is>
          <t>promotion_asset_orders_over_amount_currency_code</t>
        </is>
      </c>
      <c r="B2223" s="29" t="inlineStr">
        <is>
          <t>Promotion asset orders over amount currency code · TEXT</t>
        </is>
      </c>
      <c r="C2223" s="26" t="n"/>
      <c r="D2223" s="27">
        <f>IF(AND($C2223="x",$A2223&lt;&gt;""),$A2223,"")</f>
        <v/>
      </c>
    </row>
    <row r="2224">
      <c r="A2224" s="25" t="inlineStr">
        <is>
          <t>promotion_asset_percent_off</t>
        </is>
      </c>
      <c r="B2224" s="29" t="inlineStr">
        <is>
          <t>Promotion asset percent off · NUMERIC</t>
        </is>
      </c>
      <c r="C2224" s="26" t="n"/>
      <c r="D2224" s="27">
        <f>IF(AND($C2224="x",$A2224&lt;&gt;""),$A2224,"")</f>
        <v/>
      </c>
    </row>
    <row r="2225">
      <c r="A2225" s="25" t="inlineStr">
        <is>
          <t>promotion_asset_percent_off_daily</t>
        </is>
      </c>
      <c r="B2225" s="29" t="inlineStr">
        <is>
          <t>Promotion asset percent off daily · NUMERIC</t>
        </is>
      </c>
      <c r="C2225" s="26" t="n"/>
      <c r="D2225" s="27">
        <f>IF(AND($C2225="x",$A2225&lt;&gt;""),$A2225,"")</f>
        <v/>
      </c>
    </row>
    <row r="2226">
      <c r="A2226" s="25" t="inlineStr">
        <is>
          <t>promotion_asset_promotion_barcode_info_barcode_content</t>
        </is>
      </c>
      <c r="B2226" s="29" t="inlineStr">
        <is>
          <t>Promotion asset promotion barcode info barcode content · TEXT</t>
        </is>
      </c>
      <c r="C2226" s="26" t="n"/>
      <c r="D2226" s="27">
        <f>IF(AND($C2226="x",$A2226&lt;&gt;""),$A2226,"")</f>
        <v/>
      </c>
    </row>
    <row r="2227">
      <c r="A2227" s="25" t="inlineStr">
        <is>
          <t>promotion_asset_promotion_barcode_info_type</t>
        </is>
      </c>
      <c r="B2227" s="29" t="inlineStr">
        <is>
          <t>Promotion asset promotion barcode info type · TEXT</t>
        </is>
      </c>
      <c r="C2227" s="26" t="n"/>
      <c r="D2227" s="27">
        <f>IF(AND($C2227="x",$A2227&lt;&gt;""),$A2227,"")</f>
        <v/>
      </c>
    </row>
    <row r="2228">
      <c r="A2228" s="25" t="inlineStr">
        <is>
          <t>promotion_asset_promotion_code</t>
        </is>
      </c>
      <c r="B2228" s="29" t="inlineStr">
        <is>
          <t>Promotion asset promotion code · TEXT</t>
        </is>
      </c>
      <c r="C2228" s="26" t="n"/>
      <c r="D2228" s="27">
        <f>IF(AND($C2228="x",$A2228&lt;&gt;""),$A2228,"")</f>
        <v/>
      </c>
    </row>
    <row r="2229">
      <c r="A2229" s="25" t="inlineStr">
        <is>
          <t>promotion_asset_promotion_qr_code_info_qr_code_content</t>
        </is>
      </c>
      <c r="B2229" s="29" t="inlineStr">
        <is>
          <t>Promotion asset promotion qr code info qr code content · TEXT</t>
        </is>
      </c>
      <c r="C2229" s="26" t="n"/>
      <c r="D2229" s="27">
        <f>IF(AND($C2229="x",$A2229&lt;&gt;""),$A2229,"")</f>
        <v/>
      </c>
    </row>
    <row r="2230">
      <c r="A2230" s="25" t="inlineStr">
        <is>
          <t>promotion_asset_promotion_target</t>
        </is>
      </c>
      <c r="B2230" s="29" t="inlineStr">
        <is>
          <t>Promotion asset promotion target · TEXT</t>
        </is>
      </c>
      <c r="C2230" s="26" t="n"/>
      <c r="D2230" s="27">
        <f>IF(AND($C2230="x",$A2230&lt;&gt;""),$A2230,"")</f>
        <v/>
      </c>
    </row>
    <row r="2231">
      <c r="A2231" s="25" t="inlineStr">
        <is>
          <t>promotion_asset_redemption_end_date</t>
        </is>
      </c>
      <c r="B2231" s="29" t="inlineStr">
        <is>
          <t>Promotion asset redemption end date · DATE</t>
        </is>
      </c>
      <c r="C2231" s="26" t="n"/>
      <c r="D2231" s="27">
        <f>IF(AND($C2231="x",$A2231&lt;&gt;""),$A2231,"")</f>
        <v/>
      </c>
    </row>
    <row r="2232">
      <c r="A2232" s="25" t="inlineStr">
        <is>
          <t>promotion_asset_redemption_start_date</t>
        </is>
      </c>
      <c r="B2232" s="29" t="inlineStr">
        <is>
          <t>Promotion asset redemption start date · DATE</t>
        </is>
      </c>
      <c r="C2232" s="26" t="n"/>
      <c r="D2232" s="27">
        <f>IF(AND($C2232="x",$A2232&lt;&gt;""),$A2232,"")</f>
        <v/>
      </c>
    </row>
    <row r="2233">
      <c r="A2233" s="25" t="inlineStr">
        <is>
          <t>promotion_asset_start_date</t>
        </is>
      </c>
      <c r="B2233" s="29" t="inlineStr">
        <is>
          <t>Promotion asset start date · DATE</t>
        </is>
      </c>
      <c r="C2233" s="26" t="n"/>
      <c r="D2233" s="27">
        <f>IF(AND($C2233="x",$A2233&lt;&gt;""),$A2233,"")</f>
        <v/>
      </c>
    </row>
    <row r="2234">
      <c r="A2234" s="25" t="inlineStr">
        <is>
          <t>promotion_asset_terms_and_conditions_text</t>
        </is>
      </c>
      <c r="B2234" s="29" t="inlineStr">
        <is>
          <t>Promotion asset terms and conditions text · TEXT</t>
        </is>
      </c>
      <c r="C2234" s="26" t="n"/>
      <c r="D2234" s="27">
        <f>IF(AND($C2234="x",$A2234&lt;&gt;""),$A2234,"")</f>
        <v/>
      </c>
    </row>
    <row r="2235">
      <c r="A2235" s="25" t="inlineStr">
        <is>
          <t>promotion_asset_terms_and_conditions_uri</t>
        </is>
      </c>
      <c r="B2235" s="29" t="inlineStr">
        <is>
          <t>Promotion asset terms and conditions uri · TEXT</t>
        </is>
      </c>
      <c r="C2235" s="26" t="n"/>
      <c r="D2235" s="27">
        <f>IF(AND($C2235="x",$A2235&lt;&gt;""),$A2235,"")</f>
        <v/>
      </c>
    </row>
    <row r="2236">
      <c r="A2236" s="25" t="inlineStr">
        <is>
          <t>proximity_address_city_name</t>
        </is>
      </c>
      <c r="B2236" s="29" t="inlineStr">
        <is>
          <t>Proximity address city name · CITY</t>
        </is>
      </c>
      <c r="C2236" s="26" t="n"/>
      <c r="D2236" s="27">
        <f>IF(AND($C2236="x",$A2236&lt;&gt;""),$A2236,"")</f>
        <v/>
      </c>
    </row>
    <row r="2237">
      <c r="A2237" s="25" t="inlineStr">
        <is>
          <t>proximity_address_country_code</t>
        </is>
      </c>
      <c r="B2237" s="29" t="inlineStr">
        <is>
          <t>Proximity address country code · COUNTRY</t>
        </is>
      </c>
      <c r="C2237" s="26" t="n"/>
      <c r="D2237" s="27">
        <f>IF(AND($C2237="x",$A2237&lt;&gt;""),$A2237,"")</f>
        <v/>
      </c>
    </row>
    <row r="2238">
      <c r="A2238" s="25" t="inlineStr">
        <is>
          <t>proximity_address_postal_code</t>
        </is>
      </c>
      <c r="B2238" s="29" t="inlineStr">
        <is>
          <t>Proximity address postal code · TEXT</t>
        </is>
      </c>
      <c r="C2238" s="26" t="n"/>
      <c r="D2238" s="27">
        <f>IF(AND($C2238="x",$A2238&lt;&gt;""),$A2238,"")</f>
        <v/>
      </c>
    </row>
    <row r="2239">
      <c r="A2239" s="25" t="inlineStr">
        <is>
          <t>proximity_address_province_code</t>
        </is>
      </c>
      <c r="B2239" s="29" t="inlineStr">
        <is>
          <t>Proximity address province code · TEXT</t>
        </is>
      </c>
      <c r="C2239" s="26" t="n"/>
      <c r="D2239" s="27">
        <f>IF(AND($C2239="x",$A2239&lt;&gt;""),$A2239,"")</f>
        <v/>
      </c>
    </row>
    <row r="2240">
      <c r="A2240" s="25" t="inlineStr">
        <is>
          <t>proximity_address_province_name</t>
        </is>
      </c>
      <c r="B2240" s="29" t="inlineStr">
        <is>
          <t>Proximity address province name · TEXT</t>
        </is>
      </c>
      <c r="C2240" s="26" t="n"/>
      <c r="D2240" s="27">
        <f>IF(AND($C2240="x",$A2240&lt;&gt;""),$A2240,"")</f>
        <v/>
      </c>
    </row>
    <row r="2241">
      <c r="A2241" s="25" t="inlineStr">
        <is>
          <t>proximity_address_street_address</t>
        </is>
      </c>
      <c r="B2241" s="29" t="inlineStr">
        <is>
          <t>Proximity address street address · TEXT</t>
        </is>
      </c>
      <c r="C2241" s="26" t="n"/>
      <c r="D2241" s="27">
        <f>IF(AND($C2241="x",$A2241&lt;&gt;""),$A2241,"")</f>
        <v/>
      </c>
    </row>
    <row r="2242">
      <c r="A2242" s="25" t="inlineStr">
        <is>
          <t>proximity_geo_point_latitude_in_micro_degrees</t>
        </is>
      </c>
      <c r="B2242" s="29" t="inlineStr">
        <is>
          <t>Proximity geo point latitude in micro degrees · NUMERIC</t>
        </is>
      </c>
      <c r="C2242" s="26" t="n"/>
      <c r="D2242" s="27">
        <f>IF(AND($C2242="x",$A2242&lt;&gt;""),$A2242,"")</f>
        <v/>
      </c>
    </row>
    <row r="2243">
      <c r="A2243" s="25" t="inlineStr">
        <is>
          <t>proximity_geo_point_longitude_in_micro_degrees</t>
        </is>
      </c>
      <c r="B2243" s="29" t="inlineStr">
        <is>
          <t>Proximity geo point longitude in micro degrees · NUMERIC</t>
        </is>
      </c>
      <c r="C2243" s="26" t="n"/>
      <c r="D2243" s="27">
        <f>IF(AND($C2243="x",$A2243&lt;&gt;""),$A2243,"")</f>
        <v/>
      </c>
    </row>
    <row r="2244">
      <c r="A2244" s="25" t="inlineStr">
        <is>
          <t>proximity_radius</t>
        </is>
      </c>
      <c r="B2244" s="29" t="inlineStr">
        <is>
          <t>Proximity radius · NUMERIC</t>
        </is>
      </c>
      <c r="C2244" s="26" t="n"/>
      <c r="D2244" s="27">
        <f>IF(AND($C2244="x",$A2244&lt;&gt;""),$A2244,"")</f>
        <v/>
      </c>
    </row>
    <row r="2245">
      <c r="A2245" s="25" t="inlineStr">
        <is>
          <t>proximity_radius_units</t>
        </is>
      </c>
      <c r="B2245" s="29" t="inlineStr">
        <is>
          <t>Proximity radius units · TEXT</t>
        </is>
      </c>
      <c r="C2245" s="26" t="n"/>
      <c r="D2245" s="27">
        <f>IF(AND($C2245="x",$A2245&lt;&gt;""),$A2245,"")</f>
        <v/>
      </c>
    </row>
    <row r="2246">
      <c r="A2246" s="25" t="inlineStr">
        <is>
          <t>publisher_organic_clicks</t>
        </is>
      </c>
      <c r="B2246" s="29" t="inlineStr">
        <is>
          <t>Publisher organic clicks · NUMERIC</t>
        </is>
      </c>
      <c r="C2246" s="26" t="n"/>
      <c r="D2246" s="27">
        <f>IF(AND($C2246="x",$A2246&lt;&gt;""),$A2246,"")</f>
        <v/>
      </c>
    </row>
    <row r="2247">
      <c r="A2247" s="25" t="inlineStr">
        <is>
          <t>publisher_purchased_clicks</t>
        </is>
      </c>
      <c r="B2247" s="29" t="inlineStr">
        <is>
          <t>Publisher purchased clicks · NUMERIC</t>
        </is>
      </c>
      <c r="C2247" s="26" t="n"/>
      <c r="D2247" s="27">
        <f>IF(AND($C2247="x",$A2247&lt;&gt;""),$A2247,"")</f>
        <v/>
      </c>
    </row>
    <row r="2248">
      <c r="A2248" s="25" t="inlineStr">
        <is>
          <t>publisher_unknown_clicks</t>
        </is>
      </c>
      <c r="B2248" s="29" t="inlineStr">
        <is>
          <t>Publisher unknown clicks · NUMERIC</t>
        </is>
      </c>
      <c r="C2248" s="26" t="n"/>
      <c r="D2248" s="27">
        <f>IF(AND($C2248="x",$A2248&lt;&gt;""),$A2248,"")</f>
        <v/>
      </c>
    </row>
    <row r="2249">
      <c r="A2249" s="25" t="inlineStr">
        <is>
          <t>quality_info_creative_quality_score</t>
        </is>
      </c>
      <c r="B2249" s="29" t="inlineStr">
        <is>
          <t>Quality info creative quality score · TEXT</t>
        </is>
      </c>
      <c r="C2249" s="26" t="n"/>
      <c r="D2249" s="27">
        <f>IF(AND($C2249="x",$A2249&lt;&gt;""),$A2249,"")</f>
        <v/>
      </c>
    </row>
    <row r="2250">
      <c r="A2250" s="25" t="inlineStr">
        <is>
          <t>quality_info_post_click_quality_score</t>
        </is>
      </c>
      <c r="B2250" s="29" t="inlineStr">
        <is>
          <t>Quality info post click quality score · TEXT</t>
        </is>
      </c>
      <c r="C2250" s="26" t="n"/>
      <c r="D2250" s="27">
        <f>IF(AND($C2250="x",$A2250&lt;&gt;""),$A2250,"")</f>
        <v/>
      </c>
    </row>
    <row r="2251">
      <c r="A2251" s="25" t="inlineStr">
        <is>
          <t>quality_info_quality_score</t>
        </is>
      </c>
      <c r="B2251" s="29" t="inlineStr">
        <is>
          <t>Quality info quality score · NUMERIC</t>
        </is>
      </c>
      <c r="C2251" s="26" t="n"/>
      <c r="D2251" s="27">
        <f>IF(AND($C2251="x",$A2251&lt;&gt;""),$A2251,"")</f>
        <v/>
      </c>
    </row>
    <row r="2252">
      <c r="A2252" s="25" t="inlineStr">
        <is>
          <t>quality_info_search_predicted_ctr</t>
        </is>
      </c>
      <c r="B2252" s="29" t="inlineStr">
        <is>
          <t>Quality info search predicted ctr · TEXT</t>
        </is>
      </c>
      <c r="C2252" s="26" t="n"/>
      <c r="D2252" s="27">
        <f>IF(AND($C2252="x",$A2252&lt;&gt;""),$A2252,"")</f>
        <v/>
      </c>
    </row>
    <row r="2253">
      <c r="A2253" s="25" t="inlineStr">
        <is>
          <t>quality_score</t>
        </is>
      </c>
      <c r="B2253" s="29" t="inlineStr">
        <is>
          <t>Quality score · NUMERIC</t>
        </is>
      </c>
      <c r="C2253" s="26" t="n"/>
      <c r="D2253" s="27">
        <f>IF(AND($C2253="x",$A2253&lt;&gt;""),$A2253,"")</f>
        <v/>
      </c>
    </row>
    <row r="2254">
      <c r="A2254" s="25" t="inlineStr">
        <is>
          <t>quarter</t>
        </is>
      </c>
      <c r="B2254" s="29" t="inlineStr">
        <is>
          <t>Quarter · TEXT</t>
        </is>
      </c>
      <c r="C2254" s="26" t="n"/>
      <c r="D2254" s="27">
        <f>IF(AND($C2254="x",$A2254&lt;&gt;""),$A2254,"")</f>
        <v/>
      </c>
    </row>
    <row r="2255">
      <c r="A2255" s="25" t="inlineStr">
        <is>
          <t>read_only</t>
        </is>
      </c>
      <c r="B2255" s="29" t="inlineStr">
        <is>
          <t>Read only · BOOLEAN</t>
        </is>
      </c>
      <c r="C2255" s="26" t="n"/>
      <c r="D2255" s="27">
        <f>IF(AND($C2255="x",$A2255&lt;&gt;""),$A2255,"")</f>
        <v/>
      </c>
    </row>
    <row r="2256">
      <c r="A2256" s="25" t="inlineStr">
        <is>
          <t>real_time_bidding_setting_opt_in</t>
        </is>
      </c>
      <c r="B2256" s="29" t="inlineStr">
        <is>
          <t>Real time bidding setting opt in · BOOLEAN</t>
        </is>
      </c>
      <c r="C2256" s="26" t="n"/>
      <c r="D2256" s="27">
        <f>IF(AND($C2256="x",$A2256&lt;&gt;""),$A2256,"")</f>
        <v/>
      </c>
    </row>
    <row r="2257">
      <c r="A2257" s="25" t="inlineStr">
        <is>
          <t>recommendation_type</t>
        </is>
      </c>
      <c r="B2257" s="29" t="inlineStr">
        <is>
          <t>Recommendation type · TEXT</t>
        </is>
      </c>
      <c r="C2257" s="26" t="n"/>
      <c r="D2257" s="27">
        <f>IF(AND($C2257="x",$A2257&lt;&gt;""),$A2257,"")</f>
        <v/>
      </c>
    </row>
    <row r="2258">
      <c r="A2258" s="25" t="inlineStr">
        <is>
          <t>recommended_budget_amount</t>
        </is>
      </c>
      <c r="B2258" s="29" t="inlineStr">
        <is>
          <t>Recommended budget amount · NUMERIC</t>
        </is>
      </c>
      <c r="C2258" s="26" t="n"/>
      <c r="D2258" s="27">
        <f>IF(AND($C2258="x",$A2258&lt;&gt;""),$A2258,"")</f>
        <v/>
      </c>
    </row>
    <row r="2259">
      <c r="A2259" s="25" t="inlineStr">
        <is>
          <t>recommended_budget_amount_micros</t>
        </is>
      </c>
      <c r="B2259" s="29" t="inlineStr">
        <is>
          <t>Recommended budget amount micros · NUMERIC</t>
        </is>
      </c>
      <c r="C2259" s="26" t="n"/>
      <c r="D2259" s="27">
        <f>IF(AND($C2259="x",$A2259&lt;&gt;""),$A2259,"")</f>
        <v/>
      </c>
    </row>
    <row r="2260">
      <c r="A2260" s="25" t="inlineStr">
        <is>
          <t>recommended_budget_estimated_change_weekly_clicks</t>
        </is>
      </c>
      <c r="B2260" s="29" t="inlineStr">
        <is>
          <t>Recommended budget estimated change weekly clicks · NUMERIC</t>
        </is>
      </c>
      <c r="C2260" s="26" t="n"/>
      <c r="D2260" s="27">
        <f>IF(AND($C2260="x",$A2260&lt;&gt;""),$A2260,"")</f>
        <v/>
      </c>
    </row>
    <row r="2261">
      <c r="A2261" s="25" t="inlineStr">
        <is>
          <t>recommended_budget_estimated_change_weekly_cost_micros</t>
        </is>
      </c>
      <c r="B2261" s="29" t="inlineStr">
        <is>
          <t>Recommended budget estimated change weekly cost micros · NUMERIC</t>
        </is>
      </c>
      <c r="C2261" s="26" t="n"/>
      <c r="D2261" s="27">
        <f>IF(AND($C2261="x",$A2261&lt;&gt;""),$A2261,"")</f>
        <v/>
      </c>
    </row>
    <row r="2262">
      <c r="A2262" s="25" t="inlineStr">
        <is>
          <t>recommended_budget_estimated_change_weekly_interactions</t>
        </is>
      </c>
      <c r="B2262" s="29" t="inlineStr">
        <is>
          <t>Recommended budget estimated change weekly interactions · NUMERIC</t>
        </is>
      </c>
      <c r="C2262" s="26" t="n"/>
      <c r="D2262" s="27">
        <f>IF(AND($C2262="x",$A2262&lt;&gt;""),$A2262,"")</f>
        <v/>
      </c>
    </row>
    <row r="2263">
      <c r="A2263" s="25" t="inlineStr">
        <is>
          <t>recommended_budget_estimated_change_weekly_views</t>
        </is>
      </c>
      <c r="B2263" s="29" t="inlineStr">
        <is>
          <t>Recommended budget estimated change weekly views · NUMERIC</t>
        </is>
      </c>
      <c r="C2263" s="26" t="n"/>
      <c r="D2263" s="27">
        <f>IF(AND($C2263="x",$A2263&lt;&gt;""),$A2263,"")</f>
        <v/>
      </c>
    </row>
    <row r="2264">
      <c r="A2264" s="25" t="inlineStr">
        <is>
          <t>reference_count</t>
        </is>
      </c>
      <c r="B2264" s="29" t="inlineStr">
        <is>
          <t>Reference count · NUMERIC</t>
        </is>
      </c>
      <c r="C2264" s="26" t="n"/>
      <c r="D2264" s="27">
        <f>IF(AND($C2264="x",$A2264&lt;&gt;""),$A2264,"")</f>
        <v/>
      </c>
    </row>
    <row r="2265">
      <c r="A2265" s="25" t="inlineStr">
        <is>
          <t>region</t>
        </is>
      </c>
      <c r="B2265" s="29" t="inlineStr">
        <is>
          <t>Geo target region · REGION</t>
        </is>
      </c>
      <c r="C2265" s="26" t="n"/>
      <c r="D2265" s="27">
        <f>IF(AND($C2265="x",$A2265&lt;&gt;""),$A2265,"")</f>
        <v/>
      </c>
    </row>
    <row r="2266">
      <c r="A2266" s="25" t="inlineStr">
        <is>
          <t>relative_ctr</t>
        </is>
      </c>
      <c r="B2266" s="29" t="inlineStr">
        <is>
          <t>Relative ctr · NUMERIC</t>
        </is>
      </c>
      <c r="C2266" s="26" t="n"/>
      <c r="D2266" s="27">
        <f>IF(AND($C2266="x",$A2266&lt;&gt;""),$A2266,"")</f>
        <v/>
      </c>
    </row>
    <row r="2267">
      <c r="A2267" s="25" t="inlineStr">
        <is>
          <t>remarketing_setting_google_global_site_tag</t>
        </is>
      </c>
      <c r="B2267" s="29" t="inlineStr">
        <is>
          <t>Remarketing setting google global site tag · TEXT</t>
        </is>
      </c>
      <c r="C2267" s="26" t="n"/>
      <c r="D2267" s="27">
        <f>IF(AND($C2267="x",$A2267&lt;&gt;""),$A2267,"")</f>
        <v/>
      </c>
    </row>
    <row r="2268">
      <c r="A2268" s="25" t="inlineStr">
        <is>
          <t>resource_name</t>
        </is>
      </c>
      <c r="B2268" s="29" t="inlineStr">
        <is>
          <t>Resource name · TEXT</t>
        </is>
      </c>
      <c r="C2268" s="26" t="n"/>
      <c r="D2268" s="27">
        <f>IF(AND($C2268="x",$A2268&lt;&gt;""),$A2268,"")</f>
        <v/>
      </c>
    </row>
    <row r="2269">
      <c r="A2269" s="25" t="inlineStr">
        <is>
          <t>revenue_micros</t>
        </is>
      </c>
      <c r="B2269" s="29" t="inlineStr">
        <is>
          <t>Revenue micros · NUMERIC</t>
        </is>
      </c>
      <c r="C2269" s="26" t="n"/>
      <c r="D2269" s="27">
        <f>IF(AND($C2269="x",$A2269&lt;&gt;""),$A2269,"")</f>
        <v/>
      </c>
    </row>
    <row r="2270">
      <c r="A2270" s="25" t="inlineStr">
        <is>
          <t>roas</t>
        </is>
      </c>
      <c r="B2270" s="29" t="inlineStr">
        <is>
          <t>ROAS · PERCENT</t>
        </is>
      </c>
      <c r="C2270" s="26" t="n"/>
      <c r="D2270" s="27">
        <f>IF(AND($C2270="x",$A2270&lt;&gt;""),$A2270,"")</f>
        <v/>
      </c>
    </row>
    <row r="2271">
      <c r="A2271" s="25" t="inlineStr">
        <is>
          <t>rule_based_user_list_flexible_rule_user_list_exclusive_operands</t>
        </is>
      </c>
      <c r="B2271" s="29" t="inlineStr">
        <is>
          <t>Rule based user list flexible rule user list exclusive operands · TEXT</t>
        </is>
      </c>
      <c r="C2271" s="26" t="n"/>
      <c r="D2271" s="27">
        <f>IF(AND($C2271="x",$A2271&lt;&gt;""),$A2271,"")</f>
        <v/>
      </c>
    </row>
    <row r="2272">
      <c r="A2272" s="25" t="inlineStr">
        <is>
          <t>rule_based_user_list_flexible_rule_user_list_inclusive_operands</t>
        </is>
      </c>
      <c r="B2272" s="29" t="inlineStr">
        <is>
          <t>Rule based user list flexible rule user list inclusive operands · TEXT</t>
        </is>
      </c>
      <c r="C2272" s="26" t="n"/>
      <c r="D2272" s="27">
        <f>IF(AND($C2272="x",$A2272&lt;&gt;""),$A2272,"")</f>
        <v/>
      </c>
    </row>
    <row r="2273">
      <c r="A2273" s="25" t="inlineStr">
        <is>
          <t>rule_based_user_list_flexible_rule_user_list_inclusive_rule_operator</t>
        </is>
      </c>
      <c r="B2273" s="29" t="inlineStr">
        <is>
          <t>Rule based user list flexible rule user list inclusive rule operator · TEXT</t>
        </is>
      </c>
      <c r="C2273" s="26" t="n"/>
      <c r="D2273" s="27">
        <f>IF(AND($C2273="x",$A2273&lt;&gt;""),$A2273,"")</f>
        <v/>
      </c>
    </row>
    <row r="2274">
      <c r="A2274" s="25" t="inlineStr">
        <is>
          <t>rule_based_user_list_prepopulation_status</t>
        </is>
      </c>
      <c r="B2274" s="29" t="inlineStr">
        <is>
          <t>Rule based user list prepopulation status · TEXT</t>
        </is>
      </c>
      <c r="C2274" s="26" t="n"/>
      <c r="D2274" s="27">
        <f>IF(AND($C2274="x",$A2274&lt;&gt;""),$A2274,"")</f>
        <v/>
      </c>
    </row>
    <row r="2275">
      <c r="A2275" s="25" t="inlineStr">
        <is>
          <t>scope</t>
        </is>
      </c>
      <c r="B2275" s="29" t="inlineStr">
        <is>
          <t>Scope · TEXT</t>
        </is>
      </c>
      <c r="C2275" s="26" t="n"/>
      <c r="D2275" s="27">
        <f>IF(AND($C2275="x",$A2275&lt;&gt;""),$A2275,"")</f>
        <v/>
      </c>
    </row>
    <row r="2276">
      <c r="A2276" s="25" t="inlineStr">
        <is>
          <t>search_absolute_top_impression_share</t>
        </is>
      </c>
      <c r="B2276" s="29" t="inlineStr">
        <is>
          <t>Search absolute top impression share · NUMERIC</t>
        </is>
      </c>
      <c r="C2276" s="26" t="n"/>
      <c r="D2276" s="27">
        <f>IF(AND($C2276="x",$A2276&lt;&gt;""),$A2276,"")</f>
        <v/>
      </c>
    </row>
    <row r="2277">
      <c r="A2277" s="25" t="inlineStr">
        <is>
          <t>search_absolute_top_impression_share_non_aggregated</t>
        </is>
      </c>
      <c r="B2277" s="29" t="inlineStr">
        <is>
          <t>(Internal) Search absolute top impression share (Non-aggregated) · NUMERIC</t>
        </is>
      </c>
      <c r="C2277" s="26" t="n"/>
      <c r="D2277" s="27">
        <f>IF(AND($C2277="x",$A2277&lt;&gt;""),$A2277,"")</f>
        <v/>
      </c>
    </row>
    <row r="2278">
      <c r="A2278" s="25" t="inlineStr">
        <is>
          <t>search_budget_lost_absolute_top_impression_share</t>
        </is>
      </c>
      <c r="B2278" s="29" t="inlineStr">
        <is>
          <t>Search budget lost absolute top impression share · NUMERIC</t>
        </is>
      </c>
      <c r="C2278" s="26" t="n"/>
      <c r="D2278" s="27">
        <f>IF(AND($C2278="x",$A2278&lt;&gt;""),$A2278,"")</f>
        <v/>
      </c>
    </row>
    <row r="2279">
      <c r="A2279" s="25" t="inlineStr">
        <is>
          <t>search_budget_lost_absolute_top_impression_share_non_aggregated</t>
        </is>
      </c>
      <c r="B2279" s="29" t="inlineStr">
        <is>
          <t>(Internal) Search budget lost absolute top impression share (Non-aggregated) · NUMERIC</t>
        </is>
      </c>
      <c r="C2279" s="26" t="n"/>
      <c r="D2279" s="27">
        <f>IF(AND($C2279="x",$A2279&lt;&gt;""),$A2279,"")</f>
        <v/>
      </c>
    </row>
    <row r="2280">
      <c r="A2280" s="25" t="inlineStr">
        <is>
          <t>search_budget_lost_impression_share</t>
        </is>
      </c>
      <c r="B2280" s="29" t="inlineStr">
        <is>
          <t>Search budget lost impression share · NUMERIC</t>
        </is>
      </c>
      <c r="C2280" s="26" t="n"/>
      <c r="D2280" s="27">
        <f>IF(AND($C2280="x",$A2280&lt;&gt;""),$A2280,"")</f>
        <v/>
      </c>
    </row>
    <row r="2281">
      <c r="A2281" s="25" t="inlineStr">
        <is>
          <t>search_budget_lost_impression_share_non_aggregated</t>
        </is>
      </c>
      <c r="B2281" s="29" t="inlineStr">
        <is>
          <t>(Internal) Search budget lost impression share (Non-aggregated) · NUMERIC</t>
        </is>
      </c>
      <c r="C2281" s="26" t="n"/>
      <c r="D2281" s="27">
        <f>IF(AND($C2281="x",$A2281&lt;&gt;""),$A2281,"")</f>
        <v/>
      </c>
    </row>
    <row r="2282">
      <c r="A2282" s="25" t="inlineStr">
        <is>
          <t>search_budget_lost_top_impression_share</t>
        </is>
      </c>
      <c r="B2282" s="29" t="inlineStr">
        <is>
          <t>Search budget lost top impression share · NUMERIC</t>
        </is>
      </c>
      <c r="C2282" s="26" t="n"/>
      <c r="D2282" s="27">
        <f>IF(AND($C2282="x",$A2282&lt;&gt;""),$A2282,"")</f>
        <v/>
      </c>
    </row>
    <row r="2283">
      <c r="A2283" s="25" t="inlineStr">
        <is>
          <t>search_budget_lost_top_impression_share_non_aggregated</t>
        </is>
      </c>
      <c r="B2283" s="29" t="inlineStr">
        <is>
          <t>(Internal) Search budget lost top impression share (Non-aggregated) · NUMERIC</t>
        </is>
      </c>
      <c r="C2283" s="26" t="n"/>
      <c r="D2283" s="27">
        <f>IF(AND($C2283="x",$A2283&lt;&gt;""),$A2283,"")</f>
        <v/>
      </c>
    </row>
    <row r="2284">
      <c r="A2284" s="25" t="inlineStr">
        <is>
          <t>search_click_share</t>
        </is>
      </c>
      <c r="B2284" s="29" t="inlineStr">
        <is>
          <t>Search click share · NUMERIC</t>
        </is>
      </c>
      <c r="C2284" s="26" t="n"/>
      <c r="D2284" s="27">
        <f>IF(AND($C2284="x",$A2284&lt;&gt;""),$A2284,"")</f>
        <v/>
      </c>
    </row>
    <row r="2285">
      <c r="A2285" s="25" t="inlineStr">
        <is>
          <t>search_eligible_clicks</t>
        </is>
      </c>
      <c r="B2285" s="29" t="inlineStr">
        <is>
          <t>Eligible Clicks on Search Network · NUMERIC</t>
        </is>
      </c>
      <c r="C2285" s="26" t="n"/>
      <c r="D2285" s="27">
        <f>IF(AND($C2285="x",$A2285&lt;&gt;""),$A2285,"")</f>
        <v/>
      </c>
    </row>
    <row r="2286">
      <c r="A2286" s="25" t="inlineStr">
        <is>
          <t>search_eligible_impressions</t>
        </is>
      </c>
      <c r="B2286" s="29" t="inlineStr">
        <is>
          <t>Eligible Impressions on Search Network · NUMERIC</t>
        </is>
      </c>
      <c r="C2286" s="26" t="n"/>
      <c r="D2286" s="27">
        <f>IF(AND($C2286="x",$A2286&lt;&gt;""),$A2286,"")</f>
        <v/>
      </c>
    </row>
    <row r="2287">
      <c r="A2287" s="25" t="inlineStr">
        <is>
          <t>search_engine_results_page_type</t>
        </is>
      </c>
      <c r="B2287" s="29" t="inlineStr">
        <is>
          <t>Search engine results page type · TEXT</t>
        </is>
      </c>
      <c r="C2287" s="26" t="n"/>
      <c r="D2287" s="27">
        <f>IF(AND($C2287="x",$A2287&lt;&gt;""),$A2287,"")</f>
        <v/>
      </c>
    </row>
    <row r="2288">
      <c r="A2288" s="25" t="inlineStr">
        <is>
          <t>search_exact_match_impression_share</t>
        </is>
      </c>
      <c r="B2288" s="29" t="inlineStr">
        <is>
          <t>Search exact match impression share · NUMERIC</t>
        </is>
      </c>
      <c r="C2288" s="26" t="n"/>
      <c r="D2288" s="27">
        <f>IF(AND($C2288="x",$A2288&lt;&gt;""),$A2288,"")</f>
        <v/>
      </c>
    </row>
    <row r="2289">
      <c r="A2289" s="25" t="inlineStr">
        <is>
          <t>search_exact_match_impression_share_non_aggregated</t>
        </is>
      </c>
      <c r="B2289" s="29" t="inlineStr">
        <is>
          <t>(Internal) Search exact match impression share (Non-aggregated) · NUMERIC</t>
        </is>
      </c>
      <c r="C2289" s="26" t="n"/>
      <c r="D2289" s="27">
        <f>IF(AND($C2289="x",$A2289&lt;&gt;""),$A2289,"")</f>
        <v/>
      </c>
    </row>
    <row r="2290">
      <c r="A2290" s="25" t="inlineStr">
        <is>
          <t>search_impression_share</t>
        </is>
      </c>
      <c r="B2290" s="29" t="inlineStr">
        <is>
          <t>Search impression share · NUMERIC</t>
        </is>
      </c>
      <c r="C2290" s="26" t="n"/>
      <c r="D2290" s="27">
        <f>IF(AND($C2290="x",$A2290&lt;&gt;""),$A2290,"")</f>
        <v/>
      </c>
    </row>
    <row r="2291">
      <c r="A2291" s="25" t="inlineStr">
        <is>
          <t>search_predicted_ctr</t>
        </is>
      </c>
      <c r="B2291" s="29" t="inlineStr">
        <is>
          <t>Search predicted ctr · TEXT</t>
        </is>
      </c>
      <c r="C2291" s="26" t="n"/>
      <c r="D2291" s="27">
        <f>IF(AND($C2291="x",$A2291&lt;&gt;""),$A2291,"")</f>
        <v/>
      </c>
    </row>
    <row r="2292">
      <c r="A2292" s="25" t="inlineStr">
        <is>
          <t>search_rank_lost_absolute_top_impression_share</t>
        </is>
      </c>
      <c r="B2292" s="29" t="inlineStr">
        <is>
          <t>Search rank lost absolute top impression share · NUMERIC</t>
        </is>
      </c>
      <c r="C2292" s="26" t="n"/>
      <c r="D2292" s="27">
        <f>IF(AND($C2292="x",$A2292&lt;&gt;""),$A2292,"")</f>
        <v/>
      </c>
    </row>
    <row r="2293">
      <c r="A2293" s="25" t="inlineStr">
        <is>
          <t>search_rank_lost_absolute_top_impression_share_non_aggregated</t>
        </is>
      </c>
      <c r="B2293" s="29" t="inlineStr">
        <is>
          <t>(Internal) Search rank lost absolute top impression share (Non-aggregated) · NUMERIC</t>
        </is>
      </c>
      <c r="C2293" s="26" t="n"/>
      <c r="D2293" s="27">
        <f>IF(AND($C2293="x",$A2293&lt;&gt;""),$A2293,"")</f>
        <v/>
      </c>
    </row>
    <row r="2294">
      <c r="A2294" s="25" t="inlineStr">
        <is>
          <t>search_rank_lost_impression_share</t>
        </is>
      </c>
      <c r="B2294" s="29" t="inlineStr">
        <is>
          <t>Search rank lost impression share · NUMERIC</t>
        </is>
      </c>
      <c r="C2294" s="26" t="n"/>
      <c r="D2294" s="27">
        <f>IF(AND($C2294="x",$A2294&lt;&gt;""),$A2294,"")</f>
        <v/>
      </c>
    </row>
    <row r="2295">
      <c r="A2295" s="25" t="inlineStr">
        <is>
          <t>search_rank_lost_impression_share_non_aggregated</t>
        </is>
      </c>
      <c r="B2295" s="29" t="inlineStr">
        <is>
          <t>(Internal) Search rank lost impression share (Non-aggregated) · NUMERIC</t>
        </is>
      </c>
      <c r="C2295" s="26" t="n"/>
      <c r="D2295" s="27">
        <f>IF(AND($C2295="x",$A2295&lt;&gt;""),$A2295,"")</f>
        <v/>
      </c>
    </row>
    <row r="2296">
      <c r="A2296" s="25" t="inlineStr">
        <is>
          <t>search_rank_lost_top_impression_share</t>
        </is>
      </c>
      <c r="B2296" s="29" t="inlineStr">
        <is>
          <t>Search rank lost top impression share · NUMERIC</t>
        </is>
      </c>
      <c r="C2296" s="26" t="n"/>
      <c r="D2296" s="27">
        <f>IF(AND($C2296="x",$A2296&lt;&gt;""),$A2296,"")</f>
        <v/>
      </c>
    </row>
    <row r="2297">
      <c r="A2297" s="25" t="inlineStr">
        <is>
          <t>search_rank_lost_top_impression_share_non_aggregated</t>
        </is>
      </c>
      <c r="B2297" s="29" t="inlineStr">
        <is>
          <t>(Internal) Search rank lost top impression share (Non-aggregated) · NUMERIC</t>
        </is>
      </c>
      <c r="C2297" s="26" t="n"/>
      <c r="D2297" s="27">
        <f>IF(AND($C2297="x",$A2297&lt;&gt;""),$A2297,"")</f>
        <v/>
      </c>
    </row>
    <row r="2298">
      <c r="A2298" s="25" t="inlineStr">
        <is>
          <t>search_term_match_source</t>
        </is>
      </c>
      <c r="B2298" s="29" t="inlineStr">
        <is>
          <t>Search term match source · TEXT</t>
        </is>
      </c>
      <c r="C2298" s="26" t="n"/>
      <c r="D2298" s="27">
        <f>IF(AND($C2298="x",$A2298&lt;&gt;""),$A2298,"")</f>
        <v/>
      </c>
    </row>
    <row r="2299">
      <c r="A2299" s="25" t="inlineStr">
        <is>
          <t>search_term_match_type</t>
        </is>
      </c>
      <c r="B2299" s="29" t="inlineStr">
        <is>
          <t>Search term match type · TEXT</t>
        </is>
      </c>
      <c r="C2299" s="26" t="n"/>
      <c r="D2299" s="27">
        <f>IF(AND($C2299="x",$A2299&lt;&gt;""),$A2299,"")</f>
        <v/>
      </c>
    </row>
    <row r="2300">
      <c r="A2300" s="25" t="inlineStr">
        <is>
          <t>search_term_targeting_status</t>
        </is>
      </c>
      <c r="B2300" s="29" t="inlineStr">
        <is>
          <t>Search term targeting status · TEXT</t>
        </is>
      </c>
      <c r="C2300" s="26" t="n"/>
      <c r="D2300" s="27">
        <f>IF(AND($C2300="x",$A2300&lt;&gt;""),$A2300,"")</f>
        <v/>
      </c>
    </row>
    <row r="2301">
      <c r="A2301" s="25" t="inlineStr">
        <is>
          <t>search_term_view_ad_group</t>
        </is>
      </c>
      <c r="B2301" s="29" t="inlineStr">
        <is>
          <t>Search term view ad group · TEXT</t>
        </is>
      </c>
      <c r="C2301" s="26" t="n"/>
      <c r="D2301" s="27">
        <f>IF(AND($C2301="x",$A2301&lt;&gt;""),$A2301,"")</f>
        <v/>
      </c>
    </row>
    <row r="2302">
      <c r="A2302" s="25" t="inlineStr">
        <is>
          <t>search_term_view_ad_group_id</t>
        </is>
      </c>
      <c r="B2302" s="29" t="inlineStr">
        <is>
          <t>Search Term View Ad Group ID · TEXT</t>
        </is>
      </c>
      <c r="C2302" s="26" t="n"/>
      <c r="D2302" s="27">
        <f>IF(AND($C2302="x",$A2302&lt;&gt;""),$A2302,"")</f>
        <v/>
      </c>
    </row>
    <row r="2303">
      <c r="A2303" s="25" t="inlineStr">
        <is>
          <t>search_term_view_campaign_id</t>
        </is>
      </c>
      <c r="B2303" s="29" t="inlineStr">
        <is>
          <t>Search Term View Campaign ID · TEXT</t>
        </is>
      </c>
      <c r="C2303" s="26" t="n"/>
      <c r="D2303" s="27">
        <f>IF(AND($C2303="x",$A2303&lt;&gt;""),$A2303,"")</f>
        <v/>
      </c>
    </row>
    <row r="2304">
      <c r="A2304" s="25" t="inlineStr">
        <is>
          <t>search_term_view_keyword_id</t>
        </is>
      </c>
      <c r="B2304" s="29" t="inlineStr">
        <is>
          <t>Search Term View Keyword ID · TEXT</t>
        </is>
      </c>
      <c r="C2304" s="26" t="n"/>
      <c r="D2304" s="27">
        <f>IF(AND($C2304="x",$A2304&lt;&gt;""),$A2304,"")</f>
        <v/>
      </c>
    </row>
    <row r="2305">
      <c r="A2305" s="25" t="inlineStr">
        <is>
          <t>search_term_view_resource_name</t>
        </is>
      </c>
      <c r="B2305" s="29" t="inlineStr">
        <is>
          <t>Search term view resource name · TEXT</t>
        </is>
      </c>
      <c r="C2305" s="26" t="n"/>
      <c r="D2305" s="27">
        <f>IF(AND($C2305="x",$A2305&lt;&gt;""),$A2305,"")</f>
        <v/>
      </c>
    </row>
    <row r="2306">
      <c r="A2306" s="25" t="inlineStr">
        <is>
          <t>search_term_view_search_term</t>
        </is>
      </c>
      <c r="B2306" s="29" t="inlineStr">
        <is>
          <t>Search term view search term · TEXT</t>
        </is>
      </c>
      <c r="C2306" s="26" t="n"/>
      <c r="D2306" s="27">
        <f>IF(AND($C2306="x",$A2306&lt;&gt;""),$A2306,"")</f>
        <v/>
      </c>
    </row>
    <row r="2307">
      <c r="A2307" s="25" t="inlineStr">
        <is>
          <t>search_term_view_status</t>
        </is>
      </c>
      <c r="B2307" s="29" t="inlineStr">
        <is>
          <t>Search term view status · TEXT</t>
        </is>
      </c>
      <c r="C2307" s="26" t="n"/>
      <c r="D2307" s="27">
        <f>IF(AND($C2307="x",$A2307&lt;&gt;""),$A2307,"")</f>
        <v/>
      </c>
    </row>
    <row r="2308">
      <c r="A2308" s="25" t="inlineStr">
        <is>
          <t>search_top_impression_share</t>
        </is>
      </c>
      <c r="B2308" s="29" t="inlineStr">
        <is>
          <t>Search top impression share · NUMERIC</t>
        </is>
      </c>
      <c r="C2308" s="26" t="n"/>
      <c r="D2308" s="27">
        <f>IF(AND($C2308="x",$A2308&lt;&gt;""),$A2308,"")</f>
        <v/>
      </c>
    </row>
    <row r="2309">
      <c r="A2309" s="25" t="inlineStr">
        <is>
          <t>search_top_impression_share_non_aggregated</t>
        </is>
      </c>
      <c r="B2309" s="29" t="inlineStr">
        <is>
          <t>(Internal) Search top impression share (Non-aggregated) · NUMERIC</t>
        </is>
      </c>
      <c r="C2309" s="26" t="n"/>
      <c r="D2309" s="27">
        <f>IF(AND($C2309="x",$A2309&lt;&gt;""),$A2309,"")</f>
        <v/>
      </c>
    </row>
    <row r="2310">
      <c r="A2310" s="25" t="inlineStr">
        <is>
          <t>selective_optimization_conversion_actions</t>
        </is>
      </c>
      <c r="B2310" s="29" t="inlineStr">
        <is>
          <t>Selective optimization conversion actions · TEXT</t>
        </is>
      </c>
      <c r="C2310" s="26" t="n"/>
      <c r="D2310" s="27">
        <f>IF(AND($C2310="x",$A2310&lt;&gt;""),$A2310,"")</f>
        <v/>
      </c>
    </row>
    <row r="2311">
      <c r="A2311" s="25" t="inlineStr">
        <is>
          <t>serving_status</t>
        </is>
      </c>
      <c r="B2311" s="29" t="inlineStr">
        <is>
          <t>Serving status · TEXT</t>
        </is>
      </c>
      <c r="C2311" s="26" t="n"/>
      <c r="D2311" s="27">
        <f>IF(AND($C2311="x",$A2311&lt;&gt;""),$A2311,"")</f>
        <v/>
      </c>
    </row>
    <row r="2312">
      <c r="A2312" s="25" t="inlineStr">
        <is>
          <t>shared_criterion_criterion_id</t>
        </is>
      </c>
      <c r="B2312" s="29" t="inlineStr">
        <is>
          <t>Shared criterion ID · TEXT</t>
        </is>
      </c>
      <c r="C2312" s="26" t="n"/>
      <c r="D2312" s="27">
        <f>IF(AND($C2312="x",$A2312&lt;&gt;""),$A2312,"")</f>
        <v/>
      </c>
    </row>
    <row r="2313">
      <c r="A2313" s="25" t="inlineStr">
        <is>
          <t>shared_criterion_keyword_match_type</t>
        </is>
      </c>
      <c r="B2313" s="29" t="inlineStr">
        <is>
          <t>Shared criterion keyword match type · TEXT</t>
        </is>
      </c>
      <c r="C2313" s="26" t="n"/>
      <c r="D2313" s="27">
        <f>IF(AND($C2313="x",$A2313&lt;&gt;""),$A2313,"")</f>
        <v/>
      </c>
    </row>
    <row r="2314">
      <c r="A2314" s="25" t="inlineStr">
        <is>
          <t>shared_criterion_keyword_text</t>
        </is>
      </c>
      <c r="B2314" s="29" t="inlineStr">
        <is>
          <t>Shared criterion keyword text · TEXT</t>
        </is>
      </c>
      <c r="C2314" s="26" t="n"/>
      <c r="D2314" s="27">
        <f>IF(AND($C2314="x",$A2314&lt;&gt;""),$A2314,"")</f>
        <v/>
      </c>
    </row>
    <row r="2315">
      <c r="A2315" s="25" t="inlineStr">
        <is>
          <t>shared_criterion_negative</t>
        </is>
      </c>
      <c r="B2315" s="29" t="inlineStr">
        <is>
          <t>Shared criterion negative · BOOLEAN</t>
        </is>
      </c>
      <c r="C2315" s="26" t="n"/>
      <c r="D2315" s="27">
        <f>IF(AND($C2315="x",$A2315&lt;&gt;""),$A2315,"")</f>
        <v/>
      </c>
    </row>
    <row r="2316">
      <c r="A2316" s="25" t="inlineStr">
        <is>
          <t>shared_criterion_shared_set</t>
        </is>
      </c>
      <c r="B2316" s="29" t="inlineStr">
        <is>
          <t>Shared criterion shared set · TEXT</t>
        </is>
      </c>
      <c r="C2316" s="26" t="n"/>
      <c r="D2316" s="27">
        <f>IF(AND($C2316="x",$A2316&lt;&gt;""),$A2316,"")</f>
        <v/>
      </c>
    </row>
    <row r="2317">
      <c r="A2317" s="25" t="inlineStr">
        <is>
          <t>shared_criterion_type</t>
        </is>
      </c>
      <c r="B2317" s="29" t="inlineStr">
        <is>
          <t>Shared criterion type · TEXT</t>
        </is>
      </c>
      <c r="C2317" s="26" t="n"/>
      <c r="D2317" s="27">
        <f>IF(AND($C2317="x",$A2317&lt;&gt;""),$A2317,"")</f>
        <v/>
      </c>
    </row>
    <row r="2318">
      <c r="A2318" s="25" t="inlineStr">
        <is>
          <t>shared_set_id</t>
        </is>
      </c>
      <c r="B2318" s="29" t="inlineStr">
        <is>
          <t>Shared set ID · TEXT</t>
        </is>
      </c>
      <c r="C2318" s="26" t="n"/>
      <c r="D2318" s="27">
        <f>IF(AND($C2318="x",$A2318&lt;&gt;""),$A2318,"")</f>
        <v/>
      </c>
    </row>
    <row r="2319">
      <c r="A2319" s="25" t="inlineStr">
        <is>
          <t>shared_set_member_count</t>
        </is>
      </c>
      <c r="B2319" s="29" t="inlineStr">
        <is>
          <t>Shared set member count · NUMERIC</t>
        </is>
      </c>
      <c r="C2319" s="26" t="n"/>
      <c r="D2319" s="27">
        <f>IF(AND($C2319="x",$A2319&lt;&gt;""),$A2319,"")</f>
        <v/>
      </c>
    </row>
    <row r="2320">
      <c r="A2320" s="25" t="inlineStr">
        <is>
          <t>shared_set_name</t>
        </is>
      </c>
      <c r="B2320" s="29" t="inlineStr">
        <is>
          <t>Shared set name · TEXT</t>
        </is>
      </c>
      <c r="C2320" s="26" t="n"/>
      <c r="D2320" s="27">
        <f>IF(AND($C2320="x",$A2320&lt;&gt;""),$A2320,"")</f>
        <v/>
      </c>
    </row>
    <row r="2321">
      <c r="A2321" s="25" t="inlineStr">
        <is>
          <t>shared_set_reference_count</t>
        </is>
      </c>
      <c r="B2321" s="29" t="inlineStr">
        <is>
          <t>Shared set reference count · NUMERIC</t>
        </is>
      </c>
      <c r="C2321" s="26" t="n"/>
      <c r="D2321" s="27">
        <f>IF(AND($C2321="x",$A2321&lt;&gt;""),$A2321,"")</f>
        <v/>
      </c>
    </row>
    <row r="2322">
      <c r="A2322" s="25" t="inlineStr">
        <is>
          <t>shared_set_status</t>
        </is>
      </c>
      <c r="B2322" s="29" t="inlineStr">
        <is>
          <t>Shared set status · TEXT</t>
        </is>
      </c>
      <c r="C2322" s="26" t="n"/>
      <c r="D2322" s="27">
        <f>IF(AND($C2322="x",$A2322&lt;&gt;""),$A2322,"")</f>
        <v/>
      </c>
    </row>
    <row r="2323">
      <c r="A2323" s="25" t="inlineStr">
        <is>
          <t>shared_set_type</t>
        </is>
      </c>
      <c r="B2323" s="29" t="inlineStr">
        <is>
          <t>Shared set type · TEXT</t>
        </is>
      </c>
      <c r="C2323" s="26" t="n"/>
      <c r="D2323" s="27">
        <f>IF(AND($C2323="x",$A2323&lt;&gt;""),$A2323,"")</f>
        <v/>
      </c>
    </row>
    <row r="2324">
      <c r="A2324" s="25" t="inlineStr">
        <is>
          <t>shopping_performance_view_resource_name</t>
        </is>
      </c>
      <c r="B2324" s="29" t="inlineStr">
        <is>
          <t>Shopping performance view resource name · TEXT</t>
        </is>
      </c>
      <c r="C2324" s="26" t="n"/>
      <c r="D2324" s="27">
        <f>IF(AND($C2324="x",$A2324&lt;&gt;""),$A2324,"")</f>
        <v/>
      </c>
    </row>
    <row r="2325">
      <c r="A2325" s="25" t="inlineStr">
        <is>
          <t>shopping_setting_advertising_partner_ids</t>
        </is>
      </c>
      <c r="B2325" s="29" t="inlineStr">
        <is>
          <t>Shopping setting advertising partner ids · NUMERIC</t>
        </is>
      </c>
      <c r="C2325" s="26" t="n"/>
      <c r="D2325" s="27">
        <f>IF(AND($C2325="x",$A2325&lt;&gt;""),$A2325,"")</f>
        <v/>
      </c>
    </row>
    <row r="2326">
      <c r="A2326" s="25" t="inlineStr">
        <is>
          <t>shopping_setting_campaign_priority</t>
        </is>
      </c>
      <c r="B2326" s="29" t="inlineStr">
        <is>
          <t>Shopping setting campaign priority · NUMERIC</t>
        </is>
      </c>
      <c r="C2326" s="26" t="n"/>
      <c r="D2326" s="27">
        <f>IF(AND($C2326="x",$A2326&lt;&gt;""),$A2326,"")</f>
        <v/>
      </c>
    </row>
    <row r="2327">
      <c r="A2327" s="25" t="inlineStr">
        <is>
          <t>shopping_setting_disable_product_feed</t>
        </is>
      </c>
      <c r="B2327" s="29" t="inlineStr">
        <is>
          <t>Shopping setting disable product feed · BOOLEAN</t>
        </is>
      </c>
      <c r="C2327" s="26" t="n"/>
      <c r="D2327" s="27">
        <f>IF(AND($C2327="x",$A2327&lt;&gt;""),$A2327,"")</f>
        <v/>
      </c>
    </row>
    <row r="2328">
      <c r="A2328" s="25" t="inlineStr">
        <is>
          <t>shopping_setting_enable_local</t>
        </is>
      </c>
      <c r="B2328" s="29" t="inlineStr">
        <is>
          <t>Shopping setting enable local · BOOLEAN</t>
        </is>
      </c>
      <c r="C2328" s="26" t="n"/>
      <c r="D2328" s="27">
        <f>IF(AND($C2328="x",$A2328&lt;&gt;""),$A2328,"")</f>
        <v/>
      </c>
    </row>
    <row r="2329">
      <c r="A2329" s="25" t="inlineStr">
        <is>
          <t>shopping_setting_feed_label</t>
        </is>
      </c>
      <c r="B2329" s="29" t="inlineStr">
        <is>
          <t>Shopping setting feed label · TEXT</t>
        </is>
      </c>
      <c r="C2329" s="26" t="n"/>
      <c r="D2329" s="27">
        <f>IF(AND($C2329="x",$A2329&lt;&gt;""),$A2329,"")</f>
        <v/>
      </c>
    </row>
    <row r="2330">
      <c r="A2330" s="25" t="inlineStr">
        <is>
          <t>shopping_setting_merchant_id</t>
        </is>
      </c>
      <c r="B2330" s="29" t="inlineStr">
        <is>
          <t>Shopping setting merchant id · NUMERIC</t>
        </is>
      </c>
      <c r="C2330" s="26" t="n"/>
      <c r="D2330" s="27">
        <f>IF(AND($C2330="x",$A2330&lt;&gt;""),$A2330,"")</f>
        <v/>
      </c>
    </row>
    <row r="2331">
      <c r="A2331" s="25" t="inlineStr">
        <is>
          <t>shopping_setting_use_vehicle_inventory</t>
        </is>
      </c>
      <c r="B2331" s="29" t="inlineStr">
        <is>
          <t>Shopping setting use vehicle inventory · BOOLEAN</t>
        </is>
      </c>
      <c r="C2331" s="26" t="n"/>
      <c r="D2331" s="27">
        <f>IF(AND($C2331="x",$A2331&lt;&gt;""),$A2331,"")</f>
        <v/>
      </c>
    </row>
    <row r="2332">
      <c r="A2332" s="25" t="inlineStr">
        <is>
          <t>similar_user_list_seed_user_list</t>
        </is>
      </c>
      <c r="B2332" s="29" t="inlineStr">
        <is>
          <t>Similar user list seed user list · TEXT</t>
        </is>
      </c>
      <c r="C2332" s="26" t="n"/>
      <c r="D2332" s="27">
        <f>IF(AND($C2332="x",$A2332&lt;&gt;""),$A2332,"")</f>
        <v/>
      </c>
    </row>
    <row r="2333">
      <c r="A2333" s="25" t="inlineStr">
        <is>
          <t>sitelink_asset_ad_schedule_targets</t>
        </is>
      </c>
      <c r="B2333" s="29" t="inlineStr">
        <is>
          <t>Sitelink asset ad schedule targets · TEXT</t>
        </is>
      </c>
      <c r="C2333" s="26" t="n"/>
      <c r="D2333" s="27">
        <f>IF(AND($C2333="x",$A2333&lt;&gt;""),$A2333,"")</f>
        <v/>
      </c>
    </row>
    <row r="2334">
      <c r="A2334" s="25" t="inlineStr">
        <is>
          <t>sitelink_asset_description1</t>
        </is>
      </c>
      <c r="B2334" s="29" t="inlineStr">
        <is>
          <t>Sitelink asset description1 · TEXT</t>
        </is>
      </c>
      <c r="C2334" s="26" t="n"/>
      <c r="D2334" s="27">
        <f>IF(AND($C2334="x",$A2334&lt;&gt;""),$A2334,"")</f>
        <v/>
      </c>
    </row>
    <row r="2335">
      <c r="A2335" s="25" t="inlineStr">
        <is>
          <t>sitelink_asset_description2</t>
        </is>
      </c>
      <c r="B2335" s="29" t="inlineStr">
        <is>
          <t>Sitelink asset description2 · TEXT</t>
        </is>
      </c>
      <c r="C2335" s="26" t="n"/>
      <c r="D2335" s="27">
        <f>IF(AND($C2335="x",$A2335&lt;&gt;""),$A2335,"")</f>
        <v/>
      </c>
    </row>
    <row r="2336">
      <c r="A2336" s="25" t="inlineStr">
        <is>
          <t>sitelink_asset_end_date</t>
        </is>
      </c>
      <c r="B2336" s="29" t="inlineStr">
        <is>
          <t>Sitelink asset end date · DATE</t>
        </is>
      </c>
      <c r="C2336" s="26" t="n"/>
      <c r="D2336" s="27">
        <f>IF(AND($C2336="x",$A2336&lt;&gt;""),$A2336,"")</f>
        <v/>
      </c>
    </row>
    <row r="2337">
      <c r="A2337" s="25" t="inlineStr">
        <is>
          <t>sitelink_asset_link_text</t>
        </is>
      </c>
      <c r="B2337" s="29" t="inlineStr">
        <is>
          <t>Sitelink asset link text · TEXT</t>
        </is>
      </c>
      <c r="C2337" s="26" t="n"/>
      <c r="D2337" s="27">
        <f>IF(AND($C2337="x",$A2337&lt;&gt;""),$A2337,"")</f>
        <v/>
      </c>
    </row>
    <row r="2338">
      <c r="A2338" s="25" t="inlineStr">
        <is>
          <t>sitelink_asset_start_date</t>
        </is>
      </c>
      <c r="B2338" s="29" t="inlineStr">
        <is>
          <t>Sitelink asset start date · DATE</t>
        </is>
      </c>
      <c r="C2338" s="26" t="n"/>
      <c r="D2338" s="27">
        <f>IF(AND($C2338="x",$A2338&lt;&gt;""),$A2338,"")</f>
        <v/>
      </c>
    </row>
    <row r="2339">
      <c r="A2339" s="25" t="inlineStr">
        <is>
          <t>size_for_display</t>
        </is>
      </c>
      <c r="B2339" s="29" t="inlineStr">
        <is>
          <t>Size for display · NUMERIC</t>
        </is>
      </c>
      <c r="C2339" s="26" t="n"/>
      <c r="D2339" s="27">
        <f>IF(AND($C2339="x",$A2339&lt;&gt;""),$A2339,"")</f>
        <v/>
      </c>
    </row>
    <row r="2340">
      <c r="A2340" s="25" t="inlineStr">
        <is>
          <t>size_for_search</t>
        </is>
      </c>
      <c r="B2340" s="29" t="inlineStr">
        <is>
          <t>Size for search · NUMERIC</t>
        </is>
      </c>
      <c r="C2340" s="26" t="n"/>
      <c r="D2340" s="27">
        <f>IF(AND($C2340="x",$A2340&lt;&gt;""),$A2340,"")</f>
        <v/>
      </c>
    </row>
    <row r="2341">
      <c r="A2341" s="25" t="inlineStr">
        <is>
          <t>size_range_for_display</t>
        </is>
      </c>
      <c r="B2341" s="29" t="inlineStr">
        <is>
          <t>Size range for display · TEXT</t>
        </is>
      </c>
      <c r="C2341" s="26" t="n"/>
      <c r="D2341" s="27">
        <f>IF(AND($C2341="x",$A2341&lt;&gt;""),$A2341,"")</f>
        <v/>
      </c>
    </row>
    <row r="2342">
      <c r="A2342" s="25" t="inlineStr">
        <is>
          <t>size_range_for_search</t>
        </is>
      </c>
      <c r="B2342" s="29" t="inlineStr">
        <is>
          <t>Size range for search · TEXT</t>
        </is>
      </c>
      <c r="C2342" s="26" t="n"/>
      <c r="D2342" s="27">
        <f>IF(AND($C2342="x",$A2342&lt;&gt;""),$A2342,"")</f>
        <v/>
      </c>
    </row>
    <row r="2343">
      <c r="A2343" s="25" t="inlineStr">
        <is>
          <t>sk_ad_network_ad_event_type</t>
        </is>
      </c>
      <c r="B2343" s="29" t="inlineStr">
        <is>
          <t>Sk ad network ad event type · TEXT</t>
        </is>
      </c>
      <c r="C2343" s="26" t="n"/>
      <c r="D2343" s="27">
        <f>IF(AND($C2343="x",$A2343&lt;&gt;""),$A2343,"")</f>
        <v/>
      </c>
    </row>
    <row r="2344">
      <c r="A2344" s="25" t="inlineStr">
        <is>
          <t>sk_ad_network_attribution_credit</t>
        </is>
      </c>
      <c r="B2344" s="29" t="inlineStr">
        <is>
          <t>Sk ad network attribution credit · TEXT</t>
        </is>
      </c>
      <c r="C2344" s="26" t="n"/>
      <c r="D2344" s="27">
        <f>IF(AND($C2344="x",$A2344&lt;&gt;""),$A2344,"")</f>
        <v/>
      </c>
    </row>
    <row r="2345">
      <c r="A2345" s="25" t="inlineStr">
        <is>
          <t>sk_ad_network_coarse_conversion_value</t>
        </is>
      </c>
      <c r="B2345" s="29" t="inlineStr">
        <is>
          <t>Sk ad network coarse conversion value · TEXT</t>
        </is>
      </c>
      <c r="C2345" s="26" t="n"/>
      <c r="D2345" s="27">
        <f>IF(AND($C2345="x",$A2345&lt;&gt;""),$A2345,"")</f>
        <v/>
      </c>
    </row>
    <row r="2346">
      <c r="A2346" s="25" t="inlineStr">
        <is>
          <t>sk_ad_network_fine_conversion_value</t>
        </is>
      </c>
      <c r="B2346" s="29" t="inlineStr">
        <is>
          <t>Sk ad network fine conversion value · NUMERIC</t>
        </is>
      </c>
      <c r="C2346" s="26" t="n"/>
      <c r="D2346" s="27">
        <f>IF(AND($C2346="x",$A2346&lt;&gt;""),$A2346,"")</f>
        <v/>
      </c>
    </row>
    <row r="2347">
      <c r="A2347" s="25" t="inlineStr">
        <is>
          <t>sk_ad_network_installs</t>
        </is>
      </c>
      <c r="B2347" s="29" t="inlineStr">
        <is>
          <t>Sk ad network installs · NUMERIC</t>
        </is>
      </c>
      <c r="C2347" s="26" t="n"/>
      <c r="D2347" s="27">
        <f>IF(AND($C2347="x",$A2347&lt;&gt;""),$A2347,"")</f>
        <v/>
      </c>
    </row>
    <row r="2348">
      <c r="A2348" s="25" t="inlineStr">
        <is>
          <t>sk_ad_network_postback_sequence_index</t>
        </is>
      </c>
      <c r="B2348" s="29" t="inlineStr">
        <is>
          <t>Sk ad network postback sequence index · NUMERIC</t>
        </is>
      </c>
      <c r="C2348" s="26" t="n"/>
      <c r="D2348" s="27">
        <f>IF(AND($C2348="x",$A2348&lt;&gt;""),$A2348,"")</f>
        <v/>
      </c>
    </row>
    <row r="2349">
      <c r="A2349" s="25" t="inlineStr">
        <is>
          <t>sk_ad_network_redistributed_fine_conversion_value</t>
        </is>
      </c>
      <c r="B2349" s="29" t="inlineStr">
        <is>
          <t>Sk ad network redistributed fine conversion value · NUMERIC</t>
        </is>
      </c>
      <c r="C2349" s="26" t="n"/>
      <c r="D2349" s="27">
        <f>IF(AND($C2349="x",$A2349&lt;&gt;""),$A2349,"")</f>
        <v/>
      </c>
    </row>
    <row r="2350">
      <c r="A2350" s="25" t="inlineStr">
        <is>
          <t>sk_ad_network_source_app_sk_ad_network_source_app_id</t>
        </is>
      </c>
      <c r="B2350" s="29" t="inlineStr">
        <is>
          <t>Sk ad network source app sk ad network source app id · TEXT</t>
        </is>
      </c>
      <c r="C2350" s="26" t="n"/>
      <c r="D2350" s="27">
        <f>IF(AND($C2350="x",$A2350&lt;&gt;""),$A2350,"")</f>
        <v/>
      </c>
    </row>
    <row r="2351">
      <c r="A2351" s="25" t="inlineStr">
        <is>
          <t>sk_ad_network_source_domain</t>
        </is>
      </c>
      <c r="B2351" s="29" t="inlineStr">
        <is>
          <t>Sk ad network source domain · TEXT</t>
        </is>
      </c>
      <c r="C2351" s="26" t="n"/>
      <c r="D2351" s="27">
        <f>IF(AND($C2351="x",$A2351&lt;&gt;""),$A2351,"")</f>
        <v/>
      </c>
    </row>
    <row r="2352">
      <c r="A2352" s="25" t="inlineStr">
        <is>
          <t>sk_ad_network_source_type</t>
        </is>
      </c>
      <c r="B2352" s="29" t="inlineStr">
        <is>
          <t>Sk ad network source type · TEXT</t>
        </is>
      </c>
      <c r="C2352" s="26" t="n"/>
      <c r="D2352" s="27">
        <f>IF(AND($C2352="x",$A2352&lt;&gt;""),$A2352,"")</f>
        <v/>
      </c>
    </row>
    <row r="2353">
      <c r="A2353" s="25" t="inlineStr">
        <is>
          <t>sk_ad_network_total_conversions</t>
        </is>
      </c>
      <c r="B2353" s="29" t="inlineStr">
        <is>
          <t>Sk ad network total conversions · NUMERIC</t>
        </is>
      </c>
      <c r="C2353" s="26" t="n"/>
      <c r="D2353" s="27">
        <f>IF(AND($C2353="x",$A2353&lt;&gt;""),$A2353,"")</f>
        <v/>
      </c>
    </row>
    <row r="2354">
      <c r="A2354" s="25" t="inlineStr">
        <is>
          <t>sk_ad_network_user_type</t>
        </is>
      </c>
      <c r="B2354" s="29" t="inlineStr">
        <is>
          <t>Sk ad network user type · TEXT</t>
        </is>
      </c>
      <c r="C2354" s="26" t="n"/>
      <c r="D2354" s="27">
        <f>IF(AND($C2354="x",$A2354&lt;&gt;""),$A2354,"")</f>
        <v/>
      </c>
    </row>
    <row r="2355">
      <c r="A2355" s="25" t="inlineStr">
        <is>
          <t>sk_ad_network_version</t>
        </is>
      </c>
      <c r="B2355" s="29" t="inlineStr">
        <is>
          <t>Sk ad network version · TEXT</t>
        </is>
      </c>
      <c r="C2355" s="26" t="n"/>
      <c r="D2355" s="27">
        <f>IF(AND($C2355="x",$A2355&lt;&gt;""),$A2355,"")</f>
        <v/>
      </c>
    </row>
    <row r="2356">
      <c r="A2356" s="25" t="inlineStr">
        <is>
          <t>slot</t>
        </is>
      </c>
      <c r="B2356" s="29" t="inlineStr">
        <is>
          <t>Slot · TEXT</t>
        </is>
      </c>
      <c r="C2356" s="26" t="n"/>
      <c r="D2356" s="27">
        <f>IF(AND($C2356="x",$A2356&lt;&gt;""),$A2356,"")</f>
        <v/>
      </c>
    </row>
    <row r="2357">
      <c r="A2357" s="25" t="inlineStr">
        <is>
          <t>source</t>
        </is>
      </c>
      <c r="B2357" s="29" t="inlineStr">
        <is>
          <t>Source · TEXT</t>
        </is>
      </c>
      <c r="C2357" s="26" t="n"/>
      <c r="D2357" s="27">
        <f>IF(AND($C2357="x",$A2357&lt;&gt;""),$A2357,"")</f>
        <v/>
      </c>
    </row>
    <row r="2358">
      <c r="A2358" s="25" t="inlineStr">
        <is>
          <t>speed_score</t>
        </is>
      </c>
      <c r="B2358" s="29" t="inlineStr">
        <is>
          <t>Speed score · NUMERIC</t>
        </is>
      </c>
      <c r="C2358" s="26" t="n"/>
      <c r="D2358" s="27">
        <f>IF(AND($C2358="x",$A2358&lt;&gt;""),$A2358,"")</f>
        <v/>
      </c>
    </row>
    <row r="2359">
      <c r="A2359" s="25" t="inlineStr">
        <is>
          <t>spend</t>
        </is>
      </c>
      <c r="B2359" s="29" t="inlineStr">
        <is>
          <t>Spend · NUMERIC</t>
        </is>
      </c>
      <c r="C2359" s="26" t="n"/>
      <c r="D2359" s="27">
        <f>IF(AND($C2359="x",$A2359&lt;&gt;""),$A2359,"")</f>
        <v/>
      </c>
    </row>
    <row r="2360">
      <c r="A2360" s="25" t="inlineStr">
        <is>
          <t>start_date</t>
        </is>
      </c>
      <c r="B2360" s="29" t="inlineStr">
        <is>
          <t>Start date · DATE</t>
        </is>
      </c>
      <c r="C2360" s="26" t="n"/>
      <c r="D2360" s="27">
        <f>IF(AND($C2360="x",$A2360&lt;&gt;""),$A2360,"")</f>
        <v/>
      </c>
    </row>
    <row r="2361">
      <c r="A2361" s="25" t="inlineStr">
        <is>
          <t>state</t>
        </is>
      </c>
      <c r="B2361" s="29" t="inlineStr">
        <is>
          <t>Geo target state name. · TEXT</t>
        </is>
      </c>
      <c r="C2361" s="26" t="n"/>
      <c r="D2361" s="27">
        <f>IF(AND($C2361="x",$A2361&lt;&gt;""),$A2361,"")</f>
        <v/>
      </c>
    </row>
    <row r="2362">
      <c r="A2362" s="25" t="inlineStr">
        <is>
          <t>status</t>
        </is>
      </c>
      <c r="B2362" s="29" t="inlineStr">
        <is>
          <t>Status · TEXT</t>
        </is>
      </c>
      <c r="C2362" s="26" t="n"/>
      <c r="D2362" s="27">
        <f>IF(AND($C2362="x",$A2362&lt;&gt;""),$A2362,"")</f>
        <v/>
      </c>
    </row>
    <row r="2363">
      <c r="A2363" s="25" t="inlineStr">
        <is>
          <t>store_id</t>
        </is>
      </c>
      <c r="B2363" s="29" t="inlineStr">
        <is>
          <t>Store id · TEXT</t>
        </is>
      </c>
      <c r="C2363" s="26" t="n"/>
      <c r="D2363" s="27">
        <f>IF(AND($C2363="x",$A2363&lt;&gt;""),$A2363,"")</f>
        <v/>
      </c>
    </row>
    <row r="2364">
      <c r="A2364" s="25" t="inlineStr">
        <is>
          <t>store_visits_last_click_model_attributed_conversions</t>
        </is>
      </c>
      <c r="B2364" s="29" t="inlineStr">
        <is>
          <t>Store visits last click model attributed conversions · NUMERIC</t>
        </is>
      </c>
      <c r="C2364" s="26" t="n"/>
      <c r="D2364" s="27">
        <f>IF(AND($C2364="x",$A2364&lt;&gt;""),$A2364,"")</f>
        <v/>
      </c>
    </row>
    <row r="2365">
      <c r="A2365" s="25" t="inlineStr">
        <is>
          <t>structured_snippet_asset_header</t>
        </is>
      </c>
      <c r="B2365" s="29" t="inlineStr">
        <is>
          <t>Structured snippet asset header · TEXT</t>
        </is>
      </c>
      <c r="C2365" s="26" t="n"/>
      <c r="D2365" s="27">
        <f>IF(AND($C2365="x",$A2365&lt;&gt;""),$A2365,"")</f>
        <v/>
      </c>
    </row>
    <row r="2366">
      <c r="A2366" s="25" t="inlineStr">
        <is>
          <t>structured_snippet_asset_values</t>
        </is>
      </c>
      <c r="B2366" s="29" t="inlineStr">
        <is>
          <t>Structured snippet asset values · TEXT</t>
        </is>
      </c>
      <c r="C2366" s="26" t="n"/>
      <c r="D2366" s="27">
        <f>IF(AND($C2366="x",$A2366&lt;&gt;""),$A2366,"")</f>
        <v/>
      </c>
    </row>
    <row r="2367">
      <c r="A2367" s="25" t="inlineStr">
        <is>
          <t>system_serving_status</t>
        </is>
      </c>
      <c r="B2367" s="29" t="inlineStr">
        <is>
          <t>System serving status · TEXT</t>
        </is>
      </c>
      <c r="C2367" s="26" t="n"/>
      <c r="D2367" s="27">
        <f>IF(AND($C2367="x",$A2367&lt;&gt;""),$A2367,"")</f>
        <v/>
      </c>
    </row>
    <row r="2368">
      <c r="A2368" s="25" t="inlineStr">
        <is>
          <t>target_cpa</t>
        </is>
      </c>
      <c r="B2368" s="29" t="inlineStr">
        <is>
          <t>Target cpa · NUMERIC</t>
        </is>
      </c>
      <c r="C2368" s="26" t="n"/>
      <c r="D2368" s="27">
        <f>IF(AND($C2368="x",$A2368&lt;&gt;""),$A2368,"")</f>
        <v/>
      </c>
    </row>
    <row r="2369">
      <c r="A2369" s="25" t="inlineStr">
        <is>
          <t>target_cpa_bid_source</t>
        </is>
      </c>
      <c r="B2369" s="29" t="inlineStr">
        <is>
          <t>Target cpa bid source · TEXT</t>
        </is>
      </c>
      <c r="C2369" s="26" t="n"/>
      <c r="D2369" s="27">
        <f>IF(AND($C2369="x",$A2369&lt;&gt;""),$A2369,"")</f>
        <v/>
      </c>
    </row>
    <row r="2370">
      <c r="A2370" s="25" t="inlineStr">
        <is>
          <t>target_cpa_cpc_bid_ceiling_micros</t>
        </is>
      </c>
      <c r="B2370" s="29" t="inlineStr">
        <is>
          <t>Target cpa cpc bid ceiling micros · NUMERIC</t>
        </is>
      </c>
      <c r="C2370" s="26" t="n"/>
      <c r="D2370" s="27">
        <f>IF(AND($C2370="x",$A2370&lt;&gt;""),$A2370,"")</f>
        <v/>
      </c>
    </row>
    <row r="2371">
      <c r="A2371" s="25" t="inlineStr">
        <is>
          <t>target_cpa_cpc_bid_floor_micros</t>
        </is>
      </c>
      <c r="B2371" s="29" t="inlineStr">
        <is>
          <t>Target cpa cpc bid floor micros · NUMERIC</t>
        </is>
      </c>
      <c r="C2371" s="26" t="n"/>
      <c r="D2371" s="27">
        <f>IF(AND($C2371="x",$A2371&lt;&gt;""),$A2371,"")</f>
        <v/>
      </c>
    </row>
    <row r="2372">
      <c r="A2372" s="25" t="inlineStr">
        <is>
          <t>target_cpa_micros</t>
        </is>
      </c>
      <c r="B2372" s="29" t="inlineStr">
        <is>
          <t>Target cpa micros · NUMERIC</t>
        </is>
      </c>
      <c r="C2372" s="26" t="n"/>
      <c r="D2372" s="27">
        <f>IF(AND($C2372="x",$A2372&lt;&gt;""),$A2372,"")</f>
        <v/>
      </c>
    </row>
    <row r="2373">
      <c r="A2373" s="25" t="inlineStr">
        <is>
          <t>target_cpa_target_cpa_micros</t>
        </is>
      </c>
      <c r="B2373" s="29" t="inlineStr">
        <is>
          <t>Target cpa target cpa micros · NUMERIC</t>
        </is>
      </c>
      <c r="C2373" s="26" t="n"/>
      <c r="D2373" s="27">
        <f>IF(AND($C2373="x",$A2373&lt;&gt;""),$A2373,"")</f>
        <v/>
      </c>
    </row>
    <row r="2374">
      <c r="A2374" s="25" t="inlineStr">
        <is>
          <t>target_cpc_micros</t>
        </is>
      </c>
      <c r="B2374" s="29" t="inlineStr">
        <is>
          <t>Target cpc micros · NUMERIC</t>
        </is>
      </c>
      <c r="C2374" s="26" t="n"/>
      <c r="D2374" s="27">
        <f>IF(AND($C2374="x",$A2374&lt;&gt;""),$A2374,"")</f>
        <v/>
      </c>
    </row>
    <row r="2375">
      <c r="A2375" s="25" t="inlineStr">
        <is>
          <t>target_cpc_target_cpc_micros</t>
        </is>
      </c>
      <c r="B2375" s="29" t="inlineStr">
        <is>
          <t>Target cpc target cpc micros · NUMERIC</t>
        </is>
      </c>
      <c r="C2375" s="26" t="n"/>
      <c r="D2375" s="27">
        <f>IF(AND($C2375="x",$A2375&lt;&gt;""),$A2375,"")</f>
        <v/>
      </c>
    </row>
    <row r="2376">
      <c r="A2376" s="25" t="inlineStr">
        <is>
          <t>target_cpm_micros</t>
        </is>
      </c>
      <c r="B2376" s="29" t="inlineStr">
        <is>
          <t>Target cpm micros · NUMERIC</t>
        </is>
      </c>
      <c r="C2376" s="26" t="n"/>
      <c r="D2376" s="27">
        <f>IF(AND($C2376="x",$A2376&lt;&gt;""),$A2376,"")</f>
        <v/>
      </c>
    </row>
    <row r="2377">
      <c r="A2377" s="25" t="inlineStr">
        <is>
          <t>target_cpm_target_frequency_goal_target_count</t>
        </is>
      </c>
      <c r="B2377" s="29" t="inlineStr">
        <is>
          <t>Target cpm target frequency goal target count · NUMERIC</t>
        </is>
      </c>
      <c r="C2377" s="26" t="n"/>
      <c r="D2377" s="27">
        <f>IF(AND($C2377="x",$A2377&lt;&gt;""),$A2377,"")</f>
        <v/>
      </c>
    </row>
    <row r="2378">
      <c r="A2378" s="25" t="inlineStr">
        <is>
          <t>target_cpm_target_frequency_goal_time_unit</t>
        </is>
      </c>
      <c r="B2378" s="29" t="inlineStr">
        <is>
          <t>Target cpm target frequency goal time unit · TEXT</t>
        </is>
      </c>
      <c r="C2378" s="26" t="n"/>
      <c r="D2378" s="27">
        <f>IF(AND($C2378="x",$A2378&lt;&gt;""),$A2378,"")</f>
        <v/>
      </c>
    </row>
    <row r="2379">
      <c r="A2379" s="25" t="inlineStr">
        <is>
          <t>target_cpv</t>
        </is>
      </c>
      <c r="B2379" s="29" t="inlineStr">
        <is>
          <t>Target cpv · TEXT</t>
        </is>
      </c>
      <c r="C2379" s="26" t="n"/>
      <c r="D2379" s="27">
        <f>IF(AND($C2379="x",$A2379&lt;&gt;""),$A2379,"")</f>
        <v/>
      </c>
    </row>
    <row r="2380">
      <c r="A2380" s="25" t="inlineStr">
        <is>
          <t>target_cpv_micros</t>
        </is>
      </c>
      <c r="B2380" s="29" t="inlineStr">
        <is>
          <t>Target cpv micros · NUMERIC</t>
        </is>
      </c>
      <c r="C2380" s="26" t="n"/>
      <c r="D2380" s="27">
        <f>IF(AND($C2380="x",$A2380&lt;&gt;""),$A2380,"")</f>
        <v/>
      </c>
    </row>
    <row r="2381">
      <c r="A2381" s="25" t="inlineStr">
        <is>
          <t>target_impression_share_cpc_bid_ceiling_micros</t>
        </is>
      </c>
      <c r="B2381" s="29" t="inlineStr">
        <is>
          <t>Target impression share cpc bid ceiling micros · NUMERIC</t>
        </is>
      </c>
      <c r="C2381" s="26" t="n"/>
      <c r="D2381" s="27">
        <f>IF(AND($C2381="x",$A2381&lt;&gt;""),$A2381,"")</f>
        <v/>
      </c>
    </row>
    <row r="2382">
      <c r="A2382" s="25" t="inlineStr">
        <is>
          <t>target_impression_share_location</t>
        </is>
      </c>
      <c r="B2382" s="29" t="inlineStr">
        <is>
          <t>Target impression share location · TEXT</t>
        </is>
      </c>
      <c r="C2382" s="26" t="n"/>
      <c r="D2382" s="27">
        <f>IF(AND($C2382="x",$A2382&lt;&gt;""),$A2382,"")</f>
        <v/>
      </c>
    </row>
    <row r="2383">
      <c r="A2383" s="25" t="inlineStr">
        <is>
          <t>target_impression_share_location_fraction_micros</t>
        </is>
      </c>
      <c r="B2383" s="29" t="inlineStr">
        <is>
          <t>Target impression share location fraction micros · NUMERIC</t>
        </is>
      </c>
      <c r="C2383" s="26" t="n"/>
      <c r="D2383" s="27">
        <f>IF(AND($C2383="x",$A2383&lt;&gt;""),$A2383,"")</f>
        <v/>
      </c>
    </row>
    <row r="2384">
      <c r="A2384" s="25" t="inlineStr">
        <is>
          <t>target_roas</t>
        </is>
      </c>
      <c r="B2384" s="29" t="inlineStr">
        <is>
          <t>Target roas · NUMERIC</t>
        </is>
      </c>
      <c r="C2384" s="26" t="n"/>
      <c r="D2384" s="27">
        <f>IF(AND($C2384="x",$A2384&lt;&gt;""),$A2384,"")</f>
        <v/>
      </c>
    </row>
    <row r="2385">
      <c r="A2385" s="25" t="inlineStr">
        <is>
          <t>target_roas_cpc_bid_ceiling_micros</t>
        </is>
      </c>
      <c r="B2385" s="29" t="inlineStr">
        <is>
          <t>Target roas cpc bid ceiling micros · NUMERIC</t>
        </is>
      </c>
      <c r="C2385" s="26" t="n"/>
      <c r="D2385" s="27">
        <f>IF(AND($C2385="x",$A2385&lt;&gt;""),$A2385,"")</f>
        <v/>
      </c>
    </row>
    <row r="2386">
      <c r="A2386" s="25" t="inlineStr">
        <is>
          <t>target_roas_cpc_bid_floor_micros</t>
        </is>
      </c>
      <c r="B2386" s="29" t="inlineStr">
        <is>
          <t>Target roas cpc bid floor micros · NUMERIC</t>
        </is>
      </c>
      <c r="C2386" s="26" t="n"/>
      <c r="D2386" s="27">
        <f>IF(AND($C2386="x",$A2386&lt;&gt;""),$A2386,"")</f>
        <v/>
      </c>
    </row>
    <row r="2387">
      <c r="A2387" s="25" t="inlineStr">
        <is>
          <t>target_roas_target_roas</t>
        </is>
      </c>
      <c r="B2387" s="29" t="inlineStr">
        <is>
          <t>Target roas target roas · NUMERIC</t>
        </is>
      </c>
      <c r="C2387" s="26" t="n"/>
      <c r="D2387" s="27">
        <f>IF(AND($C2387="x",$A2387&lt;&gt;""),$A2387,"")</f>
        <v/>
      </c>
    </row>
    <row r="2388">
      <c r="A2388" s="25" t="inlineStr">
        <is>
          <t>target_roas_target_roas_tolerance_percent_millis</t>
        </is>
      </c>
      <c r="B2388" s="29" t="inlineStr">
        <is>
          <t>Target roas target roas tolerance percent millis · NUMERIC</t>
        </is>
      </c>
      <c r="C2388" s="26" t="n"/>
      <c r="D2388" s="27">
        <f>IF(AND($C2388="x",$A2388&lt;&gt;""),$A2388,"")</f>
        <v/>
      </c>
    </row>
    <row r="2389">
      <c r="A2389" s="25" t="inlineStr">
        <is>
          <t>target_spend_cpc_bid_ceiling_micros</t>
        </is>
      </c>
      <c r="B2389" s="29" t="inlineStr">
        <is>
          <t>Target spend cpc bid ceiling micros · NUMERIC</t>
        </is>
      </c>
      <c r="C2389" s="26" t="n"/>
      <c r="D2389" s="27">
        <f>IF(AND($C2389="x",$A2389&lt;&gt;""),$A2389,"")</f>
        <v/>
      </c>
    </row>
    <row r="2390">
      <c r="A2390" s="25" t="inlineStr">
        <is>
          <t>target_spend_target_spend_micros</t>
        </is>
      </c>
      <c r="B2390" s="29" t="inlineStr">
        <is>
          <t>Target spend target spend micros · NUMERIC</t>
        </is>
      </c>
      <c r="C2390" s="26" t="n"/>
      <c r="D2390" s="27">
        <f>IF(AND($C2390="x",$A2390&lt;&gt;""),$A2390,"")</f>
        <v/>
      </c>
    </row>
    <row r="2391">
      <c r="A2391" s="25" t="inlineStr">
        <is>
          <t>target_url</t>
        </is>
      </c>
      <c r="B2391" s="29" t="inlineStr">
        <is>
          <t>Target url · TEXT</t>
        </is>
      </c>
      <c r="C2391" s="26" t="n"/>
      <c r="D2391" s="27">
        <f>IF(AND($C2391="x",$A2391&lt;&gt;""),$A2391,"")</f>
        <v/>
      </c>
    </row>
    <row r="2392">
      <c r="A2392" s="25" t="inlineStr">
        <is>
          <t>targetable</t>
        </is>
      </c>
      <c r="B2392" s="29" t="inlineStr">
        <is>
          <t>Targetable · BOOLEAN</t>
        </is>
      </c>
      <c r="C2392" s="26" t="n"/>
      <c r="D2392" s="27">
        <f>IF(AND($C2392="x",$A2392&lt;&gt;""),$A2392,"")</f>
        <v/>
      </c>
    </row>
    <row r="2393">
      <c r="A2393" s="25" t="inlineStr">
        <is>
          <t>targeting_location</t>
        </is>
      </c>
      <c r="B2393" s="29" t="inlineStr">
        <is>
          <t>Targeting location · BOOLEAN</t>
        </is>
      </c>
      <c r="C2393" s="26" t="n"/>
      <c r="D2393" s="27">
        <f>IF(AND($C2393="x",$A2393&lt;&gt;""),$A2393,"")</f>
        <v/>
      </c>
    </row>
    <row r="2394">
      <c r="A2394" s="25" t="inlineStr">
        <is>
          <t>targeting_setting_target_restrictions</t>
        </is>
      </c>
      <c r="B2394" s="29" t="inlineStr">
        <is>
          <t>Targeting setting target restrictions · TEXT</t>
        </is>
      </c>
      <c r="C2394" s="26" t="n"/>
      <c r="D2394" s="27">
        <f>IF(AND($C2394="x",$A2394&lt;&gt;""),$A2394,"")</f>
        <v/>
      </c>
    </row>
    <row r="2395">
      <c r="A2395" s="25" t="inlineStr">
        <is>
          <t>taxonomy_type</t>
        </is>
      </c>
      <c r="B2395" s="29" t="inlineStr">
        <is>
          <t>Taxonomy type · TEXT</t>
        </is>
      </c>
      <c r="C2395" s="26" t="n"/>
      <c r="D2395" s="27">
        <f>IF(AND($C2395="x",$A2395&lt;&gt;""),$A2395,"")</f>
        <v/>
      </c>
    </row>
    <row r="2396">
      <c r="A2396" s="25" t="inlineStr">
        <is>
          <t>test_account</t>
        </is>
      </c>
      <c r="B2396" s="29" t="inlineStr">
        <is>
          <t>Test account · BOOLEAN</t>
        </is>
      </c>
      <c r="C2396" s="26" t="n"/>
      <c r="D2396" s="27">
        <f>IF(AND($C2396="x",$A2396&lt;&gt;""),$A2396,"")</f>
        <v/>
      </c>
    </row>
    <row r="2397">
      <c r="A2397" s="25" t="inlineStr">
        <is>
          <t>text_asset_text</t>
        </is>
      </c>
      <c r="B2397" s="29" t="inlineStr">
        <is>
          <t>Text asset text · TEXT</t>
        </is>
      </c>
      <c r="C2397" s="26" t="n"/>
      <c r="D2397" s="27">
        <f>IF(AND($C2397="x",$A2397&lt;&gt;""),$A2397,"")</f>
        <v/>
      </c>
    </row>
    <row r="2398">
      <c r="A2398" s="25" t="inlineStr">
        <is>
          <t>text_label_background_color</t>
        </is>
      </c>
      <c r="B2398" s="29" t="inlineStr">
        <is>
          <t>Text label background color · TEXT</t>
        </is>
      </c>
      <c r="C2398" s="26" t="n"/>
      <c r="D2398" s="27">
        <f>IF(AND($C2398="x",$A2398&lt;&gt;""),$A2398,"")</f>
        <v/>
      </c>
    </row>
    <row r="2399">
      <c r="A2399" s="25" t="inlineStr">
        <is>
          <t>text_label_description</t>
        </is>
      </c>
      <c r="B2399" s="29" t="inlineStr">
        <is>
          <t>Text label description · TEXT</t>
        </is>
      </c>
      <c r="C2399" s="26" t="n"/>
      <c r="D2399" s="27">
        <f>IF(AND($C2399="x",$A2399&lt;&gt;""),$A2399,"")</f>
        <v/>
      </c>
    </row>
    <row r="2400">
      <c r="A2400" s="25" t="inlineStr">
        <is>
          <t>third_party_integration_partners_brand_lift_integration_partners</t>
        </is>
      </c>
      <c r="B2400" s="29" t="inlineStr">
        <is>
          <t>Third party integration partners brand lift integration partners · TEXT</t>
        </is>
      </c>
      <c r="C2400" s="26" t="n"/>
      <c r="D2400" s="27">
        <f>IF(AND($C2400="x",$A2400&lt;&gt;""),$A2400,"")</f>
        <v/>
      </c>
    </row>
    <row r="2401">
      <c r="A2401" s="25" t="inlineStr">
        <is>
          <t>third_party_integration_partners_brand_safety_integration_partners</t>
        </is>
      </c>
      <c r="B2401" s="29" t="inlineStr">
        <is>
          <t>Third party integration partners brand safety integration partners · TEXT</t>
        </is>
      </c>
      <c r="C2401" s="26" t="n"/>
      <c r="D2401" s="27">
        <f>IF(AND($C2401="x",$A2401&lt;&gt;""),$A2401,"")</f>
        <v/>
      </c>
    </row>
    <row r="2402">
      <c r="A2402" s="25" t="inlineStr">
        <is>
          <t>third_party_integration_partners_reach_integration_partners</t>
        </is>
      </c>
      <c r="B2402" s="29" t="inlineStr">
        <is>
          <t>Third party integration partners reach integration partners · TEXT</t>
        </is>
      </c>
      <c r="C2402" s="26" t="n"/>
      <c r="D2402" s="27">
        <f>IF(AND($C2402="x",$A2402&lt;&gt;""),$A2402,"")</f>
        <v/>
      </c>
    </row>
    <row r="2403">
      <c r="A2403" s="25" t="inlineStr">
        <is>
          <t>third_party_integration_partners_viewability_integration_partners</t>
        </is>
      </c>
      <c r="B2403" s="29" t="inlineStr">
        <is>
          <t>Third party integration partners viewability integration partners · TEXT</t>
        </is>
      </c>
      <c r="C2403" s="26" t="n"/>
      <c r="D2403" s="27">
        <f>IF(AND($C2403="x",$A2403&lt;&gt;""),$A2403,"")</f>
        <v/>
      </c>
    </row>
    <row r="2404">
      <c r="A2404" s="25" t="inlineStr">
        <is>
          <t>time_zone</t>
        </is>
      </c>
      <c r="B2404" s="29" t="inlineStr">
        <is>
          <t>Time zone · TEXT</t>
        </is>
      </c>
      <c r="C2404" s="26" t="n"/>
      <c r="D2404" s="27">
        <f>IF(AND($C2404="x",$A2404&lt;&gt;""),$A2404,"")</f>
        <v/>
      </c>
    </row>
    <row r="2405">
      <c r="A2405" s="25" t="inlineStr">
        <is>
          <t>title</t>
        </is>
      </c>
      <c r="B2405" s="29" t="inlineStr">
        <is>
          <t>Title · TEXT</t>
        </is>
      </c>
      <c r="C2405" s="26" t="n"/>
      <c r="D2405" s="27">
        <f>IF(AND($C2405="x",$A2405&lt;&gt;""),$A2405,"")</f>
        <v/>
      </c>
    </row>
    <row r="2406">
      <c r="A2406" s="25" t="inlineStr">
        <is>
          <t>today</t>
        </is>
      </c>
      <c r="B2406" s="29" t="inlineStr">
        <is>
          <t>Today · DATE</t>
        </is>
      </c>
      <c r="C2406" s="26" t="n"/>
      <c r="D2406" s="27">
        <f>IF(AND($C2406="x",$A2406&lt;&gt;""),$A2406,"")</f>
        <v/>
      </c>
    </row>
    <row r="2407">
      <c r="A2407" s="25" t="inlineStr">
        <is>
          <t>top_impression_percentage</t>
        </is>
      </c>
      <c r="B2407" s="29" t="inlineStr">
        <is>
          <t>Top impression percentage · PERCENT</t>
        </is>
      </c>
      <c r="C2407" s="26" t="n"/>
      <c r="D2407" s="27">
        <f>IF(AND($C2407="x",$A2407&lt;&gt;""),$A2407,"")</f>
        <v/>
      </c>
    </row>
    <row r="2408">
      <c r="A2408" s="25" t="inlineStr">
        <is>
          <t>top_of_page_bid_high</t>
        </is>
      </c>
      <c r="B2408" s="29" t="inlineStr">
        <is>
          <t>Top of page bid (high range) · NUMERIC</t>
        </is>
      </c>
      <c r="C2408" s="26" t="n"/>
      <c r="D2408" s="27">
        <f>IF(AND($C2408="x",$A2408&lt;&gt;""),$A2408,"")</f>
        <v/>
      </c>
    </row>
    <row r="2409">
      <c r="A2409" s="25" t="inlineStr">
        <is>
          <t>top_of_page_bid_low</t>
        </is>
      </c>
      <c r="B2409" s="29" t="inlineStr">
        <is>
          <t>Top of page bid (low range) · NUMERIC</t>
        </is>
      </c>
      <c r="C2409" s="26" t="n"/>
      <c r="D2409" s="27">
        <f>IF(AND($C2409="x",$A2409&lt;&gt;""),$A2409,"")</f>
        <v/>
      </c>
    </row>
    <row r="2410">
      <c r="A2410" s="25" t="inlineStr">
        <is>
          <t>top_of_page_cpc</t>
        </is>
      </c>
      <c r="B2410" s="29" t="inlineStr">
        <is>
          <t>Top of page cpc · NUMERIC</t>
        </is>
      </c>
      <c r="C2410" s="26" t="n"/>
      <c r="D2410" s="27">
        <f>IF(AND($C2410="x",$A2410&lt;&gt;""),$A2410,"")</f>
        <v/>
      </c>
    </row>
    <row r="2411">
      <c r="A2411" s="25" t="inlineStr">
        <is>
          <t>topic_path</t>
        </is>
      </c>
      <c r="B2411" s="29" t="inlineStr">
        <is>
          <t>Topic path · TEXT</t>
        </is>
      </c>
      <c r="C2411" s="26" t="n"/>
      <c r="D2411" s="27">
        <f>IF(AND($C2411="x",$A2411&lt;&gt;""),$A2411,"")</f>
        <v/>
      </c>
    </row>
    <row r="2412">
      <c r="A2412" s="25" t="inlineStr">
        <is>
          <t>topic_topic_constant</t>
        </is>
      </c>
      <c r="B2412" s="29" t="inlineStr">
        <is>
          <t>Topic topic constant · TEXT</t>
        </is>
      </c>
      <c r="C2412" s="26" t="n"/>
      <c r="D2412" s="27">
        <f>IF(AND($C2412="x",$A2412&lt;&gt;""),$A2412,"")</f>
        <v/>
      </c>
    </row>
    <row r="2413">
      <c r="A2413" s="25" t="inlineStr">
        <is>
          <t>total_amount</t>
        </is>
      </c>
      <c r="B2413" s="29" t="inlineStr">
        <is>
          <t>Total amount · NUMERIC</t>
        </is>
      </c>
      <c r="C2413" s="26" t="n"/>
      <c r="D2413" s="27">
        <f>IF(AND($C2413="x",$A2413&lt;&gt;""),$A2413,"")</f>
        <v/>
      </c>
    </row>
    <row r="2414">
      <c r="A2414" s="25" t="inlineStr">
        <is>
          <t>total_amount_micros</t>
        </is>
      </c>
      <c r="B2414" s="29" t="inlineStr">
        <is>
          <t>Total amount micros · NUMERIC</t>
        </is>
      </c>
      <c r="C2414" s="26" t="n"/>
      <c r="D2414" s="27">
        <f>IF(AND($C2414="x",$A2414&lt;&gt;""),$A2414,"")</f>
        <v/>
      </c>
    </row>
    <row r="2415">
      <c r="A2415" s="25" t="inlineStr">
        <is>
          <t>total_amount_micros_daily</t>
        </is>
      </c>
      <c r="B2415" s="29" t="inlineStr">
        <is>
          <t>Total amount micros daily · NUMERIC</t>
        </is>
      </c>
      <c r="C2415" s="26" t="n"/>
      <c r="D2415" s="27">
        <f>IF(AND($C2415="x",$A2415&lt;&gt;""),$A2415,"")</f>
        <v/>
      </c>
    </row>
    <row r="2416">
      <c r="A2416" s="25" t="inlineStr">
        <is>
          <t>tracking_setting_tracking_url</t>
        </is>
      </c>
      <c r="B2416" s="29" t="inlineStr">
        <is>
          <t>Tracking setting tracking url · TEXT</t>
        </is>
      </c>
      <c r="C2416" s="26" t="n"/>
      <c r="D2416" s="27">
        <f>IF(AND($C2416="x",$A2416&lt;&gt;""),$A2416,"")</f>
        <v/>
      </c>
    </row>
    <row r="2417">
      <c r="A2417" s="25" t="inlineStr">
        <is>
          <t>tracking_url_template</t>
        </is>
      </c>
      <c r="B2417" s="29" t="inlineStr">
        <is>
          <t>Tracking url template · TEXT</t>
        </is>
      </c>
      <c r="C2417" s="26" t="n"/>
      <c r="D2417" s="27">
        <f>IF(AND($C2417="x",$A2417&lt;&gt;""),$A2417,"")</f>
        <v/>
      </c>
    </row>
    <row r="2418">
      <c r="A2418" s="25" t="inlineStr">
        <is>
          <t>transactionrevenue</t>
        </is>
      </c>
      <c r="B2418" s="29" t="inlineStr">
        <is>
          <t>Transactionrevenue · NUMERIC</t>
        </is>
      </c>
      <c r="C2418" s="26" t="n"/>
      <c r="D2418" s="27">
        <f>IF(AND($C2418="x",$A2418&lt;&gt;""),$A2418,"")</f>
        <v/>
      </c>
    </row>
    <row r="2419">
      <c r="A2419" s="25" t="inlineStr">
        <is>
          <t>transactions</t>
        </is>
      </c>
      <c r="B2419" s="29" t="inlineStr">
        <is>
          <t>Transactions · NUMERIC</t>
        </is>
      </c>
      <c r="C2419" s="26" t="n"/>
      <c r="D2419" s="27">
        <f>IF(AND($C2419="x",$A2419&lt;&gt;""),$A2419,"")</f>
        <v/>
      </c>
    </row>
    <row r="2420">
      <c r="A2420" s="25" t="inlineStr">
        <is>
          <t>travel_campaign_settings_travel_account_id</t>
        </is>
      </c>
      <c r="B2420" s="29" t="inlineStr">
        <is>
          <t>Travel campaign settings travel account id · NUMERIC</t>
        </is>
      </c>
      <c r="C2420" s="26" t="n"/>
      <c r="D2420" s="27">
        <f>IF(AND($C2420="x",$A2420&lt;&gt;""),$A2420,"")</f>
        <v/>
      </c>
    </row>
    <row r="2421">
      <c r="A2421" s="25" t="inlineStr">
        <is>
          <t>travel_destination_city</t>
        </is>
      </c>
      <c r="B2421" s="29" t="inlineStr">
        <is>
          <t>Travel destination city · CITY</t>
        </is>
      </c>
      <c r="C2421" s="26" t="n"/>
      <c r="D2421" s="27">
        <f>IF(AND($C2421="x",$A2421&lt;&gt;""),$A2421,"")</f>
        <v/>
      </c>
    </row>
    <row r="2422">
      <c r="A2422" s="25" t="inlineStr">
        <is>
          <t>travel_destination_country</t>
        </is>
      </c>
      <c r="B2422" s="29" t="inlineStr">
        <is>
          <t>Travel destination country · COUNTRY</t>
        </is>
      </c>
      <c r="C2422" s="26" t="n"/>
      <c r="D2422" s="27">
        <f>IF(AND($C2422="x",$A2422&lt;&gt;""),$A2422,"")</f>
        <v/>
      </c>
    </row>
    <row r="2423">
      <c r="A2423" s="25" t="inlineStr">
        <is>
          <t>travel_destination_region</t>
        </is>
      </c>
      <c r="B2423" s="29" t="inlineStr">
        <is>
          <t>Travel destination region · REGION</t>
        </is>
      </c>
      <c r="C2423" s="26" t="n"/>
      <c r="D2423" s="27">
        <f>IF(AND($C2423="x",$A2423&lt;&gt;""),$A2423,"")</f>
        <v/>
      </c>
    </row>
    <row r="2424">
      <c r="A2424" s="25" t="inlineStr">
        <is>
          <t>trueview_average_cpv</t>
        </is>
      </c>
      <c r="B2424" s="29" t="inlineStr">
        <is>
          <t>Trueview average cpv · NUMERIC</t>
        </is>
      </c>
      <c r="C2424" s="26" t="n"/>
      <c r="D2424" s="27">
        <f>IF(AND($C2424="x",$A2424&lt;&gt;""),$A2424,"")</f>
        <v/>
      </c>
    </row>
    <row r="2425">
      <c r="A2425" s="25" t="inlineStr">
        <is>
          <t>type</t>
        </is>
      </c>
      <c r="B2425" s="29" t="inlineStr">
        <is>
          <t>Type · TEXT</t>
        </is>
      </c>
      <c r="C2425" s="26" t="n"/>
      <c r="D2425" s="27">
        <f>IF(AND($C2425="x",$A2425&lt;&gt;""),$A2425,"")</f>
        <v/>
      </c>
    </row>
    <row r="2426">
      <c r="A2426" s="25" t="inlineStr">
        <is>
          <t>unique_users</t>
        </is>
      </c>
      <c r="B2426" s="29" t="inlineStr">
        <is>
          <t>Unique users · NUMERIC</t>
        </is>
      </c>
      <c r="C2426" s="26" t="n"/>
      <c r="D2426" s="27">
        <f>IF(AND($C2426="x",$A2426&lt;&gt;""),$A2426,"")</f>
        <v/>
      </c>
    </row>
    <row r="2427">
      <c r="A2427" s="25" t="inlineStr">
        <is>
          <t>units_sold</t>
        </is>
      </c>
      <c r="B2427" s="29" t="inlineStr">
        <is>
          <t>Units sold · NUMERIC</t>
        </is>
      </c>
      <c r="C2427" s="26" t="n"/>
      <c r="D2427" s="27">
        <f>IF(AND($C2427="x",$A2427&lt;&gt;""),$A2427,"")</f>
        <v/>
      </c>
    </row>
    <row r="2428">
      <c r="A2428" s="25" t="inlineStr">
        <is>
          <t>url_custom_parameters</t>
        </is>
      </c>
      <c r="B2428" s="29" t="inlineStr">
        <is>
          <t>Url custom parameters · TEXT</t>
        </is>
      </c>
      <c r="C2428" s="26" t="n"/>
      <c r="D2428" s="27">
        <f>IF(AND($C2428="x",$A2428&lt;&gt;""),$A2428,"")</f>
        <v/>
      </c>
    </row>
    <row r="2429">
      <c r="A2429" s="25" t="inlineStr">
        <is>
          <t>user_interest_availabilities</t>
        </is>
      </c>
      <c r="B2429" s="29" t="inlineStr">
        <is>
          <t>User interest availabilities · TEXT</t>
        </is>
      </c>
      <c r="C2429" s="26" t="n"/>
      <c r="D2429" s="27">
        <f>IF(AND($C2429="x",$A2429&lt;&gt;""),$A2429,"")</f>
        <v/>
      </c>
    </row>
    <row r="2430">
      <c r="A2430" s="25" t="inlineStr">
        <is>
          <t>user_interest_id</t>
        </is>
      </c>
      <c r="B2430" s="29" t="inlineStr">
        <is>
          <t>User interest id · NUMERIC</t>
        </is>
      </c>
      <c r="C2430" s="26" t="n"/>
      <c r="D2430" s="27">
        <f>IF(AND($C2430="x",$A2430&lt;&gt;""),$A2430,"")</f>
        <v/>
      </c>
    </row>
    <row r="2431">
      <c r="A2431" s="25" t="inlineStr">
        <is>
          <t>user_interest_launched_to_all</t>
        </is>
      </c>
      <c r="B2431" s="29" t="inlineStr">
        <is>
          <t>User interest launched to all · BOOLEAN</t>
        </is>
      </c>
      <c r="C2431" s="26" t="n"/>
      <c r="D2431" s="27">
        <f>IF(AND($C2431="x",$A2431&lt;&gt;""),$A2431,"")</f>
        <v/>
      </c>
    </row>
    <row r="2432">
      <c r="A2432" s="25" t="inlineStr">
        <is>
          <t>user_interest_name</t>
        </is>
      </c>
      <c r="B2432" s="29" t="inlineStr">
        <is>
          <t>User interest name · TEXT</t>
        </is>
      </c>
      <c r="C2432" s="26" t="n"/>
      <c r="D2432" s="27">
        <f>IF(AND($C2432="x",$A2432&lt;&gt;""),$A2432,"")</f>
        <v/>
      </c>
    </row>
    <row r="2433">
      <c r="A2433" s="25" t="inlineStr">
        <is>
          <t>user_interest_parent</t>
        </is>
      </c>
      <c r="B2433" s="29" t="inlineStr">
        <is>
          <t>User interest parent · TEXT</t>
        </is>
      </c>
      <c r="C2433" s="26" t="n"/>
      <c r="D2433" s="27">
        <f>IF(AND($C2433="x",$A2433&lt;&gt;""),$A2433,"")</f>
        <v/>
      </c>
    </row>
    <row r="2434">
      <c r="A2434" s="25" t="inlineStr">
        <is>
          <t>user_interest_resource_name</t>
        </is>
      </c>
      <c r="B2434" s="29" t="inlineStr">
        <is>
          <t>User interest resource name · TEXT</t>
        </is>
      </c>
      <c r="C2434" s="26" t="n"/>
      <c r="D2434" s="27">
        <f>IF(AND($C2434="x",$A2434&lt;&gt;""),$A2434,"")</f>
        <v/>
      </c>
    </row>
    <row r="2435">
      <c r="A2435" s="25" t="inlineStr">
        <is>
          <t>user_interest_taxonomy_type</t>
        </is>
      </c>
      <c r="B2435" s="29" t="inlineStr">
        <is>
          <t>User interest taxonomy type · TEXT</t>
        </is>
      </c>
      <c r="C2435" s="26" t="n"/>
      <c r="D2435" s="27">
        <f>IF(AND($C2435="x",$A2435&lt;&gt;""),$A2435,"")</f>
        <v/>
      </c>
    </row>
    <row r="2436">
      <c r="A2436" s="25" t="inlineStr">
        <is>
          <t>user_interest_user_interest_category</t>
        </is>
      </c>
      <c r="B2436" s="29" t="inlineStr">
        <is>
          <t>User interest user interest category · TEXT</t>
        </is>
      </c>
      <c r="C2436" s="26" t="n"/>
      <c r="D2436" s="27">
        <f>IF(AND($C2436="x",$A2436&lt;&gt;""),$A2436,"")</f>
        <v/>
      </c>
    </row>
    <row r="2437">
      <c r="A2437" s="25" t="inlineStr">
        <is>
          <t>user_interest_user_interest_id</t>
        </is>
      </c>
      <c r="B2437" s="29" t="inlineStr">
        <is>
          <t>User interest user interest id · NUMERIC</t>
        </is>
      </c>
      <c r="C2437" s="26" t="n"/>
      <c r="D2437" s="27">
        <f>IF(AND($C2437="x",$A2437&lt;&gt;""),$A2437,"")</f>
        <v/>
      </c>
    </row>
    <row r="2438">
      <c r="A2438" s="25" t="inlineStr">
        <is>
          <t>user_interest_user_interest_parent</t>
        </is>
      </c>
      <c r="B2438" s="29" t="inlineStr">
        <is>
          <t>User interest user interest parent · TEXT</t>
        </is>
      </c>
      <c r="C2438" s="26" t="n"/>
      <c r="D2438" s="27">
        <f>IF(AND($C2438="x",$A2438&lt;&gt;""),$A2438,"")</f>
        <v/>
      </c>
    </row>
    <row r="2439">
      <c r="A2439" s="25" t="inlineStr">
        <is>
          <t>user_list</t>
        </is>
      </c>
      <c r="B2439" s="29" t="inlineStr">
        <is>
          <t>User list · TEXT</t>
        </is>
      </c>
      <c r="C2439" s="26" t="n"/>
      <c r="D2439" s="27">
        <f>IF(AND($C2439="x",$A2439&lt;&gt;""),$A2439,"")</f>
        <v/>
      </c>
    </row>
    <row r="2440">
      <c r="A2440" s="25" t="inlineStr">
        <is>
          <t>user_list_access_reason</t>
        </is>
      </c>
      <c r="B2440" s="29" t="inlineStr">
        <is>
          <t>User list access reason · TEXT</t>
        </is>
      </c>
      <c r="C2440" s="26" t="n"/>
      <c r="D2440" s="27">
        <f>IF(AND($C2440="x",$A2440&lt;&gt;""),$A2440,"")</f>
        <v/>
      </c>
    </row>
    <row r="2441">
      <c r="A2441" s="25" t="inlineStr">
        <is>
          <t>user_list_account_user_list_status</t>
        </is>
      </c>
      <c r="B2441" s="29" t="inlineStr">
        <is>
          <t>User list account user list status · TEXT</t>
        </is>
      </c>
      <c r="C2441" s="26" t="n"/>
      <c r="D2441" s="27">
        <f>IF(AND($C2441="x",$A2441&lt;&gt;""),$A2441,"")</f>
        <v/>
      </c>
    </row>
    <row r="2442">
      <c r="A2442" s="25" t="inlineStr">
        <is>
          <t>user_list_basic_user_list_actions</t>
        </is>
      </c>
      <c r="B2442" s="29" t="inlineStr">
        <is>
          <t>User list basic user list actions · TEXT</t>
        </is>
      </c>
      <c r="C2442" s="26" t="n"/>
      <c r="D2442" s="27">
        <f>IF(AND($C2442="x",$A2442&lt;&gt;""),$A2442,"")</f>
        <v/>
      </c>
    </row>
    <row r="2443">
      <c r="A2443" s="25" t="inlineStr">
        <is>
          <t>user_list_closing_reason</t>
        </is>
      </c>
      <c r="B2443" s="29" t="inlineStr">
        <is>
          <t>User list closing reason · TEXT</t>
        </is>
      </c>
      <c r="C2443" s="26" t="n"/>
      <c r="D2443" s="27">
        <f>IF(AND($C2443="x",$A2443&lt;&gt;""),$A2443,"")</f>
        <v/>
      </c>
    </row>
    <row r="2444">
      <c r="A2444" s="25" t="inlineStr">
        <is>
          <t>user_list_crm_based_user_list_app_id</t>
        </is>
      </c>
      <c r="B2444" s="29" t="inlineStr">
        <is>
          <t>User list crm based user list app id · TEXT</t>
        </is>
      </c>
      <c r="C2444" s="26" t="n"/>
      <c r="D2444" s="27">
        <f>IF(AND($C2444="x",$A2444&lt;&gt;""),$A2444,"")</f>
        <v/>
      </c>
    </row>
    <row r="2445">
      <c r="A2445" s="25" t="inlineStr">
        <is>
          <t>user_list_crm_based_user_list_data_source_type</t>
        </is>
      </c>
      <c r="B2445" s="29" t="inlineStr">
        <is>
          <t>User list crm based user list data source type · TEXT</t>
        </is>
      </c>
      <c r="C2445" s="26" t="n"/>
      <c r="D2445" s="27">
        <f>IF(AND($C2445="x",$A2445&lt;&gt;""),$A2445,"")</f>
        <v/>
      </c>
    </row>
    <row r="2446">
      <c r="A2446" s="25" t="inlineStr">
        <is>
          <t>user_list_crm_based_user_list_upload_key_type</t>
        </is>
      </c>
      <c r="B2446" s="29" t="inlineStr">
        <is>
          <t>User list crm based user list upload key type · TEXT</t>
        </is>
      </c>
      <c r="C2446" s="26" t="n"/>
      <c r="D2446" s="27">
        <f>IF(AND($C2446="x",$A2446&lt;&gt;""),$A2446,"")</f>
        <v/>
      </c>
    </row>
    <row r="2447">
      <c r="A2447" s="25" t="inlineStr">
        <is>
          <t>user_list_description</t>
        </is>
      </c>
      <c r="B2447" s="29" t="inlineStr">
        <is>
          <t>User list description · TEXT</t>
        </is>
      </c>
      <c r="C2447" s="26" t="n"/>
      <c r="D2447" s="27">
        <f>IF(AND($C2447="x",$A2447&lt;&gt;""),$A2447,"")</f>
        <v/>
      </c>
    </row>
    <row r="2448">
      <c r="A2448" s="25" t="inlineStr">
        <is>
          <t>user_list_eligible_for_display</t>
        </is>
      </c>
      <c r="B2448" s="29" t="inlineStr">
        <is>
          <t>User list eligible for display · BOOLEAN</t>
        </is>
      </c>
      <c r="C2448" s="26" t="n"/>
      <c r="D2448" s="27">
        <f>IF(AND($C2448="x",$A2448&lt;&gt;""),$A2448,"")</f>
        <v/>
      </c>
    </row>
    <row r="2449">
      <c r="A2449" s="25" t="inlineStr">
        <is>
          <t>user_list_eligible_for_search</t>
        </is>
      </c>
      <c r="B2449" s="29" t="inlineStr">
        <is>
          <t>User list eligible for search · BOOLEAN</t>
        </is>
      </c>
      <c r="C2449" s="26" t="n"/>
      <c r="D2449" s="27">
        <f>IF(AND($C2449="x",$A2449&lt;&gt;""),$A2449,"")</f>
        <v/>
      </c>
    </row>
    <row r="2450">
      <c r="A2450" s="25" t="inlineStr">
        <is>
          <t>user_list_id</t>
        </is>
      </c>
      <c r="B2450" s="29" t="inlineStr">
        <is>
          <t>User list id · NUMERIC</t>
        </is>
      </c>
      <c r="C2450" s="26" t="n"/>
      <c r="D2450" s="27">
        <f>IF(AND($C2450="x",$A2450&lt;&gt;""),$A2450,"")</f>
        <v/>
      </c>
    </row>
    <row r="2451">
      <c r="A2451" s="25" t="inlineStr">
        <is>
          <t>user_list_integration_code</t>
        </is>
      </c>
      <c r="B2451" s="29" t="inlineStr">
        <is>
          <t>User list integration code · TEXT</t>
        </is>
      </c>
      <c r="C2451" s="26" t="n"/>
      <c r="D2451" s="27">
        <f>IF(AND($C2451="x",$A2451&lt;&gt;""),$A2451,"")</f>
        <v/>
      </c>
    </row>
    <row r="2452">
      <c r="A2452" s="25" t="inlineStr">
        <is>
          <t>user_list_logical_user_list_rules</t>
        </is>
      </c>
      <c r="B2452" s="29" t="inlineStr">
        <is>
          <t>User list logical user list rules · TEXT</t>
        </is>
      </c>
      <c r="C2452" s="26" t="n"/>
      <c r="D2452" s="27">
        <f>IF(AND($C2452="x",$A2452&lt;&gt;""),$A2452,"")</f>
        <v/>
      </c>
    </row>
    <row r="2453">
      <c r="A2453" s="25" t="inlineStr">
        <is>
          <t>user_list_lookalike_user_list_country_codes</t>
        </is>
      </c>
      <c r="B2453" s="29" t="inlineStr">
        <is>
          <t>User list lookalike user list country codes · TEXT</t>
        </is>
      </c>
      <c r="C2453" s="26" t="n"/>
      <c r="D2453" s="27">
        <f>IF(AND($C2453="x",$A2453&lt;&gt;""),$A2453,"")</f>
        <v/>
      </c>
    </row>
    <row r="2454">
      <c r="A2454" s="25" t="inlineStr">
        <is>
          <t>user_list_lookalike_user_list_expansion_level</t>
        </is>
      </c>
      <c r="B2454" s="29" t="inlineStr">
        <is>
          <t>User list lookalike user list expansion level · TEXT</t>
        </is>
      </c>
      <c r="C2454" s="26" t="n"/>
      <c r="D2454" s="27">
        <f>IF(AND($C2454="x",$A2454&lt;&gt;""),$A2454,"")</f>
        <v/>
      </c>
    </row>
    <row r="2455">
      <c r="A2455" s="25" t="inlineStr">
        <is>
          <t>user_list_lookalike_user_list_seed_user_list_ids</t>
        </is>
      </c>
      <c r="B2455" s="29" t="inlineStr">
        <is>
          <t>User list lookalike user list seed user list ids · NUMERIC</t>
        </is>
      </c>
      <c r="C2455" s="26" t="n"/>
      <c r="D2455" s="27">
        <f>IF(AND($C2455="x",$A2455&lt;&gt;""),$A2455,"")</f>
        <v/>
      </c>
    </row>
    <row r="2456">
      <c r="A2456" s="25" t="inlineStr">
        <is>
          <t>user_list_match_rate_percentage</t>
        </is>
      </c>
      <c r="B2456" s="29" t="inlineStr">
        <is>
          <t>User list match rate percentage · NUMERIC</t>
        </is>
      </c>
      <c r="C2456" s="26" t="n"/>
      <c r="D2456" s="27">
        <f>IF(AND($C2456="x",$A2456&lt;&gt;""),$A2456,"")</f>
        <v/>
      </c>
    </row>
    <row r="2457">
      <c r="A2457" s="25" t="inlineStr">
        <is>
          <t>user_list_membership_life_span</t>
        </is>
      </c>
      <c r="B2457" s="29" t="inlineStr">
        <is>
          <t>User list membership life span · NUMERIC</t>
        </is>
      </c>
      <c r="C2457" s="26" t="n"/>
      <c r="D2457" s="27">
        <f>IF(AND($C2457="x",$A2457&lt;&gt;""),$A2457,"")</f>
        <v/>
      </c>
    </row>
    <row r="2458">
      <c r="A2458" s="25" t="inlineStr">
        <is>
          <t>user_list_membership_status</t>
        </is>
      </c>
      <c r="B2458" s="29" t="inlineStr">
        <is>
          <t>User list membership status · TEXT</t>
        </is>
      </c>
      <c r="C2458" s="26" t="n"/>
      <c r="D2458" s="27">
        <f>IF(AND($C2458="x",$A2458&lt;&gt;""),$A2458,"")</f>
        <v/>
      </c>
    </row>
    <row r="2459">
      <c r="A2459" s="25" t="inlineStr">
        <is>
          <t>user_list_name</t>
        </is>
      </c>
      <c r="B2459" s="29" t="inlineStr">
        <is>
          <t>User list name · TEXT</t>
        </is>
      </c>
      <c r="C2459" s="26" t="n"/>
      <c r="D2459" s="27">
        <f>IF(AND($C2459="x",$A2459&lt;&gt;""),$A2459,"")</f>
        <v/>
      </c>
    </row>
    <row r="2460">
      <c r="A2460" s="25" t="inlineStr">
        <is>
          <t>user_list_read_only</t>
        </is>
      </c>
      <c r="B2460" s="29" t="inlineStr">
        <is>
          <t>User list read only · BOOLEAN</t>
        </is>
      </c>
      <c r="C2460" s="26" t="n"/>
      <c r="D2460" s="27">
        <f>IF(AND($C2460="x",$A2460&lt;&gt;""),$A2460,"")</f>
        <v/>
      </c>
    </row>
    <row r="2461">
      <c r="A2461" s="25" t="inlineStr">
        <is>
          <t>user_list_resource_name</t>
        </is>
      </c>
      <c r="B2461" s="29" t="inlineStr">
        <is>
          <t>User list resource name · TEXT</t>
        </is>
      </c>
      <c r="C2461" s="26" t="n"/>
      <c r="D2461" s="27">
        <f>IF(AND($C2461="x",$A2461&lt;&gt;""),$A2461,"")</f>
        <v/>
      </c>
    </row>
    <row r="2462">
      <c r="A2462" s="25" t="inlineStr">
        <is>
          <t>user_list_rule_based_user_list_flexible_rule_user_list_exclusive_operands</t>
        </is>
      </c>
      <c r="B2462" s="29" t="inlineStr">
        <is>
          <t>User list rule based user list flexible rule user list exclusive operands · TEXT</t>
        </is>
      </c>
      <c r="C2462" s="26" t="n"/>
      <c r="D2462" s="27">
        <f>IF(AND($C2462="x",$A2462&lt;&gt;""),$A2462,"")</f>
        <v/>
      </c>
    </row>
    <row r="2463">
      <c r="A2463" s="25" t="inlineStr">
        <is>
          <t>user_list_rule_based_user_list_flexible_rule_user_list_inclusive_operands</t>
        </is>
      </c>
      <c r="B2463" s="29" t="inlineStr">
        <is>
          <t>User list rule based user list flexible rule user list inclusive operands · TEXT</t>
        </is>
      </c>
      <c r="C2463" s="26" t="n"/>
      <c r="D2463" s="27">
        <f>IF(AND($C2463="x",$A2463&lt;&gt;""),$A2463,"")</f>
        <v/>
      </c>
    </row>
    <row r="2464">
      <c r="A2464" s="25" t="inlineStr">
        <is>
          <t>user_list_rule_based_user_list_flexible_rule_user_list_inclusive_rule_operator</t>
        </is>
      </c>
      <c r="B2464" s="29" t="inlineStr">
        <is>
          <t>User list rule based user list flexible rule user list inclusive rule operator · TEXT</t>
        </is>
      </c>
      <c r="C2464" s="26" t="n"/>
      <c r="D2464" s="27">
        <f>IF(AND($C2464="x",$A2464&lt;&gt;""),$A2464,"")</f>
        <v/>
      </c>
    </row>
    <row r="2465">
      <c r="A2465" s="25" t="inlineStr">
        <is>
          <t>user_list_rule_based_user_list_prepopulation_status</t>
        </is>
      </c>
      <c r="B2465" s="29" t="inlineStr">
        <is>
          <t>User list rule based user list prepopulation status · TEXT</t>
        </is>
      </c>
      <c r="C2465" s="26" t="n"/>
      <c r="D2465" s="27">
        <f>IF(AND($C2465="x",$A2465&lt;&gt;""),$A2465,"")</f>
        <v/>
      </c>
    </row>
    <row r="2466">
      <c r="A2466" s="25" t="inlineStr">
        <is>
          <t>user_list_similar_user_list_seed_user_list</t>
        </is>
      </c>
      <c r="B2466" s="29" t="inlineStr">
        <is>
          <t>User list similar user list seed user list · TEXT</t>
        </is>
      </c>
      <c r="C2466" s="26" t="n"/>
      <c r="D2466" s="27">
        <f>IF(AND($C2466="x",$A2466&lt;&gt;""),$A2466,"")</f>
        <v/>
      </c>
    </row>
    <row r="2467">
      <c r="A2467" s="25" t="inlineStr">
        <is>
          <t>user_list_size_for_display</t>
        </is>
      </c>
      <c r="B2467" s="29" t="inlineStr">
        <is>
          <t>User list size for display · NUMERIC</t>
        </is>
      </c>
      <c r="C2467" s="26" t="n"/>
      <c r="D2467" s="27">
        <f>IF(AND($C2467="x",$A2467&lt;&gt;""),$A2467,"")</f>
        <v/>
      </c>
    </row>
    <row r="2468">
      <c r="A2468" s="25" t="inlineStr">
        <is>
          <t>user_list_size_for_search</t>
        </is>
      </c>
      <c r="B2468" s="29" t="inlineStr">
        <is>
          <t>User list size for search · NUMERIC</t>
        </is>
      </c>
      <c r="C2468" s="26" t="n"/>
      <c r="D2468" s="27">
        <f>IF(AND($C2468="x",$A2468&lt;&gt;""),$A2468,"")</f>
        <v/>
      </c>
    </row>
    <row r="2469">
      <c r="A2469" s="25" t="inlineStr">
        <is>
          <t>user_list_size_range_for_display</t>
        </is>
      </c>
      <c r="B2469" s="29" t="inlineStr">
        <is>
          <t>User list size range for display · TEXT</t>
        </is>
      </c>
      <c r="C2469" s="26" t="n"/>
      <c r="D2469" s="27">
        <f>IF(AND($C2469="x",$A2469&lt;&gt;""),$A2469,"")</f>
        <v/>
      </c>
    </row>
    <row r="2470">
      <c r="A2470" s="25" t="inlineStr">
        <is>
          <t>user_list_size_range_for_search</t>
        </is>
      </c>
      <c r="B2470" s="29" t="inlineStr">
        <is>
          <t>User list size range for search · TEXT</t>
        </is>
      </c>
      <c r="C2470" s="26" t="n"/>
      <c r="D2470" s="27">
        <f>IF(AND($C2470="x",$A2470&lt;&gt;""),$A2470,"")</f>
        <v/>
      </c>
    </row>
    <row r="2471">
      <c r="A2471" s="25" t="inlineStr">
        <is>
          <t>user_list_type</t>
        </is>
      </c>
      <c r="B2471" s="29" t="inlineStr">
        <is>
          <t>User list type · TEXT</t>
        </is>
      </c>
      <c r="C2471" s="26" t="n"/>
      <c r="D2471" s="27">
        <f>IF(AND($C2471="x",$A2471&lt;&gt;""),$A2471,"")</f>
        <v/>
      </c>
    </row>
    <row r="2472">
      <c r="A2472" s="25" t="inlineStr">
        <is>
          <t>user_list_user_list</t>
        </is>
      </c>
      <c r="B2472" s="29" t="inlineStr">
        <is>
          <t>User list user list · TEXT</t>
        </is>
      </c>
      <c r="C2472" s="26" t="n"/>
      <c r="D2472" s="27">
        <f>IF(AND($C2472="x",$A2472&lt;&gt;""),$A2472,"")</f>
        <v/>
      </c>
    </row>
    <row r="2473">
      <c r="A2473" s="25" t="inlineStr">
        <is>
          <t>user_location_view_country_criterion_id</t>
        </is>
      </c>
      <c r="B2473" s="29" t="inlineStr">
        <is>
          <t>User location view country criterion id · COUNTRY</t>
        </is>
      </c>
      <c r="C2473" s="26" t="n"/>
      <c r="D2473" s="27">
        <f>IF(AND($C2473="x",$A2473&lt;&gt;""),$A2473,"")</f>
        <v/>
      </c>
    </row>
    <row r="2474">
      <c r="A2474" s="25" t="inlineStr">
        <is>
          <t>user_location_view_geo_target_country</t>
        </is>
      </c>
      <c r="B2474" s="29" t="inlineStr">
        <is>
          <t>Geo target country (User Location View) · COUNTRY</t>
        </is>
      </c>
      <c r="C2474" s="26" t="n"/>
      <c r="D2474" s="27">
        <f>IF(AND($C2474="x",$A2474&lt;&gt;""),$A2474,"")</f>
        <v/>
      </c>
    </row>
    <row r="2475">
      <c r="A2475" s="25" t="inlineStr">
        <is>
          <t>user_location_view_targeting_location</t>
        </is>
      </c>
      <c r="B2475" s="29" t="inlineStr">
        <is>
          <t>User location view targeting location · BOOLEAN</t>
        </is>
      </c>
      <c r="C2475" s="26" t="n"/>
      <c r="D2475" s="27">
        <f>IF(AND($C2475="x",$A2475&lt;&gt;""),$A2475,"")</f>
        <v/>
      </c>
    </row>
    <row r="2476">
      <c r="A2476" s="25" t="inlineStr">
        <is>
          <t>valid_accelerated_mobile_pages_clicks_percentage</t>
        </is>
      </c>
      <c r="B2476" s="29" t="inlineStr">
        <is>
          <t>Valid accelerated mobile pages clicks percentage · PERCENT</t>
        </is>
      </c>
      <c r="C2476" s="26" t="n"/>
      <c r="D2476" s="27">
        <f>IF(AND($C2476="x",$A2476&lt;&gt;""),$A2476,"")</f>
        <v/>
      </c>
    </row>
    <row r="2477">
      <c r="A2477" s="25" t="inlineStr">
        <is>
          <t>value_adjustment</t>
        </is>
      </c>
      <c r="B2477" s="29" t="inlineStr">
        <is>
          <t>Value adjustment · NUMERIC</t>
        </is>
      </c>
      <c r="C2477" s="26" t="n"/>
      <c r="D2477" s="27">
        <f>IF(AND($C2477="x",$A2477&lt;&gt;""),$A2477,"")</f>
        <v/>
      </c>
    </row>
    <row r="2478">
      <c r="A2478" s="25" t="inlineStr">
        <is>
          <t>value_per_all_conversion</t>
        </is>
      </c>
      <c r="B2478" s="29" t="inlineStr">
        <is>
          <t>Value per all conversion · NUMERIC</t>
        </is>
      </c>
      <c r="C2478" s="26" t="n"/>
      <c r="D2478" s="27">
        <f>IF(AND($C2478="x",$A2478&lt;&gt;""),$A2478,"")</f>
        <v/>
      </c>
    </row>
    <row r="2479">
      <c r="A2479" s="25" t="inlineStr">
        <is>
          <t>value_per_all_conversions</t>
        </is>
      </c>
      <c r="B2479" s="29" t="inlineStr">
        <is>
          <t>Value per all conversions · NUMERIC</t>
        </is>
      </c>
      <c r="C2479" s="26" t="n"/>
      <c r="D2479" s="27">
        <f>IF(AND($C2479="x",$A2479&lt;&gt;""),$A2479,"")</f>
        <v/>
      </c>
    </row>
    <row r="2480">
      <c r="A2480" s="25" t="inlineStr">
        <is>
          <t>value_per_all_conversions_by_conversion_date</t>
        </is>
      </c>
      <c r="B2480" s="29" t="inlineStr">
        <is>
          <t>Value per all conversions by conversion date · NUMERIC</t>
        </is>
      </c>
      <c r="C2480" s="26" t="n"/>
      <c r="D2480" s="27">
        <f>IF(AND($C2480="x",$A2480&lt;&gt;""),$A2480,"")</f>
        <v/>
      </c>
    </row>
    <row r="2481">
      <c r="A2481" s="25" t="inlineStr">
        <is>
          <t>value_per_conversion</t>
        </is>
      </c>
      <c r="B2481" s="29" t="inlineStr">
        <is>
          <t>Value per conversion · NUMERIC</t>
        </is>
      </c>
      <c r="C2481" s="26" t="n"/>
      <c r="D2481" s="27">
        <f>IF(AND($C2481="x",$A2481&lt;&gt;""),$A2481,"")</f>
        <v/>
      </c>
    </row>
    <row r="2482">
      <c r="A2482" s="25" t="inlineStr">
        <is>
          <t>value_per_conversions_by_conversion_date</t>
        </is>
      </c>
      <c r="B2482" s="29" t="inlineStr">
        <is>
          <t>Value per conversions by conversion date · NUMERIC</t>
        </is>
      </c>
      <c r="C2482" s="26" t="n"/>
      <c r="D2482" s="27">
        <f>IF(AND($C2482="x",$A2482&lt;&gt;""),$A2482,"")</f>
        <v/>
      </c>
    </row>
    <row r="2483">
      <c r="A2483" s="25" t="inlineStr">
        <is>
          <t>value_per_current_model_attributed_conversion</t>
        </is>
      </c>
      <c r="B2483" s="29" t="inlineStr">
        <is>
          <t>Value per current model attributed conversion · NUMERIC</t>
        </is>
      </c>
      <c r="C2483" s="26" t="n"/>
      <c r="D2483" s="27">
        <f>IF(AND($C2483="x",$A2483&lt;&gt;""),$A2483,"")</f>
        <v/>
      </c>
    </row>
    <row r="2484">
      <c r="A2484" s="25" t="inlineStr">
        <is>
          <t>value_per_platform_comparable_conversion</t>
        </is>
      </c>
      <c r="B2484" s="29" t="inlineStr">
        <is>
          <t>Value per platform comparable conversion · NUMERIC</t>
        </is>
      </c>
      <c r="C2484" s="26" t="n"/>
      <c r="D2484" s="27">
        <f>IF(AND($C2484="x",$A2484&lt;&gt;""),$A2484,"")</f>
        <v/>
      </c>
    </row>
    <row r="2485">
      <c r="A2485" s="25" t="inlineStr">
        <is>
          <t>value_per_platform_comparable_conversions_by_conversion_date</t>
        </is>
      </c>
      <c r="B2485" s="29" t="inlineStr">
        <is>
          <t>Value per platform comparable conversions by conversion date · NUMERIC</t>
        </is>
      </c>
      <c r="C2485" s="26" t="n"/>
      <c r="D2485" s="27">
        <f>IF(AND($C2485="x",$A2485&lt;&gt;""),$A2485,"")</f>
        <v/>
      </c>
    </row>
    <row r="2486">
      <c r="A2486" s="25" t="inlineStr">
        <is>
          <t>vanity_pharma_vanity_pharma_display_url_mode</t>
        </is>
      </c>
      <c r="B2486" s="29" t="inlineStr">
        <is>
          <t>Vanity pharma vanity pharma display url mode · TEXT</t>
        </is>
      </c>
      <c r="C2486" s="26" t="n"/>
      <c r="D2486" s="27">
        <f>IF(AND($C2486="x",$A2486&lt;&gt;""),$A2486,"")</f>
        <v/>
      </c>
    </row>
    <row r="2487">
      <c r="A2487" s="25" t="inlineStr">
        <is>
          <t>vanity_pharma_vanity_pharma_text</t>
        </is>
      </c>
      <c r="B2487" s="29" t="inlineStr">
        <is>
          <t>Vanity pharma vanity pharma text · TEXT</t>
        </is>
      </c>
      <c r="C2487" s="26" t="n"/>
      <c r="D2487" s="27">
        <f>IF(AND($C2487="x",$A2487&lt;&gt;""),$A2487,"")</f>
        <v/>
      </c>
    </row>
    <row r="2488">
      <c r="A2488" s="25" t="inlineStr">
        <is>
          <t>vertical_id</t>
        </is>
      </c>
      <c r="B2488" s="29" t="inlineStr">
        <is>
          <t>Vertical id · TEXT</t>
        </is>
      </c>
      <c r="C2488" s="26" t="n"/>
      <c r="D2488" s="27">
        <f>IF(AND($C2488="x",$A2488&lt;&gt;""),$A2488,"")</f>
        <v/>
      </c>
    </row>
    <row r="2489">
      <c r="A2489" s="25" t="inlineStr">
        <is>
          <t>video_ad_group_settings_video_ad_sequence_step_id</t>
        </is>
      </c>
      <c r="B2489" s="29" t="inlineStr">
        <is>
          <t>Video ad group settings video ad sequence step id · NUMERIC</t>
        </is>
      </c>
      <c r="C2489" s="26" t="n"/>
      <c r="D2489" s="27">
        <f>IF(AND($C2489="x",$A2489&lt;&gt;""),$A2489,"")</f>
        <v/>
      </c>
    </row>
    <row r="2490">
      <c r="A2490" s="25" t="inlineStr">
        <is>
          <t>video_brand_safety_suitability</t>
        </is>
      </c>
      <c r="B2490" s="29" t="inlineStr">
        <is>
          <t>Video brand safety suitability · TEXT</t>
        </is>
      </c>
      <c r="C2490" s="26" t="n"/>
      <c r="D2490" s="27">
        <f>IF(AND($C2490="x",$A2490&lt;&gt;""),$A2490,"")</f>
        <v/>
      </c>
    </row>
    <row r="2491">
      <c r="A2491" s="25" t="inlineStr">
        <is>
          <t>video_campaign_settings_video_ad_format_control_format_restriction</t>
        </is>
      </c>
      <c r="B2491" s="29" t="inlineStr">
        <is>
          <t>Video campaign settings video ad format control format restriction · TEXT</t>
        </is>
      </c>
      <c r="C2491" s="26" t="n"/>
      <c r="D2491" s="27">
        <f>IF(AND($C2491="x",$A2491&lt;&gt;""),$A2491,"")</f>
        <v/>
      </c>
    </row>
    <row r="2492">
      <c r="A2492" s="25" t="inlineStr">
        <is>
          <t>video_campaign_settings_video_ad_format_control_non_skippable_in_stream_restrictions_max_duration</t>
        </is>
      </c>
      <c r="B2492" s="29" t="inlineStr">
        <is>
          <t>Video campaign settings video ad format control non skippable in stream restrictions max duration · TEXT</t>
        </is>
      </c>
      <c r="C2492" s="26" t="n"/>
      <c r="D2492" s="27">
        <f>IF(AND($C2492="x",$A2492&lt;&gt;""),$A2492,"")</f>
        <v/>
      </c>
    </row>
    <row r="2493">
      <c r="A2493" s="25" t="inlineStr">
        <is>
          <t>video_campaign_settings_video_ad_format_control_non_skippable_in_stream_restrictions_min_duration</t>
        </is>
      </c>
      <c r="B2493" s="29" t="inlineStr">
        <is>
          <t>Video campaign settings video ad format control non skippable in stream restrictions min duration · TEXT</t>
        </is>
      </c>
      <c r="C2493" s="26" t="n"/>
      <c r="D2493" s="27">
        <f>IF(AND($C2493="x",$A2493&lt;&gt;""),$A2493,"")</f>
        <v/>
      </c>
    </row>
    <row r="2494">
      <c r="A2494" s="25" t="inlineStr">
        <is>
          <t>video_campaign_settings_video_ad_inventory_control_allow_in_feed</t>
        </is>
      </c>
      <c r="B2494" s="29" t="inlineStr">
        <is>
          <t>Video campaign settings video ad inventory control allow in feed · BOOLEAN</t>
        </is>
      </c>
      <c r="C2494" s="26" t="n"/>
      <c r="D2494" s="27">
        <f>IF(AND($C2494="x",$A2494&lt;&gt;""),$A2494,"")</f>
        <v/>
      </c>
    </row>
    <row r="2495">
      <c r="A2495" s="25" t="inlineStr">
        <is>
          <t>video_campaign_settings_video_ad_inventory_control_allow_in_stream</t>
        </is>
      </c>
      <c r="B2495" s="29" t="inlineStr">
        <is>
          <t>Video campaign settings video ad inventory control allow in stream · BOOLEAN</t>
        </is>
      </c>
      <c r="C2495" s="26" t="n"/>
      <c r="D2495" s="27">
        <f>IF(AND($C2495="x",$A2495&lt;&gt;""),$A2495,"")</f>
        <v/>
      </c>
    </row>
    <row r="2496">
      <c r="A2496" s="25" t="inlineStr">
        <is>
          <t>video_campaign_settings_video_ad_inventory_control_allow_non_skippable_in_stream</t>
        </is>
      </c>
      <c r="B2496" s="29" t="inlineStr">
        <is>
          <t>Video campaign settings video ad inventory control allow non skippable in stream · BOOLEAN</t>
        </is>
      </c>
      <c r="C2496" s="26" t="n"/>
      <c r="D2496" s="27">
        <f>IF(AND($C2496="x",$A2496&lt;&gt;""),$A2496,"")</f>
        <v/>
      </c>
    </row>
    <row r="2497">
      <c r="A2497" s="25" t="inlineStr">
        <is>
          <t>video_campaign_settings_video_ad_inventory_control_allow_shorts</t>
        </is>
      </c>
      <c r="B2497" s="29" t="inlineStr">
        <is>
          <t>Video campaign settings video ad inventory control allow shorts · BOOLEAN</t>
        </is>
      </c>
      <c r="C2497" s="26" t="n"/>
      <c r="D2497" s="27">
        <f>IF(AND($C2497="x",$A2497&lt;&gt;""),$A2497,"")</f>
        <v/>
      </c>
    </row>
    <row r="2498">
      <c r="A2498" s="25" t="inlineStr">
        <is>
          <t>video_campaign_settings_video_ad_sequence_minimum_duration</t>
        </is>
      </c>
      <c r="B2498" s="29" t="inlineStr">
        <is>
          <t>Video campaign settings video ad sequence minimum duration · TEXT</t>
        </is>
      </c>
      <c r="C2498" s="26" t="n"/>
      <c r="D2498" s="27">
        <f>IF(AND($C2498="x",$A2498&lt;&gt;""),$A2498,"")</f>
        <v/>
      </c>
    </row>
    <row r="2499">
      <c r="A2499" s="25" t="inlineStr">
        <is>
          <t>video_campaign_settings_video_ad_sequence_steps</t>
        </is>
      </c>
      <c r="B2499" s="29" t="inlineStr">
        <is>
          <t>Video campaign settings video ad sequence steps · TEXT</t>
        </is>
      </c>
      <c r="C2499" s="26" t="n"/>
      <c r="D2499" s="27">
        <f>IF(AND($C2499="x",$A2499&lt;&gt;""),$A2499,"")</f>
        <v/>
      </c>
    </row>
    <row r="2500">
      <c r="A2500" s="25" t="inlineStr">
        <is>
          <t>video_channel_id</t>
        </is>
      </c>
      <c r="B2500" s="29" t="inlineStr">
        <is>
          <t>Video channel id · TEXT</t>
        </is>
      </c>
      <c r="C2500" s="26" t="n"/>
      <c r="D2500" s="27">
        <f>IF(AND($C2500="x",$A2500&lt;&gt;""),$A2500,"")</f>
        <v/>
      </c>
    </row>
    <row r="2501">
      <c r="A2501" s="25" t="inlineStr">
        <is>
          <t>video_channel_name</t>
        </is>
      </c>
      <c r="B2501" s="29" t="inlineStr">
        <is>
          <t>Video channel name · TEXT</t>
        </is>
      </c>
      <c r="C2501" s="26" t="n"/>
      <c r="D2501" s="27">
        <f>IF(AND($C2501="x",$A2501&lt;&gt;""),$A2501,"")</f>
        <v/>
      </c>
    </row>
    <row r="2502">
      <c r="A2502" s="25" t="inlineStr">
        <is>
          <t>video_customer_third_party_integration_partners_brand_lift_integration_partners</t>
        </is>
      </c>
      <c r="B2502" s="29" t="inlineStr">
        <is>
          <t>Video customer third party integration partners brand lift integration partners · TEXT</t>
        </is>
      </c>
      <c r="C2502" s="26" t="n"/>
      <c r="D2502" s="27">
        <f>IF(AND($C2502="x",$A2502&lt;&gt;""),$A2502,"")</f>
        <v/>
      </c>
    </row>
    <row r="2503">
      <c r="A2503" s="25" t="inlineStr">
        <is>
          <t>video_customer_third_party_integration_partners_brand_safety_integration_partners</t>
        </is>
      </c>
      <c r="B2503" s="29" t="inlineStr">
        <is>
          <t>Video customer third party integration partners brand safety integration partners · TEXT</t>
        </is>
      </c>
      <c r="C2503" s="26" t="n"/>
      <c r="D2503" s="27">
        <f>IF(AND($C2503="x",$A2503&lt;&gt;""),$A2503,"")</f>
        <v/>
      </c>
    </row>
    <row r="2504">
      <c r="A2504" s="25" t="inlineStr">
        <is>
          <t>video_customer_third_party_integration_partners_reach_integration_partners</t>
        </is>
      </c>
      <c r="B2504" s="29" t="inlineStr">
        <is>
          <t>Video customer third party integration partners reach integration partners · TEXT</t>
        </is>
      </c>
      <c r="C2504" s="26" t="n"/>
      <c r="D2504" s="27">
        <f>IF(AND($C2504="x",$A2504&lt;&gt;""),$A2504,"")</f>
        <v/>
      </c>
    </row>
    <row r="2505">
      <c r="A2505" s="25" t="inlineStr">
        <is>
          <t>video_customer_third_party_integration_partners_viewability_integration_partners</t>
        </is>
      </c>
      <c r="B2505" s="29" t="inlineStr">
        <is>
          <t>Video customer third party integration partners viewability integration partners · TEXT</t>
        </is>
      </c>
      <c r="C2505" s="26" t="n"/>
      <c r="D2505" s="27">
        <f>IF(AND($C2505="x",$A2505&lt;&gt;""),$A2505,"")</f>
        <v/>
      </c>
    </row>
    <row r="2506">
      <c r="A2506" s="25" t="inlineStr">
        <is>
          <t>video_duration</t>
        </is>
      </c>
      <c r="B2506" s="29" t="inlineStr">
        <is>
          <t>Video duration · NUMERIC</t>
        </is>
      </c>
      <c r="C2506" s="26" t="n"/>
      <c r="D2506" s="27">
        <f>IF(AND($C2506="x",$A2506&lt;&gt;""),$A2506,"")</f>
        <v/>
      </c>
    </row>
    <row r="2507">
      <c r="A2507" s="25" t="inlineStr">
        <is>
          <t>video_id</t>
        </is>
      </c>
      <c r="B2507" s="29" t="inlineStr">
        <is>
          <t>Video id · TEXT</t>
        </is>
      </c>
      <c r="C2507" s="26" t="n"/>
      <c r="D2507" s="27">
        <f>IF(AND($C2507="x",$A2507&lt;&gt;""),$A2507,"")</f>
        <v/>
      </c>
    </row>
    <row r="2508">
      <c r="A2508" s="25" t="inlineStr">
        <is>
          <t>video_lineup_video_lineup_id</t>
        </is>
      </c>
      <c r="B2508" s="29" t="inlineStr">
        <is>
          <t>Video lineup video lineup id · NUMERIC</t>
        </is>
      </c>
      <c r="C2508" s="26" t="n"/>
      <c r="D2508" s="27">
        <f>IF(AND($C2508="x",$A2508&lt;&gt;""),$A2508,"")</f>
        <v/>
      </c>
    </row>
    <row r="2509">
      <c r="A2509" s="25" t="inlineStr">
        <is>
          <t>video_quartile100_rate</t>
        </is>
      </c>
      <c r="B2509" s="29" t="inlineStr">
        <is>
          <t>Video quartile100 rate · PERCENT</t>
        </is>
      </c>
      <c r="C2509" s="26" t="n"/>
      <c r="D2509" s="27">
        <f>IF(AND($C2509="x",$A2509&lt;&gt;""),$A2509,"")</f>
        <v/>
      </c>
    </row>
    <row r="2510">
      <c r="A2510" s="25" t="inlineStr">
        <is>
          <t>video_quartile25_rate</t>
        </is>
      </c>
      <c r="B2510" s="29" t="inlineStr">
        <is>
          <t>Video quartile25 rate · PERCENT</t>
        </is>
      </c>
      <c r="C2510" s="26" t="n"/>
      <c r="D2510" s="27">
        <f>IF(AND($C2510="x",$A2510&lt;&gt;""),$A2510,"")</f>
        <v/>
      </c>
    </row>
    <row r="2511">
      <c r="A2511" s="25" t="inlineStr">
        <is>
          <t>video_quartile50_rate</t>
        </is>
      </c>
      <c r="B2511" s="29" t="inlineStr">
        <is>
          <t>Video quartile50 rate · PERCENT</t>
        </is>
      </c>
      <c r="C2511" s="26" t="n"/>
      <c r="D2511" s="27">
        <f>IF(AND($C2511="x",$A2511&lt;&gt;""),$A2511,"")</f>
        <v/>
      </c>
    </row>
    <row r="2512">
      <c r="A2512" s="25" t="inlineStr">
        <is>
          <t>video_quartile75_rate</t>
        </is>
      </c>
      <c r="B2512" s="29" t="inlineStr">
        <is>
          <t>Video quartile75 rate · PERCENT</t>
        </is>
      </c>
      <c r="C2512" s="26" t="n"/>
      <c r="D2512" s="27">
        <f>IF(AND($C2512="x",$A2512&lt;&gt;""),$A2512,"")</f>
        <v/>
      </c>
    </row>
    <row r="2513">
      <c r="A2513" s="25" t="inlineStr">
        <is>
          <t>video_quartile_p100_rate</t>
        </is>
      </c>
      <c r="B2513" s="29" t="inlineStr">
        <is>
          <t>Video quartile p100 rate · PERCENT</t>
        </is>
      </c>
      <c r="C2513" s="26" t="n"/>
      <c r="D2513" s="27">
        <f>IF(AND($C2513="x",$A2513&lt;&gt;""),$A2513,"")</f>
        <v/>
      </c>
    </row>
    <row r="2514">
      <c r="A2514" s="25" t="inlineStr">
        <is>
          <t>video_quartile_p25_rate</t>
        </is>
      </c>
      <c r="B2514" s="29" t="inlineStr">
        <is>
          <t>Video quartile p25 rate · PERCENT</t>
        </is>
      </c>
      <c r="C2514" s="26" t="n"/>
      <c r="D2514" s="27">
        <f>IF(AND($C2514="x",$A2514&lt;&gt;""),$A2514,"")</f>
        <v/>
      </c>
    </row>
    <row r="2515">
      <c r="A2515" s="25" t="inlineStr">
        <is>
          <t>video_quartile_p50_rate</t>
        </is>
      </c>
      <c r="B2515" s="29" t="inlineStr">
        <is>
          <t>Video quartile p50 rate · PERCENT</t>
        </is>
      </c>
      <c r="C2515" s="26" t="n"/>
      <c r="D2515" s="27">
        <f>IF(AND($C2515="x",$A2515&lt;&gt;""),$A2515,"")</f>
        <v/>
      </c>
    </row>
    <row r="2516">
      <c r="A2516" s="25" t="inlineStr">
        <is>
          <t>video_quartile_p75_rate</t>
        </is>
      </c>
      <c r="B2516" s="29" t="inlineStr">
        <is>
          <t>Video quartile p75 rate · PERCENT</t>
        </is>
      </c>
      <c r="C2516" s="26" t="n"/>
      <c r="D2516" s="27">
        <f>IF(AND($C2516="x",$A2516&lt;&gt;""),$A2516,"")</f>
        <v/>
      </c>
    </row>
    <row r="2517">
      <c r="A2517" s="25" t="inlineStr">
        <is>
          <t>video_resource_name</t>
        </is>
      </c>
      <c r="B2517" s="29" t="inlineStr">
        <is>
          <t>Video resource name · TEXT</t>
        </is>
      </c>
      <c r="C2517" s="26" t="n"/>
      <c r="D2517" s="27">
        <f>IF(AND($C2517="x",$A2517&lt;&gt;""),$A2517,"")</f>
        <v/>
      </c>
    </row>
    <row r="2518">
      <c r="A2518" s="25" t="inlineStr">
        <is>
          <t>video_title</t>
        </is>
      </c>
      <c r="B2518" s="29" t="inlineStr">
        <is>
          <t>Video title · TEXT</t>
        </is>
      </c>
      <c r="C2518" s="26" t="n"/>
      <c r="D2518" s="27">
        <f>IF(AND($C2518="x",$A2518&lt;&gt;""),$A2518,"")</f>
        <v/>
      </c>
    </row>
    <row r="2519">
      <c r="A2519" s="25" t="inlineStr">
        <is>
          <t>video_trueview_view_rate</t>
        </is>
      </c>
      <c r="B2519" s="29" t="inlineStr">
        <is>
          <t>Video trueview view rate · NUMERIC</t>
        </is>
      </c>
      <c r="C2519" s="26" t="n"/>
      <c r="D2519" s="27">
        <f>IF(AND($C2519="x",$A2519&lt;&gt;""),$A2519,"")</f>
        <v/>
      </c>
    </row>
    <row r="2520">
      <c r="A2520" s="25" t="inlineStr">
        <is>
          <t>video_trueview_view_rate_in_feed</t>
        </is>
      </c>
      <c r="B2520" s="29" t="inlineStr">
        <is>
          <t>Video trueview view rate in feed · NUMERIC</t>
        </is>
      </c>
      <c r="C2520" s="26" t="n"/>
      <c r="D2520" s="27">
        <f>IF(AND($C2520="x",$A2520&lt;&gt;""),$A2520,"")</f>
        <v/>
      </c>
    </row>
    <row r="2521">
      <c r="A2521" s="25" t="inlineStr">
        <is>
          <t>video_trueview_view_rate_in_stream</t>
        </is>
      </c>
      <c r="B2521" s="29" t="inlineStr">
        <is>
          <t>Video trueview view rate in stream · NUMERIC</t>
        </is>
      </c>
      <c r="C2521" s="26" t="n"/>
      <c r="D2521" s="27">
        <f>IF(AND($C2521="x",$A2521&lt;&gt;""),$A2521,"")</f>
        <v/>
      </c>
    </row>
    <row r="2522">
      <c r="A2522" s="25" t="inlineStr">
        <is>
          <t>video_trueview_view_rate_shorts</t>
        </is>
      </c>
      <c r="B2522" s="29" t="inlineStr">
        <is>
          <t>Video trueview view rate shorts · NUMERIC</t>
        </is>
      </c>
      <c r="C2522" s="26" t="n"/>
      <c r="D2522" s="27">
        <f>IF(AND($C2522="x",$A2522&lt;&gt;""),$A2522,"")</f>
        <v/>
      </c>
    </row>
    <row r="2523">
      <c r="A2523" s="25" t="inlineStr">
        <is>
          <t>video_trueview_views</t>
        </is>
      </c>
      <c r="B2523" s="29" t="inlineStr">
        <is>
          <t>Video trueview views · NUMERIC</t>
        </is>
      </c>
      <c r="C2523" s="26" t="n"/>
      <c r="D2523" s="27">
        <f>IF(AND($C2523="x",$A2523&lt;&gt;""),$A2523,"")</f>
        <v/>
      </c>
    </row>
    <row r="2524">
      <c r="A2524" s="25" t="inlineStr">
        <is>
          <t>video_watch_time_duration_millis</t>
        </is>
      </c>
      <c r="B2524" s="29" t="inlineStr">
        <is>
          <t>Video watch time duration millis · NUMERIC</t>
        </is>
      </c>
      <c r="C2524" s="26" t="n"/>
      <c r="D2524" s="27">
        <f>IF(AND($C2524="x",$A2524&lt;&gt;""),$A2524,"")</f>
        <v/>
      </c>
    </row>
    <row r="2525">
      <c r="A2525" s="25" t="inlineStr">
        <is>
          <t>view_through_conversions</t>
        </is>
      </c>
      <c r="B2525" s="29" t="inlineStr">
        <is>
          <t>View through conversions · NUMERIC</t>
        </is>
      </c>
      <c r="C2525" s="26" t="n"/>
      <c r="D2525" s="27">
        <f>IF(AND($C2525="x",$A2525&lt;&gt;""),$A2525,"")</f>
        <v/>
      </c>
    </row>
    <row r="2526">
      <c r="A2526" s="25" t="inlineStr">
        <is>
          <t>view_through_conversions_from_location_asset_click_to_call</t>
        </is>
      </c>
      <c r="B2526" s="29" t="inlineStr">
        <is>
          <t>View through conversions from location asset click to call · NUMERIC</t>
        </is>
      </c>
      <c r="C2526" s="26" t="n"/>
      <c r="D2526" s="27">
        <f>IF(AND($C2526="x",$A2526&lt;&gt;""),$A2526,"")</f>
        <v/>
      </c>
    </row>
    <row r="2527">
      <c r="A2527" s="25" t="inlineStr">
        <is>
          <t>view_through_conversions_from_location_asset_directions</t>
        </is>
      </c>
      <c r="B2527" s="29" t="inlineStr">
        <is>
          <t>View through conversions from location asset directions · NUMERIC</t>
        </is>
      </c>
      <c r="C2527" s="26" t="n"/>
      <c r="D2527" s="27">
        <f>IF(AND($C2527="x",$A2527&lt;&gt;""),$A2527,"")</f>
        <v/>
      </c>
    </row>
    <row r="2528">
      <c r="A2528" s="25" t="inlineStr">
        <is>
          <t>view_through_conversions_from_location_asset_menu</t>
        </is>
      </c>
      <c r="B2528" s="29" t="inlineStr">
        <is>
          <t>View through conversions from location asset menu · NUMERIC</t>
        </is>
      </c>
      <c r="C2528" s="26" t="n"/>
      <c r="D2528" s="27">
        <f>IF(AND($C2528="x",$A2528&lt;&gt;""),$A2528,"")</f>
        <v/>
      </c>
    </row>
    <row r="2529">
      <c r="A2529" s="25" t="inlineStr">
        <is>
          <t>view_through_conversions_from_location_asset_order</t>
        </is>
      </c>
      <c r="B2529" s="29" t="inlineStr">
        <is>
          <t>View through conversions from location asset order · NUMERIC</t>
        </is>
      </c>
      <c r="C2529" s="26" t="n"/>
      <c r="D2529" s="27">
        <f>IF(AND($C2529="x",$A2529&lt;&gt;""),$A2529,"")</f>
        <v/>
      </c>
    </row>
    <row r="2530">
      <c r="A2530" s="25" t="inlineStr">
        <is>
          <t>view_through_conversions_from_location_asset_other_engagement</t>
        </is>
      </c>
      <c r="B2530" s="29" t="inlineStr">
        <is>
          <t>View through conversions from location asset other engagement · NUMERIC</t>
        </is>
      </c>
      <c r="C2530" s="26" t="n"/>
      <c r="D2530" s="27">
        <f>IF(AND($C2530="x",$A2530&lt;&gt;""),$A2530,"")</f>
        <v/>
      </c>
    </row>
    <row r="2531">
      <c r="A2531" s="25" t="inlineStr">
        <is>
          <t>view_through_conversions_from_location_asset_store_visits</t>
        </is>
      </c>
      <c r="B2531" s="29" t="inlineStr">
        <is>
          <t>View through conversions from location asset store visits · NUMERIC</t>
        </is>
      </c>
      <c r="C2531" s="26" t="n"/>
      <c r="D2531" s="27">
        <f>IF(AND($C2531="x",$A2531&lt;&gt;""),$A2531,"")</f>
        <v/>
      </c>
    </row>
    <row r="2532">
      <c r="A2532" s="25" t="inlineStr">
        <is>
          <t>view_through_conversions_from_location_asset_website</t>
        </is>
      </c>
      <c r="B2532" s="29" t="inlineStr">
        <is>
          <t>View through conversions from location asset website · NUMERIC</t>
        </is>
      </c>
      <c r="C2532" s="26" t="n"/>
      <c r="D2532" s="27">
        <f>IF(AND($C2532="x",$A2532&lt;&gt;""),$A2532,"")</f>
        <v/>
      </c>
    </row>
    <row r="2533">
      <c r="A2533" s="25" t="inlineStr">
        <is>
          <t>webpage_conditions</t>
        </is>
      </c>
      <c r="B2533" s="29" t="inlineStr">
        <is>
          <t>Webpage conditions · TEXT</t>
        </is>
      </c>
      <c r="C2533" s="26" t="n"/>
      <c r="D2533" s="27">
        <f>IF(AND($C2533="x",$A2533&lt;&gt;""),$A2533,"")</f>
        <v/>
      </c>
    </row>
    <row r="2534">
      <c r="A2534" s="25" t="inlineStr">
        <is>
          <t>webpage_coverage_percentage</t>
        </is>
      </c>
      <c r="B2534" s="29" t="inlineStr">
        <is>
          <t>Webpage coverage percentage · PERCENT</t>
        </is>
      </c>
      <c r="C2534" s="26" t="n"/>
      <c r="D2534" s="27">
        <f>IF(AND($C2534="x",$A2534&lt;&gt;""),$A2534,"")</f>
        <v/>
      </c>
    </row>
    <row r="2535">
      <c r="A2535" s="25" t="inlineStr">
        <is>
          <t>webpage_criterion_name</t>
        </is>
      </c>
      <c r="B2535" s="29" t="inlineStr">
        <is>
          <t>Webpage criterion name · TEXT</t>
        </is>
      </c>
      <c r="C2535" s="26" t="n"/>
      <c r="D2535" s="27">
        <f>IF(AND($C2535="x",$A2535&lt;&gt;""),$A2535,"")</f>
        <v/>
      </c>
    </row>
    <row r="2536">
      <c r="A2536" s="25" t="inlineStr">
        <is>
          <t>webpage_list_shared_set</t>
        </is>
      </c>
      <c r="B2536" s="29" t="inlineStr">
        <is>
          <t>Webpage list shared set · TEXT</t>
        </is>
      </c>
      <c r="C2536" s="26" t="n"/>
      <c r="D2536" s="27">
        <f>IF(AND($C2536="x",$A2536&lt;&gt;""),$A2536,"")</f>
        <v/>
      </c>
    </row>
    <row r="2537">
      <c r="A2537" s="25" t="inlineStr">
        <is>
          <t>webpage_sample_sample_urls</t>
        </is>
      </c>
      <c r="B2537" s="29" t="inlineStr">
        <is>
          <t>Webpage sample sample urls · TEXT</t>
        </is>
      </c>
      <c r="C2537" s="26" t="n"/>
      <c r="D2537" s="27">
        <f>IF(AND($C2537="x",$A2537&lt;&gt;""),$A2537,"")</f>
        <v/>
      </c>
    </row>
    <row r="2538">
      <c r="A2538" s="25" t="inlineStr">
        <is>
          <t>week</t>
        </is>
      </c>
      <c r="B2538" s="29" t="inlineStr">
        <is>
          <t>Week · TEXT</t>
        </is>
      </c>
      <c r="C2538" s="26" t="n"/>
      <c r="D2538" s="27">
        <f>IF(AND($C2538="x",$A2538&lt;&gt;""),$A2538,"")</f>
        <v/>
      </c>
    </row>
    <row r="2539">
      <c r="A2539" s="25" t="inlineStr">
        <is>
          <t>week_day</t>
        </is>
      </c>
      <c r="B2539" s="29" t="inlineStr">
        <is>
          <t>Day of week and day number · TEXT</t>
        </is>
      </c>
      <c r="C2539" s="26" t="n"/>
      <c r="D2539" s="27">
        <f>IF(AND($C2539="x",$A2539&lt;&gt;""),$A2539,"")</f>
        <v/>
      </c>
    </row>
    <row r="2540">
      <c r="A2540" s="25" t="inlineStr">
        <is>
          <t>week_day_iso</t>
        </is>
      </c>
      <c r="B2540" s="29" t="inlineStr">
        <is>
          <t>Day of week and day number, ISO · TEXT</t>
        </is>
      </c>
      <c r="C2540" s="26" t="n"/>
      <c r="D2540" s="27">
        <f>IF(AND($C2540="x",$A2540&lt;&gt;""),$A2540,"")</f>
        <v/>
      </c>
    </row>
    <row r="2541">
      <c r="A2541" s="25" t="inlineStr">
        <is>
          <t>week_iso</t>
        </is>
      </c>
      <c r="B2541" s="29" t="inlineStr">
        <is>
          <t>Week ISO · TEXT</t>
        </is>
      </c>
      <c r="C2541" s="26" t="n"/>
      <c r="D2541" s="27">
        <f>IF(AND($C2541="x",$A2541&lt;&gt;""),$A2541,"")</f>
        <v/>
      </c>
    </row>
    <row r="2542">
      <c r="A2542" s="25" t="inlineStr">
        <is>
          <t>year</t>
        </is>
      </c>
      <c r="B2542" s="29" t="inlineStr">
        <is>
          <t>Year · TEXT</t>
        </is>
      </c>
      <c r="C2542" s="26" t="n"/>
      <c r="D2542" s="27">
        <f>IF(AND($C2542="x",$A2542&lt;&gt;""),$A2542,"")</f>
        <v/>
      </c>
    </row>
    <row r="2543">
      <c r="A2543" s="25" t="inlineStr">
        <is>
          <t>year_month</t>
        </is>
      </c>
      <c r="B2543" s="29" t="inlineStr">
        <is>
          <t>Yearmonth · TEXT</t>
        </is>
      </c>
      <c r="C2543" s="26" t="n"/>
      <c r="D2543" s="27">
        <f>IF(AND($C2543="x",$A2543&lt;&gt;""),$A2543,"")</f>
        <v/>
      </c>
    </row>
    <row r="2544">
      <c r="A2544" s="25" t="inlineStr">
        <is>
          <t>year_month_name</t>
        </is>
      </c>
      <c r="B2544" s="29" t="inlineStr">
        <is>
          <t>Year month name · TEXT</t>
        </is>
      </c>
      <c r="C2544" s="26" t="n"/>
      <c r="D2544" s="27">
        <f>IF(AND($C2544="x",$A2544&lt;&gt;""),$A2544,"")</f>
        <v/>
      </c>
    </row>
    <row r="2545">
      <c r="A2545" s="25" t="inlineStr">
        <is>
          <t>year_of_week</t>
        </is>
      </c>
      <c r="B2545" s="29" t="inlineStr">
        <is>
          <t>Year of week · TEXT</t>
        </is>
      </c>
      <c r="C2545" s="26" t="n"/>
      <c r="D2545" s="27">
        <f>IF(AND($C2545="x",$A2545&lt;&gt;""),$A2545,"")</f>
        <v/>
      </c>
    </row>
    <row r="2546">
      <c r="A2546" s="25" t="inlineStr">
        <is>
          <t>year_of_week_iso</t>
        </is>
      </c>
      <c r="B2546" s="29" t="inlineStr">
        <is>
          <t>Year of week, ISO · TEXT</t>
        </is>
      </c>
      <c r="C2546" s="26" t="n"/>
      <c r="D2546" s="27">
        <f>IF(AND($C2546="x",$A2546&lt;&gt;""),$A2546,"")</f>
        <v/>
      </c>
    </row>
    <row r="2547">
      <c r="A2547" s="25" t="inlineStr">
        <is>
          <t>year_week</t>
        </is>
      </c>
      <c r="B2547" s="29" t="inlineStr">
        <is>
          <t>Year week · TEXT</t>
        </is>
      </c>
      <c r="C2547" s="26" t="n"/>
      <c r="D2547" s="27">
        <f>IF(AND($C2547="x",$A2547&lt;&gt;""),$A2547,"")</f>
        <v/>
      </c>
    </row>
    <row r="2548">
      <c r="A2548" s="25" t="inlineStr">
        <is>
          <t>year_week_iso</t>
        </is>
      </c>
      <c r="B2548" s="29" t="inlineStr">
        <is>
          <t>Year week ISO · TEXT</t>
        </is>
      </c>
      <c r="C2548" s="26" t="n"/>
      <c r="D2548" s="27">
        <f>IF(AND($C2548="x",$A2548&lt;&gt;""),$A2548,"")</f>
        <v/>
      </c>
    </row>
    <row r="2549">
      <c r="A2549" s="25" t="inlineStr">
        <is>
          <t>youtube_channel_channel_id</t>
        </is>
      </c>
      <c r="B2549" s="29" t="inlineStr">
        <is>
          <t>Youtube channel channel id · TEXT</t>
        </is>
      </c>
      <c r="C2549" s="26" t="n"/>
      <c r="D2549" s="27">
        <f>IF(AND($C2549="x",$A2549&lt;&gt;""),$A2549,"")</f>
        <v/>
      </c>
    </row>
    <row r="2550">
      <c r="A2550" s="25" t="inlineStr">
        <is>
          <t>youtube_video_asset_youtube_video_id</t>
        </is>
      </c>
      <c r="B2550" s="29" t="inlineStr">
        <is>
          <t>Youtube video asset youtube video id · TEXT</t>
        </is>
      </c>
      <c r="C2550" s="26" t="n"/>
      <c r="D2550" s="27">
        <f>IF(AND($C2550="x",$A2550&lt;&gt;""),$A2550,"")</f>
        <v/>
      </c>
    </row>
    <row r="2551">
      <c r="A2551" s="25" t="inlineStr">
        <is>
          <t>youtube_video_asset_youtube_video_title</t>
        </is>
      </c>
      <c r="B2551" s="29" t="inlineStr">
        <is>
          <t>Youtube video asset youtube video title · TEXT</t>
        </is>
      </c>
      <c r="C2551" s="26" t="n"/>
      <c r="D2551" s="27">
        <f>IF(AND($C2551="x",$A2551&lt;&gt;""),$A2551,"")</f>
        <v/>
      </c>
    </row>
    <row r="2552">
      <c r="A2552" s="25" t="inlineStr">
        <is>
          <t>youtube_video_list_asset_youtube_videos</t>
        </is>
      </c>
      <c r="B2552" s="29" t="inlineStr">
        <is>
          <t>Youtube video list asset youtube videos · TEXT</t>
        </is>
      </c>
      <c r="C2552" s="26" t="n"/>
      <c r="D2552" s="27">
        <f>IF(AND($C2552="x",$A2552&lt;&gt;""),$A2552,"")</f>
        <v/>
      </c>
    </row>
    <row r="2553">
      <c r="A2553" s="25" t="inlineStr">
        <is>
          <t>youtube_video_list_asset_youtube_videos_asset</t>
        </is>
      </c>
      <c r="B2553" s="29" t="inlineStr">
        <is>
          <t>(Deprecated) Youtube video list asset youtube videos asset · TEXT</t>
        </is>
      </c>
      <c r="C2553" s="26" t="n"/>
      <c r="D2553" s="27">
        <f>IF(AND($C2553="x",$A2553&lt;&gt;""),$A2553,"")</f>
        <v/>
      </c>
    </row>
    <row r="2554">
      <c r="A2554" s="25" t="inlineStr">
        <is>
          <t>youtube_video_video_id</t>
        </is>
      </c>
      <c r="B2554" s="29" t="inlineStr">
        <is>
          <t>Youtube video video id · TEXT</t>
        </is>
      </c>
      <c r="C2554" s="26" t="n"/>
      <c r="D2554" s="27">
        <f>IF(AND($C2554="x",$A2554&lt;&gt;""),$A2554,"")</f>
        <v/>
      </c>
    </row>
    <row r="2555">
      <c r="A2555" s="22" t="inlineStr">
        <is>
          <t>Eigen veld toevoegen: zet hieronder het Windsor-veld-id in kolom A en een x in kolom C (tot rij 2565).</t>
        </is>
      </c>
    </row>
    <row r="2556">
      <c r="A2556" s="30" t="n"/>
      <c r="C2556" s="30" t="n"/>
      <c r="D2556" s="27">
        <f>IF(AND($C2556="x",$A2556&lt;&gt;""),$A2556,"")</f>
        <v/>
      </c>
    </row>
    <row r="2557">
      <c r="A2557" s="30" t="n"/>
      <c r="C2557" s="30" t="n"/>
      <c r="D2557" s="27">
        <f>IF(AND($C2557="x",$A2557&lt;&gt;""),$A2557,"")</f>
        <v/>
      </c>
    </row>
    <row r="2558">
      <c r="A2558" s="30" t="n"/>
      <c r="C2558" s="30" t="n"/>
      <c r="D2558" s="27">
        <f>IF(AND($C2558="x",$A2558&lt;&gt;""),$A2558,"")</f>
        <v/>
      </c>
    </row>
    <row r="2559">
      <c r="A2559" s="30" t="n"/>
      <c r="C2559" s="30" t="n"/>
      <c r="D2559" s="27">
        <f>IF(AND($C2559="x",$A2559&lt;&gt;""),$A2559,"")</f>
        <v/>
      </c>
    </row>
    <row r="2560">
      <c r="A2560" s="30" t="n"/>
      <c r="C2560" s="30" t="n"/>
      <c r="D2560" s="27">
        <f>IF(AND($C2560="x",$A2560&lt;&gt;""),$A2560,"")</f>
        <v/>
      </c>
    </row>
    <row r="2561">
      <c r="A2561" s="30" t="n"/>
      <c r="C2561" s="30" t="n"/>
      <c r="D2561" s="27">
        <f>IF(AND($C2561="x",$A2561&lt;&gt;""),$A2561,"")</f>
        <v/>
      </c>
    </row>
    <row r="2562">
      <c r="A2562" s="30" t="n"/>
      <c r="C2562" s="30" t="n"/>
      <c r="D2562" s="27">
        <f>IF(AND($C2562="x",$A2562&lt;&gt;""),$A2562,"")</f>
        <v/>
      </c>
    </row>
    <row r="2563">
      <c r="A2563" s="30" t="n"/>
      <c r="C2563" s="30" t="n"/>
      <c r="D2563" s="27">
        <f>IF(AND($C2563="x",$A2563&lt;&gt;""),$A2563,"")</f>
        <v/>
      </c>
    </row>
    <row r="2564">
      <c r="A2564" s="30" t="n"/>
      <c r="C2564" s="30" t="n"/>
      <c r="D2564" s="27">
        <f>IF(AND($C2564="x",$A2564&lt;&gt;""),$A2564,"")</f>
        <v/>
      </c>
    </row>
    <row r="2565">
      <c r="A2565" s="30" t="n"/>
      <c r="C2565" s="30" t="n"/>
      <c r="D2565" s="27">
        <f>IF(AND($C2565="x",$A2565&lt;&gt;""),$A2565,"")</f>
        <v/>
      </c>
    </row>
  </sheetData>
  <mergeCells count="3">
    <mergeCell ref="B8:D8"/>
    <mergeCell ref="A2555:C2555"/>
    <mergeCell ref="A22:C22"/>
  </mergeCells>
  <dataValidations count="1">
    <dataValidation sqref="C12 C13 C14 C15 C16 C17 C18 C19 C20 C21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C1005 C1006 C1007 C1008 C1009 C1010 C1011 C1012 C1013 C1014 C1015 C1016 C1017 C1018 C1019 C1020 C1021 C1022 C1023 C1024 C1025 C1026 C1027 C1028 C1029 C1030 C1031 C1032 C1033 C1034 C1035 C1036 C1037 C1038 C1039 C1040 C1041 C1042 C1043 C1044 C1045 C1046 C1047 C1048 C1049 C1050 C1051 C1052 C1053 C1054 C1055 C1056 C1057 C1058 C1059 C1060 C1061 C1062 C1063 C1064 C1065 C1066 C1067 C1068 C1069 C1070 C1071 C1072 C1073 C1074 C1075 C1076 C1077 C1078 C1079 C1080 C1081 C1082 C1083 C1084 C1085 C1086 C1087 C1088 C1089 C1090 C1091 C1092 C1093 C1094 C1095 C1096 C1097 C1098 C1099 C1100 C1101 C1102 C1103 C1104 C1105 C1106 C1107 C1108 C1109 C1110 C1111 C1112 C1113 C1114 C1115 C1116 C1117 C1118 C1119 C1120 C1121 C1122 C1123 C1124 C1125 C1126 C1127 C1128 C1129 C1130 C1131 C1132 C1133 C1134 C1135 C1136 C1137 C1138 C1139 C1140 C1141 C1142 C1143 C1144 C1145 C1146 C1147 C1148 C1149 C1150 C1151 C1152 C1153 C1154 C1155 C1156 C1157 C1158 C1159 C1160 C1161 C1162 C1163 C1164 C1165 C1166 C1167 C1168 C1169 C1170 C1171 C1172 C1173 C1174 C1175 C1176 C1177 C1178 C1179 C1180 C1181 C1182 C1183 C1184 C1185 C1186 C1187 C1188 C1189 C1190 C1191 C1192 C1193 C1194 C1195 C1196 C1197 C1198 C1199 C1200 C1201 C1202 C1203 C1204 C1205 C1206 C1207 C1208 C1209 C1210 C1211 C1212 C1213 C1214 C1215 C1216 C1217 C1218 C1219 C1220 C1221 C1222 C1223 C1224 C1225 C1226 C1227 C1228 C1229 C1230 C1231 C1232 C1233 C1234 C1235 C1236 C1237 C1238 C1239 C1240 C1241 C1242 C1243 C1244 C1245 C1246 C1247 C1248 C1249 C1250 C1251 C1252 C1253 C1254 C1255 C1256 C1257 C1258 C1259 C1260 C1261 C1262 C1263 C1264 C1265 C1266 C1267 C1268 C1269 C1270 C1271 C1272 C1273 C1274 C1275 C1276 C1277 C1278 C1279 C1280 C1281 C1282 C1283 C1284 C1285 C1286 C1287 C1288 C1289 C1290 C1291 C1292 C1293 C1294 C1295 C1296 C1297 C1298 C1299 C1300 C1301 C1302 C1303 C1304 C1305 C1306 C1307 C1308 C1309 C1310 C1311 C1312 C1313 C1314 C1315 C1316 C1317 C1318 C1319 C1320 C1321 C1322 C1323 C1324 C1325 C1326 C1327 C1328 C1329 C1330 C1331 C1332 C1333 C1334 C1335 C1336 C1337 C1338 C1339 C1340 C1341 C1342 C1343 C1344 C1345 C1346 C1347 C1348 C1349 C1350 C1351 C1352 C1353 C1354 C1355 C1356 C1357 C1358 C1359 C1360 C1361 C1362 C1363 C1364 C1365 C1366 C1367 C1368 C1369 C1370 C1371 C1372 C1373 C1374 C1375 C1376 C1377 C1378 C1379 C1380 C1381 C1382 C1383 C1384 C1385 C1386 C1387 C1388 C1389 C1390 C1391 C1392 C1393 C1394 C1395 C1396 C1397 C1398 C1399 C1400 C1401 C1402 C1403 C1404 C1405 C1406 C1407 C1408 C1409 C1410 C1411 C1412 C1413 C1414 C1415 C1416 C1417 C1418 C1419 C1420 C1421 C1422 C1423 C1424 C1425 C1426 C1427 C1428 C1429 C1430 C1431 C1432 C1433 C1434 C1435 C1436 C1437 C1438 C1439 C1440 C1441 C1442 C1443 C1444 C1445 C1446 C1447 C1448 C1449 C1450 C1451 C1452 C1453 C1454 C1455 C1456 C1457 C1458 C1459 C1460 C1461 C1462 C1463 C1464 C1465 C1466 C1467 C1468 C1469 C1470 C1471 C1472 C1473 C1474 C1475 C1476 C1477 C1478 C1479 C1480 C1481 C1482 C1483 C1484 C1485 C1486 C1487 C1488 C1489 C1490 C1491 C1492 C1493 C1494 C1495 C1496 C1497 C1498 C1499 C1500 C1501 C1502 C1503 C1504 C1505 C1506 C1507 C1508 C1509 C1510 C1511 C1512 C1513 C1514 C1515 C1516 C1517 C1518 C1519 C1520 C1521 C1522 C1523 C1524 C1525 C1526 C1527 C1528 C1529 C1530 C1531 C1532 C1533 C1534 C1535 C1536 C1537 C1538 C1539 C1540 C1541 C1542 C1543 C1544 C1545 C1546 C1547 C1548 C1549 C1550 C1551 C1552 C1553 C1554 C1555 C1556 C1557 C1558 C1559 C1560 C1561 C1562 C1563 C1564 C1565 C1566 C1567 C1568 C1569 C1570 C1571 C1572 C1573 C1574 C1575 C1576 C1577 C1578 C1579 C1580 C1581 C1582 C1583 C1584 C1585 C1586 C1587 C1588 C1589 C1590 C1591 C1592 C1593 C1594 C1595 C1596 C1597 C1598 C1599 C1600 C1601 C1602 C1603 C1604 C1605 C1606 C1607 C1608 C1609 C1610 C1611 C1612 C1613 C1614 C1615 C1616 C1617 C1618 C1619 C1620 C1621 C1622 C1623 C1624 C1625 C1626 C1627 C1628 C1629 C1630 C1631 C1632 C1633 C1634 C1635 C1636 C1637 C1638 C1639 C1640 C1641 C1642 C1643 C1644 C1645 C1646 C1647 C1648 C1649 C1650 C1651 C1652 C1653 C1654 C1655 C1656 C1657 C1658 C1659 C1660 C1661 C1662 C1663 C1664 C1665 C1666 C1667 C1668 C1669 C1670 C1671 C1672 C1673 C1674 C1675 C1676 C1677 C1678 C1679 C1680 C1681 C1682 C1683 C1684 C1685 C1686 C1687 C1688 C1689 C1690 C1691 C1692 C1693 C1694 C1695 C1696 C1697 C1698 C1699 C1700 C1701 C1702 C1703 C1704 C1705 C1706 C1707 C1708 C1709 C1710 C1711 C1712 C1713 C1714 C1715 C1716 C1717 C1718 C1719 C1720 C1721 C1722 C1723 C1724 C1725 C1726 C1727 C1728 C1729 C1730 C1731 C1732 C1733 C1734 C1735 C1736 C1737 C1738 C1739 C1740 C1741 C1742 C1743 C1744 C1745 C1746 C1747 C1748 C1749 C1750 C1751 C1752 C1753 C1754 C1755 C1756 C1757 C1758 C1759 C1760 C1761 C1762 C1763 C1764 C1765 C1766 C1767 C1768 C1769 C1770 C1771 C1772 C1773 C1774 C1775 C1776 C1777 C1778 C1779 C1780 C1781 C1782 C1783 C1784 C1785 C1786 C1787 C1788 C1789 C1790 C1791 C1792 C1793 C1794 C1795 C1796 C1797 C1798 C1799 C1800 C1801 C1802 C1803 C1804 C1805 C1806 C1807 C1808 C1809 C1810 C1811 C1812 C1813 C1814 C1815 C1816 C1817 C1818 C1819 C1820 C1821 C1822 C1823 C1824 C1825 C1826 C1827 C1828 C1829 C1830 C1831 C1832 C1833 C1834 C1835 C1836 C1837 C1838 C1839 C1840 C1841 C1842 C1843 C1844 C1845 C1846 C1847 C1848 C1849 C1850 C1851 C1852 C1853 C1854 C1855 C1856 C1857 C1858 C1859 C1860 C1861 C1862 C1863 C1864 C1865 C1866 C1867 C1868 C1869 C1870 C1871 C1872 C1873 C1874 C1875 C1876 C1877 C1878 C1879 C1880 C1881 C1882 C1883 C1884 C1885 C1886 C1887 C1888 C1889 C1890 C1891 C1892 C1893 C1894 C1895 C1896 C1897 C1898 C1899 C1900 C1901 C1902 C1903 C1904 C1905 C1906 C1907 C1908 C1909 C1910 C1911 C1912 C1913 C1914 C1915 C1916 C1917 C1918 C1919 C1920 C1921 C1922 C1923 C1924 C1925 C1926 C1927 C1928 C1929 C1930 C1931 C1932 C1933 C1934 C1935 C1936 C1937 C1938 C1939 C1940 C1941 C1942 C1943 C1944 C1945 C1946 C1947 C1948 C1949 C1950 C1951 C1952 C1953 C1954 C1955 C1956 C1957 C1958 C1959 C1960 C1961 C1962 C1963 C1964 C1965 C1966 C1967 C1968 C1969 C1970 C1971 C1972 C1973 C1974 C1975 C1976 C1977 C1978 C1979 C1980 C1981 C1982 C1983 C1984 C1985 C1986 C1987 C1988 C1989 C1990 C1991 C1992 C1993 C1994 C1995 C1996 C1997 C1998 C1999 C2000 C2001 C2002 C2003 C2004 C2005 C2006 C2007 C2008 C2009 C2010 C2011 C2012 C2013 C2014 C2015 C2016 C2017 C2018 C2019 C2020 C2021 C2022 C2023 C2024 C2025 C2026 C2027 C2028 C2029 C2030 C2031 C2032 C2033 C2034 C2035 C2036 C2037 C2038 C2039 C2040 C2041 C2042 C2043 C2044 C2045 C2046 C2047 C2048 C2049 C2050 C2051 C2052 C2053 C2054 C2055 C2056 C2057 C2058 C2059 C2060 C2061 C2062 C2063 C2064 C2065 C2066 C2067 C2068 C2069 C2070 C2071 C2072 C2073 C2074 C2075 C2076 C2077 C2078 C2079 C2080 C2081 C2082 C2083 C2084 C2085 C2086 C2087 C2088 C2089 C2090 C2091 C2092 C2093 C2094 C2095 C2096 C2097 C2098 C2099 C2100 C2101 C2102 C2103 C2104 C2105 C2106 C2107 C2108 C2109 C2110 C2111 C2112 C2113 C2114 C2115 C2116 C2117 C2118 C2119 C2120 C2121 C2122 C2123 C2124 C2125 C2126 C2127 C2128 C2129 C2130 C2131 C2132 C2133 C2134 C2135 C2136 C2137 C2138 C2139 C2140 C2141 C2142 C2143 C2144 C2145 C2146 C2147 C2148 C2149 C2150 C2151 C2152 C2153 C2154 C2155 C2156 C2157 C2158 C2159 C2160 C2161 C2162 C2163 C2164 C2165 C2166 C2167 C2168 C2169 C2170 C2171 C2172 C2173 C2174 C2175 C2176 C2177 C2178 C2179 C2180 C2181 C2182 C2183 C2184 C2185 C2186 C2187 C2188 C2189 C2190 C2191 C2192 C2193 C2194 C2195 C2196 C2197 C2198 C2199 C2200 C2201 C2202 C2203 C2204 C2205 C2206 C2207 C2208 C2209 C2210 C2211 C2212 C2213 C2214 C2215 C2216 C2217 C2218 C2219 C2220 C2221 C2222 C2223 C2224 C2225 C2226 C2227 C2228 C2229 C2230 C2231 C2232 C2233 C2234 C2235 C2236 C2237 C2238 C2239 C2240 C2241 C2242 C2243 C2244 C2245 C2246 C2247 C2248 C2249 C2250 C2251 C2252 C2253 C2254 C2255 C2256 C2257 C2258 C2259 C2260 C2261 C2262 C2263 C2264 C2265 C2266 C2267 C2268 C2269 C2270 C2271 C2272 C2273 C2274 C2275 C2276 C2277 C2278 C2279 C2280 C2281 C2282 C2283 C2284 C2285 C2286 C2287 C2288 C2289 C2290 C2291 C2292 C2293 C2294 C2295 C2296 C2297 C2298 C2299 C2300 C2301 C2302 C2303 C2304 C2305 C2306 C2307 C2308 C2309 C2310 C2311 C2312 C2313 C2314 C2315 C2316 C2317 C2318 C2319 C2320 C2321 C2322 C2323 C2324 C2325 C2326 C2327 C2328 C2329 C2330 C2331 C2332 C2333 C2334 C2335 C2336 C2337 C2338 C2339 C2340 C2341 C2342 C2343 C2344 C2345 C2346 C2347 C2348 C2349 C2350 C2351 C2352 C2353 C2354 C2355 C2356 C2357 C2358 C2359 C2360 C2361 C2362 C2363 C2364 C2365 C2366 C2367 C2368 C2369 C2370 C2371 C2372 C2373 C2374 C2375 C2376 C2377 C2378 C2379 C2380 C2381 C2382 C2383 C2384 C2385 C2386 C2387 C2388 C2389 C2390 C2391 C2392 C2393 C2394 C2395 C2396 C2397 C2398 C2399 C2400 C2401 C2402 C2403 C2404 C2405 C2406 C2407 C2408 C2409 C2410 C2411 C2412 C2413 C2414 C2415 C2416 C2417 C2418 C2419 C2420 C2421 C2422 C2423 C2424 C2425 C2426 C2427 C2428 C2429 C2430 C2431 C2432 C2433 C2434 C2435 C2436 C2437 C2438 C2439 C2440 C2441 C2442 C2443 C2444 C2445 C2446 C2447 C2448 C2449 C2450 C2451 C2452 C2453 C2454 C2455 C2456 C2457 C2458 C2459 C2460 C2461 C2462 C2463 C2464 C2465 C2466 C2467 C2468 C2469 C2470 C2471 C2472 C2473 C2474 C2475 C2476 C2477 C2478 C2479 C2480 C2481 C2482 C2483 C2484 C2485 C2486 C2487 C2488 C2489 C2490 C2491 C2492 C2493 C2494 C2495 C2496 C2497 C2498 C2499 C2500 C2501 C2502 C2503 C2504 C2505 C2506 C2507 C2508 C2509 C2510 C2511 C2512 C2513 C2514 C2515 C2516 C2517 C2518 C2519 C2520 C2521 C2522 C2523 C2524 C2525 C2526 C2527 C2528 C2529 C2530 C2531 C2532 C2533 C2534 C2535 C2536 C2537 C2538 C2539 C2540 C2541 C2542 C2543 C2544 C2545 C2546 C2547 C2548 C2549 C2550 C2551 C2552 C2553 C2554 C2556 C2557 C2558 C2559 C2560 C2561 C2562 C2563 C2564 C2565"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565"/>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Google Ads apparaat</t>
        </is>
      </c>
      <c r="C1" s="22" t="inlineStr">
        <is>
          <t>Status: Aanbevolen · Ads → Google Ads apparaten</t>
        </is>
      </c>
    </row>
    <row r="2">
      <c r="A2" s="3" t="inlineStr">
        <is>
          <t>Connector</t>
        </is>
      </c>
      <c r="B2" s="6" t="inlineStr">
        <is>
          <t>google_ads</t>
        </is>
      </c>
    </row>
    <row r="3">
      <c r="A3" s="3" t="inlineStr">
        <is>
          <t>Account-id (uit Instellingen)</t>
        </is>
      </c>
      <c r="B3" s="23">
        <f>IF(Instellingen!$B$14="","",Instellingen!$B$14)</f>
        <v/>
      </c>
      <c r="C3" s="8" t="inlineStr">
        <is>
          <t>Leeg = geen select_accounts in de URL</t>
        </is>
      </c>
    </row>
    <row r="4">
      <c r="A4" s="3" t="inlineStr">
        <is>
          <t>Taaknaam (Task name)</t>
        </is>
      </c>
      <c r="B4" s="23">
        <f>"Windsor - Sheets - Google Ads apparaat - "&amp;Instellingen!$B$3</f>
        <v/>
      </c>
    </row>
    <row r="5">
      <c r="A5" s="3" t="inlineStr">
        <is>
          <t>Tabnaam (Sheet Name)</t>
        </is>
      </c>
      <c r="B5" s="23">
        <f>"Google Ads - apparaat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$2565)&amp;IF($B$3&lt;&gt;"","&amp;select_accounts="&amp;$B$3,"")&amp;IF(Instellingen!$B$5&lt;&gt;"","&amp;_field_headers="&amp;Instellingen!$B$5,"")</f>
        <v/>
      </c>
    </row>
    <row r="9">
      <c r="A9" s="3" t="inlineStr">
        <is>
          <t>Aantal velden in de query</t>
        </is>
      </c>
      <c r="B9" s="6">
        <f>COUNTIF($C$12:$C$2565,"x")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t>
        </is>
      </c>
      <c r="B15" s="25" t="inlineStr">
        <is>
          <t>Campagnenaam · Windsor: Campaign · TEXT</t>
        </is>
      </c>
      <c r="C15" s="26" t="inlineStr">
        <is>
          <t>x</t>
        </is>
      </c>
      <c r="D15" s="27">
        <f>IF(AND($C15="x",$A15&lt;&gt;""),$A15,"")</f>
        <v/>
      </c>
    </row>
    <row r="16">
      <c r="A16" s="16" t="inlineStr">
        <is>
          <t>device</t>
        </is>
      </c>
      <c r="B16" s="25" t="inlineStr">
        <is>
          <t>Apparaat · Windsor: Device · TEXT</t>
        </is>
      </c>
      <c r="C16" s="26" t="inlineStr">
        <is>
          <t>x</t>
        </is>
      </c>
      <c r="D16" s="27">
        <f>IF(AND($C16="x",$A16&lt;&gt;""),$A16,"")</f>
        <v/>
      </c>
    </row>
    <row r="17">
      <c r="A17" s="16" t="inlineStr">
        <is>
          <t>impressions</t>
        </is>
      </c>
      <c r="B17" s="25" t="inlineStr">
        <is>
          <t>Vertoningen · Windsor: Impressions · NUMERIC</t>
        </is>
      </c>
      <c r="C17" s="26" t="inlineStr">
        <is>
          <t>x</t>
        </is>
      </c>
      <c r="D17" s="27">
        <f>IF(AND($C17="x",$A17&lt;&gt;""),$A17,"")</f>
        <v/>
      </c>
    </row>
    <row r="18">
      <c r="A18" s="16" t="inlineStr">
        <is>
          <t>clicks</t>
        </is>
      </c>
      <c r="B18" s="25" t="inlineStr">
        <is>
          <t>Kliks · Windsor: Clicks · NUMERIC</t>
        </is>
      </c>
      <c r="C18" s="26" t="inlineStr">
        <is>
          <t>x</t>
        </is>
      </c>
      <c r="D18" s="27">
        <f>IF(AND($C18="x",$A18&lt;&gt;""),$A18,"")</f>
        <v/>
      </c>
    </row>
    <row r="19">
      <c r="A19" s="16" t="inlineStr">
        <is>
          <t>totalcost</t>
        </is>
      </c>
      <c r="B19" s="25" t="inlineStr">
        <is>
          <t>Kosten · Windsor: Total Cost · NUMERIC</t>
        </is>
      </c>
      <c r="C19" s="26" t="inlineStr">
        <is>
          <t>x</t>
        </is>
      </c>
      <c r="D19" s="27">
        <f>IF(AND($C19="x",$A19&lt;&gt;""),$A19,"")</f>
        <v/>
      </c>
    </row>
    <row r="20">
      <c r="A20" s="16" t="inlineStr">
        <is>
          <t>conversions</t>
        </is>
      </c>
      <c r="B20" s="25" t="inlineStr">
        <is>
          <t>Conversies · Windsor: Conversions · NUMERIC</t>
        </is>
      </c>
      <c r="C20" s="26" t="inlineStr">
        <is>
          <t>x</t>
        </is>
      </c>
      <c r="D20" s="27">
        <f>IF(AND($C20="x",$A20&lt;&gt;""),$A20,"")</f>
        <v/>
      </c>
    </row>
    <row r="21">
      <c r="A21" s="28" t="inlineStr">
        <is>
          <t>— Overige Windsor-velden van connector 'google_ads' (2533; weergavenaam · type · rapport). Zet een x om ze op te nemen. —</t>
        </is>
      </c>
      <c r="D21" s="27" t="inlineStr"/>
    </row>
    <row r="22">
      <c r="A22" s="25" t="inlineStr">
        <is>
          <t>absolute_top_impression_percentage</t>
        </is>
      </c>
      <c r="B22" s="29" t="inlineStr">
        <is>
          <t>Absolute top impression percentage · PERCENT</t>
        </is>
      </c>
      <c r="C22" s="26" t="n"/>
      <c r="D22" s="27">
        <f>IF(AND($C22="x",$A22&lt;&gt;""),$A22,"")</f>
        <v/>
      </c>
    </row>
    <row r="23">
      <c r="A23" s="25" t="inlineStr">
        <is>
          <t>access_reason</t>
        </is>
      </c>
      <c r="B23" s="29" t="inlineStr">
        <is>
          <t>Access reason · TEXT</t>
        </is>
      </c>
      <c r="C23" s="26" t="n"/>
      <c r="D23" s="27">
        <f>IF(AND($C23="x",$A23&lt;&gt;""),$A23,"")</f>
        <v/>
      </c>
    </row>
    <row r="24">
      <c r="A24" s="25" t="inlineStr">
        <is>
          <t>accessible_bidding_strategy</t>
        </is>
      </c>
      <c r="B24" s="29" t="inlineStr">
        <is>
          <t>Accessible bidding strategy · TEXT</t>
        </is>
      </c>
      <c r="C24" s="26" t="n"/>
      <c r="D24" s="27">
        <f>IF(AND($C24="x",$A24&lt;&gt;""),$A24,"")</f>
        <v/>
      </c>
    </row>
    <row r="25">
      <c r="A25" s="25" t="inlineStr">
        <is>
          <t>accessible_bidding_strategy_id</t>
        </is>
      </c>
      <c r="B25" s="29" t="inlineStr">
        <is>
          <t>Accessible bidding strategy id · NUMERIC</t>
        </is>
      </c>
      <c r="C25" s="26" t="n"/>
      <c r="D25" s="27">
        <f>IF(AND($C25="x",$A25&lt;&gt;""),$A25,"")</f>
        <v/>
      </c>
    </row>
    <row r="26">
      <c r="A26" s="25" t="inlineStr">
        <is>
          <t>accessible_bidding_strategy_maximize_conversion_value_target_roas</t>
        </is>
      </c>
      <c r="B26" s="29" t="inlineStr">
        <is>
          <t>Accessible bidding strategy maximize conversion value target roas · NUMERIC</t>
        </is>
      </c>
      <c r="C26" s="26" t="n"/>
      <c r="D26" s="27">
        <f>IF(AND($C26="x",$A26&lt;&gt;""),$A26,"")</f>
        <v/>
      </c>
    </row>
    <row r="27">
      <c r="A27" s="25" t="inlineStr">
        <is>
          <t>accessible_bidding_strategy_maximize_conversions_target_cpa_micros</t>
        </is>
      </c>
      <c r="B27" s="29" t="inlineStr">
        <is>
          <t>Accessible bidding strategy maximize conversions target cpa micros · NUMERIC</t>
        </is>
      </c>
      <c r="C27" s="26" t="n"/>
      <c r="D27" s="27">
        <f>IF(AND($C27="x",$A27&lt;&gt;""),$A27,"")</f>
        <v/>
      </c>
    </row>
    <row r="28">
      <c r="A28" s="25" t="inlineStr">
        <is>
          <t>accessible_bidding_strategy_name</t>
        </is>
      </c>
      <c r="B28" s="29" t="inlineStr">
        <is>
          <t>Accessible bidding strategy name · TEXT</t>
        </is>
      </c>
      <c r="C28" s="26" t="n"/>
      <c r="D28" s="27">
        <f>IF(AND($C28="x",$A28&lt;&gt;""),$A28,"")</f>
        <v/>
      </c>
    </row>
    <row r="29">
      <c r="A29" s="25" t="inlineStr">
        <is>
          <t>accessible_bidding_strategy_owner_customer_id</t>
        </is>
      </c>
      <c r="B29" s="29" t="inlineStr">
        <is>
          <t>Accessible bidding strategy owner customer id · NUMERIC</t>
        </is>
      </c>
      <c r="C29" s="26" t="n"/>
      <c r="D29" s="27">
        <f>IF(AND($C29="x",$A29&lt;&gt;""),$A29,"")</f>
        <v/>
      </c>
    </row>
    <row r="30">
      <c r="A30" s="25" t="inlineStr">
        <is>
          <t>accessible_bidding_strategy_owner_descriptive_name</t>
        </is>
      </c>
      <c r="B30" s="29" t="inlineStr">
        <is>
          <t>Accessible bidding strategy owner descriptive name · TEXT</t>
        </is>
      </c>
      <c r="C30" s="26" t="n"/>
      <c r="D30" s="27">
        <f>IF(AND($C30="x",$A30&lt;&gt;""),$A30,"")</f>
        <v/>
      </c>
    </row>
    <row r="31">
      <c r="A31" s="25" t="inlineStr">
        <is>
          <t>accessible_bidding_strategy_resource_name</t>
        </is>
      </c>
      <c r="B31" s="29" t="inlineStr">
        <is>
          <t>Accessible bidding strategy resource name · TEXT</t>
        </is>
      </c>
      <c r="C31" s="26" t="n"/>
      <c r="D31" s="27">
        <f>IF(AND($C31="x",$A31&lt;&gt;""),$A31,"")</f>
        <v/>
      </c>
    </row>
    <row r="32">
      <c r="A32" s="25" t="inlineStr">
        <is>
          <t>accessible_bidding_strategy_target_cpa_target_cpa_micros</t>
        </is>
      </c>
      <c r="B32" s="29" t="inlineStr">
        <is>
          <t>Accessible bidding strategy target cpa target cpa micros · NUMERIC</t>
        </is>
      </c>
      <c r="C32" s="26" t="n"/>
      <c r="D32" s="27">
        <f>IF(AND($C32="x",$A32&lt;&gt;""),$A32,"")</f>
        <v/>
      </c>
    </row>
    <row r="33">
      <c r="A33" s="25" t="inlineStr">
        <is>
          <t>accessible_bidding_strategy_target_impression_share_cpc_bid_ceiling_micros</t>
        </is>
      </c>
      <c r="B33" s="29" t="inlineStr">
        <is>
          <t>Accessible bidding strategy target impression share cpc bid ceiling micros · NUMERIC</t>
        </is>
      </c>
      <c r="C33" s="26" t="n"/>
      <c r="D33" s="27">
        <f>IF(AND($C33="x",$A33&lt;&gt;""),$A33,"")</f>
        <v/>
      </c>
    </row>
    <row r="34">
      <c r="A34" s="25" t="inlineStr">
        <is>
          <t>accessible_bidding_strategy_target_impression_share_location</t>
        </is>
      </c>
      <c r="B34" s="29" t="inlineStr">
        <is>
          <t>Accessible bidding strategy target impression share location · TEXT</t>
        </is>
      </c>
      <c r="C34" s="26" t="n"/>
      <c r="D34" s="27">
        <f>IF(AND($C34="x",$A34&lt;&gt;""),$A34,"")</f>
        <v/>
      </c>
    </row>
    <row r="35">
      <c r="A35" s="25" t="inlineStr">
        <is>
          <t>accessible_bidding_strategy_target_impression_share_location_fraction_micros</t>
        </is>
      </c>
      <c r="B35" s="29" t="inlineStr">
        <is>
          <t>Accessible bidding strategy target impression share location fraction micros · NUMERIC</t>
        </is>
      </c>
      <c r="C35" s="26" t="n"/>
      <c r="D35" s="27">
        <f>IF(AND($C35="x",$A35&lt;&gt;""),$A35,"")</f>
        <v/>
      </c>
    </row>
    <row r="36">
      <c r="A36" s="25" t="inlineStr">
        <is>
          <t>accessible_bidding_strategy_target_roas_target_roas</t>
        </is>
      </c>
      <c r="B36" s="29" t="inlineStr">
        <is>
          <t>Accessible bidding strategy target roas target roas · NUMERIC</t>
        </is>
      </c>
      <c r="C36" s="26" t="n"/>
      <c r="D36" s="27">
        <f>IF(AND($C36="x",$A36&lt;&gt;""),$A36,"")</f>
        <v/>
      </c>
    </row>
    <row r="37">
      <c r="A37" s="25" t="inlineStr">
        <is>
          <t>accessible_bidding_strategy_target_spend_cpc_bid_ceiling_micros</t>
        </is>
      </c>
      <c r="B37" s="29" t="inlineStr">
        <is>
          <t>Accessible bidding strategy target spend cpc bid ceiling micros · NUMERIC</t>
        </is>
      </c>
      <c r="C37" s="26" t="n"/>
      <c r="D37" s="27">
        <f>IF(AND($C37="x",$A37&lt;&gt;""),$A37,"")</f>
        <v/>
      </c>
    </row>
    <row r="38">
      <c r="A38" s="25" t="inlineStr">
        <is>
          <t>accessible_bidding_strategy_target_spend_target_spend_micros</t>
        </is>
      </c>
      <c r="B38" s="29" t="inlineStr">
        <is>
          <t>Accessible bidding strategy target spend target spend micros · NUMERIC</t>
        </is>
      </c>
      <c r="C38" s="26" t="n"/>
      <c r="D38" s="27">
        <f>IF(AND($C38="x",$A38&lt;&gt;""),$A38,"")</f>
        <v/>
      </c>
    </row>
    <row r="39">
      <c r="A39" s="25" t="inlineStr">
        <is>
          <t>accessible_bidding_strategy_type</t>
        </is>
      </c>
      <c r="B39" s="29" t="inlineStr">
        <is>
          <t>Accessible bidding strategy type · TEXT</t>
        </is>
      </c>
      <c r="C39" s="26" t="n"/>
      <c r="D39" s="27">
        <f>IF(AND($C39="x",$A39&lt;&gt;""),$A39,"")</f>
        <v/>
      </c>
    </row>
    <row r="40">
      <c r="A40" s="25" t="inlineStr">
        <is>
          <t>account_currency_code</t>
        </is>
      </c>
      <c r="B40" s="29" t="inlineStr">
        <is>
          <t>Account currency code · TEXT</t>
        </is>
      </c>
      <c r="C40" s="26" t="n"/>
      <c r="D40" s="27">
        <f>IF(AND($C40="x",$A40&lt;&gt;""),$A40,"")</f>
        <v/>
      </c>
    </row>
    <row r="41">
      <c r="A41" s="25" t="inlineStr">
        <is>
          <t>account_descriptive_name</t>
        </is>
      </c>
      <c r="B41" s="29" t="inlineStr">
        <is>
          <t>Account descriptive name · TEXT</t>
        </is>
      </c>
      <c r="C41" s="26" t="n"/>
      <c r="D41" s="27">
        <f>IF(AND($C41="x",$A41&lt;&gt;""),$A41,"")</f>
        <v/>
      </c>
    </row>
    <row r="42">
      <c r="A42" s="25" t="inlineStr">
        <is>
          <t>account_time_zone</t>
        </is>
      </c>
      <c r="B42" s="29" t="inlineStr">
        <is>
          <t>Account time zone · TEXT</t>
        </is>
      </c>
      <c r="C42" s="26" t="n"/>
      <c r="D42" s="27">
        <f>IF(AND($C42="x",$A42&lt;&gt;""),$A42,"")</f>
        <v/>
      </c>
    </row>
    <row r="43">
      <c r="A43" s="25" t="inlineStr">
        <is>
          <t>account_user_list_status</t>
        </is>
      </c>
      <c r="B43" s="29" t="inlineStr">
        <is>
          <t>Account user list status · TEXT</t>
        </is>
      </c>
      <c r="C43" s="26" t="n"/>
      <c r="D43" s="27">
        <f>IF(AND($C43="x",$A43&lt;&gt;""),$A43,"")</f>
        <v/>
      </c>
    </row>
    <row r="44">
      <c r="A44" s="25" t="inlineStr">
        <is>
          <t>action_items</t>
        </is>
      </c>
      <c r="B44" s="29" t="inlineStr">
        <is>
          <t>Action items · TEXT</t>
        </is>
      </c>
      <c r="C44" s="26" t="n"/>
      <c r="D44" s="27">
        <f>IF(AND($C44="x",$A44&lt;&gt;""),$A44,"")</f>
        <v/>
      </c>
    </row>
    <row r="45">
      <c r="A45" s="25" t="inlineStr">
        <is>
          <t>active_view_cpm</t>
        </is>
      </c>
      <c r="B45" s="29" t="inlineStr">
        <is>
          <t>Active view cpm · NUMERIC</t>
        </is>
      </c>
      <c r="C45" s="26" t="n"/>
      <c r="D45" s="27">
        <f>IF(AND($C45="x",$A45&lt;&gt;""),$A45,"")</f>
        <v/>
      </c>
    </row>
    <row r="46">
      <c r="A46" s="25" t="inlineStr">
        <is>
          <t>active_view_ctr</t>
        </is>
      </c>
      <c r="B46" s="29" t="inlineStr">
        <is>
          <t>Active view ctr · NUMERIC</t>
        </is>
      </c>
      <c r="C46" s="26" t="n"/>
      <c r="D46" s="27">
        <f>IF(AND($C46="x",$A46&lt;&gt;""),$A46,"")</f>
        <v/>
      </c>
    </row>
    <row r="47">
      <c r="A47" s="25" t="inlineStr">
        <is>
          <t>active_view_impressions</t>
        </is>
      </c>
      <c r="B47" s="29" t="inlineStr">
        <is>
          <t>Active view impressions · NUMERIC</t>
        </is>
      </c>
      <c r="C47" s="26" t="n"/>
      <c r="D47" s="27">
        <f>IF(AND($C47="x",$A47&lt;&gt;""),$A47,"")</f>
        <v/>
      </c>
    </row>
    <row r="48">
      <c r="A48" s="25" t="inlineStr">
        <is>
          <t>active_view_measurability</t>
        </is>
      </c>
      <c r="B48" s="29" t="inlineStr">
        <is>
          <t>Active view measurability · NUMERIC</t>
        </is>
      </c>
      <c r="C48" s="26" t="n"/>
      <c r="D48" s="27">
        <f>IF(AND($C48="x",$A48&lt;&gt;""),$A48,"")</f>
        <v/>
      </c>
    </row>
    <row r="49">
      <c r="A49" s="25" t="inlineStr">
        <is>
          <t>active_view_measurable_cost</t>
        </is>
      </c>
      <c r="B49" s="29" t="inlineStr">
        <is>
          <t>Active view measurable cost · NUMERIC</t>
        </is>
      </c>
      <c r="C49" s="26" t="n"/>
      <c r="D49" s="27">
        <f>IF(AND($C49="x",$A49&lt;&gt;""),$A49,"")</f>
        <v/>
      </c>
    </row>
    <row r="50">
      <c r="A50" s="25" t="inlineStr">
        <is>
          <t>active_view_measurable_cost_micros</t>
        </is>
      </c>
      <c r="B50" s="29" t="inlineStr">
        <is>
          <t>Active view measurable cost micros · NUMERIC</t>
        </is>
      </c>
      <c r="C50" s="26" t="n"/>
      <c r="D50" s="27">
        <f>IF(AND($C50="x",$A50&lt;&gt;""),$A50,"")</f>
        <v/>
      </c>
    </row>
    <row r="51">
      <c r="A51" s="25" t="inlineStr">
        <is>
          <t>active_view_measurable_impressions</t>
        </is>
      </c>
      <c r="B51" s="29" t="inlineStr">
        <is>
          <t>Active view measurable impressions · NUMERIC</t>
        </is>
      </c>
      <c r="C51" s="26" t="n"/>
      <c r="D51" s="27">
        <f>IF(AND($C51="x",$A51&lt;&gt;""),$A51,"")</f>
        <v/>
      </c>
    </row>
    <row r="52">
      <c r="A52" s="25" t="inlineStr">
        <is>
          <t>active_view_viewability</t>
        </is>
      </c>
      <c r="B52" s="29" t="inlineStr">
        <is>
          <t>Active view viewability · NUMERIC</t>
        </is>
      </c>
      <c r="C52" s="26" t="n"/>
      <c r="D52" s="27">
        <f>IF(AND($C52="x",$A52&lt;&gt;""),$A52,"")</f>
        <v/>
      </c>
    </row>
    <row r="53">
      <c r="A53" s="25" t="inlineStr">
        <is>
          <t>activity_account_id</t>
        </is>
      </c>
      <c r="B53" s="29" t="inlineStr">
        <is>
          <t>Activity account id · NUMERIC</t>
        </is>
      </c>
      <c r="C53" s="26" t="n"/>
      <c r="D53" s="27">
        <f>IF(AND($C53="x",$A53&lt;&gt;""),$A53,"")</f>
        <v/>
      </c>
    </row>
    <row r="54">
      <c r="A54" s="25" t="inlineStr">
        <is>
          <t>activity_city</t>
        </is>
      </c>
      <c r="B54" s="29" t="inlineStr">
        <is>
          <t>Activity city · CITY</t>
        </is>
      </c>
      <c r="C54" s="26" t="n"/>
      <c r="D54" s="27">
        <f>IF(AND($C54="x",$A54&lt;&gt;""),$A54,"")</f>
        <v/>
      </c>
    </row>
    <row r="55">
      <c r="A55" s="25" t="inlineStr">
        <is>
          <t>activity_country</t>
        </is>
      </c>
      <c r="B55" s="29" t="inlineStr">
        <is>
          <t>Activity country · COUNTRY</t>
        </is>
      </c>
      <c r="C55" s="26" t="n"/>
      <c r="D55" s="27">
        <f>IF(AND($C55="x",$A55&lt;&gt;""),$A55,"")</f>
        <v/>
      </c>
    </row>
    <row r="56">
      <c r="A56" s="25" t="inlineStr">
        <is>
          <t>activity_rating</t>
        </is>
      </c>
      <c r="B56" s="29" t="inlineStr">
        <is>
          <t>Activity rating · NUMERIC</t>
        </is>
      </c>
      <c r="C56" s="26" t="n"/>
      <c r="D56" s="27">
        <f>IF(AND($C56="x",$A56&lt;&gt;""),$A56,"")</f>
        <v/>
      </c>
    </row>
    <row r="57">
      <c r="A57" s="25" t="inlineStr">
        <is>
          <t>activity_state</t>
        </is>
      </c>
      <c r="B57" s="29" t="inlineStr">
        <is>
          <t>Activity state · TEXT</t>
        </is>
      </c>
      <c r="C57" s="26" t="n"/>
      <c r="D57" s="27">
        <f>IF(AND($C57="x",$A57&lt;&gt;""),$A57,"")</f>
        <v/>
      </c>
    </row>
    <row r="58">
      <c r="A58" s="25" t="inlineStr">
        <is>
          <t>ad_added_by_google_ads</t>
        </is>
      </c>
      <c r="B58" s="29" t="inlineStr">
        <is>
          <t>Ad added by google ads · BOOLEAN</t>
        </is>
      </c>
      <c r="C58" s="26" t="n"/>
      <c r="D58" s="27">
        <f>IF(AND($C58="x",$A58&lt;&gt;""),$A58,"")</f>
        <v/>
      </c>
    </row>
    <row r="59">
      <c r="A59" s="25" t="inlineStr">
        <is>
          <t>ad_app_ad_app_deep_link</t>
        </is>
      </c>
      <c r="B59" s="29" t="inlineStr">
        <is>
          <t>Ad app ad app deep link · TEXT</t>
        </is>
      </c>
      <c r="C59" s="26" t="n"/>
      <c r="D59" s="27">
        <f>IF(AND($C59="x",$A59&lt;&gt;""),$A59,"")</f>
        <v/>
      </c>
    </row>
    <row r="60">
      <c r="A60" s="25" t="inlineStr">
        <is>
          <t>ad_app_ad_app_deep_link_asset</t>
        </is>
      </c>
      <c r="B60" s="29" t="inlineStr">
        <is>
          <t>(Deprecated) Ad app ad app deep link asset · TEXT</t>
        </is>
      </c>
      <c r="C60" s="26" t="n"/>
      <c r="D60" s="27">
        <f>IF(AND($C60="x",$A60&lt;&gt;""),$A60,"")</f>
        <v/>
      </c>
    </row>
    <row r="61">
      <c r="A61" s="25" t="inlineStr">
        <is>
          <t>ad_app_ad_descriptions</t>
        </is>
      </c>
      <c r="B61" s="29" t="inlineStr">
        <is>
          <t>Ad app ad descriptions · TEXT</t>
        </is>
      </c>
      <c r="C61" s="26" t="n"/>
      <c r="D61" s="27">
        <f>IF(AND($C61="x",$A61&lt;&gt;""),$A61,"")</f>
        <v/>
      </c>
    </row>
    <row r="62">
      <c r="A62" s="25" t="inlineStr">
        <is>
          <t>ad_app_ad_descriptions_1_text</t>
        </is>
      </c>
      <c r="B62" s="29" t="inlineStr">
        <is>
          <t>Ad app ad description 1 text · TEXT</t>
        </is>
      </c>
      <c r="C62" s="26" t="n"/>
      <c r="D62" s="27">
        <f>IF(AND($C62="x",$A62&lt;&gt;""),$A62,"")</f>
        <v/>
      </c>
    </row>
    <row r="63">
      <c r="A63" s="25" t="inlineStr">
        <is>
          <t>ad_app_ad_descriptions_2_text</t>
        </is>
      </c>
      <c r="B63" s="29" t="inlineStr">
        <is>
          <t>Ad app ad description 2 text · TEXT</t>
        </is>
      </c>
      <c r="C63" s="26" t="n"/>
      <c r="D63" s="27">
        <f>IF(AND($C63="x",$A63&lt;&gt;""),$A63,"")</f>
        <v/>
      </c>
    </row>
    <row r="64">
      <c r="A64" s="25" t="inlineStr">
        <is>
          <t>ad_app_ad_descriptions_3_text</t>
        </is>
      </c>
      <c r="B64" s="29" t="inlineStr">
        <is>
          <t>Ad app ad description 3 text · TEXT</t>
        </is>
      </c>
      <c r="C64" s="26" t="n"/>
      <c r="D64" s="27">
        <f>IF(AND($C64="x",$A64&lt;&gt;""),$A64,"")</f>
        <v/>
      </c>
    </row>
    <row r="65">
      <c r="A65" s="25" t="inlineStr">
        <is>
          <t>ad_app_ad_descriptions_4_text</t>
        </is>
      </c>
      <c r="B65" s="29" t="inlineStr">
        <is>
          <t>Ad app ad description 4 text · TEXT</t>
        </is>
      </c>
      <c r="C65" s="26" t="n"/>
      <c r="D65" s="27">
        <f>IF(AND($C65="x",$A65&lt;&gt;""),$A65,"")</f>
        <v/>
      </c>
    </row>
    <row r="66">
      <c r="A66" s="25" t="inlineStr">
        <is>
          <t>ad_app_ad_descriptions_5_text</t>
        </is>
      </c>
      <c r="B66" s="29" t="inlineStr">
        <is>
          <t>Ad app ad description 5 text · TEXT</t>
        </is>
      </c>
      <c r="C66" s="26" t="n"/>
      <c r="D66" s="27">
        <f>IF(AND($C66="x",$A66&lt;&gt;""),$A66,"")</f>
        <v/>
      </c>
    </row>
    <row r="67">
      <c r="A67" s="25" t="inlineStr">
        <is>
          <t>ad_app_ad_descriptions_combined_text</t>
        </is>
      </c>
      <c r="B67" s="29" t="inlineStr">
        <is>
          <t>Ad app ad descriptions combined · TEXT</t>
        </is>
      </c>
      <c r="C67" s="26" t="n"/>
      <c r="D67" s="27">
        <f>IF(AND($C67="x",$A67&lt;&gt;""),$A67,"")</f>
        <v/>
      </c>
    </row>
    <row r="68">
      <c r="A68" s="25" t="inlineStr">
        <is>
          <t>ad_app_ad_headlines</t>
        </is>
      </c>
      <c r="B68" s="29" t="inlineStr">
        <is>
          <t>Ad app ad headlines · TEXT</t>
        </is>
      </c>
      <c r="C68" s="26" t="n"/>
      <c r="D68" s="27">
        <f>IF(AND($C68="x",$A68&lt;&gt;""),$A68,"")</f>
        <v/>
      </c>
    </row>
    <row r="69">
      <c r="A69" s="25" t="inlineStr">
        <is>
          <t>ad_app_ad_headlines_10_text</t>
        </is>
      </c>
      <c r="B69" s="29" t="inlineStr">
        <is>
          <t>Ad app ad headline 10 text · TEXT</t>
        </is>
      </c>
      <c r="C69" s="26" t="n"/>
      <c r="D69" s="27">
        <f>IF(AND($C69="x",$A69&lt;&gt;""),$A69,"")</f>
        <v/>
      </c>
    </row>
    <row r="70">
      <c r="A70" s="25" t="inlineStr">
        <is>
          <t>ad_app_ad_headlines_11_text</t>
        </is>
      </c>
      <c r="B70" s="29" t="inlineStr">
        <is>
          <t>Ad app ad headline 11 text · TEXT</t>
        </is>
      </c>
      <c r="C70" s="26" t="n"/>
      <c r="D70" s="27">
        <f>IF(AND($C70="x",$A70&lt;&gt;""),$A70,"")</f>
        <v/>
      </c>
    </row>
    <row r="71">
      <c r="A71" s="25" t="inlineStr">
        <is>
          <t>ad_app_ad_headlines_12_text</t>
        </is>
      </c>
      <c r="B71" s="29" t="inlineStr">
        <is>
          <t>Ad app ad headline 12 text · TEXT</t>
        </is>
      </c>
      <c r="C71" s="26" t="n"/>
      <c r="D71" s="27">
        <f>IF(AND($C71="x",$A71&lt;&gt;""),$A71,"")</f>
        <v/>
      </c>
    </row>
    <row r="72">
      <c r="A72" s="25" t="inlineStr">
        <is>
          <t>ad_app_ad_headlines_13_text</t>
        </is>
      </c>
      <c r="B72" s="29" t="inlineStr">
        <is>
          <t>Ad app ad headline 13 text · TEXT</t>
        </is>
      </c>
      <c r="C72" s="26" t="n"/>
      <c r="D72" s="27">
        <f>IF(AND($C72="x",$A72&lt;&gt;""),$A72,"")</f>
        <v/>
      </c>
    </row>
    <row r="73">
      <c r="A73" s="25" t="inlineStr">
        <is>
          <t>ad_app_ad_headlines_14_text</t>
        </is>
      </c>
      <c r="B73" s="29" t="inlineStr">
        <is>
          <t>Ad app ad headline 14 text · TEXT</t>
        </is>
      </c>
      <c r="C73" s="26" t="n"/>
      <c r="D73" s="27">
        <f>IF(AND($C73="x",$A73&lt;&gt;""),$A73,"")</f>
        <v/>
      </c>
    </row>
    <row r="74">
      <c r="A74" s="25" t="inlineStr">
        <is>
          <t>ad_app_ad_headlines_15_text</t>
        </is>
      </c>
      <c r="B74" s="29" t="inlineStr">
        <is>
          <t>Ad app ad headline 15 text · TEXT</t>
        </is>
      </c>
      <c r="C74" s="26" t="n"/>
      <c r="D74" s="27">
        <f>IF(AND($C74="x",$A74&lt;&gt;""),$A74,"")</f>
        <v/>
      </c>
    </row>
    <row r="75">
      <c r="A75" s="25" t="inlineStr">
        <is>
          <t>ad_app_ad_headlines_16_text</t>
        </is>
      </c>
      <c r="B75" s="29" t="inlineStr">
        <is>
          <t>Ad app ad headline 16 text · TEXT</t>
        </is>
      </c>
      <c r="C75" s="26" t="n"/>
      <c r="D75" s="27">
        <f>IF(AND($C75="x",$A75&lt;&gt;""),$A75,"")</f>
        <v/>
      </c>
    </row>
    <row r="76">
      <c r="A76" s="25" t="inlineStr">
        <is>
          <t>ad_app_ad_headlines_17_text</t>
        </is>
      </c>
      <c r="B76" s="29" t="inlineStr">
        <is>
          <t>Ad app ad headline 17 text · TEXT</t>
        </is>
      </c>
      <c r="C76" s="26" t="n"/>
      <c r="D76" s="27">
        <f>IF(AND($C76="x",$A76&lt;&gt;""),$A76,"")</f>
        <v/>
      </c>
    </row>
    <row r="77">
      <c r="A77" s="25" t="inlineStr">
        <is>
          <t>ad_app_ad_headlines_18_text</t>
        </is>
      </c>
      <c r="B77" s="29" t="inlineStr">
        <is>
          <t>Ad app ad headline 18 text · TEXT</t>
        </is>
      </c>
      <c r="C77" s="26" t="n"/>
      <c r="D77" s="27">
        <f>IF(AND($C77="x",$A77&lt;&gt;""),$A77,"")</f>
        <v/>
      </c>
    </row>
    <row r="78">
      <c r="A78" s="25" t="inlineStr">
        <is>
          <t>ad_app_ad_headlines_19_text</t>
        </is>
      </c>
      <c r="B78" s="29" t="inlineStr">
        <is>
          <t>Ad app ad headline 19 text · TEXT</t>
        </is>
      </c>
      <c r="C78" s="26" t="n"/>
      <c r="D78" s="27">
        <f>IF(AND($C78="x",$A78&lt;&gt;""),$A78,"")</f>
        <v/>
      </c>
    </row>
    <row r="79">
      <c r="A79" s="25" t="inlineStr">
        <is>
          <t>ad_app_ad_headlines_1_text</t>
        </is>
      </c>
      <c r="B79" s="29" t="inlineStr">
        <is>
          <t>Ad app ad headline 1 text · TEXT</t>
        </is>
      </c>
      <c r="C79" s="26" t="n"/>
      <c r="D79" s="27">
        <f>IF(AND($C79="x",$A79&lt;&gt;""),$A79,"")</f>
        <v/>
      </c>
    </row>
    <row r="80">
      <c r="A80" s="25" t="inlineStr">
        <is>
          <t>ad_app_ad_headlines_20_text</t>
        </is>
      </c>
      <c r="B80" s="29" t="inlineStr">
        <is>
          <t>Ad app ad headline 20 text · TEXT</t>
        </is>
      </c>
      <c r="C80" s="26" t="n"/>
      <c r="D80" s="27">
        <f>IF(AND($C80="x",$A80&lt;&gt;""),$A80,"")</f>
        <v/>
      </c>
    </row>
    <row r="81">
      <c r="A81" s="25" t="inlineStr">
        <is>
          <t>ad_app_ad_headlines_2_text</t>
        </is>
      </c>
      <c r="B81" s="29" t="inlineStr">
        <is>
          <t>Ad app ad headline 2 text · TEXT</t>
        </is>
      </c>
      <c r="C81" s="26" t="n"/>
      <c r="D81" s="27">
        <f>IF(AND($C81="x",$A81&lt;&gt;""),$A81,"")</f>
        <v/>
      </c>
    </row>
    <row r="82">
      <c r="A82" s="25" t="inlineStr">
        <is>
          <t>ad_app_ad_headlines_3_text</t>
        </is>
      </c>
      <c r="B82" s="29" t="inlineStr">
        <is>
          <t>Ad app ad headline 3 text · TEXT</t>
        </is>
      </c>
      <c r="C82" s="26" t="n"/>
      <c r="D82" s="27">
        <f>IF(AND($C82="x",$A82&lt;&gt;""),$A82,"")</f>
        <v/>
      </c>
    </row>
    <row r="83">
      <c r="A83" s="25" t="inlineStr">
        <is>
          <t>ad_app_ad_headlines_4_text</t>
        </is>
      </c>
      <c r="B83" s="29" t="inlineStr">
        <is>
          <t>Ad app ad headline 4 text · TEXT</t>
        </is>
      </c>
      <c r="C83" s="26" t="n"/>
      <c r="D83" s="27">
        <f>IF(AND($C83="x",$A83&lt;&gt;""),$A83,"")</f>
        <v/>
      </c>
    </row>
    <row r="84">
      <c r="A84" s="25" t="inlineStr">
        <is>
          <t>ad_app_ad_headlines_5_text</t>
        </is>
      </c>
      <c r="B84" s="29" t="inlineStr">
        <is>
          <t>Ad app ad headline 5 text · TEXT</t>
        </is>
      </c>
      <c r="C84" s="26" t="n"/>
      <c r="D84" s="27">
        <f>IF(AND($C84="x",$A84&lt;&gt;""),$A84,"")</f>
        <v/>
      </c>
    </row>
    <row r="85">
      <c r="A85" s="25" t="inlineStr">
        <is>
          <t>ad_app_ad_headlines_6_text</t>
        </is>
      </c>
      <c r="B85" s="29" t="inlineStr">
        <is>
          <t>Ad app ad headline 6 text · TEXT</t>
        </is>
      </c>
      <c r="C85" s="26" t="n"/>
      <c r="D85" s="27">
        <f>IF(AND($C85="x",$A85&lt;&gt;""),$A85,"")</f>
        <v/>
      </c>
    </row>
    <row r="86">
      <c r="A86" s="25" t="inlineStr">
        <is>
          <t>ad_app_ad_headlines_7_text</t>
        </is>
      </c>
      <c r="B86" s="29" t="inlineStr">
        <is>
          <t>Ad app ad headline 7 text · TEXT</t>
        </is>
      </c>
      <c r="C86" s="26" t="n"/>
      <c r="D86" s="27">
        <f>IF(AND($C86="x",$A86&lt;&gt;""),$A86,"")</f>
        <v/>
      </c>
    </row>
    <row r="87">
      <c r="A87" s="25" t="inlineStr">
        <is>
          <t>ad_app_ad_headlines_8_text</t>
        </is>
      </c>
      <c r="B87" s="29" t="inlineStr">
        <is>
          <t>Ad app ad headline 8 text · TEXT</t>
        </is>
      </c>
      <c r="C87" s="26" t="n"/>
      <c r="D87" s="27">
        <f>IF(AND($C87="x",$A87&lt;&gt;""),$A87,"")</f>
        <v/>
      </c>
    </row>
    <row r="88">
      <c r="A88" s="25" t="inlineStr">
        <is>
          <t>ad_app_ad_headlines_9_text</t>
        </is>
      </c>
      <c r="B88" s="29" t="inlineStr">
        <is>
          <t>Ad app ad headline 9 text · TEXT</t>
        </is>
      </c>
      <c r="C88" s="26" t="n"/>
      <c r="D88" s="27">
        <f>IF(AND($C88="x",$A88&lt;&gt;""),$A88,"")</f>
        <v/>
      </c>
    </row>
    <row r="89">
      <c r="A89" s="25" t="inlineStr">
        <is>
          <t>ad_app_ad_headlines_combined_text</t>
        </is>
      </c>
      <c r="B89" s="29" t="inlineStr">
        <is>
          <t>Ad app ad headlines combined · TEXT</t>
        </is>
      </c>
      <c r="C89" s="26" t="n"/>
      <c r="D89" s="27">
        <f>IF(AND($C89="x",$A89&lt;&gt;""),$A89,"")</f>
        <v/>
      </c>
    </row>
    <row r="90">
      <c r="A90" s="25" t="inlineStr">
        <is>
          <t>ad_app_ad_html5_media_bundles</t>
        </is>
      </c>
      <c r="B90" s="29" t="inlineStr">
        <is>
          <t>Ad app ad html5 media bundles · TEXT</t>
        </is>
      </c>
      <c r="C90" s="26" t="n"/>
      <c r="D90" s="27">
        <f>IF(AND($C90="x",$A90&lt;&gt;""),$A90,"")</f>
        <v/>
      </c>
    </row>
    <row r="91">
      <c r="A91" s="25" t="inlineStr">
        <is>
          <t>ad_app_ad_html5_media_bundles_asset</t>
        </is>
      </c>
      <c r="B91" s="29" t="inlineStr">
        <is>
          <t>(Deprecated) Ad app ad html5 media bundles asset · TEXT</t>
        </is>
      </c>
      <c r="C91" s="26" t="n"/>
      <c r="D91" s="27">
        <f>IF(AND($C91="x",$A91&lt;&gt;""),$A91,"")</f>
        <v/>
      </c>
    </row>
    <row r="92">
      <c r="A92" s="25" t="inlineStr">
        <is>
          <t>ad_app_ad_images</t>
        </is>
      </c>
      <c r="B92" s="29" t="inlineStr">
        <is>
          <t>Ad app ad images · TEXT</t>
        </is>
      </c>
      <c r="C92" s="26" t="n"/>
      <c r="D92" s="27">
        <f>IF(AND($C92="x",$A92&lt;&gt;""),$A92,"")</f>
        <v/>
      </c>
    </row>
    <row r="93">
      <c r="A93" s="25" t="inlineStr">
        <is>
          <t>ad_app_ad_images_asset</t>
        </is>
      </c>
      <c r="B93" s="29" t="inlineStr">
        <is>
          <t>(Deprecated) Ad app ad images asset · TEXT</t>
        </is>
      </c>
      <c r="C93" s="26" t="n"/>
      <c r="D93" s="27">
        <f>IF(AND($C93="x",$A93&lt;&gt;""),$A93,"")</f>
        <v/>
      </c>
    </row>
    <row r="94">
      <c r="A94" s="25" t="inlineStr">
        <is>
          <t>ad_app_ad_mandatory_ad_text</t>
        </is>
      </c>
      <c r="B94" s="29" t="inlineStr">
        <is>
          <t>Ad app ad mandatory ad text · TEXT</t>
        </is>
      </c>
      <c r="C94" s="26" t="n"/>
      <c r="D94" s="27">
        <f>IF(AND($C94="x",$A94&lt;&gt;""),$A94,"")</f>
        <v/>
      </c>
    </row>
    <row r="95">
      <c r="A95" s="25" t="inlineStr">
        <is>
          <t>ad_app_ad_youtube_videos</t>
        </is>
      </c>
      <c r="B95" s="29" t="inlineStr">
        <is>
          <t>Ad app ad youtube videos · TEXT</t>
        </is>
      </c>
      <c r="C95" s="26" t="n"/>
      <c r="D95" s="27">
        <f>IF(AND($C95="x",$A95&lt;&gt;""),$A95,"")</f>
        <v/>
      </c>
    </row>
    <row r="96">
      <c r="A96" s="25" t="inlineStr">
        <is>
          <t>ad_app_ad_youtube_videos_asset</t>
        </is>
      </c>
      <c r="B96" s="29" t="inlineStr">
        <is>
          <t>(Deprecated) Ad app ad youtube videos asset · TEXT</t>
        </is>
      </c>
      <c r="C96" s="26" t="n"/>
      <c r="D96" s="27">
        <f>IF(AND($C96="x",$A96&lt;&gt;""),$A96,"")</f>
        <v/>
      </c>
    </row>
    <row r="97">
      <c r="A97" s="25" t="inlineStr">
        <is>
          <t>ad_app_engagement_ad_descriptions</t>
        </is>
      </c>
      <c r="B97" s="29" t="inlineStr">
        <is>
          <t>Ad app engagement ad descriptions · TEXT</t>
        </is>
      </c>
      <c r="C97" s="26" t="n"/>
      <c r="D97" s="27">
        <f>IF(AND($C97="x",$A97&lt;&gt;""),$A97,"")</f>
        <v/>
      </c>
    </row>
    <row r="98">
      <c r="A98" s="25" t="inlineStr">
        <is>
          <t>ad_app_engagement_ad_descriptions_1_text</t>
        </is>
      </c>
      <c r="B98" s="29" t="inlineStr">
        <is>
          <t>Ad app engagement ad description 1 text · TEXT</t>
        </is>
      </c>
      <c r="C98" s="26" t="n"/>
      <c r="D98" s="27">
        <f>IF(AND($C98="x",$A98&lt;&gt;""),$A98,"")</f>
        <v/>
      </c>
    </row>
    <row r="99">
      <c r="A99" s="25" t="inlineStr">
        <is>
          <t>ad_app_engagement_ad_descriptions_2_text</t>
        </is>
      </c>
      <c r="B99" s="29" t="inlineStr">
        <is>
          <t>Ad app engagement ad description 2 text · TEXT</t>
        </is>
      </c>
      <c r="C99" s="26" t="n"/>
      <c r="D99" s="27">
        <f>IF(AND($C99="x",$A99&lt;&gt;""),$A99,"")</f>
        <v/>
      </c>
    </row>
    <row r="100">
      <c r="A100" s="25" t="inlineStr">
        <is>
          <t>ad_app_engagement_ad_descriptions_3_text</t>
        </is>
      </c>
      <c r="B100" s="29" t="inlineStr">
        <is>
          <t>Ad app engagement ad description 3 text · TEXT</t>
        </is>
      </c>
      <c r="C100" s="26" t="n"/>
      <c r="D100" s="27">
        <f>IF(AND($C100="x",$A100&lt;&gt;""),$A100,"")</f>
        <v/>
      </c>
    </row>
    <row r="101">
      <c r="A101" s="25" t="inlineStr">
        <is>
          <t>ad_app_engagement_ad_descriptions_4_text</t>
        </is>
      </c>
      <c r="B101" s="29" t="inlineStr">
        <is>
          <t>Ad app engagement ad description 4 text · TEXT</t>
        </is>
      </c>
      <c r="C101" s="26" t="n"/>
      <c r="D101" s="27">
        <f>IF(AND($C101="x",$A101&lt;&gt;""),$A101,"")</f>
        <v/>
      </c>
    </row>
    <row r="102">
      <c r="A102" s="25" t="inlineStr">
        <is>
          <t>ad_app_engagement_ad_descriptions_5_text</t>
        </is>
      </c>
      <c r="B102" s="29" t="inlineStr">
        <is>
          <t>Ad app engagement ad description 5 text · TEXT</t>
        </is>
      </c>
      <c r="C102" s="26" t="n"/>
      <c r="D102" s="27">
        <f>IF(AND($C102="x",$A102&lt;&gt;""),$A102,"")</f>
        <v/>
      </c>
    </row>
    <row r="103">
      <c r="A103" s="25" t="inlineStr">
        <is>
          <t>ad_app_engagement_ad_descriptions_combined_text</t>
        </is>
      </c>
      <c r="B103" s="29" t="inlineStr">
        <is>
          <t>Ad app engagement ad descriptions combined · TEXT</t>
        </is>
      </c>
      <c r="C103" s="26" t="n"/>
      <c r="D103" s="27">
        <f>IF(AND($C103="x",$A103&lt;&gt;""),$A103,"")</f>
        <v/>
      </c>
    </row>
    <row r="104">
      <c r="A104" s="25" t="inlineStr">
        <is>
          <t>ad_app_engagement_ad_headlines</t>
        </is>
      </c>
      <c r="B104" s="29" t="inlineStr">
        <is>
          <t>Ad app engagement ad headlines · TEXT</t>
        </is>
      </c>
      <c r="C104" s="26" t="n"/>
      <c r="D104" s="27">
        <f>IF(AND($C104="x",$A104&lt;&gt;""),$A104,"")</f>
        <v/>
      </c>
    </row>
    <row r="105">
      <c r="A105" s="25" t="inlineStr">
        <is>
          <t>ad_app_engagement_ad_headlines_10_text</t>
        </is>
      </c>
      <c r="B105" s="29" t="inlineStr">
        <is>
          <t>Ad app engagement ad headline 10 text · TEXT</t>
        </is>
      </c>
      <c r="C105" s="26" t="n"/>
      <c r="D105" s="27">
        <f>IF(AND($C105="x",$A105&lt;&gt;""),$A105,"")</f>
        <v/>
      </c>
    </row>
    <row r="106">
      <c r="A106" s="25" t="inlineStr">
        <is>
          <t>ad_app_engagement_ad_headlines_11_text</t>
        </is>
      </c>
      <c r="B106" s="29" t="inlineStr">
        <is>
          <t>Ad app engagement ad headline 11 text · TEXT</t>
        </is>
      </c>
      <c r="C106" s="26" t="n"/>
      <c r="D106" s="27">
        <f>IF(AND($C106="x",$A106&lt;&gt;""),$A106,"")</f>
        <v/>
      </c>
    </row>
    <row r="107">
      <c r="A107" s="25" t="inlineStr">
        <is>
          <t>ad_app_engagement_ad_headlines_12_text</t>
        </is>
      </c>
      <c r="B107" s="29" t="inlineStr">
        <is>
          <t>Ad app engagement ad headline 12 text · TEXT</t>
        </is>
      </c>
      <c r="C107" s="26" t="n"/>
      <c r="D107" s="27">
        <f>IF(AND($C107="x",$A107&lt;&gt;""),$A107,"")</f>
        <v/>
      </c>
    </row>
    <row r="108">
      <c r="A108" s="25" t="inlineStr">
        <is>
          <t>ad_app_engagement_ad_headlines_13_text</t>
        </is>
      </c>
      <c r="B108" s="29" t="inlineStr">
        <is>
          <t>Ad app engagement ad headline 13 text · TEXT</t>
        </is>
      </c>
      <c r="C108" s="26" t="n"/>
      <c r="D108" s="27">
        <f>IF(AND($C108="x",$A108&lt;&gt;""),$A108,"")</f>
        <v/>
      </c>
    </row>
    <row r="109">
      <c r="A109" s="25" t="inlineStr">
        <is>
          <t>ad_app_engagement_ad_headlines_14_text</t>
        </is>
      </c>
      <c r="B109" s="29" t="inlineStr">
        <is>
          <t>Ad app engagement ad headline 14 text · TEXT</t>
        </is>
      </c>
      <c r="C109" s="26" t="n"/>
      <c r="D109" s="27">
        <f>IF(AND($C109="x",$A109&lt;&gt;""),$A109,"")</f>
        <v/>
      </c>
    </row>
    <row r="110">
      <c r="A110" s="25" t="inlineStr">
        <is>
          <t>ad_app_engagement_ad_headlines_15_text</t>
        </is>
      </c>
      <c r="B110" s="29" t="inlineStr">
        <is>
          <t>Ad app engagement ad headline 15 text · TEXT</t>
        </is>
      </c>
      <c r="C110" s="26" t="n"/>
      <c r="D110" s="27">
        <f>IF(AND($C110="x",$A110&lt;&gt;""),$A110,"")</f>
        <v/>
      </c>
    </row>
    <row r="111">
      <c r="A111" s="25" t="inlineStr">
        <is>
          <t>ad_app_engagement_ad_headlines_16_text</t>
        </is>
      </c>
      <c r="B111" s="29" t="inlineStr">
        <is>
          <t>Ad app engagement ad headline 16 text · TEXT</t>
        </is>
      </c>
      <c r="C111" s="26" t="n"/>
      <c r="D111" s="27">
        <f>IF(AND($C111="x",$A111&lt;&gt;""),$A111,"")</f>
        <v/>
      </c>
    </row>
    <row r="112">
      <c r="A112" s="25" t="inlineStr">
        <is>
          <t>ad_app_engagement_ad_headlines_17_text</t>
        </is>
      </c>
      <c r="B112" s="29" t="inlineStr">
        <is>
          <t>Ad app engagement ad headline 17 text · TEXT</t>
        </is>
      </c>
      <c r="C112" s="26" t="n"/>
      <c r="D112" s="27">
        <f>IF(AND($C112="x",$A112&lt;&gt;""),$A112,"")</f>
        <v/>
      </c>
    </row>
    <row r="113">
      <c r="A113" s="25" t="inlineStr">
        <is>
          <t>ad_app_engagement_ad_headlines_18_text</t>
        </is>
      </c>
      <c r="B113" s="29" t="inlineStr">
        <is>
          <t>Ad app engagement ad headline 18 text · TEXT</t>
        </is>
      </c>
      <c r="C113" s="26" t="n"/>
      <c r="D113" s="27">
        <f>IF(AND($C113="x",$A113&lt;&gt;""),$A113,"")</f>
        <v/>
      </c>
    </row>
    <row r="114">
      <c r="A114" s="25" t="inlineStr">
        <is>
          <t>ad_app_engagement_ad_headlines_19_text</t>
        </is>
      </c>
      <c r="B114" s="29" t="inlineStr">
        <is>
          <t>Ad app engagement ad headline 19 text · TEXT</t>
        </is>
      </c>
      <c r="C114" s="26" t="n"/>
      <c r="D114" s="27">
        <f>IF(AND($C114="x",$A114&lt;&gt;""),$A114,"")</f>
        <v/>
      </c>
    </row>
    <row r="115">
      <c r="A115" s="25" t="inlineStr">
        <is>
          <t>ad_app_engagement_ad_headlines_1_text</t>
        </is>
      </c>
      <c r="B115" s="29" t="inlineStr">
        <is>
          <t>Ad app engagement ad headline 1 text · TEXT</t>
        </is>
      </c>
      <c r="C115" s="26" t="n"/>
      <c r="D115" s="27">
        <f>IF(AND($C115="x",$A115&lt;&gt;""),$A115,"")</f>
        <v/>
      </c>
    </row>
    <row r="116">
      <c r="A116" s="25" t="inlineStr">
        <is>
          <t>ad_app_engagement_ad_headlines_20_text</t>
        </is>
      </c>
      <c r="B116" s="29" t="inlineStr">
        <is>
          <t>Ad app engagement ad headline 20 text · TEXT</t>
        </is>
      </c>
      <c r="C116" s="26" t="n"/>
      <c r="D116" s="27">
        <f>IF(AND($C116="x",$A116&lt;&gt;""),$A116,"")</f>
        <v/>
      </c>
    </row>
    <row r="117">
      <c r="A117" s="25" t="inlineStr">
        <is>
          <t>ad_app_engagement_ad_headlines_2_text</t>
        </is>
      </c>
      <c r="B117" s="29" t="inlineStr">
        <is>
          <t>Ad app engagement ad headline 2 text · TEXT</t>
        </is>
      </c>
      <c r="C117" s="26" t="n"/>
      <c r="D117" s="27">
        <f>IF(AND($C117="x",$A117&lt;&gt;""),$A117,"")</f>
        <v/>
      </c>
    </row>
    <row r="118">
      <c r="A118" s="25" t="inlineStr">
        <is>
          <t>ad_app_engagement_ad_headlines_3_text</t>
        </is>
      </c>
      <c r="B118" s="29" t="inlineStr">
        <is>
          <t>Ad app engagement ad headline 3 text · TEXT</t>
        </is>
      </c>
      <c r="C118" s="26" t="n"/>
      <c r="D118" s="27">
        <f>IF(AND($C118="x",$A118&lt;&gt;""),$A118,"")</f>
        <v/>
      </c>
    </row>
    <row r="119">
      <c r="A119" s="25" t="inlineStr">
        <is>
          <t>ad_app_engagement_ad_headlines_4_text</t>
        </is>
      </c>
      <c r="B119" s="29" t="inlineStr">
        <is>
          <t>Ad app engagement ad headline 4 text · TEXT</t>
        </is>
      </c>
      <c r="C119" s="26" t="n"/>
      <c r="D119" s="27">
        <f>IF(AND($C119="x",$A119&lt;&gt;""),$A119,"")</f>
        <v/>
      </c>
    </row>
    <row r="120">
      <c r="A120" s="25" t="inlineStr">
        <is>
          <t>ad_app_engagement_ad_headlines_5_text</t>
        </is>
      </c>
      <c r="B120" s="29" t="inlineStr">
        <is>
          <t>Ad app engagement ad headline 5 text · TEXT</t>
        </is>
      </c>
      <c r="C120" s="26" t="n"/>
      <c r="D120" s="27">
        <f>IF(AND($C120="x",$A120&lt;&gt;""),$A120,"")</f>
        <v/>
      </c>
    </row>
    <row r="121">
      <c r="A121" s="25" t="inlineStr">
        <is>
          <t>ad_app_engagement_ad_headlines_6_text</t>
        </is>
      </c>
      <c r="B121" s="29" t="inlineStr">
        <is>
          <t>Ad app engagement ad headline 6 text · TEXT</t>
        </is>
      </c>
      <c r="C121" s="26" t="n"/>
      <c r="D121" s="27">
        <f>IF(AND($C121="x",$A121&lt;&gt;""),$A121,"")</f>
        <v/>
      </c>
    </row>
    <row r="122">
      <c r="A122" s="25" t="inlineStr">
        <is>
          <t>ad_app_engagement_ad_headlines_7_text</t>
        </is>
      </c>
      <c r="B122" s="29" t="inlineStr">
        <is>
          <t>Ad app engagement ad headline 7 text · TEXT</t>
        </is>
      </c>
      <c r="C122" s="26" t="n"/>
      <c r="D122" s="27">
        <f>IF(AND($C122="x",$A122&lt;&gt;""),$A122,"")</f>
        <v/>
      </c>
    </row>
    <row r="123">
      <c r="A123" s="25" t="inlineStr">
        <is>
          <t>ad_app_engagement_ad_headlines_8_text</t>
        </is>
      </c>
      <c r="B123" s="29" t="inlineStr">
        <is>
          <t>Ad app engagement ad headline 8 text · TEXT</t>
        </is>
      </c>
      <c r="C123" s="26" t="n"/>
      <c r="D123" s="27">
        <f>IF(AND($C123="x",$A123&lt;&gt;""),$A123,"")</f>
        <v/>
      </c>
    </row>
    <row r="124">
      <c r="A124" s="25" t="inlineStr">
        <is>
          <t>ad_app_engagement_ad_headlines_9_text</t>
        </is>
      </c>
      <c r="B124" s="29" t="inlineStr">
        <is>
          <t>Ad app engagement ad headline 9 text · TEXT</t>
        </is>
      </c>
      <c r="C124" s="26" t="n"/>
      <c r="D124" s="27">
        <f>IF(AND($C124="x",$A124&lt;&gt;""),$A124,"")</f>
        <v/>
      </c>
    </row>
    <row r="125">
      <c r="A125" s="25" t="inlineStr">
        <is>
          <t>ad_app_engagement_ad_headlines_combined_text</t>
        </is>
      </c>
      <c r="B125" s="29" t="inlineStr">
        <is>
          <t>Ad app engagement ad headlines combined · TEXT</t>
        </is>
      </c>
      <c r="C125" s="26" t="n"/>
      <c r="D125" s="27">
        <f>IF(AND($C125="x",$A125&lt;&gt;""),$A125,"")</f>
        <v/>
      </c>
    </row>
    <row r="126">
      <c r="A126" s="25" t="inlineStr">
        <is>
          <t>ad_app_engagement_ad_images</t>
        </is>
      </c>
      <c r="B126" s="29" t="inlineStr">
        <is>
          <t>Ad app engagement ad images · TEXT</t>
        </is>
      </c>
      <c r="C126" s="26" t="n"/>
      <c r="D126" s="27">
        <f>IF(AND($C126="x",$A126&lt;&gt;""),$A126,"")</f>
        <v/>
      </c>
    </row>
    <row r="127">
      <c r="A127" s="25" t="inlineStr">
        <is>
          <t>ad_app_engagement_ad_images_asset</t>
        </is>
      </c>
      <c r="B127" s="29" t="inlineStr">
        <is>
          <t>(Deprecated) Ad app engagement ad images asset · TEXT</t>
        </is>
      </c>
      <c r="C127" s="26" t="n"/>
      <c r="D127" s="27">
        <f>IF(AND($C127="x",$A127&lt;&gt;""),$A127,"")</f>
        <v/>
      </c>
    </row>
    <row r="128">
      <c r="A128" s="25" t="inlineStr">
        <is>
          <t>ad_app_engagement_ad_videos</t>
        </is>
      </c>
      <c r="B128" s="29" t="inlineStr">
        <is>
          <t>Ad app engagement ad videos · TEXT</t>
        </is>
      </c>
      <c r="C128" s="26" t="n"/>
      <c r="D128" s="27">
        <f>IF(AND($C128="x",$A128&lt;&gt;""),$A128,"")</f>
        <v/>
      </c>
    </row>
    <row r="129">
      <c r="A129" s="25" t="inlineStr">
        <is>
          <t>ad_app_engagement_ad_videos_asset</t>
        </is>
      </c>
      <c r="B129" s="29" t="inlineStr">
        <is>
          <t>(Deprecated) Ad app engagement ad videos asset · TEXT</t>
        </is>
      </c>
      <c r="C129" s="26" t="n"/>
      <c r="D129" s="27">
        <f>IF(AND($C129="x",$A129&lt;&gt;""),$A129,"")</f>
        <v/>
      </c>
    </row>
    <row r="130">
      <c r="A130" s="25" t="inlineStr">
        <is>
          <t>ad_app_pre_registration_ad_descriptions</t>
        </is>
      </c>
      <c r="B130" s="29" t="inlineStr">
        <is>
          <t>Ad app pre registration ad descriptions · TEXT</t>
        </is>
      </c>
      <c r="C130" s="26" t="n"/>
      <c r="D130" s="27">
        <f>IF(AND($C130="x",$A130&lt;&gt;""),$A130,"")</f>
        <v/>
      </c>
    </row>
    <row r="131">
      <c r="A131" s="25" t="inlineStr">
        <is>
          <t>ad_app_pre_registration_ad_descriptions_1_text</t>
        </is>
      </c>
      <c r="B131" s="29" t="inlineStr">
        <is>
          <t>Ad app pre registration ad description 1 text · TEXT</t>
        </is>
      </c>
      <c r="C131" s="26" t="n"/>
      <c r="D131" s="27">
        <f>IF(AND($C131="x",$A131&lt;&gt;""),$A131,"")</f>
        <v/>
      </c>
    </row>
    <row r="132">
      <c r="A132" s="25" t="inlineStr">
        <is>
          <t>ad_app_pre_registration_ad_descriptions_2_text</t>
        </is>
      </c>
      <c r="B132" s="29" t="inlineStr">
        <is>
          <t>Ad app pre registration ad description 2 text · TEXT</t>
        </is>
      </c>
      <c r="C132" s="26" t="n"/>
      <c r="D132" s="27">
        <f>IF(AND($C132="x",$A132&lt;&gt;""),$A132,"")</f>
        <v/>
      </c>
    </row>
    <row r="133">
      <c r="A133" s="25" t="inlineStr">
        <is>
          <t>ad_app_pre_registration_ad_descriptions_3_text</t>
        </is>
      </c>
      <c r="B133" s="29" t="inlineStr">
        <is>
          <t>Ad app pre registration ad description 3 text · TEXT</t>
        </is>
      </c>
      <c r="C133" s="26" t="n"/>
      <c r="D133" s="27">
        <f>IF(AND($C133="x",$A133&lt;&gt;""),$A133,"")</f>
        <v/>
      </c>
    </row>
    <row r="134">
      <c r="A134" s="25" t="inlineStr">
        <is>
          <t>ad_app_pre_registration_ad_descriptions_4_text</t>
        </is>
      </c>
      <c r="B134" s="29" t="inlineStr">
        <is>
          <t>Ad app pre registration ad description 4 text · TEXT</t>
        </is>
      </c>
      <c r="C134" s="26" t="n"/>
      <c r="D134" s="27">
        <f>IF(AND($C134="x",$A134&lt;&gt;""),$A134,"")</f>
        <v/>
      </c>
    </row>
    <row r="135">
      <c r="A135" s="25" t="inlineStr">
        <is>
          <t>ad_app_pre_registration_ad_descriptions_5_text</t>
        </is>
      </c>
      <c r="B135" s="29" t="inlineStr">
        <is>
          <t>Ad app pre registration ad description 5 text · TEXT</t>
        </is>
      </c>
      <c r="C135" s="26" t="n"/>
      <c r="D135" s="27">
        <f>IF(AND($C135="x",$A135&lt;&gt;""),$A135,"")</f>
        <v/>
      </c>
    </row>
    <row r="136">
      <c r="A136" s="25" t="inlineStr">
        <is>
          <t>ad_app_pre_registration_ad_descriptions_combined_text</t>
        </is>
      </c>
      <c r="B136" s="29" t="inlineStr">
        <is>
          <t>Ad app pre registration ad descriptions combined · TEXT</t>
        </is>
      </c>
      <c r="C136" s="26" t="n"/>
      <c r="D136" s="27">
        <f>IF(AND($C136="x",$A136&lt;&gt;""),$A136,"")</f>
        <v/>
      </c>
    </row>
    <row r="137">
      <c r="A137" s="25" t="inlineStr">
        <is>
          <t>ad_app_pre_registration_ad_headlines</t>
        </is>
      </c>
      <c r="B137" s="29" t="inlineStr">
        <is>
          <t>Ad app pre registration ad headlines · TEXT</t>
        </is>
      </c>
      <c r="C137" s="26" t="n"/>
      <c r="D137" s="27">
        <f>IF(AND($C137="x",$A137&lt;&gt;""),$A137,"")</f>
        <v/>
      </c>
    </row>
    <row r="138">
      <c r="A138" s="25" t="inlineStr">
        <is>
          <t>ad_app_pre_registration_ad_headlines_1_text</t>
        </is>
      </c>
      <c r="B138" s="29" t="inlineStr">
        <is>
          <t>Ad app pre registration ad headline 1 text · TEXT</t>
        </is>
      </c>
      <c r="C138" s="26" t="n"/>
      <c r="D138" s="27">
        <f>IF(AND($C138="x",$A138&lt;&gt;""),$A138,"")</f>
        <v/>
      </c>
    </row>
    <row r="139">
      <c r="A139" s="25" t="inlineStr">
        <is>
          <t>ad_app_pre_registration_ad_headlines_2_text</t>
        </is>
      </c>
      <c r="B139" s="29" t="inlineStr">
        <is>
          <t>Ad app pre registration ad headline 2 text · TEXT</t>
        </is>
      </c>
      <c r="C139" s="26" t="n"/>
      <c r="D139" s="27">
        <f>IF(AND($C139="x",$A139&lt;&gt;""),$A139,"")</f>
        <v/>
      </c>
    </row>
    <row r="140">
      <c r="A140" s="25" t="inlineStr">
        <is>
          <t>ad_app_pre_registration_ad_headlines_3_text</t>
        </is>
      </c>
      <c r="B140" s="29" t="inlineStr">
        <is>
          <t>Ad app pre registration ad headline 3 text · TEXT</t>
        </is>
      </c>
      <c r="C140" s="26" t="n"/>
      <c r="D140" s="27">
        <f>IF(AND($C140="x",$A140&lt;&gt;""),$A140,"")</f>
        <v/>
      </c>
    </row>
    <row r="141">
      <c r="A141" s="25" t="inlineStr">
        <is>
          <t>ad_app_pre_registration_ad_headlines_4_text</t>
        </is>
      </c>
      <c r="B141" s="29" t="inlineStr">
        <is>
          <t>Ad app pre registration ad headline 4 text · TEXT</t>
        </is>
      </c>
      <c r="C141" s="26" t="n"/>
      <c r="D141" s="27">
        <f>IF(AND($C141="x",$A141&lt;&gt;""),$A141,"")</f>
        <v/>
      </c>
    </row>
    <row r="142">
      <c r="A142" s="25" t="inlineStr">
        <is>
          <t>ad_app_pre_registration_ad_headlines_5_text</t>
        </is>
      </c>
      <c r="B142" s="29" t="inlineStr">
        <is>
          <t>Ad app pre registration ad headline 5 text · TEXT</t>
        </is>
      </c>
      <c r="C142" s="26" t="n"/>
      <c r="D142" s="27">
        <f>IF(AND($C142="x",$A142&lt;&gt;""),$A142,"")</f>
        <v/>
      </c>
    </row>
    <row r="143">
      <c r="A143" s="25" t="inlineStr">
        <is>
          <t>ad_app_pre_registration_ad_headlines_combined_text</t>
        </is>
      </c>
      <c r="B143" s="29" t="inlineStr">
        <is>
          <t>Ad app pre registration ad headlines combined · TEXT</t>
        </is>
      </c>
      <c r="C143" s="26" t="n"/>
      <c r="D143" s="27">
        <f>IF(AND($C143="x",$A143&lt;&gt;""),$A143,"")</f>
        <v/>
      </c>
    </row>
    <row r="144">
      <c r="A144" s="25" t="inlineStr">
        <is>
          <t>ad_app_pre_registration_ad_images</t>
        </is>
      </c>
      <c r="B144" s="29" t="inlineStr">
        <is>
          <t>Ad app pre registration ad images · TEXT</t>
        </is>
      </c>
      <c r="C144" s="26" t="n"/>
      <c r="D144" s="27">
        <f>IF(AND($C144="x",$A144&lt;&gt;""),$A144,"")</f>
        <v/>
      </c>
    </row>
    <row r="145">
      <c r="A145" s="25" t="inlineStr">
        <is>
          <t>ad_app_pre_registration_ad_images_asset</t>
        </is>
      </c>
      <c r="B145" s="29" t="inlineStr">
        <is>
          <t>(Deprecated) Ad app pre registration ad images asset · TEXT</t>
        </is>
      </c>
      <c r="C145" s="26" t="n"/>
      <c r="D145" s="27">
        <f>IF(AND($C145="x",$A145&lt;&gt;""),$A145,"")</f>
        <v/>
      </c>
    </row>
    <row r="146">
      <c r="A146" s="25" t="inlineStr">
        <is>
          <t>ad_app_pre_registration_ad_youtube_videos</t>
        </is>
      </c>
      <c r="B146" s="29" t="inlineStr">
        <is>
          <t>Ad app pre registration ad youtube videos · TEXT</t>
        </is>
      </c>
      <c r="C146" s="26" t="n"/>
      <c r="D146" s="27">
        <f>IF(AND($C146="x",$A146&lt;&gt;""),$A146,"")</f>
        <v/>
      </c>
    </row>
    <row r="147">
      <c r="A147" s="25" t="inlineStr">
        <is>
          <t>ad_app_pre_registration_ad_youtube_videos_asset</t>
        </is>
      </c>
      <c r="B147" s="29" t="inlineStr">
        <is>
          <t>(Deprecated) Ad app pre registration ad youtube videos asset · TEXT</t>
        </is>
      </c>
      <c r="C147" s="26" t="n"/>
      <c r="D147" s="27">
        <f>IF(AND($C147="x",$A147&lt;&gt;""),$A147,"")</f>
        <v/>
      </c>
    </row>
    <row r="148">
      <c r="A148" s="25" t="inlineStr">
        <is>
          <t>ad_call_ad_business_name</t>
        </is>
      </c>
      <c r="B148" s="29" t="inlineStr">
        <is>
          <t>(Deprecated) Ad call ad business name · TEXT</t>
        </is>
      </c>
      <c r="C148" s="26" t="n"/>
      <c r="D148" s="27">
        <f>IF(AND($C148="x",$A148&lt;&gt;""),$A148,"")</f>
        <v/>
      </c>
    </row>
    <row r="149">
      <c r="A149" s="25" t="inlineStr">
        <is>
          <t>ad_call_ad_call_tracked</t>
        </is>
      </c>
      <c r="B149" s="29" t="inlineStr">
        <is>
          <t>(Deprecated) Ad call ad call tracked · BOOLEAN</t>
        </is>
      </c>
      <c r="C149" s="26" t="n"/>
      <c r="D149" s="27">
        <f>IF(AND($C149="x",$A149&lt;&gt;""),$A149,"")</f>
        <v/>
      </c>
    </row>
    <row r="150">
      <c r="A150" s="25" t="inlineStr">
        <is>
          <t>ad_call_ad_conversion_action</t>
        </is>
      </c>
      <c r="B150" s="29" t="inlineStr">
        <is>
          <t>(Deprecated) Ad call ad conversion action · TEXT</t>
        </is>
      </c>
      <c r="C150" s="26" t="n"/>
      <c r="D150" s="27">
        <f>IF(AND($C150="x",$A150&lt;&gt;""),$A150,"")</f>
        <v/>
      </c>
    </row>
    <row r="151">
      <c r="A151" s="25" t="inlineStr">
        <is>
          <t>ad_call_ad_conversion_reporting_state</t>
        </is>
      </c>
      <c r="B151" s="29" t="inlineStr">
        <is>
          <t>(Deprecated) Ad call ad conversion reporting state · TEXT</t>
        </is>
      </c>
      <c r="C151" s="26" t="n"/>
      <c r="D151" s="27">
        <f>IF(AND($C151="x",$A151&lt;&gt;""),$A151,"")</f>
        <v/>
      </c>
    </row>
    <row r="152">
      <c r="A152" s="25" t="inlineStr">
        <is>
          <t>ad_call_ad_country_code</t>
        </is>
      </c>
      <c r="B152" s="29" t="inlineStr">
        <is>
          <t>(Deprecated) Ad call ad country code · COUNTRY</t>
        </is>
      </c>
      <c r="C152" s="26" t="n"/>
      <c r="D152" s="27">
        <f>IF(AND($C152="x",$A152&lt;&gt;""),$A152,"")</f>
        <v/>
      </c>
    </row>
    <row r="153">
      <c r="A153" s="25" t="inlineStr">
        <is>
          <t>ad_call_ad_description1</t>
        </is>
      </c>
      <c r="B153" s="29" t="inlineStr">
        <is>
          <t>(Deprecated) Ad call ad description1 · TEXT</t>
        </is>
      </c>
      <c r="C153" s="26" t="n"/>
      <c r="D153" s="27">
        <f>IF(AND($C153="x",$A153&lt;&gt;""),$A153,"")</f>
        <v/>
      </c>
    </row>
    <row r="154">
      <c r="A154" s="25" t="inlineStr">
        <is>
          <t>ad_call_ad_description2</t>
        </is>
      </c>
      <c r="B154" s="29" t="inlineStr">
        <is>
          <t>(Deprecated) Ad call ad description2 · TEXT</t>
        </is>
      </c>
      <c r="C154" s="26" t="n"/>
      <c r="D154" s="27">
        <f>IF(AND($C154="x",$A154&lt;&gt;""),$A154,"")</f>
        <v/>
      </c>
    </row>
    <row r="155">
      <c r="A155" s="25" t="inlineStr">
        <is>
          <t>ad_call_ad_disable_call_conversion</t>
        </is>
      </c>
      <c r="B155" s="29" t="inlineStr">
        <is>
          <t>(Deprecated) Ad call ad disable call conversion · BOOLEAN</t>
        </is>
      </c>
      <c r="C155" s="26" t="n"/>
      <c r="D155" s="27">
        <f>IF(AND($C155="x",$A155&lt;&gt;""),$A155,"")</f>
        <v/>
      </c>
    </row>
    <row r="156">
      <c r="A156" s="25" t="inlineStr">
        <is>
          <t>ad_call_ad_headline1</t>
        </is>
      </c>
      <c r="B156" s="29" t="inlineStr">
        <is>
          <t>(Deprecated) Ad call ad headline1 · TEXT</t>
        </is>
      </c>
      <c r="C156" s="26" t="n"/>
      <c r="D156" s="27">
        <f>IF(AND($C156="x",$A156&lt;&gt;""),$A156,"")</f>
        <v/>
      </c>
    </row>
    <row r="157">
      <c r="A157" s="25" t="inlineStr">
        <is>
          <t>ad_call_ad_headline2</t>
        </is>
      </c>
      <c r="B157" s="29" t="inlineStr">
        <is>
          <t>(Deprecated) Ad call ad headline2 · TEXT</t>
        </is>
      </c>
      <c r="C157" s="26" t="n"/>
      <c r="D157" s="27">
        <f>IF(AND($C157="x",$A157&lt;&gt;""),$A157,"")</f>
        <v/>
      </c>
    </row>
    <row r="158">
      <c r="A158" s="25" t="inlineStr">
        <is>
          <t>ad_call_ad_path1</t>
        </is>
      </c>
      <c r="B158" s="29" t="inlineStr">
        <is>
          <t>(Deprecated) Ad call ad path1 · TEXT</t>
        </is>
      </c>
      <c r="C158" s="26" t="n"/>
      <c r="D158" s="27">
        <f>IF(AND($C158="x",$A158&lt;&gt;""),$A158,"")</f>
        <v/>
      </c>
    </row>
    <row r="159">
      <c r="A159" s="25" t="inlineStr">
        <is>
          <t>ad_call_ad_path2</t>
        </is>
      </c>
      <c r="B159" s="29" t="inlineStr">
        <is>
          <t>(Deprecated) Ad call ad path2 · TEXT</t>
        </is>
      </c>
      <c r="C159" s="26" t="n"/>
      <c r="D159" s="27">
        <f>IF(AND($C159="x",$A159&lt;&gt;""),$A159,"")</f>
        <v/>
      </c>
    </row>
    <row r="160">
      <c r="A160" s="25" t="inlineStr">
        <is>
          <t>ad_call_ad_phone_number</t>
        </is>
      </c>
      <c r="B160" s="29" t="inlineStr">
        <is>
          <t>(Deprecated) Ad call ad phone number · TEXT</t>
        </is>
      </c>
      <c r="C160" s="26" t="n"/>
      <c r="D160" s="27">
        <f>IF(AND($C160="x",$A160&lt;&gt;""),$A160,"")</f>
        <v/>
      </c>
    </row>
    <row r="161">
      <c r="A161" s="25" t="inlineStr">
        <is>
          <t>ad_call_ad_phone_number_verification_url</t>
        </is>
      </c>
      <c r="B161" s="29" t="inlineStr">
        <is>
          <t>(Deprecated) Ad call ad phone number verification url · TEXT</t>
        </is>
      </c>
      <c r="C161" s="26" t="n"/>
      <c r="D161" s="27">
        <f>IF(AND($C161="x",$A161&lt;&gt;""),$A161,"")</f>
        <v/>
      </c>
    </row>
    <row r="162">
      <c r="A162" s="25" t="inlineStr">
        <is>
          <t>ad_demand_gen_carousel_ad_business_name</t>
        </is>
      </c>
      <c r="B162" s="29" t="inlineStr">
        <is>
          <t>Ad demand gen carousel ad business name · TEXT</t>
        </is>
      </c>
      <c r="C162" s="26" t="n"/>
      <c r="D162" s="27">
        <f>IF(AND($C162="x",$A162&lt;&gt;""),$A162,"")</f>
        <v/>
      </c>
    </row>
    <row r="163">
      <c r="A163" s="25" t="inlineStr">
        <is>
          <t>ad_demand_gen_carousel_ad_call_to_action_text</t>
        </is>
      </c>
      <c r="B163" s="29" t="inlineStr">
        <is>
          <t>Ad demand gen carousel ad call to action text · TEXT</t>
        </is>
      </c>
      <c r="C163" s="26" t="n"/>
      <c r="D163" s="27">
        <f>IF(AND($C163="x",$A163&lt;&gt;""),$A163,"")</f>
        <v/>
      </c>
    </row>
    <row r="164">
      <c r="A164" s="25" t="inlineStr">
        <is>
          <t>ad_demand_gen_carousel_ad_carousel_cards</t>
        </is>
      </c>
      <c r="B164" s="29" t="inlineStr">
        <is>
          <t>Ad demand gen carousel ad carousel cards · TEXT</t>
        </is>
      </c>
      <c r="C164" s="26" t="n"/>
      <c r="D164" s="27">
        <f>IF(AND($C164="x",$A164&lt;&gt;""),$A164,"")</f>
        <v/>
      </c>
    </row>
    <row r="165">
      <c r="A165" s="25" t="inlineStr">
        <is>
          <t>ad_demand_gen_carousel_ad_carousel_cards_asset</t>
        </is>
      </c>
      <c r="B165" s="29" t="inlineStr">
        <is>
          <t>(Deprecated) Ad demand gen carousel ad carousel cards asset · TEXT</t>
        </is>
      </c>
      <c r="C165" s="26" t="n"/>
      <c r="D165" s="27">
        <f>IF(AND($C165="x",$A165&lt;&gt;""),$A165,"")</f>
        <v/>
      </c>
    </row>
    <row r="166">
      <c r="A166" s="25" t="inlineStr">
        <is>
          <t>ad_demand_gen_carousel_ad_description</t>
        </is>
      </c>
      <c r="B166" s="29" t="inlineStr">
        <is>
          <t>Ad demand gen carousel ad description · TEXT</t>
        </is>
      </c>
      <c r="C166" s="26" t="n"/>
      <c r="D166" s="27">
        <f>IF(AND($C166="x",$A166&lt;&gt;""),$A166,"")</f>
        <v/>
      </c>
    </row>
    <row r="167">
      <c r="A167" s="25" t="inlineStr">
        <is>
          <t>ad_demand_gen_carousel_ad_headline</t>
        </is>
      </c>
      <c r="B167" s="29" t="inlineStr">
        <is>
          <t>Ad demand gen carousel ad headline · TEXT</t>
        </is>
      </c>
      <c r="C167" s="26" t="n"/>
      <c r="D167" s="27">
        <f>IF(AND($C167="x",$A167&lt;&gt;""),$A167,"")</f>
        <v/>
      </c>
    </row>
    <row r="168">
      <c r="A168" s="25" t="inlineStr">
        <is>
          <t>ad_demand_gen_carousel_ad_logo_image</t>
        </is>
      </c>
      <c r="B168" s="29" t="inlineStr">
        <is>
          <t>Ad demand gen carousel ad logo image · TEXT</t>
        </is>
      </c>
      <c r="C168" s="26" t="n"/>
      <c r="D168" s="27">
        <f>IF(AND($C168="x",$A168&lt;&gt;""),$A168,"")</f>
        <v/>
      </c>
    </row>
    <row r="169">
      <c r="A169" s="25" t="inlineStr">
        <is>
          <t>ad_demand_gen_carousel_ad_logo_image_asset</t>
        </is>
      </c>
      <c r="B169" s="29" t="inlineStr">
        <is>
          <t>(Deprecated) Ad demand gen carousel ad logo image asset · TEXT</t>
        </is>
      </c>
      <c r="C169" s="26" t="n"/>
      <c r="D169" s="27">
        <f>IF(AND($C169="x",$A169&lt;&gt;""),$A169,"")</f>
        <v/>
      </c>
    </row>
    <row r="170">
      <c r="A170" s="25" t="inlineStr">
        <is>
          <t>ad_demand_gen_multi_asset_ad_business_name</t>
        </is>
      </c>
      <c r="B170" s="29" t="inlineStr">
        <is>
          <t>Ad demand gen multi asset ad business name · TEXT</t>
        </is>
      </c>
      <c r="C170" s="26" t="n"/>
      <c r="D170" s="27">
        <f>IF(AND($C170="x",$A170&lt;&gt;""),$A170,"")</f>
        <v/>
      </c>
    </row>
    <row r="171">
      <c r="A171" s="25" t="inlineStr">
        <is>
          <t>ad_demand_gen_multi_asset_ad_call_to_action_text</t>
        </is>
      </c>
      <c r="B171" s="29" t="inlineStr">
        <is>
          <t>Ad demand gen multi asset ad call to action text · TEXT</t>
        </is>
      </c>
      <c r="C171" s="26" t="n"/>
      <c r="D171" s="27">
        <f>IF(AND($C171="x",$A171&lt;&gt;""),$A171,"")</f>
        <v/>
      </c>
    </row>
    <row r="172">
      <c r="A172" s="25" t="inlineStr">
        <is>
          <t>ad_demand_gen_multi_asset_ad_descriptions</t>
        </is>
      </c>
      <c r="B172" s="29" t="inlineStr">
        <is>
          <t>Ad demand gen multi asset ad descriptions · TEXT</t>
        </is>
      </c>
      <c r="C172" s="26" t="n"/>
      <c r="D172" s="27">
        <f>IF(AND($C172="x",$A172&lt;&gt;""),$A172,"")</f>
        <v/>
      </c>
    </row>
    <row r="173">
      <c r="A173" s="25" t="inlineStr">
        <is>
          <t>ad_demand_gen_multi_asset_ad_descriptions_1_text</t>
        </is>
      </c>
      <c r="B173" s="29" t="inlineStr">
        <is>
          <t>Ad demand gen multi asset ad description 1 text · TEXT</t>
        </is>
      </c>
      <c r="C173" s="26" t="n"/>
      <c r="D173" s="27">
        <f>IF(AND($C173="x",$A173&lt;&gt;""),$A173,"")</f>
        <v/>
      </c>
    </row>
    <row r="174">
      <c r="A174" s="25" t="inlineStr">
        <is>
          <t>ad_demand_gen_multi_asset_ad_descriptions_2_text</t>
        </is>
      </c>
      <c r="B174" s="29" t="inlineStr">
        <is>
          <t>Ad demand gen multi asset ad description 2 text · TEXT</t>
        </is>
      </c>
      <c r="C174" s="26" t="n"/>
      <c r="D174" s="27">
        <f>IF(AND($C174="x",$A174&lt;&gt;""),$A174,"")</f>
        <v/>
      </c>
    </row>
    <row r="175">
      <c r="A175" s="25" t="inlineStr">
        <is>
          <t>ad_demand_gen_multi_asset_ad_descriptions_3_text</t>
        </is>
      </c>
      <c r="B175" s="29" t="inlineStr">
        <is>
          <t>Ad demand gen multi asset ad description 3 text · TEXT</t>
        </is>
      </c>
      <c r="C175" s="26" t="n"/>
      <c r="D175" s="27">
        <f>IF(AND($C175="x",$A175&lt;&gt;""),$A175,"")</f>
        <v/>
      </c>
    </row>
    <row r="176">
      <c r="A176" s="25" t="inlineStr">
        <is>
          <t>ad_demand_gen_multi_asset_ad_descriptions_4_text</t>
        </is>
      </c>
      <c r="B176" s="29" t="inlineStr">
        <is>
          <t>Ad demand gen multi asset ad description 4 text · TEXT</t>
        </is>
      </c>
      <c r="C176" s="26" t="n"/>
      <c r="D176" s="27">
        <f>IF(AND($C176="x",$A176&lt;&gt;""),$A176,"")</f>
        <v/>
      </c>
    </row>
    <row r="177">
      <c r="A177" s="25" t="inlineStr">
        <is>
          <t>ad_demand_gen_multi_asset_ad_descriptions_5_text</t>
        </is>
      </c>
      <c r="B177" s="29" t="inlineStr">
        <is>
          <t>Ad demand gen multi asset ad description 5 text · TEXT</t>
        </is>
      </c>
      <c r="C177" s="26" t="n"/>
      <c r="D177" s="27">
        <f>IF(AND($C177="x",$A177&lt;&gt;""),$A177,"")</f>
        <v/>
      </c>
    </row>
    <row r="178">
      <c r="A178" s="25" t="inlineStr">
        <is>
          <t>ad_demand_gen_multi_asset_ad_descriptions_combined_text</t>
        </is>
      </c>
      <c r="B178" s="29" t="inlineStr">
        <is>
          <t>Ad demand gen multi asset ad descriptions combined · TEXT</t>
        </is>
      </c>
      <c r="C178" s="26" t="n"/>
      <c r="D178" s="27">
        <f>IF(AND($C178="x",$A178&lt;&gt;""),$A178,"")</f>
        <v/>
      </c>
    </row>
    <row r="179">
      <c r="A179" s="25" t="inlineStr">
        <is>
          <t>ad_demand_gen_multi_asset_ad_headlines</t>
        </is>
      </c>
      <c r="B179" s="29" t="inlineStr">
        <is>
          <t>Ad demand gen multi asset ad headlines · TEXT</t>
        </is>
      </c>
      <c r="C179" s="26" t="n"/>
      <c r="D179" s="27">
        <f>IF(AND($C179="x",$A179&lt;&gt;""),$A179,"")</f>
        <v/>
      </c>
    </row>
    <row r="180">
      <c r="A180" s="25" t="inlineStr">
        <is>
          <t>ad_demand_gen_multi_asset_ad_headlines_1_text</t>
        </is>
      </c>
      <c r="B180" s="29" t="inlineStr">
        <is>
          <t>Ad demand gen multi asset ad headline 1 text · TEXT</t>
        </is>
      </c>
      <c r="C180" s="26" t="n"/>
      <c r="D180" s="27">
        <f>IF(AND($C180="x",$A180&lt;&gt;""),$A180,"")</f>
        <v/>
      </c>
    </row>
    <row r="181">
      <c r="A181" s="25" t="inlineStr">
        <is>
          <t>ad_demand_gen_multi_asset_ad_headlines_2_text</t>
        </is>
      </c>
      <c r="B181" s="29" t="inlineStr">
        <is>
          <t>Ad demand gen multi asset ad headline 2 text · TEXT</t>
        </is>
      </c>
      <c r="C181" s="26" t="n"/>
      <c r="D181" s="27">
        <f>IF(AND($C181="x",$A181&lt;&gt;""),$A181,"")</f>
        <v/>
      </c>
    </row>
    <row r="182">
      <c r="A182" s="25" t="inlineStr">
        <is>
          <t>ad_demand_gen_multi_asset_ad_headlines_3_text</t>
        </is>
      </c>
      <c r="B182" s="29" t="inlineStr">
        <is>
          <t>Ad demand gen multi asset ad headline 3 text · TEXT</t>
        </is>
      </c>
      <c r="C182" s="26" t="n"/>
      <c r="D182" s="27">
        <f>IF(AND($C182="x",$A182&lt;&gt;""),$A182,"")</f>
        <v/>
      </c>
    </row>
    <row r="183">
      <c r="A183" s="25" t="inlineStr">
        <is>
          <t>ad_demand_gen_multi_asset_ad_headlines_4_text</t>
        </is>
      </c>
      <c r="B183" s="29" t="inlineStr">
        <is>
          <t>Ad demand gen multi asset ad headline 4 text · TEXT</t>
        </is>
      </c>
      <c r="C183" s="26" t="n"/>
      <c r="D183" s="27">
        <f>IF(AND($C183="x",$A183&lt;&gt;""),$A183,"")</f>
        <v/>
      </c>
    </row>
    <row r="184">
      <c r="A184" s="25" t="inlineStr">
        <is>
          <t>ad_demand_gen_multi_asset_ad_headlines_5_text</t>
        </is>
      </c>
      <c r="B184" s="29" t="inlineStr">
        <is>
          <t>Ad demand gen multi asset ad headline 5 text · TEXT</t>
        </is>
      </c>
      <c r="C184" s="26" t="n"/>
      <c r="D184" s="27">
        <f>IF(AND($C184="x",$A184&lt;&gt;""),$A184,"")</f>
        <v/>
      </c>
    </row>
    <row r="185">
      <c r="A185" s="25" t="inlineStr">
        <is>
          <t>ad_demand_gen_multi_asset_ad_headlines_combined_text</t>
        </is>
      </c>
      <c r="B185" s="29" t="inlineStr">
        <is>
          <t>Ad demand gen multi asset ad headlines combined · TEXT</t>
        </is>
      </c>
      <c r="C185" s="26" t="n"/>
      <c r="D185" s="27">
        <f>IF(AND($C185="x",$A185&lt;&gt;""),$A185,"")</f>
        <v/>
      </c>
    </row>
    <row r="186">
      <c r="A186" s="25" t="inlineStr">
        <is>
          <t>ad_demand_gen_multi_asset_ad_lead_form_only</t>
        </is>
      </c>
      <c r="B186" s="29" t="inlineStr">
        <is>
          <t>(Deprecated) Ad demand gen multi asset ad lead form only · BOOLEAN</t>
        </is>
      </c>
      <c r="C186" s="26" t="n"/>
      <c r="D186" s="27">
        <f>IF(AND($C186="x",$A186&lt;&gt;""),$A186,"")</f>
        <v/>
      </c>
    </row>
    <row r="187">
      <c r="A187" s="25" t="inlineStr">
        <is>
          <t>ad_demand_gen_multi_asset_ad_logo_images</t>
        </is>
      </c>
      <c r="B187" s="29" t="inlineStr">
        <is>
          <t>Ad demand gen multi asset ad logo images · TEXT</t>
        </is>
      </c>
      <c r="C187" s="26" t="n"/>
      <c r="D187" s="27">
        <f>IF(AND($C187="x",$A187&lt;&gt;""),$A187,"")</f>
        <v/>
      </c>
    </row>
    <row r="188">
      <c r="A188" s="25" t="inlineStr">
        <is>
          <t>ad_demand_gen_multi_asset_ad_logo_images_asset</t>
        </is>
      </c>
      <c r="B188" s="29" t="inlineStr">
        <is>
          <t>(Deprecated) Ad demand gen multi asset ad logo images asset · TEXT</t>
        </is>
      </c>
      <c r="C188" s="26" t="n"/>
      <c r="D188" s="27">
        <f>IF(AND($C188="x",$A188&lt;&gt;""),$A188,"")</f>
        <v/>
      </c>
    </row>
    <row r="189">
      <c r="A189" s="25" t="inlineStr">
        <is>
          <t>ad_demand_gen_multi_asset_ad_marketing_images</t>
        </is>
      </c>
      <c r="B189" s="29" t="inlineStr">
        <is>
          <t>Ad demand gen multi asset ad marketing images · TEXT</t>
        </is>
      </c>
      <c r="C189" s="26" t="n"/>
      <c r="D189" s="27">
        <f>IF(AND($C189="x",$A189&lt;&gt;""),$A189,"")</f>
        <v/>
      </c>
    </row>
    <row r="190">
      <c r="A190" s="25" t="inlineStr">
        <is>
          <t>ad_demand_gen_multi_asset_ad_marketing_images_asset</t>
        </is>
      </c>
      <c r="B190" s="29" t="inlineStr">
        <is>
          <t>(Deprecated) Ad demand gen multi asset ad marketing images asset · TEXT</t>
        </is>
      </c>
      <c r="C190" s="26" t="n"/>
      <c r="D190" s="27">
        <f>IF(AND($C190="x",$A190&lt;&gt;""),$A190,"")</f>
        <v/>
      </c>
    </row>
    <row r="191">
      <c r="A191" s="25" t="inlineStr">
        <is>
          <t>ad_demand_gen_multi_asset_ad_portrait_marketing_images</t>
        </is>
      </c>
      <c r="B191" s="29" t="inlineStr">
        <is>
          <t>Ad demand gen multi asset ad portrait marketing images · TEXT</t>
        </is>
      </c>
      <c r="C191" s="26" t="n"/>
      <c r="D191" s="27">
        <f>IF(AND($C191="x",$A191&lt;&gt;""),$A191,"")</f>
        <v/>
      </c>
    </row>
    <row r="192">
      <c r="A192" s="25" t="inlineStr">
        <is>
          <t>ad_demand_gen_multi_asset_ad_portrait_marketing_images_asset</t>
        </is>
      </c>
      <c r="B192" s="29" t="inlineStr">
        <is>
          <t>(Deprecated) Ad demand gen multi asset ad portrait marketing images asset · TEXT</t>
        </is>
      </c>
      <c r="C192" s="26" t="n"/>
      <c r="D192" s="27">
        <f>IF(AND($C192="x",$A192&lt;&gt;""),$A192,"")</f>
        <v/>
      </c>
    </row>
    <row r="193">
      <c r="A193" s="25" t="inlineStr">
        <is>
          <t>ad_demand_gen_multi_asset_ad_square_marketing_images</t>
        </is>
      </c>
      <c r="B193" s="29" t="inlineStr">
        <is>
          <t>Ad demand gen multi asset ad square marketing images · TEXT</t>
        </is>
      </c>
      <c r="C193" s="26" t="n"/>
      <c r="D193" s="27">
        <f>IF(AND($C193="x",$A193&lt;&gt;""),$A193,"")</f>
        <v/>
      </c>
    </row>
    <row r="194">
      <c r="A194" s="25" t="inlineStr">
        <is>
          <t>ad_demand_gen_multi_asset_ad_square_marketing_images_asset</t>
        </is>
      </c>
      <c r="B194" s="29" t="inlineStr">
        <is>
          <t>(Deprecated) Ad demand gen multi asset ad square marketing images asset · TEXT</t>
        </is>
      </c>
      <c r="C194" s="26" t="n"/>
      <c r="D194" s="27">
        <f>IF(AND($C194="x",$A194&lt;&gt;""),$A194,"")</f>
        <v/>
      </c>
    </row>
    <row r="195">
      <c r="A195" s="25" t="inlineStr">
        <is>
          <t>ad_demand_gen_multi_asset_ad_tall_portrait_marketing_images</t>
        </is>
      </c>
      <c r="B195" s="29" t="inlineStr">
        <is>
          <t>Ad demand gen multi asset ad tall portrait marketing images · TEXT</t>
        </is>
      </c>
      <c r="C195" s="26" t="n"/>
      <c r="D195" s="27">
        <f>IF(AND($C195="x",$A195&lt;&gt;""),$A195,"")</f>
        <v/>
      </c>
    </row>
    <row r="196">
      <c r="A196" s="25" t="inlineStr">
        <is>
          <t>ad_demand_gen_multi_asset_ad_tall_portrait_marketing_images_asset</t>
        </is>
      </c>
      <c r="B196" s="29" t="inlineStr">
        <is>
          <t>(Deprecated) Ad demand gen multi asset ad tall portrait marketing images asset · TEXT</t>
        </is>
      </c>
      <c r="C196" s="26" t="n"/>
      <c r="D196" s="27">
        <f>IF(AND($C196="x",$A196&lt;&gt;""),$A196,"")</f>
        <v/>
      </c>
    </row>
    <row r="197">
      <c r="A197" s="25" t="inlineStr">
        <is>
          <t>ad_demand_gen_product_ad_breadcrumb1</t>
        </is>
      </c>
      <c r="B197" s="29" t="inlineStr">
        <is>
          <t>Ad demand gen product ad breadcrumb1 · TEXT</t>
        </is>
      </c>
      <c r="C197" s="26" t="n"/>
      <c r="D197" s="27">
        <f>IF(AND($C197="x",$A197&lt;&gt;""),$A197,"")</f>
        <v/>
      </c>
    </row>
    <row r="198">
      <c r="A198" s="25" t="inlineStr">
        <is>
          <t>ad_demand_gen_product_ad_breadcrumb2</t>
        </is>
      </c>
      <c r="B198" s="29" t="inlineStr">
        <is>
          <t>Ad demand gen product ad breadcrumb2 · TEXT</t>
        </is>
      </c>
      <c r="C198" s="26" t="n"/>
      <c r="D198" s="27">
        <f>IF(AND($C198="x",$A198&lt;&gt;""),$A198,"")</f>
        <v/>
      </c>
    </row>
    <row r="199">
      <c r="A199" s="25" t="inlineStr">
        <is>
          <t>ad_demand_gen_product_ad_business_name</t>
        </is>
      </c>
      <c r="B199" s="29" t="inlineStr">
        <is>
          <t>Ad demand gen product ad business name · TEXT</t>
        </is>
      </c>
      <c r="C199" s="26" t="n"/>
      <c r="D199" s="27">
        <f>IF(AND($C199="x",$A199&lt;&gt;""),$A199,"")</f>
        <v/>
      </c>
    </row>
    <row r="200">
      <c r="A200" s="25" t="inlineStr">
        <is>
          <t>ad_demand_gen_product_ad_call_to_action</t>
        </is>
      </c>
      <c r="B200" s="29" t="inlineStr">
        <is>
          <t>Ad demand gen product ad call to action · TEXT</t>
        </is>
      </c>
      <c r="C200" s="26" t="n"/>
      <c r="D200" s="27">
        <f>IF(AND($C200="x",$A200&lt;&gt;""),$A200,"")</f>
        <v/>
      </c>
    </row>
    <row r="201">
      <c r="A201" s="25" t="inlineStr">
        <is>
          <t>ad_demand_gen_product_ad_call_to_action_asset</t>
        </is>
      </c>
      <c r="B201" s="29" t="inlineStr">
        <is>
          <t>(Deprecated) Ad demand gen product ad call to action asset · TEXT</t>
        </is>
      </c>
      <c r="C201" s="26" t="n"/>
      <c r="D201" s="27">
        <f>IF(AND($C201="x",$A201&lt;&gt;""),$A201,"")</f>
        <v/>
      </c>
    </row>
    <row r="202">
      <c r="A202" s="25" t="inlineStr">
        <is>
          <t>ad_demand_gen_product_ad_description</t>
        </is>
      </c>
      <c r="B202" s="29" t="inlineStr">
        <is>
          <t>Ad demand gen product ad description · TEXT</t>
        </is>
      </c>
      <c r="C202" s="26" t="n"/>
      <c r="D202" s="27">
        <f>IF(AND($C202="x",$A202&lt;&gt;""),$A202,"")</f>
        <v/>
      </c>
    </row>
    <row r="203">
      <c r="A203" s="25" t="inlineStr">
        <is>
          <t>ad_demand_gen_product_ad_headline</t>
        </is>
      </c>
      <c r="B203" s="29" t="inlineStr">
        <is>
          <t>Ad demand gen product ad headline · TEXT</t>
        </is>
      </c>
      <c r="C203" s="26" t="n"/>
      <c r="D203" s="27">
        <f>IF(AND($C203="x",$A203&lt;&gt;""),$A203,"")</f>
        <v/>
      </c>
    </row>
    <row r="204">
      <c r="A204" s="25" t="inlineStr">
        <is>
          <t>ad_demand_gen_product_ad_logo_image</t>
        </is>
      </c>
      <c r="B204" s="29" t="inlineStr">
        <is>
          <t>Ad demand gen product ad logo image · TEXT</t>
        </is>
      </c>
      <c r="C204" s="26" t="n"/>
      <c r="D204" s="27">
        <f>IF(AND($C204="x",$A204&lt;&gt;""),$A204,"")</f>
        <v/>
      </c>
    </row>
    <row r="205">
      <c r="A205" s="25" t="inlineStr">
        <is>
          <t>ad_demand_gen_product_ad_logo_image_asset</t>
        </is>
      </c>
      <c r="B205" s="29" t="inlineStr">
        <is>
          <t>(Deprecated) Ad demand gen product ad logo image asset · TEXT</t>
        </is>
      </c>
      <c r="C205" s="26" t="n"/>
      <c r="D205" s="27">
        <f>IF(AND($C205="x",$A205&lt;&gt;""),$A205,"")</f>
        <v/>
      </c>
    </row>
    <row r="206">
      <c r="A206" s="25" t="inlineStr">
        <is>
          <t>ad_demand_gen_video_responsive_ad_breadcrumb1</t>
        </is>
      </c>
      <c r="B206" s="29" t="inlineStr">
        <is>
          <t>Ad demand gen video responsive ad breadcrumb1 · TEXT</t>
        </is>
      </c>
      <c r="C206" s="26" t="n"/>
      <c r="D206" s="27">
        <f>IF(AND($C206="x",$A206&lt;&gt;""),$A206,"")</f>
        <v/>
      </c>
    </row>
    <row r="207">
      <c r="A207" s="25" t="inlineStr">
        <is>
          <t>ad_demand_gen_video_responsive_ad_breadcrumb2</t>
        </is>
      </c>
      <c r="B207" s="29" t="inlineStr">
        <is>
          <t>Ad demand gen video responsive ad breadcrumb2 · TEXT</t>
        </is>
      </c>
      <c r="C207" s="26" t="n"/>
      <c r="D207" s="27">
        <f>IF(AND($C207="x",$A207&lt;&gt;""),$A207,"")</f>
        <v/>
      </c>
    </row>
    <row r="208">
      <c r="A208" s="25" t="inlineStr">
        <is>
          <t>ad_demand_gen_video_responsive_ad_business_name</t>
        </is>
      </c>
      <c r="B208" s="29" t="inlineStr">
        <is>
          <t>Ad demand gen video responsive ad business name · TEXT</t>
        </is>
      </c>
      <c r="C208" s="26" t="n"/>
      <c r="D208" s="27">
        <f>IF(AND($C208="x",$A208&lt;&gt;""),$A208,"")</f>
        <v/>
      </c>
    </row>
    <row r="209">
      <c r="A209" s="25" t="inlineStr">
        <is>
          <t>ad_demand_gen_video_responsive_ad_call_to_actions</t>
        </is>
      </c>
      <c r="B209" s="29" t="inlineStr">
        <is>
          <t>Ad demand gen video responsive ad call to actions · TEXT</t>
        </is>
      </c>
      <c r="C209" s="26" t="n"/>
      <c r="D209" s="27">
        <f>IF(AND($C209="x",$A209&lt;&gt;""),$A209,"")</f>
        <v/>
      </c>
    </row>
    <row r="210">
      <c r="A210" s="25" t="inlineStr">
        <is>
          <t>ad_demand_gen_video_responsive_ad_call_to_actions_asset</t>
        </is>
      </c>
      <c r="B210" s="29" t="inlineStr">
        <is>
          <t>(Deprecated) Ad demand gen video responsive ad call to actions asset · TEXT</t>
        </is>
      </c>
      <c r="C210" s="26" t="n"/>
      <c r="D210" s="27">
        <f>IF(AND($C210="x",$A210&lt;&gt;""),$A210,"")</f>
        <v/>
      </c>
    </row>
    <row r="211">
      <c r="A211" s="25" t="inlineStr">
        <is>
          <t>ad_demand_gen_video_responsive_ad_descriptions</t>
        </is>
      </c>
      <c r="B211" s="29" t="inlineStr">
        <is>
          <t>Ad demand gen video responsive ad descriptions · TEXT</t>
        </is>
      </c>
      <c r="C211" s="26" t="n"/>
      <c r="D211" s="27">
        <f>IF(AND($C211="x",$A211&lt;&gt;""),$A211,"")</f>
        <v/>
      </c>
    </row>
    <row r="212">
      <c r="A212" s="25" t="inlineStr">
        <is>
          <t>ad_demand_gen_video_responsive_ad_descriptions_1_text</t>
        </is>
      </c>
      <c r="B212" s="29" t="inlineStr">
        <is>
          <t>Ad demand gen video responsive ad description 1 text · TEXT</t>
        </is>
      </c>
      <c r="C212" s="26" t="n"/>
      <c r="D212" s="27">
        <f>IF(AND($C212="x",$A212&lt;&gt;""),$A212,"")</f>
        <v/>
      </c>
    </row>
    <row r="213">
      <c r="A213" s="25" t="inlineStr">
        <is>
          <t>ad_demand_gen_video_responsive_ad_descriptions_2_text</t>
        </is>
      </c>
      <c r="B213" s="29" t="inlineStr">
        <is>
          <t>Ad demand gen video responsive ad description 2 text · TEXT</t>
        </is>
      </c>
      <c r="C213" s="26" t="n"/>
      <c r="D213" s="27">
        <f>IF(AND($C213="x",$A213&lt;&gt;""),$A213,"")</f>
        <v/>
      </c>
    </row>
    <row r="214">
      <c r="A214" s="25" t="inlineStr">
        <is>
          <t>ad_demand_gen_video_responsive_ad_descriptions_3_text</t>
        </is>
      </c>
      <c r="B214" s="29" t="inlineStr">
        <is>
          <t>Ad demand gen video responsive ad description 3 text · TEXT</t>
        </is>
      </c>
      <c r="C214" s="26" t="n"/>
      <c r="D214" s="27">
        <f>IF(AND($C214="x",$A214&lt;&gt;""),$A214,"")</f>
        <v/>
      </c>
    </row>
    <row r="215">
      <c r="A215" s="25" t="inlineStr">
        <is>
          <t>ad_demand_gen_video_responsive_ad_descriptions_4_text</t>
        </is>
      </c>
      <c r="B215" s="29" t="inlineStr">
        <is>
          <t>Ad demand gen video responsive ad description 4 text · TEXT</t>
        </is>
      </c>
      <c r="C215" s="26" t="n"/>
      <c r="D215" s="27">
        <f>IF(AND($C215="x",$A215&lt;&gt;""),$A215,"")</f>
        <v/>
      </c>
    </row>
    <row r="216">
      <c r="A216" s="25" t="inlineStr">
        <is>
          <t>ad_demand_gen_video_responsive_ad_descriptions_5_text</t>
        </is>
      </c>
      <c r="B216" s="29" t="inlineStr">
        <is>
          <t>Ad demand gen video responsive ad description 5 text · TEXT</t>
        </is>
      </c>
      <c r="C216" s="26" t="n"/>
      <c r="D216" s="27">
        <f>IF(AND($C216="x",$A216&lt;&gt;""),$A216,"")</f>
        <v/>
      </c>
    </row>
    <row r="217">
      <c r="A217" s="25" t="inlineStr">
        <is>
          <t>ad_demand_gen_video_responsive_ad_descriptions_combined_text</t>
        </is>
      </c>
      <c r="B217" s="29" t="inlineStr">
        <is>
          <t>Ad demand gen video responsive ad descriptions combined · TEXT</t>
        </is>
      </c>
      <c r="C217" s="26" t="n"/>
      <c r="D217" s="27">
        <f>IF(AND($C217="x",$A217&lt;&gt;""),$A217,"")</f>
        <v/>
      </c>
    </row>
    <row r="218">
      <c r="A218" s="25" t="inlineStr">
        <is>
          <t>ad_demand_gen_video_responsive_ad_headlines</t>
        </is>
      </c>
      <c r="B218" s="29" t="inlineStr">
        <is>
          <t>Ad demand gen video responsive ad headlines · TEXT</t>
        </is>
      </c>
      <c r="C218" s="26" t="n"/>
      <c r="D218" s="27">
        <f>IF(AND($C218="x",$A218&lt;&gt;""),$A218,"")</f>
        <v/>
      </c>
    </row>
    <row r="219">
      <c r="A219" s="25" t="inlineStr">
        <is>
          <t>ad_demand_gen_video_responsive_ad_headlines_1_text</t>
        </is>
      </c>
      <c r="B219" s="29" t="inlineStr">
        <is>
          <t>Ad demand gen video responsive ad headline 1 text · TEXT</t>
        </is>
      </c>
      <c r="C219" s="26" t="n"/>
      <c r="D219" s="27">
        <f>IF(AND($C219="x",$A219&lt;&gt;""),$A219,"")</f>
        <v/>
      </c>
    </row>
    <row r="220">
      <c r="A220" s="25" t="inlineStr">
        <is>
          <t>ad_demand_gen_video_responsive_ad_headlines_2_text</t>
        </is>
      </c>
      <c r="B220" s="29" t="inlineStr">
        <is>
          <t>Ad demand gen video responsive ad headline 2 text · TEXT</t>
        </is>
      </c>
      <c r="C220" s="26" t="n"/>
      <c r="D220" s="27">
        <f>IF(AND($C220="x",$A220&lt;&gt;""),$A220,"")</f>
        <v/>
      </c>
    </row>
    <row r="221">
      <c r="A221" s="25" t="inlineStr">
        <is>
          <t>ad_demand_gen_video_responsive_ad_headlines_3_text</t>
        </is>
      </c>
      <c r="B221" s="29" t="inlineStr">
        <is>
          <t>Ad demand gen video responsive ad headline 3 text · TEXT</t>
        </is>
      </c>
      <c r="C221" s="26" t="n"/>
      <c r="D221" s="27">
        <f>IF(AND($C221="x",$A221&lt;&gt;""),$A221,"")</f>
        <v/>
      </c>
    </row>
    <row r="222">
      <c r="A222" s="25" t="inlineStr">
        <is>
          <t>ad_demand_gen_video_responsive_ad_headlines_4_text</t>
        </is>
      </c>
      <c r="B222" s="29" t="inlineStr">
        <is>
          <t>Ad demand gen video responsive ad headline 4 text · TEXT</t>
        </is>
      </c>
      <c r="C222" s="26" t="n"/>
      <c r="D222" s="27">
        <f>IF(AND($C222="x",$A222&lt;&gt;""),$A222,"")</f>
        <v/>
      </c>
    </row>
    <row r="223">
      <c r="A223" s="25" t="inlineStr">
        <is>
          <t>ad_demand_gen_video_responsive_ad_headlines_5_text</t>
        </is>
      </c>
      <c r="B223" s="29" t="inlineStr">
        <is>
          <t>Ad demand gen video responsive ad headline 5 text · TEXT</t>
        </is>
      </c>
      <c r="C223" s="26" t="n"/>
      <c r="D223" s="27">
        <f>IF(AND($C223="x",$A223&lt;&gt;""),$A223,"")</f>
        <v/>
      </c>
    </row>
    <row r="224">
      <c r="A224" s="25" t="inlineStr">
        <is>
          <t>ad_demand_gen_video_responsive_ad_headlines_combined_text</t>
        </is>
      </c>
      <c r="B224" s="29" t="inlineStr">
        <is>
          <t>Ad demand gen video responsive ad headlines combined · TEXT</t>
        </is>
      </c>
      <c r="C224" s="26" t="n"/>
      <c r="D224" s="27">
        <f>IF(AND($C224="x",$A224&lt;&gt;""),$A224,"")</f>
        <v/>
      </c>
    </row>
    <row r="225">
      <c r="A225" s="25" t="inlineStr">
        <is>
          <t>ad_demand_gen_video_responsive_ad_logo_images</t>
        </is>
      </c>
      <c r="B225" s="29" t="inlineStr">
        <is>
          <t>Ad demand gen video responsive ad logo images · TEXT</t>
        </is>
      </c>
      <c r="C225" s="26" t="n"/>
      <c r="D225" s="27">
        <f>IF(AND($C225="x",$A225&lt;&gt;""),$A225,"")</f>
        <v/>
      </c>
    </row>
    <row r="226">
      <c r="A226" s="25" t="inlineStr">
        <is>
          <t>ad_demand_gen_video_responsive_ad_logo_images_asset</t>
        </is>
      </c>
      <c r="B226" s="29" t="inlineStr">
        <is>
          <t>(Deprecated) Ad demand gen video responsive ad logo images asset · TEXT</t>
        </is>
      </c>
      <c r="C226" s="26" t="n"/>
      <c r="D226" s="27">
        <f>IF(AND($C226="x",$A226&lt;&gt;""),$A226,"")</f>
        <v/>
      </c>
    </row>
    <row r="227">
      <c r="A227" s="25" t="inlineStr">
        <is>
          <t>ad_demand_gen_video_responsive_ad_long_headlines</t>
        </is>
      </c>
      <c r="B227" s="29" t="inlineStr">
        <is>
          <t>Ad demand gen video responsive ad long headlines · TEXT</t>
        </is>
      </c>
      <c r="C227" s="26" t="n"/>
      <c r="D227" s="27">
        <f>IF(AND($C227="x",$A227&lt;&gt;""),$A227,"")</f>
        <v/>
      </c>
    </row>
    <row r="228">
      <c r="A228" s="25" t="inlineStr">
        <is>
          <t>ad_demand_gen_video_responsive_ad_long_headlines_1_text</t>
        </is>
      </c>
      <c r="B228" s="29" t="inlineStr">
        <is>
          <t>Ad demand gen video responsive ad long headline 1 text · TEXT</t>
        </is>
      </c>
      <c r="C228" s="26" t="n"/>
      <c r="D228" s="27">
        <f>IF(AND($C228="x",$A228&lt;&gt;""),$A228,"")</f>
        <v/>
      </c>
    </row>
    <row r="229">
      <c r="A229" s="25" t="inlineStr">
        <is>
          <t>ad_demand_gen_video_responsive_ad_long_headlines_2_text</t>
        </is>
      </c>
      <c r="B229" s="29" t="inlineStr">
        <is>
          <t>Ad demand gen video responsive ad long headline 2 text · TEXT</t>
        </is>
      </c>
      <c r="C229" s="26" t="n"/>
      <c r="D229" s="27">
        <f>IF(AND($C229="x",$A229&lt;&gt;""),$A229,"")</f>
        <v/>
      </c>
    </row>
    <row r="230">
      <c r="A230" s="25" t="inlineStr">
        <is>
          <t>ad_demand_gen_video_responsive_ad_long_headlines_3_text</t>
        </is>
      </c>
      <c r="B230" s="29" t="inlineStr">
        <is>
          <t>Ad demand gen video responsive ad long headline 3 text · TEXT</t>
        </is>
      </c>
      <c r="C230" s="26" t="n"/>
      <c r="D230" s="27">
        <f>IF(AND($C230="x",$A230&lt;&gt;""),$A230,"")</f>
        <v/>
      </c>
    </row>
    <row r="231">
      <c r="A231" s="25" t="inlineStr">
        <is>
          <t>ad_demand_gen_video_responsive_ad_long_headlines_4_text</t>
        </is>
      </c>
      <c r="B231" s="29" t="inlineStr">
        <is>
          <t>Ad demand gen video responsive ad long headline 4 text · TEXT</t>
        </is>
      </c>
      <c r="C231" s="26" t="n"/>
      <c r="D231" s="27">
        <f>IF(AND($C231="x",$A231&lt;&gt;""),$A231,"")</f>
        <v/>
      </c>
    </row>
    <row r="232">
      <c r="A232" s="25" t="inlineStr">
        <is>
          <t>ad_demand_gen_video_responsive_ad_long_headlines_5_text</t>
        </is>
      </c>
      <c r="B232" s="29" t="inlineStr">
        <is>
          <t>Ad demand gen video responsive ad long headline 5 text · TEXT</t>
        </is>
      </c>
      <c r="C232" s="26" t="n"/>
      <c r="D232" s="27">
        <f>IF(AND($C232="x",$A232&lt;&gt;""),$A232,"")</f>
        <v/>
      </c>
    </row>
    <row r="233">
      <c r="A233" s="25" t="inlineStr">
        <is>
          <t>ad_demand_gen_video_responsive_ad_long_headlines_combined_text</t>
        </is>
      </c>
      <c r="B233" s="29" t="inlineStr">
        <is>
          <t>Ad demand gen video responsive ad long headlines combined · TEXT</t>
        </is>
      </c>
      <c r="C233" s="26" t="n"/>
      <c r="D233" s="27">
        <f>IF(AND($C233="x",$A233&lt;&gt;""),$A233,"")</f>
        <v/>
      </c>
    </row>
    <row r="234">
      <c r="A234" s="25" t="inlineStr">
        <is>
          <t>ad_demand_gen_video_responsive_ad_videos</t>
        </is>
      </c>
      <c r="B234" s="29" t="inlineStr">
        <is>
          <t>Ad demand gen video responsive ad videos · TEXT</t>
        </is>
      </c>
      <c r="C234" s="26" t="n"/>
      <c r="D234" s="27">
        <f>IF(AND($C234="x",$A234&lt;&gt;""),$A234,"")</f>
        <v/>
      </c>
    </row>
    <row r="235">
      <c r="A235" s="25" t="inlineStr">
        <is>
          <t>ad_demand_gen_video_responsive_ad_videos_asset</t>
        </is>
      </c>
      <c r="B235" s="29" t="inlineStr">
        <is>
          <t>(Deprecated) Ad demand gen video responsive ad videos asset · TEXT</t>
        </is>
      </c>
      <c r="C235" s="26" t="n"/>
      <c r="D235" s="27">
        <f>IF(AND($C235="x",$A235&lt;&gt;""),$A235,"")</f>
        <v/>
      </c>
    </row>
    <row r="236">
      <c r="A236" s="25" t="inlineStr">
        <is>
          <t>ad_destination_type</t>
        </is>
      </c>
      <c r="B236" s="29" t="inlineStr">
        <is>
          <t>Ad destination type · TEXT</t>
        </is>
      </c>
      <c r="C236" s="26" t="n"/>
      <c r="D236" s="27">
        <f>IF(AND($C236="x",$A236&lt;&gt;""),$A236,"")</f>
        <v/>
      </c>
    </row>
    <row r="237">
      <c r="A237" s="25" t="inlineStr">
        <is>
          <t>ad_device_preference</t>
        </is>
      </c>
      <c r="B237" s="29" t="inlineStr">
        <is>
          <t>Ad device preference · TEXT</t>
        </is>
      </c>
      <c r="C237" s="26" t="n"/>
      <c r="D237" s="27">
        <f>IF(AND($C237="x",$A237&lt;&gt;""),$A237,"")</f>
        <v/>
      </c>
    </row>
    <row r="238">
      <c r="A238" s="25" t="inlineStr">
        <is>
          <t>ad_display_upload_ad_display_upload_product_type</t>
        </is>
      </c>
      <c r="B238" s="29" t="inlineStr">
        <is>
          <t>Ad display upload ad display upload product type · TEXT</t>
        </is>
      </c>
      <c r="C238" s="26" t="n"/>
      <c r="D238" s="27">
        <f>IF(AND($C238="x",$A238&lt;&gt;""),$A238,"")</f>
        <v/>
      </c>
    </row>
    <row r="239">
      <c r="A239" s="25" t="inlineStr">
        <is>
          <t>ad_display_upload_ad_media_bundle</t>
        </is>
      </c>
      <c r="B239" s="29" t="inlineStr">
        <is>
          <t>Ad display upload ad media bundle · TEXT</t>
        </is>
      </c>
      <c r="C239" s="26" t="n"/>
      <c r="D239" s="27">
        <f>IF(AND($C239="x",$A239&lt;&gt;""),$A239,"")</f>
        <v/>
      </c>
    </row>
    <row r="240">
      <c r="A240" s="25" t="inlineStr">
        <is>
          <t>ad_display_upload_ad_media_bundle_asset</t>
        </is>
      </c>
      <c r="B240" s="29" t="inlineStr">
        <is>
          <t>(Deprecated) Ad display upload ad media bundle asset · TEXT</t>
        </is>
      </c>
      <c r="C240" s="26" t="n"/>
      <c r="D240" s="27">
        <f>IF(AND($C240="x",$A240&lt;&gt;""),$A240,"")</f>
        <v/>
      </c>
    </row>
    <row r="241">
      <c r="A241" s="25" t="inlineStr">
        <is>
          <t>ad_display_url</t>
        </is>
      </c>
      <c r="B241" s="29" t="inlineStr">
        <is>
          <t>Ad display url · TEXT</t>
        </is>
      </c>
      <c r="C241" s="26" t="n"/>
      <c r="D241" s="27">
        <f>IF(AND($C241="x",$A241&lt;&gt;""),$A241,"")</f>
        <v/>
      </c>
    </row>
    <row r="242">
      <c r="A242" s="25" t="inlineStr">
        <is>
          <t>ad_expanded_dynamic_search_ad_description</t>
        </is>
      </c>
      <c r="B242" s="29" t="inlineStr">
        <is>
          <t>Ad expanded dynamic search ad description · TEXT</t>
        </is>
      </c>
      <c r="C242" s="26" t="n"/>
      <c r="D242" s="27">
        <f>IF(AND($C242="x",$A242&lt;&gt;""),$A242,"")</f>
        <v/>
      </c>
    </row>
    <row r="243">
      <c r="A243" s="25" t="inlineStr">
        <is>
          <t>ad_expanded_dynamic_search_ad_description2</t>
        </is>
      </c>
      <c r="B243" s="29" t="inlineStr">
        <is>
          <t>Ad expanded dynamic search ad description2 · TEXT</t>
        </is>
      </c>
      <c r="C243" s="26" t="n"/>
      <c r="D243" s="27">
        <f>IF(AND($C243="x",$A243&lt;&gt;""),$A243,"")</f>
        <v/>
      </c>
    </row>
    <row r="244">
      <c r="A244" s="25" t="inlineStr">
        <is>
          <t>ad_expanded_text_ad_description</t>
        </is>
      </c>
      <c r="B244" s="29" t="inlineStr">
        <is>
          <t>Ad expanded text ad description · TEXT</t>
        </is>
      </c>
      <c r="C244" s="26" t="n"/>
      <c r="D244" s="27">
        <f>IF(AND($C244="x",$A244&lt;&gt;""),$A244,"")</f>
        <v/>
      </c>
    </row>
    <row r="245">
      <c r="A245" s="25" t="inlineStr">
        <is>
          <t>ad_expanded_text_ad_description2</t>
        </is>
      </c>
      <c r="B245" s="29" t="inlineStr">
        <is>
          <t>Ad expanded text ad description2 · TEXT</t>
        </is>
      </c>
      <c r="C245" s="26" t="n"/>
      <c r="D245" s="27">
        <f>IF(AND($C245="x",$A245&lt;&gt;""),$A245,"")</f>
        <v/>
      </c>
    </row>
    <row r="246">
      <c r="A246" s="25" t="inlineStr">
        <is>
          <t>ad_expanded_text_ad_headline_part1</t>
        </is>
      </c>
      <c r="B246" s="29" t="inlineStr">
        <is>
          <t>Ad expanded text ad headline part1 · TEXT</t>
        </is>
      </c>
      <c r="C246" s="26" t="n"/>
      <c r="D246" s="27">
        <f>IF(AND($C246="x",$A246&lt;&gt;""),$A246,"")</f>
        <v/>
      </c>
    </row>
    <row r="247">
      <c r="A247" s="25" t="inlineStr">
        <is>
          <t>ad_expanded_text_ad_headline_part2</t>
        </is>
      </c>
      <c r="B247" s="29" t="inlineStr">
        <is>
          <t>Ad expanded text ad headline part2 · TEXT</t>
        </is>
      </c>
      <c r="C247" s="26" t="n"/>
      <c r="D247" s="27">
        <f>IF(AND($C247="x",$A247&lt;&gt;""),$A247,"")</f>
        <v/>
      </c>
    </row>
    <row r="248">
      <c r="A248" s="25" t="inlineStr">
        <is>
          <t>ad_expanded_text_ad_headline_part3</t>
        </is>
      </c>
      <c r="B248" s="29" t="inlineStr">
        <is>
          <t>Ad expanded text ad headline part3 · TEXT</t>
        </is>
      </c>
      <c r="C248" s="26" t="n"/>
      <c r="D248" s="27">
        <f>IF(AND($C248="x",$A248&lt;&gt;""),$A248,"")</f>
        <v/>
      </c>
    </row>
    <row r="249">
      <c r="A249" s="25" t="inlineStr">
        <is>
          <t>ad_expanded_text_ad_path1</t>
        </is>
      </c>
      <c r="B249" s="29" t="inlineStr">
        <is>
          <t>Ad expanded text ad path1 · TEXT</t>
        </is>
      </c>
      <c r="C249" s="26" t="n"/>
      <c r="D249" s="27">
        <f>IF(AND($C249="x",$A249&lt;&gt;""),$A249,"")</f>
        <v/>
      </c>
    </row>
    <row r="250">
      <c r="A250" s="25" t="inlineStr">
        <is>
          <t>ad_expanded_text_ad_path2</t>
        </is>
      </c>
      <c r="B250" s="29" t="inlineStr">
        <is>
          <t>Ad expanded text ad path2 · TEXT</t>
        </is>
      </c>
      <c r="C250" s="26" t="n"/>
      <c r="D250" s="27">
        <f>IF(AND($C250="x",$A250&lt;&gt;""),$A250,"")</f>
        <v/>
      </c>
    </row>
    <row r="251">
      <c r="A251" s="25" t="inlineStr">
        <is>
          <t>ad_final_app_urls</t>
        </is>
      </c>
      <c r="B251" s="29" t="inlineStr">
        <is>
          <t>Ad final app urls · TEXT</t>
        </is>
      </c>
      <c r="C251" s="26" t="n"/>
      <c r="D251" s="27">
        <f>IF(AND($C251="x",$A251&lt;&gt;""),$A251,"")</f>
        <v/>
      </c>
    </row>
    <row r="252">
      <c r="A252" s="25" t="inlineStr">
        <is>
          <t>ad_final_mobile_urls</t>
        </is>
      </c>
      <c r="B252" s="29" t="inlineStr">
        <is>
          <t>Ad final mobile urls · TEXT</t>
        </is>
      </c>
      <c r="C252" s="26" t="n"/>
      <c r="D252" s="27">
        <f>IF(AND($C252="x",$A252&lt;&gt;""),$A252,"")</f>
        <v/>
      </c>
    </row>
    <row r="253">
      <c r="A253" s="25" t="inlineStr">
        <is>
          <t>ad_final_url_suffix</t>
        </is>
      </c>
      <c r="B253" s="29" t="inlineStr">
        <is>
          <t>Ad final url suffix · TEXT</t>
        </is>
      </c>
      <c r="C253" s="26" t="n"/>
      <c r="D253" s="27">
        <f>IF(AND($C253="x",$A253&lt;&gt;""),$A253,"")</f>
        <v/>
      </c>
    </row>
    <row r="254">
      <c r="A254" s="25" t="inlineStr">
        <is>
          <t>ad_final_urls</t>
        </is>
      </c>
      <c r="B254" s="29" t="inlineStr">
        <is>
          <t>Ad final urls · TEXT</t>
        </is>
      </c>
      <c r="C254" s="26" t="n"/>
      <c r="D254" s="27">
        <f>IF(AND($C254="x",$A254&lt;&gt;""),$A254,"")</f>
        <v/>
      </c>
    </row>
    <row r="255">
      <c r="A255" s="25" t="inlineStr">
        <is>
          <t>ad_format_type</t>
        </is>
      </c>
      <c r="B255" s="29" t="inlineStr">
        <is>
          <t>Ad format type · TEXT</t>
        </is>
      </c>
      <c r="C255" s="26" t="n"/>
      <c r="D255" s="27">
        <f>IF(AND($C255="x",$A255&lt;&gt;""),$A255,"")</f>
        <v/>
      </c>
    </row>
    <row r="256">
      <c r="A256" s="25" t="inlineStr">
        <is>
          <t>ad_group</t>
        </is>
      </c>
      <c r="B256" s="29" t="inlineStr">
        <is>
          <t>Ad group path · TEXT</t>
        </is>
      </c>
      <c r="C256" s="26" t="n"/>
      <c r="D256" s="27">
        <f>IF(AND($C256="x",$A256&lt;&gt;""),$A256,"")</f>
        <v/>
      </c>
    </row>
    <row r="257">
      <c r="A257" s="25" t="inlineStr">
        <is>
          <t>ad_group_ad</t>
        </is>
      </c>
      <c r="B257" s="29" t="inlineStr">
        <is>
          <t>Ad group ad · TEXT</t>
        </is>
      </c>
      <c r="C257" s="26" t="n"/>
      <c r="D257" s="27">
        <f>IF(AND($C257="x",$A257&lt;&gt;""),$A257,"")</f>
        <v/>
      </c>
    </row>
    <row r="258">
      <c r="A258" s="25" t="inlineStr">
        <is>
          <t>ad_group_ad_action_items</t>
        </is>
      </c>
      <c r="B258" s="29" t="inlineStr">
        <is>
          <t>Ad group ad action items · TEXT</t>
        </is>
      </c>
      <c r="C258" s="26" t="n"/>
      <c r="D258" s="27">
        <f>IF(AND($C258="x",$A258&lt;&gt;""),$A258,"")</f>
        <v/>
      </c>
    </row>
    <row r="259">
      <c r="A259" s="25" t="inlineStr">
        <is>
          <t>ad_group_ad_ad_added_by_google_ads</t>
        </is>
      </c>
      <c r="B259" s="29" t="inlineStr">
        <is>
          <t>Ad group ad ad added by google ads · BOOLEAN</t>
        </is>
      </c>
      <c r="C259" s="26" t="n"/>
      <c r="D259" s="27">
        <f>IF(AND($C259="x",$A259&lt;&gt;""),$A259,"")</f>
        <v/>
      </c>
    </row>
    <row r="260">
      <c r="A260" s="25" t="inlineStr">
        <is>
          <t>ad_group_ad_ad_app_ad_app_deep_link</t>
        </is>
      </c>
      <c r="B260" s="29" t="inlineStr">
        <is>
          <t>Ad group ad ad app ad app deep link · TEXT</t>
        </is>
      </c>
      <c r="C260" s="26" t="n"/>
      <c r="D260" s="27">
        <f>IF(AND($C260="x",$A260&lt;&gt;""),$A260,"")</f>
        <v/>
      </c>
    </row>
    <row r="261">
      <c r="A261" s="25" t="inlineStr">
        <is>
          <t>ad_group_ad_ad_app_ad_app_deep_link_asset</t>
        </is>
      </c>
      <c r="B261" s="29" t="inlineStr">
        <is>
          <t>(Deprecated) Ad group ad ad app ad app deep link asset · TEXT</t>
        </is>
      </c>
      <c r="C261" s="26" t="n"/>
      <c r="D261" s="27">
        <f>IF(AND($C261="x",$A261&lt;&gt;""),$A261,"")</f>
        <v/>
      </c>
    </row>
    <row r="262">
      <c r="A262" s="25" t="inlineStr">
        <is>
          <t>ad_group_ad_ad_app_ad_descriptions</t>
        </is>
      </c>
      <c r="B262" s="29" t="inlineStr">
        <is>
          <t>Ad group ad ad app ad descriptions · TEXT</t>
        </is>
      </c>
      <c r="C262" s="26" t="n"/>
      <c r="D262" s="27">
        <f>IF(AND($C262="x",$A262&lt;&gt;""),$A262,"")</f>
        <v/>
      </c>
    </row>
    <row r="263">
      <c r="A263" s="25" t="inlineStr">
        <is>
          <t>ad_group_ad_ad_app_ad_headlines</t>
        </is>
      </c>
      <c r="B263" s="29" t="inlineStr">
        <is>
          <t>Ad group ad ad app ad headlines · TEXT</t>
        </is>
      </c>
      <c r="C263" s="26" t="n"/>
      <c r="D263" s="27">
        <f>IF(AND($C263="x",$A263&lt;&gt;""),$A263,"")</f>
        <v/>
      </c>
    </row>
    <row r="264">
      <c r="A264" s="25" t="inlineStr">
        <is>
          <t>ad_group_ad_ad_app_ad_html5_media_bundles</t>
        </is>
      </c>
      <c r="B264" s="29" t="inlineStr">
        <is>
          <t>Ad group ad ad app ad html5 media bundles · TEXT</t>
        </is>
      </c>
      <c r="C264" s="26" t="n"/>
      <c r="D264" s="27">
        <f>IF(AND($C264="x",$A264&lt;&gt;""),$A264,"")</f>
        <v/>
      </c>
    </row>
    <row r="265">
      <c r="A265" s="25" t="inlineStr">
        <is>
          <t>ad_group_ad_ad_app_ad_html5_media_bundles_asset</t>
        </is>
      </c>
      <c r="B265" s="29" t="inlineStr">
        <is>
          <t>(Deprecated) Ad group ad ad app ad html5 media bundles asset · TEXT</t>
        </is>
      </c>
      <c r="C265" s="26" t="n"/>
      <c r="D265" s="27">
        <f>IF(AND($C265="x",$A265&lt;&gt;""),$A265,"")</f>
        <v/>
      </c>
    </row>
    <row r="266">
      <c r="A266" s="25" t="inlineStr">
        <is>
          <t>ad_group_ad_ad_app_ad_images</t>
        </is>
      </c>
      <c r="B266" s="29" t="inlineStr">
        <is>
          <t>Ad group ad ad app ad images · TEXT</t>
        </is>
      </c>
      <c r="C266" s="26" t="n"/>
      <c r="D266" s="27">
        <f>IF(AND($C266="x",$A266&lt;&gt;""),$A266,"")</f>
        <v/>
      </c>
    </row>
    <row r="267">
      <c r="A267" s="25" t="inlineStr">
        <is>
          <t>ad_group_ad_ad_app_ad_images_asset</t>
        </is>
      </c>
      <c r="B267" s="29" t="inlineStr">
        <is>
          <t>(Deprecated) Ad group ad ad app ad images asset · TEXT</t>
        </is>
      </c>
      <c r="C267" s="26" t="n"/>
      <c r="D267" s="27">
        <f>IF(AND($C267="x",$A267&lt;&gt;""),$A267,"")</f>
        <v/>
      </c>
    </row>
    <row r="268">
      <c r="A268" s="25" t="inlineStr">
        <is>
          <t>ad_group_ad_ad_app_ad_mandatory_ad_text</t>
        </is>
      </c>
      <c r="B268" s="29" t="inlineStr">
        <is>
          <t>Ad group ad ad app ad mandatory ad text · TEXT</t>
        </is>
      </c>
      <c r="C268" s="26" t="n"/>
      <c r="D268" s="27">
        <f>IF(AND($C268="x",$A268&lt;&gt;""),$A268,"")</f>
        <v/>
      </c>
    </row>
    <row r="269">
      <c r="A269" s="25" t="inlineStr">
        <is>
          <t>ad_group_ad_ad_app_ad_youtube_videos</t>
        </is>
      </c>
      <c r="B269" s="29" t="inlineStr">
        <is>
          <t>Ad group ad ad app ad youtube videos · TEXT</t>
        </is>
      </c>
      <c r="C269" s="26" t="n"/>
      <c r="D269" s="27">
        <f>IF(AND($C269="x",$A269&lt;&gt;""),$A269,"")</f>
        <v/>
      </c>
    </row>
    <row r="270">
      <c r="A270" s="25" t="inlineStr">
        <is>
          <t>ad_group_ad_ad_app_ad_youtube_videos_asset</t>
        </is>
      </c>
      <c r="B270" s="29" t="inlineStr">
        <is>
          <t>(Deprecated) Ad group ad ad app ad youtube videos asset · TEXT</t>
        </is>
      </c>
      <c r="C270" s="26" t="n"/>
      <c r="D270" s="27">
        <f>IF(AND($C270="x",$A270&lt;&gt;""),$A270,"")</f>
        <v/>
      </c>
    </row>
    <row r="271">
      <c r="A271" s="25" t="inlineStr">
        <is>
          <t>ad_group_ad_ad_app_engagement_ad_descriptions</t>
        </is>
      </c>
      <c r="B271" s="29" t="inlineStr">
        <is>
          <t>Ad group ad ad app engagement ad descriptions · TEXT</t>
        </is>
      </c>
      <c r="C271" s="26" t="n"/>
      <c r="D271" s="27">
        <f>IF(AND($C271="x",$A271&lt;&gt;""),$A271,"")</f>
        <v/>
      </c>
    </row>
    <row r="272">
      <c r="A272" s="25" t="inlineStr">
        <is>
          <t>ad_group_ad_ad_app_engagement_ad_headlines</t>
        </is>
      </c>
      <c r="B272" s="29" t="inlineStr">
        <is>
          <t>Ad group ad ad app engagement ad headlines · TEXT</t>
        </is>
      </c>
      <c r="C272" s="26" t="n"/>
      <c r="D272" s="27">
        <f>IF(AND($C272="x",$A272&lt;&gt;""),$A272,"")</f>
        <v/>
      </c>
    </row>
    <row r="273">
      <c r="A273" s="25" t="inlineStr">
        <is>
          <t>ad_group_ad_ad_app_engagement_ad_images</t>
        </is>
      </c>
      <c r="B273" s="29" t="inlineStr">
        <is>
          <t>Ad group ad ad app engagement ad images · TEXT</t>
        </is>
      </c>
      <c r="C273" s="26" t="n"/>
      <c r="D273" s="27">
        <f>IF(AND($C273="x",$A273&lt;&gt;""),$A273,"")</f>
        <v/>
      </c>
    </row>
    <row r="274">
      <c r="A274" s="25" t="inlineStr">
        <is>
          <t>ad_group_ad_ad_app_engagement_ad_images_asset</t>
        </is>
      </c>
      <c r="B274" s="29" t="inlineStr">
        <is>
          <t>(Deprecated) Ad group ad ad app engagement ad images asset · TEXT</t>
        </is>
      </c>
      <c r="C274" s="26" t="n"/>
      <c r="D274" s="27">
        <f>IF(AND($C274="x",$A274&lt;&gt;""),$A274,"")</f>
        <v/>
      </c>
    </row>
    <row r="275">
      <c r="A275" s="25" t="inlineStr">
        <is>
          <t>ad_group_ad_ad_app_engagement_ad_videos</t>
        </is>
      </c>
      <c r="B275" s="29" t="inlineStr">
        <is>
          <t>Ad group ad ad app engagement ad videos · TEXT</t>
        </is>
      </c>
      <c r="C275" s="26" t="n"/>
      <c r="D275" s="27">
        <f>IF(AND($C275="x",$A275&lt;&gt;""),$A275,"")</f>
        <v/>
      </c>
    </row>
    <row r="276">
      <c r="A276" s="25" t="inlineStr">
        <is>
          <t>ad_group_ad_ad_app_engagement_ad_videos_asset</t>
        </is>
      </c>
      <c r="B276" s="29" t="inlineStr">
        <is>
          <t>(Deprecated) Ad group ad ad app engagement ad videos asset · TEXT</t>
        </is>
      </c>
      <c r="C276" s="26" t="n"/>
      <c r="D276" s="27">
        <f>IF(AND($C276="x",$A276&lt;&gt;""),$A276,"")</f>
        <v/>
      </c>
    </row>
    <row r="277">
      <c r="A277" s="25" t="inlineStr">
        <is>
          <t>ad_group_ad_ad_app_pre_registration_ad_descriptions</t>
        </is>
      </c>
      <c r="B277" s="29" t="inlineStr">
        <is>
          <t>Ad group ad ad app pre registration ad descriptions · TEXT</t>
        </is>
      </c>
      <c r="C277" s="26" t="n"/>
      <c r="D277" s="27">
        <f>IF(AND($C277="x",$A277&lt;&gt;""),$A277,"")</f>
        <v/>
      </c>
    </row>
    <row r="278">
      <c r="A278" s="25" t="inlineStr">
        <is>
          <t>ad_group_ad_ad_app_pre_registration_ad_headlines</t>
        </is>
      </c>
      <c r="B278" s="29" t="inlineStr">
        <is>
          <t>Ad group ad ad app pre registration ad headlines · TEXT</t>
        </is>
      </c>
      <c r="C278" s="26" t="n"/>
      <c r="D278" s="27">
        <f>IF(AND($C278="x",$A278&lt;&gt;""),$A278,"")</f>
        <v/>
      </c>
    </row>
    <row r="279">
      <c r="A279" s="25" t="inlineStr">
        <is>
          <t>ad_group_ad_ad_app_pre_registration_ad_images</t>
        </is>
      </c>
      <c r="B279" s="29" t="inlineStr">
        <is>
          <t>Ad group ad ad app pre registration ad images · TEXT</t>
        </is>
      </c>
      <c r="C279" s="26" t="n"/>
      <c r="D279" s="27">
        <f>IF(AND($C279="x",$A279&lt;&gt;""),$A279,"")</f>
        <v/>
      </c>
    </row>
    <row r="280">
      <c r="A280" s="25" t="inlineStr">
        <is>
          <t>ad_group_ad_ad_app_pre_registration_ad_images_asset</t>
        </is>
      </c>
      <c r="B280" s="29" t="inlineStr">
        <is>
          <t>(Deprecated) Ad group ad ad app pre registration ad images asset · TEXT</t>
        </is>
      </c>
      <c r="C280" s="26" t="n"/>
      <c r="D280" s="27">
        <f>IF(AND($C280="x",$A280&lt;&gt;""),$A280,"")</f>
        <v/>
      </c>
    </row>
    <row r="281">
      <c r="A281" s="25" t="inlineStr">
        <is>
          <t>ad_group_ad_ad_app_pre_registration_ad_youtube_videos</t>
        </is>
      </c>
      <c r="B281" s="29" t="inlineStr">
        <is>
          <t>Ad group ad ad app pre registration ad youtube videos · TEXT</t>
        </is>
      </c>
      <c r="C281" s="26" t="n"/>
      <c r="D281" s="27">
        <f>IF(AND($C281="x",$A281&lt;&gt;""),$A281,"")</f>
        <v/>
      </c>
    </row>
    <row r="282">
      <c r="A282" s="25" t="inlineStr">
        <is>
          <t>ad_group_ad_ad_app_pre_registration_ad_youtube_videos_asset</t>
        </is>
      </c>
      <c r="B282" s="29" t="inlineStr">
        <is>
          <t>(Deprecated) Ad group ad ad app pre registration ad youtube videos asset · TEXT</t>
        </is>
      </c>
      <c r="C282" s="26" t="n"/>
      <c r="D282" s="27">
        <f>IF(AND($C282="x",$A282&lt;&gt;""),$A282,"")</f>
        <v/>
      </c>
    </row>
    <row r="283">
      <c r="A283" s="25" t="inlineStr">
        <is>
          <t>ad_group_ad_ad_call_ad_business_name</t>
        </is>
      </c>
      <c r="B283" s="29" t="inlineStr">
        <is>
          <t>(Deprecated) Ad group ad ad call ad business name · TEXT</t>
        </is>
      </c>
      <c r="C283" s="26" t="n"/>
      <c r="D283" s="27">
        <f>IF(AND($C283="x",$A283&lt;&gt;""),$A283,"")</f>
        <v/>
      </c>
    </row>
    <row r="284">
      <c r="A284" s="25" t="inlineStr">
        <is>
          <t>ad_group_ad_ad_call_ad_call_tracked</t>
        </is>
      </c>
      <c r="B284" s="29" t="inlineStr">
        <is>
          <t>(Deprecated) Ad group ad ad call ad call tracked · BOOLEAN</t>
        </is>
      </c>
      <c r="C284" s="26" t="n"/>
      <c r="D284" s="27">
        <f>IF(AND($C284="x",$A284&lt;&gt;""),$A284,"")</f>
        <v/>
      </c>
    </row>
    <row r="285">
      <c r="A285" s="25" t="inlineStr">
        <is>
          <t>ad_group_ad_ad_call_ad_conversion_action</t>
        </is>
      </c>
      <c r="B285" s="29" t="inlineStr">
        <is>
          <t>(Deprecated) Ad group ad ad call ad conversion action · TEXT</t>
        </is>
      </c>
      <c r="C285" s="26" t="n"/>
      <c r="D285" s="27">
        <f>IF(AND($C285="x",$A285&lt;&gt;""),$A285,"")</f>
        <v/>
      </c>
    </row>
    <row r="286">
      <c r="A286" s="25" t="inlineStr">
        <is>
          <t>ad_group_ad_ad_call_ad_conversion_reporting_state</t>
        </is>
      </c>
      <c r="B286" s="29" t="inlineStr">
        <is>
          <t>(Deprecated) Ad group ad ad call ad conversion reporting state · TEXT</t>
        </is>
      </c>
      <c r="C286" s="26" t="n"/>
      <c r="D286" s="27">
        <f>IF(AND($C286="x",$A286&lt;&gt;""),$A286,"")</f>
        <v/>
      </c>
    </row>
    <row r="287">
      <c r="A287" s="25" t="inlineStr">
        <is>
          <t>ad_group_ad_ad_call_ad_country_code</t>
        </is>
      </c>
      <c r="B287" s="29" t="inlineStr">
        <is>
          <t>(Deprecated) Ad group ad ad call ad country code · COUNTRY</t>
        </is>
      </c>
      <c r="C287" s="26" t="n"/>
      <c r="D287" s="27">
        <f>IF(AND($C287="x",$A287&lt;&gt;""),$A287,"")</f>
        <v/>
      </c>
    </row>
    <row r="288">
      <c r="A288" s="25" t="inlineStr">
        <is>
          <t>ad_group_ad_ad_call_ad_description1</t>
        </is>
      </c>
      <c r="B288" s="29" t="inlineStr">
        <is>
          <t>(Deprecated) Ad group ad ad call ad description1 · TEXT</t>
        </is>
      </c>
      <c r="C288" s="26" t="n"/>
      <c r="D288" s="27">
        <f>IF(AND($C288="x",$A288&lt;&gt;""),$A288,"")</f>
        <v/>
      </c>
    </row>
    <row r="289">
      <c r="A289" s="25" t="inlineStr">
        <is>
          <t>ad_group_ad_ad_call_ad_description2</t>
        </is>
      </c>
      <c r="B289" s="29" t="inlineStr">
        <is>
          <t>(Deprecated) Ad group ad ad call ad description2 · TEXT</t>
        </is>
      </c>
      <c r="C289" s="26" t="n"/>
      <c r="D289" s="27">
        <f>IF(AND($C289="x",$A289&lt;&gt;""),$A289,"")</f>
        <v/>
      </c>
    </row>
    <row r="290">
      <c r="A290" s="25" t="inlineStr">
        <is>
          <t>ad_group_ad_ad_call_ad_disable_call_conversion</t>
        </is>
      </c>
      <c r="B290" s="29" t="inlineStr">
        <is>
          <t>(Deprecated) Ad group ad ad call ad disable call conversion · BOOLEAN</t>
        </is>
      </c>
      <c r="C290" s="26" t="n"/>
      <c r="D290" s="27">
        <f>IF(AND($C290="x",$A290&lt;&gt;""),$A290,"")</f>
        <v/>
      </c>
    </row>
    <row r="291">
      <c r="A291" s="25" t="inlineStr">
        <is>
          <t>ad_group_ad_ad_call_ad_headline1</t>
        </is>
      </c>
      <c r="B291" s="29" t="inlineStr">
        <is>
          <t>(Deprecated) Ad group ad ad call ad headline1 · TEXT</t>
        </is>
      </c>
      <c r="C291" s="26" t="n"/>
      <c r="D291" s="27">
        <f>IF(AND($C291="x",$A291&lt;&gt;""),$A291,"")</f>
        <v/>
      </c>
    </row>
    <row r="292">
      <c r="A292" s="25" t="inlineStr">
        <is>
          <t>ad_group_ad_ad_call_ad_headline2</t>
        </is>
      </c>
      <c r="B292" s="29" t="inlineStr">
        <is>
          <t>(Deprecated) Ad group ad ad call ad headline2 · TEXT</t>
        </is>
      </c>
      <c r="C292" s="26" t="n"/>
      <c r="D292" s="27">
        <f>IF(AND($C292="x",$A292&lt;&gt;""),$A292,"")</f>
        <v/>
      </c>
    </row>
    <row r="293">
      <c r="A293" s="25" t="inlineStr">
        <is>
          <t>ad_group_ad_ad_call_ad_path1</t>
        </is>
      </c>
      <c r="B293" s="29" t="inlineStr">
        <is>
          <t>(Deprecated) Ad group ad ad call ad path1 · TEXT</t>
        </is>
      </c>
      <c r="C293" s="26" t="n"/>
      <c r="D293" s="27">
        <f>IF(AND($C293="x",$A293&lt;&gt;""),$A293,"")</f>
        <v/>
      </c>
    </row>
    <row r="294">
      <c r="A294" s="25" t="inlineStr">
        <is>
          <t>ad_group_ad_ad_call_ad_path2</t>
        </is>
      </c>
      <c r="B294" s="29" t="inlineStr">
        <is>
          <t>(Deprecated) Ad group ad ad call ad path2 · TEXT</t>
        </is>
      </c>
      <c r="C294" s="26" t="n"/>
      <c r="D294" s="27">
        <f>IF(AND($C294="x",$A294&lt;&gt;""),$A294,"")</f>
        <v/>
      </c>
    </row>
    <row r="295">
      <c r="A295" s="25" t="inlineStr">
        <is>
          <t>ad_group_ad_ad_call_ad_phone_number</t>
        </is>
      </c>
      <c r="B295" s="29" t="inlineStr">
        <is>
          <t>(Deprecated) Ad group ad ad call ad phone number · TEXT</t>
        </is>
      </c>
      <c r="C295" s="26" t="n"/>
      <c r="D295" s="27">
        <f>IF(AND($C295="x",$A295&lt;&gt;""),$A295,"")</f>
        <v/>
      </c>
    </row>
    <row r="296">
      <c r="A296" s="25" t="inlineStr">
        <is>
          <t>ad_group_ad_ad_call_ad_phone_number_verification_url</t>
        </is>
      </c>
      <c r="B296" s="29" t="inlineStr">
        <is>
          <t>(Deprecated) Ad group ad ad call ad phone number verification url · TEXT</t>
        </is>
      </c>
      <c r="C296" s="26" t="n"/>
      <c r="D296" s="27">
        <f>IF(AND($C296="x",$A296&lt;&gt;""),$A296,"")</f>
        <v/>
      </c>
    </row>
    <row r="297">
      <c r="A297" s="25" t="inlineStr">
        <is>
          <t>ad_group_ad_ad_demand_gen_carousel_ad_business_name</t>
        </is>
      </c>
      <c r="B297" s="29" t="inlineStr">
        <is>
          <t>Ad group ad ad demand gen carousel ad business name · TEXT</t>
        </is>
      </c>
      <c r="C297" s="26" t="n"/>
      <c r="D297" s="27">
        <f>IF(AND($C297="x",$A297&lt;&gt;""),$A297,"")</f>
        <v/>
      </c>
    </row>
    <row r="298">
      <c r="A298" s="25" t="inlineStr">
        <is>
          <t>ad_group_ad_ad_demand_gen_carousel_ad_call_to_action_text</t>
        </is>
      </c>
      <c r="B298" s="29" t="inlineStr">
        <is>
          <t>Ad group ad ad demand gen carousel ad call to action text · TEXT</t>
        </is>
      </c>
      <c r="C298" s="26" t="n"/>
      <c r="D298" s="27">
        <f>IF(AND($C298="x",$A298&lt;&gt;""),$A298,"")</f>
        <v/>
      </c>
    </row>
    <row r="299">
      <c r="A299" s="25" t="inlineStr">
        <is>
          <t>ad_group_ad_ad_demand_gen_carousel_ad_carousel_cards</t>
        </is>
      </c>
      <c r="B299" s="29" t="inlineStr">
        <is>
          <t>Ad group ad ad demand gen carousel ad carousel cards · TEXT</t>
        </is>
      </c>
      <c r="C299" s="26" t="n"/>
      <c r="D299" s="27">
        <f>IF(AND($C299="x",$A299&lt;&gt;""),$A299,"")</f>
        <v/>
      </c>
    </row>
    <row r="300">
      <c r="A300" s="25" t="inlineStr">
        <is>
          <t>ad_group_ad_ad_demand_gen_carousel_ad_carousel_cards_asset</t>
        </is>
      </c>
      <c r="B300" s="29" t="inlineStr">
        <is>
          <t>(Deprecated) Ad group ad ad demand gen carousel ad carousel cards asset · TEXT</t>
        </is>
      </c>
      <c r="C300" s="26" t="n"/>
      <c r="D300" s="27">
        <f>IF(AND($C300="x",$A300&lt;&gt;""),$A300,"")</f>
        <v/>
      </c>
    </row>
    <row r="301">
      <c r="A301" s="25" t="inlineStr">
        <is>
          <t>ad_group_ad_ad_demand_gen_carousel_ad_description</t>
        </is>
      </c>
      <c r="B301" s="29" t="inlineStr">
        <is>
          <t>Ad group ad ad demand gen carousel ad description · TEXT</t>
        </is>
      </c>
      <c r="C301" s="26" t="n"/>
      <c r="D301" s="27">
        <f>IF(AND($C301="x",$A301&lt;&gt;""),$A301,"")</f>
        <v/>
      </c>
    </row>
    <row r="302">
      <c r="A302" s="25" t="inlineStr">
        <is>
          <t>ad_group_ad_ad_demand_gen_carousel_ad_headline</t>
        </is>
      </c>
      <c r="B302" s="29" t="inlineStr">
        <is>
          <t>Ad group ad ad demand gen carousel ad headline · TEXT</t>
        </is>
      </c>
      <c r="C302" s="26" t="n"/>
      <c r="D302" s="27">
        <f>IF(AND($C302="x",$A302&lt;&gt;""),$A302,"")</f>
        <v/>
      </c>
    </row>
    <row r="303">
      <c r="A303" s="25" t="inlineStr">
        <is>
          <t>ad_group_ad_ad_demand_gen_carousel_ad_logo_image</t>
        </is>
      </c>
      <c r="B303" s="29" t="inlineStr">
        <is>
          <t>Ad group ad ad demand gen carousel ad logo image · TEXT</t>
        </is>
      </c>
      <c r="C303" s="26" t="n"/>
      <c r="D303" s="27">
        <f>IF(AND($C303="x",$A303&lt;&gt;""),$A303,"")</f>
        <v/>
      </c>
    </row>
    <row r="304">
      <c r="A304" s="25" t="inlineStr">
        <is>
          <t>ad_group_ad_ad_demand_gen_carousel_ad_logo_image_asset</t>
        </is>
      </c>
      <c r="B304" s="29" t="inlineStr">
        <is>
          <t>(Deprecated) Ad group ad ad demand gen carousel ad logo image asset · TEXT</t>
        </is>
      </c>
      <c r="C304" s="26" t="n"/>
      <c r="D304" s="27">
        <f>IF(AND($C304="x",$A304&lt;&gt;""),$A304,"")</f>
        <v/>
      </c>
    </row>
    <row r="305">
      <c r="A305" s="25" t="inlineStr">
        <is>
          <t>ad_group_ad_ad_demand_gen_multi_asset_ad_business_name</t>
        </is>
      </c>
      <c r="B305" s="29" t="inlineStr">
        <is>
          <t>Ad group ad ad demand gen multi asset ad business name · TEXT</t>
        </is>
      </c>
      <c r="C305" s="26" t="n"/>
      <c r="D305" s="27">
        <f>IF(AND($C305="x",$A305&lt;&gt;""),$A305,"")</f>
        <v/>
      </c>
    </row>
    <row r="306">
      <c r="A306" s="25" t="inlineStr">
        <is>
          <t>ad_group_ad_ad_demand_gen_multi_asset_ad_call_to_action_text</t>
        </is>
      </c>
      <c r="B306" s="29" t="inlineStr">
        <is>
          <t>Ad group ad ad demand gen multi asset ad call to action text · TEXT</t>
        </is>
      </c>
      <c r="C306" s="26" t="n"/>
      <c r="D306" s="27">
        <f>IF(AND($C306="x",$A306&lt;&gt;""),$A306,"")</f>
        <v/>
      </c>
    </row>
    <row r="307">
      <c r="A307" s="25" t="inlineStr">
        <is>
          <t>ad_group_ad_ad_demand_gen_multi_asset_ad_descriptions</t>
        </is>
      </c>
      <c r="B307" s="29" t="inlineStr">
        <is>
          <t>Ad group ad ad demand gen multi asset ad descriptions · TEXT</t>
        </is>
      </c>
      <c r="C307" s="26" t="n"/>
      <c r="D307" s="27">
        <f>IF(AND($C307="x",$A307&lt;&gt;""),$A307,"")</f>
        <v/>
      </c>
    </row>
    <row r="308">
      <c r="A308" s="25" t="inlineStr">
        <is>
          <t>ad_group_ad_ad_demand_gen_multi_asset_ad_headlines</t>
        </is>
      </c>
      <c r="B308" s="29" t="inlineStr">
        <is>
          <t>Ad group ad ad demand gen multi asset ad headlines · TEXT</t>
        </is>
      </c>
      <c r="C308" s="26" t="n"/>
      <c r="D308" s="27">
        <f>IF(AND($C308="x",$A308&lt;&gt;""),$A308,"")</f>
        <v/>
      </c>
    </row>
    <row r="309">
      <c r="A309" s="25" t="inlineStr">
        <is>
          <t>ad_group_ad_ad_demand_gen_multi_asset_ad_lead_form_only</t>
        </is>
      </c>
      <c r="B309" s="29" t="inlineStr">
        <is>
          <t>(Deprecated) Ad group ad ad demand gen multi asset ad lead form only · BOOLEAN</t>
        </is>
      </c>
      <c r="C309" s="26" t="n"/>
      <c r="D309" s="27">
        <f>IF(AND($C309="x",$A309&lt;&gt;""),$A309,"")</f>
        <v/>
      </c>
    </row>
    <row r="310">
      <c r="A310" s="25" t="inlineStr">
        <is>
          <t>ad_group_ad_ad_demand_gen_multi_asset_ad_logo_images</t>
        </is>
      </c>
      <c r="B310" s="29" t="inlineStr">
        <is>
          <t>Ad group ad ad demand gen multi asset ad logo images · TEXT</t>
        </is>
      </c>
      <c r="C310" s="26" t="n"/>
      <c r="D310" s="27">
        <f>IF(AND($C310="x",$A310&lt;&gt;""),$A310,"")</f>
        <v/>
      </c>
    </row>
    <row r="311">
      <c r="A311" s="25" t="inlineStr">
        <is>
          <t>ad_group_ad_ad_demand_gen_multi_asset_ad_logo_images_asset</t>
        </is>
      </c>
      <c r="B311" s="29" t="inlineStr">
        <is>
          <t>(Deprecated) Ad group ad ad demand gen multi asset ad logo images asset · TEXT</t>
        </is>
      </c>
      <c r="C311" s="26" t="n"/>
      <c r="D311" s="27">
        <f>IF(AND($C311="x",$A311&lt;&gt;""),$A311,"")</f>
        <v/>
      </c>
    </row>
    <row r="312">
      <c r="A312" s="25" t="inlineStr">
        <is>
          <t>ad_group_ad_ad_demand_gen_multi_asset_ad_marketing_images</t>
        </is>
      </c>
      <c r="B312" s="29" t="inlineStr">
        <is>
          <t>Ad group ad ad demand gen multi asset ad marketing images · TEXT</t>
        </is>
      </c>
      <c r="C312" s="26" t="n"/>
      <c r="D312" s="27">
        <f>IF(AND($C312="x",$A312&lt;&gt;""),$A312,"")</f>
        <v/>
      </c>
    </row>
    <row r="313">
      <c r="A313" s="25" t="inlineStr">
        <is>
          <t>ad_group_ad_ad_demand_gen_multi_asset_ad_marketing_images_asset</t>
        </is>
      </c>
      <c r="B313" s="29" t="inlineStr">
        <is>
          <t>(Deprecated) Ad group ad ad demand gen multi asset ad marketing images asset · TEXT</t>
        </is>
      </c>
      <c r="C313" s="26" t="n"/>
      <c r="D313" s="27">
        <f>IF(AND($C313="x",$A313&lt;&gt;""),$A313,"")</f>
        <v/>
      </c>
    </row>
    <row r="314">
      <c r="A314" s="25" t="inlineStr">
        <is>
          <t>ad_group_ad_ad_demand_gen_multi_asset_ad_portrait_marketing_images</t>
        </is>
      </c>
      <c r="B314" s="29" t="inlineStr">
        <is>
          <t>Ad group ad ad demand gen multi asset ad portrait marketing images · TEXT</t>
        </is>
      </c>
      <c r="C314" s="26" t="n"/>
      <c r="D314" s="27">
        <f>IF(AND($C314="x",$A314&lt;&gt;""),$A314,"")</f>
        <v/>
      </c>
    </row>
    <row r="315">
      <c r="A315" s="25" t="inlineStr">
        <is>
          <t>ad_group_ad_ad_demand_gen_multi_asset_ad_portrait_marketing_images_asset</t>
        </is>
      </c>
      <c r="B315" s="29" t="inlineStr">
        <is>
          <t>(Deprecated) Ad group ad ad demand gen multi asset ad portrait marketing images asset · TEXT</t>
        </is>
      </c>
      <c r="C315" s="26" t="n"/>
      <c r="D315" s="27">
        <f>IF(AND($C315="x",$A315&lt;&gt;""),$A315,"")</f>
        <v/>
      </c>
    </row>
    <row r="316">
      <c r="A316" s="25" t="inlineStr">
        <is>
          <t>ad_group_ad_ad_demand_gen_multi_asset_ad_square_marketing_images</t>
        </is>
      </c>
      <c r="B316" s="29" t="inlineStr">
        <is>
          <t>Ad group ad ad demand gen multi asset ad square marketing images · TEXT</t>
        </is>
      </c>
      <c r="C316" s="26" t="n"/>
      <c r="D316" s="27">
        <f>IF(AND($C316="x",$A316&lt;&gt;""),$A316,"")</f>
        <v/>
      </c>
    </row>
    <row r="317">
      <c r="A317" s="25" t="inlineStr">
        <is>
          <t>ad_group_ad_ad_demand_gen_multi_asset_ad_square_marketing_images_asset</t>
        </is>
      </c>
      <c r="B317" s="29" t="inlineStr">
        <is>
          <t>(Deprecated) Ad group ad ad demand gen multi asset ad square marketing images asset · TEXT</t>
        </is>
      </c>
      <c r="C317" s="26" t="n"/>
      <c r="D317" s="27">
        <f>IF(AND($C317="x",$A317&lt;&gt;""),$A317,"")</f>
        <v/>
      </c>
    </row>
    <row r="318">
      <c r="A318" s="25" t="inlineStr">
        <is>
          <t>ad_group_ad_ad_demand_gen_multi_asset_ad_tall_portrait_marketing_images</t>
        </is>
      </c>
      <c r="B318" s="29" t="inlineStr">
        <is>
          <t>Ad group ad ad demand gen multi asset ad tall portrait marketing images · TEXT</t>
        </is>
      </c>
      <c r="C318" s="26" t="n"/>
      <c r="D318" s="27">
        <f>IF(AND($C318="x",$A318&lt;&gt;""),$A318,"")</f>
        <v/>
      </c>
    </row>
    <row r="319">
      <c r="A319" s="25" t="inlineStr">
        <is>
          <t>ad_group_ad_ad_demand_gen_multi_asset_ad_tall_portrait_marketing_images_asset</t>
        </is>
      </c>
      <c r="B319" s="29" t="inlineStr">
        <is>
          <t>(Deprecated) Ad group ad ad demand gen multi asset ad tall portrait marketing images asset · TEXT</t>
        </is>
      </c>
      <c r="C319" s="26" t="n"/>
      <c r="D319" s="27">
        <f>IF(AND($C319="x",$A319&lt;&gt;""),$A319,"")</f>
        <v/>
      </c>
    </row>
    <row r="320">
      <c r="A320" s="25" t="inlineStr">
        <is>
          <t>ad_group_ad_ad_demand_gen_product_ad_breadcrumb1</t>
        </is>
      </c>
      <c r="B320" s="29" t="inlineStr">
        <is>
          <t>Ad group ad ad demand gen product ad breadcrumb1 · TEXT</t>
        </is>
      </c>
      <c r="C320" s="26" t="n"/>
      <c r="D320" s="27">
        <f>IF(AND($C320="x",$A320&lt;&gt;""),$A320,"")</f>
        <v/>
      </c>
    </row>
    <row r="321">
      <c r="A321" s="25" t="inlineStr">
        <is>
          <t>ad_group_ad_ad_demand_gen_product_ad_breadcrumb2</t>
        </is>
      </c>
      <c r="B321" s="29" t="inlineStr">
        <is>
          <t>Ad group ad ad demand gen product ad breadcrumb2 · TEXT</t>
        </is>
      </c>
      <c r="C321" s="26" t="n"/>
      <c r="D321" s="27">
        <f>IF(AND($C321="x",$A321&lt;&gt;""),$A321,"")</f>
        <v/>
      </c>
    </row>
    <row r="322">
      <c r="A322" s="25" t="inlineStr">
        <is>
          <t>ad_group_ad_ad_demand_gen_product_ad_business_name</t>
        </is>
      </c>
      <c r="B322" s="29" t="inlineStr">
        <is>
          <t>Ad group ad ad demand gen product ad business name · TEXT</t>
        </is>
      </c>
      <c r="C322" s="26" t="n"/>
      <c r="D322" s="27">
        <f>IF(AND($C322="x",$A322&lt;&gt;""),$A322,"")</f>
        <v/>
      </c>
    </row>
    <row r="323">
      <c r="A323" s="25" t="inlineStr">
        <is>
          <t>ad_group_ad_ad_demand_gen_product_ad_call_to_action</t>
        </is>
      </c>
      <c r="B323" s="29" t="inlineStr">
        <is>
          <t>Ad group ad ad demand gen product ad call to action · TEXT</t>
        </is>
      </c>
      <c r="C323" s="26" t="n"/>
      <c r="D323" s="27">
        <f>IF(AND($C323="x",$A323&lt;&gt;""),$A323,"")</f>
        <v/>
      </c>
    </row>
    <row r="324">
      <c r="A324" s="25" t="inlineStr">
        <is>
          <t>ad_group_ad_ad_demand_gen_product_ad_call_to_action_asset</t>
        </is>
      </c>
      <c r="B324" s="29" t="inlineStr">
        <is>
          <t>(Deprecated) Ad group ad ad demand gen product ad call to action asset · TEXT</t>
        </is>
      </c>
      <c r="C324" s="26" t="n"/>
      <c r="D324" s="27">
        <f>IF(AND($C324="x",$A324&lt;&gt;""),$A324,"")</f>
        <v/>
      </c>
    </row>
    <row r="325">
      <c r="A325" s="25" t="inlineStr">
        <is>
          <t>ad_group_ad_ad_demand_gen_product_ad_description</t>
        </is>
      </c>
      <c r="B325" s="29" t="inlineStr">
        <is>
          <t>Ad group ad ad demand gen product ad description · TEXT</t>
        </is>
      </c>
      <c r="C325" s="26" t="n"/>
      <c r="D325" s="27">
        <f>IF(AND($C325="x",$A325&lt;&gt;""),$A325,"")</f>
        <v/>
      </c>
    </row>
    <row r="326">
      <c r="A326" s="25" t="inlineStr">
        <is>
          <t>ad_group_ad_ad_demand_gen_product_ad_headline</t>
        </is>
      </c>
      <c r="B326" s="29" t="inlineStr">
        <is>
          <t>Ad group ad ad demand gen product ad headline · TEXT</t>
        </is>
      </c>
      <c r="C326" s="26" t="n"/>
      <c r="D326" s="27">
        <f>IF(AND($C326="x",$A326&lt;&gt;""),$A326,"")</f>
        <v/>
      </c>
    </row>
    <row r="327">
      <c r="A327" s="25" t="inlineStr">
        <is>
          <t>ad_group_ad_ad_demand_gen_product_ad_logo_image</t>
        </is>
      </c>
      <c r="B327" s="29" t="inlineStr">
        <is>
          <t>Ad group ad ad demand gen product ad logo image · TEXT</t>
        </is>
      </c>
      <c r="C327" s="26" t="n"/>
      <c r="D327" s="27">
        <f>IF(AND($C327="x",$A327&lt;&gt;""),$A327,"")</f>
        <v/>
      </c>
    </row>
    <row r="328">
      <c r="A328" s="25" t="inlineStr">
        <is>
          <t>ad_group_ad_ad_demand_gen_product_ad_logo_image_asset</t>
        </is>
      </c>
      <c r="B328" s="29" t="inlineStr">
        <is>
          <t>(Deprecated) Ad group ad ad demand gen product ad logo image asset · TEXT</t>
        </is>
      </c>
      <c r="C328" s="26" t="n"/>
      <c r="D328" s="27">
        <f>IF(AND($C328="x",$A328&lt;&gt;""),$A328,"")</f>
        <v/>
      </c>
    </row>
    <row r="329">
      <c r="A329" s="25" t="inlineStr">
        <is>
          <t>ad_group_ad_ad_demand_gen_video_responsive_ad_breadcrumb1</t>
        </is>
      </c>
      <c r="B329" s="29" t="inlineStr">
        <is>
          <t>Ad group ad ad demand gen video responsive ad breadcrumb1 · TEXT</t>
        </is>
      </c>
      <c r="C329" s="26" t="n"/>
      <c r="D329" s="27">
        <f>IF(AND($C329="x",$A329&lt;&gt;""),$A329,"")</f>
        <v/>
      </c>
    </row>
    <row r="330">
      <c r="A330" s="25" t="inlineStr">
        <is>
          <t>ad_group_ad_ad_demand_gen_video_responsive_ad_breadcrumb2</t>
        </is>
      </c>
      <c r="B330" s="29" t="inlineStr">
        <is>
          <t>Ad group ad ad demand gen video responsive ad breadcrumb2 · TEXT</t>
        </is>
      </c>
      <c r="C330" s="26" t="n"/>
      <c r="D330" s="27">
        <f>IF(AND($C330="x",$A330&lt;&gt;""),$A330,"")</f>
        <v/>
      </c>
    </row>
    <row r="331">
      <c r="A331" s="25" t="inlineStr">
        <is>
          <t>ad_group_ad_ad_demand_gen_video_responsive_ad_business_name</t>
        </is>
      </c>
      <c r="B331" s="29" t="inlineStr">
        <is>
          <t>Ad group ad ad demand gen video responsive ad business name · TEXT</t>
        </is>
      </c>
      <c r="C331" s="26" t="n"/>
      <c r="D331" s="27">
        <f>IF(AND($C331="x",$A331&lt;&gt;""),$A331,"")</f>
        <v/>
      </c>
    </row>
    <row r="332">
      <c r="A332" s="25" t="inlineStr">
        <is>
          <t>ad_group_ad_ad_demand_gen_video_responsive_ad_call_to_actions</t>
        </is>
      </c>
      <c r="B332" s="29" t="inlineStr">
        <is>
          <t>Ad group ad ad demand gen video responsive ad call to actions · TEXT</t>
        </is>
      </c>
      <c r="C332" s="26" t="n"/>
      <c r="D332" s="27">
        <f>IF(AND($C332="x",$A332&lt;&gt;""),$A332,"")</f>
        <v/>
      </c>
    </row>
    <row r="333">
      <c r="A333" s="25" t="inlineStr">
        <is>
          <t>ad_group_ad_ad_demand_gen_video_responsive_ad_call_to_actions_asset</t>
        </is>
      </c>
      <c r="B333" s="29" t="inlineStr">
        <is>
          <t>(Deprecated) Ad group ad ad demand gen video responsive ad call to actions asset · TEXT</t>
        </is>
      </c>
      <c r="C333" s="26" t="n"/>
      <c r="D333" s="27">
        <f>IF(AND($C333="x",$A333&lt;&gt;""),$A333,"")</f>
        <v/>
      </c>
    </row>
    <row r="334">
      <c r="A334" s="25" t="inlineStr">
        <is>
          <t>ad_group_ad_ad_demand_gen_video_responsive_ad_descriptions</t>
        </is>
      </c>
      <c r="B334" s="29" t="inlineStr">
        <is>
          <t>Ad group ad ad demand gen video responsive ad descriptions · TEXT</t>
        </is>
      </c>
      <c r="C334" s="26" t="n"/>
      <c r="D334" s="27">
        <f>IF(AND($C334="x",$A334&lt;&gt;""),$A334,"")</f>
        <v/>
      </c>
    </row>
    <row r="335">
      <c r="A335" s="25" t="inlineStr">
        <is>
          <t>ad_group_ad_ad_demand_gen_video_responsive_ad_headlines</t>
        </is>
      </c>
      <c r="B335" s="29" t="inlineStr">
        <is>
          <t>Ad group ad ad demand gen video responsive ad headlines · TEXT</t>
        </is>
      </c>
      <c r="C335" s="26" t="n"/>
      <c r="D335" s="27">
        <f>IF(AND($C335="x",$A335&lt;&gt;""),$A335,"")</f>
        <v/>
      </c>
    </row>
    <row r="336">
      <c r="A336" s="25" t="inlineStr">
        <is>
          <t>ad_group_ad_ad_demand_gen_video_responsive_ad_logo_images</t>
        </is>
      </c>
      <c r="B336" s="29" t="inlineStr">
        <is>
          <t>Ad group ad ad demand gen video responsive ad logo images · TEXT</t>
        </is>
      </c>
      <c r="C336" s="26" t="n"/>
      <c r="D336" s="27">
        <f>IF(AND($C336="x",$A336&lt;&gt;""),$A336,"")</f>
        <v/>
      </c>
    </row>
    <row r="337">
      <c r="A337" s="25" t="inlineStr">
        <is>
          <t>ad_group_ad_ad_demand_gen_video_responsive_ad_logo_images_asset</t>
        </is>
      </c>
      <c r="B337" s="29" t="inlineStr">
        <is>
          <t>(Deprecated) Ad group ad ad demand gen video responsive ad logo images asset · TEXT</t>
        </is>
      </c>
      <c r="C337" s="26" t="n"/>
      <c r="D337" s="27">
        <f>IF(AND($C337="x",$A337&lt;&gt;""),$A337,"")</f>
        <v/>
      </c>
    </row>
    <row r="338">
      <c r="A338" s="25" t="inlineStr">
        <is>
          <t>ad_group_ad_ad_demand_gen_video_responsive_ad_long_headlines</t>
        </is>
      </c>
      <c r="B338" s="29" t="inlineStr">
        <is>
          <t>Ad group ad ad demand gen video responsive ad long headlines · TEXT</t>
        </is>
      </c>
      <c r="C338" s="26" t="n"/>
      <c r="D338" s="27">
        <f>IF(AND($C338="x",$A338&lt;&gt;""),$A338,"")</f>
        <v/>
      </c>
    </row>
    <row r="339">
      <c r="A339" s="25" t="inlineStr">
        <is>
          <t>ad_group_ad_ad_demand_gen_video_responsive_ad_videos</t>
        </is>
      </c>
      <c r="B339" s="29" t="inlineStr">
        <is>
          <t>Ad group ad ad demand gen video responsive ad videos · TEXT</t>
        </is>
      </c>
      <c r="C339" s="26" t="n"/>
      <c r="D339" s="27">
        <f>IF(AND($C339="x",$A339&lt;&gt;""),$A339,"")</f>
        <v/>
      </c>
    </row>
    <row r="340">
      <c r="A340" s="25" t="inlineStr">
        <is>
          <t>ad_group_ad_ad_demand_gen_video_responsive_ad_videos_asset</t>
        </is>
      </c>
      <c r="B340" s="29" t="inlineStr">
        <is>
          <t>(Deprecated) Ad group ad ad demand gen video responsive ad videos asset · TEXT</t>
        </is>
      </c>
      <c r="C340" s="26" t="n"/>
      <c r="D340" s="27">
        <f>IF(AND($C340="x",$A340&lt;&gt;""),$A340,"")</f>
        <v/>
      </c>
    </row>
    <row r="341">
      <c r="A341" s="25" t="inlineStr">
        <is>
          <t>ad_group_ad_ad_device_preference</t>
        </is>
      </c>
      <c r="B341" s="29" t="inlineStr">
        <is>
          <t>Ad group ad ad device preference · TEXT</t>
        </is>
      </c>
      <c r="C341" s="26" t="n"/>
      <c r="D341" s="27">
        <f>IF(AND($C341="x",$A341&lt;&gt;""),$A341,"")</f>
        <v/>
      </c>
    </row>
    <row r="342">
      <c r="A342" s="25" t="inlineStr">
        <is>
          <t>ad_group_ad_ad_display_upload_ad_display_upload_product_type</t>
        </is>
      </c>
      <c r="B342" s="29" t="inlineStr">
        <is>
          <t>Ad group ad ad display upload ad display upload product type · TEXT</t>
        </is>
      </c>
      <c r="C342" s="26" t="n"/>
      <c r="D342" s="27">
        <f>IF(AND($C342="x",$A342&lt;&gt;""),$A342,"")</f>
        <v/>
      </c>
    </row>
    <row r="343">
      <c r="A343" s="25" t="inlineStr">
        <is>
          <t>ad_group_ad_ad_display_upload_ad_media_bundle</t>
        </is>
      </c>
      <c r="B343" s="29" t="inlineStr">
        <is>
          <t>Ad group ad ad display upload ad media bundle · TEXT</t>
        </is>
      </c>
      <c r="C343" s="26" t="n"/>
      <c r="D343" s="27">
        <f>IF(AND($C343="x",$A343&lt;&gt;""),$A343,"")</f>
        <v/>
      </c>
    </row>
    <row r="344">
      <c r="A344" s="25" t="inlineStr">
        <is>
          <t>ad_group_ad_ad_display_upload_ad_media_bundle_asset</t>
        </is>
      </c>
      <c r="B344" s="29" t="inlineStr">
        <is>
          <t>(Deprecated) Ad group ad ad display upload ad media bundle asset · TEXT</t>
        </is>
      </c>
      <c r="C344" s="26" t="n"/>
      <c r="D344" s="27">
        <f>IF(AND($C344="x",$A344&lt;&gt;""),$A344,"")</f>
        <v/>
      </c>
    </row>
    <row r="345">
      <c r="A345" s="25" t="inlineStr">
        <is>
          <t>ad_group_ad_ad_display_url</t>
        </is>
      </c>
      <c r="B345" s="29" t="inlineStr">
        <is>
          <t>Ad group ad ad display url · TEXT</t>
        </is>
      </c>
      <c r="C345" s="26" t="n"/>
      <c r="D345" s="27">
        <f>IF(AND($C345="x",$A345&lt;&gt;""),$A345,"")</f>
        <v/>
      </c>
    </row>
    <row r="346">
      <c r="A346" s="25" t="inlineStr">
        <is>
          <t>ad_group_ad_ad_expanded_dynamic_search_ad_description</t>
        </is>
      </c>
      <c r="B346" s="29" t="inlineStr">
        <is>
          <t>Ad group ad ad expanded dynamic search ad description · TEXT</t>
        </is>
      </c>
      <c r="C346" s="26" t="n"/>
      <c r="D346" s="27">
        <f>IF(AND($C346="x",$A346&lt;&gt;""),$A346,"")</f>
        <v/>
      </c>
    </row>
    <row r="347">
      <c r="A347" s="25" t="inlineStr">
        <is>
          <t>ad_group_ad_ad_expanded_dynamic_search_ad_description2</t>
        </is>
      </c>
      <c r="B347" s="29" t="inlineStr">
        <is>
          <t>Ad group ad ad expanded dynamic search ad description2 · TEXT</t>
        </is>
      </c>
      <c r="C347" s="26" t="n"/>
      <c r="D347" s="27">
        <f>IF(AND($C347="x",$A347&lt;&gt;""),$A347,"")</f>
        <v/>
      </c>
    </row>
    <row r="348">
      <c r="A348" s="25" t="inlineStr">
        <is>
          <t>ad_group_ad_ad_expanded_text_ad_description</t>
        </is>
      </c>
      <c r="B348" s="29" t="inlineStr">
        <is>
          <t>Ad group ad ad expanded text ad description · TEXT</t>
        </is>
      </c>
      <c r="C348" s="26" t="n"/>
      <c r="D348" s="27">
        <f>IF(AND($C348="x",$A348&lt;&gt;""),$A348,"")</f>
        <v/>
      </c>
    </row>
    <row r="349">
      <c r="A349" s="25" t="inlineStr">
        <is>
          <t>ad_group_ad_ad_expanded_text_ad_description2</t>
        </is>
      </c>
      <c r="B349" s="29" t="inlineStr">
        <is>
          <t>Ad group ad ad expanded text ad description2 · TEXT</t>
        </is>
      </c>
      <c r="C349" s="26" t="n"/>
      <c r="D349" s="27">
        <f>IF(AND($C349="x",$A349&lt;&gt;""),$A349,"")</f>
        <v/>
      </c>
    </row>
    <row r="350">
      <c r="A350" s="25" t="inlineStr">
        <is>
          <t>ad_group_ad_ad_expanded_text_ad_headline_part1</t>
        </is>
      </c>
      <c r="B350" s="29" t="inlineStr">
        <is>
          <t>Ad group ad ad expanded text ad headline part1 · TEXT</t>
        </is>
      </c>
      <c r="C350" s="26" t="n"/>
      <c r="D350" s="27">
        <f>IF(AND($C350="x",$A350&lt;&gt;""),$A350,"")</f>
        <v/>
      </c>
    </row>
    <row r="351">
      <c r="A351" s="25" t="inlineStr">
        <is>
          <t>ad_group_ad_ad_expanded_text_ad_headline_part2</t>
        </is>
      </c>
      <c r="B351" s="29" t="inlineStr">
        <is>
          <t>Ad group ad ad expanded text ad headline part2 · TEXT</t>
        </is>
      </c>
      <c r="C351" s="26" t="n"/>
      <c r="D351" s="27">
        <f>IF(AND($C351="x",$A351&lt;&gt;""),$A351,"")</f>
        <v/>
      </c>
    </row>
    <row r="352">
      <c r="A352" s="25" t="inlineStr">
        <is>
          <t>ad_group_ad_ad_expanded_text_ad_headline_part3</t>
        </is>
      </c>
      <c r="B352" s="29" t="inlineStr">
        <is>
          <t>Ad group ad ad expanded text ad headline part3 · TEXT</t>
        </is>
      </c>
      <c r="C352" s="26" t="n"/>
      <c r="D352" s="27">
        <f>IF(AND($C352="x",$A352&lt;&gt;""),$A352,"")</f>
        <v/>
      </c>
    </row>
    <row r="353">
      <c r="A353" s="25" t="inlineStr">
        <is>
          <t>ad_group_ad_ad_expanded_text_ad_path1</t>
        </is>
      </c>
      <c r="B353" s="29" t="inlineStr">
        <is>
          <t>Ad group ad ad expanded text ad path1 · TEXT</t>
        </is>
      </c>
      <c r="C353" s="26" t="n"/>
      <c r="D353" s="27">
        <f>IF(AND($C353="x",$A353&lt;&gt;""),$A353,"")</f>
        <v/>
      </c>
    </row>
    <row r="354">
      <c r="A354" s="25" t="inlineStr">
        <is>
          <t>ad_group_ad_ad_expanded_text_ad_path2</t>
        </is>
      </c>
      <c r="B354" s="29" t="inlineStr">
        <is>
          <t>Ad group ad ad expanded text ad path2 · TEXT</t>
        </is>
      </c>
      <c r="C354" s="26" t="n"/>
      <c r="D354" s="27">
        <f>IF(AND($C354="x",$A354&lt;&gt;""),$A354,"")</f>
        <v/>
      </c>
    </row>
    <row r="355">
      <c r="A355" s="25" t="inlineStr">
        <is>
          <t>ad_group_ad_ad_final_app_urls</t>
        </is>
      </c>
      <c r="B355" s="29" t="inlineStr">
        <is>
          <t>Ad group ad ad final app urls · TEXT</t>
        </is>
      </c>
      <c r="C355" s="26" t="n"/>
      <c r="D355" s="27">
        <f>IF(AND($C355="x",$A355&lt;&gt;""),$A355,"")</f>
        <v/>
      </c>
    </row>
    <row r="356">
      <c r="A356" s="25" t="inlineStr">
        <is>
          <t>ad_group_ad_ad_final_mobile_urls</t>
        </is>
      </c>
      <c r="B356" s="29" t="inlineStr">
        <is>
          <t>Ad group ad ad final mobile urls · TEXT</t>
        </is>
      </c>
      <c r="C356" s="26" t="n"/>
      <c r="D356" s="27">
        <f>IF(AND($C356="x",$A356&lt;&gt;""),$A356,"")</f>
        <v/>
      </c>
    </row>
    <row r="357">
      <c r="A357" s="25" t="inlineStr">
        <is>
          <t>ad_group_ad_ad_final_url_suffix</t>
        </is>
      </c>
      <c r="B357" s="29" t="inlineStr">
        <is>
          <t>Ad group ad ad final url suffix · TEXT</t>
        </is>
      </c>
      <c r="C357" s="26" t="n"/>
      <c r="D357" s="27">
        <f>IF(AND($C357="x",$A357&lt;&gt;""),$A357,"")</f>
        <v/>
      </c>
    </row>
    <row r="358">
      <c r="A358" s="25" t="inlineStr">
        <is>
          <t>ad_group_ad_ad_final_urls</t>
        </is>
      </c>
      <c r="B358" s="29" t="inlineStr">
        <is>
          <t>Ad group ad ad final urls · TEXT</t>
        </is>
      </c>
      <c r="C358" s="26" t="n"/>
      <c r="D358" s="27">
        <f>IF(AND($C358="x",$A358&lt;&gt;""),$A358,"")</f>
        <v/>
      </c>
    </row>
    <row r="359">
      <c r="A359" s="25" t="inlineStr">
        <is>
          <t>ad_group_ad_ad_group</t>
        </is>
      </c>
      <c r="B359" s="29" t="inlineStr">
        <is>
          <t>Ad group ad ad group · TEXT</t>
        </is>
      </c>
      <c r="C359" s="26" t="n"/>
      <c r="D359" s="27">
        <f>IF(AND($C359="x",$A359&lt;&gt;""),$A359,"")</f>
        <v/>
      </c>
    </row>
    <row r="360">
      <c r="A360" s="25" t="inlineStr">
        <is>
          <t>ad_group_ad_ad_group_ad_asset_automation_settings</t>
        </is>
      </c>
      <c r="B360" s="29" t="inlineStr">
        <is>
          <t>Ad group ad ad group ad asset automation settings · TEXT</t>
        </is>
      </c>
      <c r="C360" s="26" t="n"/>
      <c r="D360" s="27">
        <f>IF(AND($C360="x",$A360&lt;&gt;""),$A360,"")</f>
        <v/>
      </c>
    </row>
    <row r="361">
      <c r="A361" s="25" t="inlineStr">
        <is>
          <t>ad_group_ad_ad_hotel_ad</t>
        </is>
      </c>
      <c r="B361" s="29" t="inlineStr">
        <is>
          <t>Ad group ad ad hotel ad · TEXT</t>
        </is>
      </c>
      <c r="C361" s="26" t="n"/>
      <c r="D361" s="27">
        <f>IF(AND($C361="x",$A361&lt;&gt;""),$A361,"")</f>
        <v/>
      </c>
    </row>
    <row r="362">
      <c r="A362" s="25" t="inlineStr">
        <is>
          <t>ad_group_ad_ad_id</t>
        </is>
      </c>
      <c r="B362" s="29" t="inlineStr">
        <is>
          <t>Ad group ad ad id · TEXT</t>
        </is>
      </c>
      <c r="C362" s="26" t="n"/>
      <c r="D362" s="27">
        <f>IF(AND($C362="x",$A362&lt;&gt;""),$A362,"")</f>
        <v/>
      </c>
    </row>
    <row r="363">
      <c r="A363" s="25" t="inlineStr">
        <is>
          <t>ad_group_ad_ad_image_ad_image_asset_asset</t>
        </is>
      </c>
      <c r="B363" s="29" t="inlineStr">
        <is>
          <t>Ad group ad ad image ad image asset asset · TEXT</t>
        </is>
      </c>
      <c r="C363" s="26" t="n"/>
      <c r="D363" s="27">
        <f>IF(AND($C363="x",$A363&lt;&gt;""),$A363,"")</f>
        <v/>
      </c>
    </row>
    <row r="364">
      <c r="A364" s="25" t="inlineStr">
        <is>
          <t>ad_group_ad_ad_image_ad_image_url</t>
        </is>
      </c>
      <c r="B364" s="29" t="inlineStr">
        <is>
          <t>Ad group ad ad image ad image url · TEXT</t>
        </is>
      </c>
      <c r="C364" s="26" t="n"/>
      <c r="D364" s="27">
        <f>IF(AND($C364="x",$A364&lt;&gt;""),$A364,"")</f>
        <v/>
      </c>
    </row>
    <row r="365">
      <c r="A365" s="25" t="inlineStr">
        <is>
          <t>ad_group_ad_ad_image_ad_mime_type</t>
        </is>
      </c>
      <c r="B365" s="29" t="inlineStr">
        <is>
          <t>Ad group ad ad image ad mime type · TEXT</t>
        </is>
      </c>
      <c r="C365" s="26" t="n"/>
      <c r="D365" s="27">
        <f>IF(AND($C365="x",$A365&lt;&gt;""),$A365,"")</f>
        <v/>
      </c>
    </row>
    <row r="366">
      <c r="A366" s="25" t="inlineStr">
        <is>
          <t>ad_group_ad_ad_image_ad_name</t>
        </is>
      </c>
      <c r="B366" s="29" t="inlineStr">
        <is>
          <t>Ad group ad ad image ad name · TEXT</t>
        </is>
      </c>
      <c r="C366" s="26" t="n"/>
      <c r="D366" s="27">
        <f>IF(AND($C366="x",$A366&lt;&gt;""),$A366,"")</f>
        <v/>
      </c>
    </row>
    <row r="367">
      <c r="A367" s="25" t="inlineStr">
        <is>
          <t>ad_group_ad_ad_image_ad_pixel_height</t>
        </is>
      </c>
      <c r="B367" s="29" t="inlineStr">
        <is>
          <t>Ad group ad ad image ad pixel height · NUMERIC</t>
        </is>
      </c>
      <c r="C367" s="26" t="n"/>
      <c r="D367" s="27">
        <f>IF(AND($C367="x",$A367&lt;&gt;""),$A367,"")</f>
        <v/>
      </c>
    </row>
    <row r="368">
      <c r="A368" s="25" t="inlineStr">
        <is>
          <t>ad_group_ad_ad_image_ad_pixel_width</t>
        </is>
      </c>
      <c r="B368" s="29" t="inlineStr">
        <is>
          <t>Ad group ad ad image ad pixel width · NUMERIC</t>
        </is>
      </c>
      <c r="C368" s="26" t="n"/>
      <c r="D368" s="27">
        <f>IF(AND($C368="x",$A368&lt;&gt;""),$A368,"")</f>
        <v/>
      </c>
    </row>
    <row r="369">
      <c r="A369" s="25" t="inlineStr">
        <is>
          <t>ad_group_ad_ad_image_ad_preview_image_url</t>
        </is>
      </c>
      <c r="B369" s="29" t="inlineStr">
        <is>
          <t>Ad group ad ad image ad preview image url · TEXT</t>
        </is>
      </c>
      <c r="C369" s="26" t="n"/>
      <c r="D369" s="27">
        <f>IF(AND($C369="x",$A369&lt;&gt;""),$A369,"")</f>
        <v/>
      </c>
    </row>
    <row r="370">
      <c r="A370" s="25" t="inlineStr">
        <is>
          <t>ad_group_ad_ad_image_ad_preview_pixel_height</t>
        </is>
      </c>
      <c r="B370" s="29" t="inlineStr">
        <is>
          <t>Ad group ad ad image ad preview pixel height · NUMERIC</t>
        </is>
      </c>
      <c r="C370" s="26" t="n"/>
      <c r="D370" s="27">
        <f>IF(AND($C370="x",$A370&lt;&gt;""),$A370,"")</f>
        <v/>
      </c>
    </row>
    <row r="371">
      <c r="A371" s="25" t="inlineStr">
        <is>
          <t>ad_group_ad_ad_image_ad_preview_pixel_width</t>
        </is>
      </c>
      <c r="B371" s="29" t="inlineStr">
        <is>
          <t>Ad group ad ad image ad preview pixel width · NUMERIC</t>
        </is>
      </c>
      <c r="C371" s="26" t="n"/>
      <c r="D371" s="27">
        <f>IF(AND($C371="x",$A371&lt;&gt;""),$A371,"")</f>
        <v/>
      </c>
    </row>
    <row r="372">
      <c r="A372" s="25" t="inlineStr">
        <is>
          <t>ad_group_ad_ad_legacy_app_install_ad</t>
        </is>
      </c>
      <c r="B372" s="29" t="inlineStr">
        <is>
          <t>Ad group ad ad legacy app install ad · TEXT</t>
        </is>
      </c>
      <c r="C372" s="26" t="n"/>
      <c r="D372" s="27">
        <f>IF(AND($C372="x",$A372&lt;&gt;""),$A372,"")</f>
        <v/>
      </c>
    </row>
    <row r="373">
      <c r="A373" s="25" t="inlineStr">
        <is>
          <t>ad_group_ad_ad_legacy_responsive_display_ad_accent_color</t>
        </is>
      </c>
      <c r="B373" s="29" t="inlineStr">
        <is>
          <t>Ad group ad ad legacy responsive display ad accent color · TEXT</t>
        </is>
      </c>
      <c r="C373" s="26" t="n"/>
      <c r="D373" s="27">
        <f>IF(AND($C373="x",$A373&lt;&gt;""),$A373,"")</f>
        <v/>
      </c>
    </row>
    <row r="374">
      <c r="A374" s="25" t="inlineStr">
        <is>
          <t>ad_group_ad_ad_legacy_responsive_display_ad_allow_flexible_color</t>
        </is>
      </c>
      <c r="B374" s="29" t="inlineStr">
        <is>
          <t>Ad group ad ad legacy responsive display ad allow flexible color · BOOLEAN</t>
        </is>
      </c>
      <c r="C374" s="26" t="n"/>
      <c r="D374" s="27">
        <f>IF(AND($C374="x",$A374&lt;&gt;""),$A374,"")</f>
        <v/>
      </c>
    </row>
    <row r="375">
      <c r="A375" s="25" t="inlineStr">
        <is>
          <t>ad_group_ad_ad_legacy_responsive_display_ad_business_name</t>
        </is>
      </c>
      <c r="B375" s="29" t="inlineStr">
        <is>
          <t>Ad group ad ad legacy responsive display ad business name · TEXT</t>
        </is>
      </c>
      <c r="C375" s="26" t="n"/>
      <c r="D375" s="27">
        <f>IF(AND($C375="x",$A375&lt;&gt;""),$A375,"")</f>
        <v/>
      </c>
    </row>
    <row r="376">
      <c r="A376" s="25" t="inlineStr">
        <is>
          <t>ad_group_ad_ad_legacy_responsive_display_ad_call_to_action_text</t>
        </is>
      </c>
      <c r="B376" s="29" t="inlineStr">
        <is>
          <t>Ad group ad ad legacy responsive display ad call to action text · TEXT</t>
        </is>
      </c>
      <c r="C376" s="26" t="n"/>
      <c r="D376" s="27">
        <f>IF(AND($C376="x",$A376&lt;&gt;""),$A376,"")</f>
        <v/>
      </c>
    </row>
    <row r="377">
      <c r="A377" s="25" t="inlineStr">
        <is>
          <t>ad_group_ad_ad_legacy_responsive_display_ad_description</t>
        </is>
      </c>
      <c r="B377" s="29" t="inlineStr">
        <is>
          <t>Ad group ad ad legacy responsive display ad description · TEXT</t>
        </is>
      </c>
      <c r="C377" s="26" t="n"/>
      <c r="D377" s="27">
        <f>IF(AND($C377="x",$A377&lt;&gt;""),$A377,"")</f>
        <v/>
      </c>
    </row>
    <row r="378">
      <c r="A378" s="25" t="inlineStr">
        <is>
          <t>ad_group_ad_ad_legacy_responsive_display_ad_format_setting</t>
        </is>
      </c>
      <c r="B378" s="29" t="inlineStr">
        <is>
          <t>Ad group ad ad legacy responsive display ad format setting · TEXT</t>
        </is>
      </c>
      <c r="C378" s="26" t="n"/>
      <c r="D378" s="27">
        <f>IF(AND($C378="x",$A378&lt;&gt;""),$A378,"")</f>
        <v/>
      </c>
    </row>
    <row r="379">
      <c r="A379" s="25" t="inlineStr">
        <is>
          <t>ad_group_ad_ad_legacy_responsive_display_ad_logo_image</t>
        </is>
      </c>
      <c r="B379" s="29" t="inlineStr">
        <is>
          <t>Ad group ad ad legacy responsive display ad logo image · TEXT</t>
        </is>
      </c>
      <c r="C379" s="26" t="n"/>
      <c r="D379" s="27">
        <f>IF(AND($C379="x",$A379&lt;&gt;""),$A379,"")</f>
        <v/>
      </c>
    </row>
    <row r="380">
      <c r="A380" s="25" t="inlineStr">
        <is>
          <t>ad_group_ad_ad_legacy_responsive_display_ad_long_headline</t>
        </is>
      </c>
      <c r="B380" s="29" t="inlineStr">
        <is>
          <t>Ad group ad ad legacy responsive display ad long headline · TEXT</t>
        </is>
      </c>
      <c r="C380" s="26" t="n"/>
      <c r="D380" s="27">
        <f>IF(AND($C380="x",$A380&lt;&gt;""),$A380,"")</f>
        <v/>
      </c>
    </row>
    <row r="381">
      <c r="A381" s="25" t="inlineStr">
        <is>
          <t>ad_group_ad_ad_legacy_responsive_display_ad_main_color</t>
        </is>
      </c>
      <c r="B381" s="29" t="inlineStr">
        <is>
          <t>Ad group ad ad legacy responsive display ad main color · TEXT</t>
        </is>
      </c>
      <c r="C381" s="26" t="n"/>
      <c r="D381" s="27">
        <f>IF(AND($C381="x",$A381&lt;&gt;""),$A381,"")</f>
        <v/>
      </c>
    </row>
    <row r="382">
      <c r="A382" s="25" t="inlineStr">
        <is>
          <t>ad_group_ad_ad_legacy_responsive_display_ad_marketing_image</t>
        </is>
      </c>
      <c r="B382" s="29" t="inlineStr">
        <is>
          <t>Ad group ad ad legacy responsive display ad marketing image · TEXT</t>
        </is>
      </c>
      <c r="C382" s="26" t="n"/>
      <c r="D382" s="27">
        <f>IF(AND($C382="x",$A382&lt;&gt;""),$A382,"")</f>
        <v/>
      </c>
    </row>
    <row r="383">
      <c r="A383" s="25" t="inlineStr">
        <is>
          <t>ad_group_ad_ad_legacy_responsive_display_ad_price_prefix</t>
        </is>
      </c>
      <c r="B383" s="29" t="inlineStr">
        <is>
          <t>Ad group ad ad legacy responsive display ad price prefix · TEXT</t>
        </is>
      </c>
      <c r="C383" s="26" t="n"/>
      <c r="D383" s="27">
        <f>IF(AND($C383="x",$A383&lt;&gt;""),$A383,"")</f>
        <v/>
      </c>
    </row>
    <row r="384">
      <c r="A384" s="25" t="inlineStr">
        <is>
          <t>ad_group_ad_ad_legacy_responsive_display_ad_promo_text</t>
        </is>
      </c>
      <c r="B384" s="29" t="inlineStr">
        <is>
          <t>Ad group ad ad legacy responsive display ad promo text · TEXT</t>
        </is>
      </c>
      <c r="C384" s="26" t="n"/>
      <c r="D384" s="27">
        <f>IF(AND($C384="x",$A384&lt;&gt;""),$A384,"")</f>
        <v/>
      </c>
    </row>
    <row r="385">
      <c r="A385" s="25" t="inlineStr">
        <is>
          <t>ad_group_ad_ad_legacy_responsive_display_ad_short_headline</t>
        </is>
      </c>
      <c r="B385" s="29" t="inlineStr">
        <is>
          <t>Ad group ad ad legacy responsive display ad short headline · TEXT</t>
        </is>
      </c>
      <c r="C385" s="26" t="n"/>
      <c r="D385" s="27">
        <f>IF(AND($C385="x",$A385&lt;&gt;""),$A385,"")</f>
        <v/>
      </c>
    </row>
    <row r="386">
      <c r="A386" s="25" t="inlineStr">
        <is>
          <t>ad_group_ad_ad_legacy_responsive_display_ad_square_logo_image</t>
        </is>
      </c>
      <c r="B386" s="29" t="inlineStr">
        <is>
          <t>Ad group ad ad legacy responsive display ad square logo image · TEXT</t>
        </is>
      </c>
      <c r="C386" s="26" t="n"/>
      <c r="D386" s="27">
        <f>IF(AND($C386="x",$A386&lt;&gt;""),$A386,"")</f>
        <v/>
      </c>
    </row>
    <row r="387">
      <c r="A387" s="25" t="inlineStr">
        <is>
          <t>ad_group_ad_ad_legacy_responsive_display_ad_square_marketing_image</t>
        </is>
      </c>
      <c r="B387" s="29" t="inlineStr">
        <is>
          <t>Ad group ad ad legacy responsive display ad square marketing image · TEXT</t>
        </is>
      </c>
      <c r="C387" s="26" t="n"/>
      <c r="D387" s="27">
        <f>IF(AND($C387="x",$A387&lt;&gt;""),$A387,"")</f>
        <v/>
      </c>
    </row>
    <row r="388">
      <c r="A388" s="25" t="inlineStr">
        <is>
          <t>ad_group_ad_ad_local_ad_call_to_actions</t>
        </is>
      </c>
      <c r="B388" s="29" t="inlineStr">
        <is>
          <t>Ad group ad ad local ad call to actions · TEXT</t>
        </is>
      </c>
      <c r="C388" s="26" t="n"/>
      <c r="D388" s="27">
        <f>IF(AND($C388="x",$A388&lt;&gt;""),$A388,"")</f>
        <v/>
      </c>
    </row>
    <row r="389">
      <c r="A389" s="25" t="inlineStr">
        <is>
          <t>ad_group_ad_ad_local_ad_descriptions</t>
        </is>
      </c>
      <c r="B389" s="29" t="inlineStr">
        <is>
          <t>Ad group ad ad local ad descriptions · TEXT</t>
        </is>
      </c>
      <c r="C389" s="26" t="n"/>
      <c r="D389" s="27">
        <f>IF(AND($C389="x",$A389&lt;&gt;""),$A389,"")</f>
        <v/>
      </c>
    </row>
    <row r="390">
      <c r="A390" s="25" t="inlineStr">
        <is>
          <t>ad_group_ad_ad_local_ad_headlines</t>
        </is>
      </c>
      <c r="B390" s="29" t="inlineStr">
        <is>
          <t>Ad group ad ad local ad headlines · TEXT</t>
        </is>
      </c>
      <c r="C390" s="26" t="n"/>
      <c r="D390" s="27">
        <f>IF(AND($C390="x",$A390&lt;&gt;""),$A390,"")</f>
        <v/>
      </c>
    </row>
    <row r="391">
      <c r="A391" s="25" t="inlineStr">
        <is>
          <t>ad_group_ad_ad_local_ad_logo_images</t>
        </is>
      </c>
      <c r="B391" s="29" t="inlineStr">
        <is>
          <t>Ad group ad ad local ad logo images · TEXT</t>
        </is>
      </c>
      <c r="C391" s="26" t="n"/>
      <c r="D391" s="27">
        <f>IF(AND($C391="x",$A391&lt;&gt;""),$A391,"")</f>
        <v/>
      </c>
    </row>
    <row r="392">
      <c r="A392" s="25" t="inlineStr">
        <is>
          <t>ad_group_ad_ad_local_ad_logo_images_asset</t>
        </is>
      </c>
      <c r="B392" s="29" t="inlineStr">
        <is>
          <t>(Deprecated) Ad group ad ad local ad logo images asset · TEXT</t>
        </is>
      </c>
      <c r="C392" s="26" t="n"/>
      <c r="D392" s="27">
        <f>IF(AND($C392="x",$A392&lt;&gt;""),$A392,"")</f>
        <v/>
      </c>
    </row>
    <row r="393">
      <c r="A393" s="25" t="inlineStr">
        <is>
          <t>ad_group_ad_ad_local_ad_marketing_images</t>
        </is>
      </c>
      <c r="B393" s="29" t="inlineStr">
        <is>
          <t>Ad group ad ad local ad marketing images · TEXT</t>
        </is>
      </c>
      <c r="C393" s="26" t="n"/>
      <c r="D393" s="27">
        <f>IF(AND($C393="x",$A393&lt;&gt;""),$A393,"")</f>
        <v/>
      </c>
    </row>
    <row r="394">
      <c r="A394" s="25" t="inlineStr">
        <is>
          <t>ad_group_ad_ad_local_ad_marketing_images_asset</t>
        </is>
      </c>
      <c r="B394" s="29" t="inlineStr">
        <is>
          <t>(Deprecated) Ad group ad ad local ad marketing images asset · TEXT</t>
        </is>
      </c>
      <c r="C394" s="26" t="n"/>
      <c r="D394" s="27">
        <f>IF(AND($C394="x",$A394&lt;&gt;""),$A394,"")</f>
        <v/>
      </c>
    </row>
    <row r="395">
      <c r="A395" s="25" t="inlineStr">
        <is>
          <t>ad_group_ad_ad_local_ad_path1</t>
        </is>
      </c>
      <c r="B395" s="29" t="inlineStr">
        <is>
          <t>Ad group ad ad local ad path1 · TEXT</t>
        </is>
      </c>
      <c r="C395" s="26" t="n"/>
      <c r="D395" s="27">
        <f>IF(AND($C395="x",$A395&lt;&gt;""),$A395,"")</f>
        <v/>
      </c>
    </row>
    <row r="396">
      <c r="A396" s="25" t="inlineStr">
        <is>
          <t>ad_group_ad_ad_local_ad_path2</t>
        </is>
      </c>
      <c r="B396" s="29" t="inlineStr">
        <is>
          <t>Ad group ad ad local ad path2 · TEXT</t>
        </is>
      </c>
      <c r="C396" s="26" t="n"/>
      <c r="D396" s="27">
        <f>IF(AND($C396="x",$A396&lt;&gt;""),$A396,"")</f>
        <v/>
      </c>
    </row>
    <row r="397">
      <c r="A397" s="25" t="inlineStr">
        <is>
          <t>ad_group_ad_ad_local_ad_videos</t>
        </is>
      </c>
      <c r="B397" s="29" t="inlineStr">
        <is>
          <t>Ad group ad ad local ad videos · TEXT</t>
        </is>
      </c>
      <c r="C397" s="26" t="n"/>
      <c r="D397" s="27">
        <f>IF(AND($C397="x",$A397&lt;&gt;""),$A397,"")</f>
        <v/>
      </c>
    </row>
    <row r="398">
      <c r="A398" s="25" t="inlineStr">
        <is>
          <t>ad_group_ad_ad_local_ad_videos_asset</t>
        </is>
      </c>
      <c r="B398" s="29" t="inlineStr">
        <is>
          <t>(Deprecated) Ad group ad ad local ad videos asset · TEXT</t>
        </is>
      </c>
      <c r="C398" s="26" t="n"/>
      <c r="D398" s="27">
        <f>IF(AND($C398="x",$A398&lt;&gt;""),$A398,"")</f>
        <v/>
      </c>
    </row>
    <row r="399">
      <c r="A399" s="25" t="inlineStr">
        <is>
          <t>ad_group_ad_ad_name</t>
        </is>
      </c>
      <c r="B399" s="29" t="inlineStr">
        <is>
          <t>Ad group ad ad name · TEXT</t>
        </is>
      </c>
      <c r="C399" s="26" t="n"/>
      <c r="D399" s="27">
        <f>IF(AND($C399="x",$A399&lt;&gt;""),$A399,"")</f>
        <v/>
      </c>
    </row>
    <row r="400">
      <c r="A400" s="25" t="inlineStr">
        <is>
          <t>ad_group_ad_ad_resource_name</t>
        </is>
      </c>
      <c r="B400" s="29" t="inlineStr">
        <is>
          <t>Ad group ad ad resource name · TEXT</t>
        </is>
      </c>
      <c r="C400" s="26" t="n"/>
      <c r="D400" s="27">
        <f>IF(AND($C400="x",$A400&lt;&gt;""),$A400,"")</f>
        <v/>
      </c>
    </row>
    <row r="401">
      <c r="A401" s="25" t="inlineStr">
        <is>
          <t>ad_group_ad_ad_responsive_display_ad_accent_color</t>
        </is>
      </c>
      <c r="B401" s="29" t="inlineStr">
        <is>
          <t>Ad group ad ad responsive display ad accent color · TEXT</t>
        </is>
      </c>
      <c r="C401" s="26" t="n"/>
      <c r="D401" s="27">
        <f>IF(AND($C401="x",$A401&lt;&gt;""),$A401,"")</f>
        <v/>
      </c>
    </row>
    <row r="402">
      <c r="A402" s="25" t="inlineStr">
        <is>
          <t>ad_group_ad_ad_responsive_display_ad_allow_flexible_color</t>
        </is>
      </c>
      <c r="B402" s="29" t="inlineStr">
        <is>
          <t>Ad group ad ad responsive display ad allow flexible color · BOOLEAN</t>
        </is>
      </c>
      <c r="C402" s="26" t="n"/>
      <c r="D402" s="27">
        <f>IF(AND($C402="x",$A402&lt;&gt;""),$A402,"")</f>
        <v/>
      </c>
    </row>
    <row r="403">
      <c r="A403" s="25" t="inlineStr">
        <is>
          <t>ad_group_ad_ad_responsive_display_ad_business_name</t>
        </is>
      </c>
      <c r="B403" s="29" t="inlineStr">
        <is>
          <t>Ad group ad ad responsive display ad business name · TEXT</t>
        </is>
      </c>
      <c r="C403" s="26" t="n"/>
      <c r="D403" s="27">
        <f>IF(AND($C403="x",$A403&lt;&gt;""),$A403,"")</f>
        <v/>
      </c>
    </row>
    <row r="404">
      <c r="A404" s="25" t="inlineStr">
        <is>
          <t>ad_group_ad_ad_responsive_display_ad_call_to_action_text</t>
        </is>
      </c>
      <c r="B404" s="29" t="inlineStr">
        <is>
          <t>Ad group ad ad responsive display ad call to action text · TEXT</t>
        </is>
      </c>
      <c r="C404" s="26" t="n"/>
      <c r="D404" s="27">
        <f>IF(AND($C404="x",$A404&lt;&gt;""),$A404,"")</f>
        <v/>
      </c>
    </row>
    <row r="405">
      <c r="A405" s="25" t="inlineStr">
        <is>
          <t>ad_group_ad_ad_responsive_display_ad_control_spec_enable_asset_enhancements</t>
        </is>
      </c>
      <c r="B405" s="29" t="inlineStr">
        <is>
          <t>Ad group ad ad responsive display ad control spec enable asset enhancements · BOOLEAN</t>
        </is>
      </c>
      <c r="C405" s="26" t="n"/>
      <c r="D405" s="27">
        <f>IF(AND($C405="x",$A405&lt;&gt;""),$A405,"")</f>
        <v/>
      </c>
    </row>
    <row r="406">
      <c r="A406" s="25" t="inlineStr">
        <is>
          <t>ad_group_ad_ad_responsive_display_ad_control_spec_enable_autogen_video</t>
        </is>
      </c>
      <c r="B406" s="29" t="inlineStr">
        <is>
          <t>Ad group ad ad responsive display ad control spec enable autogen video · BOOLEAN</t>
        </is>
      </c>
      <c r="C406" s="26" t="n"/>
      <c r="D406" s="27">
        <f>IF(AND($C406="x",$A406&lt;&gt;""),$A406,"")</f>
        <v/>
      </c>
    </row>
    <row r="407">
      <c r="A407" s="25" t="inlineStr">
        <is>
          <t>ad_group_ad_ad_responsive_display_ad_descriptions</t>
        </is>
      </c>
      <c r="B407" s="29" t="inlineStr">
        <is>
          <t>Ad group ad ad responsive display ad descriptions · TEXT</t>
        </is>
      </c>
      <c r="C407" s="26" t="n"/>
      <c r="D407" s="27">
        <f>IF(AND($C407="x",$A407&lt;&gt;""),$A407,"")</f>
        <v/>
      </c>
    </row>
    <row r="408">
      <c r="A408" s="25" t="inlineStr">
        <is>
          <t>ad_group_ad_ad_responsive_display_ad_format_setting</t>
        </is>
      </c>
      <c r="B408" s="29" t="inlineStr">
        <is>
          <t>Ad group ad ad responsive display ad format setting · TEXT</t>
        </is>
      </c>
      <c r="C408" s="26" t="n"/>
      <c r="D408" s="27">
        <f>IF(AND($C408="x",$A408&lt;&gt;""),$A408,"")</f>
        <v/>
      </c>
    </row>
    <row r="409">
      <c r="A409" s="25" t="inlineStr">
        <is>
          <t>ad_group_ad_ad_responsive_display_ad_headlines</t>
        </is>
      </c>
      <c r="B409" s="29" t="inlineStr">
        <is>
          <t>Ad group ad ad responsive display ad headlines · TEXT</t>
        </is>
      </c>
      <c r="C409" s="26" t="n"/>
      <c r="D409" s="27">
        <f>IF(AND($C409="x",$A409&lt;&gt;""),$A409,"")</f>
        <v/>
      </c>
    </row>
    <row r="410">
      <c r="A410" s="25" t="inlineStr">
        <is>
          <t>ad_group_ad_ad_responsive_display_ad_logo_images</t>
        </is>
      </c>
      <c r="B410" s="29" t="inlineStr">
        <is>
          <t>Ad group ad ad responsive display ad logo images · TEXT</t>
        </is>
      </c>
      <c r="C410" s="26" t="n"/>
      <c r="D410" s="27">
        <f>IF(AND($C410="x",$A410&lt;&gt;""),$A410,"")</f>
        <v/>
      </c>
    </row>
    <row r="411">
      <c r="A411" s="25" t="inlineStr">
        <is>
          <t>ad_group_ad_ad_responsive_display_ad_logo_images_asset</t>
        </is>
      </c>
      <c r="B411" s="29" t="inlineStr">
        <is>
          <t>(Deprecated) Ad group ad ad responsive display ad logo images asset · TEXT</t>
        </is>
      </c>
      <c r="C411" s="26" t="n"/>
      <c r="D411" s="27">
        <f>IF(AND($C411="x",$A411&lt;&gt;""),$A411,"")</f>
        <v/>
      </c>
    </row>
    <row r="412">
      <c r="A412" s="25" t="inlineStr">
        <is>
          <t>ad_group_ad_ad_responsive_display_ad_long_headline</t>
        </is>
      </c>
      <c r="B412" s="29" t="inlineStr">
        <is>
          <t>Ad group ad ad responsive display ad long headline · TEXT</t>
        </is>
      </c>
      <c r="C412" s="26" t="n"/>
      <c r="D412" s="27">
        <f>IF(AND($C412="x",$A412&lt;&gt;""),$A412,"")</f>
        <v/>
      </c>
    </row>
    <row r="413">
      <c r="A413" s="25" t="inlineStr">
        <is>
          <t>ad_group_ad_ad_responsive_display_ad_main_color</t>
        </is>
      </c>
      <c r="B413" s="29" t="inlineStr">
        <is>
          <t>Ad group ad ad responsive display ad main color · TEXT</t>
        </is>
      </c>
      <c r="C413" s="26" t="n"/>
      <c r="D413" s="27">
        <f>IF(AND($C413="x",$A413&lt;&gt;""),$A413,"")</f>
        <v/>
      </c>
    </row>
    <row r="414">
      <c r="A414" s="25" t="inlineStr">
        <is>
          <t>ad_group_ad_ad_responsive_display_ad_marketing_images</t>
        </is>
      </c>
      <c r="B414" s="29" t="inlineStr">
        <is>
          <t>Ad group ad ad responsive display ad marketing images · TEXT</t>
        </is>
      </c>
      <c r="C414" s="26" t="n"/>
      <c r="D414" s="27">
        <f>IF(AND($C414="x",$A414&lt;&gt;""),$A414,"")</f>
        <v/>
      </c>
    </row>
    <row r="415">
      <c r="A415" s="25" t="inlineStr">
        <is>
          <t>ad_group_ad_ad_responsive_display_ad_marketing_images_asset</t>
        </is>
      </c>
      <c r="B415" s="29" t="inlineStr">
        <is>
          <t>(Deprecated) Ad group ad ad responsive display ad marketing images asset · TEXT</t>
        </is>
      </c>
      <c r="C415" s="26" t="n"/>
      <c r="D415" s="27">
        <f>IF(AND($C415="x",$A415&lt;&gt;""),$A415,"")</f>
        <v/>
      </c>
    </row>
    <row r="416">
      <c r="A416" s="25" t="inlineStr">
        <is>
          <t>ad_group_ad_ad_responsive_display_ad_price_prefix</t>
        </is>
      </c>
      <c r="B416" s="29" t="inlineStr">
        <is>
          <t>Ad group ad ad responsive display ad price prefix · TEXT</t>
        </is>
      </c>
      <c r="C416" s="26" t="n"/>
      <c r="D416" s="27">
        <f>IF(AND($C416="x",$A416&lt;&gt;""),$A416,"")</f>
        <v/>
      </c>
    </row>
    <row r="417">
      <c r="A417" s="25" t="inlineStr">
        <is>
          <t>ad_group_ad_ad_responsive_display_ad_promo_text</t>
        </is>
      </c>
      <c r="B417" s="29" t="inlineStr">
        <is>
          <t>Ad group ad ad responsive display ad promo text · TEXT</t>
        </is>
      </c>
      <c r="C417" s="26" t="n"/>
      <c r="D417" s="27">
        <f>IF(AND($C417="x",$A417&lt;&gt;""),$A417,"")</f>
        <v/>
      </c>
    </row>
    <row r="418">
      <c r="A418" s="25" t="inlineStr">
        <is>
          <t>ad_group_ad_ad_responsive_display_ad_square_logo_images</t>
        </is>
      </c>
      <c r="B418" s="29" t="inlineStr">
        <is>
          <t>Ad group ad ad responsive display ad square logo images · TEXT</t>
        </is>
      </c>
      <c r="C418" s="26" t="n"/>
      <c r="D418" s="27">
        <f>IF(AND($C418="x",$A418&lt;&gt;""),$A418,"")</f>
        <v/>
      </c>
    </row>
    <row r="419">
      <c r="A419" s="25" t="inlineStr">
        <is>
          <t>ad_group_ad_ad_responsive_display_ad_square_logo_images_asset</t>
        </is>
      </c>
      <c r="B419" s="29" t="inlineStr">
        <is>
          <t>(Deprecated) Ad group ad ad responsive display ad square logo images asset · TEXT</t>
        </is>
      </c>
      <c r="C419" s="26" t="n"/>
      <c r="D419" s="27">
        <f>IF(AND($C419="x",$A419&lt;&gt;""),$A419,"")</f>
        <v/>
      </c>
    </row>
    <row r="420">
      <c r="A420" s="25" t="inlineStr">
        <is>
          <t>ad_group_ad_ad_responsive_display_ad_square_marketing_images</t>
        </is>
      </c>
      <c r="B420" s="29" t="inlineStr">
        <is>
          <t>Ad group ad ad responsive display ad square marketing images · TEXT</t>
        </is>
      </c>
      <c r="C420" s="26" t="n"/>
      <c r="D420" s="27">
        <f>IF(AND($C420="x",$A420&lt;&gt;""),$A420,"")</f>
        <v/>
      </c>
    </row>
    <row r="421">
      <c r="A421" s="25" t="inlineStr">
        <is>
          <t>ad_group_ad_ad_responsive_display_ad_square_marketing_images_asset</t>
        </is>
      </c>
      <c r="B421" s="29" t="inlineStr">
        <is>
          <t>(Deprecated) Ad group ad ad responsive display ad square marketing images asset · TEXT</t>
        </is>
      </c>
      <c r="C421" s="26" t="n"/>
      <c r="D421" s="27">
        <f>IF(AND($C421="x",$A421&lt;&gt;""),$A421,"")</f>
        <v/>
      </c>
    </row>
    <row r="422">
      <c r="A422" s="25" t="inlineStr">
        <is>
          <t>ad_group_ad_ad_responsive_display_ad_youtube_videos</t>
        </is>
      </c>
      <c r="B422" s="29" t="inlineStr">
        <is>
          <t>Ad group ad ad responsive display ad youtube videos · TEXT</t>
        </is>
      </c>
      <c r="C422" s="26" t="n"/>
      <c r="D422" s="27">
        <f>IF(AND($C422="x",$A422&lt;&gt;""),$A422,"")</f>
        <v/>
      </c>
    </row>
    <row r="423">
      <c r="A423" s="25" t="inlineStr">
        <is>
          <t>ad_group_ad_ad_responsive_display_ad_youtube_videos_asset</t>
        </is>
      </c>
      <c r="B423" s="29" t="inlineStr">
        <is>
          <t>(Deprecated) Ad group ad ad responsive display ad youtube videos asset · TEXT</t>
        </is>
      </c>
      <c r="C423" s="26" t="n"/>
      <c r="D423" s="27">
        <f>IF(AND($C423="x",$A423&lt;&gt;""),$A423,"")</f>
        <v/>
      </c>
    </row>
    <row r="424">
      <c r="A424" s="25" t="inlineStr">
        <is>
          <t>ad_group_ad_ad_responsive_search_ad_descriptions</t>
        </is>
      </c>
      <c r="B424" s="29" t="inlineStr">
        <is>
          <t>Ad group ad ad responsive search ad descriptions · TEXT</t>
        </is>
      </c>
      <c r="C424" s="26" t="n"/>
      <c r="D424" s="27">
        <f>IF(AND($C424="x",$A424&lt;&gt;""),$A424,"")</f>
        <v/>
      </c>
    </row>
    <row r="425">
      <c r="A425" s="25" t="inlineStr">
        <is>
          <t>ad_group_ad_ad_responsive_search_ad_headlines</t>
        </is>
      </c>
      <c r="B425" s="29" t="inlineStr">
        <is>
          <t>Ad group ad ad responsive search ad headlines · TEXT</t>
        </is>
      </c>
      <c r="C425" s="26" t="n"/>
      <c r="D425" s="27">
        <f>IF(AND($C425="x",$A425&lt;&gt;""),$A425,"")</f>
        <v/>
      </c>
    </row>
    <row r="426">
      <c r="A426" s="25" t="inlineStr">
        <is>
          <t>ad_group_ad_ad_responsive_search_ad_path1</t>
        </is>
      </c>
      <c r="B426" s="29" t="inlineStr">
        <is>
          <t>Ad group ad ad responsive search ad path1 · TEXT</t>
        </is>
      </c>
      <c r="C426" s="26" t="n"/>
      <c r="D426" s="27">
        <f>IF(AND($C426="x",$A426&lt;&gt;""),$A426,"")</f>
        <v/>
      </c>
    </row>
    <row r="427">
      <c r="A427" s="25" t="inlineStr">
        <is>
          <t>ad_group_ad_ad_responsive_search_ad_path2</t>
        </is>
      </c>
      <c r="B427" s="29" t="inlineStr">
        <is>
          <t>Ad group ad ad responsive search ad path2 · TEXT</t>
        </is>
      </c>
      <c r="C427" s="26" t="n"/>
      <c r="D427" s="27">
        <f>IF(AND($C427="x",$A427&lt;&gt;""),$A427,"")</f>
        <v/>
      </c>
    </row>
    <row r="428">
      <c r="A428" s="25" t="inlineStr">
        <is>
          <t>ad_group_ad_ad_shopping_comparison_listing_ad_headline</t>
        </is>
      </c>
      <c r="B428" s="29" t="inlineStr">
        <is>
          <t>Ad group ad ad shopping comparison listing ad headline · TEXT</t>
        </is>
      </c>
      <c r="C428" s="26" t="n"/>
      <c r="D428" s="27">
        <f>IF(AND($C428="x",$A428&lt;&gt;""),$A428,"")</f>
        <v/>
      </c>
    </row>
    <row r="429">
      <c r="A429" s="25" t="inlineStr">
        <is>
          <t>ad_group_ad_ad_shopping_product_ad</t>
        </is>
      </c>
      <c r="B429" s="29" t="inlineStr">
        <is>
          <t>Ad group ad ad shopping product ad · TEXT</t>
        </is>
      </c>
      <c r="C429" s="26" t="n"/>
      <c r="D429" s="27">
        <f>IF(AND($C429="x",$A429&lt;&gt;""),$A429,"")</f>
        <v/>
      </c>
    </row>
    <row r="430">
      <c r="A430" s="25" t="inlineStr">
        <is>
          <t>ad_group_ad_ad_shopping_smart_ad</t>
        </is>
      </c>
      <c r="B430" s="29" t="inlineStr">
        <is>
          <t>Ad group ad ad shopping smart ad · TEXT</t>
        </is>
      </c>
      <c r="C430" s="26" t="n"/>
      <c r="D430" s="27">
        <f>IF(AND($C430="x",$A430&lt;&gt;""),$A430,"")</f>
        <v/>
      </c>
    </row>
    <row r="431">
      <c r="A431" s="25" t="inlineStr">
        <is>
          <t>ad_group_ad_ad_smart_campaign_ad_descriptions</t>
        </is>
      </c>
      <c r="B431" s="29" t="inlineStr">
        <is>
          <t>Ad group ad ad smart campaign ad descriptions · TEXT</t>
        </is>
      </c>
      <c r="C431" s="26" t="n"/>
      <c r="D431" s="27">
        <f>IF(AND($C431="x",$A431&lt;&gt;""),$A431,"")</f>
        <v/>
      </c>
    </row>
    <row r="432">
      <c r="A432" s="25" t="inlineStr">
        <is>
          <t>ad_group_ad_ad_smart_campaign_ad_headlines</t>
        </is>
      </c>
      <c r="B432" s="29" t="inlineStr">
        <is>
          <t>Ad group ad ad smart campaign ad headlines · TEXT</t>
        </is>
      </c>
      <c r="C432" s="26" t="n"/>
      <c r="D432" s="27">
        <f>IF(AND($C432="x",$A432&lt;&gt;""),$A432,"")</f>
        <v/>
      </c>
    </row>
    <row r="433">
      <c r="A433" s="25" t="inlineStr">
        <is>
          <t>ad_group_ad_ad_strength</t>
        </is>
      </c>
      <c r="B433" s="29" t="inlineStr">
        <is>
          <t>Ad group ad ad strength · TEXT</t>
        </is>
      </c>
      <c r="C433" s="26" t="n"/>
      <c r="D433" s="27">
        <f>IF(AND($C433="x",$A433&lt;&gt;""),$A433,"")</f>
        <v/>
      </c>
    </row>
    <row r="434">
      <c r="A434" s="25" t="inlineStr">
        <is>
          <t>ad_group_ad_ad_system_managed_resource_source</t>
        </is>
      </c>
      <c r="B434" s="29" t="inlineStr">
        <is>
          <t>Ad group ad ad system managed resource source · TEXT</t>
        </is>
      </c>
      <c r="C434" s="26" t="n"/>
      <c r="D434" s="27">
        <f>IF(AND($C434="x",$A434&lt;&gt;""),$A434,"")</f>
        <v/>
      </c>
    </row>
    <row r="435">
      <c r="A435" s="25" t="inlineStr">
        <is>
          <t>ad_group_ad_ad_text_ad_description1</t>
        </is>
      </c>
      <c r="B435" s="29" t="inlineStr">
        <is>
          <t>Ad group ad ad text ad description1 · TEXT</t>
        </is>
      </c>
      <c r="C435" s="26" t="n"/>
      <c r="D435" s="27">
        <f>IF(AND($C435="x",$A435&lt;&gt;""),$A435,"")</f>
        <v/>
      </c>
    </row>
    <row r="436">
      <c r="A436" s="25" t="inlineStr">
        <is>
          <t>ad_group_ad_ad_text_ad_description2</t>
        </is>
      </c>
      <c r="B436" s="29" t="inlineStr">
        <is>
          <t>Ad group ad ad text ad description2 · TEXT</t>
        </is>
      </c>
      <c r="C436" s="26" t="n"/>
      <c r="D436" s="27">
        <f>IF(AND($C436="x",$A436&lt;&gt;""),$A436,"")</f>
        <v/>
      </c>
    </row>
    <row r="437">
      <c r="A437" s="25" t="inlineStr">
        <is>
          <t>ad_group_ad_ad_text_ad_headline</t>
        </is>
      </c>
      <c r="B437" s="29" t="inlineStr">
        <is>
          <t>Ad group ad ad text ad headline · TEXT</t>
        </is>
      </c>
      <c r="C437" s="26" t="n"/>
      <c r="D437" s="27">
        <f>IF(AND($C437="x",$A437&lt;&gt;""),$A437,"")</f>
        <v/>
      </c>
    </row>
    <row r="438">
      <c r="A438" s="25" t="inlineStr">
        <is>
          <t>ad_group_ad_ad_tracking_url_template</t>
        </is>
      </c>
      <c r="B438" s="29" t="inlineStr">
        <is>
          <t>Ad group ad ad tracking url template · TEXT</t>
        </is>
      </c>
      <c r="C438" s="26" t="n"/>
      <c r="D438" s="27">
        <f>IF(AND($C438="x",$A438&lt;&gt;""),$A438,"")</f>
        <v/>
      </c>
    </row>
    <row r="439">
      <c r="A439" s="25" t="inlineStr">
        <is>
          <t>ad_group_ad_ad_travel_ad</t>
        </is>
      </c>
      <c r="B439" s="29" t="inlineStr">
        <is>
          <t>Ad group ad ad travel ad · TEXT</t>
        </is>
      </c>
      <c r="C439" s="26" t="n"/>
      <c r="D439" s="27">
        <f>IF(AND($C439="x",$A439&lt;&gt;""),$A439,"")</f>
        <v/>
      </c>
    </row>
    <row r="440">
      <c r="A440" s="25" t="inlineStr">
        <is>
          <t>ad_group_ad_ad_type</t>
        </is>
      </c>
      <c r="B440" s="29" t="inlineStr">
        <is>
          <t>Ad group ad ad type · TEXT</t>
        </is>
      </c>
      <c r="C440" s="26" t="n"/>
      <c r="D440" s="27">
        <f>IF(AND($C440="x",$A440&lt;&gt;""),$A440,"")</f>
        <v/>
      </c>
    </row>
    <row r="441">
      <c r="A441" s="25" t="inlineStr">
        <is>
          <t>ad_group_ad_ad_url_collections</t>
        </is>
      </c>
      <c r="B441" s="29" t="inlineStr">
        <is>
          <t>Ad group ad ad url collections · TEXT</t>
        </is>
      </c>
      <c r="C441" s="26" t="n"/>
      <c r="D441" s="27">
        <f>IF(AND($C441="x",$A441&lt;&gt;""),$A441,"")</f>
        <v/>
      </c>
    </row>
    <row r="442">
      <c r="A442" s="25" t="inlineStr">
        <is>
          <t>ad_group_ad_ad_url_custom_parameters</t>
        </is>
      </c>
      <c r="B442" s="29" t="inlineStr">
        <is>
          <t>Ad group ad ad url custom parameters · TEXT</t>
        </is>
      </c>
      <c r="C442" s="26" t="n"/>
      <c r="D442" s="27">
        <f>IF(AND($C442="x",$A442&lt;&gt;""),$A442,"")</f>
        <v/>
      </c>
    </row>
    <row r="443">
      <c r="A443" s="25" t="inlineStr">
        <is>
          <t>ad_group_ad_ad_video_ad_audio</t>
        </is>
      </c>
      <c r="B443" s="29" t="inlineStr">
        <is>
          <t>Ad group ad ad video ad audio · TEXT</t>
        </is>
      </c>
      <c r="C443" s="26" t="n"/>
      <c r="D443" s="27">
        <f>IF(AND($C443="x",$A443&lt;&gt;""),$A443,"")</f>
        <v/>
      </c>
    </row>
    <row r="444">
      <c r="A444" s="25" t="inlineStr">
        <is>
          <t>ad_group_ad_ad_video_ad_bumper_action_button_label</t>
        </is>
      </c>
      <c r="B444" s="29" t="inlineStr">
        <is>
          <t>Ad group ad ad video ad bumper action button label · TEXT</t>
        </is>
      </c>
      <c r="C444" s="26" t="n"/>
      <c r="D444" s="27">
        <f>IF(AND($C444="x",$A444&lt;&gt;""),$A444,"")</f>
        <v/>
      </c>
    </row>
    <row r="445">
      <c r="A445" s="25" t="inlineStr">
        <is>
          <t>ad_group_ad_ad_video_ad_bumper_action_headline</t>
        </is>
      </c>
      <c r="B445" s="29" t="inlineStr">
        <is>
          <t>Ad group ad ad video ad bumper action headline · TEXT</t>
        </is>
      </c>
      <c r="C445" s="26" t="n"/>
      <c r="D445" s="27">
        <f>IF(AND($C445="x",$A445&lt;&gt;""),$A445,"")</f>
        <v/>
      </c>
    </row>
    <row r="446">
      <c r="A446" s="25" t="inlineStr">
        <is>
          <t>ad_group_ad_ad_video_ad_bumper_companion_banner_asset</t>
        </is>
      </c>
      <c r="B446" s="29" t="inlineStr">
        <is>
          <t>Ad group ad ad video ad bumper companion banner asset · TEXT</t>
        </is>
      </c>
      <c r="C446" s="26" t="n"/>
      <c r="D446" s="27">
        <f>IF(AND($C446="x",$A446&lt;&gt;""),$A446,"")</f>
        <v/>
      </c>
    </row>
    <row r="447">
      <c r="A447" s="25" t="inlineStr">
        <is>
          <t>ad_group_ad_ad_video_ad_in_feed_description1</t>
        </is>
      </c>
      <c r="B447" s="29" t="inlineStr">
        <is>
          <t>Ad group ad ad video ad in feed description1 · TEXT</t>
        </is>
      </c>
      <c r="C447" s="26" t="n"/>
      <c r="D447" s="27">
        <f>IF(AND($C447="x",$A447&lt;&gt;""),$A447,"")</f>
        <v/>
      </c>
    </row>
    <row r="448">
      <c r="A448" s="25" t="inlineStr">
        <is>
          <t>ad_group_ad_ad_video_ad_in_feed_description2</t>
        </is>
      </c>
      <c r="B448" s="29" t="inlineStr">
        <is>
          <t>Ad group ad ad video ad in feed description2 · TEXT</t>
        </is>
      </c>
      <c r="C448" s="26" t="n"/>
      <c r="D448" s="27">
        <f>IF(AND($C448="x",$A448&lt;&gt;""),$A448,"")</f>
        <v/>
      </c>
    </row>
    <row r="449">
      <c r="A449" s="25" t="inlineStr">
        <is>
          <t>ad_group_ad_ad_video_ad_in_feed_headline</t>
        </is>
      </c>
      <c r="B449" s="29" t="inlineStr">
        <is>
          <t>Ad group ad ad video ad in feed headline · TEXT</t>
        </is>
      </c>
      <c r="C449" s="26" t="n"/>
      <c r="D449" s="27">
        <f>IF(AND($C449="x",$A449&lt;&gt;""),$A449,"")</f>
        <v/>
      </c>
    </row>
    <row r="450">
      <c r="A450" s="25" t="inlineStr">
        <is>
          <t>ad_group_ad_ad_video_ad_in_feed_thumbnail</t>
        </is>
      </c>
      <c r="B450" s="29" t="inlineStr">
        <is>
          <t>Ad group ad ad video ad in feed thumbnail · TEXT</t>
        </is>
      </c>
      <c r="C450" s="26" t="n"/>
      <c r="D450" s="27">
        <f>IF(AND($C450="x",$A450&lt;&gt;""),$A450,"")</f>
        <v/>
      </c>
    </row>
    <row r="451">
      <c r="A451" s="25" t="inlineStr">
        <is>
          <t>ad_group_ad_ad_video_ad_in_stream_action_button_label</t>
        </is>
      </c>
      <c r="B451" s="29" t="inlineStr">
        <is>
          <t>Ad group ad ad video ad in stream action button label · TEXT</t>
        </is>
      </c>
      <c r="C451" s="26" t="n"/>
      <c r="D451" s="27">
        <f>IF(AND($C451="x",$A451&lt;&gt;""),$A451,"")</f>
        <v/>
      </c>
    </row>
    <row r="452">
      <c r="A452" s="25" t="inlineStr">
        <is>
          <t>ad_group_ad_ad_video_ad_in_stream_action_headline</t>
        </is>
      </c>
      <c r="B452" s="29" t="inlineStr">
        <is>
          <t>Ad group ad ad video ad in stream action headline · TEXT</t>
        </is>
      </c>
      <c r="C452" s="26" t="n"/>
      <c r="D452" s="27">
        <f>IF(AND($C452="x",$A452&lt;&gt;""),$A452,"")</f>
        <v/>
      </c>
    </row>
    <row r="453">
      <c r="A453" s="25" t="inlineStr">
        <is>
          <t>ad_group_ad_ad_video_ad_in_stream_companion_banner_asset</t>
        </is>
      </c>
      <c r="B453" s="29" t="inlineStr">
        <is>
          <t>Ad group ad ad video ad in stream companion banner asset · TEXT</t>
        </is>
      </c>
      <c r="C453" s="26" t="n"/>
      <c r="D453" s="27">
        <f>IF(AND($C453="x",$A453&lt;&gt;""),$A453,"")</f>
        <v/>
      </c>
    </row>
    <row r="454">
      <c r="A454" s="25" t="inlineStr">
        <is>
          <t>ad_group_ad_ad_video_ad_non_skippable_action_button_label</t>
        </is>
      </c>
      <c r="B454" s="29" t="inlineStr">
        <is>
          <t>Ad group ad ad video ad non skippable action button label · TEXT</t>
        </is>
      </c>
      <c r="C454" s="26" t="n"/>
      <c r="D454" s="27">
        <f>IF(AND($C454="x",$A454&lt;&gt;""),$A454,"")</f>
        <v/>
      </c>
    </row>
    <row r="455">
      <c r="A455" s="25" t="inlineStr">
        <is>
          <t>ad_group_ad_ad_video_ad_non_skippable_action_headline</t>
        </is>
      </c>
      <c r="B455" s="29" t="inlineStr">
        <is>
          <t>Ad group ad ad video ad non skippable action headline · TEXT</t>
        </is>
      </c>
      <c r="C455" s="26" t="n"/>
      <c r="D455" s="27">
        <f>IF(AND($C455="x",$A455&lt;&gt;""),$A455,"")</f>
        <v/>
      </c>
    </row>
    <row r="456">
      <c r="A456" s="25" t="inlineStr">
        <is>
          <t>ad_group_ad_ad_video_ad_non_skippable_companion_banner_asset</t>
        </is>
      </c>
      <c r="B456" s="29" t="inlineStr">
        <is>
          <t>Ad group ad ad video ad non skippable companion banner asset · TEXT</t>
        </is>
      </c>
      <c r="C456" s="26" t="n"/>
      <c r="D456" s="27">
        <f>IF(AND($C456="x",$A456&lt;&gt;""),$A456,"")</f>
        <v/>
      </c>
    </row>
    <row r="457">
      <c r="A457" s="25" t="inlineStr">
        <is>
          <t>ad_group_ad_ad_video_ad_out_stream_description</t>
        </is>
      </c>
      <c r="B457" s="29" t="inlineStr">
        <is>
          <t>Ad group ad ad video ad out stream description · TEXT</t>
        </is>
      </c>
      <c r="C457" s="26" t="n"/>
      <c r="D457" s="27">
        <f>IF(AND($C457="x",$A457&lt;&gt;""),$A457,"")</f>
        <v/>
      </c>
    </row>
    <row r="458">
      <c r="A458" s="25" t="inlineStr">
        <is>
          <t>ad_group_ad_ad_video_ad_out_stream_headline</t>
        </is>
      </c>
      <c r="B458" s="29" t="inlineStr">
        <is>
          <t>Ad group ad ad video ad out stream headline · TEXT</t>
        </is>
      </c>
      <c r="C458" s="26" t="n"/>
      <c r="D458" s="27">
        <f>IF(AND($C458="x",$A458&lt;&gt;""),$A458,"")</f>
        <v/>
      </c>
    </row>
    <row r="459">
      <c r="A459" s="25" t="inlineStr">
        <is>
          <t>ad_group_ad_ad_video_ad_video_asset</t>
        </is>
      </c>
      <c r="B459" s="29" t="inlineStr">
        <is>
          <t>Ad group ad ad video ad video asset · TEXT</t>
        </is>
      </c>
      <c r="C459" s="26" t="n"/>
      <c r="D459" s="27">
        <f>IF(AND($C459="x",$A459&lt;&gt;""),$A459,"")</f>
        <v/>
      </c>
    </row>
    <row r="460">
      <c r="A460" s="25" t="inlineStr">
        <is>
          <t>ad_group_ad_ad_video_responsive_ad_breadcrumb1</t>
        </is>
      </c>
      <c r="B460" s="29" t="inlineStr">
        <is>
          <t>Ad group ad ad video responsive ad breadcrumb1 · TEXT</t>
        </is>
      </c>
      <c r="C460" s="26" t="n"/>
      <c r="D460" s="27">
        <f>IF(AND($C460="x",$A460&lt;&gt;""),$A460,"")</f>
        <v/>
      </c>
    </row>
    <row r="461">
      <c r="A461" s="25" t="inlineStr">
        <is>
          <t>ad_group_ad_ad_video_responsive_ad_breadcrumb2</t>
        </is>
      </c>
      <c r="B461" s="29" t="inlineStr">
        <is>
          <t>Ad group ad ad video responsive ad breadcrumb2 · TEXT</t>
        </is>
      </c>
      <c r="C461" s="26" t="n"/>
      <c r="D461" s="27">
        <f>IF(AND($C461="x",$A461&lt;&gt;""),$A461,"")</f>
        <v/>
      </c>
    </row>
    <row r="462">
      <c r="A462" s="25" t="inlineStr">
        <is>
          <t>ad_group_ad_ad_video_responsive_ad_call_to_actions</t>
        </is>
      </c>
      <c r="B462" s="29" t="inlineStr">
        <is>
          <t>Ad group ad ad video responsive ad call to actions · TEXT</t>
        </is>
      </c>
      <c r="C462" s="26" t="n"/>
      <c r="D462" s="27">
        <f>IF(AND($C462="x",$A462&lt;&gt;""),$A462,"")</f>
        <v/>
      </c>
    </row>
    <row r="463">
      <c r="A463" s="25" t="inlineStr">
        <is>
          <t>ad_group_ad_ad_video_responsive_ad_companion_banners</t>
        </is>
      </c>
      <c r="B463" s="29" t="inlineStr">
        <is>
          <t>Ad group ad ad video responsive ad companion banners · TEXT</t>
        </is>
      </c>
      <c r="C463" s="26" t="n"/>
      <c r="D463" s="27">
        <f>IF(AND($C463="x",$A463&lt;&gt;""),$A463,"")</f>
        <v/>
      </c>
    </row>
    <row r="464">
      <c r="A464" s="25" t="inlineStr">
        <is>
          <t>ad_group_ad_ad_video_responsive_ad_companion_banners_asset</t>
        </is>
      </c>
      <c r="B464" s="29" t="inlineStr">
        <is>
          <t>(Deprecated) Ad group ad ad video responsive ad companion banners asset · TEXT</t>
        </is>
      </c>
      <c r="C464" s="26" t="n"/>
      <c r="D464" s="27">
        <f>IF(AND($C464="x",$A464&lt;&gt;""),$A464,"")</f>
        <v/>
      </c>
    </row>
    <row r="465">
      <c r="A465" s="25" t="inlineStr">
        <is>
          <t>ad_group_ad_ad_video_responsive_ad_descriptions</t>
        </is>
      </c>
      <c r="B465" s="29" t="inlineStr">
        <is>
          <t>Ad group ad ad video responsive ad descriptions · TEXT</t>
        </is>
      </c>
      <c r="C465" s="26" t="n"/>
      <c r="D465" s="27">
        <f>IF(AND($C465="x",$A465&lt;&gt;""),$A465,"")</f>
        <v/>
      </c>
    </row>
    <row r="466">
      <c r="A466" s="25" t="inlineStr">
        <is>
          <t>ad_group_ad_ad_video_responsive_ad_headlines</t>
        </is>
      </c>
      <c r="B466" s="29" t="inlineStr">
        <is>
          <t>Ad group ad ad video responsive ad headlines · TEXT</t>
        </is>
      </c>
      <c r="C466" s="26" t="n"/>
      <c r="D466" s="27">
        <f>IF(AND($C466="x",$A466&lt;&gt;""),$A466,"")</f>
        <v/>
      </c>
    </row>
    <row r="467">
      <c r="A467" s="25" t="inlineStr">
        <is>
          <t>ad_group_ad_ad_video_responsive_ad_long_headlines</t>
        </is>
      </c>
      <c r="B467" s="29" t="inlineStr">
        <is>
          <t>Ad group ad ad video responsive ad long headlines · TEXT</t>
        </is>
      </c>
      <c r="C467" s="26" t="n"/>
      <c r="D467" s="27">
        <f>IF(AND($C467="x",$A467&lt;&gt;""),$A467,"")</f>
        <v/>
      </c>
    </row>
    <row r="468">
      <c r="A468" s="25" t="inlineStr">
        <is>
          <t>ad_group_ad_ad_video_responsive_ad_videos</t>
        </is>
      </c>
      <c r="B468" s="29" t="inlineStr">
        <is>
          <t>Ad group ad ad video responsive ad videos · TEXT</t>
        </is>
      </c>
      <c r="C468" s="26" t="n"/>
      <c r="D468" s="27">
        <f>IF(AND($C468="x",$A468&lt;&gt;""),$A468,"")</f>
        <v/>
      </c>
    </row>
    <row r="469">
      <c r="A469" s="25" t="inlineStr">
        <is>
          <t>ad_group_ad_ad_video_responsive_ad_videos_asset</t>
        </is>
      </c>
      <c r="B469" s="29" t="inlineStr">
        <is>
          <t>(Deprecated) Ad group ad ad video responsive ad videos asset · TEXT</t>
        </is>
      </c>
      <c r="C469" s="26" t="n"/>
      <c r="D469" s="27">
        <f>IF(AND($C469="x",$A469&lt;&gt;""),$A469,"")</f>
        <v/>
      </c>
    </row>
    <row r="470">
      <c r="A470" s="25" t="inlineStr">
        <is>
          <t>ad_group_ad_asset_automation_settings</t>
        </is>
      </c>
      <c r="B470" s="29" t="inlineStr">
        <is>
          <t>Ad group ad asset automation settings · TEXT</t>
        </is>
      </c>
      <c r="C470" s="26" t="n"/>
      <c r="D470" s="27">
        <f>IF(AND($C470="x",$A470&lt;&gt;""),$A470,"")</f>
        <v/>
      </c>
    </row>
    <row r="471">
      <c r="A471" s="25" t="inlineStr">
        <is>
          <t>ad_group_ad_asset_view_ad_group_ad</t>
        </is>
      </c>
      <c r="B471" s="29" t="inlineStr">
        <is>
          <t>Ad group ad asset view ad group ad · TEXT</t>
        </is>
      </c>
      <c r="C471" s="26" t="n"/>
      <c r="D471" s="27">
        <f>IF(AND($C471="x",$A471&lt;&gt;""),$A471,"")</f>
        <v/>
      </c>
    </row>
    <row r="472">
      <c r="A472" s="25" t="inlineStr">
        <is>
          <t>ad_group_ad_asset_view_asset</t>
        </is>
      </c>
      <c r="B472" s="29" t="inlineStr">
        <is>
          <t>Ad group ad asset view asset · TEXT</t>
        </is>
      </c>
      <c r="C472" s="26" t="n"/>
      <c r="D472" s="27">
        <f>IF(AND($C472="x",$A472&lt;&gt;""),$A472,"")</f>
        <v/>
      </c>
    </row>
    <row r="473">
      <c r="A473" s="25" t="inlineStr">
        <is>
          <t>ad_group_ad_asset_view_enabled</t>
        </is>
      </c>
      <c r="B473" s="29" t="inlineStr">
        <is>
          <t>Ad group ad asset view enabled · BOOLEAN</t>
        </is>
      </c>
      <c r="C473" s="26" t="n"/>
      <c r="D473" s="27">
        <f>IF(AND($C473="x",$A473&lt;&gt;""),$A473,"")</f>
        <v/>
      </c>
    </row>
    <row r="474">
      <c r="A474" s="25" t="inlineStr">
        <is>
          <t>ad_group_ad_asset_view_field_type</t>
        </is>
      </c>
      <c r="B474" s="29" t="inlineStr">
        <is>
          <t>Ad group ad asset view field type · TEXT</t>
        </is>
      </c>
      <c r="C474" s="26" t="n"/>
      <c r="D474" s="27">
        <f>IF(AND($C474="x",$A474&lt;&gt;""),$A474,"")</f>
        <v/>
      </c>
    </row>
    <row r="475">
      <c r="A475" s="25" t="inlineStr">
        <is>
          <t>ad_group_ad_asset_view_performance_label</t>
        </is>
      </c>
      <c r="B475" s="29" t="inlineStr">
        <is>
          <t>Ad group ad asset view performance label · TEXT</t>
        </is>
      </c>
      <c r="C475" s="26" t="n"/>
      <c r="D475" s="27">
        <f>IF(AND($C475="x",$A475&lt;&gt;""),$A475,"")</f>
        <v/>
      </c>
    </row>
    <row r="476">
      <c r="A476" s="25" t="inlineStr">
        <is>
          <t>ad_group_ad_asset_view_pinned_field</t>
        </is>
      </c>
      <c r="B476" s="29" t="inlineStr">
        <is>
          <t>Ad group ad asset view pinned field · TEXT</t>
        </is>
      </c>
      <c r="C476" s="26" t="n"/>
      <c r="D476" s="27">
        <f>IF(AND($C476="x",$A476&lt;&gt;""),$A476,"")</f>
        <v/>
      </c>
    </row>
    <row r="477">
      <c r="A477" s="25" t="inlineStr">
        <is>
          <t>ad_group_ad_asset_view_policy_summary</t>
        </is>
      </c>
      <c r="B477" s="29" t="inlineStr">
        <is>
          <t>Ad group ad asset view policy summary · TEXT</t>
        </is>
      </c>
      <c r="C477" s="26" t="n"/>
      <c r="D477" s="27">
        <f>IF(AND($C477="x",$A477&lt;&gt;""),$A477,"")</f>
        <v/>
      </c>
    </row>
    <row r="478">
      <c r="A478" s="25" t="inlineStr">
        <is>
          <t>ad_group_ad_asset_view_resource_name</t>
        </is>
      </c>
      <c r="B478" s="29" t="inlineStr">
        <is>
          <t>Ad group ad asset view resource name · TEXT</t>
        </is>
      </c>
      <c r="C478" s="26" t="n"/>
      <c r="D478" s="27">
        <f>IF(AND($C478="x",$A478&lt;&gt;""),$A478,"")</f>
        <v/>
      </c>
    </row>
    <row r="479">
      <c r="A479" s="25" t="inlineStr">
        <is>
          <t>ad_group_ad_asset_view_source</t>
        </is>
      </c>
      <c r="B479" s="29" t="inlineStr">
        <is>
          <t>Ad group ad asset view source · TEXT</t>
        </is>
      </c>
      <c r="C479" s="26" t="n"/>
      <c r="D479" s="27">
        <f>IF(AND($C479="x",$A479&lt;&gt;""),$A479,"")</f>
        <v/>
      </c>
    </row>
    <row r="480">
      <c r="A480" s="25" t="inlineStr">
        <is>
          <t>ad_group_ad_asset_view_source_asset</t>
        </is>
      </c>
      <c r="B480" s="29" t="inlineStr">
        <is>
          <t>Ad group ad asset view source asset · TEXT</t>
        </is>
      </c>
      <c r="C480" s="26" t="n"/>
      <c r="D480" s="27">
        <f>IF(AND($C480="x",$A480&lt;&gt;""),$A480,"")</f>
        <v/>
      </c>
    </row>
    <row r="481">
      <c r="A481" s="25" t="inlineStr">
        <is>
          <t>ad_group_ad_labels</t>
        </is>
      </c>
      <c r="B481" s="29" t="inlineStr">
        <is>
          <t>Ad group ad labels · TEXT</t>
        </is>
      </c>
      <c r="C481" s="26" t="n"/>
      <c r="D481" s="27">
        <f>IF(AND($C481="x",$A481&lt;&gt;""),$A481,"")</f>
        <v/>
      </c>
    </row>
    <row r="482">
      <c r="A482" s="25" t="inlineStr">
        <is>
          <t>ad_group_ad_policy_summary_approval_status</t>
        </is>
      </c>
      <c r="B482" s="29" t="inlineStr">
        <is>
          <t>Ad group ad policy summary approval status · TEXT</t>
        </is>
      </c>
      <c r="C482" s="26" t="n"/>
      <c r="D482" s="27">
        <f>IF(AND($C482="x",$A482&lt;&gt;""),$A482,"")</f>
        <v/>
      </c>
    </row>
    <row r="483">
      <c r="A483" s="25" t="inlineStr">
        <is>
          <t>ad_group_ad_policy_summary_policy_topic_entries</t>
        </is>
      </c>
      <c r="B483" s="29" t="inlineStr">
        <is>
          <t>Ad group ad policy summary policy topic entries · TEXT</t>
        </is>
      </c>
      <c r="C483" s="26" t="n"/>
      <c r="D483" s="27">
        <f>IF(AND($C483="x",$A483&lt;&gt;""),$A483,"")</f>
        <v/>
      </c>
    </row>
    <row r="484">
      <c r="A484" s="25" t="inlineStr">
        <is>
          <t>ad_group_ad_policy_summary_review_status</t>
        </is>
      </c>
      <c r="B484" s="29" t="inlineStr">
        <is>
          <t>Ad group ad policy summary review status · TEXT</t>
        </is>
      </c>
      <c r="C484" s="26" t="n"/>
      <c r="D484" s="27">
        <f>IF(AND($C484="x",$A484&lt;&gt;""),$A484,"")</f>
        <v/>
      </c>
    </row>
    <row r="485">
      <c r="A485" s="25" t="inlineStr">
        <is>
          <t>ad_group_ad_primary_status</t>
        </is>
      </c>
      <c r="B485" s="29" t="inlineStr">
        <is>
          <t>Ad group ad primary status · TEXT</t>
        </is>
      </c>
      <c r="C485" s="26" t="n"/>
      <c r="D485" s="27">
        <f>IF(AND($C485="x",$A485&lt;&gt;""),$A485,"")</f>
        <v/>
      </c>
    </row>
    <row r="486">
      <c r="A486" s="25" t="inlineStr">
        <is>
          <t>ad_group_ad_primary_status_reasons</t>
        </is>
      </c>
      <c r="B486" s="29" t="inlineStr">
        <is>
          <t>Ad group ad primary status reasons · TEXT</t>
        </is>
      </c>
      <c r="C486" s="26" t="n"/>
      <c r="D486" s="27">
        <f>IF(AND($C486="x",$A486&lt;&gt;""),$A486,"")</f>
        <v/>
      </c>
    </row>
    <row r="487">
      <c r="A487" s="25" t="inlineStr">
        <is>
          <t>ad_group_ad_resource_name</t>
        </is>
      </c>
      <c r="B487" s="29" t="inlineStr">
        <is>
          <t>Ad group ad resource name · TEXT</t>
        </is>
      </c>
      <c r="C487" s="26" t="n"/>
      <c r="D487" s="27">
        <f>IF(AND($C487="x",$A487&lt;&gt;""),$A487,"")</f>
        <v/>
      </c>
    </row>
    <row r="488">
      <c r="A488" s="25" t="inlineStr">
        <is>
          <t>ad_group_ad_status</t>
        </is>
      </c>
      <c r="B488" s="29" t="inlineStr">
        <is>
          <t>Ad group ad status · TEXT</t>
        </is>
      </c>
      <c r="C488" s="26" t="n"/>
      <c r="D488" s="27">
        <f>IF(AND($C488="x",$A488&lt;&gt;""),$A488,"")</f>
        <v/>
      </c>
    </row>
    <row r="489">
      <c r="A489" s="25" t="inlineStr">
        <is>
          <t>ad_group_ai_max_ad_group_setting_disable_search_term_matching</t>
        </is>
      </c>
      <c r="B489" s="29" t="inlineStr">
        <is>
          <t>Ad group ai max ad group setting disable search term matching · BOOLEAN</t>
        </is>
      </c>
      <c r="C489" s="26" t="n"/>
      <c r="D489" s="27">
        <f>IF(AND($C489="x",$A489&lt;&gt;""),$A489,"")</f>
        <v/>
      </c>
    </row>
    <row r="490">
      <c r="A490" s="25" t="inlineStr">
        <is>
          <t>ad_group_audience_setting_use_audience_grouped</t>
        </is>
      </c>
      <c r="B490" s="29" t="inlineStr">
        <is>
          <t>Ad group audience setting use audience grouped · BOOLEAN</t>
        </is>
      </c>
      <c r="C490" s="26" t="n"/>
      <c r="D490" s="27">
        <f>IF(AND($C490="x",$A490&lt;&gt;""),$A490,"")</f>
        <v/>
      </c>
    </row>
    <row r="491">
      <c r="A491" s="25" t="inlineStr">
        <is>
          <t>ad_group_audience_view_resource_name</t>
        </is>
      </c>
      <c r="B491" s="29" t="inlineStr">
        <is>
          <t>Ad group audience view resource name · TEXT</t>
        </is>
      </c>
      <c r="C491" s="26" t="n"/>
      <c r="D491" s="27">
        <f>IF(AND($C491="x",$A491&lt;&gt;""),$A491,"")</f>
        <v/>
      </c>
    </row>
    <row r="492">
      <c r="A492" s="25" t="inlineStr">
        <is>
          <t>ad_group_criterion_ad_group</t>
        </is>
      </c>
      <c r="B492" s="29" t="inlineStr">
        <is>
          <t>Ad group criterion ad group · TEXT</t>
        </is>
      </c>
      <c r="C492" s="26" t="n"/>
      <c r="D492" s="27">
        <f>IF(AND($C492="x",$A492&lt;&gt;""),$A492,"")</f>
        <v/>
      </c>
    </row>
    <row r="493">
      <c r="A493" s="25" t="inlineStr">
        <is>
          <t>ad_group_criterion_app_payment_model_type</t>
        </is>
      </c>
      <c r="B493" s="29" t="inlineStr">
        <is>
          <t>Ad group criterion app payment model type · TEXT</t>
        </is>
      </c>
      <c r="C493" s="26" t="n"/>
      <c r="D493" s="27">
        <f>IF(AND($C493="x",$A493&lt;&gt;""),$A493,"")</f>
        <v/>
      </c>
    </row>
    <row r="494">
      <c r="A494" s="25" t="inlineStr">
        <is>
          <t>ad_group_criterion_audience_audience</t>
        </is>
      </c>
      <c r="B494" s="29" t="inlineStr">
        <is>
          <t>Ad group criterion audience audience · TEXT</t>
        </is>
      </c>
      <c r="C494" s="26" t="n"/>
      <c r="D494" s="27">
        <f>IF(AND($C494="x",$A494&lt;&gt;""),$A494,"")</f>
        <v/>
      </c>
    </row>
    <row r="495">
      <c r="A495" s="25" t="inlineStr">
        <is>
          <t>ad_group_criterion_brand_list_shared_set</t>
        </is>
      </c>
      <c r="B495" s="29" t="inlineStr">
        <is>
          <t>Ad group criterion brand list shared set · TEXT</t>
        </is>
      </c>
      <c r="C495" s="26" t="n"/>
      <c r="D495" s="27">
        <f>IF(AND($C495="x",$A495&lt;&gt;""),$A495,"")</f>
        <v/>
      </c>
    </row>
    <row r="496">
      <c r="A496" s="25" t="inlineStr">
        <is>
          <t>ad_group_criterion_combined_audience_combined_audience</t>
        </is>
      </c>
      <c r="B496" s="29" t="inlineStr">
        <is>
          <t>Ad group criterion combined audience combined audience · TEXT</t>
        </is>
      </c>
      <c r="C496" s="26" t="n"/>
      <c r="D496" s="27">
        <f>IF(AND($C496="x",$A496&lt;&gt;""),$A496,"")</f>
        <v/>
      </c>
    </row>
    <row r="497">
      <c r="A497" s="25" t="inlineStr">
        <is>
          <t>ad_group_criterion_cpc_bid_micros</t>
        </is>
      </c>
      <c r="B497" s="29" t="inlineStr">
        <is>
          <t>Ad group criterion cpc bid micros · NUMERIC</t>
        </is>
      </c>
      <c r="C497" s="26" t="n"/>
      <c r="D497" s="27">
        <f>IF(AND($C497="x",$A497&lt;&gt;""),$A497,"")</f>
        <v/>
      </c>
    </row>
    <row r="498">
      <c r="A498" s="25" t="inlineStr">
        <is>
          <t>ad_group_criterion_cpm_bid_micros</t>
        </is>
      </c>
      <c r="B498" s="29" t="inlineStr">
        <is>
          <t>Ad group criterion cpm bid micros · NUMERIC</t>
        </is>
      </c>
      <c r="C498" s="26" t="n"/>
      <c r="D498" s="27">
        <f>IF(AND($C498="x",$A498&lt;&gt;""),$A498,"")</f>
        <v/>
      </c>
    </row>
    <row r="499">
      <c r="A499" s="25" t="inlineStr">
        <is>
          <t>ad_group_criterion_cpv_bid_micros</t>
        </is>
      </c>
      <c r="B499" s="29" t="inlineStr">
        <is>
          <t>Ad group criterion cpv bid micros · NUMERIC</t>
        </is>
      </c>
      <c r="C499" s="26" t="n"/>
      <c r="D499" s="27">
        <f>IF(AND($C499="x",$A499&lt;&gt;""),$A499,"")</f>
        <v/>
      </c>
    </row>
    <row r="500">
      <c r="A500" s="25" t="inlineStr">
        <is>
          <t>ad_group_criterion_custom_affinity_custom_affinity</t>
        </is>
      </c>
      <c r="B500" s="29" t="inlineStr">
        <is>
          <t>Ad group criterion custom affinity custom affinity · TEXT</t>
        </is>
      </c>
      <c r="C500" s="26" t="n"/>
      <c r="D500" s="27">
        <f>IF(AND($C500="x",$A500&lt;&gt;""),$A500,"")</f>
        <v/>
      </c>
    </row>
    <row r="501">
      <c r="A501" s="25" t="inlineStr">
        <is>
          <t>ad_group_criterion_custom_audience_custom_audience</t>
        </is>
      </c>
      <c r="B501" s="29" t="inlineStr">
        <is>
          <t>Ad group criterion custom audience custom audience · TEXT</t>
        </is>
      </c>
      <c r="C501" s="26" t="n"/>
      <c r="D501" s="27">
        <f>IF(AND($C501="x",$A501&lt;&gt;""),$A501,"")</f>
        <v/>
      </c>
    </row>
    <row r="502">
      <c r="A502" s="25" t="inlineStr">
        <is>
          <t>ad_group_criterion_custom_intent_custom_intent</t>
        </is>
      </c>
      <c r="B502" s="29" t="inlineStr">
        <is>
          <t>Ad group criterion custom intent custom intent · TEXT</t>
        </is>
      </c>
      <c r="C502" s="26" t="n"/>
      <c r="D502" s="27">
        <f>IF(AND($C502="x",$A502&lt;&gt;""),$A502,"")</f>
        <v/>
      </c>
    </row>
    <row r="503">
      <c r="A503" s="25" t="inlineStr">
        <is>
          <t>ad_group_criterion_disapproval_reasons</t>
        </is>
      </c>
      <c r="B503" s="29" t="inlineStr">
        <is>
          <t>Ad group criterion disapproval reasons · TEXT</t>
        </is>
      </c>
      <c r="C503" s="26" t="n"/>
      <c r="D503" s="27">
        <f>IF(AND($C503="x",$A503&lt;&gt;""),$A503,"")</f>
        <v/>
      </c>
    </row>
    <row r="504">
      <c r="A504" s="25" t="inlineStr">
        <is>
          <t>ad_group_criterion_display_name</t>
        </is>
      </c>
      <c r="B504" s="29" t="inlineStr">
        <is>
          <t>Ad group criterion display name · TEXT</t>
        </is>
      </c>
      <c r="C504" s="26" t="n"/>
      <c r="D504" s="27">
        <f>IF(AND($C504="x",$A504&lt;&gt;""),$A504,"")</f>
        <v/>
      </c>
    </row>
    <row r="505">
      <c r="A505" s="25" t="inlineStr">
        <is>
          <t>ad_group_criterion_effective_cpv_bid_micros</t>
        </is>
      </c>
      <c r="B505" s="29" t="inlineStr">
        <is>
          <t>Ad group criterion effective cpv bid micros · NUMERIC</t>
        </is>
      </c>
      <c r="C505" s="26" t="n"/>
      <c r="D505" s="27">
        <f>IF(AND($C505="x",$A505&lt;&gt;""),$A505,"")</f>
        <v/>
      </c>
    </row>
    <row r="506">
      <c r="A506" s="25" t="inlineStr">
        <is>
          <t>ad_group_criterion_effective_cpv_bid_source</t>
        </is>
      </c>
      <c r="B506" s="29" t="inlineStr">
        <is>
          <t>Ad group criterion effective cpv bid source · TEXT</t>
        </is>
      </c>
      <c r="C506" s="26" t="n"/>
      <c r="D506" s="27">
        <f>IF(AND($C506="x",$A506&lt;&gt;""),$A506,"")</f>
        <v/>
      </c>
    </row>
    <row r="507">
      <c r="A507" s="25" t="inlineStr">
        <is>
          <t>ad_group_criterion_effective_percent_cpc_bid_micros</t>
        </is>
      </c>
      <c r="B507" s="29" t="inlineStr">
        <is>
          <t>Ad group criterion effective percent cpc bid micros · NUMERIC</t>
        </is>
      </c>
      <c r="C507" s="26" t="n"/>
      <c r="D507" s="27">
        <f>IF(AND($C507="x",$A507&lt;&gt;""),$A507,"")</f>
        <v/>
      </c>
    </row>
    <row r="508">
      <c r="A508" s="25" t="inlineStr">
        <is>
          <t>ad_group_criterion_effective_percent_cpc_bid_source</t>
        </is>
      </c>
      <c r="B508" s="29" t="inlineStr">
        <is>
          <t>Ad group criterion effective percent cpc bid source · TEXT</t>
        </is>
      </c>
      <c r="C508" s="26" t="n"/>
      <c r="D508" s="27">
        <f>IF(AND($C508="x",$A508&lt;&gt;""),$A508,"")</f>
        <v/>
      </c>
    </row>
    <row r="509">
      <c r="A509" s="25" t="inlineStr">
        <is>
          <t>ad_group_criterion_extended_demographic_extended_demographic_id</t>
        </is>
      </c>
      <c r="B509" s="29" t="inlineStr">
        <is>
          <t>Ad group criterion extended demographic extended demographic id · NUMERIC</t>
        </is>
      </c>
      <c r="C509" s="26" t="n"/>
      <c r="D509" s="27">
        <f>IF(AND($C509="x",$A509&lt;&gt;""),$A509,"")</f>
        <v/>
      </c>
    </row>
    <row r="510">
      <c r="A510" s="25" t="inlineStr">
        <is>
          <t>ad_group_criterion_income_range_type</t>
        </is>
      </c>
      <c r="B510" s="29" t="inlineStr">
        <is>
          <t>Ad group criterion income range type · TEXT</t>
        </is>
      </c>
      <c r="C510" s="26" t="n"/>
      <c r="D510" s="27">
        <f>IF(AND($C510="x",$A510&lt;&gt;""),$A510,"")</f>
        <v/>
      </c>
    </row>
    <row r="511">
      <c r="A511" s="25" t="inlineStr">
        <is>
          <t>ad_group_criterion_keyword_match_type</t>
        </is>
      </c>
      <c r="B511" s="29" t="inlineStr">
        <is>
          <t>Ad group criterion keyword match type · TEXT</t>
        </is>
      </c>
      <c r="C511" s="26" t="n"/>
      <c r="D511" s="27">
        <f>IF(AND($C511="x",$A511&lt;&gt;""),$A511,"")</f>
        <v/>
      </c>
    </row>
    <row r="512">
      <c r="A512" s="25" t="inlineStr">
        <is>
          <t>ad_group_criterion_keyword_text</t>
        </is>
      </c>
      <c r="B512" s="29" t="inlineStr">
        <is>
          <t>Ad group criterion keyword text · TEXT</t>
        </is>
      </c>
      <c r="C512" s="26" t="n"/>
      <c r="D512" s="27">
        <f>IF(AND($C512="x",$A512&lt;&gt;""),$A512,"")</f>
        <v/>
      </c>
    </row>
    <row r="513">
      <c r="A513" s="25" t="inlineStr">
        <is>
          <t>ad_group_criterion_labels</t>
        </is>
      </c>
      <c r="B513" s="29" t="inlineStr">
        <is>
          <t>Ad group criterion labels · TEXT</t>
        </is>
      </c>
      <c r="C513" s="26" t="n"/>
      <c r="D513" s="27">
        <f>IF(AND($C513="x",$A513&lt;&gt;""),$A513,"")</f>
        <v/>
      </c>
    </row>
    <row r="514">
      <c r="A514" s="25" t="inlineStr">
        <is>
          <t>ad_group_criterion_language_language_constant</t>
        </is>
      </c>
      <c r="B514" s="29" t="inlineStr">
        <is>
          <t>Ad group criterion language language constant · TEXT</t>
        </is>
      </c>
      <c r="C514" s="26" t="n"/>
      <c r="D514" s="27">
        <f>IF(AND($C514="x",$A514&lt;&gt;""),$A514,"")</f>
        <v/>
      </c>
    </row>
    <row r="515">
      <c r="A515" s="25" t="inlineStr">
        <is>
          <t>ad_group_criterion_life_event_life_event_id</t>
        </is>
      </c>
      <c r="B515" s="29" t="inlineStr">
        <is>
          <t>Ad group criterion life event life event id · NUMERIC</t>
        </is>
      </c>
      <c r="C515" s="26" t="n"/>
      <c r="D515" s="27">
        <f>IF(AND($C515="x",$A515&lt;&gt;""),$A515,"")</f>
        <v/>
      </c>
    </row>
    <row r="516">
      <c r="A516" s="25" t="inlineStr">
        <is>
          <t>ad_group_criterion_listing_group_case_value_activity_city_value</t>
        </is>
      </c>
      <c r="B516" s="29" t="inlineStr">
        <is>
          <t>Ad group criterion listing group case value activity city value · TEXT</t>
        </is>
      </c>
      <c r="C516" s="26" t="n"/>
      <c r="D516" s="27">
        <f>IF(AND($C516="x",$A516&lt;&gt;""),$A516,"")</f>
        <v/>
      </c>
    </row>
    <row r="517">
      <c r="A517" s="25" t="inlineStr">
        <is>
          <t>ad_group_criterion_listing_group_case_value_activity_country_value</t>
        </is>
      </c>
      <c r="B517" s="29" t="inlineStr">
        <is>
          <t>Ad group criterion listing group case value activity country value · COUNTRY</t>
        </is>
      </c>
      <c r="C517" s="26" t="n"/>
      <c r="D517" s="27">
        <f>IF(AND($C517="x",$A517&lt;&gt;""),$A517,"")</f>
        <v/>
      </c>
    </row>
    <row r="518">
      <c r="A518" s="25" t="inlineStr">
        <is>
          <t>ad_group_criterion_listing_group_case_value_activity_id_value</t>
        </is>
      </c>
      <c r="B518" s="29" t="inlineStr">
        <is>
          <t>Ad group criterion listing group case value activity id value · TEXT</t>
        </is>
      </c>
      <c r="C518" s="26" t="n"/>
      <c r="D518" s="27">
        <f>IF(AND($C518="x",$A518&lt;&gt;""),$A518,"")</f>
        <v/>
      </c>
    </row>
    <row r="519">
      <c r="A519" s="25" t="inlineStr">
        <is>
          <t>ad_group_criterion_listing_group_case_value_activity_rating_value</t>
        </is>
      </c>
      <c r="B519" s="29" t="inlineStr">
        <is>
          <t>Ad group criterion listing group case value activity rating value · NUMERIC</t>
        </is>
      </c>
      <c r="C519" s="26" t="n"/>
      <c r="D519" s="27">
        <f>IF(AND($C519="x",$A519&lt;&gt;""),$A519,"")</f>
        <v/>
      </c>
    </row>
    <row r="520">
      <c r="A520" s="25" t="inlineStr">
        <is>
          <t>ad_group_criterion_listing_group_case_value_activity_state_value</t>
        </is>
      </c>
      <c r="B520" s="29" t="inlineStr">
        <is>
          <t>Ad group criterion listing group case value activity state value · TEXT</t>
        </is>
      </c>
      <c r="C520" s="26" t="n"/>
      <c r="D520" s="27">
        <f>IF(AND($C520="x",$A520&lt;&gt;""),$A520,"")</f>
        <v/>
      </c>
    </row>
    <row r="521">
      <c r="A521" s="25" t="inlineStr">
        <is>
          <t>ad_group_criterion_listing_group_case_value_hotel_city_city_criterion</t>
        </is>
      </c>
      <c r="B521" s="29" t="inlineStr">
        <is>
          <t>Ad group criterion listing group case value hotel city city criterion · CITY</t>
        </is>
      </c>
      <c r="C521" s="26" t="n"/>
      <c r="D521" s="27">
        <f>IF(AND($C521="x",$A521&lt;&gt;""),$A521,"")</f>
        <v/>
      </c>
    </row>
    <row r="522">
      <c r="A522" s="25" t="inlineStr">
        <is>
          <t>ad_group_criterion_listing_group_case_value_hotel_class_value</t>
        </is>
      </c>
      <c r="B522" s="29" t="inlineStr">
        <is>
          <t>Ad group criterion listing group case value hotel class value · NUMERIC</t>
        </is>
      </c>
      <c r="C522" s="26" t="n"/>
      <c r="D522" s="27">
        <f>IF(AND($C522="x",$A522&lt;&gt;""),$A522,"")</f>
        <v/>
      </c>
    </row>
    <row r="523">
      <c r="A523" s="25" t="inlineStr">
        <is>
          <t>ad_group_criterion_listing_group_case_value_hotel_country_region_country_region_criterion</t>
        </is>
      </c>
      <c r="B523" s="29" t="inlineStr">
        <is>
          <t>Ad group criterion listing group case value hotel country region country region criterion · REGION</t>
        </is>
      </c>
      <c r="C523" s="26" t="n"/>
      <c r="D523" s="27">
        <f>IF(AND($C523="x",$A523&lt;&gt;""),$A523,"")</f>
        <v/>
      </c>
    </row>
    <row r="524">
      <c r="A524" s="25" t="inlineStr">
        <is>
          <t>ad_group_criterion_listing_group_case_value_hotel_id_value</t>
        </is>
      </c>
      <c r="B524" s="29" t="inlineStr">
        <is>
          <t>Ad group criterion listing group case value hotel id value · TEXT</t>
        </is>
      </c>
      <c r="C524" s="26" t="n"/>
      <c r="D524" s="27">
        <f>IF(AND($C524="x",$A524&lt;&gt;""),$A524,"")</f>
        <v/>
      </c>
    </row>
    <row r="525">
      <c r="A525" s="25" t="inlineStr">
        <is>
          <t>ad_group_criterion_listing_group_case_value_hotel_state_state_criterion</t>
        </is>
      </c>
      <c r="B525" s="29" t="inlineStr">
        <is>
          <t>Ad group criterion listing group case value hotel state state criterion · TEXT</t>
        </is>
      </c>
      <c r="C525" s="26" t="n"/>
      <c r="D525" s="27">
        <f>IF(AND($C525="x",$A525&lt;&gt;""),$A525,"")</f>
        <v/>
      </c>
    </row>
    <row r="526">
      <c r="A526" s="25" t="inlineStr">
        <is>
          <t>ad_group_criterion_listing_group_case_value_product_brand_value</t>
        </is>
      </c>
      <c r="B526" s="29" t="inlineStr">
        <is>
          <t>Ad group criterion listing group case value product brand value · TEXT</t>
        </is>
      </c>
      <c r="C526" s="26" t="n"/>
      <c r="D526" s="27">
        <f>IF(AND($C526="x",$A526&lt;&gt;""),$A526,"")</f>
        <v/>
      </c>
    </row>
    <row r="527">
      <c r="A527" s="25" t="inlineStr">
        <is>
          <t>ad_group_criterion_listing_group_case_value_product_category_category_id</t>
        </is>
      </c>
      <c r="B527" s="29" t="inlineStr">
        <is>
          <t>Ad group criterion listing group case value product category category id · NUMERIC</t>
        </is>
      </c>
      <c r="C527" s="26" t="n"/>
      <c r="D527" s="27">
        <f>IF(AND($C527="x",$A527&lt;&gt;""),$A527,"")</f>
        <v/>
      </c>
    </row>
    <row r="528">
      <c r="A528" s="25" t="inlineStr">
        <is>
          <t>ad_group_criterion_listing_group_case_value_product_category_level</t>
        </is>
      </c>
      <c r="B528" s="29" t="inlineStr">
        <is>
          <t>Ad group criterion listing group case value product category level · TEXT</t>
        </is>
      </c>
      <c r="C528" s="26" t="n"/>
      <c r="D528" s="27">
        <f>IF(AND($C528="x",$A528&lt;&gt;""),$A528,"")</f>
        <v/>
      </c>
    </row>
    <row r="529">
      <c r="A529" s="25" t="inlineStr">
        <is>
          <t>ad_group_criterion_listing_group_case_value_product_channel_channel</t>
        </is>
      </c>
      <c r="B529" s="29" t="inlineStr">
        <is>
          <t>Ad group criterion listing group case value product channel channel · TEXT</t>
        </is>
      </c>
      <c r="C529" s="26" t="n"/>
      <c r="D529" s="27">
        <f>IF(AND($C529="x",$A529&lt;&gt;""),$A529,"")</f>
        <v/>
      </c>
    </row>
    <row r="530">
      <c r="A530" s="25" t="inlineStr">
        <is>
          <t>ad_group_criterion_listing_group_case_value_product_channel_exclusivity_channel_exclusivity</t>
        </is>
      </c>
      <c r="B530" s="29" t="inlineStr">
        <is>
          <t>Ad group criterion listing group case value product channel exclusivity channel exclusivity · TEXT</t>
        </is>
      </c>
      <c r="C530" s="26" t="n"/>
      <c r="D530" s="27">
        <f>IF(AND($C530="x",$A530&lt;&gt;""),$A530,"")</f>
        <v/>
      </c>
    </row>
    <row r="531">
      <c r="A531" s="25" t="inlineStr">
        <is>
          <t>ad_group_criterion_listing_group_case_value_product_condition_condition</t>
        </is>
      </c>
      <c r="B531" s="29" t="inlineStr">
        <is>
          <t>Ad group criterion listing group case value product condition condition · TEXT</t>
        </is>
      </c>
      <c r="C531" s="26" t="n"/>
      <c r="D531" s="27">
        <f>IF(AND($C531="x",$A531&lt;&gt;""),$A531,"")</f>
        <v/>
      </c>
    </row>
    <row r="532">
      <c r="A532" s="25" t="inlineStr">
        <is>
          <t>ad_group_criterion_listing_group_case_value_product_custom_attribute_index</t>
        </is>
      </c>
      <c r="B532" s="29" t="inlineStr">
        <is>
          <t>Ad group criterion listing group case value product custom attribute index · TEXT</t>
        </is>
      </c>
      <c r="C532" s="26" t="n"/>
      <c r="D532" s="27">
        <f>IF(AND($C532="x",$A532&lt;&gt;""),$A532,"")</f>
        <v/>
      </c>
    </row>
    <row r="533">
      <c r="A533" s="25" t="inlineStr">
        <is>
          <t>ad_group_criterion_listing_group_case_value_product_custom_attribute_value</t>
        </is>
      </c>
      <c r="B533" s="29" t="inlineStr">
        <is>
          <t>Ad group criterion listing group case value product custom attribute value · TEXT</t>
        </is>
      </c>
      <c r="C533" s="26" t="n"/>
      <c r="D533" s="27">
        <f>IF(AND($C533="x",$A533&lt;&gt;""),$A533,"")</f>
        <v/>
      </c>
    </row>
    <row r="534">
      <c r="A534" s="25" t="inlineStr">
        <is>
          <t>ad_group_criterion_listing_group_case_value_product_item_id_value</t>
        </is>
      </c>
      <c r="B534" s="29" t="inlineStr">
        <is>
          <t>Ad group criterion listing group case value product item id value · TEXT</t>
        </is>
      </c>
      <c r="C534" s="26" t="n"/>
      <c r="D534" s="27">
        <f>IF(AND($C534="x",$A534&lt;&gt;""),$A534,"")</f>
        <v/>
      </c>
    </row>
    <row r="535">
      <c r="A535" s="25" t="inlineStr">
        <is>
          <t>ad_group_criterion_listing_group_case_value_product_type_level</t>
        </is>
      </c>
      <c r="B535" s="29" t="inlineStr">
        <is>
          <t>Ad group criterion listing group case value product type level · TEXT</t>
        </is>
      </c>
      <c r="C535" s="26" t="n"/>
      <c r="D535" s="27">
        <f>IF(AND($C535="x",$A535&lt;&gt;""),$A535,"")</f>
        <v/>
      </c>
    </row>
    <row r="536">
      <c r="A536" s="25" t="inlineStr">
        <is>
          <t>ad_group_criterion_listing_group_case_value_product_type_value</t>
        </is>
      </c>
      <c r="B536" s="29" t="inlineStr">
        <is>
          <t>Ad group criterion listing group case value product type value · TEXT</t>
        </is>
      </c>
      <c r="C536" s="26" t="n"/>
      <c r="D536" s="27">
        <f>IF(AND($C536="x",$A536&lt;&gt;""),$A536,"")</f>
        <v/>
      </c>
    </row>
    <row r="537">
      <c r="A537" s="25" t="inlineStr">
        <is>
          <t>ad_group_criterion_listing_group_parent_ad_group_criterion</t>
        </is>
      </c>
      <c r="B537" s="29" t="inlineStr">
        <is>
          <t>Ad group criterion listing group parent ad group criterion · TEXT</t>
        </is>
      </c>
      <c r="C537" s="26" t="n"/>
      <c r="D537" s="27">
        <f>IF(AND($C537="x",$A537&lt;&gt;""),$A537,"")</f>
        <v/>
      </c>
    </row>
    <row r="538">
      <c r="A538" s="25" t="inlineStr">
        <is>
          <t>ad_group_criterion_listing_group_path</t>
        </is>
      </c>
      <c r="B538" s="29" t="inlineStr">
        <is>
          <t>Ad group criterion listing group path · TEXT</t>
        </is>
      </c>
      <c r="C538" s="26" t="n"/>
      <c r="D538" s="27">
        <f>IF(AND($C538="x",$A538&lt;&gt;""),$A538,"")</f>
        <v/>
      </c>
    </row>
    <row r="539">
      <c r="A539" s="25" t="inlineStr">
        <is>
          <t>ad_group_criterion_listing_group_type</t>
        </is>
      </c>
      <c r="B539" s="29" t="inlineStr">
        <is>
          <t>Ad group criterion listing group type · TEXT</t>
        </is>
      </c>
      <c r="C539" s="26" t="n"/>
      <c r="D539" s="27">
        <f>IF(AND($C539="x",$A539&lt;&gt;""),$A539,"")</f>
        <v/>
      </c>
    </row>
    <row r="540">
      <c r="A540" s="25" t="inlineStr">
        <is>
          <t>ad_group_criterion_location_geo_target_constant</t>
        </is>
      </c>
      <c r="B540" s="29" t="inlineStr">
        <is>
          <t>Ad group criterion location geo target constant · TEXT</t>
        </is>
      </c>
      <c r="C540" s="26" t="n"/>
      <c r="D540" s="27">
        <f>IF(AND($C540="x",$A540&lt;&gt;""),$A540,"")</f>
        <v/>
      </c>
    </row>
    <row r="541">
      <c r="A541" s="25" t="inlineStr">
        <is>
          <t>ad_group_criterion_mobile_app_category_mobile_app_category_constant</t>
        </is>
      </c>
      <c r="B541" s="29" t="inlineStr">
        <is>
          <t>Ad group criterion mobile app category mobile app category constant · TEXT</t>
        </is>
      </c>
      <c r="C541" s="26" t="n"/>
      <c r="D541" s="27">
        <f>IF(AND($C541="x",$A541&lt;&gt;""),$A541,"")</f>
        <v/>
      </c>
    </row>
    <row r="542">
      <c r="A542" s="25" t="inlineStr">
        <is>
          <t>ad_group_criterion_mobile_application_app_id</t>
        </is>
      </c>
      <c r="B542" s="29" t="inlineStr">
        <is>
          <t>Ad group criterion mobile application app id · TEXT</t>
        </is>
      </c>
      <c r="C542" s="26" t="n"/>
      <c r="D542" s="27">
        <f>IF(AND($C542="x",$A542&lt;&gt;""),$A542,"")</f>
        <v/>
      </c>
    </row>
    <row r="543">
      <c r="A543" s="25" t="inlineStr">
        <is>
          <t>ad_group_criterion_mobile_application_name</t>
        </is>
      </c>
      <c r="B543" s="29" t="inlineStr">
        <is>
          <t>Ad group criterion mobile application name · TEXT</t>
        </is>
      </c>
      <c r="C543" s="26" t="n"/>
      <c r="D543" s="27">
        <f>IF(AND($C543="x",$A543&lt;&gt;""),$A543,"")</f>
        <v/>
      </c>
    </row>
    <row r="544">
      <c r="A544" s="25" t="inlineStr">
        <is>
          <t>ad_group_criterion_negative</t>
        </is>
      </c>
      <c r="B544" s="29" t="inlineStr">
        <is>
          <t>Ad group criterion negative · BOOLEAN</t>
        </is>
      </c>
      <c r="C544" s="26" t="n"/>
      <c r="D544" s="27">
        <f>IF(AND($C544="x",$A544&lt;&gt;""),$A544,"")</f>
        <v/>
      </c>
    </row>
    <row r="545">
      <c r="A545" s="25" t="inlineStr">
        <is>
          <t>ad_group_criterion_parental_status_type</t>
        </is>
      </c>
      <c r="B545" s="29" t="inlineStr">
        <is>
          <t>Ad group criterion parental status type · TEXT</t>
        </is>
      </c>
      <c r="C545" s="26" t="n"/>
      <c r="D545" s="27">
        <f>IF(AND($C545="x",$A545&lt;&gt;""),$A545,"")</f>
        <v/>
      </c>
    </row>
    <row r="546">
      <c r="A546" s="25" t="inlineStr">
        <is>
          <t>ad_group_criterion_percent_cpc_bid_micros</t>
        </is>
      </c>
      <c r="B546" s="29" t="inlineStr">
        <is>
          <t>Ad group criterion percent cpc bid micros · NUMERIC</t>
        </is>
      </c>
      <c r="C546" s="26" t="n"/>
      <c r="D546" s="27">
        <f>IF(AND($C546="x",$A546&lt;&gt;""),$A546,"")</f>
        <v/>
      </c>
    </row>
    <row r="547">
      <c r="A547" s="25" t="inlineStr">
        <is>
          <t>ad_group_criterion_placement_url</t>
        </is>
      </c>
      <c r="B547" s="29" t="inlineStr">
        <is>
          <t>Ad group criterion placement url · TEXT</t>
        </is>
      </c>
      <c r="C547" s="26" t="n"/>
      <c r="D547" s="27">
        <f>IF(AND($C547="x",$A547&lt;&gt;""),$A547,"")</f>
        <v/>
      </c>
    </row>
    <row r="548">
      <c r="A548" s="25" t="inlineStr">
        <is>
          <t>ad_group_criterion_primary_status</t>
        </is>
      </c>
      <c r="B548" s="29" t="inlineStr">
        <is>
          <t>Ad group criterion primary status · TEXT</t>
        </is>
      </c>
      <c r="C548" s="26" t="n"/>
      <c r="D548" s="27">
        <f>IF(AND($C548="x",$A548&lt;&gt;""),$A548,"")</f>
        <v/>
      </c>
    </row>
    <row r="549">
      <c r="A549" s="25" t="inlineStr">
        <is>
          <t>ad_group_criterion_primary_status_reasons</t>
        </is>
      </c>
      <c r="B549" s="29" t="inlineStr">
        <is>
          <t>Ad group criterion primary status reasons · TEXT</t>
        </is>
      </c>
      <c r="C549" s="26" t="n"/>
      <c r="D549" s="27">
        <f>IF(AND($C549="x",$A549&lt;&gt;""),$A549,"")</f>
        <v/>
      </c>
    </row>
    <row r="550">
      <c r="A550" s="25" t="inlineStr">
        <is>
          <t>ad_group_criterion_resource_name</t>
        </is>
      </c>
      <c r="B550" s="29" t="inlineStr">
        <is>
          <t>Ad group criterion resource name · TEXT</t>
        </is>
      </c>
      <c r="C550" s="26" t="n"/>
      <c r="D550" s="27">
        <f>IF(AND($C550="x",$A550&lt;&gt;""),$A550,"")</f>
        <v/>
      </c>
    </row>
    <row r="551">
      <c r="A551" s="25" t="inlineStr">
        <is>
          <t>ad_group_criterion_topic_path</t>
        </is>
      </c>
      <c r="B551" s="29" t="inlineStr">
        <is>
          <t>Ad group criterion topic path · TEXT</t>
        </is>
      </c>
      <c r="C551" s="26" t="n"/>
      <c r="D551" s="27">
        <f>IF(AND($C551="x",$A551&lt;&gt;""),$A551,"")</f>
        <v/>
      </c>
    </row>
    <row r="552">
      <c r="A552" s="25" t="inlineStr">
        <is>
          <t>ad_group_criterion_type</t>
        </is>
      </c>
      <c r="B552" s="29" t="inlineStr">
        <is>
          <t>Ad group criterion type · TEXT</t>
        </is>
      </c>
      <c r="C552" s="26" t="n"/>
      <c r="D552" s="27">
        <f>IF(AND($C552="x",$A552&lt;&gt;""),$A552,"")</f>
        <v/>
      </c>
    </row>
    <row r="553">
      <c r="A553" s="25" t="inlineStr">
        <is>
          <t>ad_group_criterion_user_interest_user_interest_category</t>
        </is>
      </c>
      <c r="B553" s="29" t="inlineStr">
        <is>
          <t>Ad group criterion user interest user interest category · TEXT</t>
        </is>
      </c>
      <c r="C553" s="26" t="n"/>
      <c r="D553" s="27">
        <f>IF(AND($C553="x",$A553&lt;&gt;""),$A553,"")</f>
        <v/>
      </c>
    </row>
    <row r="554">
      <c r="A554" s="25" t="inlineStr">
        <is>
          <t>ad_group_criterion_user_list_user_list</t>
        </is>
      </c>
      <c r="B554" s="29" t="inlineStr">
        <is>
          <t>Ad group criterion user list user list · TEXT</t>
        </is>
      </c>
      <c r="C554" s="26" t="n"/>
      <c r="D554" s="27">
        <f>IF(AND($C554="x",$A554&lt;&gt;""),$A554,"")</f>
        <v/>
      </c>
    </row>
    <row r="555">
      <c r="A555" s="25" t="inlineStr">
        <is>
          <t>ad_group_criterion_video_lineup_video_lineup_id</t>
        </is>
      </c>
      <c r="B555" s="29" t="inlineStr">
        <is>
          <t>Ad group criterion video lineup video lineup id · NUMERIC</t>
        </is>
      </c>
      <c r="C555" s="26" t="n"/>
      <c r="D555" s="27">
        <f>IF(AND($C555="x",$A555&lt;&gt;""),$A555,"")</f>
        <v/>
      </c>
    </row>
    <row r="556">
      <c r="A556" s="25" t="inlineStr">
        <is>
          <t>ad_group_criterion_webpage_conditions</t>
        </is>
      </c>
      <c r="B556" s="29" t="inlineStr">
        <is>
          <t>Ad group criterion webpage conditions · TEXT</t>
        </is>
      </c>
      <c r="C556" s="26" t="n"/>
      <c r="D556" s="27">
        <f>IF(AND($C556="x",$A556&lt;&gt;""),$A556,"")</f>
        <v/>
      </c>
    </row>
    <row r="557">
      <c r="A557" s="25" t="inlineStr">
        <is>
          <t>ad_group_criterion_webpage_coverage_percentage</t>
        </is>
      </c>
      <c r="B557" s="29" t="inlineStr">
        <is>
          <t>Ad group criterion webpage coverage percentage · PERCENT</t>
        </is>
      </c>
      <c r="C557" s="26" t="n"/>
      <c r="D557" s="27">
        <f>IF(AND($C557="x",$A557&lt;&gt;""),$A557,"")</f>
        <v/>
      </c>
    </row>
    <row r="558">
      <c r="A558" s="25" t="inlineStr">
        <is>
          <t>ad_group_criterion_webpage_criterion_name</t>
        </is>
      </c>
      <c r="B558" s="29" t="inlineStr">
        <is>
          <t>Ad group criterion webpage criterion name · TEXT</t>
        </is>
      </c>
      <c r="C558" s="26" t="n"/>
      <c r="D558" s="27">
        <f>IF(AND($C558="x",$A558&lt;&gt;""),$A558,"")</f>
        <v/>
      </c>
    </row>
    <row r="559">
      <c r="A559" s="25" t="inlineStr">
        <is>
          <t>ad_group_criterion_webpage_sample_sample_urls</t>
        </is>
      </c>
      <c r="B559" s="29" t="inlineStr">
        <is>
          <t>Ad group criterion webpage sample sample urls · TEXT</t>
        </is>
      </c>
      <c r="C559" s="26" t="n"/>
      <c r="D559" s="27">
        <f>IF(AND($C559="x",$A559&lt;&gt;""),$A559,"")</f>
        <v/>
      </c>
    </row>
    <row r="560">
      <c r="A560" s="25" t="inlineStr">
        <is>
          <t>ad_group_criterion_youtube_channel_channel_id</t>
        </is>
      </c>
      <c r="B560" s="29" t="inlineStr">
        <is>
          <t>Ad group criterion youtube channel channel id · TEXT</t>
        </is>
      </c>
      <c r="C560" s="26" t="n"/>
      <c r="D560" s="27">
        <f>IF(AND($C560="x",$A560&lt;&gt;""),$A560,"")</f>
        <v/>
      </c>
    </row>
    <row r="561">
      <c r="A561" s="25" t="inlineStr">
        <is>
          <t>ad_group_criterion_youtube_video_video_id</t>
        </is>
      </c>
      <c r="B561" s="29" t="inlineStr">
        <is>
          <t>Ad group criterion youtube video video id · TEXT</t>
        </is>
      </c>
      <c r="C561" s="26" t="n"/>
      <c r="D561" s="27">
        <f>IF(AND($C561="x",$A561&lt;&gt;""),$A561,"")</f>
        <v/>
      </c>
    </row>
    <row r="562">
      <c r="A562" s="25" t="inlineStr">
        <is>
          <t>ad_group_demand_gen_ad_group_settings_channel_controls_channel_config</t>
        </is>
      </c>
      <c r="B562" s="29" t="inlineStr">
        <is>
          <t>Ad group demand gen ad group settings channel controls channel config · TEXT</t>
        </is>
      </c>
      <c r="C562" s="26" t="n"/>
      <c r="D562" s="27">
        <f>IF(AND($C562="x",$A562&lt;&gt;""),$A562,"")</f>
        <v/>
      </c>
    </row>
    <row r="563">
      <c r="A563" s="25" t="inlineStr">
        <is>
          <t>ad_group_demand_gen_ad_group_settings_channel_controls_channel_strategy</t>
        </is>
      </c>
      <c r="B563" s="29" t="inlineStr">
        <is>
          <t>Ad group demand gen ad group settings channel controls channel strategy · TEXT</t>
        </is>
      </c>
      <c r="C563" s="26" t="n"/>
      <c r="D563" s="27">
        <f>IF(AND($C563="x",$A563&lt;&gt;""),$A563,"")</f>
        <v/>
      </c>
    </row>
    <row r="564">
      <c r="A564" s="25" t="inlineStr">
        <is>
          <t>ad_group_demand_gen_ad_group_settings_channel_controls_selected_channels_discover</t>
        </is>
      </c>
      <c r="B564" s="29" t="inlineStr">
        <is>
          <t>Ad group demand gen ad group settings channel controls selected channels discover · BOOLEAN</t>
        </is>
      </c>
      <c r="C564" s="26" t="n"/>
      <c r="D564" s="27">
        <f>IF(AND($C564="x",$A564&lt;&gt;""),$A564,"")</f>
        <v/>
      </c>
    </row>
    <row r="565">
      <c r="A565" s="25" t="inlineStr">
        <is>
          <t>ad_group_demand_gen_ad_group_settings_channel_controls_selected_channels_display</t>
        </is>
      </c>
      <c r="B565" s="29" t="inlineStr">
        <is>
          <t>Ad group demand gen ad group settings channel controls selected channels display · BOOLEAN</t>
        </is>
      </c>
      <c r="C565" s="26" t="n"/>
      <c r="D565" s="27">
        <f>IF(AND($C565="x",$A565&lt;&gt;""),$A565,"")</f>
        <v/>
      </c>
    </row>
    <row r="566">
      <c r="A566" s="25" t="inlineStr">
        <is>
          <t>ad_group_demand_gen_ad_group_settings_channel_controls_selected_channels_gmail</t>
        </is>
      </c>
      <c r="B566" s="29" t="inlineStr">
        <is>
          <t>Ad group demand gen ad group settings channel controls selected channels gmail · BOOLEAN</t>
        </is>
      </c>
      <c r="C566" s="26" t="n"/>
      <c r="D566" s="27">
        <f>IF(AND($C566="x",$A566&lt;&gt;""),$A566,"")</f>
        <v/>
      </c>
    </row>
    <row r="567">
      <c r="A567" s="25" t="inlineStr">
        <is>
          <t>ad_group_demand_gen_ad_group_settings_channel_controls_selected_channels_youtube_in_feed</t>
        </is>
      </c>
      <c r="B567" s="29" t="inlineStr">
        <is>
          <t>Ad group demand gen ad group settings channel controls selected channels youtube in feed · BOOLEAN</t>
        </is>
      </c>
      <c r="C567" s="26" t="n"/>
      <c r="D567" s="27">
        <f>IF(AND($C567="x",$A567&lt;&gt;""),$A567,"")</f>
        <v/>
      </c>
    </row>
    <row r="568">
      <c r="A568" s="25" t="inlineStr">
        <is>
          <t>ad_group_demand_gen_ad_group_settings_channel_controls_selected_channels_youtube_in_stream</t>
        </is>
      </c>
      <c r="B568" s="29" t="inlineStr">
        <is>
          <t>Ad group demand gen ad group settings channel controls selected channels youtube in stream · BOOLEAN</t>
        </is>
      </c>
      <c r="C568" s="26" t="n"/>
      <c r="D568" s="27">
        <f>IF(AND($C568="x",$A568&lt;&gt;""),$A568,"")</f>
        <v/>
      </c>
    </row>
    <row r="569">
      <c r="A569" s="25" t="inlineStr">
        <is>
          <t>ad_group_demand_gen_ad_group_settings_channel_controls_selected_channels_youtube_shorts</t>
        </is>
      </c>
      <c r="B569" s="29" t="inlineStr">
        <is>
          <t>Ad group demand gen ad group settings channel controls selected channels youtube shorts · BOOLEAN</t>
        </is>
      </c>
      <c r="C569" s="26" t="n"/>
      <c r="D569" s="27">
        <f>IF(AND($C569="x",$A569&lt;&gt;""),$A569,"")</f>
        <v/>
      </c>
    </row>
    <row r="570">
      <c r="A570" s="25" t="inlineStr">
        <is>
          <t>ad_group_effective_cpc_bid_micros</t>
        </is>
      </c>
      <c r="B570" s="29" t="inlineStr">
        <is>
          <t>Ad group effective cpc bid micros · NUMERIC</t>
        </is>
      </c>
      <c r="C570" s="26" t="n"/>
      <c r="D570" s="27">
        <f>IF(AND($C570="x",$A570&lt;&gt;""),$A570,"")</f>
        <v/>
      </c>
    </row>
    <row r="571">
      <c r="A571" s="25" t="inlineStr">
        <is>
          <t>ad_group_effective_target_cpc</t>
        </is>
      </c>
      <c r="B571" s="29" t="inlineStr">
        <is>
          <t>Ad group effective target cpc · NUMERIC</t>
        </is>
      </c>
      <c r="C571" s="26" t="n"/>
      <c r="D571" s="27">
        <f>IF(AND($C571="x",$A571&lt;&gt;""),$A571,"")</f>
        <v/>
      </c>
    </row>
    <row r="572">
      <c r="A572" s="25" t="inlineStr">
        <is>
          <t>ad_group_effective_target_cpc_source</t>
        </is>
      </c>
      <c r="B572" s="29" t="inlineStr">
        <is>
          <t>Ad group effective target cpc source · TEXT</t>
        </is>
      </c>
      <c r="C572" s="26" t="n"/>
      <c r="D572" s="27">
        <f>IF(AND($C572="x",$A572&lt;&gt;""),$A572,"")</f>
        <v/>
      </c>
    </row>
    <row r="573">
      <c r="A573" s="25" t="inlineStr">
        <is>
          <t>ad_group_exclude_demographic_expansion</t>
        </is>
      </c>
      <c r="B573" s="29" t="inlineStr">
        <is>
          <t>Ad group exclude demographic expansion · BOOLEAN</t>
        </is>
      </c>
      <c r="C573" s="26" t="n"/>
      <c r="D573" s="27">
        <f>IF(AND($C573="x",$A573&lt;&gt;""),$A573,"")</f>
        <v/>
      </c>
    </row>
    <row r="574">
      <c r="A574" s="25" t="inlineStr">
        <is>
          <t>ad_group_excluded_parent_asset_field_types</t>
        </is>
      </c>
      <c r="B574" s="29" t="inlineStr">
        <is>
          <t>Ad group excluded parent asset field types · TEXT</t>
        </is>
      </c>
      <c r="C574" s="26" t="n"/>
      <c r="D574" s="27">
        <f>IF(AND($C574="x",$A574&lt;&gt;""),$A574,"")</f>
        <v/>
      </c>
    </row>
    <row r="575">
      <c r="A575" s="25" t="inlineStr">
        <is>
          <t>ad_group_excluded_parent_asset_set_types</t>
        </is>
      </c>
      <c r="B575" s="29" t="inlineStr">
        <is>
          <t>Ad group excluded parent asset set types · TEXT</t>
        </is>
      </c>
      <c r="C575" s="26" t="n"/>
      <c r="D575" s="27">
        <f>IF(AND($C575="x",$A575&lt;&gt;""),$A575,"")</f>
        <v/>
      </c>
    </row>
    <row r="576">
      <c r="A576" s="25" t="inlineStr">
        <is>
          <t>ad_group_fixed_cpm_micros</t>
        </is>
      </c>
      <c r="B576" s="29" t="inlineStr">
        <is>
          <t>Ad group fixed cpm micros · NUMERIC</t>
        </is>
      </c>
      <c r="C576" s="26" t="n"/>
      <c r="D576" s="27">
        <f>IF(AND($C576="x",$A576&lt;&gt;""),$A576,"")</f>
        <v/>
      </c>
    </row>
    <row r="577">
      <c r="A577" s="25" t="inlineStr">
        <is>
          <t>ad_group_id</t>
        </is>
      </c>
      <c r="B577" s="29" t="inlineStr">
        <is>
          <t>Ad group id · TEXT</t>
        </is>
      </c>
      <c r="C577" s="26" t="n"/>
      <c r="D577" s="27">
        <f>IF(AND($C577="x",$A577&lt;&gt;""),$A577,"")</f>
        <v/>
      </c>
    </row>
    <row r="578">
      <c r="A578" s="25" t="inlineStr">
        <is>
          <t>ad_group_labels</t>
        </is>
      </c>
      <c r="B578" s="29" t="inlineStr">
        <is>
          <t>Ad group labels · TEXT</t>
        </is>
      </c>
      <c r="C578" s="26" t="n"/>
      <c r="D578" s="27">
        <f>IF(AND($C578="x",$A578&lt;&gt;""),$A578,"")</f>
        <v/>
      </c>
    </row>
    <row r="579">
      <c r="A579" s="25" t="inlineStr">
        <is>
          <t>ad_group_name</t>
        </is>
      </c>
      <c r="B579" s="29" t="inlineStr">
        <is>
          <t>Ad group name · TEXT</t>
        </is>
      </c>
      <c r="C579" s="26" t="n"/>
      <c r="D579" s="27">
        <f>IF(AND($C579="x",$A579&lt;&gt;""),$A579,"")</f>
        <v/>
      </c>
    </row>
    <row r="580">
      <c r="A580" s="25" t="inlineStr">
        <is>
          <t>ad_group_optimized_targeting_enabled</t>
        </is>
      </c>
      <c r="B580" s="29" t="inlineStr">
        <is>
          <t>Ad group optimized targeting enabled · BOOLEAN</t>
        </is>
      </c>
      <c r="C580" s="26" t="n"/>
      <c r="D580" s="27">
        <f>IF(AND($C580="x",$A580&lt;&gt;""),$A580,"")</f>
        <v/>
      </c>
    </row>
    <row r="581">
      <c r="A581" s="25" t="inlineStr">
        <is>
          <t>ad_group_percent_cpc_bid_micros</t>
        </is>
      </c>
      <c r="B581" s="29" t="inlineStr">
        <is>
          <t>Ad group percent cpc bid micros · NUMERIC</t>
        </is>
      </c>
      <c r="C581" s="26" t="n"/>
      <c r="D581" s="27">
        <f>IF(AND($C581="x",$A581&lt;&gt;""),$A581,"")</f>
        <v/>
      </c>
    </row>
    <row r="582">
      <c r="A582" s="25" t="inlineStr">
        <is>
          <t>ad_group_primary_status</t>
        </is>
      </c>
      <c r="B582" s="29" t="inlineStr">
        <is>
          <t>Ad group primary status · TEXT</t>
        </is>
      </c>
      <c r="C582" s="26" t="n"/>
      <c r="D582" s="27">
        <f>IF(AND($C582="x",$A582&lt;&gt;""),$A582,"")</f>
        <v/>
      </c>
    </row>
    <row r="583">
      <c r="A583" s="25" t="inlineStr">
        <is>
          <t>ad_group_primary_status_reasons</t>
        </is>
      </c>
      <c r="B583" s="29" t="inlineStr">
        <is>
          <t>Ad group primary status reasons · TEXT</t>
        </is>
      </c>
      <c r="C583" s="26" t="n"/>
      <c r="D583" s="27">
        <f>IF(AND($C583="x",$A583&lt;&gt;""),$A583,"")</f>
        <v/>
      </c>
    </row>
    <row r="584">
      <c r="A584" s="25" t="inlineStr">
        <is>
          <t>ad_group_resource_name</t>
        </is>
      </c>
      <c r="B584" s="29" t="inlineStr">
        <is>
          <t>Ad group resource name · TEXT</t>
        </is>
      </c>
      <c r="C584" s="26" t="n"/>
      <c r="D584" s="27">
        <f>IF(AND($C584="x",$A584&lt;&gt;""),$A584,"")</f>
        <v/>
      </c>
    </row>
    <row r="585">
      <c r="A585" s="25" t="inlineStr">
        <is>
          <t>ad_group_status</t>
        </is>
      </c>
      <c r="B585" s="29" t="inlineStr">
        <is>
          <t>Ad group status · TEXT</t>
        </is>
      </c>
      <c r="C585" s="26" t="n"/>
      <c r="D585" s="27">
        <f>IF(AND($C585="x",$A585&lt;&gt;""),$A585,"")</f>
        <v/>
      </c>
    </row>
    <row r="586">
      <c r="A586" s="25" t="inlineStr">
        <is>
          <t>ad_group_target_cpa_micros</t>
        </is>
      </c>
      <c r="B586" s="29" t="inlineStr">
        <is>
          <t>Ad group target cpa micros · NUMERIC</t>
        </is>
      </c>
      <c r="C586" s="26" t="n"/>
      <c r="D586" s="27">
        <f>IF(AND($C586="x",$A586&lt;&gt;""),$A586,"")</f>
        <v/>
      </c>
    </row>
    <row r="587">
      <c r="A587" s="25" t="inlineStr">
        <is>
          <t>ad_group_target_cpc_micros</t>
        </is>
      </c>
      <c r="B587" s="29" t="inlineStr">
        <is>
          <t>Ad group target cpc micros · NUMERIC</t>
        </is>
      </c>
      <c r="C587" s="26" t="n"/>
      <c r="D587" s="27">
        <f>IF(AND($C587="x",$A587&lt;&gt;""),$A587,"")</f>
        <v/>
      </c>
    </row>
    <row r="588">
      <c r="A588" s="25" t="inlineStr">
        <is>
          <t>ad_group_target_cpm_micros</t>
        </is>
      </c>
      <c r="B588" s="29" t="inlineStr">
        <is>
          <t>Ad group target cpm micros · NUMERIC</t>
        </is>
      </c>
      <c r="C588" s="26" t="n"/>
      <c r="D588" s="27">
        <f>IF(AND($C588="x",$A588&lt;&gt;""),$A588,"")</f>
        <v/>
      </c>
    </row>
    <row r="589">
      <c r="A589" s="25" t="inlineStr">
        <is>
          <t>ad_group_target_cpv_micros</t>
        </is>
      </c>
      <c r="B589" s="29" t="inlineStr">
        <is>
          <t>Ad group target cpv micros · NUMERIC</t>
        </is>
      </c>
      <c r="C589" s="26" t="n"/>
      <c r="D589" s="27">
        <f>IF(AND($C589="x",$A589&lt;&gt;""),$A589,"")</f>
        <v/>
      </c>
    </row>
    <row r="590">
      <c r="A590" s="25" t="inlineStr">
        <is>
          <t>ad_group_target_roas</t>
        </is>
      </c>
      <c r="B590" s="29" t="inlineStr">
        <is>
          <t>Ad group target roas · NUMERIC</t>
        </is>
      </c>
      <c r="C590" s="26" t="n"/>
      <c r="D590" s="27">
        <f>IF(AND($C590="x",$A590&lt;&gt;""),$A590,"")</f>
        <v/>
      </c>
    </row>
    <row r="591">
      <c r="A591" s="25" t="inlineStr">
        <is>
          <t>ad_group_type</t>
        </is>
      </c>
      <c r="B591" s="29" t="inlineStr">
        <is>
          <t>Ad group type · TEXT</t>
        </is>
      </c>
      <c r="C591" s="26" t="n"/>
      <c r="D591" s="27">
        <f>IF(AND($C591="x",$A591&lt;&gt;""),$A591,"")</f>
        <v/>
      </c>
    </row>
    <row r="592">
      <c r="A592" s="25" t="inlineStr">
        <is>
          <t>ad_group_video_ad_group_settings_video_ad_sequence_step_id</t>
        </is>
      </c>
      <c r="B592" s="29" t="inlineStr">
        <is>
          <t>Ad group video ad group settings video ad sequence step id · NUMERIC</t>
        </is>
      </c>
      <c r="C592" s="26" t="n"/>
      <c r="D592" s="27">
        <f>IF(AND($C592="x",$A592&lt;&gt;""),$A592,"")</f>
        <v/>
      </c>
    </row>
    <row r="593">
      <c r="A593" s="25" t="inlineStr">
        <is>
          <t>ad_hotel_ad</t>
        </is>
      </c>
      <c r="B593" s="29" t="inlineStr">
        <is>
          <t>Ad hotel ad · TEXT</t>
        </is>
      </c>
      <c r="C593" s="26" t="n"/>
      <c r="D593" s="27">
        <f>IF(AND($C593="x",$A593&lt;&gt;""),$A593,"")</f>
        <v/>
      </c>
    </row>
    <row r="594">
      <c r="A594" s="25" t="inlineStr">
        <is>
          <t>ad_id</t>
        </is>
      </c>
      <c r="B594" s="29" t="inlineStr">
        <is>
          <t>Ad id · TEXT</t>
        </is>
      </c>
      <c r="C594" s="26" t="n"/>
      <c r="D594" s="27">
        <f>IF(AND($C594="x",$A594&lt;&gt;""),$A594,"")</f>
        <v/>
      </c>
    </row>
    <row r="595">
      <c r="A595" s="25" t="inlineStr">
        <is>
          <t>ad_image_ad_image_asset_asset</t>
        </is>
      </c>
      <c r="B595" s="29" t="inlineStr">
        <is>
          <t>Ad image ad image asset asset · TEXT</t>
        </is>
      </c>
      <c r="C595" s="26" t="n"/>
      <c r="D595" s="27">
        <f>IF(AND($C595="x",$A595&lt;&gt;""),$A595,"")</f>
        <v/>
      </c>
    </row>
    <row r="596">
      <c r="A596" s="25" t="inlineStr">
        <is>
          <t>ad_image_ad_image_url</t>
        </is>
      </c>
      <c r="B596" s="29" t="inlineStr">
        <is>
          <t>Ad image ad image url · TEXT</t>
        </is>
      </c>
      <c r="C596" s="26" t="n"/>
      <c r="D596" s="27">
        <f>IF(AND($C596="x",$A596&lt;&gt;""),$A596,"")</f>
        <v/>
      </c>
    </row>
    <row r="597">
      <c r="A597" s="25" t="inlineStr">
        <is>
          <t>ad_image_ad_mime_type</t>
        </is>
      </c>
      <c r="B597" s="29" t="inlineStr">
        <is>
          <t>Ad image ad mime type · TEXT</t>
        </is>
      </c>
      <c r="C597" s="26" t="n"/>
      <c r="D597" s="27">
        <f>IF(AND($C597="x",$A597&lt;&gt;""),$A597,"")</f>
        <v/>
      </c>
    </row>
    <row r="598">
      <c r="A598" s="25" t="inlineStr">
        <is>
          <t>ad_image_ad_name</t>
        </is>
      </c>
      <c r="B598" s="29" t="inlineStr">
        <is>
          <t>Ad image ad name · TEXT</t>
        </is>
      </c>
      <c r="C598" s="26" t="n"/>
      <c r="D598" s="27">
        <f>IF(AND($C598="x",$A598&lt;&gt;""),$A598,"")</f>
        <v/>
      </c>
    </row>
    <row r="599">
      <c r="A599" s="25" t="inlineStr">
        <is>
          <t>ad_image_ad_pixel_height</t>
        </is>
      </c>
      <c r="B599" s="29" t="inlineStr">
        <is>
          <t>Ad image ad pixel height · NUMERIC</t>
        </is>
      </c>
      <c r="C599" s="26" t="n"/>
      <c r="D599" s="27">
        <f>IF(AND($C599="x",$A599&lt;&gt;""),$A599,"")</f>
        <v/>
      </c>
    </row>
    <row r="600">
      <c r="A600" s="25" t="inlineStr">
        <is>
          <t>ad_image_ad_pixel_width</t>
        </is>
      </c>
      <c r="B600" s="29" t="inlineStr">
        <is>
          <t>Ad image ad pixel width · NUMERIC</t>
        </is>
      </c>
      <c r="C600" s="26" t="n"/>
      <c r="D600" s="27">
        <f>IF(AND($C600="x",$A600&lt;&gt;""),$A600,"")</f>
        <v/>
      </c>
    </row>
    <row r="601">
      <c r="A601" s="25" t="inlineStr">
        <is>
          <t>ad_image_ad_preview_image_url</t>
        </is>
      </c>
      <c r="B601" s="29" t="inlineStr">
        <is>
          <t>Ad image ad preview image url · TEXT</t>
        </is>
      </c>
      <c r="C601" s="26" t="n"/>
      <c r="D601" s="27">
        <f>IF(AND($C601="x",$A601&lt;&gt;""),$A601,"")</f>
        <v/>
      </c>
    </row>
    <row r="602">
      <c r="A602" s="25" t="inlineStr">
        <is>
          <t>ad_image_ad_preview_pixel_height</t>
        </is>
      </c>
      <c r="B602" s="29" t="inlineStr">
        <is>
          <t>Ad image ad preview pixel height · NUMERIC</t>
        </is>
      </c>
      <c r="C602" s="26" t="n"/>
      <c r="D602" s="27">
        <f>IF(AND($C602="x",$A602&lt;&gt;""),$A602,"")</f>
        <v/>
      </c>
    </row>
    <row r="603">
      <c r="A603" s="25" t="inlineStr">
        <is>
          <t>ad_image_ad_preview_pixel_width</t>
        </is>
      </c>
      <c r="B603" s="29" t="inlineStr">
        <is>
          <t>Ad image ad preview pixel width · NUMERIC</t>
        </is>
      </c>
      <c r="C603" s="26" t="n"/>
      <c r="D603" s="27">
        <f>IF(AND($C603="x",$A603&lt;&gt;""),$A603,"")</f>
        <v/>
      </c>
    </row>
    <row r="604">
      <c r="A604" s="25" t="inlineStr">
        <is>
          <t>ad_legacy_app_install_ad</t>
        </is>
      </c>
      <c r="B604" s="29" t="inlineStr">
        <is>
          <t>Ad legacy app install ad · TEXT</t>
        </is>
      </c>
      <c r="C604" s="26" t="n"/>
      <c r="D604" s="27">
        <f>IF(AND($C604="x",$A604&lt;&gt;""),$A604,"")</f>
        <v/>
      </c>
    </row>
    <row r="605">
      <c r="A605" s="25" t="inlineStr">
        <is>
          <t>ad_legacy_responsive_display_ad_accent_color</t>
        </is>
      </c>
      <c r="B605" s="29" t="inlineStr">
        <is>
          <t>Ad legacy responsive display ad accent color · TEXT</t>
        </is>
      </c>
      <c r="C605" s="26" t="n"/>
      <c r="D605" s="27">
        <f>IF(AND($C605="x",$A605&lt;&gt;""),$A605,"")</f>
        <v/>
      </c>
    </row>
    <row r="606">
      <c r="A606" s="25" t="inlineStr">
        <is>
          <t>ad_legacy_responsive_display_ad_allow_flexible_color</t>
        </is>
      </c>
      <c r="B606" s="29" t="inlineStr">
        <is>
          <t>Ad legacy responsive display ad allow flexible color · BOOLEAN</t>
        </is>
      </c>
      <c r="C606" s="26" t="n"/>
      <c r="D606" s="27">
        <f>IF(AND($C606="x",$A606&lt;&gt;""),$A606,"")</f>
        <v/>
      </c>
    </row>
    <row r="607">
      <c r="A607" s="25" t="inlineStr">
        <is>
          <t>ad_legacy_responsive_display_ad_business_name</t>
        </is>
      </c>
      <c r="B607" s="29" t="inlineStr">
        <is>
          <t>Ad legacy responsive display ad business name · TEXT</t>
        </is>
      </c>
      <c r="C607" s="26" t="n"/>
      <c r="D607" s="27">
        <f>IF(AND($C607="x",$A607&lt;&gt;""),$A607,"")</f>
        <v/>
      </c>
    </row>
    <row r="608">
      <c r="A608" s="25" t="inlineStr">
        <is>
          <t>ad_legacy_responsive_display_ad_call_to_action_text</t>
        </is>
      </c>
      <c r="B608" s="29" t="inlineStr">
        <is>
          <t>Ad legacy responsive display ad call to action text · TEXT</t>
        </is>
      </c>
      <c r="C608" s="26" t="n"/>
      <c r="D608" s="27">
        <f>IF(AND($C608="x",$A608&lt;&gt;""),$A608,"")</f>
        <v/>
      </c>
    </row>
    <row r="609">
      <c r="A609" s="25" t="inlineStr">
        <is>
          <t>ad_legacy_responsive_display_ad_description</t>
        </is>
      </c>
      <c r="B609" s="29" t="inlineStr">
        <is>
          <t>Ad legacy responsive display ad description · TEXT</t>
        </is>
      </c>
      <c r="C609" s="26" t="n"/>
      <c r="D609" s="27">
        <f>IF(AND($C609="x",$A609&lt;&gt;""),$A609,"")</f>
        <v/>
      </c>
    </row>
    <row r="610">
      <c r="A610" s="25" t="inlineStr">
        <is>
          <t>ad_legacy_responsive_display_ad_format_setting</t>
        </is>
      </c>
      <c r="B610" s="29" t="inlineStr">
        <is>
          <t>Ad legacy responsive display ad format setting · TEXT</t>
        </is>
      </c>
      <c r="C610" s="26" t="n"/>
      <c r="D610" s="27">
        <f>IF(AND($C610="x",$A610&lt;&gt;""),$A610,"")</f>
        <v/>
      </c>
    </row>
    <row r="611">
      <c r="A611" s="25" t="inlineStr">
        <is>
          <t>ad_legacy_responsive_display_ad_logo_image</t>
        </is>
      </c>
      <c r="B611" s="29" t="inlineStr">
        <is>
          <t>Ad legacy responsive display ad logo image · TEXT</t>
        </is>
      </c>
      <c r="C611" s="26" t="n"/>
      <c r="D611" s="27">
        <f>IF(AND($C611="x",$A611&lt;&gt;""),$A611,"")</f>
        <v/>
      </c>
    </row>
    <row r="612">
      <c r="A612" s="25" t="inlineStr">
        <is>
          <t>ad_legacy_responsive_display_ad_long_headline</t>
        </is>
      </c>
      <c r="B612" s="29" t="inlineStr">
        <is>
          <t>Ad legacy responsive display ad long headline · TEXT</t>
        </is>
      </c>
      <c r="C612" s="26" t="n"/>
      <c r="D612" s="27">
        <f>IF(AND($C612="x",$A612&lt;&gt;""),$A612,"")</f>
        <v/>
      </c>
    </row>
    <row r="613">
      <c r="A613" s="25" t="inlineStr">
        <is>
          <t>ad_legacy_responsive_display_ad_main_color</t>
        </is>
      </c>
      <c r="B613" s="29" t="inlineStr">
        <is>
          <t>Ad legacy responsive display ad main color · TEXT</t>
        </is>
      </c>
      <c r="C613" s="26" t="n"/>
      <c r="D613" s="27">
        <f>IF(AND($C613="x",$A613&lt;&gt;""),$A613,"")</f>
        <v/>
      </c>
    </row>
    <row r="614">
      <c r="A614" s="25" t="inlineStr">
        <is>
          <t>ad_legacy_responsive_display_ad_marketing_image</t>
        </is>
      </c>
      <c r="B614" s="29" t="inlineStr">
        <is>
          <t>Ad legacy responsive display ad marketing image · TEXT</t>
        </is>
      </c>
      <c r="C614" s="26" t="n"/>
      <c r="D614" s="27">
        <f>IF(AND($C614="x",$A614&lt;&gt;""),$A614,"")</f>
        <v/>
      </c>
    </row>
    <row r="615">
      <c r="A615" s="25" t="inlineStr">
        <is>
          <t>ad_legacy_responsive_display_ad_price_prefix</t>
        </is>
      </c>
      <c r="B615" s="29" t="inlineStr">
        <is>
          <t>Ad legacy responsive display ad price prefix · TEXT</t>
        </is>
      </c>
      <c r="C615" s="26" t="n"/>
      <c r="D615" s="27">
        <f>IF(AND($C615="x",$A615&lt;&gt;""),$A615,"")</f>
        <v/>
      </c>
    </row>
    <row r="616">
      <c r="A616" s="25" t="inlineStr">
        <is>
          <t>ad_legacy_responsive_display_ad_promo_text</t>
        </is>
      </c>
      <c r="B616" s="29" t="inlineStr">
        <is>
          <t>Ad legacy responsive display ad promo text · TEXT</t>
        </is>
      </c>
      <c r="C616" s="26" t="n"/>
      <c r="D616" s="27">
        <f>IF(AND($C616="x",$A616&lt;&gt;""),$A616,"")</f>
        <v/>
      </c>
    </row>
    <row r="617">
      <c r="A617" s="25" t="inlineStr">
        <is>
          <t>ad_legacy_responsive_display_ad_short_headline</t>
        </is>
      </c>
      <c r="B617" s="29" t="inlineStr">
        <is>
          <t>Ad legacy responsive display ad short headline · TEXT</t>
        </is>
      </c>
      <c r="C617" s="26" t="n"/>
      <c r="D617" s="27">
        <f>IF(AND($C617="x",$A617&lt;&gt;""),$A617,"")</f>
        <v/>
      </c>
    </row>
    <row r="618">
      <c r="A618" s="25" t="inlineStr">
        <is>
          <t>ad_legacy_responsive_display_ad_square_logo_image</t>
        </is>
      </c>
      <c r="B618" s="29" t="inlineStr">
        <is>
          <t>Ad legacy responsive display ad square logo image · TEXT</t>
        </is>
      </c>
      <c r="C618" s="26" t="n"/>
      <c r="D618" s="27">
        <f>IF(AND($C618="x",$A618&lt;&gt;""),$A618,"")</f>
        <v/>
      </c>
    </row>
    <row r="619">
      <c r="A619" s="25" t="inlineStr">
        <is>
          <t>ad_legacy_responsive_display_ad_square_marketing_image</t>
        </is>
      </c>
      <c r="B619" s="29" t="inlineStr">
        <is>
          <t>Ad legacy responsive display ad square marketing image · TEXT</t>
        </is>
      </c>
      <c r="C619" s="26" t="n"/>
      <c r="D619" s="27">
        <f>IF(AND($C619="x",$A619&lt;&gt;""),$A619,"")</f>
        <v/>
      </c>
    </row>
    <row r="620">
      <c r="A620" s="25" t="inlineStr">
        <is>
          <t>ad_local_ad_call_to_actions</t>
        </is>
      </c>
      <c r="B620" s="29" t="inlineStr">
        <is>
          <t>Ad local ad call to actions · TEXT</t>
        </is>
      </c>
      <c r="C620" s="26" t="n"/>
      <c r="D620" s="27">
        <f>IF(AND($C620="x",$A620&lt;&gt;""),$A620,"")</f>
        <v/>
      </c>
    </row>
    <row r="621">
      <c r="A621" s="25" t="inlineStr">
        <is>
          <t>ad_local_ad_descriptions</t>
        </is>
      </c>
      <c r="B621" s="29" t="inlineStr">
        <is>
          <t>Ad local ad descriptions · TEXT</t>
        </is>
      </c>
      <c r="C621" s="26" t="n"/>
      <c r="D621" s="27">
        <f>IF(AND($C621="x",$A621&lt;&gt;""),$A621,"")</f>
        <v/>
      </c>
    </row>
    <row r="622">
      <c r="A622" s="25" t="inlineStr">
        <is>
          <t>ad_local_ad_descriptions_1_text</t>
        </is>
      </c>
      <c r="B622" s="29" t="inlineStr">
        <is>
          <t>Ad local ad description 1 text · TEXT</t>
        </is>
      </c>
      <c r="C622" s="26" t="n"/>
      <c r="D622" s="27">
        <f>IF(AND($C622="x",$A622&lt;&gt;""),$A622,"")</f>
        <v/>
      </c>
    </row>
    <row r="623">
      <c r="A623" s="25" t="inlineStr">
        <is>
          <t>ad_local_ad_descriptions_2_text</t>
        </is>
      </c>
      <c r="B623" s="29" t="inlineStr">
        <is>
          <t>Ad local ad description 2 text · TEXT</t>
        </is>
      </c>
      <c r="C623" s="26" t="n"/>
      <c r="D623" s="27">
        <f>IF(AND($C623="x",$A623&lt;&gt;""),$A623,"")</f>
        <v/>
      </c>
    </row>
    <row r="624">
      <c r="A624" s="25" t="inlineStr">
        <is>
          <t>ad_local_ad_descriptions_3_text</t>
        </is>
      </c>
      <c r="B624" s="29" t="inlineStr">
        <is>
          <t>Ad local ad description 3 text · TEXT</t>
        </is>
      </c>
      <c r="C624" s="26" t="n"/>
      <c r="D624" s="27">
        <f>IF(AND($C624="x",$A624&lt;&gt;""),$A624,"")</f>
        <v/>
      </c>
    </row>
    <row r="625">
      <c r="A625" s="25" t="inlineStr">
        <is>
          <t>ad_local_ad_descriptions_4_text</t>
        </is>
      </c>
      <c r="B625" s="29" t="inlineStr">
        <is>
          <t>Ad local ad description 4 text · TEXT</t>
        </is>
      </c>
      <c r="C625" s="26" t="n"/>
      <c r="D625" s="27">
        <f>IF(AND($C625="x",$A625&lt;&gt;""),$A625,"")</f>
        <v/>
      </c>
    </row>
    <row r="626">
      <c r="A626" s="25" t="inlineStr">
        <is>
          <t>ad_local_ad_descriptions_5_text</t>
        </is>
      </c>
      <c r="B626" s="29" t="inlineStr">
        <is>
          <t>Ad local ad description 5 text · TEXT</t>
        </is>
      </c>
      <c r="C626" s="26" t="n"/>
      <c r="D626" s="27">
        <f>IF(AND($C626="x",$A626&lt;&gt;""),$A626,"")</f>
        <v/>
      </c>
    </row>
    <row r="627">
      <c r="A627" s="25" t="inlineStr">
        <is>
          <t>ad_local_ad_descriptions_combined_text</t>
        </is>
      </c>
      <c r="B627" s="29" t="inlineStr">
        <is>
          <t>Ad local ad descriptions combined · TEXT</t>
        </is>
      </c>
      <c r="C627" s="26" t="n"/>
      <c r="D627" s="27">
        <f>IF(AND($C627="x",$A627&lt;&gt;""),$A627,"")</f>
        <v/>
      </c>
    </row>
    <row r="628">
      <c r="A628" s="25" t="inlineStr">
        <is>
          <t>ad_local_ad_headlines</t>
        </is>
      </c>
      <c r="B628" s="29" t="inlineStr">
        <is>
          <t>Ad local ad headlines · TEXT</t>
        </is>
      </c>
      <c r="C628" s="26" t="n"/>
      <c r="D628" s="27">
        <f>IF(AND($C628="x",$A628&lt;&gt;""),$A628,"")</f>
        <v/>
      </c>
    </row>
    <row r="629">
      <c r="A629" s="25" t="inlineStr">
        <is>
          <t>ad_local_ad_headlines_1_text</t>
        </is>
      </c>
      <c r="B629" s="29" t="inlineStr">
        <is>
          <t>Ad local ad headline 1 text · TEXT</t>
        </is>
      </c>
      <c r="C629" s="26" t="n"/>
      <c r="D629" s="27">
        <f>IF(AND($C629="x",$A629&lt;&gt;""),$A629,"")</f>
        <v/>
      </c>
    </row>
    <row r="630">
      <c r="A630" s="25" t="inlineStr">
        <is>
          <t>ad_local_ad_headlines_2_text</t>
        </is>
      </c>
      <c r="B630" s="29" t="inlineStr">
        <is>
          <t>Ad local ad headline 2 text · TEXT</t>
        </is>
      </c>
      <c r="C630" s="26" t="n"/>
      <c r="D630" s="27">
        <f>IF(AND($C630="x",$A630&lt;&gt;""),$A630,"")</f>
        <v/>
      </c>
    </row>
    <row r="631">
      <c r="A631" s="25" t="inlineStr">
        <is>
          <t>ad_local_ad_headlines_3_text</t>
        </is>
      </c>
      <c r="B631" s="29" t="inlineStr">
        <is>
          <t>Ad local ad headline 3 text · TEXT</t>
        </is>
      </c>
      <c r="C631" s="26" t="n"/>
      <c r="D631" s="27">
        <f>IF(AND($C631="x",$A631&lt;&gt;""),$A631,"")</f>
        <v/>
      </c>
    </row>
    <row r="632">
      <c r="A632" s="25" t="inlineStr">
        <is>
          <t>ad_local_ad_headlines_4_text</t>
        </is>
      </c>
      <c r="B632" s="29" t="inlineStr">
        <is>
          <t>Ad local ad headline 4 text · TEXT</t>
        </is>
      </c>
      <c r="C632" s="26" t="n"/>
      <c r="D632" s="27">
        <f>IF(AND($C632="x",$A632&lt;&gt;""),$A632,"")</f>
        <v/>
      </c>
    </row>
    <row r="633">
      <c r="A633" s="25" t="inlineStr">
        <is>
          <t>ad_local_ad_headlines_5_text</t>
        </is>
      </c>
      <c r="B633" s="29" t="inlineStr">
        <is>
          <t>Ad local ad headline 5 text · TEXT</t>
        </is>
      </c>
      <c r="C633" s="26" t="n"/>
      <c r="D633" s="27">
        <f>IF(AND($C633="x",$A633&lt;&gt;""),$A633,"")</f>
        <v/>
      </c>
    </row>
    <row r="634">
      <c r="A634" s="25" t="inlineStr">
        <is>
          <t>ad_local_ad_headlines_combined_text</t>
        </is>
      </c>
      <c r="B634" s="29" t="inlineStr">
        <is>
          <t>Ad local ad headlines combined · TEXT</t>
        </is>
      </c>
      <c r="C634" s="26" t="n"/>
      <c r="D634" s="27">
        <f>IF(AND($C634="x",$A634&lt;&gt;""),$A634,"")</f>
        <v/>
      </c>
    </row>
    <row r="635">
      <c r="A635" s="25" t="inlineStr">
        <is>
          <t>ad_local_ad_logo_images</t>
        </is>
      </c>
      <c r="B635" s="29" t="inlineStr">
        <is>
          <t>Ad local ad logo images · TEXT</t>
        </is>
      </c>
      <c r="C635" s="26" t="n"/>
      <c r="D635" s="27">
        <f>IF(AND($C635="x",$A635&lt;&gt;""),$A635,"")</f>
        <v/>
      </c>
    </row>
    <row r="636">
      <c r="A636" s="25" t="inlineStr">
        <is>
          <t>ad_local_ad_logo_images_asset</t>
        </is>
      </c>
      <c r="B636" s="29" t="inlineStr">
        <is>
          <t>(Deprecated) Ad local ad logo images asset · TEXT</t>
        </is>
      </c>
      <c r="C636" s="26" t="n"/>
      <c r="D636" s="27">
        <f>IF(AND($C636="x",$A636&lt;&gt;""),$A636,"")</f>
        <v/>
      </c>
    </row>
    <row r="637">
      <c r="A637" s="25" t="inlineStr">
        <is>
          <t>ad_local_ad_marketing_images</t>
        </is>
      </c>
      <c r="B637" s="29" t="inlineStr">
        <is>
          <t>Ad local ad marketing images · TEXT</t>
        </is>
      </c>
      <c r="C637" s="26" t="n"/>
      <c r="D637" s="27">
        <f>IF(AND($C637="x",$A637&lt;&gt;""),$A637,"")</f>
        <v/>
      </c>
    </row>
    <row r="638">
      <c r="A638" s="25" t="inlineStr">
        <is>
          <t>ad_local_ad_marketing_images_asset</t>
        </is>
      </c>
      <c r="B638" s="29" t="inlineStr">
        <is>
          <t>(Deprecated) Ad local ad marketing images asset · TEXT</t>
        </is>
      </c>
      <c r="C638" s="26" t="n"/>
      <c r="D638" s="27">
        <f>IF(AND($C638="x",$A638&lt;&gt;""),$A638,"")</f>
        <v/>
      </c>
    </row>
    <row r="639">
      <c r="A639" s="25" t="inlineStr">
        <is>
          <t>ad_local_ad_path1</t>
        </is>
      </c>
      <c r="B639" s="29" t="inlineStr">
        <is>
          <t>Ad local ad path1 · TEXT</t>
        </is>
      </c>
      <c r="C639" s="26" t="n"/>
      <c r="D639" s="27">
        <f>IF(AND($C639="x",$A639&lt;&gt;""),$A639,"")</f>
        <v/>
      </c>
    </row>
    <row r="640">
      <c r="A640" s="25" t="inlineStr">
        <is>
          <t>ad_local_ad_path2</t>
        </is>
      </c>
      <c r="B640" s="29" t="inlineStr">
        <is>
          <t>Ad local ad path2 · TEXT</t>
        </is>
      </c>
      <c r="C640" s="26" t="n"/>
      <c r="D640" s="27">
        <f>IF(AND($C640="x",$A640&lt;&gt;""),$A640,"")</f>
        <v/>
      </c>
    </row>
    <row r="641">
      <c r="A641" s="25" t="inlineStr">
        <is>
          <t>ad_local_ad_videos</t>
        </is>
      </c>
      <c r="B641" s="29" t="inlineStr">
        <is>
          <t>Ad local ad videos · TEXT</t>
        </is>
      </c>
      <c r="C641" s="26" t="n"/>
      <c r="D641" s="27">
        <f>IF(AND($C641="x",$A641&lt;&gt;""),$A641,"")</f>
        <v/>
      </c>
    </row>
    <row r="642">
      <c r="A642" s="25" t="inlineStr">
        <is>
          <t>ad_local_ad_videos_asset</t>
        </is>
      </c>
      <c r="B642" s="29" t="inlineStr">
        <is>
          <t>(Deprecated) Ad local ad videos asset · TEXT</t>
        </is>
      </c>
      <c r="C642" s="26" t="n"/>
      <c r="D642" s="27">
        <f>IF(AND($C642="x",$A642&lt;&gt;""),$A642,"")</f>
        <v/>
      </c>
    </row>
    <row r="643">
      <c r="A643" s="25" t="inlineStr">
        <is>
          <t>ad_multi_asset_ad_marketing_images_1</t>
        </is>
      </c>
      <c r="B643" s="29" t="inlineStr">
        <is>
          <t>Multi Asset Ad Marketing Image 1 · IMAGE_URL</t>
        </is>
      </c>
      <c r="C643" s="26" t="n"/>
      <c r="D643" s="27">
        <f>IF(AND($C643="x",$A643&lt;&gt;""),$A643,"")</f>
        <v/>
      </c>
    </row>
    <row r="644">
      <c r="A644" s="25" t="inlineStr">
        <is>
          <t>ad_multi_asset_ad_marketing_images_10</t>
        </is>
      </c>
      <c r="B644" s="29" t="inlineStr">
        <is>
          <t>Multi Asset Ad Marketing Image 10 · IMAGE_URL</t>
        </is>
      </c>
      <c r="C644" s="26" t="n"/>
      <c r="D644" s="27">
        <f>IF(AND($C644="x",$A644&lt;&gt;""),$A644,"")</f>
        <v/>
      </c>
    </row>
    <row r="645">
      <c r="A645" s="25" t="inlineStr">
        <is>
          <t>ad_multi_asset_ad_marketing_images_11</t>
        </is>
      </c>
      <c r="B645" s="29" t="inlineStr">
        <is>
          <t>Multi Asset Ad Marketing Image 11 · IMAGE_URL</t>
        </is>
      </c>
      <c r="C645" s="26" t="n"/>
      <c r="D645" s="27">
        <f>IF(AND($C645="x",$A645&lt;&gt;""),$A645,"")</f>
        <v/>
      </c>
    </row>
    <row r="646">
      <c r="A646" s="25" t="inlineStr">
        <is>
          <t>ad_multi_asset_ad_marketing_images_12</t>
        </is>
      </c>
      <c r="B646" s="29" t="inlineStr">
        <is>
          <t>Multi Asset Ad Marketing Image 12 · IMAGE_URL</t>
        </is>
      </c>
      <c r="C646" s="26" t="n"/>
      <c r="D646" s="27">
        <f>IF(AND($C646="x",$A646&lt;&gt;""),$A646,"")</f>
        <v/>
      </c>
    </row>
    <row r="647">
      <c r="A647" s="25" t="inlineStr">
        <is>
          <t>ad_multi_asset_ad_marketing_images_13</t>
        </is>
      </c>
      <c r="B647" s="29" t="inlineStr">
        <is>
          <t>Multi Asset Ad Marketing Image 13 · IMAGE_URL</t>
        </is>
      </c>
      <c r="C647" s="26" t="n"/>
      <c r="D647" s="27">
        <f>IF(AND($C647="x",$A647&lt;&gt;""),$A647,"")</f>
        <v/>
      </c>
    </row>
    <row r="648">
      <c r="A648" s="25" t="inlineStr">
        <is>
          <t>ad_multi_asset_ad_marketing_images_14</t>
        </is>
      </c>
      <c r="B648" s="29" t="inlineStr">
        <is>
          <t>Multi Asset Ad Marketing Image 14 · IMAGE_URL</t>
        </is>
      </c>
      <c r="C648" s="26" t="n"/>
      <c r="D648" s="27">
        <f>IF(AND($C648="x",$A648&lt;&gt;""),$A648,"")</f>
        <v/>
      </c>
    </row>
    <row r="649">
      <c r="A649" s="25" t="inlineStr">
        <is>
          <t>ad_multi_asset_ad_marketing_images_15</t>
        </is>
      </c>
      <c r="B649" s="29" t="inlineStr">
        <is>
          <t>Multi Asset Ad Marketing Image 15 · IMAGE_URL</t>
        </is>
      </c>
      <c r="C649" s="26" t="n"/>
      <c r="D649" s="27">
        <f>IF(AND($C649="x",$A649&lt;&gt;""),$A649,"")</f>
        <v/>
      </c>
    </row>
    <row r="650">
      <c r="A650" s="25" t="inlineStr">
        <is>
          <t>ad_multi_asset_ad_marketing_images_2</t>
        </is>
      </c>
      <c r="B650" s="29" t="inlineStr">
        <is>
          <t>Multi Asset Ad Marketing Image 2 · IMAGE_URL</t>
        </is>
      </c>
      <c r="C650" s="26" t="n"/>
      <c r="D650" s="27">
        <f>IF(AND($C650="x",$A650&lt;&gt;""),$A650,"")</f>
        <v/>
      </c>
    </row>
    <row r="651">
      <c r="A651" s="25" t="inlineStr">
        <is>
          <t>ad_multi_asset_ad_marketing_images_3</t>
        </is>
      </c>
      <c r="B651" s="29" t="inlineStr">
        <is>
          <t>Multi Asset Ad Marketing Image 3 · IMAGE_URL</t>
        </is>
      </c>
      <c r="C651" s="26" t="n"/>
      <c r="D651" s="27">
        <f>IF(AND($C651="x",$A651&lt;&gt;""),$A651,"")</f>
        <v/>
      </c>
    </row>
    <row r="652">
      <c r="A652" s="25" t="inlineStr">
        <is>
          <t>ad_multi_asset_ad_marketing_images_4</t>
        </is>
      </c>
      <c r="B652" s="29" t="inlineStr">
        <is>
          <t>Multi Asset Ad Marketing Image 4 · IMAGE_URL</t>
        </is>
      </c>
      <c r="C652" s="26" t="n"/>
      <c r="D652" s="27">
        <f>IF(AND($C652="x",$A652&lt;&gt;""),$A652,"")</f>
        <v/>
      </c>
    </row>
    <row r="653">
      <c r="A653" s="25" t="inlineStr">
        <is>
          <t>ad_multi_asset_ad_marketing_images_5</t>
        </is>
      </c>
      <c r="B653" s="29" t="inlineStr">
        <is>
          <t>Multi Asset Ad Marketing Image 5 · IMAGE_URL</t>
        </is>
      </c>
      <c r="C653" s="26" t="n"/>
      <c r="D653" s="27">
        <f>IF(AND($C653="x",$A653&lt;&gt;""),$A653,"")</f>
        <v/>
      </c>
    </row>
    <row r="654">
      <c r="A654" s="25" t="inlineStr">
        <is>
          <t>ad_multi_asset_ad_marketing_images_6</t>
        </is>
      </c>
      <c r="B654" s="29" t="inlineStr">
        <is>
          <t>Multi Asset Ad Marketing Image 6 · IMAGE_URL</t>
        </is>
      </c>
      <c r="C654" s="26" t="n"/>
      <c r="D654" s="27">
        <f>IF(AND($C654="x",$A654&lt;&gt;""),$A654,"")</f>
        <v/>
      </c>
    </row>
    <row r="655">
      <c r="A655" s="25" t="inlineStr">
        <is>
          <t>ad_multi_asset_ad_marketing_images_7</t>
        </is>
      </c>
      <c r="B655" s="29" t="inlineStr">
        <is>
          <t>Multi Asset Ad Marketing Image 7 · IMAGE_URL</t>
        </is>
      </c>
      <c r="C655" s="26" t="n"/>
      <c r="D655" s="27">
        <f>IF(AND($C655="x",$A655&lt;&gt;""),$A655,"")</f>
        <v/>
      </c>
    </row>
    <row r="656">
      <c r="A656" s="25" t="inlineStr">
        <is>
          <t>ad_multi_asset_ad_marketing_images_8</t>
        </is>
      </c>
      <c r="B656" s="29" t="inlineStr">
        <is>
          <t>Multi Asset Ad Marketing Image 8 · IMAGE_URL</t>
        </is>
      </c>
      <c r="C656" s="26" t="n"/>
      <c r="D656" s="27">
        <f>IF(AND($C656="x",$A656&lt;&gt;""),$A656,"")</f>
        <v/>
      </c>
    </row>
    <row r="657">
      <c r="A657" s="25" t="inlineStr">
        <is>
          <t>ad_multi_asset_ad_marketing_images_9</t>
        </is>
      </c>
      <c r="B657" s="29" t="inlineStr">
        <is>
          <t>Multi Asset Ad Marketing Image 9 · IMAGE_URL</t>
        </is>
      </c>
      <c r="C657" s="26" t="n"/>
      <c r="D657" s="27">
        <f>IF(AND($C657="x",$A657&lt;&gt;""),$A657,"")</f>
        <v/>
      </c>
    </row>
    <row r="658">
      <c r="A658" s="25" t="inlineStr">
        <is>
          <t>ad_name</t>
        </is>
      </c>
      <c r="B658" s="29" t="inlineStr">
        <is>
          <t>Ad name · TEXT</t>
        </is>
      </c>
      <c r="C658" s="26" t="n"/>
      <c r="D658" s="27">
        <f>IF(AND($C658="x",$A658&lt;&gt;""),$A658,"")</f>
        <v/>
      </c>
    </row>
    <row r="659">
      <c r="A659" s="25" t="inlineStr">
        <is>
          <t>ad_network_type</t>
        </is>
      </c>
      <c r="B659" s="29" t="inlineStr">
        <is>
          <t>Ad network type · TEXT</t>
        </is>
      </c>
      <c r="C659" s="26" t="n"/>
      <c r="D659" s="27">
        <f>IF(AND($C659="x",$A659&lt;&gt;""),$A659,"")</f>
        <v/>
      </c>
    </row>
    <row r="660">
      <c r="A660" s="25" t="inlineStr">
        <is>
          <t>ad_network_type1</t>
        </is>
      </c>
      <c r="B660" s="29" t="inlineStr">
        <is>
          <t>Ad network type1 · TEXT</t>
        </is>
      </c>
      <c r="C660" s="26" t="n"/>
      <c r="D660" s="27">
        <f>IF(AND($C660="x",$A660&lt;&gt;""),$A660,"")</f>
        <v/>
      </c>
    </row>
    <row r="661">
      <c r="A661" s="25" t="inlineStr">
        <is>
          <t>ad_network_type2</t>
        </is>
      </c>
      <c r="B661" s="29" t="inlineStr">
        <is>
          <t>Ad network type2 · TEXT</t>
        </is>
      </c>
      <c r="C661" s="26" t="n"/>
      <c r="D661" s="27">
        <f>IF(AND($C661="x",$A661&lt;&gt;""),$A661,"")</f>
        <v/>
      </c>
    </row>
    <row r="662">
      <c r="A662" s="25" t="inlineStr">
        <is>
          <t>ad_resource_name</t>
        </is>
      </c>
      <c r="B662" s="29" t="inlineStr">
        <is>
          <t>Ad resource name · TEXT</t>
        </is>
      </c>
      <c r="C662" s="26" t="n"/>
      <c r="D662" s="27">
        <f>IF(AND($C662="x",$A662&lt;&gt;""),$A662,"")</f>
        <v/>
      </c>
    </row>
    <row r="663">
      <c r="A663" s="25" t="inlineStr">
        <is>
          <t>ad_responsive_display_ad_accent_color</t>
        </is>
      </c>
      <c r="B663" s="29" t="inlineStr">
        <is>
          <t>Ad responsive display ad accent color · TEXT</t>
        </is>
      </c>
      <c r="C663" s="26" t="n"/>
      <c r="D663" s="27">
        <f>IF(AND($C663="x",$A663&lt;&gt;""),$A663,"")</f>
        <v/>
      </c>
    </row>
    <row r="664">
      <c r="A664" s="25" t="inlineStr">
        <is>
          <t>ad_responsive_display_ad_allow_flexible_color</t>
        </is>
      </c>
      <c r="B664" s="29" t="inlineStr">
        <is>
          <t>Ad responsive display ad allow flexible color · BOOLEAN</t>
        </is>
      </c>
      <c r="C664" s="26" t="n"/>
      <c r="D664" s="27">
        <f>IF(AND($C664="x",$A664&lt;&gt;""),$A664,"")</f>
        <v/>
      </c>
    </row>
    <row r="665">
      <c r="A665" s="25" t="inlineStr">
        <is>
          <t>ad_responsive_display_ad_business_name</t>
        </is>
      </c>
      <c r="B665" s="29" t="inlineStr">
        <is>
          <t>Ad responsive display ad business name · TEXT</t>
        </is>
      </c>
      <c r="C665" s="26" t="n"/>
      <c r="D665" s="27">
        <f>IF(AND($C665="x",$A665&lt;&gt;""),$A665,"")</f>
        <v/>
      </c>
    </row>
    <row r="666">
      <c r="A666" s="25" t="inlineStr">
        <is>
          <t>ad_responsive_display_ad_call_to_action_text</t>
        </is>
      </c>
      <c r="B666" s="29" t="inlineStr">
        <is>
          <t>Ad responsive display ad call to action text · TEXT</t>
        </is>
      </c>
      <c r="C666" s="26" t="n"/>
      <c r="D666" s="27">
        <f>IF(AND($C666="x",$A666&lt;&gt;""),$A666,"")</f>
        <v/>
      </c>
    </row>
    <row r="667">
      <c r="A667" s="25" t="inlineStr">
        <is>
          <t>ad_responsive_display_ad_control_spec_enable_asset_enhancements</t>
        </is>
      </c>
      <c r="B667" s="29" t="inlineStr">
        <is>
          <t>Ad responsive display ad control spec enable asset enhancements · BOOLEAN</t>
        </is>
      </c>
      <c r="C667" s="26" t="n"/>
      <c r="D667" s="27">
        <f>IF(AND($C667="x",$A667&lt;&gt;""),$A667,"")</f>
        <v/>
      </c>
    </row>
    <row r="668">
      <c r="A668" s="25" t="inlineStr">
        <is>
          <t>ad_responsive_display_ad_control_spec_enable_autogen_video</t>
        </is>
      </c>
      <c r="B668" s="29" t="inlineStr">
        <is>
          <t>Ad responsive display ad control spec enable autogen video · BOOLEAN</t>
        </is>
      </c>
      <c r="C668" s="26" t="n"/>
      <c r="D668" s="27">
        <f>IF(AND($C668="x",$A668&lt;&gt;""),$A668,"")</f>
        <v/>
      </c>
    </row>
    <row r="669">
      <c r="A669" s="25" t="inlineStr">
        <is>
          <t>ad_responsive_display_ad_descriptions</t>
        </is>
      </c>
      <c r="B669" s="29" t="inlineStr">
        <is>
          <t>Ad responsive display ad descriptions · TEXT</t>
        </is>
      </c>
      <c r="C669" s="26" t="n"/>
      <c r="D669" s="27">
        <f>IF(AND($C669="x",$A669&lt;&gt;""),$A669,"")</f>
        <v/>
      </c>
    </row>
    <row r="670">
      <c r="A670" s="25" t="inlineStr">
        <is>
          <t>ad_responsive_display_ad_descriptions_1_text</t>
        </is>
      </c>
      <c r="B670" s="29" t="inlineStr">
        <is>
          <t>Ad responsive display ad description 1 text · TEXT</t>
        </is>
      </c>
      <c r="C670" s="26" t="n"/>
      <c r="D670" s="27">
        <f>IF(AND($C670="x",$A670&lt;&gt;""),$A670,"")</f>
        <v/>
      </c>
    </row>
    <row r="671">
      <c r="A671" s="25" t="inlineStr">
        <is>
          <t>ad_responsive_display_ad_descriptions_2_text</t>
        </is>
      </c>
      <c r="B671" s="29" t="inlineStr">
        <is>
          <t>Ad responsive display ad description 2 text · TEXT</t>
        </is>
      </c>
      <c r="C671" s="26" t="n"/>
      <c r="D671" s="27">
        <f>IF(AND($C671="x",$A671&lt;&gt;""),$A671,"")</f>
        <v/>
      </c>
    </row>
    <row r="672">
      <c r="A672" s="25" t="inlineStr">
        <is>
          <t>ad_responsive_display_ad_descriptions_3_text</t>
        </is>
      </c>
      <c r="B672" s="29" t="inlineStr">
        <is>
          <t>Ad responsive display ad description 3 text · TEXT</t>
        </is>
      </c>
      <c r="C672" s="26" t="n"/>
      <c r="D672" s="27">
        <f>IF(AND($C672="x",$A672&lt;&gt;""),$A672,"")</f>
        <v/>
      </c>
    </row>
    <row r="673">
      <c r="A673" s="25" t="inlineStr">
        <is>
          <t>ad_responsive_display_ad_descriptions_4_text</t>
        </is>
      </c>
      <c r="B673" s="29" t="inlineStr">
        <is>
          <t>Ad responsive display ad description 4 text · TEXT</t>
        </is>
      </c>
      <c r="C673" s="26" t="n"/>
      <c r="D673" s="27">
        <f>IF(AND($C673="x",$A673&lt;&gt;""),$A673,"")</f>
        <v/>
      </c>
    </row>
    <row r="674">
      <c r="A674" s="25" t="inlineStr">
        <is>
          <t>ad_responsive_display_ad_descriptions_5_text</t>
        </is>
      </c>
      <c r="B674" s="29" t="inlineStr">
        <is>
          <t>Ad responsive display ad description 5 text · TEXT</t>
        </is>
      </c>
      <c r="C674" s="26" t="n"/>
      <c r="D674" s="27">
        <f>IF(AND($C674="x",$A674&lt;&gt;""),$A674,"")</f>
        <v/>
      </c>
    </row>
    <row r="675">
      <c r="A675" s="25" t="inlineStr">
        <is>
          <t>ad_responsive_display_ad_descriptions_combined_text</t>
        </is>
      </c>
      <c r="B675" s="29" t="inlineStr">
        <is>
          <t>Ad responsive display ad descriptions combined · TEXT</t>
        </is>
      </c>
      <c r="C675" s="26" t="n"/>
      <c r="D675" s="27">
        <f>IF(AND($C675="x",$A675&lt;&gt;""),$A675,"")</f>
        <v/>
      </c>
    </row>
    <row r="676">
      <c r="A676" s="25" t="inlineStr">
        <is>
          <t>ad_responsive_display_ad_format_setting</t>
        </is>
      </c>
      <c r="B676" s="29" t="inlineStr">
        <is>
          <t>Ad responsive display ad format setting · TEXT</t>
        </is>
      </c>
      <c r="C676" s="26" t="n"/>
      <c r="D676" s="27">
        <f>IF(AND($C676="x",$A676&lt;&gt;""),$A676,"")</f>
        <v/>
      </c>
    </row>
    <row r="677">
      <c r="A677" s="25" t="inlineStr">
        <is>
          <t>ad_responsive_display_ad_headlines</t>
        </is>
      </c>
      <c r="B677" s="29" t="inlineStr">
        <is>
          <t>Ad responsive display ad headlines · TEXT</t>
        </is>
      </c>
      <c r="C677" s="26" t="n"/>
      <c r="D677" s="27">
        <f>IF(AND($C677="x",$A677&lt;&gt;""),$A677,"")</f>
        <v/>
      </c>
    </row>
    <row r="678">
      <c r="A678" s="25" t="inlineStr">
        <is>
          <t>ad_responsive_display_ad_headlines_1_text</t>
        </is>
      </c>
      <c r="B678" s="29" t="inlineStr">
        <is>
          <t>Ad responsive display ad headline 1 text · TEXT</t>
        </is>
      </c>
      <c r="C678" s="26" t="n"/>
      <c r="D678" s="27">
        <f>IF(AND($C678="x",$A678&lt;&gt;""),$A678,"")</f>
        <v/>
      </c>
    </row>
    <row r="679">
      <c r="A679" s="25" t="inlineStr">
        <is>
          <t>ad_responsive_display_ad_headlines_2_text</t>
        </is>
      </c>
      <c r="B679" s="29" t="inlineStr">
        <is>
          <t>Ad responsive display ad headline 2 text · TEXT</t>
        </is>
      </c>
      <c r="C679" s="26" t="n"/>
      <c r="D679" s="27">
        <f>IF(AND($C679="x",$A679&lt;&gt;""),$A679,"")</f>
        <v/>
      </c>
    </row>
    <row r="680">
      <c r="A680" s="25" t="inlineStr">
        <is>
          <t>ad_responsive_display_ad_headlines_3_text</t>
        </is>
      </c>
      <c r="B680" s="29" t="inlineStr">
        <is>
          <t>Ad responsive display ad headline 3 text · TEXT</t>
        </is>
      </c>
      <c r="C680" s="26" t="n"/>
      <c r="D680" s="27">
        <f>IF(AND($C680="x",$A680&lt;&gt;""),$A680,"")</f>
        <v/>
      </c>
    </row>
    <row r="681">
      <c r="A681" s="25" t="inlineStr">
        <is>
          <t>ad_responsive_display_ad_headlines_4_text</t>
        </is>
      </c>
      <c r="B681" s="29" t="inlineStr">
        <is>
          <t>Ad responsive display ad headline 4 text · TEXT</t>
        </is>
      </c>
      <c r="C681" s="26" t="n"/>
      <c r="D681" s="27">
        <f>IF(AND($C681="x",$A681&lt;&gt;""),$A681,"")</f>
        <v/>
      </c>
    </row>
    <row r="682">
      <c r="A682" s="25" t="inlineStr">
        <is>
          <t>ad_responsive_display_ad_headlines_5_text</t>
        </is>
      </c>
      <c r="B682" s="29" t="inlineStr">
        <is>
          <t>Ad responsive display ad headline 5 text · TEXT</t>
        </is>
      </c>
      <c r="C682" s="26" t="n"/>
      <c r="D682" s="27">
        <f>IF(AND($C682="x",$A682&lt;&gt;""),$A682,"")</f>
        <v/>
      </c>
    </row>
    <row r="683">
      <c r="A683" s="25" t="inlineStr">
        <is>
          <t>ad_responsive_display_ad_headlines_combined_text</t>
        </is>
      </c>
      <c r="B683" s="29" t="inlineStr">
        <is>
          <t>Ad responsive display ad headlines combined · TEXT</t>
        </is>
      </c>
      <c r="C683" s="26" t="n"/>
      <c r="D683" s="27">
        <f>IF(AND($C683="x",$A683&lt;&gt;""),$A683,"")</f>
        <v/>
      </c>
    </row>
    <row r="684">
      <c r="A684" s="25" t="inlineStr">
        <is>
          <t>ad_responsive_display_ad_logo_images</t>
        </is>
      </c>
      <c r="B684" s="29" t="inlineStr">
        <is>
          <t>Ad responsive display ad logo images · TEXT</t>
        </is>
      </c>
      <c r="C684" s="26" t="n"/>
      <c r="D684" s="27">
        <f>IF(AND($C684="x",$A684&lt;&gt;""),$A684,"")</f>
        <v/>
      </c>
    </row>
    <row r="685">
      <c r="A685" s="25" t="inlineStr">
        <is>
          <t>ad_responsive_display_ad_logo_images_asset</t>
        </is>
      </c>
      <c r="B685" s="29" t="inlineStr">
        <is>
          <t>(Deprecated) Ad responsive display ad logo images asset · TEXT</t>
        </is>
      </c>
      <c r="C685" s="26" t="n"/>
      <c r="D685" s="27">
        <f>IF(AND($C685="x",$A685&lt;&gt;""),$A685,"")</f>
        <v/>
      </c>
    </row>
    <row r="686">
      <c r="A686" s="25" t="inlineStr">
        <is>
          <t>ad_responsive_display_ad_long_headline</t>
        </is>
      </c>
      <c r="B686" s="29" t="inlineStr">
        <is>
          <t>Ad responsive display ad long headline · TEXT</t>
        </is>
      </c>
      <c r="C686" s="26" t="n"/>
      <c r="D686" s="27">
        <f>IF(AND($C686="x",$A686&lt;&gt;""),$A686,"")</f>
        <v/>
      </c>
    </row>
    <row r="687">
      <c r="A687" s="25" t="inlineStr">
        <is>
          <t>ad_responsive_display_ad_main_color</t>
        </is>
      </c>
      <c r="B687" s="29" t="inlineStr">
        <is>
          <t>Ad responsive display ad main color · TEXT</t>
        </is>
      </c>
      <c r="C687" s="26" t="n"/>
      <c r="D687" s="27">
        <f>IF(AND($C687="x",$A687&lt;&gt;""),$A687,"")</f>
        <v/>
      </c>
    </row>
    <row r="688">
      <c r="A688" s="25" t="inlineStr">
        <is>
          <t>ad_responsive_display_ad_marketing_images</t>
        </is>
      </c>
      <c r="B688" s="29" t="inlineStr">
        <is>
          <t>Ad responsive display ad marketing images · TEXT</t>
        </is>
      </c>
      <c r="C688" s="26" t="n"/>
      <c r="D688" s="27">
        <f>IF(AND($C688="x",$A688&lt;&gt;""),$A688,"")</f>
        <v/>
      </c>
    </row>
    <row r="689">
      <c r="A689" s="25" t="inlineStr">
        <is>
          <t>ad_responsive_display_ad_marketing_images_1</t>
        </is>
      </c>
      <c r="B689" s="29" t="inlineStr">
        <is>
          <t>Responsive Display Ad Marketing Image 1 · IMAGE_URL</t>
        </is>
      </c>
      <c r="C689" s="26" t="n"/>
      <c r="D689" s="27">
        <f>IF(AND($C689="x",$A689&lt;&gt;""),$A689,"")</f>
        <v/>
      </c>
    </row>
    <row r="690">
      <c r="A690" s="25" t="inlineStr">
        <is>
          <t>ad_responsive_display_ad_marketing_images_10</t>
        </is>
      </c>
      <c r="B690" s="29" t="inlineStr">
        <is>
          <t>Responsive Display Ad Marketing Image 10 · IMAGE_URL</t>
        </is>
      </c>
      <c r="C690" s="26" t="n"/>
      <c r="D690" s="27">
        <f>IF(AND($C690="x",$A690&lt;&gt;""),$A690,"")</f>
        <v/>
      </c>
    </row>
    <row r="691">
      <c r="A691" s="25" t="inlineStr">
        <is>
          <t>ad_responsive_display_ad_marketing_images_11</t>
        </is>
      </c>
      <c r="B691" s="29" t="inlineStr">
        <is>
          <t>Responsive Display Ad Marketing Image 11 · IMAGE_URL</t>
        </is>
      </c>
      <c r="C691" s="26" t="n"/>
      <c r="D691" s="27">
        <f>IF(AND($C691="x",$A691&lt;&gt;""),$A691,"")</f>
        <v/>
      </c>
    </row>
    <row r="692">
      <c r="A692" s="25" t="inlineStr">
        <is>
          <t>ad_responsive_display_ad_marketing_images_12</t>
        </is>
      </c>
      <c r="B692" s="29" t="inlineStr">
        <is>
          <t>Responsive Display Ad Marketing Image 12 · IMAGE_URL</t>
        </is>
      </c>
      <c r="C692" s="26" t="n"/>
      <c r="D692" s="27">
        <f>IF(AND($C692="x",$A692&lt;&gt;""),$A692,"")</f>
        <v/>
      </c>
    </row>
    <row r="693">
      <c r="A693" s="25" t="inlineStr">
        <is>
          <t>ad_responsive_display_ad_marketing_images_13</t>
        </is>
      </c>
      <c r="B693" s="29" t="inlineStr">
        <is>
          <t>Responsive Display Ad Marketing Image 13 · IMAGE_URL</t>
        </is>
      </c>
      <c r="C693" s="26" t="n"/>
      <c r="D693" s="27">
        <f>IF(AND($C693="x",$A693&lt;&gt;""),$A693,"")</f>
        <v/>
      </c>
    </row>
    <row r="694">
      <c r="A694" s="25" t="inlineStr">
        <is>
          <t>ad_responsive_display_ad_marketing_images_14</t>
        </is>
      </c>
      <c r="B694" s="29" t="inlineStr">
        <is>
          <t>Responsive Display Ad Marketing Image 14 · IMAGE_URL</t>
        </is>
      </c>
      <c r="C694" s="26" t="n"/>
      <c r="D694" s="27">
        <f>IF(AND($C694="x",$A694&lt;&gt;""),$A694,"")</f>
        <v/>
      </c>
    </row>
    <row r="695">
      <c r="A695" s="25" t="inlineStr">
        <is>
          <t>ad_responsive_display_ad_marketing_images_15</t>
        </is>
      </c>
      <c r="B695" s="29" t="inlineStr">
        <is>
          <t>Responsive Display Ad Marketing Image 15 · IMAGE_URL</t>
        </is>
      </c>
      <c r="C695" s="26" t="n"/>
      <c r="D695" s="27">
        <f>IF(AND($C695="x",$A695&lt;&gt;""),$A695,"")</f>
        <v/>
      </c>
    </row>
    <row r="696">
      <c r="A696" s="25" t="inlineStr">
        <is>
          <t>ad_responsive_display_ad_marketing_images_2</t>
        </is>
      </c>
      <c r="B696" s="29" t="inlineStr">
        <is>
          <t>Responsive Display Ad Marketing Image 2 · IMAGE_URL</t>
        </is>
      </c>
      <c r="C696" s="26" t="n"/>
      <c r="D696" s="27">
        <f>IF(AND($C696="x",$A696&lt;&gt;""),$A696,"")</f>
        <v/>
      </c>
    </row>
    <row r="697">
      <c r="A697" s="25" t="inlineStr">
        <is>
          <t>ad_responsive_display_ad_marketing_images_3</t>
        </is>
      </c>
      <c r="B697" s="29" t="inlineStr">
        <is>
          <t>Responsive Display Ad Marketing Image 3 · IMAGE_URL</t>
        </is>
      </c>
      <c r="C697" s="26" t="n"/>
      <c r="D697" s="27">
        <f>IF(AND($C697="x",$A697&lt;&gt;""),$A697,"")</f>
        <v/>
      </c>
    </row>
    <row r="698">
      <c r="A698" s="25" t="inlineStr">
        <is>
          <t>ad_responsive_display_ad_marketing_images_4</t>
        </is>
      </c>
      <c r="B698" s="29" t="inlineStr">
        <is>
          <t>Responsive Display Ad Marketing Image 4 · IMAGE_URL</t>
        </is>
      </c>
      <c r="C698" s="26" t="n"/>
      <c r="D698" s="27">
        <f>IF(AND($C698="x",$A698&lt;&gt;""),$A698,"")</f>
        <v/>
      </c>
    </row>
    <row r="699">
      <c r="A699" s="25" t="inlineStr">
        <is>
          <t>ad_responsive_display_ad_marketing_images_5</t>
        </is>
      </c>
      <c r="B699" s="29" t="inlineStr">
        <is>
          <t>Responsive Display Ad Marketing Image 5 · IMAGE_URL</t>
        </is>
      </c>
      <c r="C699" s="26" t="n"/>
      <c r="D699" s="27">
        <f>IF(AND($C699="x",$A699&lt;&gt;""),$A699,"")</f>
        <v/>
      </c>
    </row>
    <row r="700">
      <c r="A700" s="25" t="inlineStr">
        <is>
          <t>ad_responsive_display_ad_marketing_images_6</t>
        </is>
      </c>
      <c r="B700" s="29" t="inlineStr">
        <is>
          <t>Responsive Display Ad Marketing Image 6 · IMAGE_URL</t>
        </is>
      </c>
      <c r="C700" s="26" t="n"/>
      <c r="D700" s="27">
        <f>IF(AND($C700="x",$A700&lt;&gt;""),$A700,"")</f>
        <v/>
      </c>
    </row>
    <row r="701">
      <c r="A701" s="25" t="inlineStr">
        <is>
          <t>ad_responsive_display_ad_marketing_images_7</t>
        </is>
      </c>
      <c r="B701" s="29" t="inlineStr">
        <is>
          <t>Responsive Display Ad Marketing Image 7 · IMAGE_URL</t>
        </is>
      </c>
      <c r="C701" s="26" t="n"/>
      <c r="D701" s="27">
        <f>IF(AND($C701="x",$A701&lt;&gt;""),$A701,"")</f>
        <v/>
      </c>
    </row>
    <row r="702">
      <c r="A702" s="25" t="inlineStr">
        <is>
          <t>ad_responsive_display_ad_marketing_images_8</t>
        </is>
      </c>
      <c r="B702" s="29" t="inlineStr">
        <is>
          <t>Responsive Display Ad Marketing Image 8 · IMAGE_URL</t>
        </is>
      </c>
      <c r="C702" s="26" t="n"/>
      <c r="D702" s="27">
        <f>IF(AND($C702="x",$A702&lt;&gt;""),$A702,"")</f>
        <v/>
      </c>
    </row>
    <row r="703">
      <c r="A703" s="25" t="inlineStr">
        <is>
          <t>ad_responsive_display_ad_marketing_images_9</t>
        </is>
      </c>
      <c r="B703" s="29" t="inlineStr">
        <is>
          <t>Responsive Display Ad Marketing Image 9 · IMAGE_URL</t>
        </is>
      </c>
      <c r="C703" s="26" t="n"/>
      <c r="D703" s="27">
        <f>IF(AND($C703="x",$A703&lt;&gt;""),$A703,"")</f>
        <v/>
      </c>
    </row>
    <row r="704">
      <c r="A704" s="25" t="inlineStr">
        <is>
          <t>ad_responsive_display_ad_marketing_images_asset</t>
        </is>
      </c>
      <c r="B704" s="29" t="inlineStr">
        <is>
          <t>(Deprecated) Ad responsive display ad marketing images asset · TEXT</t>
        </is>
      </c>
      <c r="C704" s="26" t="n"/>
      <c r="D704" s="27">
        <f>IF(AND($C704="x",$A704&lt;&gt;""),$A704,"")</f>
        <v/>
      </c>
    </row>
    <row r="705">
      <c r="A705" s="25" t="inlineStr">
        <is>
          <t>ad_responsive_display_ad_price_prefix</t>
        </is>
      </c>
      <c r="B705" s="29" t="inlineStr">
        <is>
          <t>Ad responsive display ad price prefix · TEXT</t>
        </is>
      </c>
      <c r="C705" s="26" t="n"/>
      <c r="D705" s="27">
        <f>IF(AND($C705="x",$A705&lt;&gt;""),$A705,"")</f>
        <v/>
      </c>
    </row>
    <row r="706">
      <c r="A706" s="25" t="inlineStr">
        <is>
          <t>ad_responsive_display_ad_promo_text</t>
        </is>
      </c>
      <c r="B706" s="29" t="inlineStr">
        <is>
          <t>Ad responsive display ad promo text · TEXT</t>
        </is>
      </c>
      <c r="C706" s="26" t="n"/>
      <c r="D706" s="27">
        <f>IF(AND($C706="x",$A706&lt;&gt;""),$A706,"")</f>
        <v/>
      </c>
    </row>
    <row r="707">
      <c r="A707" s="25" t="inlineStr">
        <is>
          <t>ad_responsive_display_ad_square_logo_images</t>
        </is>
      </c>
      <c r="B707" s="29" t="inlineStr">
        <is>
          <t>Ad responsive display ad square logo images · TEXT</t>
        </is>
      </c>
      <c r="C707" s="26" t="n"/>
      <c r="D707" s="27">
        <f>IF(AND($C707="x",$A707&lt;&gt;""),$A707,"")</f>
        <v/>
      </c>
    </row>
    <row r="708">
      <c r="A708" s="25" t="inlineStr">
        <is>
          <t>ad_responsive_display_ad_square_logo_images_asset</t>
        </is>
      </c>
      <c r="B708" s="29" t="inlineStr">
        <is>
          <t>(Deprecated) Ad responsive display ad square logo images asset · TEXT</t>
        </is>
      </c>
      <c r="C708" s="26" t="n"/>
      <c r="D708" s="27">
        <f>IF(AND($C708="x",$A708&lt;&gt;""),$A708,"")</f>
        <v/>
      </c>
    </row>
    <row r="709">
      <c r="A709" s="25" t="inlineStr">
        <is>
          <t>ad_responsive_display_ad_square_marketing_images</t>
        </is>
      </c>
      <c r="B709" s="29" t="inlineStr">
        <is>
          <t>Ad responsive display ad square marketing images · TEXT</t>
        </is>
      </c>
      <c r="C709" s="26" t="n"/>
      <c r="D709" s="27">
        <f>IF(AND($C709="x",$A709&lt;&gt;""),$A709,"")</f>
        <v/>
      </c>
    </row>
    <row r="710">
      <c r="A710" s="25" t="inlineStr">
        <is>
          <t>ad_responsive_display_ad_square_marketing_images_asset</t>
        </is>
      </c>
      <c r="B710" s="29" t="inlineStr">
        <is>
          <t>(Deprecated) Ad responsive display ad square marketing images asset · TEXT</t>
        </is>
      </c>
      <c r="C710" s="26" t="n"/>
      <c r="D710" s="27">
        <f>IF(AND($C710="x",$A710&lt;&gt;""),$A710,"")</f>
        <v/>
      </c>
    </row>
    <row r="711">
      <c r="A711" s="25" t="inlineStr">
        <is>
          <t>ad_responsive_display_ad_youtube_videos</t>
        </is>
      </c>
      <c r="B711" s="29" t="inlineStr">
        <is>
          <t>Ad responsive display ad youtube videos · TEXT</t>
        </is>
      </c>
      <c r="C711" s="26" t="n"/>
      <c r="D711" s="27">
        <f>IF(AND($C711="x",$A711&lt;&gt;""),$A711,"")</f>
        <v/>
      </c>
    </row>
    <row r="712">
      <c r="A712" s="25" t="inlineStr">
        <is>
          <t>ad_responsive_display_ad_youtube_videos_asset</t>
        </is>
      </c>
      <c r="B712" s="29" t="inlineStr">
        <is>
          <t>(Deprecated) Ad responsive display ad youtube videos asset · TEXT</t>
        </is>
      </c>
      <c r="C712" s="26" t="n"/>
      <c r="D712" s="27">
        <f>IF(AND($C712="x",$A712&lt;&gt;""),$A712,"")</f>
        <v/>
      </c>
    </row>
    <row r="713">
      <c r="A713" s="25" t="inlineStr">
        <is>
          <t>ad_responsive_search_ad_descriptions</t>
        </is>
      </c>
      <c r="B713" s="29" t="inlineStr">
        <is>
          <t>Ad responsive search ad descriptions · TEXT</t>
        </is>
      </c>
      <c r="C713" s="26" t="n"/>
      <c r="D713" s="27">
        <f>IF(AND($C713="x",$A713&lt;&gt;""),$A713,"")</f>
        <v/>
      </c>
    </row>
    <row r="714">
      <c r="A714" s="25" t="inlineStr">
        <is>
          <t>ad_responsive_search_ad_descriptions_1_text</t>
        </is>
      </c>
      <c r="B714" s="29" t="inlineStr">
        <is>
          <t>Ad responsive search ad description 1 · TEXT</t>
        </is>
      </c>
      <c r="C714" s="26" t="n"/>
      <c r="D714" s="27">
        <f>IF(AND($C714="x",$A714&lt;&gt;""),$A714,"")</f>
        <v/>
      </c>
    </row>
    <row r="715">
      <c r="A715" s="25" t="inlineStr">
        <is>
          <t>ad_responsive_search_ad_descriptions_2_text</t>
        </is>
      </c>
      <c r="B715" s="29" t="inlineStr">
        <is>
          <t>Ad responsive search ad description 2 · TEXT</t>
        </is>
      </c>
      <c r="C715" s="26" t="n"/>
      <c r="D715" s="27">
        <f>IF(AND($C715="x",$A715&lt;&gt;""),$A715,"")</f>
        <v/>
      </c>
    </row>
    <row r="716">
      <c r="A716" s="25" t="inlineStr">
        <is>
          <t>ad_responsive_search_ad_descriptions_3_text</t>
        </is>
      </c>
      <c r="B716" s="29" t="inlineStr">
        <is>
          <t>Ad responsive search ad description 3 · TEXT</t>
        </is>
      </c>
      <c r="C716" s="26" t="n"/>
      <c r="D716" s="27">
        <f>IF(AND($C716="x",$A716&lt;&gt;""),$A716,"")</f>
        <v/>
      </c>
    </row>
    <row r="717">
      <c r="A717" s="25" t="inlineStr">
        <is>
          <t>ad_responsive_search_ad_descriptions_4_text</t>
        </is>
      </c>
      <c r="B717" s="29" t="inlineStr">
        <is>
          <t>Ad responsive search ad description 4 · TEXT</t>
        </is>
      </c>
      <c r="C717" s="26" t="n"/>
      <c r="D717" s="27">
        <f>IF(AND($C717="x",$A717&lt;&gt;""),$A717,"")</f>
        <v/>
      </c>
    </row>
    <row r="718">
      <c r="A718" s="25" t="inlineStr">
        <is>
          <t>ad_responsive_search_ad_descriptions_5_text</t>
        </is>
      </c>
      <c r="B718" s="29" t="inlineStr">
        <is>
          <t>Ad responsive search ad description 5 · TEXT</t>
        </is>
      </c>
      <c r="C718" s="26" t="n"/>
      <c r="D718" s="27">
        <f>IF(AND($C718="x",$A718&lt;&gt;""),$A718,"")</f>
        <v/>
      </c>
    </row>
    <row r="719">
      <c r="A719" s="25" t="inlineStr">
        <is>
          <t>ad_responsive_search_ad_descriptions_combined_text</t>
        </is>
      </c>
      <c r="B719" s="29" t="inlineStr">
        <is>
          <t>Ad responsive search ad description texts combined · TEXT</t>
        </is>
      </c>
      <c r="C719" s="26" t="n"/>
      <c r="D719" s="27">
        <f>IF(AND($C719="x",$A719&lt;&gt;""),$A719,"")</f>
        <v/>
      </c>
    </row>
    <row r="720">
      <c r="A720" s="25" t="inlineStr">
        <is>
          <t>ad_responsive_search_ad_descriptions_pinned_description_1_text</t>
        </is>
      </c>
      <c r="B720" s="29" t="inlineStr">
        <is>
          <t>Ad responsive search ad description pinned at position 1 text · TEXT</t>
        </is>
      </c>
      <c r="C720" s="26" t="n"/>
      <c r="D720" s="27">
        <f>IF(AND($C720="x",$A720&lt;&gt;""),$A720,"")</f>
        <v/>
      </c>
    </row>
    <row r="721">
      <c r="A721" s="25" t="inlineStr">
        <is>
          <t>ad_responsive_search_ad_descriptions_pinned_description_2_text</t>
        </is>
      </c>
      <c r="B721" s="29" t="inlineStr">
        <is>
          <t>Ad responsive search ad description pinned at position 2 text · TEXT</t>
        </is>
      </c>
      <c r="C721" s="26" t="n"/>
      <c r="D721" s="27">
        <f>IF(AND($C721="x",$A721&lt;&gt;""),$A721,"")</f>
        <v/>
      </c>
    </row>
    <row r="722">
      <c r="A722" s="25" t="inlineStr">
        <is>
          <t>ad_responsive_search_ad_headlines</t>
        </is>
      </c>
      <c r="B722" s="29" t="inlineStr">
        <is>
          <t>Ad responsive search ad headlines · TEXT</t>
        </is>
      </c>
      <c r="C722" s="26" t="n"/>
      <c r="D722" s="27">
        <f>IF(AND($C722="x",$A722&lt;&gt;""),$A722,"")</f>
        <v/>
      </c>
    </row>
    <row r="723">
      <c r="A723" s="25" t="inlineStr">
        <is>
          <t>ad_responsive_search_ad_headlines_10_text</t>
        </is>
      </c>
      <c r="B723" s="29" t="inlineStr">
        <is>
          <t>Ad responsive search ad headline 10 · TEXT</t>
        </is>
      </c>
      <c r="C723" s="26" t="n"/>
      <c r="D723" s="27">
        <f>IF(AND($C723="x",$A723&lt;&gt;""),$A723,"")</f>
        <v/>
      </c>
    </row>
    <row r="724">
      <c r="A724" s="25" t="inlineStr">
        <is>
          <t>ad_responsive_search_ad_headlines_11_text</t>
        </is>
      </c>
      <c r="B724" s="29" t="inlineStr">
        <is>
          <t>Ad responsive search ad headline 11 · TEXT</t>
        </is>
      </c>
      <c r="C724" s="26" t="n"/>
      <c r="D724" s="27">
        <f>IF(AND($C724="x",$A724&lt;&gt;""),$A724,"")</f>
        <v/>
      </c>
    </row>
    <row r="725">
      <c r="A725" s="25" t="inlineStr">
        <is>
          <t>ad_responsive_search_ad_headlines_12_text</t>
        </is>
      </c>
      <c r="B725" s="29" t="inlineStr">
        <is>
          <t>Ad responsive search ad headline 12 · TEXT</t>
        </is>
      </c>
      <c r="C725" s="26" t="n"/>
      <c r="D725" s="27">
        <f>IF(AND($C725="x",$A725&lt;&gt;""),$A725,"")</f>
        <v/>
      </c>
    </row>
    <row r="726">
      <c r="A726" s="25" t="inlineStr">
        <is>
          <t>ad_responsive_search_ad_headlines_13_text</t>
        </is>
      </c>
      <c r="B726" s="29" t="inlineStr">
        <is>
          <t>Ad responsive search ad headline 13 · TEXT</t>
        </is>
      </c>
      <c r="C726" s="26" t="n"/>
      <c r="D726" s="27">
        <f>IF(AND($C726="x",$A726&lt;&gt;""),$A726,"")</f>
        <v/>
      </c>
    </row>
    <row r="727">
      <c r="A727" s="25" t="inlineStr">
        <is>
          <t>ad_responsive_search_ad_headlines_14_text</t>
        </is>
      </c>
      <c r="B727" s="29" t="inlineStr">
        <is>
          <t>Ad responsive search ad headline 14 · TEXT</t>
        </is>
      </c>
      <c r="C727" s="26" t="n"/>
      <c r="D727" s="27">
        <f>IF(AND($C727="x",$A727&lt;&gt;""),$A727,"")</f>
        <v/>
      </c>
    </row>
    <row r="728">
      <c r="A728" s="25" t="inlineStr">
        <is>
          <t>ad_responsive_search_ad_headlines_15_text</t>
        </is>
      </c>
      <c r="B728" s="29" t="inlineStr">
        <is>
          <t>Ad responsive search ad headline 15 · TEXT</t>
        </is>
      </c>
      <c r="C728" s="26" t="n"/>
      <c r="D728" s="27">
        <f>IF(AND($C728="x",$A728&lt;&gt;""),$A728,"")</f>
        <v/>
      </c>
    </row>
    <row r="729">
      <c r="A729" s="25" t="inlineStr">
        <is>
          <t>ad_responsive_search_ad_headlines_1_text</t>
        </is>
      </c>
      <c r="B729" s="29" t="inlineStr">
        <is>
          <t>Ad responsive search ad headline 1 · TEXT</t>
        </is>
      </c>
      <c r="C729" s="26" t="n"/>
      <c r="D729" s="27">
        <f>IF(AND($C729="x",$A729&lt;&gt;""),$A729,"")</f>
        <v/>
      </c>
    </row>
    <row r="730">
      <c r="A730" s="25" t="inlineStr">
        <is>
          <t>ad_responsive_search_ad_headlines_2_text</t>
        </is>
      </c>
      <c r="B730" s="29" t="inlineStr">
        <is>
          <t>Ad responsive search ad headline 2 · TEXT</t>
        </is>
      </c>
      <c r="C730" s="26" t="n"/>
      <c r="D730" s="27">
        <f>IF(AND($C730="x",$A730&lt;&gt;""),$A730,"")</f>
        <v/>
      </c>
    </row>
    <row r="731">
      <c r="A731" s="25" t="inlineStr">
        <is>
          <t>ad_responsive_search_ad_headlines_3_text</t>
        </is>
      </c>
      <c r="B731" s="29" t="inlineStr">
        <is>
          <t>Ad responsive search ad headline 3 · TEXT</t>
        </is>
      </c>
      <c r="C731" s="26" t="n"/>
      <c r="D731" s="27">
        <f>IF(AND($C731="x",$A731&lt;&gt;""),$A731,"")</f>
        <v/>
      </c>
    </row>
    <row r="732">
      <c r="A732" s="25" t="inlineStr">
        <is>
          <t>ad_responsive_search_ad_headlines_4_text</t>
        </is>
      </c>
      <c r="B732" s="29" t="inlineStr">
        <is>
          <t>Ad responsive search ad headline 4 · TEXT</t>
        </is>
      </c>
      <c r="C732" s="26" t="n"/>
      <c r="D732" s="27">
        <f>IF(AND($C732="x",$A732&lt;&gt;""),$A732,"")</f>
        <v/>
      </c>
    </row>
    <row r="733">
      <c r="A733" s="25" t="inlineStr">
        <is>
          <t>ad_responsive_search_ad_headlines_5_text</t>
        </is>
      </c>
      <c r="B733" s="29" t="inlineStr">
        <is>
          <t>Ad responsive search ad headline 5 · TEXT</t>
        </is>
      </c>
      <c r="C733" s="26" t="n"/>
      <c r="D733" s="27">
        <f>IF(AND($C733="x",$A733&lt;&gt;""),$A733,"")</f>
        <v/>
      </c>
    </row>
    <row r="734">
      <c r="A734" s="25" t="inlineStr">
        <is>
          <t>ad_responsive_search_ad_headlines_6_text</t>
        </is>
      </c>
      <c r="B734" s="29" t="inlineStr">
        <is>
          <t>Ad responsive search ad headline 6 · TEXT</t>
        </is>
      </c>
      <c r="C734" s="26" t="n"/>
      <c r="D734" s="27">
        <f>IF(AND($C734="x",$A734&lt;&gt;""),$A734,"")</f>
        <v/>
      </c>
    </row>
    <row r="735">
      <c r="A735" s="25" t="inlineStr">
        <is>
          <t>ad_responsive_search_ad_headlines_7_text</t>
        </is>
      </c>
      <c r="B735" s="29" t="inlineStr">
        <is>
          <t>Ad responsive search ad headline 7 · TEXT</t>
        </is>
      </c>
      <c r="C735" s="26" t="n"/>
      <c r="D735" s="27">
        <f>IF(AND($C735="x",$A735&lt;&gt;""),$A735,"")</f>
        <v/>
      </c>
    </row>
    <row r="736">
      <c r="A736" s="25" t="inlineStr">
        <is>
          <t>ad_responsive_search_ad_headlines_8_text</t>
        </is>
      </c>
      <c r="B736" s="29" t="inlineStr">
        <is>
          <t>Ad responsive search ad headline 8 · TEXT</t>
        </is>
      </c>
      <c r="C736" s="26" t="n"/>
      <c r="D736" s="27">
        <f>IF(AND($C736="x",$A736&lt;&gt;""),$A736,"")</f>
        <v/>
      </c>
    </row>
    <row r="737">
      <c r="A737" s="25" t="inlineStr">
        <is>
          <t>ad_responsive_search_ad_headlines_9_text</t>
        </is>
      </c>
      <c r="B737" s="29" t="inlineStr">
        <is>
          <t>Ad responsive search ad headline 9 · TEXT</t>
        </is>
      </c>
      <c r="C737" s="26" t="n"/>
      <c r="D737" s="27">
        <f>IF(AND($C737="x",$A737&lt;&gt;""),$A737,"")</f>
        <v/>
      </c>
    </row>
    <row r="738">
      <c r="A738" s="25" t="inlineStr">
        <is>
          <t>ad_responsive_search_ad_headlines_combined_text</t>
        </is>
      </c>
      <c r="B738" s="29" t="inlineStr">
        <is>
          <t>Ad responsive search ad headline texts combined · TEXT</t>
        </is>
      </c>
      <c r="C738" s="26" t="n"/>
      <c r="D738" s="27">
        <f>IF(AND($C738="x",$A738&lt;&gt;""),$A738,"")</f>
        <v/>
      </c>
    </row>
    <row r="739">
      <c r="A739" s="25" t="inlineStr">
        <is>
          <t>ad_responsive_search_ad_headlines_pinned_headline_1_text</t>
        </is>
      </c>
      <c r="B739" s="29" t="inlineStr">
        <is>
          <t>Ad responsive search ad headline pinned at position 1 text · TEXT</t>
        </is>
      </c>
      <c r="C739" s="26" t="n"/>
      <c r="D739" s="27">
        <f>IF(AND($C739="x",$A739&lt;&gt;""),$A739,"")</f>
        <v/>
      </c>
    </row>
    <row r="740">
      <c r="A740" s="25" t="inlineStr">
        <is>
          <t>ad_responsive_search_ad_headlines_pinned_headline_2_text</t>
        </is>
      </c>
      <c r="B740" s="29" t="inlineStr">
        <is>
          <t>Ad responsive search ad headline pinned at position 2 text · TEXT</t>
        </is>
      </c>
      <c r="C740" s="26" t="n"/>
      <c r="D740" s="27">
        <f>IF(AND($C740="x",$A740&lt;&gt;""),$A740,"")</f>
        <v/>
      </c>
    </row>
    <row r="741">
      <c r="A741" s="25" t="inlineStr">
        <is>
          <t>ad_responsive_search_ad_headlines_pinned_headline_3_text</t>
        </is>
      </c>
      <c r="B741" s="29" t="inlineStr">
        <is>
          <t>Ad responsive search ad headline pinned at position 3 text · TEXT</t>
        </is>
      </c>
      <c r="C741" s="26" t="n"/>
      <c r="D741" s="27">
        <f>IF(AND($C741="x",$A741&lt;&gt;""),$A741,"")</f>
        <v/>
      </c>
    </row>
    <row r="742">
      <c r="A742" s="25" t="inlineStr">
        <is>
          <t>ad_responsive_search_ad_path1</t>
        </is>
      </c>
      <c r="B742" s="29" t="inlineStr">
        <is>
          <t>Ad responsive search ad path1 · TEXT</t>
        </is>
      </c>
      <c r="C742" s="26" t="n"/>
      <c r="D742" s="27">
        <f>IF(AND($C742="x",$A742&lt;&gt;""),$A742,"")</f>
        <v/>
      </c>
    </row>
    <row r="743">
      <c r="A743" s="25" t="inlineStr">
        <is>
          <t>ad_responsive_search_ad_path2</t>
        </is>
      </c>
      <c r="B743" s="29" t="inlineStr">
        <is>
          <t>Ad responsive search ad path2 · TEXT</t>
        </is>
      </c>
      <c r="C743" s="26" t="n"/>
      <c r="D743" s="27">
        <f>IF(AND($C743="x",$A743&lt;&gt;""),$A743,"")</f>
        <v/>
      </c>
    </row>
    <row r="744">
      <c r="A744" s="25" t="inlineStr">
        <is>
          <t>ad_rotation_mode</t>
        </is>
      </c>
      <c r="B744" s="29" t="inlineStr">
        <is>
          <t>Ad rotation mode · TEXT</t>
        </is>
      </c>
      <c r="C744" s="26" t="n"/>
      <c r="D744" s="27">
        <f>IF(AND($C744="x",$A744&lt;&gt;""),$A744,"")</f>
        <v/>
      </c>
    </row>
    <row r="745">
      <c r="A745" s="25" t="inlineStr">
        <is>
          <t>ad_schedule_day_of_week</t>
        </is>
      </c>
      <c r="B745" s="29" t="inlineStr">
        <is>
          <t>Ad schedule day of week · TEXT</t>
        </is>
      </c>
      <c r="C745" s="26" t="n"/>
      <c r="D745" s="27">
        <f>IF(AND($C745="x",$A745&lt;&gt;""),$A745,"")</f>
        <v/>
      </c>
    </row>
    <row r="746">
      <c r="A746" s="25" t="inlineStr">
        <is>
          <t>ad_schedule_end_hour</t>
        </is>
      </c>
      <c r="B746" s="29" t="inlineStr">
        <is>
          <t>Ad schedule end hour · NUMERIC</t>
        </is>
      </c>
      <c r="C746" s="26" t="n"/>
      <c r="D746" s="27">
        <f>IF(AND($C746="x",$A746&lt;&gt;""),$A746,"")</f>
        <v/>
      </c>
    </row>
    <row r="747">
      <c r="A747" s="25" t="inlineStr">
        <is>
          <t>ad_schedule_end_minute</t>
        </is>
      </c>
      <c r="B747" s="29" t="inlineStr">
        <is>
          <t>Ad schedule end minute · TEXT</t>
        </is>
      </c>
      <c r="C747" s="26" t="n"/>
      <c r="D747" s="27">
        <f>IF(AND($C747="x",$A747&lt;&gt;""),$A747,"")</f>
        <v/>
      </c>
    </row>
    <row r="748">
      <c r="A748" s="25" t="inlineStr">
        <is>
          <t>ad_schedule_start_hour</t>
        </is>
      </c>
      <c r="B748" s="29" t="inlineStr">
        <is>
          <t>Ad schedule start hour · NUMERIC</t>
        </is>
      </c>
      <c r="C748" s="26" t="n"/>
      <c r="D748" s="27">
        <f>IF(AND($C748="x",$A748&lt;&gt;""),$A748,"")</f>
        <v/>
      </c>
    </row>
    <row r="749">
      <c r="A749" s="25" t="inlineStr">
        <is>
          <t>ad_schedule_start_minute</t>
        </is>
      </c>
      <c r="B749" s="29" t="inlineStr">
        <is>
          <t>Ad schedule start minute · TEXT</t>
        </is>
      </c>
      <c r="C749" s="26" t="n"/>
      <c r="D749" s="27">
        <f>IF(AND($C749="x",$A749&lt;&gt;""),$A749,"")</f>
        <v/>
      </c>
    </row>
    <row r="750">
      <c r="A750" s="25" t="inlineStr">
        <is>
          <t>ad_serving_optimization_status</t>
        </is>
      </c>
      <c r="B750" s="29" t="inlineStr">
        <is>
          <t>Ad serving optimization status · TEXT</t>
        </is>
      </c>
      <c r="C750" s="26" t="n"/>
      <c r="D750" s="27">
        <f>IF(AND($C750="x",$A750&lt;&gt;""),$A750,"")</f>
        <v/>
      </c>
    </row>
    <row r="751">
      <c r="A751" s="25" t="inlineStr">
        <is>
          <t>ad_shopping_comparison_listing_ad_headline</t>
        </is>
      </c>
      <c r="B751" s="29" t="inlineStr">
        <is>
          <t>Ad shopping comparison listing ad headline · TEXT</t>
        </is>
      </c>
      <c r="C751" s="26" t="n"/>
      <c r="D751" s="27">
        <f>IF(AND($C751="x",$A751&lt;&gt;""),$A751,"")</f>
        <v/>
      </c>
    </row>
    <row r="752">
      <c r="A752" s="25" t="inlineStr">
        <is>
          <t>ad_shopping_product_ad</t>
        </is>
      </c>
      <c r="B752" s="29" t="inlineStr">
        <is>
          <t>Ad shopping product ad · TEXT</t>
        </is>
      </c>
      <c r="C752" s="26" t="n"/>
      <c r="D752" s="27">
        <f>IF(AND($C752="x",$A752&lt;&gt;""),$A752,"")</f>
        <v/>
      </c>
    </row>
    <row r="753">
      <c r="A753" s="25" t="inlineStr">
        <is>
          <t>ad_shopping_smart_ad</t>
        </is>
      </c>
      <c r="B753" s="29" t="inlineStr">
        <is>
          <t>Ad shopping smart ad · TEXT</t>
        </is>
      </c>
      <c r="C753" s="26" t="n"/>
      <c r="D753" s="27">
        <f>IF(AND($C753="x",$A753&lt;&gt;""),$A753,"")</f>
        <v/>
      </c>
    </row>
    <row r="754">
      <c r="A754" s="25" t="inlineStr">
        <is>
          <t>ad_smart_campaign_ad_descriptions</t>
        </is>
      </c>
      <c r="B754" s="29" t="inlineStr">
        <is>
          <t>Ad smart campaign ad descriptions · TEXT</t>
        </is>
      </c>
      <c r="C754" s="26" t="n"/>
      <c r="D754" s="27">
        <f>IF(AND($C754="x",$A754&lt;&gt;""),$A754,"")</f>
        <v/>
      </c>
    </row>
    <row r="755">
      <c r="A755" s="25" t="inlineStr">
        <is>
          <t>ad_smart_campaign_ad_descriptions_1_text</t>
        </is>
      </c>
      <c r="B755" s="29" t="inlineStr">
        <is>
          <t>Ad smart campaign ad description 1 text · TEXT</t>
        </is>
      </c>
      <c r="C755" s="26" t="n"/>
      <c r="D755" s="27">
        <f>IF(AND($C755="x",$A755&lt;&gt;""),$A755,"")</f>
        <v/>
      </c>
    </row>
    <row r="756">
      <c r="A756" s="25" t="inlineStr">
        <is>
          <t>ad_smart_campaign_ad_descriptions_2_text</t>
        </is>
      </c>
      <c r="B756" s="29" t="inlineStr">
        <is>
          <t>Ad smart campaign ad description 2 text · TEXT</t>
        </is>
      </c>
      <c r="C756" s="26" t="n"/>
      <c r="D756" s="27">
        <f>IF(AND($C756="x",$A756&lt;&gt;""),$A756,"")</f>
        <v/>
      </c>
    </row>
    <row r="757">
      <c r="A757" s="25" t="inlineStr">
        <is>
          <t>ad_smart_campaign_ad_descriptions_3_text</t>
        </is>
      </c>
      <c r="B757" s="29" t="inlineStr">
        <is>
          <t>Ad smart campaign ad description 3 text · TEXT</t>
        </is>
      </c>
      <c r="C757" s="26" t="n"/>
      <c r="D757" s="27">
        <f>IF(AND($C757="x",$A757&lt;&gt;""),$A757,"")</f>
        <v/>
      </c>
    </row>
    <row r="758">
      <c r="A758" s="25" t="inlineStr">
        <is>
          <t>ad_smart_campaign_ad_descriptions_4_text</t>
        </is>
      </c>
      <c r="B758" s="29" t="inlineStr">
        <is>
          <t>Ad smart campaign ad description 4 text · TEXT</t>
        </is>
      </c>
      <c r="C758" s="26" t="n"/>
      <c r="D758" s="27">
        <f>IF(AND($C758="x",$A758&lt;&gt;""),$A758,"")</f>
        <v/>
      </c>
    </row>
    <row r="759">
      <c r="A759" s="25" t="inlineStr">
        <is>
          <t>ad_smart_campaign_ad_descriptions_5_text</t>
        </is>
      </c>
      <c r="B759" s="29" t="inlineStr">
        <is>
          <t>Ad smart campaign ad description 5 text · TEXT</t>
        </is>
      </c>
      <c r="C759" s="26" t="n"/>
      <c r="D759" s="27">
        <f>IF(AND($C759="x",$A759&lt;&gt;""),$A759,"")</f>
        <v/>
      </c>
    </row>
    <row r="760">
      <c r="A760" s="25" t="inlineStr">
        <is>
          <t>ad_smart_campaign_ad_descriptions_combined_text</t>
        </is>
      </c>
      <c r="B760" s="29" t="inlineStr">
        <is>
          <t>Ad smart campaign ad descriptions combined · TEXT</t>
        </is>
      </c>
      <c r="C760" s="26" t="n"/>
      <c r="D760" s="27">
        <f>IF(AND($C760="x",$A760&lt;&gt;""),$A760,"")</f>
        <v/>
      </c>
    </row>
    <row r="761">
      <c r="A761" s="25" t="inlineStr">
        <is>
          <t>ad_smart_campaign_ad_headlines</t>
        </is>
      </c>
      <c r="B761" s="29" t="inlineStr">
        <is>
          <t>Ad smart campaign ad headlines · TEXT</t>
        </is>
      </c>
      <c r="C761" s="26" t="n"/>
      <c r="D761" s="27">
        <f>IF(AND($C761="x",$A761&lt;&gt;""),$A761,"")</f>
        <v/>
      </c>
    </row>
    <row r="762">
      <c r="A762" s="25" t="inlineStr">
        <is>
          <t>ad_smart_campaign_ad_headlines_10_text</t>
        </is>
      </c>
      <c r="B762" s="29" t="inlineStr">
        <is>
          <t>Ad smart campaign ad headline 10 text · TEXT</t>
        </is>
      </c>
      <c r="C762" s="26" t="n"/>
      <c r="D762" s="27">
        <f>IF(AND($C762="x",$A762&lt;&gt;""),$A762,"")</f>
        <v/>
      </c>
    </row>
    <row r="763">
      <c r="A763" s="25" t="inlineStr">
        <is>
          <t>ad_smart_campaign_ad_headlines_11_text</t>
        </is>
      </c>
      <c r="B763" s="29" t="inlineStr">
        <is>
          <t>Ad smart campaign ad headline 11 text · TEXT</t>
        </is>
      </c>
      <c r="C763" s="26" t="n"/>
      <c r="D763" s="27">
        <f>IF(AND($C763="x",$A763&lt;&gt;""),$A763,"")</f>
        <v/>
      </c>
    </row>
    <row r="764">
      <c r="A764" s="25" t="inlineStr">
        <is>
          <t>ad_smart_campaign_ad_headlines_12_text</t>
        </is>
      </c>
      <c r="B764" s="29" t="inlineStr">
        <is>
          <t>Ad smart campaign ad headline 12 text · TEXT</t>
        </is>
      </c>
      <c r="C764" s="26" t="n"/>
      <c r="D764" s="27">
        <f>IF(AND($C764="x",$A764&lt;&gt;""),$A764,"")</f>
        <v/>
      </c>
    </row>
    <row r="765">
      <c r="A765" s="25" t="inlineStr">
        <is>
          <t>ad_smart_campaign_ad_headlines_13_text</t>
        </is>
      </c>
      <c r="B765" s="29" t="inlineStr">
        <is>
          <t>Ad smart campaign ad headline 13 text · TEXT</t>
        </is>
      </c>
      <c r="C765" s="26" t="n"/>
      <c r="D765" s="27">
        <f>IF(AND($C765="x",$A765&lt;&gt;""),$A765,"")</f>
        <v/>
      </c>
    </row>
    <row r="766">
      <c r="A766" s="25" t="inlineStr">
        <is>
          <t>ad_smart_campaign_ad_headlines_14_text</t>
        </is>
      </c>
      <c r="B766" s="29" t="inlineStr">
        <is>
          <t>Ad smart campaign ad headline 14 text · TEXT</t>
        </is>
      </c>
      <c r="C766" s="26" t="n"/>
      <c r="D766" s="27">
        <f>IF(AND($C766="x",$A766&lt;&gt;""),$A766,"")</f>
        <v/>
      </c>
    </row>
    <row r="767">
      <c r="A767" s="25" t="inlineStr">
        <is>
          <t>ad_smart_campaign_ad_headlines_15_text</t>
        </is>
      </c>
      <c r="B767" s="29" t="inlineStr">
        <is>
          <t>Ad smart campaign ad headline 15 text · TEXT</t>
        </is>
      </c>
      <c r="C767" s="26" t="n"/>
      <c r="D767" s="27">
        <f>IF(AND($C767="x",$A767&lt;&gt;""),$A767,"")</f>
        <v/>
      </c>
    </row>
    <row r="768">
      <c r="A768" s="25" t="inlineStr">
        <is>
          <t>ad_smart_campaign_ad_headlines_1_text</t>
        </is>
      </c>
      <c r="B768" s="29" t="inlineStr">
        <is>
          <t>Ad smart campaign ad headline 1 text · TEXT</t>
        </is>
      </c>
      <c r="C768" s="26" t="n"/>
      <c r="D768" s="27">
        <f>IF(AND($C768="x",$A768&lt;&gt;""),$A768,"")</f>
        <v/>
      </c>
    </row>
    <row r="769">
      <c r="A769" s="25" t="inlineStr">
        <is>
          <t>ad_smart_campaign_ad_headlines_2_text</t>
        </is>
      </c>
      <c r="B769" s="29" t="inlineStr">
        <is>
          <t>Ad smart campaign ad headline 2 text · TEXT</t>
        </is>
      </c>
      <c r="C769" s="26" t="n"/>
      <c r="D769" s="27">
        <f>IF(AND($C769="x",$A769&lt;&gt;""),$A769,"")</f>
        <v/>
      </c>
    </row>
    <row r="770">
      <c r="A770" s="25" t="inlineStr">
        <is>
          <t>ad_smart_campaign_ad_headlines_3_text</t>
        </is>
      </c>
      <c r="B770" s="29" t="inlineStr">
        <is>
          <t>Ad smart campaign ad headline 3 text · TEXT</t>
        </is>
      </c>
      <c r="C770" s="26" t="n"/>
      <c r="D770" s="27">
        <f>IF(AND($C770="x",$A770&lt;&gt;""),$A770,"")</f>
        <v/>
      </c>
    </row>
    <row r="771">
      <c r="A771" s="25" t="inlineStr">
        <is>
          <t>ad_smart_campaign_ad_headlines_4_text</t>
        </is>
      </c>
      <c r="B771" s="29" t="inlineStr">
        <is>
          <t>Ad smart campaign ad headline 4 text · TEXT</t>
        </is>
      </c>
      <c r="C771" s="26" t="n"/>
      <c r="D771" s="27">
        <f>IF(AND($C771="x",$A771&lt;&gt;""),$A771,"")</f>
        <v/>
      </c>
    </row>
    <row r="772">
      <c r="A772" s="25" t="inlineStr">
        <is>
          <t>ad_smart_campaign_ad_headlines_5_text</t>
        </is>
      </c>
      <c r="B772" s="29" t="inlineStr">
        <is>
          <t>Ad smart campaign ad headline 5 text · TEXT</t>
        </is>
      </c>
      <c r="C772" s="26" t="n"/>
      <c r="D772" s="27">
        <f>IF(AND($C772="x",$A772&lt;&gt;""),$A772,"")</f>
        <v/>
      </c>
    </row>
    <row r="773">
      <c r="A773" s="25" t="inlineStr">
        <is>
          <t>ad_smart_campaign_ad_headlines_6_text</t>
        </is>
      </c>
      <c r="B773" s="29" t="inlineStr">
        <is>
          <t>Ad smart campaign ad headline 6 text · TEXT</t>
        </is>
      </c>
      <c r="C773" s="26" t="n"/>
      <c r="D773" s="27">
        <f>IF(AND($C773="x",$A773&lt;&gt;""),$A773,"")</f>
        <v/>
      </c>
    </row>
    <row r="774">
      <c r="A774" s="25" t="inlineStr">
        <is>
          <t>ad_smart_campaign_ad_headlines_7_text</t>
        </is>
      </c>
      <c r="B774" s="29" t="inlineStr">
        <is>
          <t>Ad smart campaign ad headline 7 text · TEXT</t>
        </is>
      </c>
      <c r="C774" s="26" t="n"/>
      <c r="D774" s="27">
        <f>IF(AND($C774="x",$A774&lt;&gt;""),$A774,"")</f>
        <v/>
      </c>
    </row>
    <row r="775">
      <c r="A775" s="25" t="inlineStr">
        <is>
          <t>ad_smart_campaign_ad_headlines_8_text</t>
        </is>
      </c>
      <c r="B775" s="29" t="inlineStr">
        <is>
          <t>Ad smart campaign ad headline 8 text · TEXT</t>
        </is>
      </c>
      <c r="C775" s="26" t="n"/>
      <c r="D775" s="27">
        <f>IF(AND($C775="x",$A775&lt;&gt;""),$A775,"")</f>
        <v/>
      </c>
    </row>
    <row r="776">
      <c r="A776" s="25" t="inlineStr">
        <is>
          <t>ad_smart_campaign_ad_headlines_9_text</t>
        </is>
      </c>
      <c r="B776" s="29" t="inlineStr">
        <is>
          <t>Ad smart campaign ad headline 9 text · TEXT</t>
        </is>
      </c>
      <c r="C776" s="26" t="n"/>
      <c r="D776" s="27">
        <f>IF(AND($C776="x",$A776&lt;&gt;""),$A776,"")</f>
        <v/>
      </c>
    </row>
    <row r="777">
      <c r="A777" s="25" t="inlineStr">
        <is>
          <t>ad_smart_campaign_ad_headlines_combined_text</t>
        </is>
      </c>
      <c r="B777" s="29" t="inlineStr">
        <is>
          <t>Ad smart campaign ad headlines combined · TEXT</t>
        </is>
      </c>
      <c r="C777" s="26" t="n"/>
      <c r="D777" s="27">
        <f>IF(AND($C777="x",$A777&lt;&gt;""),$A777,"")</f>
        <v/>
      </c>
    </row>
    <row r="778">
      <c r="A778" s="25" t="inlineStr">
        <is>
          <t>ad_strength</t>
        </is>
      </c>
      <c r="B778" s="29" t="inlineStr">
        <is>
          <t>Ad strength · TEXT</t>
        </is>
      </c>
      <c r="C778" s="26" t="n"/>
      <c r="D778" s="27">
        <f>IF(AND($C778="x",$A778&lt;&gt;""),$A778,"")</f>
        <v/>
      </c>
    </row>
    <row r="779">
      <c r="A779" s="25" t="inlineStr">
        <is>
          <t>ad_system_managed_resource_source</t>
        </is>
      </c>
      <c r="B779" s="29" t="inlineStr">
        <is>
          <t>Ad system managed resource source · TEXT</t>
        </is>
      </c>
      <c r="C779" s="26" t="n"/>
      <c r="D779" s="27">
        <f>IF(AND($C779="x",$A779&lt;&gt;""),$A779,"")</f>
        <v/>
      </c>
    </row>
    <row r="780">
      <c r="A780" s="25" t="inlineStr">
        <is>
          <t>ad_text_ad_description1</t>
        </is>
      </c>
      <c r="B780" s="29" t="inlineStr">
        <is>
          <t>Ad text ad description1 · TEXT</t>
        </is>
      </c>
      <c r="C780" s="26" t="n"/>
      <c r="D780" s="27">
        <f>IF(AND($C780="x",$A780&lt;&gt;""),$A780,"")</f>
        <v/>
      </c>
    </row>
    <row r="781">
      <c r="A781" s="25" t="inlineStr">
        <is>
          <t>ad_text_ad_description2</t>
        </is>
      </c>
      <c r="B781" s="29" t="inlineStr">
        <is>
          <t>Ad text ad description2 · TEXT</t>
        </is>
      </c>
      <c r="C781" s="26" t="n"/>
      <c r="D781" s="27">
        <f>IF(AND($C781="x",$A781&lt;&gt;""),$A781,"")</f>
        <v/>
      </c>
    </row>
    <row r="782">
      <c r="A782" s="25" t="inlineStr">
        <is>
          <t>ad_text_ad_headline</t>
        </is>
      </c>
      <c r="B782" s="29" t="inlineStr">
        <is>
          <t>Ad text ad headline · TEXT</t>
        </is>
      </c>
      <c r="C782" s="26" t="n"/>
      <c r="D782" s="27">
        <f>IF(AND($C782="x",$A782&lt;&gt;""),$A782,"")</f>
        <v/>
      </c>
    </row>
    <row r="783">
      <c r="A783" s="25" t="inlineStr">
        <is>
          <t>ad_tracking_url_template</t>
        </is>
      </c>
      <c r="B783" s="29" t="inlineStr">
        <is>
          <t>Ad tracking url template · TEXT</t>
        </is>
      </c>
      <c r="C783" s="26" t="n"/>
      <c r="D783" s="27">
        <f>IF(AND($C783="x",$A783&lt;&gt;""),$A783,"")</f>
        <v/>
      </c>
    </row>
    <row r="784">
      <c r="A784" s="25" t="inlineStr">
        <is>
          <t>ad_travel_ad</t>
        </is>
      </c>
      <c r="B784" s="29" t="inlineStr">
        <is>
          <t>Ad travel ad · TEXT</t>
        </is>
      </c>
      <c r="C784" s="26" t="n"/>
      <c r="D784" s="27">
        <f>IF(AND($C784="x",$A784&lt;&gt;""),$A784,"")</f>
        <v/>
      </c>
    </row>
    <row r="785">
      <c r="A785" s="25" t="inlineStr">
        <is>
          <t>ad_type</t>
        </is>
      </c>
      <c r="B785" s="29" t="inlineStr">
        <is>
          <t>Ad type · TEXT</t>
        </is>
      </c>
      <c r="C785" s="26" t="n"/>
      <c r="D785" s="27">
        <f>IF(AND($C785="x",$A785&lt;&gt;""),$A785,"")</f>
        <v/>
      </c>
    </row>
    <row r="786">
      <c r="A786" s="25" t="inlineStr">
        <is>
          <t>ad_url_collections</t>
        </is>
      </c>
      <c r="B786" s="29" t="inlineStr">
        <is>
          <t>Ad url collections · TEXT</t>
        </is>
      </c>
      <c r="C786" s="26" t="n"/>
      <c r="D786" s="27">
        <f>IF(AND($C786="x",$A786&lt;&gt;""),$A786,"")</f>
        <v/>
      </c>
    </row>
    <row r="787">
      <c r="A787" s="25" t="inlineStr">
        <is>
          <t>ad_url_custom_parameters</t>
        </is>
      </c>
      <c r="B787" s="29" t="inlineStr">
        <is>
          <t>Ad url custom parameters · TEXT</t>
        </is>
      </c>
      <c r="C787" s="26" t="n"/>
      <c r="D787" s="27">
        <f>IF(AND($C787="x",$A787&lt;&gt;""),$A787,"")</f>
        <v/>
      </c>
    </row>
    <row r="788">
      <c r="A788" s="25" t="inlineStr">
        <is>
          <t>ad_using_product_data</t>
        </is>
      </c>
      <c r="B788" s="29" t="inlineStr">
        <is>
          <t>Ad using product data · BOOLEAN</t>
        </is>
      </c>
      <c r="C788" s="26" t="n"/>
      <c r="D788" s="27">
        <f>IF(AND($C788="x",$A788&lt;&gt;""),$A788,"")</f>
        <v/>
      </c>
    </row>
    <row r="789">
      <c r="A789" s="25" t="inlineStr">
        <is>
          <t>ad_using_video</t>
        </is>
      </c>
      <c r="B789" s="29" t="inlineStr">
        <is>
          <t>Ad using video · BOOLEAN</t>
        </is>
      </c>
      <c r="C789" s="26" t="n"/>
      <c r="D789" s="27">
        <f>IF(AND($C789="x",$A789&lt;&gt;""),$A789,"")</f>
        <v/>
      </c>
    </row>
    <row r="790">
      <c r="A790" s="25" t="inlineStr">
        <is>
          <t>ad_video_ad_audio</t>
        </is>
      </c>
      <c r="B790" s="29" t="inlineStr">
        <is>
          <t>Ad video ad audio · TEXT</t>
        </is>
      </c>
      <c r="C790" s="26" t="n"/>
      <c r="D790" s="27">
        <f>IF(AND($C790="x",$A790&lt;&gt;""),$A790,"")</f>
        <v/>
      </c>
    </row>
    <row r="791">
      <c r="A791" s="25" t="inlineStr">
        <is>
          <t>ad_video_ad_bumper_action_button_label</t>
        </is>
      </c>
      <c r="B791" s="29" t="inlineStr">
        <is>
          <t>Ad video ad bumper action button label · TEXT</t>
        </is>
      </c>
      <c r="C791" s="26" t="n"/>
      <c r="D791" s="27">
        <f>IF(AND($C791="x",$A791&lt;&gt;""),$A791,"")</f>
        <v/>
      </c>
    </row>
    <row r="792">
      <c r="A792" s="25" t="inlineStr">
        <is>
          <t>ad_video_ad_bumper_action_headline</t>
        </is>
      </c>
      <c r="B792" s="29" t="inlineStr">
        <is>
          <t>Ad video ad bumper action headline · TEXT</t>
        </is>
      </c>
      <c r="C792" s="26" t="n"/>
      <c r="D792" s="27">
        <f>IF(AND($C792="x",$A792&lt;&gt;""),$A792,"")</f>
        <v/>
      </c>
    </row>
    <row r="793">
      <c r="A793" s="25" t="inlineStr">
        <is>
          <t>ad_video_ad_bumper_companion_banner_asset</t>
        </is>
      </c>
      <c r="B793" s="29" t="inlineStr">
        <is>
          <t>Ad video ad bumper companion banner asset · TEXT</t>
        </is>
      </c>
      <c r="C793" s="26" t="n"/>
      <c r="D793" s="27">
        <f>IF(AND($C793="x",$A793&lt;&gt;""),$A793,"")</f>
        <v/>
      </c>
    </row>
    <row r="794">
      <c r="A794" s="25" t="inlineStr">
        <is>
          <t>ad_video_ad_in_feed_description1</t>
        </is>
      </c>
      <c r="B794" s="29" t="inlineStr">
        <is>
          <t>Ad video ad in feed description1 · TEXT</t>
        </is>
      </c>
      <c r="C794" s="26" t="n"/>
      <c r="D794" s="27">
        <f>IF(AND($C794="x",$A794&lt;&gt;""),$A794,"")</f>
        <v/>
      </c>
    </row>
    <row r="795">
      <c r="A795" s="25" t="inlineStr">
        <is>
          <t>ad_video_ad_in_feed_description2</t>
        </is>
      </c>
      <c r="B795" s="29" t="inlineStr">
        <is>
          <t>Ad video ad in feed description2 · TEXT</t>
        </is>
      </c>
      <c r="C795" s="26" t="n"/>
      <c r="D795" s="27">
        <f>IF(AND($C795="x",$A795&lt;&gt;""),$A795,"")</f>
        <v/>
      </c>
    </row>
    <row r="796">
      <c r="A796" s="25" t="inlineStr">
        <is>
          <t>ad_video_ad_in_feed_headline</t>
        </is>
      </c>
      <c r="B796" s="29" t="inlineStr">
        <is>
          <t>Ad video ad in feed headline · TEXT</t>
        </is>
      </c>
      <c r="C796" s="26" t="n"/>
      <c r="D796" s="27">
        <f>IF(AND($C796="x",$A796&lt;&gt;""),$A796,"")</f>
        <v/>
      </c>
    </row>
    <row r="797">
      <c r="A797" s="25" t="inlineStr">
        <is>
          <t>ad_video_ad_in_feed_thumbnail</t>
        </is>
      </c>
      <c r="B797" s="29" t="inlineStr">
        <is>
          <t>Ad video ad in feed thumbnail · TEXT</t>
        </is>
      </c>
      <c r="C797" s="26" t="n"/>
      <c r="D797" s="27">
        <f>IF(AND($C797="x",$A797&lt;&gt;""),$A797,"")</f>
        <v/>
      </c>
    </row>
    <row r="798">
      <c r="A798" s="25" t="inlineStr">
        <is>
          <t>ad_video_ad_in_stream_action_button_label</t>
        </is>
      </c>
      <c r="B798" s="29" t="inlineStr">
        <is>
          <t>Ad video ad in stream action button label · TEXT</t>
        </is>
      </c>
      <c r="C798" s="26" t="n"/>
      <c r="D798" s="27">
        <f>IF(AND($C798="x",$A798&lt;&gt;""),$A798,"")</f>
        <v/>
      </c>
    </row>
    <row r="799">
      <c r="A799" s="25" t="inlineStr">
        <is>
          <t>ad_video_ad_in_stream_action_headline</t>
        </is>
      </c>
      <c r="B799" s="29" t="inlineStr">
        <is>
          <t>Ad video ad in stream action headline · TEXT</t>
        </is>
      </c>
      <c r="C799" s="26" t="n"/>
      <c r="D799" s="27">
        <f>IF(AND($C799="x",$A799&lt;&gt;""),$A799,"")</f>
        <v/>
      </c>
    </row>
    <row r="800">
      <c r="A800" s="25" t="inlineStr">
        <is>
          <t>ad_video_ad_in_stream_companion_banner_asset</t>
        </is>
      </c>
      <c r="B800" s="29" t="inlineStr">
        <is>
          <t>Ad video ad in stream companion banner asset · TEXT</t>
        </is>
      </c>
      <c r="C800" s="26" t="n"/>
      <c r="D800" s="27">
        <f>IF(AND($C800="x",$A800&lt;&gt;""),$A800,"")</f>
        <v/>
      </c>
    </row>
    <row r="801">
      <c r="A801" s="25" t="inlineStr">
        <is>
          <t>ad_video_ad_non_skippable_action_button_label</t>
        </is>
      </c>
      <c r="B801" s="29" t="inlineStr">
        <is>
          <t>Ad video ad non skippable action button label · TEXT</t>
        </is>
      </c>
      <c r="C801" s="26" t="n"/>
      <c r="D801" s="27">
        <f>IF(AND($C801="x",$A801&lt;&gt;""),$A801,"")</f>
        <v/>
      </c>
    </row>
    <row r="802">
      <c r="A802" s="25" t="inlineStr">
        <is>
          <t>ad_video_ad_non_skippable_action_headline</t>
        </is>
      </c>
      <c r="B802" s="29" t="inlineStr">
        <is>
          <t>Ad video ad non skippable action headline · TEXT</t>
        </is>
      </c>
      <c r="C802" s="26" t="n"/>
      <c r="D802" s="27">
        <f>IF(AND($C802="x",$A802&lt;&gt;""),$A802,"")</f>
        <v/>
      </c>
    </row>
    <row r="803">
      <c r="A803" s="25" t="inlineStr">
        <is>
          <t>ad_video_ad_non_skippable_companion_banner_asset</t>
        </is>
      </c>
      <c r="B803" s="29" t="inlineStr">
        <is>
          <t>Ad video ad non skippable companion banner asset · TEXT</t>
        </is>
      </c>
      <c r="C803" s="26" t="n"/>
      <c r="D803" s="27">
        <f>IF(AND($C803="x",$A803&lt;&gt;""),$A803,"")</f>
        <v/>
      </c>
    </row>
    <row r="804">
      <c r="A804" s="25" t="inlineStr">
        <is>
          <t>ad_video_ad_out_stream_description</t>
        </is>
      </c>
      <c r="B804" s="29" t="inlineStr">
        <is>
          <t>Ad video ad out stream description · TEXT</t>
        </is>
      </c>
      <c r="C804" s="26" t="n"/>
      <c r="D804" s="27">
        <f>IF(AND($C804="x",$A804&lt;&gt;""),$A804,"")</f>
        <v/>
      </c>
    </row>
    <row r="805">
      <c r="A805" s="25" t="inlineStr">
        <is>
          <t>ad_video_ad_out_stream_headline</t>
        </is>
      </c>
      <c r="B805" s="29" t="inlineStr">
        <is>
          <t>Ad video ad out stream headline · TEXT</t>
        </is>
      </c>
      <c r="C805" s="26" t="n"/>
      <c r="D805" s="27">
        <f>IF(AND($C805="x",$A805&lt;&gt;""),$A805,"")</f>
        <v/>
      </c>
    </row>
    <row r="806">
      <c r="A806" s="25" t="inlineStr">
        <is>
          <t>ad_video_ad_video_asset</t>
        </is>
      </c>
      <c r="B806" s="29" t="inlineStr">
        <is>
          <t>Ad video ad video asset · TEXT</t>
        </is>
      </c>
      <c r="C806" s="26" t="n"/>
      <c r="D806" s="27">
        <f>IF(AND($C806="x",$A806&lt;&gt;""),$A806,"")</f>
        <v/>
      </c>
    </row>
    <row r="807">
      <c r="A807" s="25" t="inlineStr">
        <is>
          <t>ad_video_responsive_ad_breadcrumb1</t>
        </is>
      </c>
      <c r="B807" s="29" t="inlineStr">
        <is>
          <t>Ad video responsive ad breadcrumb1 · TEXT</t>
        </is>
      </c>
      <c r="C807" s="26" t="n"/>
      <c r="D807" s="27">
        <f>IF(AND($C807="x",$A807&lt;&gt;""),$A807,"")</f>
        <v/>
      </c>
    </row>
    <row r="808">
      <c r="A808" s="25" t="inlineStr">
        <is>
          <t>ad_video_responsive_ad_breadcrumb2</t>
        </is>
      </c>
      <c r="B808" s="29" t="inlineStr">
        <is>
          <t>Ad video responsive ad breadcrumb2 · TEXT</t>
        </is>
      </c>
      <c r="C808" s="26" t="n"/>
      <c r="D808" s="27">
        <f>IF(AND($C808="x",$A808&lt;&gt;""),$A808,"")</f>
        <v/>
      </c>
    </row>
    <row r="809">
      <c r="A809" s="25" t="inlineStr">
        <is>
          <t>ad_video_responsive_ad_call_to_actions</t>
        </is>
      </c>
      <c r="B809" s="29" t="inlineStr">
        <is>
          <t>Ad video responsive ad call to actions · TEXT</t>
        </is>
      </c>
      <c r="C809" s="26" t="n"/>
      <c r="D809" s="27">
        <f>IF(AND($C809="x",$A809&lt;&gt;""),$A809,"")</f>
        <v/>
      </c>
    </row>
    <row r="810">
      <c r="A810" s="25" t="inlineStr">
        <is>
          <t>ad_video_responsive_ad_companion_banners</t>
        </is>
      </c>
      <c r="B810" s="29" t="inlineStr">
        <is>
          <t>Ad video responsive ad companion banners · TEXT</t>
        </is>
      </c>
      <c r="C810" s="26" t="n"/>
      <c r="D810" s="27">
        <f>IF(AND($C810="x",$A810&lt;&gt;""),$A810,"")</f>
        <v/>
      </c>
    </row>
    <row r="811">
      <c r="A811" s="25" t="inlineStr">
        <is>
          <t>ad_video_responsive_ad_companion_banners_asset</t>
        </is>
      </c>
      <c r="B811" s="29" t="inlineStr">
        <is>
          <t>(Deprecated) Ad video responsive ad companion banners asset · TEXT</t>
        </is>
      </c>
      <c r="C811" s="26" t="n"/>
      <c r="D811" s="27">
        <f>IF(AND($C811="x",$A811&lt;&gt;""),$A811,"")</f>
        <v/>
      </c>
    </row>
    <row r="812">
      <c r="A812" s="25" t="inlineStr">
        <is>
          <t>ad_video_responsive_ad_descriptions</t>
        </is>
      </c>
      <c r="B812" s="29" t="inlineStr">
        <is>
          <t>Ad video responsive ad descriptions · TEXT</t>
        </is>
      </c>
      <c r="C812" s="26" t="n"/>
      <c r="D812" s="27">
        <f>IF(AND($C812="x",$A812&lt;&gt;""),$A812,"")</f>
        <v/>
      </c>
    </row>
    <row r="813">
      <c r="A813" s="25" t="inlineStr">
        <is>
          <t>ad_video_responsive_ad_descriptions_1_text</t>
        </is>
      </c>
      <c r="B813" s="29" t="inlineStr">
        <is>
          <t>Ad video responsive ad description 1 text · TEXT</t>
        </is>
      </c>
      <c r="C813" s="26" t="n"/>
      <c r="D813" s="27">
        <f>IF(AND($C813="x",$A813&lt;&gt;""),$A813,"")</f>
        <v/>
      </c>
    </row>
    <row r="814">
      <c r="A814" s="25" t="inlineStr">
        <is>
          <t>ad_video_responsive_ad_descriptions_2_text</t>
        </is>
      </c>
      <c r="B814" s="29" t="inlineStr">
        <is>
          <t>Ad video responsive ad description 2 text · TEXT</t>
        </is>
      </c>
      <c r="C814" s="26" t="n"/>
      <c r="D814" s="27">
        <f>IF(AND($C814="x",$A814&lt;&gt;""),$A814,"")</f>
        <v/>
      </c>
    </row>
    <row r="815">
      <c r="A815" s="25" t="inlineStr">
        <is>
          <t>ad_video_responsive_ad_descriptions_3_text</t>
        </is>
      </c>
      <c r="B815" s="29" t="inlineStr">
        <is>
          <t>Ad video responsive ad description 3 text · TEXT</t>
        </is>
      </c>
      <c r="C815" s="26" t="n"/>
      <c r="D815" s="27">
        <f>IF(AND($C815="x",$A815&lt;&gt;""),$A815,"")</f>
        <v/>
      </c>
    </row>
    <row r="816">
      <c r="A816" s="25" t="inlineStr">
        <is>
          <t>ad_video_responsive_ad_descriptions_4_text</t>
        </is>
      </c>
      <c r="B816" s="29" t="inlineStr">
        <is>
          <t>Ad video responsive ad description 4 text · TEXT</t>
        </is>
      </c>
      <c r="C816" s="26" t="n"/>
      <c r="D816" s="27">
        <f>IF(AND($C816="x",$A816&lt;&gt;""),$A816,"")</f>
        <v/>
      </c>
    </row>
    <row r="817">
      <c r="A817" s="25" t="inlineStr">
        <is>
          <t>ad_video_responsive_ad_descriptions_5_text</t>
        </is>
      </c>
      <c r="B817" s="29" t="inlineStr">
        <is>
          <t>Ad video responsive ad description 5 text · TEXT</t>
        </is>
      </c>
      <c r="C817" s="26" t="n"/>
      <c r="D817" s="27">
        <f>IF(AND($C817="x",$A817&lt;&gt;""),$A817,"")</f>
        <v/>
      </c>
    </row>
    <row r="818">
      <c r="A818" s="25" t="inlineStr">
        <is>
          <t>ad_video_responsive_ad_descriptions_combined_text</t>
        </is>
      </c>
      <c r="B818" s="29" t="inlineStr">
        <is>
          <t>Ad video responsive ad descriptions combined · TEXT</t>
        </is>
      </c>
      <c r="C818" s="26" t="n"/>
      <c r="D818" s="27">
        <f>IF(AND($C818="x",$A818&lt;&gt;""),$A818,"")</f>
        <v/>
      </c>
    </row>
    <row r="819">
      <c r="A819" s="25" t="inlineStr">
        <is>
          <t>ad_video_responsive_ad_headlines</t>
        </is>
      </c>
      <c r="B819" s="29" t="inlineStr">
        <is>
          <t>Ad video responsive ad headlines · TEXT</t>
        </is>
      </c>
      <c r="C819" s="26" t="n"/>
      <c r="D819" s="27">
        <f>IF(AND($C819="x",$A819&lt;&gt;""),$A819,"")</f>
        <v/>
      </c>
    </row>
    <row r="820">
      <c r="A820" s="25" t="inlineStr">
        <is>
          <t>ad_video_responsive_ad_headlines_1_text</t>
        </is>
      </c>
      <c r="B820" s="29" t="inlineStr">
        <is>
          <t>Ad video responsive ad headline 1 text · TEXT</t>
        </is>
      </c>
      <c r="C820" s="26" t="n"/>
      <c r="D820" s="27">
        <f>IF(AND($C820="x",$A820&lt;&gt;""),$A820,"")</f>
        <v/>
      </c>
    </row>
    <row r="821">
      <c r="A821" s="25" t="inlineStr">
        <is>
          <t>ad_video_responsive_ad_headlines_2_text</t>
        </is>
      </c>
      <c r="B821" s="29" t="inlineStr">
        <is>
          <t>Ad video responsive ad headline 2 text · TEXT</t>
        </is>
      </c>
      <c r="C821" s="26" t="n"/>
      <c r="D821" s="27">
        <f>IF(AND($C821="x",$A821&lt;&gt;""),$A821,"")</f>
        <v/>
      </c>
    </row>
    <row r="822">
      <c r="A822" s="25" t="inlineStr">
        <is>
          <t>ad_video_responsive_ad_headlines_3_text</t>
        </is>
      </c>
      <c r="B822" s="29" t="inlineStr">
        <is>
          <t>Ad video responsive ad headline 3 text · TEXT</t>
        </is>
      </c>
      <c r="C822" s="26" t="n"/>
      <c r="D822" s="27">
        <f>IF(AND($C822="x",$A822&lt;&gt;""),$A822,"")</f>
        <v/>
      </c>
    </row>
    <row r="823">
      <c r="A823" s="25" t="inlineStr">
        <is>
          <t>ad_video_responsive_ad_headlines_4_text</t>
        </is>
      </c>
      <c r="B823" s="29" t="inlineStr">
        <is>
          <t>Ad video responsive ad headline 4 text · TEXT</t>
        </is>
      </c>
      <c r="C823" s="26" t="n"/>
      <c r="D823" s="27">
        <f>IF(AND($C823="x",$A823&lt;&gt;""),$A823,"")</f>
        <v/>
      </c>
    </row>
    <row r="824">
      <c r="A824" s="25" t="inlineStr">
        <is>
          <t>ad_video_responsive_ad_headlines_5_text</t>
        </is>
      </c>
      <c r="B824" s="29" t="inlineStr">
        <is>
          <t>Ad video responsive ad headline 5 text · TEXT</t>
        </is>
      </c>
      <c r="C824" s="26" t="n"/>
      <c r="D824" s="27">
        <f>IF(AND($C824="x",$A824&lt;&gt;""),$A824,"")</f>
        <v/>
      </c>
    </row>
    <row r="825">
      <c r="A825" s="25" t="inlineStr">
        <is>
          <t>ad_video_responsive_ad_headlines_combined_text</t>
        </is>
      </c>
      <c r="B825" s="29" t="inlineStr">
        <is>
          <t>Ad video responsive ad headlines combined · TEXT</t>
        </is>
      </c>
      <c r="C825" s="26" t="n"/>
      <c r="D825" s="27">
        <f>IF(AND($C825="x",$A825&lt;&gt;""),$A825,"")</f>
        <v/>
      </c>
    </row>
    <row r="826">
      <c r="A826" s="25" t="inlineStr">
        <is>
          <t>ad_video_responsive_ad_long_headlines</t>
        </is>
      </c>
      <c r="B826" s="29" t="inlineStr">
        <is>
          <t>Ad video responsive ad long headlines · TEXT</t>
        </is>
      </c>
      <c r="C826" s="26" t="n"/>
      <c r="D826" s="27">
        <f>IF(AND($C826="x",$A826&lt;&gt;""),$A826,"")</f>
        <v/>
      </c>
    </row>
    <row r="827">
      <c r="A827" s="25" t="inlineStr">
        <is>
          <t>ad_video_responsive_ad_long_headlines_combined_text</t>
        </is>
      </c>
      <c r="B827" s="29" t="inlineStr">
        <is>
          <t>Ad video responsive ad long headlines combined · TEXT</t>
        </is>
      </c>
      <c r="C827" s="26" t="n"/>
      <c r="D827" s="27">
        <f>IF(AND($C827="x",$A827&lt;&gt;""),$A827,"")</f>
        <v/>
      </c>
    </row>
    <row r="828">
      <c r="A828" s="25" t="inlineStr">
        <is>
          <t>ad_video_responsive_ad_videos</t>
        </is>
      </c>
      <c r="B828" s="29" t="inlineStr">
        <is>
          <t>Ad video responsive ad videos · TEXT</t>
        </is>
      </c>
      <c r="C828" s="26" t="n"/>
      <c r="D828" s="27">
        <f>IF(AND($C828="x",$A828&lt;&gt;""),$A828,"")</f>
        <v/>
      </c>
    </row>
    <row r="829">
      <c r="A829" s="25" t="inlineStr">
        <is>
          <t>ad_video_responsive_ad_videos_asset</t>
        </is>
      </c>
      <c r="B829" s="29" t="inlineStr">
        <is>
          <t>(Deprecated) Ad video responsive ad videos asset · TEXT</t>
        </is>
      </c>
      <c r="C829" s="26" t="n"/>
      <c r="D829" s="27">
        <f>IF(AND($C829="x",$A829&lt;&gt;""),$A829,"")</f>
        <v/>
      </c>
    </row>
    <row r="830">
      <c r="A830" s="25" t="inlineStr">
        <is>
          <t>adgroup</t>
        </is>
      </c>
      <c r="B830" s="29" t="inlineStr">
        <is>
          <t>Ad group name (Duplicate) · TEXT</t>
        </is>
      </c>
      <c r="C830" s="26" t="n"/>
      <c r="D830" s="27">
        <f>IF(AND($C830="x",$A830&lt;&gt;""),$A830,"")</f>
        <v/>
      </c>
    </row>
    <row r="831">
      <c r="A831" s="25" t="inlineStr">
        <is>
          <t>adjusted_age_range</t>
        </is>
      </c>
      <c r="B831" s="29" t="inlineStr">
        <is>
          <t>Adjusted age range · TEXT</t>
        </is>
      </c>
      <c r="C831" s="26" t="n"/>
      <c r="D831" s="27">
        <f>IF(AND($C831="x",$A831&lt;&gt;""),$A831,"")</f>
        <v/>
      </c>
    </row>
    <row r="832">
      <c r="A832" s="25" t="inlineStr">
        <is>
          <t>adjusted_gender</t>
        </is>
      </c>
      <c r="B832" s="29" t="inlineStr">
        <is>
          <t>Adjusted gender · TEXT</t>
        </is>
      </c>
      <c r="C832" s="26" t="n"/>
      <c r="D832" s="27">
        <f>IF(AND($C832="x",$A832&lt;&gt;""),$A832,"")</f>
        <v/>
      </c>
    </row>
    <row r="833">
      <c r="A833" s="25" t="inlineStr">
        <is>
          <t>adnetwork_conversions</t>
        </is>
      </c>
      <c r="B833" s="29" t="inlineStr">
        <is>
          <t>Adnetwork conversions · NUMERIC</t>
        </is>
      </c>
      <c r="C833" s="26" t="n"/>
      <c r="D833" s="27">
        <f>IF(AND($C833="x",$A833&lt;&gt;""),$A833,"")</f>
        <v/>
      </c>
    </row>
    <row r="834">
      <c r="A834" s="25" t="inlineStr">
        <is>
          <t>adnetwork_revenue</t>
        </is>
      </c>
      <c r="B834" s="29" t="inlineStr">
        <is>
          <t>Adnetwork revenue · NUMERIC</t>
        </is>
      </c>
      <c r="C834" s="26" t="n"/>
      <c r="D834" s="27">
        <f>IF(AND($C834="x",$A834&lt;&gt;""),$A834,"")</f>
        <v/>
      </c>
    </row>
    <row r="835">
      <c r="A835" s="25" t="inlineStr">
        <is>
          <t>advertising_channel_sub_type</t>
        </is>
      </c>
      <c r="B835" s="29" t="inlineStr">
        <is>
          <t>Advertising channel sub type · TEXT</t>
        </is>
      </c>
      <c r="C835" s="26" t="n"/>
      <c r="D835" s="27">
        <f>IF(AND($C835="x",$A835&lt;&gt;""),$A835,"")</f>
        <v/>
      </c>
    </row>
    <row r="836">
      <c r="A836" s="25" t="inlineStr">
        <is>
          <t>advertising_channel_type</t>
        </is>
      </c>
      <c r="B836" s="29" t="inlineStr">
        <is>
          <t>Advertising channel type · TEXT</t>
        </is>
      </c>
      <c r="C836" s="26" t="n"/>
      <c r="D836" s="27">
        <f>IF(AND($C836="x",$A836&lt;&gt;""),$A836,"")</f>
        <v/>
      </c>
    </row>
    <row r="837">
      <c r="A837" s="25" t="inlineStr">
        <is>
          <t>age_range_type</t>
        </is>
      </c>
      <c r="B837" s="29" t="inlineStr">
        <is>
          <t>Age range type · TEXT</t>
        </is>
      </c>
      <c r="C837" s="26" t="n"/>
      <c r="D837" s="27">
        <f>IF(AND($C837="x",$A837&lt;&gt;""),$A837,"")</f>
        <v/>
      </c>
    </row>
    <row r="838">
      <c r="A838" s="25" t="inlineStr">
        <is>
          <t>age_range_view_resource_name</t>
        </is>
      </c>
      <c r="B838" s="29" t="inlineStr">
        <is>
          <t>Age range view resource name · TEXT</t>
        </is>
      </c>
      <c r="C838" s="26" t="n"/>
      <c r="D838" s="27">
        <f>IF(AND($C838="x",$A838&lt;&gt;""),$A838,"")</f>
        <v/>
      </c>
    </row>
    <row r="839">
      <c r="A839" s="25" t="inlineStr">
        <is>
          <t>aggregator_id</t>
        </is>
      </c>
      <c r="B839" s="29" t="inlineStr">
        <is>
          <t>Aggregator id · NUMERIC</t>
        </is>
      </c>
      <c r="C839" s="26" t="n"/>
      <c r="D839" s="27">
        <f>IF(AND($C839="x",$A839&lt;&gt;""),$A839,"")</f>
        <v/>
      </c>
    </row>
    <row r="840">
      <c r="A840" s="25" t="inlineStr">
        <is>
          <t>ai_max_ad_group_setting_disable_search_term_matching</t>
        </is>
      </c>
      <c r="B840" s="29" t="inlineStr">
        <is>
          <t>Ai max ad group setting disable search term matching · BOOLEAN</t>
        </is>
      </c>
      <c r="C840" s="26" t="n"/>
      <c r="D840" s="27">
        <f>IF(AND($C840="x",$A840&lt;&gt;""),$A840,"")</f>
        <v/>
      </c>
    </row>
    <row r="841">
      <c r="A841" s="25" t="inlineStr">
        <is>
          <t>ai_max_setting_bundling_required</t>
        </is>
      </c>
      <c r="B841" s="29" t="inlineStr">
        <is>
          <t>Ai max setting bundling required · TEXT</t>
        </is>
      </c>
      <c r="C841" s="26" t="n"/>
      <c r="D841" s="27">
        <f>IF(AND($C841="x",$A841&lt;&gt;""),$A841,"")</f>
        <v/>
      </c>
    </row>
    <row r="842">
      <c r="A842" s="25" t="inlineStr">
        <is>
          <t>ai_max_setting_enable_ai_max</t>
        </is>
      </c>
      <c r="B842" s="29" t="inlineStr">
        <is>
          <t>Ai max setting enable ai max · BOOLEAN</t>
        </is>
      </c>
      <c r="C842" s="26" t="n"/>
      <c r="D842" s="27">
        <f>IF(AND($C842="x",$A842&lt;&gt;""),$A842,"")</f>
        <v/>
      </c>
    </row>
    <row r="843">
      <c r="A843" s="25" t="inlineStr">
        <is>
          <t>aligned_bidding_strategy_id</t>
        </is>
      </c>
      <c r="B843" s="29" t="inlineStr">
        <is>
          <t>Aligned bidding strategy id · NUMERIC</t>
        </is>
      </c>
      <c r="C843" s="26" t="n"/>
      <c r="D843" s="27">
        <f>IF(AND($C843="x",$A843&lt;&gt;""),$A843,"")</f>
        <v/>
      </c>
    </row>
    <row r="844">
      <c r="A844" s="25" t="inlineStr">
        <is>
          <t>aligned_campaign_budget_id</t>
        </is>
      </c>
      <c r="B844" s="29" t="inlineStr">
        <is>
          <t>Aligned campaign budget id · NUMERIC</t>
        </is>
      </c>
      <c r="C844" s="26" t="n"/>
      <c r="D844" s="27">
        <f>IF(AND($C844="x",$A844&lt;&gt;""),$A844,"")</f>
        <v/>
      </c>
    </row>
    <row r="845">
      <c r="A845" s="25" t="inlineStr">
        <is>
          <t>all_conversion_rate</t>
        </is>
      </c>
      <c r="B845" s="29" t="inlineStr">
        <is>
          <t>All conversion rate · PERCENT</t>
        </is>
      </c>
      <c r="C845" s="26" t="n"/>
      <c r="D845" s="27">
        <f>IF(AND($C845="x",$A845&lt;&gt;""),$A845,"")</f>
        <v/>
      </c>
    </row>
    <row r="846">
      <c r="A846" s="25" t="inlineStr">
        <is>
          <t>all_conversion_value</t>
        </is>
      </c>
      <c r="B846" s="29" t="inlineStr">
        <is>
          <t>All conversion value · NUMERIC</t>
        </is>
      </c>
      <c r="C846" s="26" t="n"/>
      <c r="D846" s="27">
        <f>IF(AND($C846="x",$A846&lt;&gt;""),$A846,"")</f>
        <v/>
      </c>
    </row>
    <row r="847">
      <c r="A847" s="25" t="inlineStr">
        <is>
          <t>all_conversions</t>
        </is>
      </c>
      <c r="B847" s="29" t="inlineStr">
        <is>
          <t>All conversions · NUMERIC</t>
        </is>
      </c>
      <c r="C847" s="26" t="n"/>
      <c r="D847" s="27">
        <f>IF(AND($C847="x",$A847&lt;&gt;""),$A847,"")</f>
        <v/>
      </c>
    </row>
    <row r="848">
      <c r="A848" s="25" t="inlineStr">
        <is>
          <t>all_conversions_by_conversion_date</t>
        </is>
      </c>
      <c r="B848" s="29" t="inlineStr">
        <is>
          <t>All conversions by conversion date · NUMERIC</t>
        </is>
      </c>
      <c r="C848" s="26" t="n"/>
      <c r="D848" s="27">
        <f>IF(AND($C848="x",$A848&lt;&gt;""),$A848,"")</f>
        <v/>
      </c>
    </row>
    <row r="849">
      <c r="A849" s="25" t="inlineStr">
        <is>
          <t>all_conversions_from_click_to_call</t>
        </is>
      </c>
      <c r="B849" s="29" t="inlineStr">
        <is>
          <t>All conversions from click to call · NUMERIC</t>
        </is>
      </c>
      <c r="C849" s="26" t="n"/>
      <c r="D849" s="27">
        <f>IF(AND($C849="x",$A849&lt;&gt;""),$A849,"")</f>
        <v/>
      </c>
    </row>
    <row r="850">
      <c r="A850" s="25" t="inlineStr">
        <is>
          <t>all_conversions_from_directions</t>
        </is>
      </c>
      <c r="B850" s="29" t="inlineStr">
        <is>
          <t>All conversions from directions · NUMERIC</t>
        </is>
      </c>
      <c r="C850" s="26" t="n"/>
      <c r="D850" s="27">
        <f>IF(AND($C850="x",$A850&lt;&gt;""),$A850,"")</f>
        <v/>
      </c>
    </row>
    <row r="851">
      <c r="A851" s="25" t="inlineStr">
        <is>
          <t>all_conversions_from_interactions_rate</t>
        </is>
      </c>
      <c r="B851" s="29" t="inlineStr">
        <is>
          <t>All conversions from interactions rate · PERCENT</t>
        </is>
      </c>
      <c r="C851" s="26" t="n"/>
      <c r="D851" s="27">
        <f>IF(AND($C851="x",$A851&lt;&gt;""),$A851,"")</f>
        <v/>
      </c>
    </row>
    <row r="852">
      <c r="A852" s="25" t="inlineStr">
        <is>
          <t>all_conversions_from_interactions_value_per_interaction</t>
        </is>
      </c>
      <c r="B852" s="29" t="inlineStr">
        <is>
          <t>All conversions from interactions value per interaction · NUMERIC</t>
        </is>
      </c>
      <c r="C852" s="26" t="n"/>
      <c r="D852" s="27">
        <f>IF(AND($C852="x",$A852&lt;&gt;""),$A852,"")</f>
        <v/>
      </c>
    </row>
    <row r="853">
      <c r="A853" s="25" t="inlineStr">
        <is>
          <t>all_conversions_from_location_asset_click_to_call</t>
        </is>
      </c>
      <c r="B853" s="29" t="inlineStr">
        <is>
          <t>All conversions from location asset click to call · NUMERIC</t>
        </is>
      </c>
      <c r="C853" s="26" t="n"/>
      <c r="D853" s="27">
        <f>IF(AND($C853="x",$A853&lt;&gt;""),$A853,"")</f>
        <v/>
      </c>
    </row>
    <row r="854">
      <c r="A854" s="25" t="inlineStr">
        <is>
          <t>all_conversions_from_location_asset_directions</t>
        </is>
      </c>
      <c r="B854" s="29" t="inlineStr">
        <is>
          <t>All conversions from location asset directions · NUMERIC</t>
        </is>
      </c>
      <c r="C854" s="26" t="n"/>
      <c r="D854" s="27">
        <f>IF(AND($C854="x",$A854&lt;&gt;""),$A854,"")</f>
        <v/>
      </c>
    </row>
    <row r="855">
      <c r="A855" s="25" t="inlineStr">
        <is>
          <t>all_conversions_from_location_asset_menu</t>
        </is>
      </c>
      <c r="B855" s="29" t="inlineStr">
        <is>
          <t>All conversions from location asset menu · NUMERIC</t>
        </is>
      </c>
      <c r="C855" s="26" t="n"/>
      <c r="D855" s="27">
        <f>IF(AND($C855="x",$A855&lt;&gt;""),$A855,"")</f>
        <v/>
      </c>
    </row>
    <row r="856">
      <c r="A856" s="25" t="inlineStr">
        <is>
          <t>all_conversions_from_location_asset_order</t>
        </is>
      </c>
      <c r="B856" s="29" t="inlineStr">
        <is>
          <t>All conversions from location asset order · NUMERIC</t>
        </is>
      </c>
      <c r="C856" s="26" t="n"/>
      <c r="D856" s="27">
        <f>IF(AND($C856="x",$A856&lt;&gt;""),$A856,"")</f>
        <v/>
      </c>
    </row>
    <row r="857">
      <c r="A857" s="25" t="inlineStr">
        <is>
          <t>all_conversions_from_location_asset_other_engagement</t>
        </is>
      </c>
      <c r="B857" s="29" t="inlineStr">
        <is>
          <t>All conversions from location asset other engagement · NUMERIC</t>
        </is>
      </c>
      <c r="C857" s="26" t="n"/>
      <c r="D857" s="27">
        <f>IF(AND($C857="x",$A857&lt;&gt;""),$A857,"")</f>
        <v/>
      </c>
    </row>
    <row r="858">
      <c r="A858" s="25" t="inlineStr">
        <is>
          <t>all_conversions_from_location_asset_store_visits</t>
        </is>
      </c>
      <c r="B858" s="29" t="inlineStr">
        <is>
          <t>All conversions from location asset store visits · NUMERIC</t>
        </is>
      </c>
      <c r="C858" s="26" t="n"/>
      <c r="D858" s="27">
        <f>IF(AND($C858="x",$A858&lt;&gt;""),$A858,"")</f>
        <v/>
      </c>
    </row>
    <row r="859">
      <c r="A859" s="25" t="inlineStr">
        <is>
          <t>all_conversions_from_location_asset_website</t>
        </is>
      </c>
      <c r="B859" s="29" t="inlineStr">
        <is>
          <t>All conversions from location asset website · NUMERIC</t>
        </is>
      </c>
      <c r="C859" s="26" t="n"/>
      <c r="D859" s="27">
        <f>IF(AND($C859="x",$A859&lt;&gt;""),$A859,"")</f>
        <v/>
      </c>
    </row>
    <row r="860">
      <c r="A860" s="25" t="inlineStr">
        <is>
          <t>all_conversions_from_menu</t>
        </is>
      </c>
      <c r="B860" s="29" t="inlineStr">
        <is>
          <t>All conversions from menu · NUMERIC</t>
        </is>
      </c>
      <c r="C860" s="26" t="n"/>
      <c r="D860" s="27">
        <f>IF(AND($C860="x",$A860&lt;&gt;""),$A860,"")</f>
        <v/>
      </c>
    </row>
    <row r="861">
      <c r="A861" s="25" t="inlineStr">
        <is>
          <t>all_conversions_from_order</t>
        </is>
      </c>
      <c r="B861" s="29" t="inlineStr">
        <is>
          <t>All conversions from order · NUMERIC</t>
        </is>
      </c>
      <c r="C861" s="26" t="n"/>
      <c r="D861" s="27">
        <f>IF(AND($C861="x",$A861&lt;&gt;""),$A861,"")</f>
        <v/>
      </c>
    </row>
    <row r="862">
      <c r="A862" s="25" t="inlineStr">
        <is>
          <t>all_conversions_from_other_engagement</t>
        </is>
      </c>
      <c r="B862" s="29" t="inlineStr">
        <is>
          <t>All conversions from other engagement · NUMERIC</t>
        </is>
      </c>
      <c r="C862" s="26" t="n"/>
      <c r="D862" s="27">
        <f>IF(AND($C862="x",$A862&lt;&gt;""),$A862,"")</f>
        <v/>
      </c>
    </row>
    <row r="863">
      <c r="A863" s="25" t="inlineStr">
        <is>
          <t>all_conversions_from_store_visit</t>
        </is>
      </c>
      <c r="B863" s="29" t="inlineStr">
        <is>
          <t>All conversions from store visit · NUMERIC</t>
        </is>
      </c>
      <c r="C863" s="26" t="n"/>
      <c r="D863" s="27">
        <f>IF(AND($C863="x",$A863&lt;&gt;""),$A863,"")</f>
        <v/>
      </c>
    </row>
    <row r="864">
      <c r="A864" s="25" t="inlineStr">
        <is>
          <t>all_conversions_from_store_website</t>
        </is>
      </c>
      <c r="B864" s="29" t="inlineStr">
        <is>
          <t>All conversions from store website · NUMERIC</t>
        </is>
      </c>
      <c r="C864" s="26" t="n"/>
      <c r="D864" s="27">
        <f>IF(AND($C864="x",$A864&lt;&gt;""),$A864,"")</f>
        <v/>
      </c>
    </row>
    <row r="865">
      <c r="A865" s="25" t="inlineStr">
        <is>
          <t>all_conversions_value</t>
        </is>
      </c>
      <c r="B865" s="29" t="inlineStr">
        <is>
          <t>All conversions value · NUMERIC</t>
        </is>
      </c>
      <c r="C865" s="26" t="n"/>
      <c r="D865" s="27">
        <f>IF(AND($C865="x",$A865&lt;&gt;""),$A865,"")</f>
        <v/>
      </c>
    </row>
    <row r="866">
      <c r="A866" s="25" t="inlineStr">
        <is>
          <t>all_conversions_value_by_conversion_date</t>
        </is>
      </c>
      <c r="B866" s="29" t="inlineStr">
        <is>
          <t>All conversions value by conversion date · NUMERIC</t>
        </is>
      </c>
      <c r="C866" s="26" t="n"/>
      <c r="D866" s="27">
        <f>IF(AND($C866="x",$A866&lt;&gt;""),$A866,"")</f>
        <v/>
      </c>
    </row>
    <row r="867">
      <c r="A867" s="25" t="inlineStr">
        <is>
          <t>all_conversions_value_per_cost</t>
        </is>
      </c>
      <c r="B867" s="29" t="inlineStr">
        <is>
          <t>All conversions value per cost · NUMERIC</t>
        </is>
      </c>
      <c r="C867" s="26" t="n"/>
      <c r="D867" s="27">
        <f>IF(AND($C867="x",$A867&lt;&gt;""),$A867,"")</f>
        <v/>
      </c>
    </row>
    <row r="868">
      <c r="A868" s="25" t="inlineStr">
        <is>
          <t>all_new_customer_lifetime_value</t>
        </is>
      </c>
      <c r="B868" s="29" t="inlineStr">
        <is>
          <t>All new customer lifetime value · NUMERIC</t>
        </is>
      </c>
      <c r="C868" s="26" t="n"/>
      <c r="D868" s="27">
        <f>IF(AND($C868="x",$A868&lt;&gt;""),$A868,"")</f>
        <v/>
      </c>
    </row>
    <row r="869">
      <c r="A869" s="25" t="inlineStr">
        <is>
          <t>all_value_adjustment</t>
        </is>
      </c>
      <c r="B869" s="29" t="inlineStr">
        <is>
          <t>All value adjustment · NUMERIC</t>
        </is>
      </c>
      <c r="C869" s="26" t="n"/>
      <c r="D869" s="27">
        <f>IF(AND($C869="x",$A869&lt;&gt;""),$A869,"")</f>
        <v/>
      </c>
    </row>
    <row r="870">
      <c r="A870" s="25" t="inlineStr">
        <is>
          <t>amount</t>
        </is>
      </c>
      <c r="B870" s="29" t="inlineStr">
        <is>
          <t>Amount · NUMERIC</t>
        </is>
      </c>
      <c r="C870" s="26" t="n"/>
      <c r="D870" s="27">
        <f>IF(AND($C870="x",$A870&lt;&gt;""),$A870,"")</f>
        <v/>
      </c>
    </row>
    <row r="871">
      <c r="A871" s="25" t="inlineStr">
        <is>
          <t>amount_micros</t>
        </is>
      </c>
      <c r="B871" s="29" t="inlineStr">
        <is>
          <t>Amount micros · NUMERIC</t>
        </is>
      </c>
      <c r="C871" s="26" t="n"/>
      <c r="D871" s="27">
        <f>IF(AND($C871="x",$A871&lt;&gt;""),$A871,"")</f>
        <v/>
      </c>
    </row>
    <row r="872">
      <c r="A872" s="25" t="inlineStr">
        <is>
          <t>app_campaign_setting_app_id</t>
        </is>
      </c>
      <c r="B872" s="29" t="inlineStr">
        <is>
          <t>App campaign setting app id · TEXT</t>
        </is>
      </c>
      <c r="C872" s="26" t="n"/>
      <c r="D872" s="27">
        <f>IF(AND($C872="x",$A872&lt;&gt;""),$A872,"")</f>
        <v/>
      </c>
    </row>
    <row r="873">
      <c r="A873" s="25" t="inlineStr">
        <is>
          <t>app_campaign_setting_app_store</t>
        </is>
      </c>
      <c r="B873" s="29" t="inlineStr">
        <is>
          <t>App campaign setting app store · TEXT</t>
        </is>
      </c>
      <c r="C873" s="26" t="n"/>
      <c r="D873" s="27">
        <f>IF(AND($C873="x",$A873&lt;&gt;""),$A873,"")</f>
        <v/>
      </c>
    </row>
    <row r="874">
      <c r="A874" s="25" t="inlineStr">
        <is>
          <t>app_campaign_setting_bidding_strategy_goal_type</t>
        </is>
      </c>
      <c r="B874" s="29" t="inlineStr">
        <is>
          <t>App campaign setting bidding strategy goal type · TEXT</t>
        </is>
      </c>
      <c r="C874" s="26" t="n"/>
      <c r="D874" s="27">
        <f>IF(AND($C874="x",$A874&lt;&gt;""),$A874,"")</f>
        <v/>
      </c>
    </row>
    <row r="875">
      <c r="A875" s="25" t="inlineStr">
        <is>
          <t>app_deep_link_asset_app_deep_link_uri</t>
        </is>
      </c>
      <c r="B875" s="29" t="inlineStr">
        <is>
          <t>App deep link asset app deep link uri · TEXT</t>
        </is>
      </c>
      <c r="C875" s="26" t="n"/>
      <c r="D875" s="27">
        <f>IF(AND($C875="x",$A875&lt;&gt;""),$A875,"")</f>
        <v/>
      </c>
    </row>
    <row r="876">
      <c r="A876" s="25" t="inlineStr">
        <is>
          <t>app_payment_model_type</t>
        </is>
      </c>
      <c r="B876" s="29" t="inlineStr">
        <is>
          <t>App payment model type · TEXT</t>
        </is>
      </c>
      <c r="C876" s="26" t="n"/>
      <c r="D876" s="27">
        <f>IF(AND($C876="x",$A876&lt;&gt;""),$A876,"")</f>
        <v/>
      </c>
    </row>
    <row r="877">
      <c r="A877" s="25" t="inlineStr">
        <is>
          <t>approval_status</t>
        </is>
      </c>
      <c r="B877" s="29" t="inlineStr">
        <is>
          <t>Approval status · TEXT</t>
        </is>
      </c>
      <c r="C877" s="26" t="n"/>
      <c r="D877" s="27">
        <f>IF(AND($C877="x",$A877&lt;&gt;""),$A877,"")</f>
        <v/>
      </c>
    </row>
    <row r="878">
      <c r="A878" s="25" t="inlineStr">
        <is>
          <t>area_of_interest_city</t>
        </is>
      </c>
      <c r="B878" s="29" t="inlineStr">
        <is>
          <t>Area of interest city · CITY</t>
        </is>
      </c>
      <c r="C878" s="26" t="n"/>
      <c r="D878" s="27">
        <f>IF(AND($C878="x",$A878&lt;&gt;""),$A878,"")</f>
        <v/>
      </c>
    </row>
    <row r="879">
      <c r="A879" s="25" t="inlineStr">
        <is>
          <t>area_of_interest_country</t>
        </is>
      </c>
      <c r="B879" s="29" t="inlineStr">
        <is>
          <t>Area of interest country · COUNTRY</t>
        </is>
      </c>
      <c r="C879" s="26" t="n"/>
      <c r="D879" s="27">
        <f>IF(AND($C879="x",$A879&lt;&gt;""),$A879,"")</f>
        <v/>
      </c>
    </row>
    <row r="880">
      <c r="A880" s="25" t="inlineStr">
        <is>
          <t>area_of_interest_metro</t>
        </is>
      </c>
      <c r="B880" s="29" t="inlineStr">
        <is>
          <t>Area of interest metro · TEXT</t>
        </is>
      </c>
      <c r="C880" s="26" t="n"/>
      <c r="D880" s="27">
        <f>IF(AND($C880="x",$A880&lt;&gt;""),$A880,"")</f>
        <v/>
      </c>
    </row>
    <row r="881">
      <c r="A881" s="25" t="inlineStr">
        <is>
          <t>area_of_interest_most_specific</t>
        </is>
      </c>
      <c r="B881" s="29" t="inlineStr">
        <is>
          <t>Area of interest most specific · TEXT</t>
        </is>
      </c>
      <c r="C881" s="26" t="n"/>
      <c r="D881" s="27">
        <f>IF(AND($C881="x",$A881&lt;&gt;""),$A881,"")</f>
        <v/>
      </c>
    </row>
    <row r="882">
      <c r="A882" s="25" t="inlineStr">
        <is>
          <t>area_of_interest_region</t>
        </is>
      </c>
      <c r="B882" s="29" t="inlineStr">
        <is>
          <t>Area of interest region · REGION</t>
        </is>
      </c>
      <c r="C882" s="26" t="n"/>
      <c r="D882" s="27">
        <f>IF(AND($C882="x",$A882&lt;&gt;""),$A882,"")</f>
        <v/>
      </c>
    </row>
    <row r="883">
      <c r="A883" s="25" t="inlineStr">
        <is>
          <t>asset</t>
        </is>
      </c>
      <c r="B883" s="29" t="inlineStr">
        <is>
          <t>Asset ID · TEXT</t>
        </is>
      </c>
      <c r="C883" s="26" t="n"/>
      <c r="D883" s="27">
        <f>IF(AND($C883="x",$A883&lt;&gt;""),$A883,"")</f>
        <v/>
      </c>
    </row>
    <row r="884">
      <c r="A884" s="25" t="inlineStr">
        <is>
          <t>asset_app_deep_link_asset_app_deep_link_uri</t>
        </is>
      </c>
      <c r="B884" s="29" t="inlineStr">
        <is>
          <t>Asset app deep link asset app deep link uri · TEXT</t>
        </is>
      </c>
      <c r="C884" s="26" t="n"/>
      <c r="D884" s="27">
        <f>IF(AND($C884="x",$A884&lt;&gt;""),$A884,"")</f>
        <v/>
      </c>
    </row>
    <row r="885">
      <c r="A885" s="25" t="inlineStr">
        <is>
          <t>asset_automation_settings</t>
        </is>
      </c>
      <c r="B885" s="29" t="inlineStr">
        <is>
          <t>Asset automation settings · TEXT</t>
        </is>
      </c>
      <c r="C885" s="26" t="n"/>
      <c r="D885" s="27">
        <f>IF(AND($C885="x",$A885&lt;&gt;""),$A885,"")</f>
        <v/>
      </c>
    </row>
    <row r="886">
      <c r="A886" s="25" t="inlineStr">
        <is>
          <t>asset_book_on_google_asset</t>
        </is>
      </c>
      <c r="B886" s="29" t="inlineStr">
        <is>
          <t>Asset book on google asset · TEXT</t>
        </is>
      </c>
      <c r="C886" s="26" t="n"/>
      <c r="D886" s="27">
        <f>IF(AND($C886="x",$A886&lt;&gt;""),$A886,"")</f>
        <v/>
      </c>
    </row>
    <row r="887">
      <c r="A887" s="25" t="inlineStr">
        <is>
          <t>asset_business_message_asset_call_to_action_call_to_action_description</t>
        </is>
      </c>
      <c r="B887" s="29" t="inlineStr">
        <is>
          <t>Asset business message asset call to action call to action description · TEXT</t>
        </is>
      </c>
      <c r="C887" s="26" t="n"/>
      <c r="D887" s="27">
        <f>IF(AND($C887="x",$A887&lt;&gt;""),$A887,"")</f>
        <v/>
      </c>
    </row>
    <row r="888">
      <c r="A888" s="25" t="inlineStr">
        <is>
          <t>asset_business_message_asset_call_to_action_call_to_action_selection</t>
        </is>
      </c>
      <c r="B888" s="29" t="inlineStr">
        <is>
          <t>Asset business message asset call to action call to action selection · TEXT</t>
        </is>
      </c>
      <c r="C888" s="26" t="n"/>
      <c r="D888" s="27">
        <f>IF(AND($C888="x",$A888&lt;&gt;""),$A888,"")</f>
        <v/>
      </c>
    </row>
    <row r="889">
      <c r="A889" s="25" t="inlineStr">
        <is>
          <t>asset_business_message_asset_message_provider</t>
        </is>
      </c>
      <c r="B889" s="29" t="inlineStr">
        <is>
          <t>Asset business message asset message provider · TEXT</t>
        </is>
      </c>
      <c r="C889" s="26" t="n"/>
      <c r="D889" s="27">
        <f>IF(AND($C889="x",$A889&lt;&gt;""),$A889,"")</f>
        <v/>
      </c>
    </row>
    <row r="890">
      <c r="A890" s="25" t="inlineStr">
        <is>
          <t>asset_business_message_asset_starter_message</t>
        </is>
      </c>
      <c r="B890" s="29" t="inlineStr">
        <is>
          <t>Asset business message asset starter message · TEXT</t>
        </is>
      </c>
      <c r="C890" s="26" t="n"/>
      <c r="D890" s="27">
        <f>IF(AND($C890="x",$A890&lt;&gt;""),$A890,"")</f>
        <v/>
      </c>
    </row>
    <row r="891">
      <c r="A891" s="25" t="inlineStr">
        <is>
          <t>asset_business_message_asset_whatsapp_info_country_code</t>
        </is>
      </c>
      <c r="B891" s="29" t="inlineStr">
        <is>
          <t>Asset business message asset whatsapp info country code · TEXT</t>
        </is>
      </c>
      <c r="C891" s="26" t="n"/>
      <c r="D891" s="27">
        <f>IF(AND($C891="x",$A891&lt;&gt;""),$A891,"")</f>
        <v/>
      </c>
    </row>
    <row r="892">
      <c r="A892" s="25" t="inlineStr">
        <is>
          <t>asset_business_message_asset_whatsapp_info_phone_number</t>
        </is>
      </c>
      <c r="B892" s="29" t="inlineStr">
        <is>
          <t>Asset business message asset whatsapp info phone number · TEXT</t>
        </is>
      </c>
      <c r="C892" s="26" t="n"/>
      <c r="D892" s="27">
        <f>IF(AND($C892="x",$A892&lt;&gt;""),$A892,"")</f>
        <v/>
      </c>
    </row>
    <row r="893">
      <c r="A893" s="25" t="inlineStr">
        <is>
          <t>asset_call_asset_ad_schedule_targets</t>
        </is>
      </c>
      <c r="B893" s="29" t="inlineStr">
        <is>
          <t>Asset call asset ad schedule targets · TEXT</t>
        </is>
      </c>
      <c r="C893" s="26" t="n"/>
      <c r="D893" s="27">
        <f>IF(AND($C893="x",$A893&lt;&gt;""),$A893,"")</f>
        <v/>
      </c>
    </row>
    <row r="894">
      <c r="A894" s="25" t="inlineStr">
        <is>
          <t>asset_call_asset_call_conversion_action</t>
        </is>
      </c>
      <c r="B894" s="29" t="inlineStr">
        <is>
          <t>Asset call asset call conversion action · TEXT</t>
        </is>
      </c>
      <c r="C894" s="26" t="n"/>
      <c r="D894" s="27">
        <f>IF(AND($C894="x",$A894&lt;&gt;""),$A894,"")</f>
        <v/>
      </c>
    </row>
    <row r="895">
      <c r="A895" s="25" t="inlineStr">
        <is>
          <t>asset_call_asset_call_conversion_reporting_state</t>
        </is>
      </c>
      <c r="B895" s="29" t="inlineStr">
        <is>
          <t>Asset call asset call conversion reporting state · TEXT</t>
        </is>
      </c>
      <c r="C895" s="26" t="n"/>
      <c r="D895" s="27">
        <f>IF(AND($C895="x",$A895&lt;&gt;""),$A895,"")</f>
        <v/>
      </c>
    </row>
    <row r="896">
      <c r="A896" s="25" t="inlineStr">
        <is>
          <t>asset_call_asset_country_code</t>
        </is>
      </c>
      <c r="B896" s="29" t="inlineStr">
        <is>
          <t>Asset call asset country code · TEXT</t>
        </is>
      </c>
      <c r="C896" s="26" t="n"/>
      <c r="D896" s="27">
        <f>IF(AND($C896="x",$A896&lt;&gt;""),$A896,"")</f>
        <v/>
      </c>
    </row>
    <row r="897">
      <c r="A897" s="25" t="inlineStr">
        <is>
          <t>asset_call_asset_phone_number</t>
        </is>
      </c>
      <c r="B897" s="29" t="inlineStr">
        <is>
          <t>Asset call asset phone number · TEXT</t>
        </is>
      </c>
      <c r="C897" s="26" t="n"/>
      <c r="D897" s="27">
        <f>IF(AND($C897="x",$A897&lt;&gt;""),$A897,"")</f>
        <v/>
      </c>
    </row>
    <row r="898">
      <c r="A898" s="25" t="inlineStr">
        <is>
          <t>asset_call_to_action_asset_call_to_action</t>
        </is>
      </c>
      <c r="B898" s="29" t="inlineStr">
        <is>
          <t>Asset call to action asset call to action · TEXT</t>
        </is>
      </c>
      <c r="C898" s="26" t="n"/>
      <c r="D898" s="27">
        <f>IF(AND($C898="x",$A898&lt;&gt;""),$A898,"")</f>
        <v/>
      </c>
    </row>
    <row r="899">
      <c r="A899" s="25" t="inlineStr">
        <is>
          <t>asset_callout_asset_ad_schedule_targets</t>
        </is>
      </c>
      <c r="B899" s="29" t="inlineStr">
        <is>
          <t>Asset callout asset ad schedule targets · TEXT</t>
        </is>
      </c>
      <c r="C899" s="26" t="n"/>
      <c r="D899" s="27">
        <f>IF(AND($C899="x",$A899&lt;&gt;""),$A899,"")</f>
        <v/>
      </c>
    </row>
    <row r="900">
      <c r="A900" s="25" t="inlineStr">
        <is>
          <t>asset_callout_asset_callout_text</t>
        </is>
      </c>
      <c r="B900" s="29" t="inlineStr">
        <is>
          <t>Asset callout asset callout text · TEXT</t>
        </is>
      </c>
      <c r="C900" s="26" t="n"/>
      <c r="D900" s="27">
        <f>IF(AND($C900="x",$A900&lt;&gt;""),$A900,"")</f>
        <v/>
      </c>
    </row>
    <row r="901">
      <c r="A901" s="25" t="inlineStr">
        <is>
          <t>asset_callout_asset_end_date</t>
        </is>
      </c>
      <c r="B901" s="29" t="inlineStr">
        <is>
          <t>Asset callout asset end date · DATE</t>
        </is>
      </c>
      <c r="C901" s="26" t="n"/>
      <c r="D901" s="27">
        <f>IF(AND($C901="x",$A901&lt;&gt;""),$A901,"")</f>
        <v/>
      </c>
    </row>
    <row r="902">
      <c r="A902" s="25" t="inlineStr">
        <is>
          <t>asset_callout_asset_start_date</t>
        </is>
      </c>
      <c r="B902" s="29" t="inlineStr">
        <is>
          <t>Asset callout asset start date · DATE</t>
        </is>
      </c>
      <c r="C902" s="26" t="n"/>
      <c r="D902" s="27">
        <f>IF(AND($C902="x",$A902&lt;&gt;""),$A902,"")</f>
        <v/>
      </c>
    </row>
    <row r="903">
      <c r="A903" s="25" t="inlineStr">
        <is>
          <t>asset_coverage_ad_strength_action_items</t>
        </is>
      </c>
      <c r="B903" s="29" t="inlineStr">
        <is>
          <t>Asset coverage ad strength action items · TEXT</t>
        </is>
      </c>
      <c r="C903" s="26" t="n"/>
      <c r="D903" s="27">
        <f>IF(AND($C903="x",$A903&lt;&gt;""),$A903,"")</f>
        <v/>
      </c>
    </row>
    <row r="904">
      <c r="A904" s="25" t="inlineStr">
        <is>
          <t>asset_demand_gen_carousel_card_asset_call_to_action_text</t>
        </is>
      </c>
      <c r="B904" s="29" t="inlineStr">
        <is>
          <t>Asset demand gen carousel card asset call to action text · TEXT</t>
        </is>
      </c>
      <c r="C904" s="26" t="n"/>
      <c r="D904" s="27">
        <f>IF(AND($C904="x",$A904&lt;&gt;""),$A904,"")</f>
        <v/>
      </c>
    </row>
    <row r="905">
      <c r="A905" s="25" t="inlineStr">
        <is>
          <t>asset_demand_gen_carousel_card_asset_headline</t>
        </is>
      </c>
      <c r="B905" s="29" t="inlineStr">
        <is>
          <t>Asset demand gen carousel card asset headline · TEXT</t>
        </is>
      </c>
      <c r="C905" s="26" t="n"/>
      <c r="D905" s="27">
        <f>IF(AND($C905="x",$A905&lt;&gt;""),$A905,"")</f>
        <v/>
      </c>
    </row>
    <row r="906">
      <c r="A906" s="25" t="inlineStr">
        <is>
          <t>asset_demand_gen_carousel_card_asset_marketing_image_asset</t>
        </is>
      </c>
      <c r="B906" s="29" t="inlineStr">
        <is>
          <t>Asset demand gen carousel card asset marketing image asset · TEXT</t>
        </is>
      </c>
      <c r="C906" s="26" t="n"/>
      <c r="D906" s="27">
        <f>IF(AND($C906="x",$A906&lt;&gt;""),$A906,"")</f>
        <v/>
      </c>
    </row>
    <row r="907">
      <c r="A907" s="25" t="inlineStr">
        <is>
          <t>asset_demand_gen_carousel_card_asset_portrait_marketing_image_asset</t>
        </is>
      </c>
      <c r="B907" s="29" t="inlineStr">
        <is>
          <t>Asset demand gen carousel card asset portrait marketing image asset · TEXT</t>
        </is>
      </c>
      <c r="C907" s="26" t="n"/>
      <c r="D907" s="27">
        <f>IF(AND($C907="x",$A907&lt;&gt;""),$A907,"")</f>
        <v/>
      </c>
    </row>
    <row r="908">
      <c r="A908" s="25" t="inlineStr">
        <is>
          <t>asset_demand_gen_carousel_card_asset_square_marketing_image_asset</t>
        </is>
      </c>
      <c r="B908" s="29" t="inlineStr">
        <is>
          <t>Asset demand gen carousel card asset square marketing image asset · TEXT</t>
        </is>
      </c>
      <c r="C908" s="26" t="n"/>
      <c r="D908" s="27">
        <f>IF(AND($C908="x",$A908&lt;&gt;""),$A908,"")</f>
        <v/>
      </c>
    </row>
    <row r="909">
      <c r="A909" s="25" t="inlineStr">
        <is>
          <t>asset_dynamic_custom_asset_android_app_link</t>
        </is>
      </c>
      <c r="B909" s="29" t="inlineStr">
        <is>
          <t>Asset dynamic custom asset android app link · TEXT</t>
        </is>
      </c>
      <c r="C909" s="26" t="n"/>
      <c r="D909" s="27">
        <f>IF(AND($C909="x",$A909&lt;&gt;""),$A909,"")</f>
        <v/>
      </c>
    </row>
    <row r="910">
      <c r="A910" s="25" t="inlineStr">
        <is>
          <t>asset_dynamic_custom_asset_contextual_keywords</t>
        </is>
      </c>
      <c r="B910" s="29" t="inlineStr">
        <is>
          <t>Asset dynamic custom asset contextual keywords · TEXT</t>
        </is>
      </c>
      <c r="C910" s="26" t="n"/>
      <c r="D910" s="27">
        <f>IF(AND($C910="x",$A910&lt;&gt;""),$A910,"")</f>
        <v/>
      </c>
    </row>
    <row r="911">
      <c r="A911" s="25" t="inlineStr">
        <is>
          <t>asset_dynamic_custom_asset_formatted_price</t>
        </is>
      </c>
      <c r="B911" s="29" t="inlineStr">
        <is>
          <t>Asset dynamic custom asset formatted price · TEXT</t>
        </is>
      </c>
      <c r="C911" s="26" t="n"/>
      <c r="D911" s="27">
        <f>IF(AND($C911="x",$A911&lt;&gt;""),$A911,"")</f>
        <v/>
      </c>
    </row>
    <row r="912">
      <c r="A912" s="25" t="inlineStr">
        <is>
          <t>asset_dynamic_custom_asset_formatted_sale_price</t>
        </is>
      </c>
      <c r="B912" s="29" t="inlineStr">
        <is>
          <t>Asset dynamic custom asset formatted sale price · TEXT</t>
        </is>
      </c>
      <c r="C912" s="26" t="n"/>
      <c r="D912" s="27">
        <f>IF(AND($C912="x",$A912&lt;&gt;""),$A912,"")</f>
        <v/>
      </c>
    </row>
    <row r="913">
      <c r="A913" s="25" t="inlineStr">
        <is>
          <t>asset_dynamic_custom_asset_id</t>
        </is>
      </c>
      <c r="B913" s="29" t="inlineStr">
        <is>
          <t>Asset dynamic custom asset id · TEXT</t>
        </is>
      </c>
      <c r="C913" s="26" t="n"/>
      <c r="D913" s="27">
        <f>IF(AND($C913="x",$A913&lt;&gt;""),$A913,"")</f>
        <v/>
      </c>
    </row>
    <row r="914">
      <c r="A914" s="25" t="inlineStr">
        <is>
          <t>asset_dynamic_custom_asset_id2</t>
        </is>
      </c>
      <c r="B914" s="29" t="inlineStr">
        <is>
          <t>Asset dynamic custom asset id2 · TEXT</t>
        </is>
      </c>
      <c r="C914" s="26" t="n"/>
      <c r="D914" s="27">
        <f>IF(AND($C914="x",$A914&lt;&gt;""),$A914,"")</f>
        <v/>
      </c>
    </row>
    <row r="915">
      <c r="A915" s="25" t="inlineStr">
        <is>
          <t>asset_dynamic_custom_asset_image_url</t>
        </is>
      </c>
      <c r="B915" s="29" t="inlineStr">
        <is>
          <t>Asset dynamic custom asset image url · TEXT</t>
        </is>
      </c>
      <c r="C915" s="26" t="n"/>
      <c r="D915" s="27">
        <f>IF(AND($C915="x",$A915&lt;&gt;""),$A915,"")</f>
        <v/>
      </c>
    </row>
    <row r="916">
      <c r="A916" s="25" t="inlineStr">
        <is>
          <t>asset_dynamic_custom_asset_ios_app_link</t>
        </is>
      </c>
      <c r="B916" s="29" t="inlineStr">
        <is>
          <t>Asset dynamic custom asset ios app link · TEXT</t>
        </is>
      </c>
      <c r="C916" s="26" t="n"/>
      <c r="D916" s="27">
        <f>IF(AND($C916="x",$A916&lt;&gt;""),$A916,"")</f>
        <v/>
      </c>
    </row>
    <row r="917">
      <c r="A917" s="25" t="inlineStr">
        <is>
          <t>asset_dynamic_custom_asset_ios_app_store_id</t>
        </is>
      </c>
      <c r="B917" s="29" t="inlineStr">
        <is>
          <t>Asset dynamic custom asset ios app store id · NUMERIC</t>
        </is>
      </c>
      <c r="C917" s="26" t="n"/>
      <c r="D917" s="27">
        <f>IF(AND($C917="x",$A917&lt;&gt;""),$A917,"")</f>
        <v/>
      </c>
    </row>
    <row r="918">
      <c r="A918" s="25" t="inlineStr">
        <is>
          <t>asset_dynamic_custom_asset_item_address</t>
        </is>
      </c>
      <c r="B918" s="29" t="inlineStr">
        <is>
          <t>Asset dynamic custom asset item address · TEXT</t>
        </is>
      </c>
      <c r="C918" s="26" t="n"/>
      <c r="D918" s="27">
        <f>IF(AND($C918="x",$A918&lt;&gt;""),$A918,"")</f>
        <v/>
      </c>
    </row>
    <row r="919">
      <c r="A919" s="25" t="inlineStr">
        <is>
          <t>asset_dynamic_custom_asset_item_category</t>
        </is>
      </c>
      <c r="B919" s="29" t="inlineStr">
        <is>
          <t>Asset dynamic custom asset item category · TEXT</t>
        </is>
      </c>
      <c r="C919" s="26" t="n"/>
      <c r="D919" s="27">
        <f>IF(AND($C919="x",$A919&lt;&gt;""),$A919,"")</f>
        <v/>
      </c>
    </row>
    <row r="920">
      <c r="A920" s="25" t="inlineStr">
        <is>
          <t>asset_dynamic_custom_asset_item_description</t>
        </is>
      </c>
      <c r="B920" s="29" t="inlineStr">
        <is>
          <t>Asset dynamic custom asset item description · TEXT</t>
        </is>
      </c>
      <c r="C920" s="26" t="n"/>
      <c r="D920" s="27">
        <f>IF(AND($C920="x",$A920&lt;&gt;""),$A920,"")</f>
        <v/>
      </c>
    </row>
    <row r="921">
      <c r="A921" s="25" t="inlineStr">
        <is>
          <t>asset_dynamic_custom_asset_item_subtitle</t>
        </is>
      </c>
      <c r="B921" s="29" t="inlineStr">
        <is>
          <t>Asset dynamic custom asset item subtitle · TEXT</t>
        </is>
      </c>
      <c r="C921" s="26" t="n"/>
      <c r="D921" s="27">
        <f>IF(AND($C921="x",$A921&lt;&gt;""),$A921,"")</f>
        <v/>
      </c>
    </row>
    <row r="922">
      <c r="A922" s="25" t="inlineStr">
        <is>
          <t>asset_dynamic_custom_asset_item_title</t>
        </is>
      </c>
      <c r="B922" s="29" t="inlineStr">
        <is>
          <t>Asset dynamic custom asset item title · TEXT</t>
        </is>
      </c>
      <c r="C922" s="26" t="n"/>
      <c r="D922" s="27">
        <f>IF(AND($C922="x",$A922&lt;&gt;""),$A922,"")</f>
        <v/>
      </c>
    </row>
    <row r="923">
      <c r="A923" s="25" t="inlineStr">
        <is>
          <t>asset_dynamic_custom_asset_price</t>
        </is>
      </c>
      <c r="B923" s="29" t="inlineStr">
        <is>
          <t>Asset dynamic custom asset price · TEXT</t>
        </is>
      </c>
      <c r="C923" s="26" t="n"/>
      <c r="D923" s="27">
        <f>IF(AND($C923="x",$A923&lt;&gt;""),$A923,"")</f>
        <v/>
      </c>
    </row>
    <row r="924">
      <c r="A924" s="25" t="inlineStr">
        <is>
          <t>asset_dynamic_custom_asset_sale_price</t>
        </is>
      </c>
      <c r="B924" s="29" t="inlineStr">
        <is>
          <t>Asset dynamic custom asset sale price · TEXT</t>
        </is>
      </c>
      <c r="C924" s="26" t="n"/>
      <c r="D924" s="27">
        <f>IF(AND($C924="x",$A924&lt;&gt;""),$A924,"")</f>
        <v/>
      </c>
    </row>
    <row r="925">
      <c r="A925" s="25" t="inlineStr">
        <is>
          <t>asset_dynamic_custom_asset_similar_ids</t>
        </is>
      </c>
      <c r="B925" s="29" t="inlineStr">
        <is>
          <t>Asset dynamic custom asset similar ids · TEXT</t>
        </is>
      </c>
      <c r="C925" s="26" t="n"/>
      <c r="D925" s="27">
        <f>IF(AND($C925="x",$A925&lt;&gt;""),$A925,"")</f>
        <v/>
      </c>
    </row>
    <row r="926">
      <c r="A926" s="25" t="inlineStr">
        <is>
          <t>asset_dynamic_education_asset_address</t>
        </is>
      </c>
      <c r="B926" s="29" t="inlineStr">
        <is>
          <t>Asset dynamic education asset address · TEXT</t>
        </is>
      </c>
      <c r="C926" s="26" t="n"/>
      <c r="D926" s="27">
        <f>IF(AND($C926="x",$A926&lt;&gt;""),$A926,"")</f>
        <v/>
      </c>
    </row>
    <row r="927">
      <c r="A927" s="25" t="inlineStr">
        <is>
          <t>asset_dynamic_education_asset_android_app_link</t>
        </is>
      </c>
      <c r="B927" s="29" t="inlineStr">
        <is>
          <t>Asset dynamic education asset android app link · TEXT</t>
        </is>
      </c>
      <c r="C927" s="26" t="n"/>
      <c r="D927" s="27">
        <f>IF(AND($C927="x",$A927&lt;&gt;""),$A927,"")</f>
        <v/>
      </c>
    </row>
    <row r="928">
      <c r="A928" s="25" t="inlineStr">
        <is>
          <t>asset_dynamic_education_asset_contextual_keywords</t>
        </is>
      </c>
      <c r="B928" s="29" t="inlineStr">
        <is>
          <t>Asset dynamic education asset contextual keywords · TEXT</t>
        </is>
      </c>
      <c r="C928" s="26" t="n"/>
      <c r="D928" s="27">
        <f>IF(AND($C928="x",$A928&lt;&gt;""),$A928,"")</f>
        <v/>
      </c>
    </row>
    <row r="929">
      <c r="A929" s="25" t="inlineStr">
        <is>
          <t>asset_dynamic_education_asset_image_url</t>
        </is>
      </c>
      <c r="B929" s="29" t="inlineStr">
        <is>
          <t>Asset dynamic education asset image url · TEXT</t>
        </is>
      </c>
      <c r="C929" s="26" t="n"/>
      <c r="D929" s="27">
        <f>IF(AND($C929="x",$A929&lt;&gt;""),$A929,"")</f>
        <v/>
      </c>
    </row>
    <row r="930">
      <c r="A930" s="25" t="inlineStr">
        <is>
          <t>asset_dynamic_education_asset_ios_app_link</t>
        </is>
      </c>
      <c r="B930" s="29" t="inlineStr">
        <is>
          <t>Asset dynamic education asset ios app link · TEXT</t>
        </is>
      </c>
      <c r="C930" s="26" t="n"/>
      <c r="D930" s="27">
        <f>IF(AND($C930="x",$A930&lt;&gt;""),$A930,"")</f>
        <v/>
      </c>
    </row>
    <row r="931">
      <c r="A931" s="25" t="inlineStr">
        <is>
          <t>asset_dynamic_education_asset_ios_app_store_id</t>
        </is>
      </c>
      <c r="B931" s="29" t="inlineStr">
        <is>
          <t>Asset dynamic education asset ios app store id · NUMERIC</t>
        </is>
      </c>
      <c r="C931" s="26" t="n"/>
      <c r="D931" s="27">
        <f>IF(AND($C931="x",$A931&lt;&gt;""),$A931,"")</f>
        <v/>
      </c>
    </row>
    <row r="932">
      <c r="A932" s="25" t="inlineStr">
        <is>
          <t>asset_dynamic_education_asset_location_id</t>
        </is>
      </c>
      <c r="B932" s="29" t="inlineStr">
        <is>
          <t>Asset dynamic education asset location id · TEXT</t>
        </is>
      </c>
      <c r="C932" s="26" t="n"/>
      <c r="D932" s="27">
        <f>IF(AND($C932="x",$A932&lt;&gt;""),$A932,"")</f>
        <v/>
      </c>
    </row>
    <row r="933">
      <c r="A933" s="25" t="inlineStr">
        <is>
          <t>asset_dynamic_education_asset_program_description</t>
        </is>
      </c>
      <c r="B933" s="29" t="inlineStr">
        <is>
          <t>Asset dynamic education asset program description · TEXT</t>
        </is>
      </c>
      <c r="C933" s="26" t="n"/>
      <c r="D933" s="27">
        <f>IF(AND($C933="x",$A933&lt;&gt;""),$A933,"")</f>
        <v/>
      </c>
    </row>
    <row r="934">
      <c r="A934" s="25" t="inlineStr">
        <is>
          <t>asset_dynamic_education_asset_program_id</t>
        </is>
      </c>
      <c r="B934" s="29" t="inlineStr">
        <is>
          <t>Asset dynamic education asset program id · TEXT</t>
        </is>
      </c>
      <c r="C934" s="26" t="n"/>
      <c r="D934" s="27">
        <f>IF(AND($C934="x",$A934&lt;&gt;""),$A934,"")</f>
        <v/>
      </c>
    </row>
    <row r="935">
      <c r="A935" s="25" t="inlineStr">
        <is>
          <t>asset_dynamic_education_asset_program_name</t>
        </is>
      </c>
      <c r="B935" s="29" t="inlineStr">
        <is>
          <t>Asset dynamic education asset program name · TEXT</t>
        </is>
      </c>
      <c r="C935" s="26" t="n"/>
      <c r="D935" s="27">
        <f>IF(AND($C935="x",$A935&lt;&gt;""),$A935,"")</f>
        <v/>
      </c>
    </row>
    <row r="936">
      <c r="A936" s="25" t="inlineStr">
        <is>
          <t>asset_dynamic_education_asset_school_name</t>
        </is>
      </c>
      <c r="B936" s="29" t="inlineStr">
        <is>
          <t>Asset dynamic education asset school name · TEXT</t>
        </is>
      </c>
      <c r="C936" s="26" t="n"/>
      <c r="D936" s="27">
        <f>IF(AND($C936="x",$A936&lt;&gt;""),$A936,"")</f>
        <v/>
      </c>
    </row>
    <row r="937">
      <c r="A937" s="25" t="inlineStr">
        <is>
          <t>asset_dynamic_education_asset_similar_program_ids</t>
        </is>
      </c>
      <c r="B937" s="29" t="inlineStr">
        <is>
          <t>Asset dynamic education asset similar program ids · TEXT</t>
        </is>
      </c>
      <c r="C937" s="26" t="n"/>
      <c r="D937" s="27">
        <f>IF(AND($C937="x",$A937&lt;&gt;""),$A937,"")</f>
        <v/>
      </c>
    </row>
    <row r="938">
      <c r="A938" s="25" t="inlineStr">
        <is>
          <t>asset_dynamic_education_asset_subject</t>
        </is>
      </c>
      <c r="B938" s="29" t="inlineStr">
        <is>
          <t>Asset dynamic education asset subject · TEXT</t>
        </is>
      </c>
      <c r="C938" s="26" t="n"/>
      <c r="D938" s="27">
        <f>IF(AND($C938="x",$A938&lt;&gt;""),$A938,"")</f>
        <v/>
      </c>
    </row>
    <row r="939">
      <c r="A939" s="25" t="inlineStr">
        <is>
          <t>asset_dynamic_education_asset_thumbnail_image_url</t>
        </is>
      </c>
      <c r="B939" s="29" t="inlineStr">
        <is>
          <t>Asset dynamic education asset thumbnail image url · TEXT</t>
        </is>
      </c>
      <c r="C939" s="26" t="n"/>
      <c r="D939" s="27">
        <f>IF(AND($C939="x",$A939&lt;&gt;""),$A939,"")</f>
        <v/>
      </c>
    </row>
    <row r="940">
      <c r="A940" s="25" t="inlineStr">
        <is>
          <t>asset_dynamic_flights_asset_android_app_link</t>
        </is>
      </c>
      <c r="B940" s="29" t="inlineStr">
        <is>
          <t>Asset dynamic flights asset android app link · TEXT</t>
        </is>
      </c>
      <c r="C940" s="26" t="n"/>
      <c r="D940" s="27">
        <f>IF(AND($C940="x",$A940&lt;&gt;""),$A940,"")</f>
        <v/>
      </c>
    </row>
    <row r="941">
      <c r="A941" s="25" t="inlineStr">
        <is>
          <t>asset_dynamic_flights_asset_custom_mapping</t>
        </is>
      </c>
      <c r="B941" s="29" t="inlineStr">
        <is>
          <t>Asset dynamic flights asset custom mapping · TEXT</t>
        </is>
      </c>
      <c r="C941" s="26" t="n"/>
      <c r="D941" s="27">
        <f>IF(AND($C941="x",$A941&lt;&gt;""),$A941,"")</f>
        <v/>
      </c>
    </row>
    <row r="942">
      <c r="A942" s="25" t="inlineStr">
        <is>
          <t>asset_dynamic_flights_asset_destination_id</t>
        </is>
      </c>
      <c r="B942" s="29" t="inlineStr">
        <is>
          <t>Asset dynamic flights asset destination id · TEXT</t>
        </is>
      </c>
      <c r="C942" s="26" t="n"/>
      <c r="D942" s="27">
        <f>IF(AND($C942="x",$A942&lt;&gt;""),$A942,"")</f>
        <v/>
      </c>
    </row>
    <row r="943">
      <c r="A943" s="25" t="inlineStr">
        <is>
          <t>asset_dynamic_flights_asset_destination_name</t>
        </is>
      </c>
      <c r="B943" s="29" t="inlineStr">
        <is>
          <t>Asset dynamic flights asset destination name · TEXT</t>
        </is>
      </c>
      <c r="C943" s="26" t="n"/>
      <c r="D943" s="27">
        <f>IF(AND($C943="x",$A943&lt;&gt;""),$A943,"")</f>
        <v/>
      </c>
    </row>
    <row r="944">
      <c r="A944" s="25" t="inlineStr">
        <is>
          <t>asset_dynamic_flights_asset_flight_description</t>
        </is>
      </c>
      <c r="B944" s="29" t="inlineStr">
        <is>
          <t>Asset dynamic flights asset flight description · TEXT</t>
        </is>
      </c>
      <c r="C944" s="26" t="n"/>
      <c r="D944" s="27">
        <f>IF(AND($C944="x",$A944&lt;&gt;""),$A944,"")</f>
        <v/>
      </c>
    </row>
    <row r="945">
      <c r="A945" s="25" t="inlineStr">
        <is>
          <t>asset_dynamic_flights_asset_flight_price</t>
        </is>
      </c>
      <c r="B945" s="29" t="inlineStr">
        <is>
          <t>Asset dynamic flights asset flight price · TEXT</t>
        </is>
      </c>
      <c r="C945" s="26" t="n"/>
      <c r="D945" s="27">
        <f>IF(AND($C945="x",$A945&lt;&gt;""),$A945,"")</f>
        <v/>
      </c>
    </row>
    <row r="946">
      <c r="A946" s="25" t="inlineStr">
        <is>
          <t>asset_dynamic_flights_asset_flight_sale_price</t>
        </is>
      </c>
      <c r="B946" s="29" t="inlineStr">
        <is>
          <t>Asset dynamic flights asset flight sale price · TEXT</t>
        </is>
      </c>
      <c r="C946" s="26" t="n"/>
      <c r="D946" s="27">
        <f>IF(AND($C946="x",$A946&lt;&gt;""),$A946,"")</f>
        <v/>
      </c>
    </row>
    <row r="947">
      <c r="A947" s="25" t="inlineStr">
        <is>
          <t>asset_dynamic_flights_asset_formatted_price</t>
        </is>
      </c>
      <c r="B947" s="29" t="inlineStr">
        <is>
          <t>Asset dynamic flights asset formatted price · TEXT</t>
        </is>
      </c>
      <c r="C947" s="26" t="n"/>
      <c r="D947" s="27">
        <f>IF(AND($C947="x",$A947&lt;&gt;""),$A947,"")</f>
        <v/>
      </c>
    </row>
    <row r="948">
      <c r="A948" s="25" t="inlineStr">
        <is>
          <t>asset_dynamic_flights_asset_formatted_sale_price</t>
        </is>
      </c>
      <c r="B948" s="29" t="inlineStr">
        <is>
          <t>Asset dynamic flights asset formatted sale price · TEXT</t>
        </is>
      </c>
      <c r="C948" s="26" t="n"/>
      <c r="D948" s="27">
        <f>IF(AND($C948="x",$A948&lt;&gt;""),$A948,"")</f>
        <v/>
      </c>
    </row>
    <row r="949">
      <c r="A949" s="25" t="inlineStr">
        <is>
          <t>asset_dynamic_flights_asset_image_url</t>
        </is>
      </c>
      <c r="B949" s="29" t="inlineStr">
        <is>
          <t>Asset dynamic flights asset image url · TEXT</t>
        </is>
      </c>
      <c r="C949" s="26" t="n"/>
      <c r="D949" s="27">
        <f>IF(AND($C949="x",$A949&lt;&gt;""),$A949,"")</f>
        <v/>
      </c>
    </row>
    <row r="950">
      <c r="A950" s="25" t="inlineStr">
        <is>
          <t>asset_dynamic_flights_asset_ios_app_link</t>
        </is>
      </c>
      <c r="B950" s="29" t="inlineStr">
        <is>
          <t>Asset dynamic flights asset ios app link · TEXT</t>
        </is>
      </c>
      <c r="C950" s="26" t="n"/>
      <c r="D950" s="27">
        <f>IF(AND($C950="x",$A950&lt;&gt;""),$A950,"")</f>
        <v/>
      </c>
    </row>
    <row r="951">
      <c r="A951" s="25" t="inlineStr">
        <is>
          <t>asset_dynamic_flights_asset_ios_app_store_id</t>
        </is>
      </c>
      <c r="B951" s="29" t="inlineStr">
        <is>
          <t>Asset dynamic flights asset ios app store id · NUMERIC</t>
        </is>
      </c>
      <c r="C951" s="26" t="n"/>
      <c r="D951" s="27">
        <f>IF(AND($C951="x",$A951&lt;&gt;""),$A951,"")</f>
        <v/>
      </c>
    </row>
    <row r="952">
      <c r="A952" s="25" t="inlineStr">
        <is>
          <t>asset_dynamic_flights_asset_origin_id</t>
        </is>
      </c>
      <c r="B952" s="29" t="inlineStr">
        <is>
          <t>Asset dynamic flights asset origin id · TEXT</t>
        </is>
      </c>
      <c r="C952" s="26" t="n"/>
      <c r="D952" s="27">
        <f>IF(AND($C952="x",$A952&lt;&gt;""),$A952,"")</f>
        <v/>
      </c>
    </row>
    <row r="953">
      <c r="A953" s="25" t="inlineStr">
        <is>
          <t>asset_dynamic_flights_asset_origin_name</t>
        </is>
      </c>
      <c r="B953" s="29" t="inlineStr">
        <is>
          <t>Asset dynamic flights asset origin name · TEXT</t>
        </is>
      </c>
      <c r="C953" s="26" t="n"/>
      <c r="D953" s="27">
        <f>IF(AND($C953="x",$A953&lt;&gt;""),$A953,"")</f>
        <v/>
      </c>
    </row>
    <row r="954">
      <c r="A954" s="25" t="inlineStr">
        <is>
          <t>asset_dynamic_flights_asset_similar_destination_ids</t>
        </is>
      </c>
      <c r="B954" s="29" t="inlineStr">
        <is>
          <t>Asset dynamic flights asset similar destination ids · TEXT</t>
        </is>
      </c>
      <c r="C954" s="26" t="n"/>
      <c r="D954" s="27">
        <f>IF(AND($C954="x",$A954&lt;&gt;""),$A954,"")</f>
        <v/>
      </c>
    </row>
    <row r="955">
      <c r="A955" s="25" t="inlineStr">
        <is>
          <t>asset_dynamic_hotels_and_rentals_asset_address</t>
        </is>
      </c>
      <c r="B955" s="29" t="inlineStr">
        <is>
          <t>Asset dynamic hotels and rentals asset address · TEXT</t>
        </is>
      </c>
      <c r="C955" s="26" t="n"/>
      <c r="D955" s="27">
        <f>IF(AND($C955="x",$A955&lt;&gt;""),$A955,"")</f>
        <v/>
      </c>
    </row>
    <row r="956">
      <c r="A956" s="25" t="inlineStr">
        <is>
          <t>asset_dynamic_hotels_and_rentals_asset_android_app_link</t>
        </is>
      </c>
      <c r="B956" s="29" t="inlineStr">
        <is>
          <t>Asset dynamic hotels and rentals asset android app link · TEXT</t>
        </is>
      </c>
      <c r="C956" s="26" t="n"/>
      <c r="D956" s="27">
        <f>IF(AND($C956="x",$A956&lt;&gt;""),$A956,"")</f>
        <v/>
      </c>
    </row>
    <row r="957">
      <c r="A957" s="25" t="inlineStr">
        <is>
          <t>asset_dynamic_hotels_and_rentals_asset_category</t>
        </is>
      </c>
      <c r="B957" s="29" t="inlineStr">
        <is>
          <t>Asset dynamic hotels and rentals asset category · TEXT</t>
        </is>
      </c>
      <c r="C957" s="26" t="n"/>
      <c r="D957" s="27">
        <f>IF(AND($C957="x",$A957&lt;&gt;""),$A957,"")</f>
        <v/>
      </c>
    </row>
    <row r="958">
      <c r="A958" s="25" t="inlineStr">
        <is>
          <t>asset_dynamic_hotels_and_rentals_asset_contextual_keywords</t>
        </is>
      </c>
      <c r="B958" s="29" t="inlineStr">
        <is>
          <t>Asset dynamic hotels and rentals asset contextual keywords · TEXT</t>
        </is>
      </c>
      <c r="C958" s="26" t="n"/>
      <c r="D958" s="27">
        <f>IF(AND($C958="x",$A958&lt;&gt;""),$A958,"")</f>
        <v/>
      </c>
    </row>
    <row r="959">
      <c r="A959" s="25" t="inlineStr">
        <is>
          <t>asset_dynamic_hotels_and_rentals_asset_description</t>
        </is>
      </c>
      <c r="B959" s="29" t="inlineStr">
        <is>
          <t>Asset dynamic hotels and rentals asset description · TEXT</t>
        </is>
      </c>
      <c r="C959" s="26" t="n"/>
      <c r="D959" s="27">
        <f>IF(AND($C959="x",$A959&lt;&gt;""),$A959,"")</f>
        <v/>
      </c>
    </row>
    <row r="960">
      <c r="A960" s="25" t="inlineStr">
        <is>
          <t>asset_dynamic_hotels_and_rentals_asset_destination_name</t>
        </is>
      </c>
      <c r="B960" s="29" t="inlineStr">
        <is>
          <t>Asset dynamic hotels and rentals asset destination name · TEXT</t>
        </is>
      </c>
      <c r="C960" s="26" t="n"/>
      <c r="D960" s="27">
        <f>IF(AND($C960="x",$A960&lt;&gt;""),$A960,"")</f>
        <v/>
      </c>
    </row>
    <row r="961">
      <c r="A961" s="25" t="inlineStr">
        <is>
          <t>asset_dynamic_hotels_and_rentals_asset_formatted_price</t>
        </is>
      </c>
      <c r="B961" s="29" t="inlineStr">
        <is>
          <t>Asset dynamic hotels and rentals asset formatted price · TEXT</t>
        </is>
      </c>
      <c r="C961" s="26" t="n"/>
      <c r="D961" s="27">
        <f>IF(AND($C961="x",$A961&lt;&gt;""),$A961,"")</f>
        <v/>
      </c>
    </row>
    <row r="962">
      <c r="A962" s="25" t="inlineStr">
        <is>
          <t>asset_dynamic_hotels_and_rentals_asset_formatted_sale_price</t>
        </is>
      </c>
      <c r="B962" s="29" t="inlineStr">
        <is>
          <t>Asset dynamic hotels and rentals asset formatted sale price · TEXT</t>
        </is>
      </c>
      <c r="C962" s="26" t="n"/>
      <c r="D962" s="27">
        <f>IF(AND($C962="x",$A962&lt;&gt;""),$A962,"")</f>
        <v/>
      </c>
    </row>
    <row r="963">
      <c r="A963" s="25" t="inlineStr">
        <is>
          <t>asset_dynamic_hotels_and_rentals_asset_image_url</t>
        </is>
      </c>
      <c r="B963" s="29" t="inlineStr">
        <is>
          <t>Asset dynamic hotels and rentals asset image url · TEXT</t>
        </is>
      </c>
      <c r="C963" s="26" t="n"/>
      <c r="D963" s="27">
        <f>IF(AND($C963="x",$A963&lt;&gt;""),$A963,"")</f>
        <v/>
      </c>
    </row>
    <row r="964">
      <c r="A964" s="25" t="inlineStr">
        <is>
          <t>asset_dynamic_hotels_and_rentals_asset_ios_app_link</t>
        </is>
      </c>
      <c r="B964" s="29" t="inlineStr">
        <is>
          <t>Asset dynamic hotels and rentals asset ios app link · TEXT</t>
        </is>
      </c>
      <c r="C964" s="26" t="n"/>
      <c r="D964" s="27">
        <f>IF(AND($C964="x",$A964&lt;&gt;""),$A964,"")</f>
        <v/>
      </c>
    </row>
    <row r="965">
      <c r="A965" s="25" t="inlineStr">
        <is>
          <t>asset_dynamic_hotels_and_rentals_asset_ios_app_store_id</t>
        </is>
      </c>
      <c r="B965" s="29" t="inlineStr">
        <is>
          <t>Asset dynamic hotels and rentals asset ios app store id · NUMERIC</t>
        </is>
      </c>
      <c r="C965" s="26" t="n"/>
      <c r="D965" s="27">
        <f>IF(AND($C965="x",$A965&lt;&gt;""),$A965,"")</f>
        <v/>
      </c>
    </row>
    <row r="966">
      <c r="A966" s="25" t="inlineStr">
        <is>
          <t>asset_dynamic_hotels_and_rentals_asset_price</t>
        </is>
      </c>
      <c r="B966" s="29" t="inlineStr">
        <is>
          <t>Asset dynamic hotels and rentals asset price · TEXT</t>
        </is>
      </c>
      <c r="C966" s="26" t="n"/>
      <c r="D966" s="27">
        <f>IF(AND($C966="x",$A966&lt;&gt;""),$A966,"")</f>
        <v/>
      </c>
    </row>
    <row r="967">
      <c r="A967" s="25" t="inlineStr">
        <is>
          <t>asset_dynamic_hotels_and_rentals_asset_property_id</t>
        </is>
      </c>
      <c r="B967" s="29" t="inlineStr">
        <is>
          <t>Asset dynamic hotels and rentals asset property id · TEXT</t>
        </is>
      </c>
      <c r="C967" s="26" t="n"/>
      <c r="D967" s="27">
        <f>IF(AND($C967="x",$A967&lt;&gt;""),$A967,"")</f>
        <v/>
      </c>
    </row>
    <row r="968">
      <c r="A968" s="25" t="inlineStr">
        <is>
          <t>asset_dynamic_hotels_and_rentals_asset_property_name</t>
        </is>
      </c>
      <c r="B968" s="29" t="inlineStr">
        <is>
          <t>Asset dynamic hotels and rentals asset property name · TEXT</t>
        </is>
      </c>
      <c r="C968" s="26" t="n"/>
      <c r="D968" s="27">
        <f>IF(AND($C968="x",$A968&lt;&gt;""),$A968,"")</f>
        <v/>
      </c>
    </row>
    <row r="969">
      <c r="A969" s="25" t="inlineStr">
        <is>
          <t>asset_dynamic_hotels_and_rentals_asset_sale_price</t>
        </is>
      </c>
      <c r="B969" s="29" t="inlineStr">
        <is>
          <t>Asset dynamic hotels and rentals asset sale price · TEXT</t>
        </is>
      </c>
      <c r="C969" s="26" t="n"/>
      <c r="D969" s="27">
        <f>IF(AND($C969="x",$A969&lt;&gt;""),$A969,"")</f>
        <v/>
      </c>
    </row>
    <row r="970">
      <c r="A970" s="25" t="inlineStr">
        <is>
          <t>asset_dynamic_hotels_and_rentals_asset_similar_property_ids</t>
        </is>
      </c>
      <c r="B970" s="29" t="inlineStr">
        <is>
          <t>Asset dynamic hotels and rentals asset similar property ids · TEXT</t>
        </is>
      </c>
      <c r="C970" s="26" t="n"/>
      <c r="D970" s="27">
        <f>IF(AND($C970="x",$A970&lt;&gt;""),$A970,"")</f>
        <v/>
      </c>
    </row>
    <row r="971">
      <c r="A971" s="25" t="inlineStr">
        <is>
          <t>asset_dynamic_hotels_and_rentals_asset_star_rating</t>
        </is>
      </c>
      <c r="B971" s="29" t="inlineStr">
        <is>
          <t>Asset dynamic hotels and rentals asset star rating · NUMERIC</t>
        </is>
      </c>
      <c r="C971" s="26" t="n"/>
      <c r="D971" s="27">
        <f>IF(AND($C971="x",$A971&lt;&gt;""),$A971,"")</f>
        <v/>
      </c>
    </row>
    <row r="972">
      <c r="A972" s="25" t="inlineStr">
        <is>
          <t>asset_dynamic_jobs_asset_address</t>
        </is>
      </c>
      <c r="B972" s="29" t="inlineStr">
        <is>
          <t>Asset dynamic jobs asset address · TEXT</t>
        </is>
      </c>
      <c r="C972" s="26" t="n"/>
      <c r="D972" s="27">
        <f>IF(AND($C972="x",$A972&lt;&gt;""),$A972,"")</f>
        <v/>
      </c>
    </row>
    <row r="973">
      <c r="A973" s="25" t="inlineStr">
        <is>
          <t>asset_dynamic_jobs_asset_android_app_link</t>
        </is>
      </c>
      <c r="B973" s="29" t="inlineStr">
        <is>
          <t>Asset dynamic jobs asset android app link · TEXT</t>
        </is>
      </c>
      <c r="C973" s="26" t="n"/>
      <c r="D973" s="27">
        <f>IF(AND($C973="x",$A973&lt;&gt;""),$A973,"")</f>
        <v/>
      </c>
    </row>
    <row r="974">
      <c r="A974" s="25" t="inlineStr">
        <is>
          <t>asset_dynamic_jobs_asset_contextual_keywords</t>
        </is>
      </c>
      <c r="B974" s="29" t="inlineStr">
        <is>
          <t>Asset dynamic jobs asset contextual keywords · TEXT</t>
        </is>
      </c>
      <c r="C974" s="26" t="n"/>
      <c r="D974" s="27">
        <f>IF(AND($C974="x",$A974&lt;&gt;""),$A974,"")</f>
        <v/>
      </c>
    </row>
    <row r="975">
      <c r="A975" s="25" t="inlineStr">
        <is>
          <t>asset_dynamic_jobs_asset_description</t>
        </is>
      </c>
      <c r="B975" s="29" t="inlineStr">
        <is>
          <t>Asset dynamic jobs asset description · TEXT</t>
        </is>
      </c>
      <c r="C975" s="26" t="n"/>
      <c r="D975" s="27">
        <f>IF(AND($C975="x",$A975&lt;&gt;""),$A975,"")</f>
        <v/>
      </c>
    </row>
    <row r="976">
      <c r="A976" s="25" t="inlineStr">
        <is>
          <t>asset_dynamic_jobs_asset_image_url</t>
        </is>
      </c>
      <c r="B976" s="29" t="inlineStr">
        <is>
          <t>Asset dynamic jobs asset image url · TEXT</t>
        </is>
      </c>
      <c r="C976" s="26" t="n"/>
      <c r="D976" s="27">
        <f>IF(AND($C976="x",$A976&lt;&gt;""),$A976,"")</f>
        <v/>
      </c>
    </row>
    <row r="977">
      <c r="A977" s="25" t="inlineStr">
        <is>
          <t>asset_dynamic_jobs_asset_ios_app_link</t>
        </is>
      </c>
      <c r="B977" s="29" t="inlineStr">
        <is>
          <t>Asset dynamic jobs asset ios app link · TEXT</t>
        </is>
      </c>
      <c r="C977" s="26" t="n"/>
      <c r="D977" s="27">
        <f>IF(AND($C977="x",$A977&lt;&gt;""),$A977,"")</f>
        <v/>
      </c>
    </row>
    <row r="978">
      <c r="A978" s="25" t="inlineStr">
        <is>
          <t>asset_dynamic_jobs_asset_ios_app_store_id</t>
        </is>
      </c>
      <c r="B978" s="29" t="inlineStr">
        <is>
          <t>Asset dynamic jobs asset ios app store id · NUMERIC</t>
        </is>
      </c>
      <c r="C978" s="26" t="n"/>
      <c r="D978" s="27">
        <f>IF(AND($C978="x",$A978&lt;&gt;""),$A978,"")</f>
        <v/>
      </c>
    </row>
    <row r="979">
      <c r="A979" s="25" t="inlineStr">
        <is>
          <t>asset_dynamic_jobs_asset_job_category</t>
        </is>
      </c>
      <c r="B979" s="29" t="inlineStr">
        <is>
          <t>Asset dynamic jobs asset job category · TEXT</t>
        </is>
      </c>
      <c r="C979" s="26" t="n"/>
      <c r="D979" s="27">
        <f>IF(AND($C979="x",$A979&lt;&gt;""),$A979,"")</f>
        <v/>
      </c>
    </row>
    <row r="980">
      <c r="A980" s="25" t="inlineStr">
        <is>
          <t>asset_dynamic_jobs_asset_job_id</t>
        </is>
      </c>
      <c r="B980" s="29" t="inlineStr">
        <is>
          <t>Asset dynamic jobs asset job id · TEXT</t>
        </is>
      </c>
      <c r="C980" s="26" t="n"/>
      <c r="D980" s="27">
        <f>IF(AND($C980="x",$A980&lt;&gt;""),$A980,"")</f>
        <v/>
      </c>
    </row>
    <row r="981">
      <c r="A981" s="25" t="inlineStr">
        <is>
          <t>asset_dynamic_jobs_asset_job_subtitle</t>
        </is>
      </c>
      <c r="B981" s="29" t="inlineStr">
        <is>
          <t>Asset dynamic jobs asset job subtitle · TEXT</t>
        </is>
      </c>
      <c r="C981" s="26" t="n"/>
      <c r="D981" s="27">
        <f>IF(AND($C981="x",$A981&lt;&gt;""),$A981,"")</f>
        <v/>
      </c>
    </row>
    <row r="982">
      <c r="A982" s="25" t="inlineStr">
        <is>
          <t>asset_dynamic_jobs_asset_job_title</t>
        </is>
      </c>
      <c r="B982" s="29" t="inlineStr">
        <is>
          <t>Asset dynamic jobs asset job title · TEXT</t>
        </is>
      </c>
      <c r="C982" s="26" t="n"/>
      <c r="D982" s="27">
        <f>IF(AND($C982="x",$A982&lt;&gt;""),$A982,"")</f>
        <v/>
      </c>
    </row>
    <row r="983">
      <c r="A983" s="25" t="inlineStr">
        <is>
          <t>asset_dynamic_jobs_asset_location_id</t>
        </is>
      </c>
      <c r="B983" s="29" t="inlineStr">
        <is>
          <t>Asset dynamic jobs asset location id · TEXT</t>
        </is>
      </c>
      <c r="C983" s="26" t="n"/>
      <c r="D983" s="27">
        <f>IF(AND($C983="x",$A983&lt;&gt;""),$A983,"")</f>
        <v/>
      </c>
    </row>
    <row r="984">
      <c r="A984" s="25" t="inlineStr">
        <is>
          <t>asset_dynamic_jobs_asset_salary</t>
        </is>
      </c>
      <c r="B984" s="29" t="inlineStr">
        <is>
          <t>Asset dynamic jobs asset salary · TEXT</t>
        </is>
      </c>
      <c r="C984" s="26" t="n"/>
      <c r="D984" s="27">
        <f>IF(AND($C984="x",$A984&lt;&gt;""),$A984,"")</f>
        <v/>
      </c>
    </row>
    <row r="985">
      <c r="A985" s="25" t="inlineStr">
        <is>
          <t>asset_dynamic_jobs_asset_similar_job_ids</t>
        </is>
      </c>
      <c r="B985" s="29" t="inlineStr">
        <is>
          <t>Asset dynamic jobs asset similar job ids · TEXT</t>
        </is>
      </c>
      <c r="C985" s="26" t="n"/>
      <c r="D985" s="27">
        <f>IF(AND($C985="x",$A985&lt;&gt;""),$A985,"")</f>
        <v/>
      </c>
    </row>
    <row r="986">
      <c r="A986" s="25" t="inlineStr">
        <is>
          <t>asset_dynamic_local_asset_address</t>
        </is>
      </c>
      <c r="B986" s="29" t="inlineStr">
        <is>
          <t>Asset dynamic local asset address · TEXT</t>
        </is>
      </c>
      <c r="C986" s="26" t="n"/>
      <c r="D986" s="27">
        <f>IF(AND($C986="x",$A986&lt;&gt;""),$A986,"")</f>
        <v/>
      </c>
    </row>
    <row r="987">
      <c r="A987" s="25" t="inlineStr">
        <is>
          <t>asset_dynamic_local_asset_android_app_link</t>
        </is>
      </c>
      <c r="B987" s="29" t="inlineStr">
        <is>
          <t>Asset dynamic local asset android app link · TEXT</t>
        </is>
      </c>
      <c r="C987" s="26" t="n"/>
      <c r="D987" s="27">
        <f>IF(AND($C987="x",$A987&lt;&gt;""),$A987,"")</f>
        <v/>
      </c>
    </row>
    <row r="988">
      <c r="A988" s="25" t="inlineStr">
        <is>
          <t>asset_dynamic_local_asset_category</t>
        </is>
      </c>
      <c r="B988" s="29" t="inlineStr">
        <is>
          <t>Asset dynamic local asset category · TEXT</t>
        </is>
      </c>
      <c r="C988" s="26" t="n"/>
      <c r="D988" s="27">
        <f>IF(AND($C988="x",$A988&lt;&gt;""),$A988,"")</f>
        <v/>
      </c>
    </row>
    <row r="989">
      <c r="A989" s="25" t="inlineStr">
        <is>
          <t>asset_dynamic_local_asset_contextual_keywords</t>
        </is>
      </c>
      <c r="B989" s="29" t="inlineStr">
        <is>
          <t>Asset dynamic local asset contextual keywords · TEXT</t>
        </is>
      </c>
      <c r="C989" s="26" t="n"/>
      <c r="D989" s="27">
        <f>IF(AND($C989="x",$A989&lt;&gt;""),$A989,"")</f>
        <v/>
      </c>
    </row>
    <row r="990">
      <c r="A990" s="25" t="inlineStr">
        <is>
          <t>asset_dynamic_local_asset_deal_id</t>
        </is>
      </c>
      <c r="B990" s="29" t="inlineStr">
        <is>
          <t>Asset dynamic local asset deal id · TEXT</t>
        </is>
      </c>
      <c r="C990" s="26" t="n"/>
      <c r="D990" s="27">
        <f>IF(AND($C990="x",$A990&lt;&gt;""),$A990,"")</f>
        <v/>
      </c>
    </row>
    <row r="991">
      <c r="A991" s="25" t="inlineStr">
        <is>
          <t>asset_dynamic_local_asset_deal_name</t>
        </is>
      </c>
      <c r="B991" s="29" t="inlineStr">
        <is>
          <t>Asset dynamic local asset deal name · TEXT</t>
        </is>
      </c>
      <c r="C991" s="26" t="n"/>
      <c r="D991" s="27">
        <f>IF(AND($C991="x",$A991&lt;&gt;""),$A991,"")</f>
        <v/>
      </c>
    </row>
    <row r="992">
      <c r="A992" s="25" t="inlineStr">
        <is>
          <t>asset_dynamic_local_asset_description</t>
        </is>
      </c>
      <c r="B992" s="29" t="inlineStr">
        <is>
          <t>Asset dynamic local asset description · TEXT</t>
        </is>
      </c>
      <c r="C992" s="26" t="n"/>
      <c r="D992" s="27">
        <f>IF(AND($C992="x",$A992&lt;&gt;""),$A992,"")</f>
        <v/>
      </c>
    </row>
    <row r="993">
      <c r="A993" s="25" t="inlineStr">
        <is>
          <t>asset_dynamic_local_asset_formatted_price</t>
        </is>
      </c>
      <c r="B993" s="29" t="inlineStr">
        <is>
          <t>Asset dynamic local asset formatted price · TEXT</t>
        </is>
      </c>
      <c r="C993" s="26" t="n"/>
      <c r="D993" s="27">
        <f>IF(AND($C993="x",$A993&lt;&gt;""),$A993,"")</f>
        <v/>
      </c>
    </row>
    <row r="994">
      <c r="A994" s="25" t="inlineStr">
        <is>
          <t>asset_dynamic_local_asset_formatted_sale_price</t>
        </is>
      </c>
      <c r="B994" s="29" t="inlineStr">
        <is>
          <t>Asset dynamic local asset formatted sale price · TEXT</t>
        </is>
      </c>
      <c r="C994" s="26" t="n"/>
      <c r="D994" s="27">
        <f>IF(AND($C994="x",$A994&lt;&gt;""),$A994,"")</f>
        <v/>
      </c>
    </row>
    <row r="995">
      <c r="A995" s="25" t="inlineStr">
        <is>
          <t>asset_dynamic_local_asset_image_url</t>
        </is>
      </c>
      <c r="B995" s="29" t="inlineStr">
        <is>
          <t>Asset dynamic local asset image url · TEXT</t>
        </is>
      </c>
      <c r="C995" s="26" t="n"/>
      <c r="D995" s="27">
        <f>IF(AND($C995="x",$A995&lt;&gt;""),$A995,"")</f>
        <v/>
      </c>
    </row>
    <row r="996">
      <c r="A996" s="25" t="inlineStr">
        <is>
          <t>asset_dynamic_local_asset_ios_app_link</t>
        </is>
      </c>
      <c r="B996" s="29" t="inlineStr">
        <is>
          <t>Asset dynamic local asset ios app link · TEXT</t>
        </is>
      </c>
      <c r="C996" s="26" t="n"/>
      <c r="D996" s="27">
        <f>IF(AND($C996="x",$A996&lt;&gt;""),$A996,"")</f>
        <v/>
      </c>
    </row>
    <row r="997">
      <c r="A997" s="25" t="inlineStr">
        <is>
          <t>asset_dynamic_local_asset_ios_app_store_id</t>
        </is>
      </c>
      <c r="B997" s="29" t="inlineStr">
        <is>
          <t>Asset dynamic local asset ios app store id · NUMERIC</t>
        </is>
      </c>
      <c r="C997" s="26" t="n"/>
      <c r="D997" s="27">
        <f>IF(AND($C997="x",$A997&lt;&gt;""),$A997,"")</f>
        <v/>
      </c>
    </row>
    <row r="998">
      <c r="A998" s="25" t="inlineStr">
        <is>
          <t>asset_dynamic_local_asset_price</t>
        </is>
      </c>
      <c r="B998" s="29" t="inlineStr">
        <is>
          <t>Asset dynamic local asset price · TEXT</t>
        </is>
      </c>
      <c r="C998" s="26" t="n"/>
      <c r="D998" s="27">
        <f>IF(AND($C998="x",$A998&lt;&gt;""),$A998,"")</f>
        <v/>
      </c>
    </row>
    <row r="999">
      <c r="A999" s="25" t="inlineStr">
        <is>
          <t>asset_dynamic_local_asset_sale_price</t>
        </is>
      </c>
      <c r="B999" s="29" t="inlineStr">
        <is>
          <t>Asset dynamic local asset sale price · TEXT</t>
        </is>
      </c>
      <c r="C999" s="26" t="n"/>
      <c r="D999" s="27">
        <f>IF(AND($C999="x",$A999&lt;&gt;""),$A999,"")</f>
        <v/>
      </c>
    </row>
    <row r="1000">
      <c r="A1000" s="25" t="inlineStr">
        <is>
          <t>asset_dynamic_local_asset_similar_deal_ids</t>
        </is>
      </c>
      <c r="B1000" s="29" t="inlineStr">
        <is>
          <t>Asset dynamic local asset similar deal ids · TEXT</t>
        </is>
      </c>
      <c r="C1000" s="26" t="n"/>
      <c r="D1000" s="27">
        <f>IF(AND($C1000="x",$A1000&lt;&gt;""),$A1000,"")</f>
        <v/>
      </c>
    </row>
    <row r="1001">
      <c r="A1001" s="25" t="inlineStr">
        <is>
          <t>asset_dynamic_local_asset_subtitle</t>
        </is>
      </c>
      <c r="B1001" s="29" t="inlineStr">
        <is>
          <t>Asset dynamic local asset subtitle · TEXT</t>
        </is>
      </c>
      <c r="C1001" s="26" t="n"/>
      <c r="D1001" s="27">
        <f>IF(AND($C1001="x",$A1001&lt;&gt;""),$A1001,"")</f>
        <v/>
      </c>
    </row>
    <row r="1002">
      <c r="A1002" s="25" t="inlineStr">
        <is>
          <t>asset_dynamic_real_estate_asset_address</t>
        </is>
      </c>
      <c r="B1002" s="29" t="inlineStr">
        <is>
          <t>Asset dynamic real estate asset address · TEXT</t>
        </is>
      </c>
      <c r="C1002" s="26" t="n"/>
      <c r="D1002" s="27">
        <f>IF(AND($C1002="x",$A1002&lt;&gt;""),$A1002,"")</f>
        <v/>
      </c>
    </row>
    <row r="1003">
      <c r="A1003" s="25" t="inlineStr">
        <is>
          <t>asset_dynamic_real_estate_asset_android_app_link</t>
        </is>
      </c>
      <c r="B1003" s="29" t="inlineStr">
        <is>
          <t>Asset dynamic real estate asset android app link · TEXT</t>
        </is>
      </c>
      <c r="C1003" s="26" t="n"/>
      <c r="D1003" s="27">
        <f>IF(AND($C1003="x",$A1003&lt;&gt;""),$A1003,"")</f>
        <v/>
      </c>
    </row>
    <row r="1004">
      <c r="A1004" s="25" t="inlineStr">
        <is>
          <t>asset_dynamic_real_estate_asset_city_name</t>
        </is>
      </c>
      <c r="B1004" s="29" t="inlineStr">
        <is>
          <t>Asset dynamic real estate asset city name · CITY</t>
        </is>
      </c>
      <c r="C1004" s="26" t="n"/>
      <c r="D1004" s="27">
        <f>IF(AND($C1004="x",$A1004&lt;&gt;""),$A1004,"")</f>
        <v/>
      </c>
    </row>
    <row r="1005">
      <c r="A1005" s="25" t="inlineStr">
        <is>
          <t>asset_dynamic_real_estate_asset_contextual_keywords</t>
        </is>
      </c>
      <c r="B1005" s="29" t="inlineStr">
        <is>
          <t>Asset dynamic real estate asset contextual keywords · TEXT</t>
        </is>
      </c>
      <c r="C1005" s="26" t="n"/>
      <c r="D1005" s="27">
        <f>IF(AND($C1005="x",$A1005&lt;&gt;""),$A1005,"")</f>
        <v/>
      </c>
    </row>
    <row r="1006">
      <c r="A1006" s="25" t="inlineStr">
        <is>
          <t>asset_dynamic_real_estate_asset_description</t>
        </is>
      </c>
      <c r="B1006" s="29" t="inlineStr">
        <is>
          <t>Asset dynamic real estate asset description · TEXT</t>
        </is>
      </c>
      <c r="C1006" s="26" t="n"/>
      <c r="D1006" s="27">
        <f>IF(AND($C1006="x",$A1006&lt;&gt;""),$A1006,"")</f>
        <v/>
      </c>
    </row>
    <row r="1007">
      <c r="A1007" s="25" t="inlineStr">
        <is>
          <t>asset_dynamic_real_estate_asset_formatted_price</t>
        </is>
      </c>
      <c r="B1007" s="29" t="inlineStr">
        <is>
          <t>Asset dynamic real estate asset formatted price · TEXT</t>
        </is>
      </c>
      <c r="C1007" s="26" t="n"/>
      <c r="D1007" s="27">
        <f>IF(AND($C1007="x",$A1007&lt;&gt;""),$A1007,"")</f>
        <v/>
      </c>
    </row>
    <row r="1008">
      <c r="A1008" s="25" t="inlineStr">
        <is>
          <t>asset_dynamic_real_estate_asset_image_url</t>
        </is>
      </c>
      <c r="B1008" s="29" t="inlineStr">
        <is>
          <t>Asset dynamic real estate asset image url · TEXT</t>
        </is>
      </c>
      <c r="C1008" s="26" t="n"/>
      <c r="D1008" s="27">
        <f>IF(AND($C1008="x",$A1008&lt;&gt;""),$A1008,"")</f>
        <v/>
      </c>
    </row>
    <row r="1009">
      <c r="A1009" s="25" t="inlineStr">
        <is>
          <t>asset_dynamic_real_estate_asset_ios_app_link</t>
        </is>
      </c>
      <c r="B1009" s="29" t="inlineStr">
        <is>
          <t>Asset dynamic real estate asset ios app link · TEXT</t>
        </is>
      </c>
      <c r="C1009" s="26" t="n"/>
      <c r="D1009" s="27">
        <f>IF(AND($C1009="x",$A1009&lt;&gt;""),$A1009,"")</f>
        <v/>
      </c>
    </row>
    <row r="1010">
      <c r="A1010" s="25" t="inlineStr">
        <is>
          <t>asset_dynamic_real_estate_asset_ios_app_store_id</t>
        </is>
      </c>
      <c r="B1010" s="29" t="inlineStr">
        <is>
          <t>Asset dynamic real estate asset ios app store id · NUMERIC</t>
        </is>
      </c>
      <c r="C1010" s="26" t="n"/>
      <c r="D1010" s="27">
        <f>IF(AND($C1010="x",$A1010&lt;&gt;""),$A1010,"")</f>
        <v/>
      </c>
    </row>
    <row r="1011">
      <c r="A1011" s="25" t="inlineStr">
        <is>
          <t>asset_dynamic_real_estate_asset_listing_id</t>
        </is>
      </c>
      <c r="B1011" s="29" t="inlineStr">
        <is>
          <t>Asset dynamic real estate asset listing id · TEXT</t>
        </is>
      </c>
      <c r="C1011" s="26" t="n"/>
      <c r="D1011" s="27">
        <f>IF(AND($C1011="x",$A1011&lt;&gt;""),$A1011,"")</f>
        <v/>
      </c>
    </row>
    <row r="1012">
      <c r="A1012" s="25" t="inlineStr">
        <is>
          <t>asset_dynamic_real_estate_asset_listing_name</t>
        </is>
      </c>
      <c r="B1012" s="29" t="inlineStr">
        <is>
          <t>Asset dynamic real estate asset listing name · TEXT</t>
        </is>
      </c>
      <c r="C1012" s="26" t="n"/>
      <c r="D1012" s="27">
        <f>IF(AND($C1012="x",$A1012&lt;&gt;""),$A1012,"")</f>
        <v/>
      </c>
    </row>
    <row r="1013">
      <c r="A1013" s="25" t="inlineStr">
        <is>
          <t>asset_dynamic_real_estate_asset_listing_type</t>
        </is>
      </c>
      <c r="B1013" s="29" t="inlineStr">
        <is>
          <t>Asset dynamic real estate asset listing type · TEXT</t>
        </is>
      </c>
      <c r="C1013" s="26" t="n"/>
      <c r="D1013" s="27">
        <f>IF(AND($C1013="x",$A1013&lt;&gt;""),$A1013,"")</f>
        <v/>
      </c>
    </row>
    <row r="1014">
      <c r="A1014" s="25" t="inlineStr">
        <is>
          <t>asset_dynamic_real_estate_asset_price</t>
        </is>
      </c>
      <c r="B1014" s="29" t="inlineStr">
        <is>
          <t>Asset dynamic real estate asset price · TEXT</t>
        </is>
      </c>
      <c r="C1014" s="26" t="n"/>
      <c r="D1014" s="27">
        <f>IF(AND($C1014="x",$A1014&lt;&gt;""),$A1014,"")</f>
        <v/>
      </c>
    </row>
    <row r="1015">
      <c r="A1015" s="25" t="inlineStr">
        <is>
          <t>asset_dynamic_real_estate_asset_property_type</t>
        </is>
      </c>
      <c r="B1015" s="29" t="inlineStr">
        <is>
          <t>Asset dynamic real estate asset property type · TEXT</t>
        </is>
      </c>
      <c r="C1015" s="26" t="n"/>
      <c r="D1015" s="27">
        <f>IF(AND($C1015="x",$A1015&lt;&gt;""),$A1015,"")</f>
        <v/>
      </c>
    </row>
    <row r="1016">
      <c r="A1016" s="25" t="inlineStr">
        <is>
          <t>asset_dynamic_real_estate_asset_similar_listing_ids</t>
        </is>
      </c>
      <c r="B1016" s="29" t="inlineStr">
        <is>
          <t>Asset dynamic real estate asset similar listing ids · TEXT</t>
        </is>
      </c>
      <c r="C1016" s="26" t="n"/>
      <c r="D1016" s="27">
        <f>IF(AND($C1016="x",$A1016&lt;&gt;""),$A1016,"")</f>
        <v/>
      </c>
    </row>
    <row r="1017">
      <c r="A1017" s="25" t="inlineStr">
        <is>
          <t>asset_dynamic_travel_asset_android_app_link</t>
        </is>
      </c>
      <c r="B1017" s="29" t="inlineStr">
        <is>
          <t>Asset dynamic travel asset android app link · TEXT</t>
        </is>
      </c>
      <c r="C1017" s="26" t="n"/>
      <c r="D1017" s="27">
        <f>IF(AND($C1017="x",$A1017&lt;&gt;""),$A1017,"")</f>
        <v/>
      </c>
    </row>
    <row r="1018">
      <c r="A1018" s="25" t="inlineStr">
        <is>
          <t>asset_dynamic_travel_asset_category</t>
        </is>
      </c>
      <c r="B1018" s="29" t="inlineStr">
        <is>
          <t>Asset dynamic travel asset category · TEXT</t>
        </is>
      </c>
      <c r="C1018" s="26" t="n"/>
      <c r="D1018" s="27">
        <f>IF(AND($C1018="x",$A1018&lt;&gt;""),$A1018,"")</f>
        <v/>
      </c>
    </row>
    <row r="1019">
      <c r="A1019" s="25" t="inlineStr">
        <is>
          <t>asset_dynamic_travel_asset_contextual_keywords</t>
        </is>
      </c>
      <c r="B1019" s="29" t="inlineStr">
        <is>
          <t>Asset dynamic travel asset contextual keywords · TEXT</t>
        </is>
      </c>
      <c r="C1019" s="26" t="n"/>
      <c r="D1019" s="27">
        <f>IF(AND($C1019="x",$A1019&lt;&gt;""),$A1019,"")</f>
        <v/>
      </c>
    </row>
    <row r="1020">
      <c r="A1020" s="25" t="inlineStr">
        <is>
          <t>asset_dynamic_travel_asset_destination_address</t>
        </is>
      </c>
      <c r="B1020" s="29" t="inlineStr">
        <is>
          <t>Asset dynamic travel asset destination address · TEXT</t>
        </is>
      </c>
      <c r="C1020" s="26" t="n"/>
      <c r="D1020" s="27">
        <f>IF(AND($C1020="x",$A1020&lt;&gt;""),$A1020,"")</f>
        <v/>
      </c>
    </row>
    <row r="1021">
      <c r="A1021" s="25" t="inlineStr">
        <is>
          <t>asset_dynamic_travel_asset_destination_id</t>
        </is>
      </c>
      <c r="B1021" s="29" t="inlineStr">
        <is>
          <t>Asset dynamic travel asset destination id · TEXT</t>
        </is>
      </c>
      <c r="C1021" s="26" t="n"/>
      <c r="D1021" s="27">
        <f>IF(AND($C1021="x",$A1021&lt;&gt;""),$A1021,"")</f>
        <v/>
      </c>
    </row>
    <row r="1022">
      <c r="A1022" s="25" t="inlineStr">
        <is>
          <t>asset_dynamic_travel_asset_destination_name</t>
        </is>
      </c>
      <c r="B1022" s="29" t="inlineStr">
        <is>
          <t>Asset dynamic travel asset destination name · TEXT</t>
        </is>
      </c>
      <c r="C1022" s="26" t="n"/>
      <c r="D1022" s="27">
        <f>IF(AND($C1022="x",$A1022&lt;&gt;""),$A1022,"")</f>
        <v/>
      </c>
    </row>
    <row r="1023">
      <c r="A1023" s="25" t="inlineStr">
        <is>
          <t>asset_dynamic_travel_asset_formatted_price</t>
        </is>
      </c>
      <c r="B1023" s="29" t="inlineStr">
        <is>
          <t>Asset dynamic travel asset formatted price · TEXT</t>
        </is>
      </c>
      <c r="C1023" s="26" t="n"/>
      <c r="D1023" s="27">
        <f>IF(AND($C1023="x",$A1023&lt;&gt;""),$A1023,"")</f>
        <v/>
      </c>
    </row>
    <row r="1024">
      <c r="A1024" s="25" t="inlineStr">
        <is>
          <t>asset_dynamic_travel_asset_formatted_sale_price</t>
        </is>
      </c>
      <c r="B1024" s="29" t="inlineStr">
        <is>
          <t>Asset dynamic travel asset formatted sale price · TEXT</t>
        </is>
      </c>
      <c r="C1024" s="26" t="n"/>
      <c r="D1024" s="27">
        <f>IF(AND($C1024="x",$A1024&lt;&gt;""),$A1024,"")</f>
        <v/>
      </c>
    </row>
    <row r="1025">
      <c r="A1025" s="25" t="inlineStr">
        <is>
          <t>asset_dynamic_travel_asset_image_url</t>
        </is>
      </c>
      <c r="B1025" s="29" t="inlineStr">
        <is>
          <t>Asset dynamic travel asset image url · TEXT</t>
        </is>
      </c>
      <c r="C1025" s="26" t="n"/>
      <c r="D1025" s="27">
        <f>IF(AND($C1025="x",$A1025&lt;&gt;""),$A1025,"")</f>
        <v/>
      </c>
    </row>
    <row r="1026">
      <c r="A1026" s="25" t="inlineStr">
        <is>
          <t>asset_dynamic_travel_asset_ios_app_link</t>
        </is>
      </c>
      <c r="B1026" s="29" t="inlineStr">
        <is>
          <t>Asset dynamic travel asset ios app link · TEXT</t>
        </is>
      </c>
      <c r="C1026" s="26" t="n"/>
      <c r="D1026" s="27">
        <f>IF(AND($C1026="x",$A1026&lt;&gt;""),$A1026,"")</f>
        <v/>
      </c>
    </row>
    <row r="1027">
      <c r="A1027" s="25" t="inlineStr">
        <is>
          <t>asset_dynamic_travel_asset_ios_app_store_id</t>
        </is>
      </c>
      <c r="B1027" s="29" t="inlineStr">
        <is>
          <t>Asset dynamic travel asset ios app store id · NUMERIC</t>
        </is>
      </c>
      <c r="C1027" s="26" t="n"/>
      <c r="D1027" s="27">
        <f>IF(AND($C1027="x",$A1027&lt;&gt;""),$A1027,"")</f>
        <v/>
      </c>
    </row>
    <row r="1028">
      <c r="A1028" s="25" t="inlineStr">
        <is>
          <t>asset_dynamic_travel_asset_origin_id</t>
        </is>
      </c>
      <c r="B1028" s="29" t="inlineStr">
        <is>
          <t>Asset dynamic travel asset origin id · TEXT</t>
        </is>
      </c>
      <c r="C1028" s="26" t="n"/>
      <c r="D1028" s="27">
        <f>IF(AND($C1028="x",$A1028&lt;&gt;""),$A1028,"")</f>
        <v/>
      </c>
    </row>
    <row r="1029">
      <c r="A1029" s="25" t="inlineStr">
        <is>
          <t>asset_dynamic_travel_asset_origin_name</t>
        </is>
      </c>
      <c r="B1029" s="29" t="inlineStr">
        <is>
          <t>Asset dynamic travel asset origin name · TEXT</t>
        </is>
      </c>
      <c r="C1029" s="26" t="n"/>
      <c r="D1029" s="27">
        <f>IF(AND($C1029="x",$A1029&lt;&gt;""),$A1029,"")</f>
        <v/>
      </c>
    </row>
    <row r="1030">
      <c r="A1030" s="25" t="inlineStr">
        <is>
          <t>asset_dynamic_travel_asset_price</t>
        </is>
      </c>
      <c r="B1030" s="29" t="inlineStr">
        <is>
          <t>Asset dynamic travel asset price · TEXT</t>
        </is>
      </c>
      <c r="C1030" s="26" t="n"/>
      <c r="D1030" s="27">
        <f>IF(AND($C1030="x",$A1030&lt;&gt;""),$A1030,"")</f>
        <v/>
      </c>
    </row>
    <row r="1031">
      <c r="A1031" s="25" t="inlineStr">
        <is>
          <t>asset_dynamic_travel_asset_sale_price</t>
        </is>
      </c>
      <c r="B1031" s="29" t="inlineStr">
        <is>
          <t>Asset dynamic travel asset sale price · TEXT</t>
        </is>
      </c>
      <c r="C1031" s="26" t="n"/>
      <c r="D1031" s="27">
        <f>IF(AND($C1031="x",$A1031&lt;&gt;""),$A1031,"")</f>
        <v/>
      </c>
    </row>
    <row r="1032">
      <c r="A1032" s="25" t="inlineStr">
        <is>
          <t>asset_dynamic_travel_asset_similar_destination_ids</t>
        </is>
      </c>
      <c r="B1032" s="29" t="inlineStr">
        <is>
          <t>Asset dynamic travel asset similar destination ids · TEXT</t>
        </is>
      </c>
      <c r="C1032" s="26" t="n"/>
      <c r="D1032" s="27">
        <f>IF(AND($C1032="x",$A1032&lt;&gt;""),$A1032,"")</f>
        <v/>
      </c>
    </row>
    <row r="1033">
      <c r="A1033" s="25" t="inlineStr">
        <is>
          <t>asset_dynamic_travel_asset_title</t>
        </is>
      </c>
      <c r="B1033" s="29" t="inlineStr">
        <is>
          <t>Asset dynamic travel asset title · TEXT</t>
        </is>
      </c>
      <c r="C1033" s="26" t="n"/>
      <c r="D1033" s="27">
        <f>IF(AND($C1033="x",$A1033&lt;&gt;""),$A1033,"")</f>
        <v/>
      </c>
    </row>
    <row r="1034">
      <c r="A1034" s="25" t="inlineStr">
        <is>
          <t>asset_field_type_policy_summaries</t>
        </is>
      </c>
      <c r="B1034" s="29" t="inlineStr">
        <is>
          <t>Asset field type policy summaries · TEXT</t>
        </is>
      </c>
      <c r="C1034" s="26" t="n"/>
      <c r="D1034" s="27">
        <f>IF(AND($C1034="x",$A1034&lt;&gt;""),$A1034,"")</f>
        <v/>
      </c>
    </row>
    <row r="1035">
      <c r="A1035" s="25" t="inlineStr">
        <is>
          <t>asset_final_mobile_urls</t>
        </is>
      </c>
      <c r="B1035" s="29" t="inlineStr">
        <is>
          <t>Asset final mobile urls · TEXT</t>
        </is>
      </c>
      <c r="C1035" s="26" t="n"/>
      <c r="D1035" s="27">
        <f>IF(AND($C1035="x",$A1035&lt;&gt;""),$A1035,"")</f>
        <v/>
      </c>
    </row>
    <row r="1036">
      <c r="A1036" s="25" t="inlineStr">
        <is>
          <t>asset_final_url_suffix</t>
        </is>
      </c>
      <c r="B1036" s="29" t="inlineStr">
        <is>
          <t>Asset final url suffix · TEXT</t>
        </is>
      </c>
      <c r="C1036" s="26" t="n"/>
      <c r="D1036" s="27">
        <f>IF(AND($C1036="x",$A1036&lt;&gt;""),$A1036,"")</f>
        <v/>
      </c>
    </row>
    <row r="1037">
      <c r="A1037" s="25" t="inlineStr">
        <is>
          <t>asset_final_urls</t>
        </is>
      </c>
      <c r="B1037" s="29" t="inlineStr">
        <is>
          <t>Asset final urls · TEXT</t>
        </is>
      </c>
      <c r="C1037" s="26" t="n"/>
      <c r="D1037" s="27">
        <f>IF(AND($C1037="x",$A1037&lt;&gt;""),$A1037,"")</f>
        <v/>
      </c>
    </row>
    <row r="1038">
      <c r="A1038" s="25" t="inlineStr">
        <is>
          <t>asset_group</t>
        </is>
      </c>
      <c r="B1038" s="29" t="inlineStr">
        <is>
          <t>Asset group · TEXT</t>
        </is>
      </c>
      <c r="C1038" s="26" t="n"/>
      <c r="D1038" s="27">
        <f>IF(AND($C1038="x",$A1038&lt;&gt;""),$A1038,"")</f>
        <v/>
      </c>
    </row>
    <row r="1039">
      <c r="A1039" s="25" t="inlineStr">
        <is>
          <t>asset_group_ad_strength</t>
        </is>
      </c>
      <c r="B1039" s="29" t="inlineStr">
        <is>
          <t>Asset group ad strength · TEXT</t>
        </is>
      </c>
      <c r="C1039" s="26" t="n"/>
      <c r="D1039" s="27">
        <f>IF(AND($C1039="x",$A1039&lt;&gt;""),$A1039,"")</f>
        <v/>
      </c>
    </row>
    <row r="1040">
      <c r="A1040" s="25" t="inlineStr">
        <is>
          <t>asset_group_asset_coverage_ad_strength_action_items</t>
        </is>
      </c>
      <c r="B1040" s="29" t="inlineStr">
        <is>
          <t>Asset group asset coverage ad strength action items · TEXT</t>
        </is>
      </c>
      <c r="C1040" s="26" t="n"/>
      <c r="D1040" s="27">
        <f>IF(AND($C1040="x",$A1040&lt;&gt;""),$A1040,"")</f>
        <v/>
      </c>
    </row>
    <row r="1041">
      <c r="A1041" s="25" t="inlineStr">
        <is>
          <t>asset_group_asset_field_type</t>
        </is>
      </c>
      <c r="B1041" s="29" t="inlineStr">
        <is>
          <t>Asset group asset field type · TEXT</t>
        </is>
      </c>
      <c r="C1041" s="26" t="n"/>
      <c r="D1041" s="27">
        <f>IF(AND($C1041="x",$A1041&lt;&gt;""),$A1041,"")</f>
        <v/>
      </c>
    </row>
    <row r="1042">
      <c r="A1042" s="25" t="inlineStr">
        <is>
          <t>asset_group_asset_primary_status</t>
        </is>
      </c>
      <c r="B1042" s="29" t="inlineStr">
        <is>
          <t>Asset group asset primary status · TEXT</t>
        </is>
      </c>
      <c r="C1042" s="26" t="n"/>
      <c r="D1042" s="27">
        <f>IF(AND($C1042="x",$A1042&lt;&gt;""),$A1042,"")</f>
        <v/>
      </c>
    </row>
    <row r="1043">
      <c r="A1043" s="25" t="inlineStr">
        <is>
          <t>asset_group_asset_primary_status_reasons</t>
        </is>
      </c>
      <c r="B1043" s="29" t="inlineStr">
        <is>
          <t>Asset group asset primary status reasons · TEXT</t>
        </is>
      </c>
      <c r="C1043" s="26" t="n"/>
      <c r="D1043" s="27">
        <f>IF(AND($C1043="x",$A1043&lt;&gt;""),$A1043,"")</f>
        <v/>
      </c>
    </row>
    <row r="1044">
      <c r="A1044" s="25" t="inlineStr">
        <is>
          <t>asset_group_asset_resource_name</t>
        </is>
      </c>
      <c r="B1044" s="29" t="inlineStr">
        <is>
          <t>Asset group asset resource name · TEXT</t>
        </is>
      </c>
      <c r="C1044" s="26" t="n"/>
      <c r="D1044" s="27">
        <f>IF(AND($C1044="x",$A1044&lt;&gt;""),$A1044,"")</f>
        <v/>
      </c>
    </row>
    <row r="1045">
      <c r="A1045" s="25" t="inlineStr">
        <is>
          <t>asset_group_asset_source</t>
        </is>
      </c>
      <c r="B1045" s="29" t="inlineStr">
        <is>
          <t>Asset group asset source · TEXT</t>
        </is>
      </c>
      <c r="C1045" s="26" t="n"/>
      <c r="D1045" s="27">
        <f>IF(AND($C1045="x",$A1045&lt;&gt;""),$A1045,"")</f>
        <v/>
      </c>
    </row>
    <row r="1046">
      <c r="A1046" s="25" t="inlineStr">
        <is>
          <t>asset_group_asset_status</t>
        </is>
      </c>
      <c r="B1046" s="29" t="inlineStr">
        <is>
          <t>Asset group asset status · TEXT</t>
        </is>
      </c>
      <c r="C1046" s="26" t="n"/>
      <c r="D1046" s="27">
        <f>IF(AND($C1046="x",$A1046&lt;&gt;""),$A1046,"")</f>
        <v/>
      </c>
    </row>
    <row r="1047">
      <c r="A1047" s="25" t="inlineStr">
        <is>
          <t>asset_group_campaign</t>
        </is>
      </c>
      <c r="B1047" s="29" t="inlineStr">
        <is>
          <t>Asset group campaign · TEXT</t>
        </is>
      </c>
      <c r="C1047" s="26" t="n"/>
      <c r="D1047" s="27">
        <f>IF(AND($C1047="x",$A1047&lt;&gt;""),$A1047,"")</f>
        <v/>
      </c>
    </row>
    <row r="1048">
      <c r="A1048" s="25" t="inlineStr">
        <is>
          <t>asset_group_final_mobile_urls</t>
        </is>
      </c>
      <c r="B1048" s="29" t="inlineStr">
        <is>
          <t>Asset group final mobile urls · TEXT</t>
        </is>
      </c>
      <c r="C1048" s="26" t="n"/>
      <c r="D1048" s="27">
        <f>IF(AND($C1048="x",$A1048&lt;&gt;""),$A1048,"")</f>
        <v/>
      </c>
    </row>
    <row r="1049">
      <c r="A1049" s="25" t="inlineStr">
        <is>
          <t>asset_group_final_urls</t>
        </is>
      </c>
      <c r="B1049" s="29" t="inlineStr">
        <is>
          <t>Asset group final urls · TEXT</t>
        </is>
      </c>
      <c r="C1049" s="26" t="n"/>
      <c r="D1049" s="27">
        <f>IF(AND($C1049="x",$A1049&lt;&gt;""),$A1049,"")</f>
        <v/>
      </c>
    </row>
    <row r="1050">
      <c r="A1050" s="25" t="inlineStr">
        <is>
          <t>asset_group_id</t>
        </is>
      </c>
      <c r="B1050" s="29" t="inlineStr">
        <is>
          <t>Asset group id · TEXT</t>
        </is>
      </c>
      <c r="C1050" s="26" t="n"/>
      <c r="D1050" s="27">
        <f>IF(AND($C1050="x",$A1050&lt;&gt;""),$A1050,"")</f>
        <v/>
      </c>
    </row>
    <row r="1051">
      <c r="A1051" s="25" t="inlineStr">
        <is>
          <t>asset_group_name</t>
        </is>
      </c>
      <c r="B1051" s="29" t="inlineStr">
        <is>
          <t>Asset group name · TEXT</t>
        </is>
      </c>
      <c r="C1051" s="26" t="n"/>
      <c r="D1051" s="27">
        <f>IF(AND($C1051="x",$A1051&lt;&gt;""),$A1051,"")</f>
        <v/>
      </c>
    </row>
    <row r="1052">
      <c r="A1052" s="25" t="inlineStr">
        <is>
          <t>asset_group_path1</t>
        </is>
      </c>
      <c r="B1052" s="29" t="inlineStr">
        <is>
          <t>Asset group path1 · TEXT</t>
        </is>
      </c>
      <c r="C1052" s="26" t="n"/>
      <c r="D1052" s="27">
        <f>IF(AND($C1052="x",$A1052&lt;&gt;""),$A1052,"")</f>
        <v/>
      </c>
    </row>
    <row r="1053">
      <c r="A1053" s="25" t="inlineStr">
        <is>
          <t>asset_group_path2</t>
        </is>
      </c>
      <c r="B1053" s="29" t="inlineStr">
        <is>
          <t>Asset group path2 · TEXT</t>
        </is>
      </c>
      <c r="C1053" s="26" t="n"/>
      <c r="D1053" s="27">
        <f>IF(AND($C1053="x",$A1053&lt;&gt;""),$A1053,"")</f>
        <v/>
      </c>
    </row>
    <row r="1054">
      <c r="A1054" s="25" t="inlineStr">
        <is>
          <t>asset_group_primary_status</t>
        </is>
      </c>
      <c r="B1054" s="29" t="inlineStr">
        <is>
          <t>Asset group primary status · TEXT</t>
        </is>
      </c>
      <c r="C1054" s="26" t="n"/>
      <c r="D1054" s="27">
        <f>IF(AND($C1054="x",$A1054&lt;&gt;""),$A1054,"")</f>
        <v/>
      </c>
    </row>
    <row r="1055">
      <c r="A1055" s="25" t="inlineStr">
        <is>
          <t>asset_group_primary_status_reasons</t>
        </is>
      </c>
      <c r="B1055" s="29" t="inlineStr">
        <is>
          <t>Asset group primary status reasons · TEXT</t>
        </is>
      </c>
      <c r="C1055" s="26" t="n"/>
      <c r="D1055" s="27">
        <f>IF(AND($C1055="x",$A1055&lt;&gt;""),$A1055,"")</f>
        <v/>
      </c>
    </row>
    <row r="1056">
      <c r="A1056" s="25" t="inlineStr">
        <is>
          <t>asset_group_resource_name</t>
        </is>
      </c>
      <c r="B1056" s="29" t="inlineStr">
        <is>
          <t>Asset group resource name · TEXT</t>
        </is>
      </c>
      <c r="C1056" s="26" t="n"/>
      <c r="D1056" s="27">
        <f>IF(AND($C1056="x",$A1056&lt;&gt;""),$A1056,"")</f>
        <v/>
      </c>
    </row>
    <row r="1057">
      <c r="A1057" s="25" t="inlineStr">
        <is>
          <t>asset_group_status</t>
        </is>
      </c>
      <c r="B1057" s="29" t="inlineStr">
        <is>
          <t>Asset group status · TEXT</t>
        </is>
      </c>
      <c r="C1057" s="26" t="n"/>
      <c r="D1057" s="27">
        <f>IF(AND($C1057="x",$A1057&lt;&gt;""),$A1057,"")</f>
        <v/>
      </c>
    </row>
    <row r="1058">
      <c r="A1058" s="25" t="inlineStr">
        <is>
          <t>asset_hotel_callout_asset_language_code</t>
        </is>
      </c>
      <c r="B1058" s="29" t="inlineStr">
        <is>
          <t>Asset hotel callout asset language code · TEXT</t>
        </is>
      </c>
      <c r="C1058" s="26" t="n"/>
      <c r="D1058" s="27">
        <f>IF(AND($C1058="x",$A1058&lt;&gt;""),$A1058,"")</f>
        <v/>
      </c>
    </row>
    <row r="1059">
      <c r="A1059" s="25" t="inlineStr">
        <is>
          <t>asset_hotel_callout_asset_text</t>
        </is>
      </c>
      <c r="B1059" s="29" t="inlineStr">
        <is>
          <t>Asset hotel callout asset text · TEXT</t>
        </is>
      </c>
      <c r="C1059" s="26" t="n"/>
      <c r="D1059" s="27">
        <f>IF(AND($C1059="x",$A1059&lt;&gt;""),$A1059,"")</f>
        <v/>
      </c>
    </row>
    <row r="1060">
      <c r="A1060" s="25" t="inlineStr">
        <is>
          <t>asset_hotel_property_asset_hotel_address</t>
        </is>
      </c>
      <c r="B1060" s="29" t="inlineStr">
        <is>
          <t>Asset hotel property asset hotel address · TEXT</t>
        </is>
      </c>
      <c r="C1060" s="26" t="n"/>
      <c r="D1060" s="27">
        <f>IF(AND($C1060="x",$A1060&lt;&gt;""),$A1060,"")</f>
        <v/>
      </c>
    </row>
    <row r="1061">
      <c r="A1061" s="25" t="inlineStr">
        <is>
          <t>asset_hotel_property_asset_hotel_name</t>
        </is>
      </c>
      <c r="B1061" s="29" t="inlineStr">
        <is>
          <t>Asset hotel property asset hotel name · TEXT</t>
        </is>
      </c>
      <c r="C1061" s="26" t="n"/>
      <c r="D1061" s="27">
        <f>IF(AND($C1061="x",$A1061&lt;&gt;""),$A1061,"")</f>
        <v/>
      </c>
    </row>
    <row r="1062">
      <c r="A1062" s="25" t="inlineStr">
        <is>
          <t>asset_hotel_property_asset_place_id</t>
        </is>
      </c>
      <c r="B1062" s="29" t="inlineStr">
        <is>
          <t>Asset hotel property asset place id · TEXT</t>
        </is>
      </c>
      <c r="C1062" s="26" t="n"/>
      <c r="D1062" s="27">
        <f>IF(AND($C1062="x",$A1062&lt;&gt;""),$A1062,"")</f>
        <v/>
      </c>
    </row>
    <row r="1063">
      <c r="A1063" s="25" t="inlineStr">
        <is>
          <t>asset_id</t>
        </is>
      </c>
      <c r="B1063" s="29" t="inlineStr">
        <is>
          <t>Asset id · TEXT</t>
        </is>
      </c>
      <c r="C1063" s="26" t="n"/>
      <c r="D1063" s="27">
        <f>IF(AND($C1063="x",$A1063&lt;&gt;""),$A1063,"")</f>
        <v/>
      </c>
    </row>
    <row r="1064">
      <c r="A1064" s="25" t="inlineStr">
        <is>
          <t>asset_image_asset_file_size</t>
        </is>
      </c>
      <c r="B1064" s="29" t="inlineStr">
        <is>
          <t>Asset image asset file size · NUMERIC</t>
        </is>
      </c>
      <c r="C1064" s="26" t="n"/>
      <c r="D1064" s="27">
        <f>IF(AND($C1064="x",$A1064&lt;&gt;""),$A1064,"")</f>
        <v/>
      </c>
    </row>
    <row r="1065">
      <c r="A1065" s="25" t="inlineStr">
        <is>
          <t>asset_image_asset_full_size_height_pixels</t>
        </is>
      </c>
      <c r="B1065" s="29" t="inlineStr">
        <is>
          <t>Asset image asset full size height pixels · NUMERIC</t>
        </is>
      </c>
      <c r="C1065" s="26" t="n"/>
      <c r="D1065" s="27">
        <f>IF(AND($C1065="x",$A1065&lt;&gt;""),$A1065,"")</f>
        <v/>
      </c>
    </row>
    <row r="1066">
      <c r="A1066" s="25" t="inlineStr">
        <is>
          <t>asset_image_asset_full_size_url</t>
        </is>
      </c>
      <c r="B1066" s="29" t="inlineStr">
        <is>
          <t>Asset image asset full size url · IMAGE_URL</t>
        </is>
      </c>
      <c r="C1066" s="26" t="n"/>
      <c r="D1066" s="27">
        <f>IF(AND($C1066="x",$A1066&lt;&gt;""),$A1066,"")</f>
        <v/>
      </c>
    </row>
    <row r="1067">
      <c r="A1067" s="25" t="inlineStr">
        <is>
          <t>asset_image_asset_full_size_width_pixels</t>
        </is>
      </c>
      <c r="B1067" s="29" t="inlineStr">
        <is>
          <t>Asset image asset full size width pixels · NUMERIC</t>
        </is>
      </c>
      <c r="C1067" s="26" t="n"/>
      <c r="D1067" s="27">
        <f>IF(AND($C1067="x",$A1067&lt;&gt;""),$A1067,"")</f>
        <v/>
      </c>
    </row>
    <row r="1068">
      <c r="A1068" s="25" t="inlineStr">
        <is>
          <t>asset_image_asset_mime_type</t>
        </is>
      </c>
      <c r="B1068" s="29" t="inlineStr">
        <is>
          <t>Asset image asset mime type · TEXT</t>
        </is>
      </c>
      <c r="C1068" s="26" t="n"/>
      <c r="D1068" s="27">
        <f>IF(AND($C1068="x",$A1068&lt;&gt;""),$A1068,"")</f>
        <v/>
      </c>
    </row>
    <row r="1069">
      <c r="A1069" s="25" t="inlineStr">
        <is>
          <t>asset_interaction_target_asset</t>
        </is>
      </c>
      <c r="B1069" s="29" t="inlineStr">
        <is>
          <t>Asset interaction target asset · TEXT</t>
        </is>
      </c>
      <c r="C1069" s="26" t="n"/>
      <c r="D1069" s="27">
        <f>IF(AND($C1069="x",$A1069&lt;&gt;""),$A1069,"")</f>
        <v/>
      </c>
    </row>
    <row r="1070">
      <c r="A1070" s="25" t="inlineStr">
        <is>
          <t>asset_interaction_target_interaction_on_this_asset</t>
        </is>
      </c>
      <c r="B1070" s="29" t="inlineStr">
        <is>
          <t>Asset interaction target interaction on this asset · BOOLEAN</t>
        </is>
      </c>
      <c r="C1070" s="26" t="n"/>
      <c r="D1070" s="27">
        <f>IF(AND($C1070="x",$A1070&lt;&gt;""),$A1070,"")</f>
        <v/>
      </c>
    </row>
    <row r="1071">
      <c r="A1071" s="25" t="inlineStr">
        <is>
          <t>asset_lead_form_asset_background_image_asset</t>
        </is>
      </c>
      <c r="B1071" s="29" t="inlineStr">
        <is>
          <t>Asset lead form asset background image asset · TEXT</t>
        </is>
      </c>
      <c r="C1071" s="26" t="n"/>
      <c r="D1071" s="27">
        <f>IF(AND($C1071="x",$A1071&lt;&gt;""),$A1071,"")</f>
        <v/>
      </c>
    </row>
    <row r="1072">
      <c r="A1072" s="25" t="inlineStr">
        <is>
          <t>asset_lead_form_asset_business_name</t>
        </is>
      </c>
      <c r="B1072" s="29" t="inlineStr">
        <is>
          <t>Asset lead form asset business name · TEXT</t>
        </is>
      </c>
      <c r="C1072" s="26" t="n"/>
      <c r="D1072" s="27">
        <f>IF(AND($C1072="x",$A1072&lt;&gt;""),$A1072,"")</f>
        <v/>
      </c>
    </row>
    <row r="1073">
      <c r="A1073" s="25" t="inlineStr">
        <is>
          <t>asset_lead_form_asset_call_to_action_description</t>
        </is>
      </c>
      <c r="B1073" s="29" t="inlineStr">
        <is>
          <t>Asset lead form asset call to action description · TEXT</t>
        </is>
      </c>
      <c r="C1073" s="26" t="n"/>
      <c r="D1073" s="27">
        <f>IF(AND($C1073="x",$A1073&lt;&gt;""),$A1073,"")</f>
        <v/>
      </c>
    </row>
    <row r="1074">
      <c r="A1074" s="25" t="inlineStr">
        <is>
          <t>asset_lead_form_asset_call_to_action_type</t>
        </is>
      </c>
      <c r="B1074" s="29" t="inlineStr">
        <is>
          <t>Asset lead form asset call to action type · TEXT</t>
        </is>
      </c>
      <c r="C1074" s="26" t="n"/>
      <c r="D1074" s="27">
        <f>IF(AND($C1074="x",$A1074&lt;&gt;""),$A1074,"")</f>
        <v/>
      </c>
    </row>
    <row r="1075">
      <c r="A1075" s="25" t="inlineStr">
        <is>
          <t>asset_lead_form_asset_custom_disclosure</t>
        </is>
      </c>
      <c r="B1075" s="29" t="inlineStr">
        <is>
          <t>Asset lead form asset custom disclosure · TEXT</t>
        </is>
      </c>
      <c r="C1075" s="26" t="n"/>
      <c r="D1075" s="27">
        <f>IF(AND($C1075="x",$A1075&lt;&gt;""),$A1075,"")</f>
        <v/>
      </c>
    </row>
    <row r="1076">
      <c r="A1076" s="25" t="inlineStr">
        <is>
          <t>asset_lead_form_asset_custom_question_fields</t>
        </is>
      </c>
      <c r="B1076" s="29" t="inlineStr">
        <is>
          <t>Asset lead form asset custom question fields · TEXT</t>
        </is>
      </c>
      <c r="C1076" s="26" t="n"/>
      <c r="D1076" s="27">
        <f>IF(AND($C1076="x",$A1076&lt;&gt;""),$A1076,"")</f>
        <v/>
      </c>
    </row>
    <row r="1077">
      <c r="A1077" s="25" t="inlineStr">
        <is>
          <t>asset_lead_form_asset_delivery_methods</t>
        </is>
      </c>
      <c r="B1077" s="29" t="inlineStr">
        <is>
          <t>Asset lead form asset delivery methods · TEXT</t>
        </is>
      </c>
      <c r="C1077" s="26" t="n"/>
      <c r="D1077" s="27">
        <f>IF(AND($C1077="x",$A1077&lt;&gt;""),$A1077,"")</f>
        <v/>
      </c>
    </row>
    <row r="1078">
      <c r="A1078" s="25" t="inlineStr">
        <is>
          <t>asset_lead_form_asset_description</t>
        </is>
      </c>
      <c r="B1078" s="29" t="inlineStr">
        <is>
          <t>Asset lead form asset description · TEXT</t>
        </is>
      </c>
      <c r="C1078" s="26" t="n"/>
      <c r="D1078" s="27">
        <f>IF(AND($C1078="x",$A1078&lt;&gt;""),$A1078,"")</f>
        <v/>
      </c>
    </row>
    <row r="1079">
      <c r="A1079" s="25" t="inlineStr">
        <is>
          <t>asset_lead_form_asset_desired_intent</t>
        </is>
      </c>
      <c r="B1079" s="29" t="inlineStr">
        <is>
          <t>Asset lead form asset desired intent · TEXT</t>
        </is>
      </c>
      <c r="C1079" s="26" t="n"/>
      <c r="D1079" s="27">
        <f>IF(AND($C1079="x",$A1079&lt;&gt;""),$A1079,"")</f>
        <v/>
      </c>
    </row>
    <row r="1080">
      <c r="A1080" s="25" t="inlineStr">
        <is>
          <t>asset_lead_form_asset_fields</t>
        </is>
      </c>
      <c r="B1080" s="29" t="inlineStr">
        <is>
          <t>Asset lead form asset fields · TEXT</t>
        </is>
      </c>
      <c r="C1080" s="26" t="n"/>
      <c r="D1080" s="27">
        <f>IF(AND($C1080="x",$A1080&lt;&gt;""),$A1080,"")</f>
        <v/>
      </c>
    </row>
    <row r="1081">
      <c r="A1081" s="25" t="inlineStr">
        <is>
          <t>asset_lead_form_asset_headline</t>
        </is>
      </c>
      <c r="B1081" s="29" t="inlineStr">
        <is>
          <t>Asset lead form asset headline · TEXT</t>
        </is>
      </c>
      <c r="C1081" s="26" t="n"/>
      <c r="D1081" s="27">
        <f>IF(AND($C1081="x",$A1081&lt;&gt;""),$A1081,"")</f>
        <v/>
      </c>
    </row>
    <row r="1082">
      <c r="A1082" s="25" t="inlineStr">
        <is>
          <t>asset_lead_form_asset_post_submit_call_to_action_type</t>
        </is>
      </c>
      <c r="B1082" s="29" t="inlineStr">
        <is>
          <t>Asset lead form asset post submit call to action type · TEXT</t>
        </is>
      </c>
      <c r="C1082" s="26" t="n"/>
      <c r="D1082" s="27">
        <f>IF(AND($C1082="x",$A1082&lt;&gt;""),$A1082,"")</f>
        <v/>
      </c>
    </row>
    <row r="1083">
      <c r="A1083" s="25" t="inlineStr">
        <is>
          <t>asset_lead_form_asset_post_submit_description</t>
        </is>
      </c>
      <c r="B1083" s="29" t="inlineStr">
        <is>
          <t>Asset lead form asset post submit description · TEXT</t>
        </is>
      </c>
      <c r="C1083" s="26" t="n"/>
      <c r="D1083" s="27">
        <f>IF(AND($C1083="x",$A1083&lt;&gt;""),$A1083,"")</f>
        <v/>
      </c>
    </row>
    <row r="1084">
      <c r="A1084" s="25" t="inlineStr">
        <is>
          <t>asset_lead_form_asset_post_submit_headline</t>
        </is>
      </c>
      <c r="B1084" s="29" t="inlineStr">
        <is>
          <t>Asset lead form asset post submit headline · TEXT</t>
        </is>
      </c>
      <c r="C1084" s="26" t="n"/>
      <c r="D1084" s="27">
        <f>IF(AND($C1084="x",$A1084&lt;&gt;""),$A1084,"")</f>
        <v/>
      </c>
    </row>
    <row r="1085">
      <c r="A1085" s="25" t="inlineStr">
        <is>
          <t>asset_lead_form_asset_privacy_policy_url</t>
        </is>
      </c>
      <c r="B1085" s="29" t="inlineStr">
        <is>
          <t>Asset lead form asset privacy policy url · TEXT</t>
        </is>
      </c>
      <c r="C1085" s="26" t="n"/>
      <c r="D1085" s="27">
        <f>IF(AND($C1085="x",$A1085&lt;&gt;""),$A1085,"")</f>
        <v/>
      </c>
    </row>
    <row r="1086">
      <c r="A1086" s="25" t="inlineStr">
        <is>
          <t>asset_location_asset_business_profile_locations</t>
        </is>
      </c>
      <c r="B1086" s="29" t="inlineStr">
        <is>
          <t>Asset location asset business profile locations · TEXT</t>
        </is>
      </c>
      <c r="C1086" s="26" t="n"/>
      <c r="D1086" s="27">
        <f>IF(AND($C1086="x",$A1086&lt;&gt;""),$A1086,"")</f>
        <v/>
      </c>
    </row>
    <row r="1087">
      <c r="A1087" s="25" t="inlineStr">
        <is>
          <t>asset_location_asset_location_ownership_type</t>
        </is>
      </c>
      <c r="B1087" s="29" t="inlineStr">
        <is>
          <t>Asset location asset location ownership type · TEXT</t>
        </is>
      </c>
      <c r="C1087" s="26" t="n"/>
      <c r="D1087" s="27">
        <f>IF(AND($C1087="x",$A1087&lt;&gt;""),$A1087,"")</f>
        <v/>
      </c>
    </row>
    <row r="1088">
      <c r="A1088" s="25" t="inlineStr">
        <is>
          <t>asset_location_asset_place_id</t>
        </is>
      </c>
      <c r="B1088" s="29" t="inlineStr">
        <is>
          <t>Asset location asset place id · TEXT</t>
        </is>
      </c>
      <c r="C1088" s="26" t="n"/>
      <c r="D1088" s="27">
        <f>IF(AND($C1088="x",$A1088&lt;&gt;""),$A1088,"")</f>
        <v/>
      </c>
    </row>
    <row r="1089">
      <c r="A1089" s="25" t="inlineStr">
        <is>
          <t>asset_mobile_app_asset_app_id</t>
        </is>
      </c>
      <c r="B1089" s="29" t="inlineStr">
        <is>
          <t>Asset mobile app asset app id · TEXT</t>
        </is>
      </c>
      <c r="C1089" s="26" t="n"/>
      <c r="D1089" s="27">
        <f>IF(AND($C1089="x",$A1089&lt;&gt;""),$A1089,"")</f>
        <v/>
      </c>
    </row>
    <row r="1090">
      <c r="A1090" s="25" t="inlineStr">
        <is>
          <t>asset_mobile_app_asset_app_store</t>
        </is>
      </c>
      <c r="B1090" s="29" t="inlineStr">
        <is>
          <t>Asset mobile app asset app store · TEXT</t>
        </is>
      </c>
      <c r="C1090" s="26" t="n"/>
      <c r="D1090" s="27">
        <f>IF(AND($C1090="x",$A1090&lt;&gt;""),$A1090,"")</f>
        <v/>
      </c>
    </row>
    <row r="1091">
      <c r="A1091" s="25" t="inlineStr">
        <is>
          <t>asset_mobile_app_asset_end_date</t>
        </is>
      </c>
      <c r="B1091" s="29" t="inlineStr">
        <is>
          <t>Asset mobile app asset end date · DATE</t>
        </is>
      </c>
      <c r="C1091" s="26" t="n"/>
      <c r="D1091" s="27">
        <f>IF(AND($C1091="x",$A1091&lt;&gt;""),$A1091,"")</f>
        <v/>
      </c>
    </row>
    <row r="1092">
      <c r="A1092" s="25" t="inlineStr">
        <is>
          <t>asset_mobile_app_asset_link_text</t>
        </is>
      </c>
      <c r="B1092" s="29" t="inlineStr">
        <is>
          <t>Asset mobile app asset link text · TEXT</t>
        </is>
      </c>
      <c r="C1092" s="26" t="n"/>
      <c r="D1092" s="27">
        <f>IF(AND($C1092="x",$A1092&lt;&gt;""),$A1092,"")</f>
        <v/>
      </c>
    </row>
    <row r="1093">
      <c r="A1093" s="25" t="inlineStr">
        <is>
          <t>asset_mobile_app_asset_start_date</t>
        </is>
      </c>
      <c r="B1093" s="29" t="inlineStr">
        <is>
          <t>Asset mobile app asset start date · DATE</t>
        </is>
      </c>
      <c r="C1093" s="26" t="n"/>
      <c r="D1093" s="27">
        <f>IF(AND($C1093="x",$A1093&lt;&gt;""),$A1093,"")</f>
        <v/>
      </c>
    </row>
    <row r="1094">
      <c r="A1094" s="25" t="inlineStr">
        <is>
          <t>asset_name</t>
        </is>
      </c>
      <c r="B1094" s="29" t="inlineStr">
        <is>
          <t>Asset name · TEXT</t>
        </is>
      </c>
      <c r="C1094" s="26" t="n"/>
      <c r="D1094" s="27">
        <f>IF(AND($C1094="x",$A1094&lt;&gt;""),$A1094,"")</f>
        <v/>
      </c>
    </row>
    <row r="1095">
      <c r="A1095" s="25" t="inlineStr">
        <is>
          <t>asset_page_feed_asset_labels</t>
        </is>
      </c>
      <c r="B1095" s="29" t="inlineStr">
        <is>
          <t>Asset page feed asset labels · TEXT</t>
        </is>
      </c>
      <c r="C1095" s="26" t="n"/>
      <c r="D1095" s="27">
        <f>IF(AND($C1095="x",$A1095&lt;&gt;""),$A1095,"")</f>
        <v/>
      </c>
    </row>
    <row r="1096">
      <c r="A1096" s="25" t="inlineStr">
        <is>
          <t>asset_page_feed_asset_page_url</t>
        </is>
      </c>
      <c r="B1096" s="29" t="inlineStr">
        <is>
          <t>Asset page feed asset page url · TEXT</t>
        </is>
      </c>
      <c r="C1096" s="26" t="n"/>
      <c r="D1096" s="27">
        <f>IF(AND($C1096="x",$A1096&lt;&gt;""),$A1096,"")</f>
        <v/>
      </c>
    </row>
    <row r="1097">
      <c r="A1097" s="25" t="inlineStr">
        <is>
          <t>asset_policy_summary_approval_status</t>
        </is>
      </c>
      <c r="B1097" s="29" t="inlineStr">
        <is>
          <t>Asset policy summary approval status · TEXT</t>
        </is>
      </c>
      <c r="C1097" s="26" t="n"/>
      <c r="D1097" s="27">
        <f>IF(AND($C1097="x",$A1097&lt;&gt;""),$A1097,"")</f>
        <v/>
      </c>
    </row>
    <row r="1098">
      <c r="A1098" s="25" t="inlineStr">
        <is>
          <t>asset_policy_summary_policy_topic_entries</t>
        </is>
      </c>
      <c r="B1098" s="29" t="inlineStr">
        <is>
          <t>Asset policy summary policy topic entries · TEXT</t>
        </is>
      </c>
      <c r="C1098" s="26" t="n"/>
      <c r="D1098" s="27">
        <f>IF(AND($C1098="x",$A1098&lt;&gt;""),$A1098,"")</f>
        <v/>
      </c>
    </row>
    <row r="1099">
      <c r="A1099" s="25" t="inlineStr">
        <is>
          <t>asset_policy_summary_review_status</t>
        </is>
      </c>
      <c r="B1099" s="29" t="inlineStr">
        <is>
          <t>Asset policy summary review status · TEXT</t>
        </is>
      </c>
      <c r="C1099" s="26" t="n"/>
      <c r="D1099" s="27">
        <f>IF(AND($C1099="x",$A1099&lt;&gt;""),$A1099,"")</f>
        <v/>
      </c>
    </row>
    <row r="1100">
      <c r="A1100" s="25" t="inlineStr">
        <is>
          <t>asset_price_asset_language_code</t>
        </is>
      </c>
      <c r="B1100" s="29" t="inlineStr">
        <is>
          <t>Asset price asset language code · TEXT</t>
        </is>
      </c>
      <c r="C1100" s="26" t="n"/>
      <c r="D1100" s="27">
        <f>IF(AND($C1100="x",$A1100&lt;&gt;""),$A1100,"")</f>
        <v/>
      </c>
    </row>
    <row r="1101">
      <c r="A1101" s="25" t="inlineStr">
        <is>
          <t>asset_price_asset_price_offerings</t>
        </is>
      </c>
      <c r="B1101" s="29" t="inlineStr">
        <is>
          <t>Asset price asset price offerings · TEXT</t>
        </is>
      </c>
      <c r="C1101" s="26" t="n"/>
      <c r="D1101" s="27">
        <f>IF(AND($C1101="x",$A1101&lt;&gt;""),$A1101,"")</f>
        <v/>
      </c>
    </row>
    <row r="1102">
      <c r="A1102" s="25" t="inlineStr">
        <is>
          <t>asset_price_asset_price_qualifier</t>
        </is>
      </c>
      <c r="B1102" s="29" t="inlineStr">
        <is>
          <t>Asset price asset price qualifier · TEXT</t>
        </is>
      </c>
      <c r="C1102" s="26" t="n"/>
      <c r="D1102" s="27">
        <f>IF(AND($C1102="x",$A1102&lt;&gt;""),$A1102,"")</f>
        <v/>
      </c>
    </row>
    <row r="1103">
      <c r="A1103" s="25" t="inlineStr">
        <is>
          <t>asset_price_asset_type</t>
        </is>
      </c>
      <c r="B1103" s="29" t="inlineStr">
        <is>
          <t>Asset price asset type · TEXT</t>
        </is>
      </c>
      <c r="C1103" s="26" t="n"/>
      <c r="D1103" s="27">
        <f>IF(AND($C1103="x",$A1103&lt;&gt;""),$A1103,"")</f>
        <v/>
      </c>
    </row>
    <row r="1104">
      <c r="A1104" s="25" t="inlineStr">
        <is>
          <t>asset_promotion_asset_ad_schedule_targets</t>
        </is>
      </c>
      <c r="B1104" s="29" t="inlineStr">
        <is>
          <t>Asset promotion asset ad schedule targets · TEXT</t>
        </is>
      </c>
      <c r="C1104" s="26" t="n"/>
      <c r="D1104" s="27">
        <f>IF(AND($C1104="x",$A1104&lt;&gt;""),$A1104,"")</f>
        <v/>
      </c>
    </row>
    <row r="1105">
      <c r="A1105" s="25" t="inlineStr">
        <is>
          <t>asset_promotion_asset_discount_modifier</t>
        </is>
      </c>
      <c r="B1105" s="29" t="inlineStr">
        <is>
          <t>Asset promotion asset discount modifier · TEXT</t>
        </is>
      </c>
      <c r="C1105" s="26" t="n"/>
      <c r="D1105" s="27">
        <f>IF(AND($C1105="x",$A1105&lt;&gt;""),$A1105,"")</f>
        <v/>
      </c>
    </row>
    <row r="1106">
      <c r="A1106" s="25" t="inlineStr">
        <is>
          <t>asset_promotion_asset_end_date</t>
        </is>
      </c>
      <c r="B1106" s="29" t="inlineStr">
        <is>
          <t>Asset promotion asset end date · DATE</t>
        </is>
      </c>
      <c r="C1106" s="26" t="n"/>
      <c r="D1106" s="27">
        <f>IF(AND($C1106="x",$A1106&lt;&gt;""),$A1106,"")</f>
        <v/>
      </c>
    </row>
    <row r="1107">
      <c r="A1107" s="25" t="inlineStr">
        <is>
          <t>asset_promotion_asset_language_code</t>
        </is>
      </c>
      <c r="B1107" s="29" t="inlineStr">
        <is>
          <t>Asset promotion asset language code · TEXT</t>
        </is>
      </c>
      <c r="C1107" s="26" t="n"/>
      <c r="D1107" s="27">
        <f>IF(AND($C1107="x",$A1107&lt;&gt;""),$A1107,"")</f>
        <v/>
      </c>
    </row>
    <row r="1108">
      <c r="A1108" s="25" t="inlineStr">
        <is>
          <t>asset_promotion_asset_money_amount_off_amount_micros</t>
        </is>
      </c>
      <c r="B1108" s="29" t="inlineStr">
        <is>
          <t>Asset promotion asset money amount off amount micros · NUMERIC</t>
        </is>
      </c>
      <c r="C1108" s="26" t="n"/>
      <c r="D1108" s="27">
        <f>IF(AND($C1108="x",$A1108&lt;&gt;""),$A1108,"")</f>
        <v/>
      </c>
    </row>
    <row r="1109">
      <c r="A1109" s="25" t="inlineStr">
        <is>
          <t>asset_promotion_asset_money_amount_off_currency_code</t>
        </is>
      </c>
      <c r="B1109" s="29" t="inlineStr">
        <is>
          <t>Asset promotion asset money amount off currency code · TEXT</t>
        </is>
      </c>
      <c r="C1109" s="26" t="n"/>
      <c r="D1109" s="27">
        <f>IF(AND($C1109="x",$A1109&lt;&gt;""),$A1109,"")</f>
        <v/>
      </c>
    </row>
    <row r="1110">
      <c r="A1110" s="25" t="inlineStr">
        <is>
          <t>asset_promotion_asset_occasion</t>
        </is>
      </c>
      <c r="B1110" s="29" t="inlineStr">
        <is>
          <t>Asset promotion asset occasion · TEXT</t>
        </is>
      </c>
      <c r="C1110" s="26" t="n"/>
      <c r="D1110" s="27">
        <f>IF(AND($C1110="x",$A1110&lt;&gt;""),$A1110,"")</f>
        <v/>
      </c>
    </row>
    <row r="1111">
      <c r="A1111" s="25" t="inlineStr">
        <is>
          <t>asset_promotion_asset_orders_over_amount_amount_micros</t>
        </is>
      </c>
      <c r="B1111" s="29" t="inlineStr">
        <is>
          <t>Asset promotion asset orders over amount amount micros · NUMERIC</t>
        </is>
      </c>
      <c r="C1111" s="26" t="n"/>
      <c r="D1111" s="27">
        <f>IF(AND($C1111="x",$A1111&lt;&gt;""),$A1111,"")</f>
        <v/>
      </c>
    </row>
    <row r="1112">
      <c r="A1112" s="25" t="inlineStr">
        <is>
          <t>asset_promotion_asset_orders_over_amount_currency_code</t>
        </is>
      </c>
      <c r="B1112" s="29" t="inlineStr">
        <is>
          <t>Asset promotion asset orders over amount currency code · TEXT</t>
        </is>
      </c>
      <c r="C1112" s="26" t="n"/>
      <c r="D1112" s="27">
        <f>IF(AND($C1112="x",$A1112&lt;&gt;""),$A1112,"")</f>
        <v/>
      </c>
    </row>
    <row r="1113">
      <c r="A1113" s="25" t="inlineStr">
        <is>
          <t>asset_promotion_asset_percent_off</t>
        </is>
      </c>
      <c r="B1113" s="29" t="inlineStr">
        <is>
          <t>Asset promotion asset percent off · NUMERIC</t>
        </is>
      </c>
      <c r="C1113" s="26" t="n"/>
      <c r="D1113" s="27">
        <f>IF(AND($C1113="x",$A1113&lt;&gt;""),$A1113,"")</f>
        <v/>
      </c>
    </row>
    <row r="1114">
      <c r="A1114" s="25" t="inlineStr">
        <is>
          <t>asset_promotion_asset_promotion_barcode_info_barcode_content</t>
        </is>
      </c>
      <c r="B1114" s="29" t="inlineStr">
        <is>
          <t>Asset promotion asset promotion barcode info barcode content · TEXT</t>
        </is>
      </c>
      <c r="C1114" s="26" t="n"/>
      <c r="D1114" s="27">
        <f>IF(AND($C1114="x",$A1114&lt;&gt;""),$A1114,"")</f>
        <v/>
      </c>
    </row>
    <row r="1115">
      <c r="A1115" s="25" t="inlineStr">
        <is>
          <t>asset_promotion_asset_promotion_barcode_info_type</t>
        </is>
      </c>
      <c r="B1115" s="29" t="inlineStr">
        <is>
          <t>Asset promotion asset promotion barcode info type · TEXT</t>
        </is>
      </c>
      <c r="C1115" s="26" t="n"/>
      <c r="D1115" s="27">
        <f>IF(AND($C1115="x",$A1115&lt;&gt;""),$A1115,"")</f>
        <v/>
      </c>
    </row>
    <row r="1116">
      <c r="A1116" s="25" t="inlineStr">
        <is>
          <t>asset_promotion_asset_promotion_code</t>
        </is>
      </c>
      <c r="B1116" s="29" t="inlineStr">
        <is>
          <t>Asset promotion asset promotion code · TEXT</t>
        </is>
      </c>
      <c r="C1116" s="26" t="n"/>
      <c r="D1116" s="27">
        <f>IF(AND($C1116="x",$A1116&lt;&gt;""),$A1116,"")</f>
        <v/>
      </c>
    </row>
    <row r="1117">
      <c r="A1117" s="25" t="inlineStr">
        <is>
          <t>asset_promotion_asset_promotion_qr_code_info_qr_code_content</t>
        </is>
      </c>
      <c r="B1117" s="29" t="inlineStr">
        <is>
          <t>Asset promotion asset promotion qr code info qr code content · TEXT</t>
        </is>
      </c>
      <c r="C1117" s="26" t="n"/>
      <c r="D1117" s="27">
        <f>IF(AND($C1117="x",$A1117&lt;&gt;""),$A1117,"")</f>
        <v/>
      </c>
    </row>
    <row r="1118">
      <c r="A1118" s="25" t="inlineStr">
        <is>
          <t>asset_promotion_asset_promotion_target</t>
        </is>
      </c>
      <c r="B1118" s="29" t="inlineStr">
        <is>
          <t>Asset promotion asset promotion target · TEXT</t>
        </is>
      </c>
      <c r="C1118" s="26" t="n"/>
      <c r="D1118" s="27">
        <f>IF(AND($C1118="x",$A1118&lt;&gt;""),$A1118,"")</f>
        <v/>
      </c>
    </row>
    <row r="1119">
      <c r="A1119" s="25" t="inlineStr">
        <is>
          <t>asset_promotion_asset_redemption_end_date</t>
        </is>
      </c>
      <c r="B1119" s="29" t="inlineStr">
        <is>
          <t>Asset promotion asset redemption end date · DATE</t>
        </is>
      </c>
      <c r="C1119" s="26" t="n"/>
      <c r="D1119" s="27">
        <f>IF(AND($C1119="x",$A1119&lt;&gt;""),$A1119,"")</f>
        <v/>
      </c>
    </row>
    <row r="1120">
      <c r="A1120" s="25" t="inlineStr">
        <is>
          <t>asset_promotion_asset_redemption_start_date</t>
        </is>
      </c>
      <c r="B1120" s="29" t="inlineStr">
        <is>
          <t>Asset promotion asset redemption start date · DATE</t>
        </is>
      </c>
      <c r="C1120" s="26" t="n"/>
      <c r="D1120" s="27">
        <f>IF(AND($C1120="x",$A1120&lt;&gt;""),$A1120,"")</f>
        <v/>
      </c>
    </row>
    <row r="1121">
      <c r="A1121" s="25" t="inlineStr">
        <is>
          <t>asset_promotion_asset_start_date</t>
        </is>
      </c>
      <c r="B1121" s="29" t="inlineStr">
        <is>
          <t>Asset promotion asset start date · DATE</t>
        </is>
      </c>
      <c r="C1121" s="26" t="n"/>
      <c r="D1121" s="27">
        <f>IF(AND($C1121="x",$A1121&lt;&gt;""),$A1121,"")</f>
        <v/>
      </c>
    </row>
    <row r="1122">
      <c r="A1122" s="25" t="inlineStr">
        <is>
          <t>asset_promotion_asset_terms_and_conditions_text</t>
        </is>
      </c>
      <c r="B1122" s="29" t="inlineStr">
        <is>
          <t>Asset promotion asset terms and conditions text · TEXT</t>
        </is>
      </c>
      <c r="C1122" s="26" t="n"/>
      <c r="D1122" s="27">
        <f>IF(AND($C1122="x",$A1122&lt;&gt;""),$A1122,"")</f>
        <v/>
      </c>
    </row>
    <row r="1123">
      <c r="A1123" s="25" t="inlineStr">
        <is>
          <t>asset_promotion_asset_terms_and_conditions_uri</t>
        </is>
      </c>
      <c r="B1123" s="29" t="inlineStr">
        <is>
          <t>Asset promotion asset terms and conditions uri · TEXT</t>
        </is>
      </c>
      <c r="C1123" s="26" t="n"/>
      <c r="D1123" s="27">
        <f>IF(AND($C1123="x",$A1123&lt;&gt;""),$A1123,"")</f>
        <v/>
      </c>
    </row>
    <row r="1124">
      <c r="A1124" s="25" t="inlineStr">
        <is>
          <t>asset_resource_name</t>
        </is>
      </c>
      <c r="B1124" s="29" t="inlineStr">
        <is>
          <t>Asset resource name · TEXT</t>
        </is>
      </c>
      <c r="C1124" s="26" t="n"/>
      <c r="D1124" s="27">
        <f>IF(AND($C1124="x",$A1124&lt;&gt;""),$A1124,"")</f>
        <v/>
      </c>
    </row>
    <row r="1125">
      <c r="A1125" s="25" t="inlineStr">
        <is>
          <t>asset_sitelink_asset_ad_schedule_targets</t>
        </is>
      </c>
      <c r="B1125" s="29" t="inlineStr">
        <is>
          <t>Asset sitelink asset ad schedule targets · TEXT</t>
        </is>
      </c>
      <c r="C1125" s="26" t="n"/>
      <c r="D1125" s="27">
        <f>IF(AND($C1125="x",$A1125&lt;&gt;""),$A1125,"")</f>
        <v/>
      </c>
    </row>
    <row r="1126">
      <c r="A1126" s="25" t="inlineStr">
        <is>
          <t>asset_sitelink_asset_description1</t>
        </is>
      </c>
      <c r="B1126" s="29" t="inlineStr">
        <is>
          <t>Asset sitelink asset description1 · TEXT</t>
        </is>
      </c>
      <c r="C1126" s="26" t="n"/>
      <c r="D1126" s="27">
        <f>IF(AND($C1126="x",$A1126&lt;&gt;""),$A1126,"")</f>
        <v/>
      </c>
    </row>
    <row r="1127">
      <c r="A1127" s="25" t="inlineStr">
        <is>
          <t>asset_sitelink_asset_description2</t>
        </is>
      </c>
      <c r="B1127" s="29" t="inlineStr">
        <is>
          <t>Asset sitelink asset description2 · TEXT</t>
        </is>
      </c>
      <c r="C1127" s="26" t="n"/>
      <c r="D1127" s="27">
        <f>IF(AND($C1127="x",$A1127&lt;&gt;""),$A1127,"")</f>
        <v/>
      </c>
    </row>
    <row r="1128">
      <c r="A1128" s="25" t="inlineStr">
        <is>
          <t>asset_sitelink_asset_end_date</t>
        </is>
      </c>
      <c r="B1128" s="29" t="inlineStr">
        <is>
          <t>Asset sitelink asset end date · DATE</t>
        </is>
      </c>
      <c r="C1128" s="26" t="n"/>
      <c r="D1128" s="27">
        <f>IF(AND($C1128="x",$A1128&lt;&gt;""),$A1128,"")</f>
        <v/>
      </c>
    </row>
    <row r="1129">
      <c r="A1129" s="25" t="inlineStr">
        <is>
          <t>asset_sitelink_asset_link_text</t>
        </is>
      </c>
      <c r="B1129" s="29" t="inlineStr">
        <is>
          <t>Asset sitelink asset link text · TEXT</t>
        </is>
      </c>
      <c r="C1129" s="26" t="n"/>
      <c r="D1129" s="27">
        <f>IF(AND($C1129="x",$A1129&lt;&gt;""),$A1129,"")</f>
        <v/>
      </c>
    </row>
    <row r="1130">
      <c r="A1130" s="25" t="inlineStr">
        <is>
          <t>asset_sitelink_asset_start_date</t>
        </is>
      </c>
      <c r="B1130" s="29" t="inlineStr">
        <is>
          <t>Asset sitelink asset start date · DATE</t>
        </is>
      </c>
      <c r="C1130" s="26" t="n"/>
      <c r="D1130" s="27">
        <f>IF(AND($C1130="x",$A1130&lt;&gt;""),$A1130,"")</f>
        <v/>
      </c>
    </row>
    <row r="1131">
      <c r="A1131" s="25" t="inlineStr">
        <is>
          <t>asset_source</t>
        </is>
      </c>
      <c r="B1131" s="29" t="inlineStr">
        <is>
          <t>Asset source · TEXT</t>
        </is>
      </c>
      <c r="C1131" s="26" t="n"/>
      <c r="D1131" s="27">
        <f>IF(AND($C1131="x",$A1131&lt;&gt;""),$A1131,"")</f>
        <v/>
      </c>
    </row>
    <row r="1132">
      <c r="A1132" s="25" t="inlineStr">
        <is>
          <t>asset_structured_snippet_asset_header</t>
        </is>
      </c>
      <c r="B1132" s="29" t="inlineStr">
        <is>
          <t>Asset structured snippet asset header · TEXT</t>
        </is>
      </c>
      <c r="C1132" s="26" t="n"/>
      <c r="D1132" s="27">
        <f>IF(AND($C1132="x",$A1132&lt;&gt;""),$A1132,"")</f>
        <v/>
      </c>
    </row>
    <row r="1133">
      <c r="A1133" s="25" t="inlineStr">
        <is>
          <t>asset_structured_snippet_asset_values</t>
        </is>
      </c>
      <c r="B1133" s="29" t="inlineStr">
        <is>
          <t>Asset structured snippet asset values · TEXT</t>
        </is>
      </c>
      <c r="C1133" s="26" t="n"/>
      <c r="D1133" s="27">
        <f>IF(AND($C1133="x",$A1133&lt;&gt;""),$A1133,"")</f>
        <v/>
      </c>
    </row>
    <row r="1134">
      <c r="A1134" s="25" t="inlineStr">
        <is>
          <t>asset_text_asset_text</t>
        </is>
      </c>
      <c r="B1134" s="29" t="inlineStr">
        <is>
          <t>Asset text asset text · TEXT</t>
        </is>
      </c>
      <c r="C1134" s="26" t="n"/>
      <c r="D1134" s="27">
        <f>IF(AND($C1134="x",$A1134&lt;&gt;""),$A1134,"")</f>
        <v/>
      </c>
    </row>
    <row r="1135">
      <c r="A1135" s="25" t="inlineStr">
        <is>
          <t>asset_tracking_url_template</t>
        </is>
      </c>
      <c r="B1135" s="29" t="inlineStr">
        <is>
          <t>Asset tracking url template · TEXT</t>
        </is>
      </c>
      <c r="C1135" s="26" t="n"/>
      <c r="D1135" s="27">
        <f>IF(AND($C1135="x",$A1135&lt;&gt;""),$A1135,"")</f>
        <v/>
      </c>
    </row>
    <row r="1136">
      <c r="A1136" s="25" t="inlineStr">
        <is>
          <t>asset_type</t>
        </is>
      </c>
      <c r="B1136" s="29" t="inlineStr">
        <is>
          <t>Asset type · TEXT</t>
        </is>
      </c>
      <c r="C1136" s="26" t="n"/>
      <c r="D1136" s="27">
        <f>IF(AND($C1136="x",$A1136&lt;&gt;""),$A1136,"")</f>
        <v/>
      </c>
    </row>
    <row r="1137">
      <c r="A1137" s="25" t="inlineStr">
        <is>
          <t>asset_url_custom_parameters</t>
        </is>
      </c>
      <c r="B1137" s="29" t="inlineStr">
        <is>
          <t>Asset url custom parameters · TEXT</t>
        </is>
      </c>
      <c r="C1137" s="26" t="n"/>
      <c r="D1137" s="27">
        <f>IF(AND($C1137="x",$A1137&lt;&gt;""),$A1137,"")</f>
        <v/>
      </c>
    </row>
    <row r="1138">
      <c r="A1138" s="25" t="inlineStr">
        <is>
          <t>asset_youtube_video_asset_youtube_video_id</t>
        </is>
      </c>
      <c r="B1138" s="29" t="inlineStr">
        <is>
          <t>Asset youtube video asset youtube video id · TEXT</t>
        </is>
      </c>
      <c r="C1138" s="26" t="n"/>
      <c r="D1138" s="27">
        <f>IF(AND($C1138="x",$A1138&lt;&gt;""),$A1138,"")</f>
        <v/>
      </c>
    </row>
    <row r="1139">
      <c r="A1139" s="25" t="inlineStr">
        <is>
          <t>asset_youtube_video_asset_youtube_video_title</t>
        </is>
      </c>
      <c r="B1139" s="29" t="inlineStr">
        <is>
          <t>Asset youtube video asset youtube video title · TEXT</t>
        </is>
      </c>
      <c r="C1139" s="26" t="n"/>
      <c r="D1139" s="27">
        <f>IF(AND($C1139="x",$A1139&lt;&gt;""),$A1139,"")</f>
        <v/>
      </c>
    </row>
    <row r="1140">
      <c r="A1140" s="25" t="inlineStr">
        <is>
          <t>asset_youtube_video_list_asset_youtube_videos</t>
        </is>
      </c>
      <c r="B1140" s="29" t="inlineStr">
        <is>
          <t>Asset youtube video list asset youtube videos · TEXT</t>
        </is>
      </c>
      <c r="C1140" s="26" t="n"/>
      <c r="D1140" s="27">
        <f>IF(AND($C1140="x",$A1140&lt;&gt;""),$A1140,"")</f>
        <v/>
      </c>
    </row>
    <row r="1141">
      <c r="A1141" s="25" t="inlineStr">
        <is>
          <t>asset_youtube_video_list_asset_youtube_videos_asset</t>
        </is>
      </c>
      <c r="B1141" s="29" t="inlineStr">
        <is>
          <t>(Deprecated) Asset youtube video list asset youtube videos asset · TEXT</t>
        </is>
      </c>
      <c r="C1141" s="26" t="n"/>
      <c r="D1141" s="27">
        <f>IF(AND($C1141="x",$A1141&lt;&gt;""),$A1141,"")</f>
        <v/>
      </c>
    </row>
    <row r="1142">
      <c r="A1142" s="25" t="inlineStr">
        <is>
          <t>auction_insight_domain</t>
        </is>
      </c>
      <c r="B1142" s="29" t="inlineStr">
        <is>
          <t>Auction insight domain · TEXT</t>
        </is>
      </c>
      <c r="C1142" s="26" t="n"/>
      <c r="D1142" s="27">
        <f>IF(AND($C1142="x",$A1142&lt;&gt;""),$A1142,"")</f>
        <v/>
      </c>
    </row>
    <row r="1143">
      <c r="A1143" s="25" t="inlineStr">
        <is>
          <t>audience_asset_group</t>
        </is>
      </c>
      <c r="B1143" s="29" t="inlineStr">
        <is>
          <t>Audience asset group · TEXT</t>
        </is>
      </c>
      <c r="C1143" s="26" t="n"/>
      <c r="D1143" s="27">
        <f>IF(AND($C1143="x",$A1143&lt;&gt;""),$A1143,"")</f>
        <v/>
      </c>
    </row>
    <row r="1144">
      <c r="A1144" s="25" t="inlineStr">
        <is>
          <t>audience_audience</t>
        </is>
      </c>
      <c r="B1144" s="29" t="inlineStr">
        <is>
          <t>Audience audience · TEXT</t>
        </is>
      </c>
      <c r="C1144" s="26" t="n"/>
      <c r="D1144" s="27">
        <f>IF(AND($C1144="x",$A1144&lt;&gt;""),$A1144,"")</f>
        <v/>
      </c>
    </row>
    <row r="1145">
      <c r="A1145" s="25" t="inlineStr">
        <is>
          <t>audience_description</t>
        </is>
      </c>
      <c r="B1145" s="29" t="inlineStr">
        <is>
          <t>Audience description · TEXT</t>
        </is>
      </c>
      <c r="C1145" s="26" t="n"/>
      <c r="D1145" s="27">
        <f>IF(AND($C1145="x",$A1145&lt;&gt;""),$A1145,"")</f>
        <v/>
      </c>
    </row>
    <row r="1146">
      <c r="A1146" s="25" t="inlineStr">
        <is>
          <t>audience_dimensions</t>
        </is>
      </c>
      <c r="B1146" s="29" t="inlineStr">
        <is>
          <t>Audience dimensions · TEXT</t>
        </is>
      </c>
      <c r="C1146" s="26" t="n"/>
      <c r="D1146" s="27">
        <f>IF(AND($C1146="x",$A1146&lt;&gt;""),$A1146,"")</f>
        <v/>
      </c>
    </row>
    <row r="1147">
      <c r="A1147" s="25" t="inlineStr">
        <is>
          <t>audience_dimensions_audience_segments_segments_custom_audience_custom_audience</t>
        </is>
      </c>
      <c r="B1147" s="29" t="inlineStr">
        <is>
          <t>(Deprecated) Audience dimensions audience segments segments custom audience custom audience · TEXT</t>
        </is>
      </c>
      <c r="C1147" s="26" t="n"/>
      <c r="D1147" s="27">
        <f>IF(AND($C1147="x",$A1147&lt;&gt;""),$A1147,"")</f>
        <v/>
      </c>
    </row>
    <row r="1148">
      <c r="A1148" s="25" t="inlineStr">
        <is>
          <t>audience_dimensions_audience_segments_segments_detailed_demographic_detailed_demographic</t>
        </is>
      </c>
      <c r="B1148" s="29" t="inlineStr">
        <is>
          <t>(Deprecated) Audience dimensions audience segments segments detailed demographic detailed demographic · TEXT</t>
        </is>
      </c>
      <c r="C1148" s="26" t="n"/>
      <c r="D1148" s="27">
        <f>IF(AND($C1148="x",$A1148&lt;&gt;""),$A1148,"")</f>
        <v/>
      </c>
    </row>
    <row r="1149">
      <c r="A1149" s="25" t="inlineStr">
        <is>
          <t>audience_dimensions_audience_segments_segments_life_event_life_event</t>
        </is>
      </c>
      <c r="B1149" s="29" t="inlineStr">
        <is>
          <t>(Deprecated) Audience dimensions audience segments segments life event life event · TEXT</t>
        </is>
      </c>
      <c r="C1149" s="26" t="n"/>
      <c r="D1149" s="27">
        <f>IF(AND($C1149="x",$A1149&lt;&gt;""),$A1149,"")</f>
        <v/>
      </c>
    </row>
    <row r="1150">
      <c r="A1150" s="25" t="inlineStr">
        <is>
          <t>audience_dimensions_audience_segments_segments_user_interest_user_interest_category</t>
        </is>
      </c>
      <c r="B1150" s="29" t="inlineStr">
        <is>
          <t>(Deprecated) Audience dimensions audience segments segments user interest user interest category · TEXT</t>
        </is>
      </c>
      <c r="C1150" s="26" t="n"/>
      <c r="D1150" s="27">
        <f>IF(AND($C1150="x",$A1150&lt;&gt;""),$A1150,"")</f>
        <v/>
      </c>
    </row>
    <row r="1151">
      <c r="A1151" s="25" t="inlineStr">
        <is>
          <t>audience_dimensions_audience_segments_segments_user_list_user_list</t>
        </is>
      </c>
      <c r="B1151" s="29" t="inlineStr">
        <is>
          <t>(Deprecated) Audience dimensions audience segments segments user list user list · TEXT</t>
        </is>
      </c>
      <c r="C1151" s="26" t="n"/>
      <c r="D1151" s="27">
        <f>IF(AND($C1151="x",$A1151&lt;&gt;""),$A1151,"")</f>
        <v/>
      </c>
    </row>
    <row r="1152">
      <c r="A1152" s="25" t="inlineStr">
        <is>
          <t>audience_exclusion_dimension</t>
        </is>
      </c>
      <c r="B1152" s="29" t="inlineStr">
        <is>
          <t>Audience exclusion dimension · TEXT</t>
        </is>
      </c>
      <c r="C1152" s="26" t="n"/>
      <c r="D1152" s="27">
        <f>IF(AND($C1152="x",$A1152&lt;&gt;""),$A1152,"")</f>
        <v/>
      </c>
    </row>
    <row r="1153">
      <c r="A1153" s="25" t="inlineStr">
        <is>
          <t>audience_exclusion_dimension_exclusions_user_list_user_list</t>
        </is>
      </c>
      <c r="B1153" s="29" t="inlineStr">
        <is>
          <t>(Deprecated) Audience exclusion dimension exclusions user list user list · TEXT</t>
        </is>
      </c>
      <c r="C1153" s="26" t="n"/>
      <c r="D1153" s="27">
        <f>IF(AND($C1153="x",$A1153&lt;&gt;""),$A1153,"")</f>
        <v/>
      </c>
    </row>
    <row r="1154">
      <c r="A1154" s="25" t="inlineStr">
        <is>
          <t>audience_id</t>
        </is>
      </c>
      <c r="B1154" s="29" t="inlineStr">
        <is>
          <t>Audience id · TEXT</t>
        </is>
      </c>
      <c r="C1154" s="26" t="n"/>
      <c r="D1154" s="27">
        <f>IF(AND($C1154="x",$A1154&lt;&gt;""),$A1154,"")</f>
        <v/>
      </c>
    </row>
    <row r="1155">
      <c r="A1155" s="25" t="inlineStr">
        <is>
          <t>audience_name</t>
        </is>
      </c>
      <c r="B1155" s="29" t="inlineStr">
        <is>
          <t>Audience name · TEXT</t>
        </is>
      </c>
      <c r="C1155" s="26" t="n"/>
      <c r="D1155" s="27">
        <f>IF(AND($C1155="x",$A1155&lt;&gt;""),$A1155,"")</f>
        <v/>
      </c>
    </row>
    <row r="1156">
      <c r="A1156" s="25" t="inlineStr">
        <is>
          <t>audience_resource_name</t>
        </is>
      </c>
      <c r="B1156" s="29" t="inlineStr">
        <is>
          <t>Audience resource name · TEXT</t>
        </is>
      </c>
      <c r="C1156" s="26" t="n"/>
      <c r="D1156" s="27">
        <f>IF(AND($C1156="x",$A1156&lt;&gt;""),$A1156,"")</f>
        <v/>
      </c>
    </row>
    <row r="1157">
      <c r="A1157" s="25" t="inlineStr">
        <is>
          <t>audience_scope</t>
        </is>
      </c>
      <c r="B1157" s="29" t="inlineStr">
        <is>
          <t>Audience scope · TEXT</t>
        </is>
      </c>
      <c r="C1157" s="26" t="n"/>
      <c r="D1157" s="27">
        <f>IF(AND($C1157="x",$A1157&lt;&gt;""),$A1157,"")</f>
        <v/>
      </c>
    </row>
    <row r="1158">
      <c r="A1158" s="25" t="inlineStr">
        <is>
          <t>audience_setting_use_audience_grouped</t>
        </is>
      </c>
      <c r="B1158" s="29" t="inlineStr">
        <is>
          <t>Audience setting use audience grouped · BOOLEAN</t>
        </is>
      </c>
      <c r="C1158" s="26" t="n"/>
      <c r="D1158" s="27">
        <f>IF(AND($C1158="x",$A1158&lt;&gt;""),$A1158,"")</f>
        <v/>
      </c>
    </row>
    <row r="1159">
      <c r="A1159" s="25" t="inlineStr">
        <is>
          <t>audience_status</t>
        </is>
      </c>
      <c r="B1159" s="29" t="inlineStr">
        <is>
          <t>Audience status · TEXT</t>
        </is>
      </c>
      <c r="C1159" s="26" t="n"/>
      <c r="D1159" s="27">
        <f>IF(AND($C1159="x",$A1159&lt;&gt;""),$A1159,"")</f>
        <v/>
      </c>
    </row>
    <row r="1160">
      <c r="A1160" s="25" t="inlineStr">
        <is>
          <t>auto_tagging_enabled</t>
        </is>
      </c>
      <c r="B1160" s="29" t="inlineStr">
        <is>
          <t>Auto tagging enabled · BOOLEAN</t>
        </is>
      </c>
      <c r="C1160" s="26" t="n"/>
      <c r="D1160" s="27">
        <f>IF(AND($C1160="x",$A1160&lt;&gt;""),$A1160,"")</f>
        <v/>
      </c>
    </row>
    <row r="1161">
      <c r="A1161" s="25" t="inlineStr">
        <is>
          <t>availabilities</t>
        </is>
      </c>
      <c r="B1161" s="29" t="inlineStr">
        <is>
          <t>Availabilities · TEXT</t>
        </is>
      </c>
      <c r="C1161" s="26" t="n"/>
      <c r="D1161" s="27">
        <f>IF(AND($C1161="x",$A1161&lt;&gt;""),$A1161,"")</f>
        <v/>
      </c>
    </row>
    <row r="1162">
      <c r="A1162" s="25" t="inlineStr">
        <is>
          <t>average_cart_size</t>
        </is>
      </c>
      <c r="B1162" s="29" t="inlineStr">
        <is>
          <t>Average cart size · NUMERIC</t>
        </is>
      </c>
      <c r="C1162" s="26" t="n"/>
      <c r="D1162" s="27">
        <f>IF(AND($C1162="x",$A1162&lt;&gt;""),$A1162,"")</f>
        <v/>
      </c>
    </row>
    <row r="1163">
      <c r="A1163" s="25" t="inlineStr">
        <is>
          <t>average_cost</t>
        </is>
      </c>
      <c r="B1163" s="29" t="inlineStr">
        <is>
          <t>Average cost · NUMERIC</t>
        </is>
      </c>
      <c r="C1163" s="26" t="n"/>
      <c r="D1163" s="27">
        <f>IF(AND($C1163="x",$A1163&lt;&gt;""),$A1163,"")</f>
        <v/>
      </c>
    </row>
    <row r="1164">
      <c r="A1164" s="25" t="inlineStr">
        <is>
          <t>average_cpc</t>
        </is>
      </c>
      <c r="B1164" s="29" t="inlineStr">
        <is>
          <t>Average cpc (Duplicate) · NUMERIC</t>
        </is>
      </c>
      <c r="C1164" s="26" t="n"/>
      <c r="D1164" s="27">
        <f>IF(AND($C1164="x",$A1164&lt;&gt;""),$A1164,"")</f>
        <v/>
      </c>
    </row>
    <row r="1165">
      <c r="A1165" s="25" t="inlineStr">
        <is>
          <t>average_cpe</t>
        </is>
      </c>
      <c r="B1165" s="29" t="inlineStr">
        <is>
          <t>Average cpe · NUMERIC</t>
        </is>
      </c>
      <c r="C1165" s="26" t="n"/>
      <c r="D1165" s="27">
        <f>IF(AND($C1165="x",$A1165&lt;&gt;""),$A1165,"")</f>
        <v/>
      </c>
    </row>
    <row r="1166">
      <c r="A1166" s="25" t="inlineStr">
        <is>
          <t>average_cpm</t>
        </is>
      </c>
      <c r="B1166" s="29" t="inlineStr">
        <is>
          <t>Average cpm · NUMERIC</t>
        </is>
      </c>
      <c r="C1166" s="26" t="n"/>
      <c r="D1166" s="27">
        <f>IF(AND($C1166="x",$A1166&lt;&gt;""),$A1166,"")</f>
        <v/>
      </c>
    </row>
    <row r="1167">
      <c r="A1167" s="25" t="inlineStr">
        <is>
          <t>average_impression_frequency_per_user</t>
        </is>
      </c>
      <c r="B1167" s="29" t="inlineStr">
        <is>
          <t>Average impression frequency per user · NUMERIC</t>
        </is>
      </c>
      <c r="C1167" s="26" t="n"/>
      <c r="D1167" s="27">
        <f>IF(AND($C1167="x",$A1167&lt;&gt;""),$A1167,"")</f>
        <v/>
      </c>
    </row>
    <row r="1168">
      <c r="A1168" s="25" t="inlineStr">
        <is>
          <t>average_order_value</t>
        </is>
      </c>
      <c r="B1168" s="29" t="inlineStr">
        <is>
          <t>Average order value · NUMERIC</t>
        </is>
      </c>
      <c r="C1168" s="26" t="n"/>
      <c r="D1168" s="27">
        <f>IF(AND($C1168="x",$A1168&lt;&gt;""),$A1168,"")</f>
        <v/>
      </c>
    </row>
    <row r="1169">
      <c r="A1169" s="25" t="inlineStr">
        <is>
          <t>average_order_value_micros</t>
        </is>
      </c>
      <c r="B1169" s="29" t="inlineStr">
        <is>
          <t>Average order value micros · NUMERIC</t>
        </is>
      </c>
      <c r="C1169" s="26" t="n"/>
      <c r="D1169" s="27">
        <f>IF(AND($C1169="x",$A1169&lt;&gt;""),$A1169,"")</f>
        <v/>
      </c>
    </row>
    <row r="1170">
      <c r="A1170" s="25" t="inlineStr">
        <is>
          <t>average_page_views</t>
        </is>
      </c>
      <c r="B1170" s="29" t="inlineStr">
        <is>
          <t>Average page views · NUMERIC</t>
        </is>
      </c>
      <c r="C1170" s="26" t="n"/>
      <c r="D1170" s="27">
        <f>IF(AND($C1170="x",$A1170&lt;&gt;""),$A1170,"")</f>
        <v/>
      </c>
    </row>
    <row r="1171">
      <c r="A1171" s="25" t="inlineStr">
        <is>
          <t>average_pageviews</t>
        </is>
      </c>
      <c r="B1171" s="29" t="inlineStr">
        <is>
          <t>Average pageviews · NUMERIC</t>
        </is>
      </c>
      <c r="C1171" s="26" t="n"/>
      <c r="D1171" s="27">
        <f>IF(AND($C1171="x",$A1171&lt;&gt;""),$A1171,"")</f>
        <v/>
      </c>
    </row>
    <row r="1172">
      <c r="A1172" s="25" t="inlineStr">
        <is>
          <t>average_target_cpa_micros</t>
        </is>
      </c>
      <c r="B1172" s="29" t="inlineStr">
        <is>
          <t>Average target cpa micros · NUMERIC</t>
        </is>
      </c>
      <c r="C1172" s="26" t="n"/>
      <c r="D1172" s="27">
        <f>IF(AND($C1172="x",$A1172&lt;&gt;""),$A1172,"")</f>
        <v/>
      </c>
    </row>
    <row r="1173">
      <c r="A1173" s="25" t="inlineStr">
        <is>
          <t>average_target_roas</t>
        </is>
      </c>
      <c r="B1173" s="29" t="inlineStr">
        <is>
          <t>Average target roas · NUMERIC</t>
        </is>
      </c>
      <c r="C1173" s="26" t="n"/>
      <c r="D1173" s="27">
        <f>IF(AND($C1173="x",$A1173&lt;&gt;""),$A1173,"")</f>
        <v/>
      </c>
    </row>
    <row r="1174">
      <c r="A1174" s="25" t="inlineStr">
        <is>
          <t>average_time_on_site</t>
        </is>
      </c>
      <c r="B1174" s="29" t="inlineStr">
        <is>
          <t>Average time on site · NUMERIC</t>
        </is>
      </c>
      <c r="C1174" s="26" t="n"/>
      <c r="D1174" s="27">
        <f>IF(AND($C1174="x",$A1174&lt;&gt;""),$A1174,"")</f>
        <v/>
      </c>
    </row>
    <row r="1175">
      <c r="A1175" s="25" t="inlineStr">
        <is>
          <t>average_video_watch_time_duration_millis</t>
        </is>
      </c>
      <c r="B1175" s="29" t="inlineStr">
        <is>
          <t>Average video watch time duration millis · NUMERIC</t>
        </is>
      </c>
      <c r="C1175" s="26" t="n"/>
      <c r="D1175" s="27">
        <f>IF(AND($C1175="x",$A1175&lt;&gt;""),$A1175,"")</f>
        <v/>
      </c>
    </row>
    <row r="1176">
      <c r="A1176" s="25" t="inlineStr">
        <is>
          <t>avg_monthly_searches</t>
        </is>
      </c>
      <c r="B1176" s="29" t="inlineStr">
        <is>
          <t>Average monthly searches · NUMERIC</t>
        </is>
      </c>
      <c r="C1176" s="26" t="n"/>
      <c r="D1176" s="27">
        <f>IF(AND($C1176="x",$A1176&lt;&gt;""),$A1176,"")</f>
        <v/>
      </c>
    </row>
    <row r="1177">
      <c r="A1177" s="25" t="inlineStr">
        <is>
          <t>base_ad_group</t>
        </is>
      </c>
      <c r="B1177" s="29" t="inlineStr">
        <is>
          <t>Base ad group · TEXT</t>
        </is>
      </c>
      <c r="C1177" s="26" t="n"/>
      <c r="D1177" s="27">
        <f>IF(AND($C1177="x",$A1177&lt;&gt;""),$A1177,"")</f>
        <v/>
      </c>
    </row>
    <row r="1178">
      <c r="A1178" s="25" t="inlineStr">
        <is>
          <t>base_ad_group_id</t>
        </is>
      </c>
      <c r="B1178" s="29" t="inlineStr">
        <is>
          <t>Base ad group id · TEXT</t>
        </is>
      </c>
      <c r="C1178" s="26" t="n"/>
      <c r="D1178" s="27">
        <f>IF(AND($C1178="x",$A1178&lt;&gt;""),$A1178,"")</f>
        <v/>
      </c>
    </row>
    <row r="1179">
      <c r="A1179" s="25" t="inlineStr">
        <is>
          <t>base_campaign</t>
        </is>
      </c>
      <c r="B1179" s="29" t="inlineStr">
        <is>
          <t>Base campaign · TEXT</t>
        </is>
      </c>
      <c r="C1179" s="26" t="n"/>
      <c r="D1179" s="27">
        <f>IF(AND($C1179="x",$A1179&lt;&gt;""),$A1179,"")</f>
        <v/>
      </c>
    </row>
    <row r="1180">
      <c r="A1180" s="25" t="inlineStr">
        <is>
          <t>base_campaign_id</t>
        </is>
      </c>
      <c r="B1180" s="29" t="inlineStr">
        <is>
          <t>Base campaign id · TEXT</t>
        </is>
      </c>
      <c r="C1180" s="26" t="n"/>
      <c r="D1180" s="27">
        <f>IF(AND($C1180="x",$A1180&lt;&gt;""),$A1180,"")</f>
        <v/>
      </c>
    </row>
    <row r="1181">
      <c r="A1181" s="25" t="inlineStr">
        <is>
          <t>basic_user_list_actions</t>
        </is>
      </c>
      <c r="B1181" s="29" t="inlineStr">
        <is>
          <t>Basic user list actions · TEXT</t>
        </is>
      </c>
      <c r="C1181" s="26" t="n"/>
      <c r="D1181" s="27">
        <f>IF(AND($C1181="x",$A1181&lt;&gt;""),$A1181,"")</f>
        <v/>
      </c>
    </row>
    <row r="1182">
      <c r="A1182" s="25" t="inlineStr">
        <is>
          <t>benchmark_average_max_cpc</t>
        </is>
      </c>
      <c r="B1182" s="29" t="inlineStr">
        <is>
          <t>Benchmark average max cpc · NUMERIC</t>
        </is>
      </c>
      <c r="C1182" s="26" t="n"/>
      <c r="D1182" s="27">
        <f>IF(AND($C1182="x",$A1182&lt;&gt;""),$A1182,"")</f>
        <v/>
      </c>
    </row>
    <row r="1183">
      <c r="A1183" s="25" t="inlineStr">
        <is>
          <t>bid_modifier</t>
        </is>
      </c>
      <c r="B1183" s="29" t="inlineStr">
        <is>
          <t>Bid modifier · NUMERIC</t>
        </is>
      </c>
      <c r="C1183" s="26" t="n"/>
      <c r="D1183" s="27">
        <f>IF(AND($C1183="x",$A1183&lt;&gt;""),$A1183,"")</f>
        <v/>
      </c>
    </row>
    <row r="1184">
      <c r="A1184" s="25" t="inlineStr">
        <is>
          <t>biddable_app_install_conversions</t>
        </is>
      </c>
      <c r="B1184" s="29" t="inlineStr">
        <is>
          <t>Biddable app install conversions · NUMERIC</t>
        </is>
      </c>
      <c r="C1184" s="26" t="n"/>
      <c r="D1184" s="27">
        <f>IF(AND($C1184="x",$A1184&lt;&gt;""),$A1184,"")</f>
        <v/>
      </c>
    </row>
    <row r="1185">
      <c r="A1185" s="25" t="inlineStr">
        <is>
          <t>biddable_app_post_install_conversions</t>
        </is>
      </c>
      <c r="B1185" s="29" t="inlineStr">
        <is>
          <t>Biddable app post install conversions · NUMERIC</t>
        </is>
      </c>
      <c r="C1185" s="26" t="n"/>
      <c r="D1185" s="27">
        <f>IF(AND($C1185="x",$A1185&lt;&gt;""),$A1185,"")</f>
        <v/>
      </c>
    </row>
    <row r="1186">
      <c r="A1186" s="25" t="inlineStr">
        <is>
          <t>biddable_cohort_app_post_install_conversions</t>
        </is>
      </c>
      <c r="B1186" s="29" t="inlineStr">
        <is>
          <t>Biddable cohort app post install conversions · NUMERIC</t>
        </is>
      </c>
      <c r="C1186" s="26" t="n"/>
      <c r="D1186" s="27">
        <f>IF(AND($C1186="x",$A1186&lt;&gt;""),$A1186,"")</f>
        <v/>
      </c>
    </row>
    <row r="1187">
      <c r="A1187" s="25" t="inlineStr">
        <is>
          <t>bidding_strategy</t>
        </is>
      </c>
      <c r="B1187" s="29" t="inlineStr">
        <is>
          <t>Bidding strategy · TEXT</t>
        </is>
      </c>
      <c r="C1187" s="26" t="n"/>
      <c r="D1187" s="27">
        <f>IF(AND($C1187="x",$A1187&lt;&gt;""),$A1187,"")</f>
        <v/>
      </c>
    </row>
    <row r="1188">
      <c r="A1188" s="25" t="inlineStr">
        <is>
          <t>bidding_strategy_aligned_campaign_budget_id</t>
        </is>
      </c>
      <c r="B1188" s="29" t="inlineStr">
        <is>
          <t>Bidding strategy aligned campaign budget id · NUMERIC</t>
        </is>
      </c>
      <c r="C1188" s="26" t="n"/>
      <c r="D1188" s="27">
        <f>IF(AND($C1188="x",$A1188&lt;&gt;""),$A1188,"")</f>
        <v/>
      </c>
    </row>
    <row r="1189">
      <c r="A1189" s="25" t="inlineStr">
        <is>
          <t>bidding_strategy_campaign_count</t>
        </is>
      </c>
      <c r="B1189" s="29" t="inlineStr">
        <is>
          <t>Bidding strategy campaign count · NUMERIC</t>
        </is>
      </c>
      <c r="C1189" s="26" t="n"/>
      <c r="D1189" s="27">
        <f>IF(AND($C1189="x",$A1189&lt;&gt;""),$A1189,"")</f>
        <v/>
      </c>
    </row>
    <row r="1190">
      <c r="A1190" s="25" t="inlineStr">
        <is>
          <t>bidding_strategy_currency_code</t>
        </is>
      </c>
      <c r="B1190" s="29" t="inlineStr">
        <is>
          <t>Bidding strategy currency code · TEXT</t>
        </is>
      </c>
      <c r="C1190" s="26" t="n"/>
      <c r="D1190" s="27">
        <f>IF(AND($C1190="x",$A1190&lt;&gt;""),$A1190,"")</f>
        <v/>
      </c>
    </row>
    <row r="1191">
      <c r="A1191" s="25" t="inlineStr">
        <is>
          <t>bidding_strategy_effective_currency_code</t>
        </is>
      </c>
      <c r="B1191" s="29" t="inlineStr">
        <is>
          <t>Bidding strategy effective currency code · TEXT</t>
        </is>
      </c>
      <c r="C1191" s="26" t="n"/>
      <c r="D1191" s="27">
        <f>IF(AND($C1191="x",$A1191&lt;&gt;""),$A1191,"")</f>
        <v/>
      </c>
    </row>
    <row r="1192">
      <c r="A1192" s="25" t="inlineStr">
        <is>
          <t>bidding_strategy_enhanced_cpc</t>
        </is>
      </c>
      <c r="B1192" s="29" t="inlineStr">
        <is>
          <t>Bidding strategy enhanced cpc · TEXT</t>
        </is>
      </c>
      <c r="C1192" s="26" t="n"/>
      <c r="D1192" s="27">
        <f>IF(AND($C1192="x",$A1192&lt;&gt;""),$A1192,"")</f>
        <v/>
      </c>
    </row>
    <row r="1193">
      <c r="A1193" s="25" t="inlineStr">
        <is>
          <t>bidding_strategy_id</t>
        </is>
      </c>
      <c r="B1193" s="29" t="inlineStr">
        <is>
          <t>Bidding strategy id · TEXT</t>
        </is>
      </c>
      <c r="C1193" s="26" t="n"/>
      <c r="D1193" s="27">
        <f>IF(AND($C1193="x",$A1193&lt;&gt;""),$A1193,"")</f>
        <v/>
      </c>
    </row>
    <row r="1194">
      <c r="A1194" s="25" t="inlineStr">
        <is>
          <t>bidding_strategy_maximize_conversion_value_cpc_bid_ceiling_micros</t>
        </is>
      </c>
      <c r="B1194" s="29" t="inlineStr">
        <is>
          <t>Bidding strategy maximize conversion value cpc bid ceiling micros · NUMERIC</t>
        </is>
      </c>
      <c r="C1194" s="26" t="n"/>
      <c r="D1194" s="27">
        <f>IF(AND($C1194="x",$A1194&lt;&gt;""),$A1194,"")</f>
        <v/>
      </c>
    </row>
    <row r="1195">
      <c r="A1195" s="25" t="inlineStr">
        <is>
          <t>bidding_strategy_maximize_conversion_value_cpc_bid_floor_micros</t>
        </is>
      </c>
      <c r="B1195" s="29" t="inlineStr">
        <is>
          <t>Bidding strategy maximize conversion value cpc bid floor micros · NUMERIC</t>
        </is>
      </c>
      <c r="C1195" s="26" t="n"/>
      <c r="D1195" s="27">
        <f>IF(AND($C1195="x",$A1195&lt;&gt;""),$A1195,"")</f>
        <v/>
      </c>
    </row>
    <row r="1196">
      <c r="A1196" s="25" t="inlineStr">
        <is>
          <t>bidding_strategy_maximize_conversion_value_target_roas</t>
        </is>
      </c>
      <c r="B1196" s="29" t="inlineStr">
        <is>
          <t>Bidding strategy maximize conversion value target roas · NUMERIC</t>
        </is>
      </c>
      <c r="C1196" s="26" t="n"/>
      <c r="D1196" s="27">
        <f>IF(AND($C1196="x",$A1196&lt;&gt;""),$A1196,"")</f>
        <v/>
      </c>
    </row>
    <row r="1197">
      <c r="A1197" s="25" t="inlineStr">
        <is>
          <t>bidding_strategy_maximize_conversion_value_target_roas_tolerance_percent_millis</t>
        </is>
      </c>
      <c r="B1197" s="29" t="inlineStr">
        <is>
          <t>Bidding strategy maximize conversion value target roas tolerance percent millis · NUMERIC</t>
        </is>
      </c>
      <c r="C1197" s="26" t="n"/>
      <c r="D1197" s="27">
        <f>IF(AND($C1197="x",$A1197&lt;&gt;""),$A1197,"")</f>
        <v/>
      </c>
    </row>
    <row r="1198">
      <c r="A1198" s="25" t="inlineStr">
        <is>
          <t>bidding_strategy_maximize_conversions_cpc_bid_ceiling_micros</t>
        </is>
      </c>
      <c r="B1198" s="29" t="inlineStr">
        <is>
          <t>Bidding strategy maximize conversions cpc bid ceiling micros · NUMERIC</t>
        </is>
      </c>
      <c r="C1198" s="26" t="n"/>
      <c r="D1198" s="27">
        <f>IF(AND($C1198="x",$A1198&lt;&gt;""),$A1198,"")</f>
        <v/>
      </c>
    </row>
    <row r="1199">
      <c r="A1199" s="25" t="inlineStr">
        <is>
          <t>bidding_strategy_maximize_conversions_cpc_bid_floor_micros</t>
        </is>
      </c>
      <c r="B1199" s="29" t="inlineStr">
        <is>
          <t>Bidding strategy maximize conversions cpc bid floor micros · NUMERIC</t>
        </is>
      </c>
      <c r="C1199" s="26" t="n"/>
      <c r="D1199" s="27">
        <f>IF(AND($C1199="x",$A1199&lt;&gt;""),$A1199,"")</f>
        <v/>
      </c>
    </row>
    <row r="1200">
      <c r="A1200" s="25" t="inlineStr">
        <is>
          <t>bidding_strategy_maximize_conversions_target_cpa_micros</t>
        </is>
      </c>
      <c r="B1200" s="29" t="inlineStr">
        <is>
          <t>Bidding strategy maximize conversions target cpa micros · NUMERIC</t>
        </is>
      </c>
      <c r="C1200" s="26" t="n"/>
      <c r="D1200" s="27">
        <f>IF(AND($C1200="x",$A1200&lt;&gt;""),$A1200,"")</f>
        <v/>
      </c>
    </row>
    <row r="1201">
      <c r="A1201" s="25" t="inlineStr">
        <is>
          <t>bidding_strategy_name</t>
        </is>
      </c>
      <c r="B1201" s="29" t="inlineStr">
        <is>
          <t>Bidding strategy name · TEXT</t>
        </is>
      </c>
      <c r="C1201" s="26" t="n"/>
      <c r="D1201" s="27">
        <f>IF(AND($C1201="x",$A1201&lt;&gt;""),$A1201,"")</f>
        <v/>
      </c>
    </row>
    <row r="1202">
      <c r="A1202" s="25" t="inlineStr">
        <is>
          <t>bidding_strategy_non_removed_campaign_count</t>
        </is>
      </c>
      <c r="B1202" s="29" t="inlineStr">
        <is>
          <t>Bidding strategy non removed campaign count · NUMERIC</t>
        </is>
      </c>
      <c r="C1202" s="26" t="n"/>
      <c r="D1202" s="27">
        <f>IF(AND($C1202="x",$A1202&lt;&gt;""),$A1202,"")</f>
        <v/>
      </c>
    </row>
    <row r="1203">
      <c r="A1203" s="25" t="inlineStr">
        <is>
          <t>bidding_strategy_resource_name</t>
        </is>
      </c>
      <c r="B1203" s="29" t="inlineStr">
        <is>
          <t>Bidding strategy resource name · TEXT</t>
        </is>
      </c>
      <c r="C1203" s="26" t="n"/>
      <c r="D1203" s="27">
        <f>IF(AND($C1203="x",$A1203&lt;&gt;""),$A1203,"")</f>
        <v/>
      </c>
    </row>
    <row r="1204">
      <c r="A1204" s="25" t="inlineStr">
        <is>
          <t>bidding_strategy_source</t>
        </is>
      </c>
      <c r="B1204" s="29" t="inlineStr">
        <is>
          <t>Bidding strategy source · TEXT</t>
        </is>
      </c>
      <c r="C1204" s="26" t="n"/>
      <c r="D1204" s="27">
        <f>IF(AND($C1204="x",$A1204&lt;&gt;""),$A1204,"")</f>
        <v/>
      </c>
    </row>
    <row r="1205">
      <c r="A1205" s="25" t="inlineStr">
        <is>
          <t>bidding_strategy_status</t>
        </is>
      </c>
      <c r="B1205" s="29" t="inlineStr">
        <is>
          <t>Bidding strategy status · TEXT</t>
        </is>
      </c>
      <c r="C1205" s="26" t="n"/>
      <c r="D1205" s="27">
        <f>IF(AND($C1205="x",$A1205&lt;&gt;""),$A1205,"")</f>
        <v/>
      </c>
    </row>
    <row r="1206">
      <c r="A1206" s="25" t="inlineStr">
        <is>
          <t>bidding_strategy_system_status</t>
        </is>
      </c>
      <c r="B1206" s="29" t="inlineStr">
        <is>
          <t>Bidding strategy system status · TEXT</t>
        </is>
      </c>
      <c r="C1206" s="26" t="n"/>
      <c r="D1206" s="27">
        <f>IF(AND($C1206="x",$A1206&lt;&gt;""),$A1206,"")</f>
        <v/>
      </c>
    </row>
    <row r="1207">
      <c r="A1207" s="25" t="inlineStr">
        <is>
          <t>bidding_strategy_target_cpa_cpc_bid_ceiling_micros</t>
        </is>
      </c>
      <c r="B1207" s="29" t="inlineStr">
        <is>
          <t>Bidding strategy target cpa cpc bid ceiling micros · NUMERIC</t>
        </is>
      </c>
      <c r="C1207" s="26" t="n"/>
      <c r="D1207" s="27">
        <f>IF(AND($C1207="x",$A1207&lt;&gt;""),$A1207,"")</f>
        <v/>
      </c>
    </row>
    <row r="1208">
      <c r="A1208" s="25" t="inlineStr">
        <is>
          <t>bidding_strategy_target_cpa_cpc_bid_floor_micros</t>
        </is>
      </c>
      <c r="B1208" s="29" t="inlineStr">
        <is>
          <t>Bidding strategy target cpa cpc bid floor micros · NUMERIC</t>
        </is>
      </c>
      <c r="C1208" s="26" t="n"/>
      <c r="D1208" s="27">
        <f>IF(AND($C1208="x",$A1208&lt;&gt;""),$A1208,"")</f>
        <v/>
      </c>
    </row>
    <row r="1209">
      <c r="A1209" s="25" t="inlineStr">
        <is>
          <t>bidding_strategy_target_cpa_target_cpa_micros</t>
        </is>
      </c>
      <c r="B1209" s="29" t="inlineStr">
        <is>
          <t>Bidding strategy target cpa target cpa micros · NUMERIC</t>
        </is>
      </c>
      <c r="C1209" s="26" t="n"/>
      <c r="D1209" s="27">
        <f>IF(AND($C1209="x",$A1209&lt;&gt;""),$A1209,"")</f>
        <v/>
      </c>
    </row>
    <row r="1210">
      <c r="A1210" s="25" t="inlineStr">
        <is>
          <t>bidding_strategy_target_impression_share_cpc_bid_ceiling_micros</t>
        </is>
      </c>
      <c r="B1210" s="29" t="inlineStr">
        <is>
          <t>Bidding strategy target impression share cpc bid ceiling micros · NUMERIC</t>
        </is>
      </c>
      <c r="C1210" s="26" t="n"/>
      <c r="D1210" s="27">
        <f>IF(AND($C1210="x",$A1210&lt;&gt;""),$A1210,"")</f>
        <v/>
      </c>
    </row>
    <row r="1211">
      <c r="A1211" s="25" t="inlineStr">
        <is>
          <t>bidding_strategy_target_impression_share_location</t>
        </is>
      </c>
      <c r="B1211" s="29" t="inlineStr">
        <is>
          <t>Bidding strategy target impression share location · TEXT</t>
        </is>
      </c>
      <c r="C1211" s="26" t="n"/>
      <c r="D1211" s="27">
        <f>IF(AND($C1211="x",$A1211&lt;&gt;""),$A1211,"")</f>
        <v/>
      </c>
    </row>
    <row r="1212">
      <c r="A1212" s="25" t="inlineStr">
        <is>
          <t>bidding_strategy_target_impression_share_location_fraction_micros</t>
        </is>
      </c>
      <c r="B1212" s="29" t="inlineStr">
        <is>
          <t>Bidding strategy target impression share location fraction micros · NUMERIC</t>
        </is>
      </c>
      <c r="C1212" s="26" t="n"/>
      <c r="D1212" s="27">
        <f>IF(AND($C1212="x",$A1212&lt;&gt;""),$A1212,"")</f>
        <v/>
      </c>
    </row>
    <row r="1213">
      <c r="A1213" s="25" t="inlineStr">
        <is>
          <t>bidding_strategy_target_roas_cpc_bid_ceiling_micros</t>
        </is>
      </c>
      <c r="B1213" s="29" t="inlineStr">
        <is>
          <t>Bidding strategy target roas cpc bid ceiling micros · NUMERIC</t>
        </is>
      </c>
      <c r="C1213" s="26" t="n"/>
      <c r="D1213" s="27">
        <f>IF(AND($C1213="x",$A1213&lt;&gt;""),$A1213,"")</f>
        <v/>
      </c>
    </row>
    <row r="1214">
      <c r="A1214" s="25" t="inlineStr">
        <is>
          <t>bidding_strategy_target_roas_cpc_bid_floor_micros</t>
        </is>
      </c>
      <c r="B1214" s="29" t="inlineStr">
        <is>
          <t>Bidding strategy target roas cpc bid floor micros · NUMERIC</t>
        </is>
      </c>
      <c r="C1214" s="26" t="n"/>
      <c r="D1214" s="27">
        <f>IF(AND($C1214="x",$A1214&lt;&gt;""),$A1214,"")</f>
        <v/>
      </c>
    </row>
    <row r="1215">
      <c r="A1215" s="25" t="inlineStr">
        <is>
          <t>bidding_strategy_target_roas_target_roas</t>
        </is>
      </c>
      <c r="B1215" s="29" t="inlineStr">
        <is>
          <t>Bidding strategy target roas target roas · NUMERIC</t>
        </is>
      </c>
      <c r="C1215" s="26" t="n"/>
      <c r="D1215" s="27">
        <f>IF(AND($C1215="x",$A1215&lt;&gt;""),$A1215,"")</f>
        <v/>
      </c>
    </row>
    <row r="1216">
      <c r="A1216" s="25" t="inlineStr">
        <is>
          <t>bidding_strategy_target_roas_target_roas_tolerance_percent_millis</t>
        </is>
      </c>
      <c r="B1216" s="29" t="inlineStr">
        <is>
          <t>Bidding strategy target roas target roas tolerance percent millis · NUMERIC</t>
        </is>
      </c>
      <c r="C1216" s="26" t="n"/>
      <c r="D1216" s="27">
        <f>IF(AND($C1216="x",$A1216&lt;&gt;""),$A1216,"")</f>
        <v/>
      </c>
    </row>
    <row r="1217">
      <c r="A1217" s="25" t="inlineStr">
        <is>
          <t>bidding_strategy_target_spend_cpc_bid_ceiling_micros</t>
        </is>
      </c>
      <c r="B1217" s="29" t="inlineStr">
        <is>
          <t>Bidding strategy target spend cpc bid ceiling micros · NUMERIC</t>
        </is>
      </c>
      <c r="C1217" s="26" t="n"/>
      <c r="D1217" s="27">
        <f>IF(AND($C1217="x",$A1217&lt;&gt;""),$A1217,"")</f>
        <v/>
      </c>
    </row>
    <row r="1218">
      <c r="A1218" s="25" t="inlineStr">
        <is>
          <t>bidding_strategy_target_spend_target_spend_micros</t>
        </is>
      </c>
      <c r="B1218" s="29" t="inlineStr">
        <is>
          <t>Bidding strategy target spend target spend micros · NUMERIC</t>
        </is>
      </c>
      <c r="C1218" s="26" t="n"/>
      <c r="D1218" s="27">
        <f>IF(AND($C1218="x",$A1218&lt;&gt;""),$A1218,"")</f>
        <v/>
      </c>
    </row>
    <row r="1219">
      <c r="A1219" s="25" t="inlineStr">
        <is>
          <t>bidding_strategy_type</t>
        </is>
      </c>
      <c r="B1219" s="29" t="inlineStr">
        <is>
          <t>Bidding strategy type · TEXT</t>
        </is>
      </c>
      <c r="C1219" s="26" t="n"/>
      <c r="D1219" s="27">
        <f>IF(AND($C1219="x",$A1219&lt;&gt;""),$A1219,"")</f>
        <v/>
      </c>
    </row>
    <row r="1220">
      <c r="A1220" s="25" t="inlineStr">
        <is>
          <t>book_on_google_asset</t>
        </is>
      </c>
      <c r="B1220" s="29" t="inlineStr">
        <is>
          <t>Book on google asset · TEXT</t>
        </is>
      </c>
      <c r="C1220" s="26" t="n"/>
      <c r="D1220" s="27">
        <f>IF(AND($C1220="x",$A1220&lt;&gt;""),$A1220,"")</f>
        <v/>
      </c>
    </row>
    <row r="1221">
      <c r="A1221" s="25" t="inlineStr">
        <is>
          <t>bounce_rate</t>
        </is>
      </c>
      <c r="B1221" s="29" t="inlineStr">
        <is>
          <t>Bounce rate · PERCENT</t>
        </is>
      </c>
      <c r="C1221" s="26" t="n"/>
      <c r="D1221" s="27">
        <f>IF(AND($C1221="x",$A1221&lt;&gt;""),$A1221,"")</f>
        <v/>
      </c>
    </row>
    <row r="1222">
      <c r="A1222" s="25" t="inlineStr">
        <is>
          <t>brand</t>
        </is>
      </c>
      <c r="B1222" s="29" t="inlineStr">
        <is>
          <t>Brand · TEXT</t>
        </is>
      </c>
      <c r="C1222" s="26" t="n"/>
      <c r="D1222" s="27">
        <f>IF(AND($C1222="x",$A1222&lt;&gt;""),$A1222,"")</f>
        <v/>
      </c>
    </row>
    <row r="1223">
      <c r="A1223" s="25" t="inlineStr">
        <is>
          <t>brand_guidelines_accent_color</t>
        </is>
      </c>
      <c r="B1223" s="29" t="inlineStr">
        <is>
          <t>Brand guidelines accent color · TEXT</t>
        </is>
      </c>
      <c r="C1223" s="26" t="n"/>
      <c r="D1223" s="27">
        <f>IF(AND($C1223="x",$A1223&lt;&gt;""),$A1223,"")</f>
        <v/>
      </c>
    </row>
    <row r="1224">
      <c r="A1224" s="25" t="inlineStr">
        <is>
          <t>brand_guidelines_enabled</t>
        </is>
      </c>
      <c r="B1224" s="29" t="inlineStr">
        <is>
          <t>Brand guidelines enabled · BOOLEAN</t>
        </is>
      </c>
      <c r="C1224" s="26" t="n"/>
      <c r="D1224" s="27">
        <f>IF(AND($C1224="x",$A1224&lt;&gt;""),$A1224,"")</f>
        <v/>
      </c>
    </row>
    <row r="1225">
      <c r="A1225" s="25" t="inlineStr">
        <is>
          <t>brand_guidelines_main_color</t>
        </is>
      </c>
      <c r="B1225" s="29" t="inlineStr">
        <is>
          <t>Brand guidelines main color · TEXT</t>
        </is>
      </c>
      <c r="C1225" s="26" t="n"/>
      <c r="D1225" s="27">
        <f>IF(AND($C1225="x",$A1225&lt;&gt;""),$A1225,"")</f>
        <v/>
      </c>
    </row>
    <row r="1226">
      <c r="A1226" s="25" t="inlineStr">
        <is>
          <t>brand_guidelines_predefined_font_family</t>
        </is>
      </c>
      <c r="B1226" s="29" t="inlineStr">
        <is>
          <t>Brand guidelines predefined font family · TEXT</t>
        </is>
      </c>
      <c r="C1226" s="26" t="n"/>
      <c r="D1226" s="27">
        <f>IF(AND($C1226="x",$A1226&lt;&gt;""),$A1226,"")</f>
        <v/>
      </c>
    </row>
    <row r="1227">
      <c r="A1227" s="25" t="inlineStr">
        <is>
          <t>brand_list_shared_set</t>
        </is>
      </c>
      <c r="B1227" s="29" t="inlineStr">
        <is>
          <t>Brand list shared set · TEXT</t>
        </is>
      </c>
      <c r="C1227" s="26" t="n"/>
      <c r="D1227" s="27">
        <f>IF(AND($C1227="x",$A1227&lt;&gt;""),$A1227,"")</f>
        <v/>
      </c>
    </row>
    <row r="1228">
      <c r="A1228" s="25" t="inlineStr">
        <is>
          <t>budget_amount</t>
        </is>
      </c>
      <c r="B1228" s="29" t="inlineStr">
        <is>
          <t>Budget amount · NUMERIC</t>
        </is>
      </c>
      <c r="C1228" s="26" t="n"/>
      <c r="D1228" s="27">
        <f>IF(AND($C1228="x",$A1228&lt;&gt;""),$A1228,"")</f>
        <v/>
      </c>
    </row>
    <row r="1229">
      <c r="A1229" s="25" t="inlineStr">
        <is>
          <t>budget_campaign_association_status_campaign</t>
        </is>
      </c>
      <c r="B1229" s="29" t="inlineStr">
        <is>
          <t>Budget campaign association status campaign · TEXT</t>
        </is>
      </c>
      <c r="C1229" s="26" t="n"/>
      <c r="D1229" s="27">
        <f>IF(AND($C1229="x",$A1229&lt;&gt;""),$A1229,"")</f>
        <v/>
      </c>
    </row>
    <row r="1230">
      <c r="A1230" s="25" t="inlineStr">
        <is>
          <t>budget_campaign_association_status_status</t>
        </is>
      </c>
      <c r="B1230" s="29" t="inlineStr">
        <is>
          <t>Budget campaign association status status · TEXT</t>
        </is>
      </c>
      <c r="C1230" s="26" t="n"/>
      <c r="D1230" s="27">
        <f>IF(AND($C1230="x",$A1230&lt;&gt;""),$A1230,"")</f>
        <v/>
      </c>
    </row>
    <row r="1231">
      <c r="A1231" s="25" t="inlineStr">
        <is>
          <t>budget_id</t>
        </is>
      </c>
      <c r="B1231" s="29" t="inlineStr">
        <is>
          <t>Budget id · TEXT</t>
        </is>
      </c>
      <c r="C1231" s="26" t="n"/>
      <c r="D1231" s="27">
        <f>IF(AND($C1231="x",$A1231&lt;&gt;""),$A1231,"")</f>
        <v/>
      </c>
    </row>
    <row r="1232">
      <c r="A1232" s="25" t="inlineStr">
        <is>
          <t>business_message_asset_call_to_action_call_to_action_description</t>
        </is>
      </c>
      <c r="B1232" s="29" t="inlineStr">
        <is>
          <t>Business message asset call to action call to action description · TEXT</t>
        </is>
      </c>
      <c r="C1232" s="26" t="n"/>
      <c r="D1232" s="27">
        <f>IF(AND($C1232="x",$A1232&lt;&gt;""),$A1232,"")</f>
        <v/>
      </c>
    </row>
    <row r="1233">
      <c r="A1233" s="25" t="inlineStr">
        <is>
          <t>business_message_asset_call_to_action_call_to_action_selection</t>
        </is>
      </c>
      <c r="B1233" s="29" t="inlineStr">
        <is>
          <t>Business message asset call to action call to action selection · TEXT</t>
        </is>
      </c>
      <c r="C1233" s="26" t="n"/>
      <c r="D1233" s="27">
        <f>IF(AND($C1233="x",$A1233&lt;&gt;""),$A1233,"")</f>
        <v/>
      </c>
    </row>
    <row r="1234">
      <c r="A1234" s="25" t="inlineStr">
        <is>
          <t>business_message_asset_message_provider</t>
        </is>
      </c>
      <c r="B1234" s="29" t="inlineStr">
        <is>
          <t>Business message asset message provider · TEXT</t>
        </is>
      </c>
      <c r="C1234" s="26" t="n"/>
      <c r="D1234" s="27">
        <f>IF(AND($C1234="x",$A1234&lt;&gt;""),$A1234,"")</f>
        <v/>
      </c>
    </row>
    <row r="1235">
      <c r="A1235" s="25" t="inlineStr">
        <is>
          <t>business_message_asset_starter_message</t>
        </is>
      </c>
      <c r="B1235" s="29" t="inlineStr">
        <is>
          <t>Business message asset starter message · TEXT</t>
        </is>
      </c>
      <c r="C1235" s="26" t="n"/>
      <c r="D1235" s="27">
        <f>IF(AND($C1235="x",$A1235&lt;&gt;""),$A1235,"")</f>
        <v/>
      </c>
    </row>
    <row r="1236">
      <c r="A1236" s="25" t="inlineStr">
        <is>
          <t>business_message_asset_whatsapp_info_country_code</t>
        </is>
      </c>
      <c r="B1236" s="29" t="inlineStr">
        <is>
          <t>Business message asset whatsapp info country code · TEXT</t>
        </is>
      </c>
      <c r="C1236" s="26" t="n"/>
      <c r="D1236" s="27">
        <f>IF(AND($C1236="x",$A1236&lt;&gt;""),$A1236,"")</f>
        <v/>
      </c>
    </row>
    <row r="1237">
      <c r="A1237" s="25" t="inlineStr">
        <is>
          <t>business_message_asset_whatsapp_info_phone_number</t>
        </is>
      </c>
      <c r="B1237" s="29" t="inlineStr">
        <is>
          <t>Business message asset whatsapp info phone number · TEXT</t>
        </is>
      </c>
      <c r="C1237" s="26" t="n"/>
      <c r="D1237" s="27">
        <f>IF(AND($C1237="x",$A1237&lt;&gt;""),$A1237,"")</f>
        <v/>
      </c>
    </row>
    <row r="1238">
      <c r="A1238" s="25" t="inlineStr">
        <is>
          <t>call_asset_ad_schedule_targets</t>
        </is>
      </c>
      <c r="B1238" s="29" t="inlineStr">
        <is>
          <t>Call asset ad schedule targets · TEXT</t>
        </is>
      </c>
      <c r="C1238" s="26" t="n"/>
      <c r="D1238" s="27">
        <f>IF(AND($C1238="x",$A1238&lt;&gt;""),$A1238,"")</f>
        <v/>
      </c>
    </row>
    <row r="1239">
      <c r="A1239" s="25" t="inlineStr">
        <is>
          <t>call_asset_call_conversion_action</t>
        </is>
      </c>
      <c r="B1239" s="29" t="inlineStr">
        <is>
          <t>Call asset call conversion action · TEXT</t>
        </is>
      </c>
      <c r="C1239" s="26" t="n"/>
      <c r="D1239" s="27">
        <f>IF(AND($C1239="x",$A1239&lt;&gt;""),$A1239,"")</f>
        <v/>
      </c>
    </row>
    <row r="1240">
      <c r="A1240" s="25" t="inlineStr">
        <is>
          <t>call_asset_call_conversion_reporting_state</t>
        </is>
      </c>
      <c r="B1240" s="29" t="inlineStr">
        <is>
          <t>Call asset call conversion reporting state · TEXT</t>
        </is>
      </c>
      <c r="C1240" s="26" t="n"/>
      <c r="D1240" s="27">
        <f>IF(AND($C1240="x",$A1240&lt;&gt;""),$A1240,"")</f>
        <v/>
      </c>
    </row>
    <row r="1241">
      <c r="A1241" s="25" t="inlineStr">
        <is>
          <t>call_asset_country_code</t>
        </is>
      </c>
      <c r="B1241" s="29" t="inlineStr">
        <is>
          <t>Call asset country code · TEXT</t>
        </is>
      </c>
      <c r="C1241" s="26" t="n"/>
      <c r="D1241" s="27">
        <f>IF(AND($C1241="x",$A1241&lt;&gt;""),$A1241,"")</f>
        <v/>
      </c>
    </row>
    <row r="1242">
      <c r="A1242" s="25" t="inlineStr">
        <is>
          <t>call_asset_phone_number</t>
        </is>
      </c>
      <c r="B1242" s="29" t="inlineStr">
        <is>
          <t>Call asset phone number · TEXT</t>
        </is>
      </c>
      <c r="C1242" s="26" t="n"/>
      <c r="D1242" s="27">
        <f>IF(AND($C1242="x",$A1242&lt;&gt;""),$A1242,"")</f>
        <v/>
      </c>
    </row>
    <row r="1243">
      <c r="A1243" s="25" t="inlineStr">
        <is>
          <t>call_reporting_setting_call_conversion_action</t>
        </is>
      </c>
      <c r="B1243" s="29" t="inlineStr">
        <is>
          <t>Call reporting setting call conversion action · TEXT</t>
        </is>
      </c>
      <c r="C1243" s="26" t="n"/>
      <c r="D1243" s="27">
        <f>IF(AND($C1243="x",$A1243&lt;&gt;""),$A1243,"")</f>
        <v/>
      </c>
    </row>
    <row r="1244">
      <c r="A1244" s="25" t="inlineStr">
        <is>
          <t>call_reporting_setting_call_conversion_reporting_enabled</t>
        </is>
      </c>
      <c r="B1244" s="29" t="inlineStr">
        <is>
          <t>Call reporting setting call conversion reporting enabled · BOOLEAN</t>
        </is>
      </c>
      <c r="C1244" s="26" t="n"/>
      <c r="D1244" s="27">
        <f>IF(AND($C1244="x",$A1244&lt;&gt;""),$A1244,"")</f>
        <v/>
      </c>
    </row>
    <row r="1245">
      <c r="A1245" s="25" t="inlineStr">
        <is>
          <t>call_reporting_setting_call_reporting_enabled</t>
        </is>
      </c>
      <c r="B1245" s="29" t="inlineStr">
        <is>
          <t>Call reporting setting call reporting enabled · BOOLEAN</t>
        </is>
      </c>
      <c r="C1245" s="26" t="n"/>
      <c r="D1245" s="27">
        <f>IF(AND($C1245="x",$A1245&lt;&gt;""),$A1245,"")</f>
        <v/>
      </c>
    </row>
    <row r="1246">
      <c r="A1246" s="25" t="inlineStr">
        <is>
          <t>call_to_action_asset_call_to_action</t>
        </is>
      </c>
      <c r="B1246" s="29" t="inlineStr">
        <is>
          <t>Call to action asset call to action · TEXT</t>
        </is>
      </c>
      <c r="C1246" s="26" t="n"/>
      <c r="D1246" s="27">
        <f>IF(AND($C1246="x",$A1246&lt;&gt;""),$A1246,"")</f>
        <v/>
      </c>
    </row>
    <row r="1247">
      <c r="A1247" s="25" t="inlineStr">
        <is>
          <t>callout_asset_ad_schedule_targets</t>
        </is>
      </c>
      <c r="B1247" s="29" t="inlineStr">
        <is>
          <t>Callout asset ad schedule targets · TEXT</t>
        </is>
      </c>
      <c r="C1247" s="26" t="n"/>
      <c r="D1247" s="27">
        <f>IF(AND($C1247="x",$A1247&lt;&gt;""),$A1247,"")</f>
        <v/>
      </c>
    </row>
    <row r="1248">
      <c r="A1248" s="25" t="inlineStr">
        <is>
          <t>callout_asset_callout_text</t>
        </is>
      </c>
      <c r="B1248" s="29" t="inlineStr">
        <is>
          <t>Callout asset callout text · TEXT</t>
        </is>
      </c>
      <c r="C1248" s="26" t="n"/>
      <c r="D1248" s="27">
        <f>IF(AND($C1248="x",$A1248&lt;&gt;""),$A1248,"")</f>
        <v/>
      </c>
    </row>
    <row r="1249">
      <c r="A1249" s="25" t="inlineStr">
        <is>
          <t>callout_asset_end_date</t>
        </is>
      </c>
      <c r="B1249" s="29" t="inlineStr">
        <is>
          <t>Callout asset end date · DATE</t>
        </is>
      </c>
      <c r="C1249" s="26" t="n"/>
      <c r="D1249" s="27">
        <f>IF(AND($C1249="x",$A1249&lt;&gt;""),$A1249,"")</f>
        <v/>
      </c>
    </row>
    <row r="1250">
      <c r="A1250" s="25" t="inlineStr">
        <is>
          <t>callout_asset_start_date</t>
        </is>
      </c>
      <c r="B1250" s="29" t="inlineStr">
        <is>
          <t>Callout asset start date · DATE</t>
        </is>
      </c>
      <c r="C1250" s="26" t="n"/>
      <c r="D1250" s="27">
        <f>IF(AND($C1250="x",$A1250&lt;&gt;""),$A1250,"")</f>
        <v/>
      </c>
    </row>
    <row r="1251">
      <c r="A1251" s="25" t="inlineStr">
        <is>
          <t>campaign_accessible_bidding_strategy</t>
        </is>
      </c>
      <c r="B1251" s="29" t="inlineStr">
        <is>
          <t>Campaign accessible bidding strategy · TEXT</t>
        </is>
      </c>
      <c r="C1251" s="26" t="n"/>
      <c r="D1251" s="27">
        <f>IF(AND($C1251="x",$A1251&lt;&gt;""),$A1251,"")</f>
        <v/>
      </c>
    </row>
    <row r="1252">
      <c r="A1252" s="25" t="inlineStr">
        <is>
          <t>campaign_ad_serving_optimization_status</t>
        </is>
      </c>
      <c r="B1252" s="29" t="inlineStr">
        <is>
          <t>Campaign ad serving optimization status · TEXT</t>
        </is>
      </c>
      <c r="C1252" s="26" t="n"/>
      <c r="D1252" s="27">
        <f>IF(AND($C1252="x",$A1252&lt;&gt;""),$A1252,"")</f>
        <v/>
      </c>
    </row>
    <row r="1253">
      <c r="A1253" s="25" t="inlineStr">
        <is>
          <t>campaign_ai_max_setting_bundling_required</t>
        </is>
      </c>
      <c r="B1253" s="29" t="inlineStr">
        <is>
          <t>Campaign ai max setting bundling required · TEXT</t>
        </is>
      </c>
      <c r="C1253" s="26" t="n"/>
      <c r="D1253" s="27">
        <f>IF(AND($C1253="x",$A1253&lt;&gt;""),$A1253,"")</f>
        <v/>
      </c>
    </row>
    <row r="1254">
      <c r="A1254" s="25" t="inlineStr">
        <is>
          <t>campaign_ai_max_setting_enable_ai_max</t>
        </is>
      </c>
      <c r="B1254" s="29" t="inlineStr">
        <is>
          <t>Campaign ai max setting enable ai max · BOOLEAN</t>
        </is>
      </c>
      <c r="C1254" s="26" t="n"/>
      <c r="D1254" s="27">
        <f>IF(AND($C1254="x",$A1254&lt;&gt;""),$A1254,"")</f>
        <v/>
      </c>
    </row>
    <row r="1255">
      <c r="A1255" s="25" t="inlineStr">
        <is>
          <t>campaign_app_campaign_setting_app_id</t>
        </is>
      </c>
      <c r="B1255" s="29" t="inlineStr">
        <is>
          <t>Campaign app campaign setting app id · TEXT</t>
        </is>
      </c>
      <c r="C1255" s="26" t="n"/>
      <c r="D1255" s="27">
        <f>IF(AND($C1255="x",$A1255&lt;&gt;""),$A1255,"")</f>
        <v/>
      </c>
    </row>
    <row r="1256">
      <c r="A1256" s="25" t="inlineStr">
        <is>
          <t>campaign_app_campaign_setting_app_store</t>
        </is>
      </c>
      <c r="B1256" s="29" t="inlineStr">
        <is>
          <t>Campaign app campaign setting app store · TEXT</t>
        </is>
      </c>
      <c r="C1256" s="26" t="n"/>
      <c r="D1256" s="27">
        <f>IF(AND($C1256="x",$A1256&lt;&gt;""),$A1256,"")</f>
        <v/>
      </c>
    </row>
    <row r="1257">
      <c r="A1257" s="25" t="inlineStr">
        <is>
          <t>campaign_app_campaign_setting_bidding_strategy_goal_type</t>
        </is>
      </c>
      <c r="B1257" s="29" t="inlineStr">
        <is>
          <t>Campaign app campaign setting bidding strategy goal type · TEXT</t>
        </is>
      </c>
      <c r="C1257" s="26" t="n"/>
      <c r="D1257" s="27">
        <f>IF(AND($C1257="x",$A1257&lt;&gt;""),$A1257,"")</f>
        <v/>
      </c>
    </row>
    <row r="1258">
      <c r="A1258" s="25" t="inlineStr">
        <is>
          <t>campaign_asset_automation_settings</t>
        </is>
      </c>
      <c r="B1258" s="29" t="inlineStr">
        <is>
          <t>Campaign asset automation settings · TEXT</t>
        </is>
      </c>
      <c r="C1258" s="26" t="n"/>
      <c r="D1258" s="27">
        <f>IF(AND($C1258="x",$A1258&lt;&gt;""),$A1258,"")</f>
        <v/>
      </c>
    </row>
    <row r="1259">
      <c r="A1259" s="25" t="inlineStr">
        <is>
          <t>campaign_audience_setting_use_audience_grouped</t>
        </is>
      </c>
      <c r="B1259" s="29" t="inlineStr">
        <is>
          <t>Campaign audience setting use audience grouped · BOOLEAN</t>
        </is>
      </c>
      <c r="C1259" s="26" t="n"/>
      <c r="D1259" s="27">
        <f>IF(AND($C1259="x",$A1259&lt;&gt;""),$A1259,"")</f>
        <v/>
      </c>
    </row>
    <row r="1260">
      <c r="A1260" s="25" t="inlineStr">
        <is>
          <t>campaign_audience_view_resource_name</t>
        </is>
      </c>
      <c r="B1260" s="29" t="inlineStr">
        <is>
          <t>Campaign audience view resource name · TEXT</t>
        </is>
      </c>
      <c r="C1260" s="26" t="n"/>
      <c r="D1260" s="27">
        <f>IF(AND($C1260="x",$A1260&lt;&gt;""),$A1260,"")</f>
        <v/>
      </c>
    </row>
    <row r="1261">
      <c r="A1261" s="25" t="inlineStr">
        <is>
          <t>campaign_bidding_strategy_system_status</t>
        </is>
      </c>
      <c r="B1261" s="29" t="inlineStr">
        <is>
          <t>Campaign bidding strategy system status · TEXT</t>
        </is>
      </c>
      <c r="C1261" s="26" t="n"/>
      <c r="D1261" s="27">
        <f>IF(AND($C1261="x",$A1261&lt;&gt;""),$A1261,"")</f>
        <v/>
      </c>
    </row>
    <row r="1262">
      <c r="A1262" s="25" t="inlineStr">
        <is>
          <t>campaign_brand_guidelines_accent_color</t>
        </is>
      </c>
      <c r="B1262" s="29" t="inlineStr">
        <is>
          <t>Campaign brand guidelines accent color · TEXT</t>
        </is>
      </c>
      <c r="C1262" s="26" t="n"/>
      <c r="D1262" s="27">
        <f>IF(AND($C1262="x",$A1262&lt;&gt;""),$A1262,"")</f>
        <v/>
      </c>
    </row>
    <row r="1263">
      <c r="A1263" s="25" t="inlineStr">
        <is>
          <t>campaign_brand_guidelines_enabled</t>
        </is>
      </c>
      <c r="B1263" s="29" t="inlineStr">
        <is>
          <t>Campaign brand guidelines enabled · BOOLEAN</t>
        </is>
      </c>
      <c r="C1263" s="26" t="n"/>
      <c r="D1263" s="27">
        <f>IF(AND($C1263="x",$A1263&lt;&gt;""),$A1263,"")</f>
        <v/>
      </c>
    </row>
    <row r="1264">
      <c r="A1264" s="25" t="inlineStr">
        <is>
          <t>campaign_brand_guidelines_main_color</t>
        </is>
      </c>
      <c r="B1264" s="29" t="inlineStr">
        <is>
          <t>Campaign brand guidelines main color · TEXT</t>
        </is>
      </c>
      <c r="C1264" s="26" t="n"/>
      <c r="D1264" s="27">
        <f>IF(AND($C1264="x",$A1264&lt;&gt;""),$A1264,"")</f>
        <v/>
      </c>
    </row>
    <row r="1265">
      <c r="A1265" s="25" t="inlineStr">
        <is>
          <t>campaign_brand_guidelines_predefined_font_family</t>
        </is>
      </c>
      <c r="B1265" s="29" t="inlineStr">
        <is>
          <t>Campaign brand guidelines predefined font family · TEXT</t>
        </is>
      </c>
      <c r="C1265" s="26" t="n"/>
      <c r="D1265" s="27">
        <f>IF(AND($C1265="x",$A1265&lt;&gt;""),$A1265,"")</f>
        <v/>
      </c>
    </row>
    <row r="1266">
      <c r="A1266" s="25" t="inlineStr">
        <is>
          <t>campaign_budget</t>
        </is>
      </c>
      <c r="B1266" s="29" t="inlineStr">
        <is>
          <t>Campaign budget · NUMERIC</t>
        </is>
      </c>
      <c r="C1266" s="26" t="n"/>
      <c r="D1266" s="27">
        <f>IF(AND($C1266="x",$A1266&lt;&gt;""),$A1266,"")</f>
        <v/>
      </c>
    </row>
    <row r="1267">
      <c r="A1267" s="25" t="inlineStr">
        <is>
          <t>campaign_budget_aligned_bidding_strategy_id</t>
        </is>
      </c>
      <c r="B1267" s="29" t="inlineStr">
        <is>
          <t>Campaign budget aligned bidding strategy id · NUMERIC</t>
        </is>
      </c>
      <c r="C1267" s="26" t="n"/>
      <c r="D1267" s="27">
        <f>IF(AND($C1267="x",$A1267&lt;&gt;""),$A1267,"")</f>
        <v/>
      </c>
    </row>
    <row r="1268">
      <c r="A1268" s="25" t="inlineStr">
        <is>
          <t>campaign_budget_delivery_method</t>
        </is>
      </c>
      <c r="B1268" s="29" t="inlineStr">
        <is>
          <t>Campaign budget delivery method · TEXT</t>
        </is>
      </c>
      <c r="C1268" s="26" t="n"/>
      <c r="D1268" s="27">
        <f>IF(AND($C1268="x",$A1268&lt;&gt;""),$A1268,"")</f>
        <v/>
      </c>
    </row>
    <row r="1269">
      <c r="A1269" s="25" t="inlineStr">
        <is>
          <t>campaign_budget_id</t>
        </is>
      </c>
      <c r="B1269" s="29" t="inlineStr">
        <is>
          <t>Campaign budget id · TEXT</t>
        </is>
      </c>
      <c r="C1269" s="26" t="n"/>
      <c r="D1269" s="27">
        <f>IF(AND($C1269="x",$A1269&lt;&gt;""),$A1269,"")</f>
        <v/>
      </c>
    </row>
    <row r="1270">
      <c r="A1270" s="25" t="inlineStr">
        <is>
          <t>campaign_budget_name</t>
        </is>
      </c>
      <c r="B1270" s="29" t="inlineStr">
        <is>
          <t>Campaign budget name · TEXT</t>
        </is>
      </c>
      <c r="C1270" s="26" t="n"/>
      <c r="D1270" s="27">
        <f>IF(AND($C1270="x",$A1270&lt;&gt;""),$A1270,"")</f>
        <v/>
      </c>
    </row>
    <row r="1271">
      <c r="A1271" s="25" t="inlineStr">
        <is>
          <t>campaign_budget_recommended_budget_estimated_change_weekly_clicks</t>
        </is>
      </c>
      <c r="B1271" s="29" t="inlineStr">
        <is>
          <t>Campaign budget recommended budget estimated change weekly clicks · NUMERIC</t>
        </is>
      </c>
      <c r="C1271" s="26" t="n"/>
      <c r="D1271" s="27">
        <f>IF(AND($C1271="x",$A1271&lt;&gt;""),$A1271,"")</f>
        <v/>
      </c>
    </row>
    <row r="1272">
      <c r="A1272" s="25" t="inlineStr">
        <is>
          <t>campaign_budget_recommended_budget_estimated_change_weekly_cost_micros</t>
        </is>
      </c>
      <c r="B1272" s="29" t="inlineStr">
        <is>
          <t>Campaign budget recommended budget estimated change weekly cost micros · NUMERIC</t>
        </is>
      </c>
      <c r="C1272" s="26" t="n"/>
      <c r="D1272" s="27">
        <f>IF(AND($C1272="x",$A1272&lt;&gt;""),$A1272,"")</f>
        <v/>
      </c>
    </row>
    <row r="1273">
      <c r="A1273" s="25" t="inlineStr">
        <is>
          <t>campaign_budget_recommended_budget_estimated_change_weekly_interactions</t>
        </is>
      </c>
      <c r="B1273" s="29" t="inlineStr">
        <is>
          <t>Campaign budget recommended budget estimated change weekly interactions · NUMERIC</t>
        </is>
      </c>
      <c r="C1273" s="26" t="n"/>
      <c r="D1273" s="27">
        <f>IF(AND($C1273="x",$A1273&lt;&gt;""),$A1273,"")</f>
        <v/>
      </c>
    </row>
    <row r="1274">
      <c r="A1274" s="25" t="inlineStr">
        <is>
          <t>campaign_budget_recommended_budget_estimated_change_weekly_views</t>
        </is>
      </c>
      <c r="B1274" s="29" t="inlineStr">
        <is>
          <t>Campaign budget recommended budget estimated change weekly views · NUMERIC</t>
        </is>
      </c>
      <c r="C1274" s="26" t="n"/>
      <c r="D1274" s="27">
        <f>IF(AND($C1274="x",$A1274&lt;&gt;""),$A1274,"")</f>
        <v/>
      </c>
    </row>
    <row r="1275">
      <c r="A1275" s="25" t="inlineStr">
        <is>
          <t>campaign_budget_reference_count</t>
        </is>
      </c>
      <c r="B1275" s="29" t="inlineStr">
        <is>
          <t>Campaign budget reference count · NUMERIC</t>
        </is>
      </c>
      <c r="C1275" s="26" t="n"/>
      <c r="D1275" s="27">
        <f>IF(AND($C1275="x",$A1275&lt;&gt;""),$A1275,"")</f>
        <v/>
      </c>
    </row>
    <row r="1276">
      <c r="A1276" s="25" t="inlineStr">
        <is>
          <t>campaign_budget_resource_name</t>
        </is>
      </c>
      <c r="B1276" s="29" t="inlineStr">
        <is>
          <t>Campaign budget resource name · TEXT</t>
        </is>
      </c>
      <c r="C1276" s="26" t="n"/>
      <c r="D1276" s="27">
        <f>IF(AND($C1276="x",$A1276&lt;&gt;""),$A1276,"")</f>
        <v/>
      </c>
    </row>
    <row r="1277">
      <c r="A1277" s="25" t="inlineStr">
        <is>
          <t>campaign_budget_status</t>
        </is>
      </c>
      <c r="B1277" s="29" t="inlineStr">
        <is>
          <t>Campaign budget status · TEXT</t>
        </is>
      </c>
      <c r="C1277" s="26" t="n"/>
      <c r="D1277" s="27">
        <f>IF(AND($C1277="x",$A1277&lt;&gt;""),$A1277,"")</f>
        <v/>
      </c>
    </row>
    <row r="1278">
      <c r="A1278" s="25" t="inlineStr">
        <is>
          <t>campaign_budget_type</t>
        </is>
      </c>
      <c r="B1278" s="29" t="inlineStr">
        <is>
          <t>Campaign budget type · TEXT</t>
        </is>
      </c>
      <c r="C1278" s="26" t="n"/>
      <c r="D1278" s="27">
        <f>IF(AND($C1278="x",$A1278&lt;&gt;""),$A1278,"")</f>
        <v/>
      </c>
    </row>
    <row r="1279">
      <c r="A1279" s="25" t="inlineStr">
        <is>
          <t>campaign_campaign_group</t>
        </is>
      </c>
      <c r="B1279" s="29" t="inlineStr">
        <is>
          <t>Campaign campaign group · TEXT</t>
        </is>
      </c>
      <c r="C1279" s="26" t="n"/>
      <c r="D1279" s="27">
        <f>IF(AND($C1279="x",$A1279&lt;&gt;""),$A1279,"")</f>
        <v/>
      </c>
    </row>
    <row r="1280">
      <c r="A1280" s="25" t="inlineStr">
        <is>
          <t>campaign_commission_commission_rate_micros</t>
        </is>
      </c>
      <c r="B1280" s="29" t="inlineStr">
        <is>
          <t>Campaign commission commission rate micros · NUMERIC</t>
        </is>
      </c>
      <c r="C1280" s="26" t="n"/>
      <c r="D1280" s="27">
        <f>IF(AND($C1280="x",$A1280&lt;&gt;""),$A1280,"")</f>
        <v/>
      </c>
    </row>
    <row r="1281">
      <c r="A1281" s="25" t="inlineStr">
        <is>
          <t>campaign_contains_eu_political_advertising</t>
        </is>
      </c>
      <c r="B1281" s="29" t="inlineStr">
        <is>
          <t>Campaign contains eu political advertising · TEXT</t>
        </is>
      </c>
      <c r="C1281" s="26" t="n"/>
      <c r="D1281" s="27">
        <f>IF(AND($C1281="x",$A1281&lt;&gt;""),$A1281,"")</f>
        <v/>
      </c>
    </row>
    <row r="1282">
      <c r="A1282" s="25" t="inlineStr">
        <is>
          <t>campaign_count</t>
        </is>
      </c>
      <c r="B1282" s="29" t="inlineStr">
        <is>
          <t>Campaign count · NUMERIC</t>
        </is>
      </c>
      <c r="C1282" s="26" t="n"/>
      <c r="D1282" s="27">
        <f>IF(AND($C1282="x",$A1282&lt;&gt;""),$A1282,"")</f>
        <v/>
      </c>
    </row>
    <row r="1283">
      <c r="A1283" s="25" t="inlineStr">
        <is>
          <t>campaign_criterion_ad_schedule_day_of_week</t>
        </is>
      </c>
      <c r="B1283" s="29" t="inlineStr">
        <is>
          <t>Campaign criterion ad schedule day of week · TEXT</t>
        </is>
      </c>
      <c r="C1283" s="26" t="n"/>
      <c r="D1283" s="27">
        <f>IF(AND($C1283="x",$A1283&lt;&gt;""),$A1283,"")</f>
        <v/>
      </c>
    </row>
    <row r="1284">
      <c r="A1284" s="25" t="inlineStr">
        <is>
          <t>campaign_criterion_ad_schedule_end_hour</t>
        </is>
      </c>
      <c r="B1284" s="29" t="inlineStr">
        <is>
          <t>Campaign criterion ad schedule end hour · NUMERIC</t>
        </is>
      </c>
      <c r="C1284" s="26" t="n"/>
      <c r="D1284" s="27">
        <f>IF(AND($C1284="x",$A1284&lt;&gt;""),$A1284,"")</f>
        <v/>
      </c>
    </row>
    <row r="1285">
      <c r="A1285" s="25" t="inlineStr">
        <is>
          <t>campaign_criterion_ad_schedule_end_minute</t>
        </is>
      </c>
      <c r="B1285" s="29" t="inlineStr">
        <is>
          <t>Campaign criterion ad schedule end minute · TEXT</t>
        </is>
      </c>
      <c r="C1285" s="26" t="n"/>
      <c r="D1285" s="27">
        <f>IF(AND($C1285="x",$A1285&lt;&gt;""),$A1285,"")</f>
        <v/>
      </c>
    </row>
    <row r="1286">
      <c r="A1286" s="25" t="inlineStr">
        <is>
          <t>campaign_criterion_ad_schedule_start_hour</t>
        </is>
      </c>
      <c r="B1286" s="29" t="inlineStr">
        <is>
          <t>Campaign criterion ad schedule start hour · NUMERIC</t>
        </is>
      </c>
      <c r="C1286" s="26" t="n"/>
      <c r="D1286" s="27">
        <f>IF(AND($C1286="x",$A1286&lt;&gt;""),$A1286,"")</f>
        <v/>
      </c>
    </row>
    <row r="1287">
      <c r="A1287" s="25" t="inlineStr">
        <is>
          <t>campaign_criterion_ad_schedule_start_minute</t>
        </is>
      </c>
      <c r="B1287" s="29" t="inlineStr">
        <is>
          <t>Campaign criterion ad schedule start minute · TEXT</t>
        </is>
      </c>
      <c r="C1287" s="26" t="n"/>
      <c r="D1287" s="27">
        <f>IF(AND($C1287="x",$A1287&lt;&gt;""),$A1287,"")</f>
        <v/>
      </c>
    </row>
    <row r="1288">
      <c r="A1288" s="25" t="inlineStr">
        <is>
          <t>campaign_criterion_age_range_type</t>
        </is>
      </c>
      <c r="B1288" s="29" t="inlineStr">
        <is>
          <t>Campaign criterion age range type · TEXT</t>
        </is>
      </c>
      <c r="C1288" s="26" t="n"/>
      <c r="D1288" s="27">
        <f>IF(AND($C1288="x",$A1288&lt;&gt;""),$A1288,"")</f>
        <v/>
      </c>
    </row>
    <row r="1289">
      <c r="A1289" s="25" t="inlineStr">
        <is>
          <t>campaign_criterion_bid_modifier</t>
        </is>
      </c>
      <c r="B1289" s="29" t="inlineStr">
        <is>
          <t>Campaign criterion bid modifier · NUMERIC</t>
        </is>
      </c>
      <c r="C1289" s="26" t="n"/>
      <c r="D1289" s="27">
        <f>IF(AND($C1289="x",$A1289&lt;&gt;""),$A1289,"")</f>
        <v/>
      </c>
    </row>
    <row r="1290">
      <c r="A1290" s="25" t="inlineStr">
        <is>
          <t>campaign_criterion_brand_list_shared_set</t>
        </is>
      </c>
      <c r="B1290" s="29" t="inlineStr">
        <is>
          <t>Campaign criterion brand list shared set · TEXT</t>
        </is>
      </c>
      <c r="C1290" s="26" t="n"/>
      <c r="D1290" s="27">
        <f>IF(AND($C1290="x",$A1290&lt;&gt;""),$A1290,"")</f>
        <v/>
      </c>
    </row>
    <row r="1291">
      <c r="A1291" s="25" t="inlineStr">
        <is>
          <t>campaign_criterion_campaign</t>
        </is>
      </c>
      <c r="B1291" s="29" t="inlineStr">
        <is>
          <t>Campaign criterion campaign · TEXT</t>
        </is>
      </c>
      <c r="C1291" s="26" t="n"/>
      <c r="D1291" s="27">
        <f>IF(AND($C1291="x",$A1291&lt;&gt;""),$A1291,"")</f>
        <v/>
      </c>
    </row>
    <row r="1292">
      <c r="A1292" s="25" t="inlineStr">
        <is>
          <t>campaign_criterion_carrier_carrier_constant</t>
        </is>
      </c>
      <c r="B1292" s="29" t="inlineStr">
        <is>
          <t>Campaign criterion carrier carrier constant · TEXT</t>
        </is>
      </c>
      <c r="C1292" s="26" t="n"/>
      <c r="D1292" s="27">
        <f>IF(AND($C1292="x",$A1292&lt;&gt;""),$A1292,"")</f>
        <v/>
      </c>
    </row>
    <row r="1293">
      <c r="A1293" s="25" t="inlineStr">
        <is>
          <t>campaign_criterion_combined_audience_combined_audience</t>
        </is>
      </c>
      <c r="B1293" s="29" t="inlineStr">
        <is>
          <t>Campaign criterion combined audience combined audience · TEXT</t>
        </is>
      </c>
      <c r="C1293" s="26" t="n"/>
      <c r="D1293" s="27">
        <f>IF(AND($C1293="x",$A1293&lt;&gt;""),$A1293,"")</f>
        <v/>
      </c>
    </row>
    <row r="1294">
      <c r="A1294" s="25" t="inlineStr">
        <is>
          <t>campaign_criterion_content_label_type</t>
        </is>
      </c>
      <c r="B1294" s="29" t="inlineStr">
        <is>
          <t>Campaign criterion content label type · TEXT</t>
        </is>
      </c>
      <c r="C1294" s="26" t="n"/>
      <c r="D1294" s="27">
        <f>IF(AND($C1294="x",$A1294&lt;&gt;""),$A1294,"")</f>
        <v/>
      </c>
    </row>
    <row r="1295">
      <c r="A1295" s="25" t="inlineStr">
        <is>
          <t>campaign_criterion_custom_affinity_custom_affinity</t>
        </is>
      </c>
      <c r="B1295" s="29" t="inlineStr">
        <is>
          <t>Campaign criterion custom affinity custom affinity · TEXT</t>
        </is>
      </c>
      <c r="C1295" s="26" t="n"/>
      <c r="D1295" s="27">
        <f>IF(AND($C1295="x",$A1295&lt;&gt;""),$A1295,"")</f>
        <v/>
      </c>
    </row>
    <row r="1296">
      <c r="A1296" s="25" t="inlineStr">
        <is>
          <t>campaign_criterion_custom_audience_custom_audience</t>
        </is>
      </c>
      <c r="B1296" s="29" t="inlineStr">
        <is>
          <t>Campaign criterion custom audience custom audience · TEXT</t>
        </is>
      </c>
      <c r="C1296" s="26" t="n"/>
      <c r="D1296" s="27">
        <f>IF(AND($C1296="x",$A1296&lt;&gt;""),$A1296,"")</f>
        <v/>
      </c>
    </row>
    <row r="1297">
      <c r="A1297" s="25" t="inlineStr">
        <is>
          <t>campaign_criterion_device_type</t>
        </is>
      </c>
      <c r="B1297" s="29" t="inlineStr">
        <is>
          <t>Campaign criterion device type · TEXT</t>
        </is>
      </c>
      <c r="C1297" s="26" t="n"/>
      <c r="D1297" s="27">
        <f>IF(AND($C1297="x",$A1297&lt;&gt;""),$A1297,"")</f>
        <v/>
      </c>
    </row>
    <row r="1298">
      <c r="A1298" s="25" t="inlineStr">
        <is>
          <t>campaign_criterion_display_name</t>
        </is>
      </c>
      <c r="B1298" s="29" t="inlineStr">
        <is>
          <t>Campaign criterion display name · TEXT</t>
        </is>
      </c>
      <c r="C1298" s="26" t="n"/>
      <c r="D1298" s="27">
        <f>IF(AND($C1298="x",$A1298&lt;&gt;""),$A1298,"")</f>
        <v/>
      </c>
    </row>
    <row r="1299">
      <c r="A1299" s="25" t="inlineStr">
        <is>
          <t>campaign_criterion_extended_demographic_extended_demographic_id</t>
        </is>
      </c>
      <c r="B1299" s="29" t="inlineStr">
        <is>
          <t>Campaign criterion extended demographic extended demographic id · NUMERIC</t>
        </is>
      </c>
      <c r="C1299" s="26" t="n"/>
      <c r="D1299" s="27">
        <f>IF(AND($C1299="x",$A1299&lt;&gt;""),$A1299,"")</f>
        <v/>
      </c>
    </row>
    <row r="1300">
      <c r="A1300" s="25" t="inlineStr">
        <is>
          <t>campaign_criterion_gender_type</t>
        </is>
      </c>
      <c r="B1300" s="29" t="inlineStr">
        <is>
          <t>Campaign criterion gender type · TEXT</t>
        </is>
      </c>
      <c r="C1300" s="26" t="n"/>
      <c r="D1300" s="27">
        <f>IF(AND($C1300="x",$A1300&lt;&gt;""),$A1300,"")</f>
        <v/>
      </c>
    </row>
    <row r="1301">
      <c r="A1301" s="25" t="inlineStr">
        <is>
          <t>campaign_criterion_income_range_type</t>
        </is>
      </c>
      <c r="B1301" s="29" t="inlineStr">
        <is>
          <t>Campaign criterion income range type · TEXT</t>
        </is>
      </c>
      <c r="C1301" s="26" t="n"/>
      <c r="D1301" s="27">
        <f>IF(AND($C1301="x",$A1301&lt;&gt;""),$A1301,"")</f>
        <v/>
      </c>
    </row>
    <row r="1302">
      <c r="A1302" s="25" t="inlineStr">
        <is>
          <t>campaign_criterion_ip_block_ip_address</t>
        </is>
      </c>
      <c r="B1302" s="29" t="inlineStr">
        <is>
          <t>Campaign criterion ip block ip address · TEXT</t>
        </is>
      </c>
      <c r="C1302" s="26" t="n"/>
      <c r="D1302" s="27">
        <f>IF(AND($C1302="x",$A1302&lt;&gt;""),$A1302,"")</f>
        <v/>
      </c>
    </row>
    <row r="1303">
      <c r="A1303" s="25" t="inlineStr">
        <is>
          <t>campaign_criterion_keyword_match_type</t>
        </is>
      </c>
      <c r="B1303" s="29" t="inlineStr">
        <is>
          <t>Campaign criterion keyword match type · TEXT</t>
        </is>
      </c>
      <c r="C1303" s="26" t="n"/>
      <c r="D1303" s="27">
        <f>IF(AND($C1303="x",$A1303&lt;&gt;""),$A1303,"")</f>
        <v/>
      </c>
    </row>
    <row r="1304">
      <c r="A1304" s="25" t="inlineStr">
        <is>
          <t>campaign_criterion_keyword_text</t>
        </is>
      </c>
      <c r="B1304" s="29" t="inlineStr">
        <is>
          <t>Campaign criterion keyword text · TEXT</t>
        </is>
      </c>
      <c r="C1304" s="26" t="n"/>
      <c r="D1304" s="27">
        <f>IF(AND($C1304="x",$A1304&lt;&gt;""),$A1304,"")</f>
        <v/>
      </c>
    </row>
    <row r="1305">
      <c r="A1305" s="25" t="inlineStr">
        <is>
          <t>campaign_criterion_keyword_theme_free_form_keyword_theme</t>
        </is>
      </c>
      <c r="B1305" s="29" t="inlineStr">
        <is>
          <t>Campaign criterion keyword theme free form keyword theme · TEXT</t>
        </is>
      </c>
      <c r="C1305" s="26" t="n"/>
      <c r="D1305" s="27">
        <f>IF(AND($C1305="x",$A1305&lt;&gt;""),$A1305,"")</f>
        <v/>
      </c>
    </row>
    <row r="1306">
      <c r="A1306" s="25" t="inlineStr">
        <is>
          <t>campaign_criterion_keyword_theme_keyword_theme_constant</t>
        </is>
      </c>
      <c r="B1306" s="29" t="inlineStr">
        <is>
          <t>Campaign criterion keyword theme keyword theme constant · TEXT</t>
        </is>
      </c>
      <c r="C1306" s="26" t="n"/>
      <c r="D1306" s="27">
        <f>IF(AND($C1306="x",$A1306&lt;&gt;""),$A1306,"")</f>
        <v/>
      </c>
    </row>
    <row r="1307">
      <c r="A1307" s="25" t="inlineStr">
        <is>
          <t>campaign_criterion_language_language_constant</t>
        </is>
      </c>
      <c r="B1307" s="29" t="inlineStr">
        <is>
          <t>Campaign criterion language language constant · TEXT</t>
        </is>
      </c>
      <c r="C1307" s="26" t="n"/>
      <c r="D1307" s="27">
        <f>IF(AND($C1307="x",$A1307&lt;&gt;""),$A1307,"")</f>
        <v/>
      </c>
    </row>
    <row r="1308">
      <c r="A1308" s="25" t="inlineStr">
        <is>
          <t>campaign_criterion_life_event_life_event_id</t>
        </is>
      </c>
      <c r="B1308" s="29" t="inlineStr">
        <is>
          <t>Campaign criterion life event life event id · NUMERIC</t>
        </is>
      </c>
      <c r="C1308" s="26" t="n"/>
      <c r="D1308" s="27">
        <f>IF(AND($C1308="x",$A1308&lt;&gt;""),$A1308,"")</f>
        <v/>
      </c>
    </row>
    <row r="1309">
      <c r="A1309" s="25" t="inlineStr">
        <is>
          <t>campaign_criterion_listing_scope_dimensions</t>
        </is>
      </c>
      <c r="B1309" s="29" t="inlineStr">
        <is>
          <t>Campaign criterion listing scope dimensions · TEXT</t>
        </is>
      </c>
      <c r="C1309" s="26" t="n"/>
      <c r="D1309" s="27">
        <f>IF(AND($C1309="x",$A1309&lt;&gt;""),$A1309,"")</f>
        <v/>
      </c>
    </row>
    <row r="1310">
      <c r="A1310" s="25" t="inlineStr">
        <is>
          <t>campaign_criterion_listing_scope_dimensions_activity_city_value</t>
        </is>
      </c>
      <c r="B1310" s="29" t="inlineStr">
        <is>
          <t>(Deprecated) Campaign criterion listing scope dimensions activity city value · TEXT</t>
        </is>
      </c>
      <c r="C1310" s="26" t="n"/>
      <c r="D1310" s="27">
        <f>IF(AND($C1310="x",$A1310&lt;&gt;""),$A1310,"")</f>
        <v/>
      </c>
    </row>
    <row r="1311">
      <c r="A1311" s="25" t="inlineStr">
        <is>
          <t>campaign_criterion_listing_scope_dimensions_activity_country_value</t>
        </is>
      </c>
      <c r="B1311" s="29" t="inlineStr">
        <is>
          <t>(Deprecated) Campaign criterion listing scope dimensions activity country value · COUNTRY</t>
        </is>
      </c>
      <c r="C1311" s="26" t="n"/>
      <c r="D1311" s="27">
        <f>IF(AND($C1311="x",$A1311&lt;&gt;""),$A1311,"")</f>
        <v/>
      </c>
    </row>
    <row r="1312">
      <c r="A1312" s="25" t="inlineStr">
        <is>
          <t>campaign_criterion_listing_scope_dimensions_activity_state_value</t>
        </is>
      </c>
      <c r="B1312" s="29" t="inlineStr">
        <is>
          <t>(Deprecated) Campaign criterion listing scope dimensions activity state value · TEXT</t>
        </is>
      </c>
      <c r="C1312" s="26" t="n"/>
      <c r="D1312" s="27">
        <f>IF(AND($C1312="x",$A1312&lt;&gt;""),$A1312,"")</f>
        <v/>
      </c>
    </row>
    <row r="1313">
      <c r="A1313" s="25" t="inlineStr">
        <is>
          <t>campaign_criterion_listing_scope_dimensions_hotel_city_city_criterion</t>
        </is>
      </c>
      <c r="B1313" s="29" t="inlineStr">
        <is>
          <t>(Deprecated) Campaign criterion listing scope dimensions hotel city city criterion · CITY</t>
        </is>
      </c>
      <c r="C1313" s="26" t="n"/>
      <c r="D1313" s="27">
        <f>IF(AND($C1313="x",$A1313&lt;&gt;""),$A1313,"")</f>
        <v/>
      </c>
    </row>
    <row r="1314">
      <c r="A1314" s="25" t="inlineStr">
        <is>
          <t>campaign_criterion_listing_scope_dimensions_hotel_country_region_country_region_criterion</t>
        </is>
      </c>
      <c r="B1314" s="29" t="inlineStr">
        <is>
          <t>(Deprecated) Campaign criterion listing scope dimensions hotel country region country region criterion · REGION</t>
        </is>
      </c>
      <c r="C1314" s="26" t="n"/>
      <c r="D1314" s="27">
        <f>IF(AND($C1314="x",$A1314&lt;&gt;""),$A1314,"")</f>
        <v/>
      </c>
    </row>
    <row r="1315">
      <c r="A1315" s="25" t="inlineStr">
        <is>
          <t>campaign_criterion_listing_scope_dimensions_hotel_state_state_criterion</t>
        </is>
      </c>
      <c r="B1315" s="29" t="inlineStr">
        <is>
          <t>(Deprecated) Campaign criterion listing scope dimensions hotel state state criterion · TEXT</t>
        </is>
      </c>
      <c r="C1315" s="26" t="n"/>
      <c r="D1315" s="27">
        <f>IF(AND($C1315="x",$A1315&lt;&gt;""),$A1315,"")</f>
        <v/>
      </c>
    </row>
    <row r="1316">
      <c r="A1316" s="25" t="inlineStr">
        <is>
          <t>campaign_criterion_local_service_id_service_id</t>
        </is>
      </c>
      <c r="B1316" s="29" t="inlineStr">
        <is>
          <t>Campaign criterion local service id service id · TEXT</t>
        </is>
      </c>
      <c r="C1316" s="26" t="n"/>
      <c r="D1316" s="27">
        <f>IF(AND($C1316="x",$A1316&lt;&gt;""),$A1316,"")</f>
        <v/>
      </c>
    </row>
    <row r="1317">
      <c r="A1317" s="25" t="inlineStr">
        <is>
          <t>campaign_criterion_location_canonical_name</t>
        </is>
      </c>
      <c r="B1317" s="29" t="inlineStr">
        <is>
          <t>Campaign criterion location canonical name · TEXT</t>
        </is>
      </c>
      <c r="C1317" s="26" t="n"/>
      <c r="D1317" s="27">
        <f>IF(AND($C1317="x",$A1317&lt;&gt;""),$A1317,"")</f>
        <v/>
      </c>
    </row>
    <row r="1318">
      <c r="A1318" s="25" t="inlineStr">
        <is>
          <t>campaign_criterion_location_country_code</t>
        </is>
      </c>
      <c r="B1318" s="29" t="inlineStr">
        <is>
          <t>Campaign criterion location country code · COUNTRY</t>
        </is>
      </c>
      <c r="C1318" s="26" t="n"/>
      <c r="D1318" s="27">
        <f>IF(AND($C1318="x",$A1318&lt;&gt;""),$A1318,"")</f>
        <v/>
      </c>
    </row>
    <row r="1319">
      <c r="A1319" s="25" t="inlineStr">
        <is>
          <t>campaign_criterion_location_geo_target_constant</t>
        </is>
      </c>
      <c r="B1319" s="29" t="inlineStr">
        <is>
          <t>Campaign criterion location geo target constant · TEXT</t>
        </is>
      </c>
      <c r="C1319" s="26" t="n"/>
      <c r="D1319" s="27">
        <f>IF(AND($C1319="x",$A1319&lt;&gt;""),$A1319,"")</f>
        <v/>
      </c>
    </row>
    <row r="1320">
      <c r="A1320" s="25" t="inlineStr">
        <is>
          <t>campaign_criterion_location_group</t>
        </is>
      </c>
      <c r="B1320" s="29" t="inlineStr">
        <is>
          <t>Campaign criterion location group · TEXT</t>
        </is>
      </c>
      <c r="C1320" s="26" t="n"/>
      <c r="D1320" s="27">
        <f>IF(AND($C1320="x",$A1320&lt;&gt;""),$A1320,"")</f>
        <v/>
      </c>
    </row>
    <row r="1321">
      <c r="A1321" s="25" t="inlineStr">
        <is>
          <t>campaign_criterion_location_group_enable_customer_level_location_asset_set</t>
        </is>
      </c>
      <c r="B1321" s="29" t="inlineStr">
        <is>
          <t>Campaign criterion location group enable customer level location asset set · BOOLEAN</t>
        </is>
      </c>
      <c r="C1321" s="26" t="n"/>
      <c r="D1321" s="27">
        <f>IF(AND($C1321="x",$A1321&lt;&gt;""),$A1321,"")</f>
        <v/>
      </c>
    </row>
    <row r="1322">
      <c r="A1322" s="25" t="inlineStr">
        <is>
          <t>campaign_criterion_location_group_geo_target_constants</t>
        </is>
      </c>
      <c r="B1322" s="29" t="inlineStr">
        <is>
          <t>(Deprecated) Campaign criterion location group geo target constants · TEXT</t>
        </is>
      </c>
      <c r="C1322" s="26" t="n"/>
      <c r="D1322" s="27">
        <f>IF(AND($C1322="x",$A1322&lt;&gt;""),$A1322,"")</f>
        <v/>
      </c>
    </row>
    <row r="1323">
      <c r="A1323" s="25" t="inlineStr">
        <is>
          <t>campaign_criterion_location_name</t>
        </is>
      </c>
      <c r="B1323" s="29" t="inlineStr">
        <is>
          <t>Campaign criterion location name · TEXT</t>
        </is>
      </c>
      <c r="C1323" s="26" t="n"/>
      <c r="D1323" s="27">
        <f>IF(AND($C1323="x",$A1323&lt;&gt;""),$A1323,"")</f>
        <v/>
      </c>
    </row>
    <row r="1324">
      <c r="A1324" s="25" t="inlineStr">
        <is>
          <t>campaign_criterion_location_target_type</t>
        </is>
      </c>
      <c r="B1324" s="29" t="inlineStr">
        <is>
          <t>Campaign criterion location target type · TEXT</t>
        </is>
      </c>
      <c r="C1324" s="26" t="n"/>
      <c r="D1324" s="27">
        <f>IF(AND($C1324="x",$A1324&lt;&gt;""),$A1324,"")</f>
        <v/>
      </c>
    </row>
    <row r="1325">
      <c r="A1325" s="25" t="inlineStr">
        <is>
          <t>campaign_criterion_mobile_app_category_mobile_app_category_constant</t>
        </is>
      </c>
      <c r="B1325" s="29" t="inlineStr">
        <is>
          <t>Campaign criterion mobile app category mobile app category constant · TEXT</t>
        </is>
      </c>
      <c r="C1325" s="26" t="n"/>
      <c r="D1325" s="27">
        <f>IF(AND($C1325="x",$A1325&lt;&gt;""),$A1325,"")</f>
        <v/>
      </c>
    </row>
    <row r="1326">
      <c r="A1326" s="25" t="inlineStr">
        <is>
          <t>campaign_criterion_mobile_application_app_id</t>
        </is>
      </c>
      <c r="B1326" s="29" t="inlineStr">
        <is>
          <t>Campaign criterion mobile application app id · TEXT</t>
        </is>
      </c>
      <c r="C1326" s="26" t="n"/>
      <c r="D1326" s="27">
        <f>IF(AND($C1326="x",$A1326&lt;&gt;""),$A1326,"")</f>
        <v/>
      </c>
    </row>
    <row r="1327">
      <c r="A1327" s="25" t="inlineStr">
        <is>
          <t>campaign_criterion_mobile_application_name</t>
        </is>
      </c>
      <c r="B1327" s="29" t="inlineStr">
        <is>
          <t>Campaign criterion mobile application name · TEXT</t>
        </is>
      </c>
      <c r="C1327" s="26" t="n"/>
      <c r="D1327" s="27">
        <f>IF(AND($C1327="x",$A1327&lt;&gt;""),$A1327,"")</f>
        <v/>
      </c>
    </row>
    <row r="1328">
      <c r="A1328" s="25" t="inlineStr">
        <is>
          <t>campaign_criterion_mobile_device_mobile_device_constant</t>
        </is>
      </c>
      <c r="B1328" s="29" t="inlineStr">
        <is>
          <t>Campaign criterion mobile device mobile device constant · TEXT</t>
        </is>
      </c>
      <c r="C1328" s="26" t="n"/>
      <c r="D1328" s="27">
        <f>IF(AND($C1328="x",$A1328&lt;&gt;""),$A1328,"")</f>
        <v/>
      </c>
    </row>
    <row r="1329">
      <c r="A1329" s="25" t="inlineStr">
        <is>
          <t>campaign_criterion_negative</t>
        </is>
      </c>
      <c r="B1329" s="29" t="inlineStr">
        <is>
          <t>Campaign criterion negative · BOOLEAN</t>
        </is>
      </c>
      <c r="C1329" s="26" t="n"/>
      <c r="D1329" s="27">
        <f>IF(AND($C1329="x",$A1329&lt;&gt;""),$A1329,"")</f>
        <v/>
      </c>
    </row>
    <row r="1330">
      <c r="A1330" s="25" t="inlineStr">
        <is>
          <t>campaign_criterion_operating_system_version_operating_system_version_constant</t>
        </is>
      </c>
      <c r="B1330" s="29" t="inlineStr">
        <is>
          <t>Campaign criterion operating system version operating system version constant · TEXT</t>
        </is>
      </c>
      <c r="C1330" s="26" t="n"/>
      <c r="D1330" s="27">
        <f>IF(AND($C1330="x",$A1330&lt;&gt;""),$A1330,"")</f>
        <v/>
      </c>
    </row>
    <row r="1331">
      <c r="A1331" s="25" t="inlineStr">
        <is>
          <t>campaign_criterion_parental_status_type</t>
        </is>
      </c>
      <c r="B1331" s="29" t="inlineStr">
        <is>
          <t>Campaign criterion parental status type · TEXT</t>
        </is>
      </c>
      <c r="C1331" s="26" t="n"/>
      <c r="D1331" s="27">
        <f>IF(AND($C1331="x",$A1331&lt;&gt;""),$A1331,"")</f>
        <v/>
      </c>
    </row>
    <row r="1332">
      <c r="A1332" s="25" t="inlineStr">
        <is>
          <t>campaign_criterion_placement_url</t>
        </is>
      </c>
      <c r="B1332" s="29" t="inlineStr">
        <is>
          <t>Campaign criterion placement url · TEXT</t>
        </is>
      </c>
      <c r="C1332" s="26" t="n"/>
      <c r="D1332" s="27">
        <f>IF(AND($C1332="x",$A1332&lt;&gt;""),$A1332,"")</f>
        <v/>
      </c>
    </row>
    <row r="1333">
      <c r="A1333" s="25" t="inlineStr">
        <is>
          <t>campaign_criterion_proximity_address_city_name</t>
        </is>
      </c>
      <c r="B1333" s="29" t="inlineStr">
        <is>
          <t>Campaign criterion proximity address city name · CITY</t>
        </is>
      </c>
      <c r="C1333" s="26" t="n"/>
      <c r="D1333" s="27">
        <f>IF(AND($C1333="x",$A1333&lt;&gt;""),$A1333,"")</f>
        <v/>
      </c>
    </row>
    <row r="1334">
      <c r="A1334" s="25" t="inlineStr">
        <is>
          <t>campaign_criterion_proximity_address_country_code</t>
        </is>
      </c>
      <c r="B1334" s="29" t="inlineStr">
        <is>
          <t>Campaign criterion proximity address country code · COUNTRY</t>
        </is>
      </c>
      <c r="C1334" s="26" t="n"/>
      <c r="D1334" s="27">
        <f>IF(AND($C1334="x",$A1334&lt;&gt;""),$A1334,"")</f>
        <v/>
      </c>
    </row>
    <row r="1335">
      <c r="A1335" s="25" t="inlineStr">
        <is>
          <t>campaign_criterion_proximity_address_postal_code</t>
        </is>
      </c>
      <c r="B1335" s="29" t="inlineStr">
        <is>
          <t>Campaign criterion proximity address postal code · TEXT</t>
        </is>
      </c>
      <c r="C1335" s="26" t="n"/>
      <c r="D1335" s="27">
        <f>IF(AND($C1335="x",$A1335&lt;&gt;""),$A1335,"")</f>
        <v/>
      </c>
    </row>
    <row r="1336">
      <c r="A1336" s="25" t="inlineStr">
        <is>
          <t>campaign_criterion_proximity_address_province_code</t>
        </is>
      </c>
      <c r="B1336" s="29" t="inlineStr">
        <is>
          <t>Campaign criterion proximity address province code · TEXT</t>
        </is>
      </c>
      <c r="C1336" s="26" t="n"/>
      <c r="D1336" s="27">
        <f>IF(AND($C1336="x",$A1336&lt;&gt;""),$A1336,"")</f>
        <v/>
      </c>
    </row>
    <row r="1337">
      <c r="A1337" s="25" t="inlineStr">
        <is>
          <t>campaign_criterion_proximity_address_province_name</t>
        </is>
      </c>
      <c r="B1337" s="29" t="inlineStr">
        <is>
          <t>Campaign criterion proximity address province name · TEXT</t>
        </is>
      </c>
      <c r="C1337" s="26" t="n"/>
      <c r="D1337" s="27">
        <f>IF(AND($C1337="x",$A1337&lt;&gt;""),$A1337,"")</f>
        <v/>
      </c>
    </row>
    <row r="1338">
      <c r="A1338" s="25" t="inlineStr">
        <is>
          <t>campaign_criterion_proximity_address_street_address</t>
        </is>
      </c>
      <c r="B1338" s="29" t="inlineStr">
        <is>
          <t>Campaign criterion proximity address street address · TEXT</t>
        </is>
      </c>
      <c r="C1338" s="26" t="n"/>
      <c r="D1338" s="27">
        <f>IF(AND($C1338="x",$A1338&lt;&gt;""),$A1338,"")</f>
        <v/>
      </c>
    </row>
    <row r="1339">
      <c r="A1339" s="25" t="inlineStr">
        <is>
          <t>campaign_criterion_proximity_geo_point_latitude_in_micro_degrees</t>
        </is>
      </c>
      <c r="B1339" s="29" t="inlineStr">
        <is>
          <t>Campaign criterion proximity geo point latitude in micro degrees · NUMERIC</t>
        </is>
      </c>
      <c r="C1339" s="26" t="n"/>
      <c r="D1339" s="27">
        <f>IF(AND($C1339="x",$A1339&lt;&gt;""),$A1339,"")</f>
        <v/>
      </c>
    </row>
    <row r="1340">
      <c r="A1340" s="25" t="inlineStr">
        <is>
          <t>campaign_criterion_proximity_geo_point_longitude_in_micro_degrees</t>
        </is>
      </c>
      <c r="B1340" s="29" t="inlineStr">
        <is>
          <t>Campaign criterion proximity geo point longitude in micro degrees · NUMERIC</t>
        </is>
      </c>
      <c r="C1340" s="26" t="n"/>
      <c r="D1340" s="27">
        <f>IF(AND($C1340="x",$A1340&lt;&gt;""),$A1340,"")</f>
        <v/>
      </c>
    </row>
    <row r="1341">
      <c r="A1341" s="25" t="inlineStr">
        <is>
          <t>campaign_criterion_proximity_radius</t>
        </is>
      </c>
      <c r="B1341" s="29" t="inlineStr">
        <is>
          <t>Campaign criterion proximity radius · NUMERIC</t>
        </is>
      </c>
      <c r="C1341" s="26" t="n"/>
      <c r="D1341" s="27">
        <f>IF(AND($C1341="x",$A1341&lt;&gt;""),$A1341,"")</f>
        <v/>
      </c>
    </row>
    <row r="1342">
      <c r="A1342" s="25" t="inlineStr">
        <is>
          <t>campaign_criterion_proximity_radius_units</t>
        </is>
      </c>
      <c r="B1342" s="29" t="inlineStr">
        <is>
          <t>Campaign criterion proximity radius units · TEXT</t>
        </is>
      </c>
      <c r="C1342" s="26" t="n"/>
      <c r="D1342" s="27">
        <f>IF(AND($C1342="x",$A1342&lt;&gt;""),$A1342,"")</f>
        <v/>
      </c>
    </row>
    <row r="1343">
      <c r="A1343" s="25" t="inlineStr">
        <is>
          <t>campaign_criterion_resource_name</t>
        </is>
      </c>
      <c r="B1343" s="29" t="inlineStr">
        <is>
          <t>Campaign criterion resource name · TEXT</t>
        </is>
      </c>
      <c r="C1343" s="26" t="n"/>
      <c r="D1343" s="27">
        <f>IF(AND($C1343="x",$A1343&lt;&gt;""),$A1343,"")</f>
        <v/>
      </c>
    </row>
    <row r="1344">
      <c r="A1344" s="25" t="inlineStr">
        <is>
          <t>campaign_criterion_status</t>
        </is>
      </c>
      <c r="B1344" s="29" t="inlineStr">
        <is>
          <t>Campaign criterion status · TEXT</t>
        </is>
      </c>
      <c r="C1344" s="26" t="n"/>
      <c r="D1344" s="27">
        <f>IF(AND($C1344="x",$A1344&lt;&gt;""),$A1344,"")</f>
        <v/>
      </c>
    </row>
    <row r="1345">
      <c r="A1345" s="25" t="inlineStr">
        <is>
          <t>campaign_criterion_topic_path</t>
        </is>
      </c>
      <c r="B1345" s="29" t="inlineStr">
        <is>
          <t>Campaign criterion topic path · TEXT</t>
        </is>
      </c>
      <c r="C1345" s="26" t="n"/>
      <c r="D1345" s="27">
        <f>IF(AND($C1345="x",$A1345&lt;&gt;""),$A1345,"")</f>
        <v/>
      </c>
    </row>
    <row r="1346">
      <c r="A1346" s="25" t="inlineStr">
        <is>
          <t>campaign_criterion_topic_topic_constant</t>
        </is>
      </c>
      <c r="B1346" s="29" t="inlineStr">
        <is>
          <t>Campaign criterion topic topic constant · TEXT</t>
        </is>
      </c>
      <c r="C1346" s="26" t="n"/>
      <c r="D1346" s="27">
        <f>IF(AND($C1346="x",$A1346&lt;&gt;""),$A1346,"")</f>
        <v/>
      </c>
    </row>
    <row r="1347">
      <c r="A1347" s="25" t="inlineStr">
        <is>
          <t>campaign_criterion_user_interest_user_interest_category</t>
        </is>
      </c>
      <c r="B1347" s="29" t="inlineStr">
        <is>
          <t>Campaign criterion user interest user interest category · TEXT</t>
        </is>
      </c>
      <c r="C1347" s="26" t="n"/>
      <c r="D1347" s="27">
        <f>IF(AND($C1347="x",$A1347&lt;&gt;""),$A1347,"")</f>
        <v/>
      </c>
    </row>
    <row r="1348">
      <c r="A1348" s="25" t="inlineStr">
        <is>
          <t>campaign_criterion_user_list_user_list</t>
        </is>
      </c>
      <c r="B1348" s="29" t="inlineStr">
        <is>
          <t>Campaign criterion user list user list · TEXT</t>
        </is>
      </c>
      <c r="C1348" s="26" t="n"/>
      <c r="D1348" s="27">
        <f>IF(AND($C1348="x",$A1348&lt;&gt;""),$A1348,"")</f>
        <v/>
      </c>
    </row>
    <row r="1349">
      <c r="A1349" s="25" t="inlineStr">
        <is>
          <t>campaign_criterion_video_lineup_video_lineup_id</t>
        </is>
      </c>
      <c r="B1349" s="29" t="inlineStr">
        <is>
          <t>Campaign criterion video lineup video lineup id · NUMERIC</t>
        </is>
      </c>
      <c r="C1349" s="26" t="n"/>
      <c r="D1349" s="27">
        <f>IF(AND($C1349="x",$A1349&lt;&gt;""),$A1349,"")</f>
        <v/>
      </c>
    </row>
    <row r="1350">
      <c r="A1350" s="25" t="inlineStr">
        <is>
          <t>campaign_criterion_webpage_conditions</t>
        </is>
      </c>
      <c r="B1350" s="29" t="inlineStr">
        <is>
          <t>Campaign criterion webpage conditions · TEXT</t>
        </is>
      </c>
      <c r="C1350" s="26" t="n"/>
      <c r="D1350" s="27">
        <f>IF(AND($C1350="x",$A1350&lt;&gt;""),$A1350,"")</f>
        <v/>
      </c>
    </row>
    <row r="1351">
      <c r="A1351" s="25" t="inlineStr">
        <is>
          <t>campaign_criterion_webpage_coverage_percentage</t>
        </is>
      </c>
      <c r="B1351" s="29" t="inlineStr">
        <is>
          <t>Campaign criterion webpage coverage percentage · PERCENT</t>
        </is>
      </c>
      <c r="C1351" s="26" t="n"/>
      <c r="D1351" s="27">
        <f>IF(AND($C1351="x",$A1351&lt;&gt;""),$A1351,"")</f>
        <v/>
      </c>
    </row>
    <row r="1352">
      <c r="A1352" s="25" t="inlineStr">
        <is>
          <t>campaign_criterion_webpage_criterion_name</t>
        </is>
      </c>
      <c r="B1352" s="29" t="inlineStr">
        <is>
          <t>Campaign criterion webpage criterion name · TEXT</t>
        </is>
      </c>
      <c r="C1352" s="26" t="n"/>
      <c r="D1352" s="27">
        <f>IF(AND($C1352="x",$A1352&lt;&gt;""),$A1352,"")</f>
        <v/>
      </c>
    </row>
    <row r="1353">
      <c r="A1353" s="25" t="inlineStr">
        <is>
          <t>campaign_criterion_webpage_list_shared_set</t>
        </is>
      </c>
      <c r="B1353" s="29" t="inlineStr">
        <is>
          <t>Campaign criterion webpage list shared set · TEXT</t>
        </is>
      </c>
      <c r="C1353" s="26" t="n"/>
      <c r="D1353" s="27">
        <f>IF(AND($C1353="x",$A1353&lt;&gt;""),$A1353,"")</f>
        <v/>
      </c>
    </row>
    <row r="1354">
      <c r="A1354" s="25" t="inlineStr">
        <is>
          <t>campaign_criterion_webpage_sample_sample_urls</t>
        </is>
      </c>
      <c r="B1354" s="29" t="inlineStr">
        <is>
          <t>Campaign criterion webpage sample sample urls · TEXT</t>
        </is>
      </c>
      <c r="C1354" s="26" t="n"/>
      <c r="D1354" s="27">
        <f>IF(AND($C1354="x",$A1354&lt;&gt;""),$A1354,"")</f>
        <v/>
      </c>
    </row>
    <row r="1355">
      <c r="A1355" s="25" t="inlineStr">
        <is>
          <t>campaign_criterion_youtube_channel_channel_id</t>
        </is>
      </c>
      <c r="B1355" s="29" t="inlineStr">
        <is>
          <t>Campaign criterion youtube channel channel id · TEXT</t>
        </is>
      </c>
      <c r="C1355" s="26" t="n"/>
      <c r="D1355" s="27">
        <f>IF(AND($C1355="x",$A1355&lt;&gt;""),$A1355,"")</f>
        <v/>
      </c>
    </row>
    <row r="1356">
      <c r="A1356" s="25" t="inlineStr">
        <is>
          <t>campaign_criterion_youtube_video_video_id</t>
        </is>
      </c>
      <c r="B1356" s="29" t="inlineStr">
        <is>
          <t>Campaign criterion youtube video video id · TEXT</t>
        </is>
      </c>
      <c r="C1356" s="26" t="n"/>
      <c r="D1356" s="27">
        <f>IF(AND($C1356="x",$A1356&lt;&gt;""),$A1356,"")</f>
        <v/>
      </c>
    </row>
    <row r="1357">
      <c r="A1357" s="25" t="inlineStr">
        <is>
          <t>campaign_demand_gen_campaign_settings_upgraded_targeting</t>
        </is>
      </c>
      <c r="B1357" s="29" t="inlineStr">
        <is>
          <t>Campaign demand gen campaign settings upgraded targeting · BOOLEAN</t>
        </is>
      </c>
      <c r="C1357" s="26" t="n"/>
      <c r="D1357" s="27">
        <f>IF(AND($C1357="x",$A1357&lt;&gt;""),$A1357,"")</f>
        <v/>
      </c>
    </row>
    <row r="1358">
      <c r="A1358" s="25" t="inlineStr">
        <is>
          <t>campaign_dynamic_search_ads_setting_domain_name</t>
        </is>
      </c>
      <c r="B1358" s="29" t="inlineStr">
        <is>
          <t>Campaign dynamic search ads setting domain name · TEXT</t>
        </is>
      </c>
      <c r="C1358" s="26" t="n"/>
      <c r="D1358" s="27">
        <f>IF(AND($C1358="x",$A1358&lt;&gt;""),$A1358,"")</f>
        <v/>
      </c>
    </row>
    <row r="1359">
      <c r="A1359" s="25" t="inlineStr">
        <is>
          <t>campaign_dynamic_search_ads_setting_language_code</t>
        </is>
      </c>
      <c r="B1359" s="29" t="inlineStr">
        <is>
          <t>Campaign dynamic search ads setting language code · TEXT</t>
        </is>
      </c>
      <c r="C1359" s="26" t="n"/>
      <c r="D1359" s="27">
        <f>IF(AND($C1359="x",$A1359&lt;&gt;""),$A1359,"")</f>
        <v/>
      </c>
    </row>
    <row r="1360">
      <c r="A1360" s="25" t="inlineStr">
        <is>
          <t>campaign_dynamic_search_ads_setting_use_supplied_urls_only</t>
        </is>
      </c>
      <c r="B1360" s="29" t="inlineStr">
        <is>
          <t>Campaign dynamic search ads setting use supplied urls only · BOOLEAN</t>
        </is>
      </c>
      <c r="C1360" s="26" t="n"/>
      <c r="D1360" s="27">
        <f>IF(AND($C1360="x",$A1360&lt;&gt;""),$A1360,"")</f>
        <v/>
      </c>
    </row>
    <row r="1361">
      <c r="A1361" s="25" t="inlineStr">
        <is>
          <t>campaign_excluded_parent_asset_field_types</t>
        </is>
      </c>
      <c r="B1361" s="29" t="inlineStr">
        <is>
          <t>Campaign excluded parent asset field types · TEXT</t>
        </is>
      </c>
      <c r="C1361" s="26" t="n"/>
      <c r="D1361" s="27">
        <f>IF(AND($C1361="x",$A1361&lt;&gt;""),$A1361,"")</f>
        <v/>
      </c>
    </row>
    <row r="1362">
      <c r="A1362" s="25" t="inlineStr">
        <is>
          <t>campaign_excluded_parent_asset_set_types</t>
        </is>
      </c>
      <c r="B1362" s="29" t="inlineStr">
        <is>
          <t>Campaign excluded parent asset set types · TEXT</t>
        </is>
      </c>
      <c r="C1362" s="26" t="n"/>
      <c r="D1362" s="27">
        <f>IF(AND($C1362="x",$A1362&lt;&gt;""),$A1362,"")</f>
        <v/>
      </c>
    </row>
    <row r="1363">
      <c r="A1363" s="25" t="inlineStr">
        <is>
          <t>campaign_feed_types</t>
        </is>
      </c>
      <c r="B1363" s="29" t="inlineStr">
        <is>
          <t>Campaign feed types · TEXT</t>
        </is>
      </c>
      <c r="C1363" s="26" t="n"/>
      <c r="D1363" s="27">
        <f>IF(AND($C1363="x",$A1363&lt;&gt;""),$A1363,"")</f>
        <v/>
      </c>
    </row>
    <row r="1364">
      <c r="A1364" s="25" t="inlineStr">
        <is>
          <t>campaign_fixed_cpm_goal</t>
        </is>
      </c>
      <c r="B1364" s="29" t="inlineStr">
        <is>
          <t>Campaign fixed cpm goal · TEXT</t>
        </is>
      </c>
      <c r="C1364" s="26" t="n"/>
      <c r="D1364" s="27">
        <f>IF(AND($C1364="x",$A1364&lt;&gt;""),$A1364,"")</f>
        <v/>
      </c>
    </row>
    <row r="1365">
      <c r="A1365" s="25" t="inlineStr">
        <is>
          <t>campaign_fixed_cpm_target_frequency_info_target_count</t>
        </is>
      </c>
      <c r="B1365" s="29" t="inlineStr">
        <is>
          <t>Campaign fixed cpm target frequency info target count · NUMERIC</t>
        </is>
      </c>
      <c r="C1365" s="26" t="n"/>
      <c r="D1365" s="27">
        <f>IF(AND($C1365="x",$A1365&lt;&gt;""),$A1365,"")</f>
        <v/>
      </c>
    </row>
    <row r="1366">
      <c r="A1366" s="25" t="inlineStr">
        <is>
          <t>campaign_fixed_cpm_target_frequency_info_time_unit</t>
        </is>
      </c>
      <c r="B1366" s="29" t="inlineStr">
        <is>
          <t>Campaign fixed cpm target frequency info time unit · TEXT</t>
        </is>
      </c>
      <c r="C1366" s="26" t="n"/>
      <c r="D1366" s="27">
        <f>IF(AND($C1366="x",$A1366&lt;&gt;""),$A1366,"")</f>
        <v/>
      </c>
    </row>
    <row r="1367">
      <c r="A1367" s="25" t="inlineStr">
        <is>
          <t>campaign_frequency_caps</t>
        </is>
      </c>
      <c r="B1367" s="29" t="inlineStr">
        <is>
          <t>Campaign frequency caps · TEXT</t>
        </is>
      </c>
      <c r="C1367" s="26" t="n"/>
      <c r="D1367" s="27">
        <f>IF(AND($C1367="x",$A1367&lt;&gt;""),$A1367,"")</f>
        <v/>
      </c>
    </row>
    <row r="1368">
      <c r="A1368" s="25" t="inlineStr">
        <is>
          <t>campaign_geo_target_type_setting_negative_geo_target_type</t>
        </is>
      </c>
      <c r="B1368" s="29" t="inlineStr">
        <is>
          <t>Campaign geo target type setting negative geo target type · TEXT</t>
        </is>
      </c>
      <c r="C1368" s="26" t="n"/>
      <c r="D1368" s="27">
        <f>IF(AND($C1368="x",$A1368&lt;&gt;""),$A1368,"")</f>
        <v/>
      </c>
    </row>
    <row r="1369">
      <c r="A1369" s="25" t="inlineStr">
        <is>
          <t>campaign_geo_target_type_setting_positive_geo_target_type</t>
        </is>
      </c>
      <c r="B1369" s="29" t="inlineStr">
        <is>
          <t>Campaign geo target type setting positive geo target type · TEXT</t>
        </is>
      </c>
      <c r="C1369" s="26" t="n"/>
      <c r="D1369" s="27">
        <f>IF(AND($C1369="x",$A1369&lt;&gt;""),$A1369,"")</f>
        <v/>
      </c>
    </row>
    <row r="1370">
      <c r="A1370" s="25" t="inlineStr">
        <is>
          <t>campaign_group</t>
        </is>
      </c>
      <c r="B1370" s="29" t="inlineStr">
        <is>
          <t>Campaign group · TEXT</t>
        </is>
      </c>
      <c r="C1370" s="26" t="n"/>
      <c r="D1370" s="27">
        <f>IF(AND($C1370="x",$A1370&lt;&gt;""),$A1370,"")</f>
        <v/>
      </c>
    </row>
    <row r="1371">
      <c r="A1371" s="25" t="inlineStr">
        <is>
          <t>campaign_hotel_property_asset_set</t>
        </is>
      </c>
      <c r="B1371" s="29" t="inlineStr">
        <is>
          <t>Campaign hotel property asset set · TEXT</t>
        </is>
      </c>
      <c r="C1371" s="26" t="n"/>
      <c r="D1371" s="27">
        <f>IF(AND($C1371="x",$A1371&lt;&gt;""),$A1371,"")</f>
        <v/>
      </c>
    </row>
    <row r="1372">
      <c r="A1372" s="25" t="inlineStr">
        <is>
          <t>campaign_hotel_setting_hotel_center_id</t>
        </is>
      </c>
      <c r="B1372" s="29" t="inlineStr">
        <is>
          <t>Campaign hotel setting hotel center id · NUMERIC</t>
        </is>
      </c>
      <c r="C1372" s="26" t="n"/>
      <c r="D1372" s="27">
        <f>IF(AND($C1372="x",$A1372&lt;&gt;""),$A1372,"")</f>
        <v/>
      </c>
    </row>
    <row r="1373">
      <c r="A1373" s="25" t="inlineStr">
        <is>
          <t>campaign_id</t>
        </is>
      </c>
      <c r="B1373" s="29" t="inlineStr">
        <is>
          <t>Campaign id · TEXT</t>
        </is>
      </c>
      <c r="C1373" s="26" t="n"/>
      <c r="D1373" s="27">
        <f>IF(AND($C1373="x",$A1373&lt;&gt;""),$A1373,"")</f>
        <v/>
      </c>
    </row>
    <row r="1374">
      <c r="A1374" s="25" t="inlineStr">
        <is>
          <t>campaign_keyword_match_type</t>
        </is>
      </c>
      <c r="B1374" s="29" t="inlineStr">
        <is>
          <t>Campaign keyword match type · TEXT</t>
        </is>
      </c>
      <c r="C1374" s="26" t="n"/>
      <c r="D1374" s="27">
        <f>IF(AND($C1374="x",$A1374&lt;&gt;""),$A1374,"")</f>
        <v/>
      </c>
    </row>
    <row r="1375">
      <c r="A1375" s="25" t="inlineStr">
        <is>
          <t>campaign_labels</t>
        </is>
      </c>
      <c r="B1375" s="29" t="inlineStr">
        <is>
          <t>Campaign labels · TEXT</t>
        </is>
      </c>
      <c r="C1375" s="26" t="n"/>
      <c r="D1375" s="27">
        <f>IF(AND($C1375="x",$A1375&lt;&gt;""),$A1375,"")</f>
        <v/>
      </c>
    </row>
    <row r="1376">
      <c r="A1376" s="25" t="inlineStr">
        <is>
          <t>campaign_listing_type</t>
        </is>
      </c>
      <c r="B1376" s="29" t="inlineStr">
        <is>
          <t>Campaign listing type · TEXT</t>
        </is>
      </c>
      <c r="C1376" s="26" t="n"/>
      <c r="D1376" s="27">
        <f>IF(AND($C1376="x",$A1376&lt;&gt;""),$A1376,"")</f>
        <v/>
      </c>
    </row>
    <row r="1377">
      <c r="A1377" s="25" t="inlineStr">
        <is>
          <t>campaign_local_campaign_setting_location_source_type</t>
        </is>
      </c>
      <c r="B1377" s="29" t="inlineStr">
        <is>
          <t>Campaign local campaign setting location source type · TEXT</t>
        </is>
      </c>
      <c r="C1377" s="26" t="n"/>
      <c r="D1377" s="27">
        <f>IF(AND($C1377="x",$A1377&lt;&gt;""),$A1377,"")</f>
        <v/>
      </c>
    </row>
    <row r="1378">
      <c r="A1378" s="25" t="inlineStr">
        <is>
          <t>campaign_local_services_campaign_settings_category_bids</t>
        </is>
      </c>
      <c r="B1378" s="29" t="inlineStr">
        <is>
          <t>Campaign local services campaign settings category bids · TEXT</t>
        </is>
      </c>
      <c r="C1378" s="26" t="n"/>
      <c r="D1378" s="27">
        <f>IF(AND($C1378="x",$A1378&lt;&gt;""),$A1378,"")</f>
        <v/>
      </c>
    </row>
    <row r="1379">
      <c r="A1379" s="25" t="inlineStr">
        <is>
          <t>campaign_location_target</t>
        </is>
      </c>
      <c r="B1379" s="29" t="inlineStr">
        <is>
          <t>Campaign location target · TEXT</t>
        </is>
      </c>
      <c r="C1379" s="26" t="n"/>
      <c r="D1379" s="27">
        <f>IF(AND($C1379="x",$A1379&lt;&gt;""),$A1379,"")</f>
        <v/>
      </c>
    </row>
    <row r="1380">
      <c r="A1380" s="25" t="inlineStr">
        <is>
          <t>campaign_manual_cpa</t>
        </is>
      </c>
      <c r="B1380" s="29" t="inlineStr">
        <is>
          <t>Campaign manual cpa · TEXT</t>
        </is>
      </c>
      <c r="C1380" s="26" t="n"/>
      <c r="D1380" s="27">
        <f>IF(AND($C1380="x",$A1380&lt;&gt;""),$A1380,"")</f>
        <v/>
      </c>
    </row>
    <row r="1381">
      <c r="A1381" s="25" t="inlineStr">
        <is>
          <t>campaign_manual_cpc_enhanced_cpc_enabled</t>
        </is>
      </c>
      <c r="B1381" s="29" t="inlineStr">
        <is>
          <t>Campaign manual cpc enhanced cpc enabled · BOOLEAN</t>
        </is>
      </c>
      <c r="C1381" s="26" t="n"/>
      <c r="D1381" s="27">
        <f>IF(AND($C1381="x",$A1381&lt;&gt;""),$A1381,"")</f>
        <v/>
      </c>
    </row>
    <row r="1382">
      <c r="A1382" s="25" t="inlineStr">
        <is>
          <t>campaign_manual_cpm</t>
        </is>
      </c>
      <c r="B1382" s="29" t="inlineStr">
        <is>
          <t>Campaign manual cpm · TEXT</t>
        </is>
      </c>
      <c r="C1382" s="26" t="n"/>
      <c r="D1382" s="27">
        <f>IF(AND($C1382="x",$A1382&lt;&gt;""),$A1382,"")</f>
        <v/>
      </c>
    </row>
    <row r="1383">
      <c r="A1383" s="25" t="inlineStr">
        <is>
          <t>campaign_manual_cpv</t>
        </is>
      </c>
      <c r="B1383" s="29" t="inlineStr">
        <is>
          <t>Campaign manual cpv · TEXT</t>
        </is>
      </c>
      <c r="C1383" s="26" t="n"/>
      <c r="D1383" s="27">
        <f>IF(AND($C1383="x",$A1383&lt;&gt;""),$A1383,"")</f>
        <v/>
      </c>
    </row>
    <row r="1384">
      <c r="A1384" s="25" t="inlineStr">
        <is>
          <t>campaign_maximize_conversion_value_target_roas_tolerance_percent_millis</t>
        </is>
      </c>
      <c r="B1384" s="29" t="inlineStr">
        <is>
          <t>Campaign maximize conversion value target roas tolerance percent millis · NUMERIC</t>
        </is>
      </c>
      <c r="C1384" s="26" t="n"/>
      <c r="D1384" s="27">
        <f>IF(AND($C1384="x",$A1384&lt;&gt;""),$A1384,"")</f>
        <v/>
      </c>
    </row>
    <row r="1385">
      <c r="A1385" s="25" t="inlineStr">
        <is>
          <t>campaign_maximize_conversions_target_cpa_micros</t>
        </is>
      </c>
      <c r="B1385" s="29" t="inlineStr">
        <is>
          <t>Campaign maximize conversions target cpa micros · NUMERIC</t>
        </is>
      </c>
      <c r="C1385" s="26" t="n"/>
      <c r="D1385" s="27">
        <f>IF(AND($C1385="x",$A1385&lt;&gt;""),$A1385,"")</f>
        <v/>
      </c>
    </row>
    <row r="1386">
      <c r="A1386" s="25" t="inlineStr">
        <is>
          <t>campaign_missing_eu_political_advertising_declaration</t>
        </is>
      </c>
      <c r="B1386" s="29" t="inlineStr">
        <is>
          <t>Campaign missing eu political advertising declaration · BOOLEAN</t>
        </is>
      </c>
      <c r="C1386" s="26" t="n"/>
      <c r="D1386" s="27">
        <f>IF(AND($C1386="x",$A1386&lt;&gt;""),$A1386,"")</f>
        <v/>
      </c>
    </row>
    <row r="1387">
      <c r="A1387" s="25" t="inlineStr">
        <is>
          <t>campaign_name</t>
        </is>
      </c>
      <c r="B1387" s="29" t="inlineStr">
        <is>
          <t>Campaign name · TEXT</t>
        </is>
      </c>
      <c r="C1387" s="26" t="n"/>
      <c r="D1387" s="27">
        <f>IF(AND($C1387="x",$A1387&lt;&gt;""),$A1387,"")</f>
        <v/>
      </c>
    </row>
    <row r="1388">
      <c r="A1388" s="25" t="inlineStr">
        <is>
          <t>campaign_network_settings_target_content_network</t>
        </is>
      </c>
      <c r="B1388" s="29" t="inlineStr">
        <is>
          <t>Campaign network settings target content network · BOOLEAN</t>
        </is>
      </c>
      <c r="C1388" s="26" t="n"/>
      <c r="D1388" s="27">
        <f>IF(AND($C1388="x",$A1388&lt;&gt;""),$A1388,"")</f>
        <v/>
      </c>
    </row>
    <row r="1389">
      <c r="A1389" s="25" t="inlineStr">
        <is>
          <t>campaign_network_settings_target_google_search</t>
        </is>
      </c>
      <c r="B1389" s="29" t="inlineStr">
        <is>
          <t>Campaign network settings target google search · BOOLEAN</t>
        </is>
      </c>
      <c r="C1389" s="26" t="n"/>
      <c r="D1389" s="27">
        <f>IF(AND($C1389="x",$A1389&lt;&gt;""),$A1389,"")</f>
        <v/>
      </c>
    </row>
    <row r="1390">
      <c r="A1390" s="25" t="inlineStr">
        <is>
          <t>campaign_network_settings_target_google_tv_network</t>
        </is>
      </c>
      <c r="B1390" s="29" t="inlineStr">
        <is>
          <t>Campaign network settings target google tv network · BOOLEAN</t>
        </is>
      </c>
      <c r="C1390" s="26" t="n"/>
      <c r="D1390" s="27">
        <f>IF(AND($C1390="x",$A1390&lt;&gt;""),$A1390,"")</f>
        <v/>
      </c>
    </row>
    <row r="1391">
      <c r="A1391" s="25" t="inlineStr">
        <is>
          <t>campaign_network_settings_target_partner_search_network</t>
        </is>
      </c>
      <c r="B1391" s="29" t="inlineStr">
        <is>
          <t>Campaign network settings target partner search network · BOOLEAN</t>
        </is>
      </c>
      <c r="C1391" s="26" t="n"/>
      <c r="D1391" s="27">
        <f>IF(AND($C1391="x",$A1391&lt;&gt;""),$A1391,"")</f>
        <v/>
      </c>
    </row>
    <row r="1392">
      <c r="A1392" s="25" t="inlineStr">
        <is>
          <t>campaign_network_settings_target_search_network</t>
        </is>
      </c>
      <c r="B1392" s="29" t="inlineStr">
        <is>
          <t>Campaign network settings target search network · BOOLEAN</t>
        </is>
      </c>
      <c r="C1392" s="26" t="n"/>
      <c r="D1392" s="27">
        <f>IF(AND($C1392="x",$A1392&lt;&gt;""),$A1392,"")</f>
        <v/>
      </c>
    </row>
    <row r="1393">
      <c r="A1393" s="25" t="inlineStr">
        <is>
          <t>campaign_network_settings_target_youtube</t>
        </is>
      </c>
      <c r="B1393" s="29" t="inlineStr">
        <is>
          <t>Campaign network settings target youtube · BOOLEAN</t>
        </is>
      </c>
      <c r="C1393" s="26" t="n"/>
      <c r="D1393" s="27">
        <f>IF(AND($C1393="x",$A1393&lt;&gt;""),$A1393,"")</f>
        <v/>
      </c>
    </row>
    <row r="1394">
      <c r="A1394" s="25" t="inlineStr">
        <is>
          <t>campaign_optimization_goal_setting_optimization_goal_types</t>
        </is>
      </c>
      <c r="B1394" s="29" t="inlineStr">
        <is>
          <t>Campaign optimization goal setting optimization goal types · TEXT</t>
        </is>
      </c>
      <c r="C1394" s="26" t="n"/>
      <c r="D1394" s="27">
        <f>IF(AND($C1394="x",$A1394&lt;&gt;""),$A1394,"")</f>
        <v/>
      </c>
    </row>
    <row r="1395">
      <c r="A1395" s="25" t="inlineStr">
        <is>
          <t>campaign_optimization_score</t>
        </is>
      </c>
      <c r="B1395" s="29" t="inlineStr">
        <is>
          <t>Campaign optimization score · NUMERIC</t>
        </is>
      </c>
      <c r="C1395" s="26" t="n"/>
      <c r="D1395" s="27">
        <f>IF(AND($C1395="x",$A1395&lt;&gt;""),$A1395,"")</f>
        <v/>
      </c>
    </row>
    <row r="1396">
      <c r="A1396" s="25" t="inlineStr">
        <is>
          <t>campaign_payment_mode</t>
        </is>
      </c>
      <c r="B1396" s="29" t="inlineStr">
        <is>
          <t>Campaign payment mode · TEXT</t>
        </is>
      </c>
      <c r="C1396" s="26" t="n"/>
      <c r="D1396" s="27">
        <f>IF(AND($C1396="x",$A1396&lt;&gt;""),$A1396,"")</f>
        <v/>
      </c>
    </row>
    <row r="1397">
      <c r="A1397" s="25" t="inlineStr">
        <is>
          <t>campaign_percent_cpc_cpc_bid_ceiling_micros</t>
        </is>
      </c>
      <c r="B1397" s="29" t="inlineStr">
        <is>
          <t>Campaign percent cpc cpc bid ceiling micros · NUMERIC</t>
        </is>
      </c>
      <c r="C1397" s="26" t="n"/>
      <c r="D1397" s="27">
        <f>IF(AND($C1397="x",$A1397&lt;&gt;""),$A1397,"")</f>
        <v/>
      </c>
    </row>
    <row r="1398">
      <c r="A1398" s="25" t="inlineStr">
        <is>
          <t>campaign_percent_cpc_enhanced_cpc_enabled</t>
        </is>
      </c>
      <c r="B1398" s="29" t="inlineStr">
        <is>
          <t>Campaign percent cpc enhanced cpc enabled · BOOLEAN</t>
        </is>
      </c>
      <c r="C1398" s="26" t="n"/>
      <c r="D1398" s="27">
        <f>IF(AND($C1398="x",$A1398&lt;&gt;""),$A1398,"")</f>
        <v/>
      </c>
    </row>
    <row r="1399">
      <c r="A1399" s="25" t="inlineStr">
        <is>
          <t>campaign_performance_max_upgrade_performance_max_campaign</t>
        </is>
      </c>
      <c r="B1399" s="29" t="inlineStr">
        <is>
          <t>Campaign performance max upgrade performance max campaign · TEXT</t>
        </is>
      </c>
      <c r="C1399" s="26" t="n"/>
      <c r="D1399" s="27">
        <f>IF(AND($C1399="x",$A1399&lt;&gt;""),$A1399,"")</f>
        <v/>
      </c>
    </row>
    <row r="1400">
      <c r="A1400" s="25" t="inlineStr">
        <is>
          <t>campaign_performance_max_upgrade_pre_upgrade_campaign</t>
        </is>
      </c>
      <c r="B1400" s="29" t="inlineStr">
        <is>
          <t>Campaign performance max upgrade pre upgrade campaign · TEXT</t>
        </is>
      </c>
      <c r="C1400" s="26" t="n"/>
      <c r="D1400" s="27">
        <f>IF(AND($C1400="x",$A1400&lt;&gt;""),$A1400,"")</f>
        <v/>
      </c>
    </row>
    <row r="1401">
      <c r="A1401" s="25" t="inlineStr">
        <is>
          <t>campaign_performance_max_upgrade_status</t>
        </is>
      </c>
      <c r="B1401" s="29" t="inlineStr">
        <is>
          <t>Campaign performance max upgrade status · TEXT</t>
        </is>
      </c>
      <c r="C1401" s="26" t="n"/>
      <c r="D1401" s="27">
        <f>IF(AND($C1401="x",$A1401&lt;&gt;""),$A1401,"")</f>
        <v/>
      </c>
    </row>
    <row r="1402">
      <c r="A1402" s="25" t="inlineStr">
        <is>
          <t>campaign_pmax_campaign_settings_brand_targeting_overrides_ignore_exclusions_for_shopping_ads</t>
        </is>
      </c>
      <c r="B1402" s="29" t="inlineStr">
        <is>
          <t>Campaign pmax campaign settings brand targeting overrides ignore exclusions for shopping ads · BOOLEAN</t>
        </is>
      </c>
      <c r="C1402" s="26" t="n"/>
      <c r="D1402" s="27">
        <f>IF(AND($C1402="x",$A1402&lt;&gt;""),$A1402,"")</f>
        <v/>
      </c>
    </row>
    <row r="1403">
      <c r="A1403" s="25" t="inlineStr">
        <is>
          <t>campaign_primary_status</t>
        </is>
      </c>
      <c r="B1403" s="29" t="inlineStr">
        <is>
          <t>Campaign primary status · TEXT</t>
        </is>
      </c>
      <c r="C1403" s="26" t="n"/>
      <c r="D1403" s="27">
        <f>IF(AND($C1403="x",$A1403&lt;&gt;""),$A1403,"")</f>
        <v/>
      </c>
    </row>
    <row r="1404">
      <c r="A1404" s="25" t="inlineStr">
        <is>
          <t>campaign_primary_status_reasons</t>
        </is>
      </c>
      <c r="B1404" s="29" t="inlineStr">
        <is>
          <t>Campaign primary status reasons · TEXT</t>
        </is>
      </c>
      <c r="C1404" s="26" t="n"/>
      <c r="D1404" s="27">
        <f>IF(AND($C1404="x",$A1404&lt;&gt;""),$A1404,"")</f>
        <v/>
      </c>
    </row>
    <row r="1405">
      <c r="A1405" s="25" t="inlineStr">
        <is>
          <t>campaign_real_time_bidding_setting_opt_in</t>
        </is>
      </c>
      <c r="B1405" s="29" t="inlineStr">
        <is>
          <t>Campaign real time bidding setting opt in · BOOLEAN</t>
        </is>
      </c>
      <c r="C1405" s="26" t="n"/>
      <c r="D1405" s="27">
        <f>IF(AND($C1405="x",$A1405&lt;&gt;""),$A1405,"")</f>
        <v/>
      </c>
    </row>
    <row r="1406">
      <c r="A1406" s="25" t="inlineStr">
        <is>
          <t>campaign_resource_name</t>
        </is>
      </c>
      <c r="B1406" s="29" t="inlineStr">
        <is>
          <t>Campaign resource name · TEXT</t>
        </is>
      </c>
      <c r="C1406" s="26" t="n"/>
      <c r="D1406" s="27">
        <f>IF(AND($C1406="x",$A1406&lt;&gt;""),$A1406,"")</f>
        <v/>
      </c>
    </row>
    <row r="1407">
      <c r="A1407" s="25" t="inlineStr">
        <is>
          <t>campaign_search_term_view_campaign</t>
        </is>
      </c>
      <c r="B1407" s="29" t="inlineStr">
        <is>
          <t>Campaign search term view campaign · TEXT</t>
        </is>
      </c>
      <c r="C1407" s="26" t="n"/>
      <c r="D1407" s="27">
        <f>IF(AND($C1407="x",$A1407&lt;&gt;""),$A1407,"")</f>
        <v/>
      </c>
    </row>
    <row r="1408">
      <c r="A1408" s="25" t="inlineStr">
        <is>
          <t>campaign_search_term_view_resource_name</t>
        </is>
      </c>
      <c r="B1408" s="29" t="inlineStr">
        <is>
          <t>Campaign search term view resource name · TEXT</t>
        </is>
      </c>
      <c r="C1408" s="26" t="n"/>
      <c r="D1408" s="27">
        <f>IF(AND($C1408="x",$A1408&lt;&gt;""),$A1408,"")</f>
        <v/>
      </c>
    </row>
    <row r="1409">
      <c r="A1409" s="25" t="inlineStr">
        <is>
          <t>campaign_search_term_view_search_term</t>
        </is>
      </c>
      <c r="B1409" s="29" t="inlineStr">
        <is>
          <t>Campaign search term view search term · TEXT</t>
        </is>
      </c>
      <c r="C1409" s="26" t="n"/>
      <c r="D1409" s="27">
        <f>IF(AND($C1409="x",$A1409&lt;&gt;""),$A1409,"")</f>
        <v/>
      </c>
    </row>
    <row r="1410">
      <c r="A1410" s="25" t="inlineStr">
        <is>
          <t>campaign_selective_optimization_conversion_actions</t>
        </is>
      </c>
      <c r="B1410" s="29" t="inlineStr">
        <is>
          <t>Campaign selective optimization conversion actions · TEXT</t>
        </is>
      </c>
      <c r="C1410" s="26" t="n"/>
      <c r="D1410" s="27">
        <f>IF(AND($C1410="x",$A1410&lt;&gt;""),$A1410,"")</f>
        <v/>
      </c>
    </row>
    <row r="1411">
      <c r="A1411" s="25" t="inlineStr">
        <is>
          <t>campaign_shared_set_campaign</t>
        </is>
      </c>
      <c r="B1411" s="29" t="inlineStr">
        <is>
          <t>Campaign shared set campaign · TEXT</t>
        </is>
      </c>
      <c r="C1411" s="26" t="n"/>
      <c r="D1411" s="27">
        <f>IF(AND($C1411="x",$A1411&lt;&gt;""),$A1411,"")</f>
        <v/>
      </c>
    </row>
    <row r="1412">
      <c r="A1412" s="25" t="inlineStr">
        <is>
          <t>campaign_shared_set_shared_set</t>
        </is>
      </c>
      <c r="B1412" s="29" t="inlineStr">
        <is>
          <t>Campaign shared set shared set · TEXT</t>
        </is>
      </c>
      <c r="C1412" s="26" t="n"/>
      <c r="D1412" s="27">
        <f>IF(AND($C1412="x",$A1412&lt;&gt;""),$A1412,"")</f>
        <v/>
      </c>
    </row>
    <row r="1413">
      <c r="A1413" s="25" t="inlineStr">
        <is>
          <t>campaign_shared_set_status</t>
        </is>
      </c>
      <c r="B1413" s="29" t="inlineStr">
        <is>
          <t>Campaign shared set status · TEXT</t>
        </is>
      </c>
      <c r="C1413" s="26" t="n"/>
      <c r="D1413" s="27">
        <f>IF(AND($C1413="x",$A1413&lt;&gt;""),$A1413,"")</f>
        <v/>
      </c>
    </row>
    <row r="1414">
      <c r="A1414" s="25" t="inlineStr">
        <is>
          <t>campaign_shopping_setting_advertising_partner_ids</t>
        </is>
      </c>
      <c r="B1414" s="29" t="inlineStr">
        <is>
          <t>Campaign shopping setting advertising partner ids · NUMERIC</t>
        </is>
      </c>
      <c r="C1414" s="26" t="n"/>
      <c r="D1414" s="27">
        <f>IF(AND($C1414="x",$A1414&lt;&gt;""),$A1414,"")</f>
        <v/>
      </c>
    </row>
    <row r="1415">
      <c r="A1415" s="25" t="inlineStr">
        <is>
          <t>campaign_shopping_setting_campaign_priority</t>
        </is>
      </c>
      <c r="B1415" s="29" t="inlineStr">
        <is>
          <t>Campaign shopping setting campaign priority · NUMERIC</t>
        </is>
      </c>
      <c r="C1415" s="26" t="n"/>
      <c r="D1415" s="27">
        <f>IF(AND($C1415="x",$A1415&lt;&gt;""),$A1415,"")</f>
        <v/>
      </c>
    </row>
    <row r="1416">
      <c r="A1416" s="25" t="inlineStr">
        <is>
          <t>campaign_shopping_setting_disable_product_feed</t>
        </is>
      </c>
      <c r="B1416" s="29" t="inlineStr">
        <is>
          <t>Campaign shopping setting disable product feed · BOOLEAN</t>
        </is>
      </c>
      <c r="C1416" s="26" t="n"/>
      <c r="D1416" s="27">
        <f>IF(AND($C1416="x",$A1416&lt;&gt;""),$A1416,"")</f>
        <v/>
      </c>
    </row>
    <row r="1417">
      <c r="A1417" s="25" t="inlineStr">
        <is>
          <t>campaign_shopping_setting_enable_local</t>
        </is>
      </c>
      <c r="B1417" s="29" t="inlineStr">
        <is>
          <t>Campaign shopping setting enable local · BOOLEAN</t>
        </is>
      </c>
      <c r="C1417" s="26" t="n"/>
      <c r="D1417" s="27">
        <f>IF(AND($C1417="x",$A1417&lt;&gt;""),$A1417,"")</f>
        <v/>
      </c>
    </row>
    <row r="1418">
      <c r="A1418" s="25" t="inlineStr">
        <is>
          <t>campaign_shopping_setting_feed_label</t>
        </is>
      </c>
      <c r="B1418" s="29" t="inlineStr">
        <is>
          <t>Campaign shopping setting feed label · TEXT</t>
        </is>
      </c>
      <c r="C1418" s="26" t="n"/>
      <c r="D1418" s="27">
        <f>IF(AND($C1418="x",$A1418&lt;&gt;""),$A1418,"")</f>
        <v/>
      </c>
    </row>
    <row r="1419">
      <c r="A1419" s="25" t="inlineStr">
        <is>
          <t>campaign_shopping_setting_merchant_id</t>
        </is>
      </c>
      <c r="B1419" s="29" t="inlineStr">
        <is>
          <t>Campaign shopping setting merchant id · NUMERIC</t>
        </is>
      </c>
      <c r="C1419" s="26" t="n"/>
      <c r="D1419" s="27">
        <f>IF(AND($C1419="x",$A1419&lt;&gt;""),$A1419,"")</f>
        <v/>
      </c>
    </row>
    <row r="1420">
      <c r="A1420" s="25" t="inlineStr">
        <is>
          <t>campaign_shopping_setting_use_vehicle_inventory</t>
        </is>
      </c>
      <c r="B1420" s="29" t="inlineStr">
        <is>
          <t>Campaign shopping setting use vehicle inventory · BOOLEAN</t>
        </is>
      </c>
      <c r="C1420" s="26" t="n"/>
      <c r="D1420" s="27">
        <f>IF(AND($C1420="x",$A1420&lt;&gt;""),$A1420,"")</f>
        <v/>
      </c>
    </row>
    <row r="1421">
      <c r="A1421" s="25" t="inlineStr">
        <is>
          <t>campaign_status</t>
        </is>
      </c>
      <c r="B1421" s="29" t="inlineStr">
        <is>
          <t>Campaign status · TEXT</t>
        </is>
      </c>
      <c r="C1421" s="26" t="n"/>
      <c r="D1421" s="27">
        <f>IF(AND($C1421="x",$A1421&lt;&gt;""),$A1421,"")</f>
        <v/>
      </c>
    </row>
    <row r="1422">
      <c r="A1422" s="25" t="inlineStr">
        <is>
          <t>campaign_sub_type</t>
        </is>
      </c>
      <c r="B1422" s="29" t="inlineStr">
        <is>
          <t>Campaign sub type · TEXT</t>
        </is>
      </c>
      <c r="C1422" s="26" t="n"/>
      <c r="D1422" s="27">
        <f>IF(AND($C1422="x",$A1422&lt;&gt;""),$A1422,"")</f>
        <v/>
      </c>
    </row>
    <row r="1423">
      <c r="A1423" s="25" t="inlineStr">
        <is>
          <t>campaign_target_cpa_cpc_bid_ceiling_micros</t>
        </is>
      </c>
      <c r="B1423" s="29" t="inlineStr">
        <is>
          <t>Campaign target cpa cpc bid ceiling micros · NUMERIC</t>
        </is>
      </c>
      <c r="C1423" s="26" t="n"/>
      <c r="D1423" s="27">
        <f>IF(AND($C1423="x",$A1423&lt;&gt;""),$A1423,"")</f>
        <v/>
      </c>
    </row>
    <row r="1424">
      <c r="A1424" s="25" t="inlineStr">
        <is>
          <t>campaign_target_cpa_cpc_bid_floor_micros</t>
        </is>
      </c>
      <c r="B1424" s="29" t="inlineStr">
        <is>
          <t>Campaign target cpa cpc bid floor micros · NUMERIC</t>
        </is>
      </c>
      <c r="C1424" s="26" t="n"/>
      <c r="D1424" s="27">
        <f>IF(AND($C1424="x",$A1424&lt;&gt;""),$A1424,"")</f>
        <v/>
      </c>
    </row>
    <row r="1425">
      <c r="A1425" s="25" t="inlineStr">
        <is>
          <t>campaign_target_cpa_target_cpa_micros</t>
        </is>
      </c>
      <c r="B1425" s="29" t="inlineStr">
        <is>
          <t>Campaign target cpa target cpa micros · NUMERIC</t>
        </is>
      </c>
      <c r="C1425" s="26" t="n"/>
      <c r="D1425" s="27">
        <f>IF(AND($C1425="x",$A1425&lt;&gt;""),$A1425,"")</f>
        <v/>
      </c>
    </row>
    <row r="1426">
      <c r="A1426" s="25" t="inlineStr">
        <is>
          <t>campaign_target_cpc_target_cpc_micros</t>
        </is>
      </c>
      <c r="B1426" s="29" t="inlineStr">
        <is>
          <t>Campaign target cpc target cpc micros · NUMERIC</t>
        </is>
      </c>
      <c r="C1426" s="26" t="n"/>
      <c r="D1426" s="27">
        <f>IF(AND($C1426="x",$A1426&lt;&gt;""),$A1426,"")</f>
        <v/>
      </c>
    </row>
    <row r="1427">
      <c r="A1427" s="25" t="inlineStr">
        <is>
          <t>campaign_target_cpm_target_frequency_goal_target_count</t>
        </is>
      </c>
      <c r="B1427" s="29" t="inlineStr">
        <is>
          <t>Campaign target cpm target frequency goal target count · NUMERIC</t>
        </is>
      </c>
      <c r="C1427" s="26" t="n"/>
      <c r="D1427" s="27">
        <f>IF(AND($C1427="x",$A1427&lt;&gt;""),$A1427,"")</f>
        <v/>
      </c>
    </row>
    <row r="1428">
      <c r="A1428" s="25" t="inlineStr">
        <is>
          <t>campaign_target_cpm_target_frequency_goal_time_unit</t>
        </is>
      </c>
      <c r="B1428" s="29" t="inlineStr">
        <is>
          <t>Campaign target cpm target frequency goal time unit · TEXT</t>
        </is>
      </c>
      <c r="C1428" s="26" t="n"/>
      <c r="D1428" s="27">
        <f>IF(AND($C1428="x",$A1428&lt;&gt;""),$A1428,"")</f>
        <v/>
      </c>
    </row>
    <row r="1429">
      <c r="A1429" s="25" t="inlineStr">
        <is>
          <t>campaign_target_cpv</t>
        </is>
      </c>
      <c r="B1429" s="29" t="inlineStr">
        <is>
          <t>Campaign target cpv · TEXT</t>
        </is>
      </c>
      <c r="C1429" s="26" t="n"/>
      <c r="D1429" s="27">
        <f>IF(AND($C1429="x",$A1429&lt;&gt;""),$A1429,"")</f>
        <v/>
      </c>
    </row>
    <row r="1430">
      <c r="A1430" s="25" t="inlineStr">
        <is>
          <t>campaign_target_impression_share_cpc_bid_ceiling_micros</t>
        </is>
      </c>
      <c r="B1430" s="29" t="inlineStr">
        <is>
          <t>Campaign target impression share cpc bid ceiling micros · NUMERIC</t>
        </is>
      </c>
      <c r="C1430" s="26" t="n"/>
      <c r="D1430" s="27">
        <f>IF(AND($C1430="x",$A1430&lt;&gt;""),$A1430,"")</f>
        <v/>
      </c>
    </row>
    <row r="1431">
      <c r="A1431" s="25" t="inlineStr">
        <is>
          <t>campaign_target_impression_share_location</t>
        </is>
      </c>
      <c r="B1431" s="29" t="inlineStr">
        <is>
          <t>Campaign target impression share location · TEXT</t>
        </is>
      </c>
      <c r="C1431" s="26" t="n"/>
      <c r="D1431" s="27">
        <f>IF(AND($C1431="x",$A1431&lt;&gt;""),$A1431,"")</f>
        <v/>
      </c>
    </row>
    <row r="1432">
      <c r="A1432" s="25" t="inlineStr">
        <is>
          <t>campaign_target_impression_share_location_fraction_micros</t>
        </is>
      </c>
      <c r="B1432" s="29" t="inlineStr">
        <is>
          <t>Campaign target impression share location fraction micros · NUMERIC</t>
        </is>
      </c>
      <c r="C1432" s="26" t="n"/>
      <c r="D1432" s="27">
        <f>IF(AND($C1432="x",$A1432&lt;&gt;""),$A1432,"")</f>
        <v/>
      </c>
    </row>
    <row r="1433">
      <c r="A1433" s="25" t="inlineStr">
        <is>
          <t>campaign_target_roas_cpc_bid_ceiling_micros</t>
        </is>
      </c>
      <c r="B1433" s="29" t="inlineStr">
        <is>
          <t>Campaign target roas cpc bid ceiling micros · NUMERIC</t>
        </is>
      </c>
      <c r="C1433" s="26" t="n"/>
      <c r="D1433" s="27">
        <f>IF(AND($C1433="x",$A1433&lt;&gt;""),$A1433,"")</f>
        <v/>
      </c>
    </row>
    <row r="1434">
      <c r="A1434" s="25" t="inlineStr">
        <is>
          <t>campaign_target_roas_cpc_bid_floor_micros</t>
        </is>
      </c>
      <c r="B1434" s="29" t="inlineStr">
        <is>
          <t>Campaign target roas cpc bid floor micros · NUMERIC</t>
        </is>
      </c>
      <c r="C1434" s="26" t="n"/>
      <c r="D1434" s="27">
        <f>IF(AND($C1434="x",$A1434&lt;&gt;""),$A1434,"")</f>
        <v/>
      </c>
    </row>
    <row r="1435">
      <c r="A1435" s="25" t="inlineStr">
        <is>
          <t>campaign_target_roas_target_roas</t>
        </is>
      </c>
      <c r="B1435" s="29" t="inlineStr">
        <is>
          <t>Campaign target roas target roas · NUMERIC</t>
        </is>
      </c>
      <c r="C1435" s="26" t="n"/>
      <c r="D1435" s="27">
        <f>IF(AND($C1435="x",$A1435&lt;&gt;""),$A1435,"")</f>
        <v/>
      </c>
    </row>
    <row r="1436">
      <c r="A1436" s="25" t="inlineStr">
        <is>
          <t>campaign_target_spend_cpc_bid_ceiling_micros</t>
        </is>
      </c>
      <c r="B1436" s="29" t="inlineStr">
        <is>
          <t>Campaign target spend cpc bid ceiling micros · NUMERIC</t>
        </is>
      </c>
      <c r="C1436" s="26" t="n"/>
      <c r="D1436" s="27">
        <f>IF(AND($C1436="x",$A1436&lt;&gt;""),$A1436,"")</f>
        <v/>
      </c>
    </row>
    <row r="1437">
      <c r="A1437" s="25" t="inlineStr">
        <is>
          <t>campaign_target_spend_target_spend_micros</t>
        </is>
      </c>
      <c r="B1437" s="29" t="inlineStr">
        <is>
          <t>Campaign target spend target spend micros · NUMERIC</t>
        </is>
      </c>
      <c r="C1437" s="26" t="n"/>
      <c r="D1437" s="27">
        <f>IF(AND($C1437="x",$A1437&lt;&gt;""),$A1437,"")</f>
        <v/>
      </c>
    </row>
    <row r="1438">
      <c r="A1438" s="25" t="inlineStr">
        <is>
          <t>campaign_targeting_setting_target_restrictions</t>
        </is>
      </c>
      <c r="B1438" s="29" t="inlineStr">
        <is>
          <t>Campaign targeting setting target restrictions · TEXT</t>
        </is>
      </c>
      <c r="C1438" s="26" t="n"/>
      <c r="D1438" s="27">
        <f>IF(AND($C1438="x",$A1438&lt;&gt;""),$A1438,"")</f>
        <v/>
      </c>
    </row>
    <row r="1439">
      <c r="A1439" s="25" t="inlineStr">
        <is>
          <t>campaign_third_party_integration_partners_brand_lift_integration_partners</t>
        </is>
      </c>
      <c r="B1439" s="29" t="inlineStr">
        <is>
          <t>Campaign third party integration partners brand lift integration partners · TEXT</t>
        </is>
      </c>
      <c r="C1439" s="26" t="n"/>
      <c r="D1439" s="27">
        <f>IF(AND($C1439="x",$A1439&lt;&gt;""),$A1439,"")</f>
        <v/>
      </c>
    </row>
    <row r="1440">
      <c r="A1440" s="25" t="inlineStr">
        <is>
          <t>campaign_third_party_integration_partners_brand_safety_integration_partners</t>
        </is>
      </c>
      <c r="B1440" s="29" t="inlineStr">
        <is>
          <t>Campaign third party integration partners brand safety integration partners · TEXT</t>
        </is>
      </c>
      <c r="C1440" s="26" t="n"/>
      <c r="D1440" s="27">
        <f>IF(AND($C1440="x",$A1440&lt;&gt;""),$A1440,"")</f>
        <v/>
      </c>
    </row>
    <row r="1441">
      <c r="A1441" s="25" t="inlineStr">
        <is>
          <t>campaign_third_party_integration_partners_reach_integration_partners</t>
        </is>
      </c>
      <c r="B1441" s="29" t="inlineStr">
        <is>
          <t>Campaign third party integration partners reach integration partners · TEXT</t>
        </is>
      </c>
      <c r="C1441" s="26" t="n"/>
      <c r="D1441" s="27">
        <f>IF(AND($C1441="x",$A1441&lt;&gt;""),$A1441,"")</f>
        <v/>
      </c>
    </row>
    <row r="1442">
      <c r="A1442" s="25" t="inlineStr">
        <is>
          <t>campaign_third_party_integration_partners_viewability_integration_partners</t>
        </is>
      </c>
      <c r="B1442" s="29" t="inlineStr">
        <is>
          <t>Campaign third party integration partners viewability integration partners · TEXT</t>
        </is>
      </c>
      <c r="C1442" s="26" t="n"/>
      <c r="D1442" s="27">
        <f>IF(AND($C1442="x",$A1442&lt;&gt;""),$A1442,"")</f>
        <v/>
      </c>
    </row>
    <row r="1443">
      <c r="A1443" s="25" t="inlineStr">
        <is>
          <t>campaign_tracking_setting_tracking_url</t>
        </is>
      </c>
      <c r="B1443" s="29" t="inlineStr">
        <is>
          <t>Campaign tracking setting tracking url · TEXT</t>
        </is>
      </c>
      <c r="C1443" s="26" t="n"/>
      <c r="D1443" s="27">
        <f>IF(AND($C1443="x",$A1443&lt;&gt;""),$A1443,"")</f>
        <v/>
      </c>
    </row>
    <row r="1444">
      <c r="A1444" s="25" t="inlineStr">
        <is>
          <t>campaign_travel_campaign_settings_travel_account_id</t>
        </is>
      </c>
      <c r="B1444" s="29" t="inlineStr">
        <is>
          <t>Campaign travel campaign settings travel account id · NUMERIC</t>
        </is>
      </c>
      <c r="C1444" s="26" t="n"/>
      <c r="D1444" s="27">
        <f>IF(AND($C1444="x",$A1444&lt;&gt;""),$A1444,"")</f>
        <v/>
      </c>
    </row>
    <row r="1445">
      <c r="A1445" s="25" t="inlineStr">
        <is>
          <t>campaign_trial_type</t>
        </is>
      </c>
      <c r="B1445" s="29" t="inlineStr">
        <is>
          <t>Campaign trial type · TEXT</t>
        </is>
      </c>
      <c r="C1445" s="26" t="n"/>
      <c r="D1445" s="27">
        <f>IF(AND($C1445="x",$A1445&lt;&gt;""),$A1445,"")</f>
        <v/>
      </c>
    </row>
    <row r="1446">
      <c r="A1446" s="25" t="inlineStr">
        <is>
          <t>campaign_type</t>
        </is>
      </c>
      <c r="B1446" s="29" t="inlineStr">
        <is>
          <t>Campaign type · TEXT</t>
        </is>
      </c>
      <c r="C1446" s="26" t="n"/>
      <c r="D1446" s="27">
        <f>IF(AND($C1446="x",$A1446&lt;&gt;""),$A1446,"")</f>
        <v/>
      </c>
    </row>
    <row r="1447">
      <c r="A1447" s="25" t="inlineStr">
        <is>
          <t>campaign_vanity_pharma_vanity_pharma_display_url_mode</t>
        </is>
      </c>
      <c r="B1447" s="29" t="inlineStr">
        <is>
          <t>Campaign vanity pharma vanity pharma display url mode · TEXT</t>
        </is>
      </c>
      <c r="C1447" s="26" t="n"/>
      <c r="D1447" s="27">
        <f>IF(AND($C1447="x",$A1447&lt;&gt;""),$A1447,"")</f>
        <v/>
      </c>
    </row>
    <row r="1448">
      <c r="A1448" s="25" t="inlineStr">
        <is>
          <t>campaign_vanity_pharma_vanity_pharma_text</t>
        </is>
      </c>
      <c r="B1448" s="29" t="inlineStr">
        <is>
          <t>Campaign vanity pharma vanity pharma text · TEXT</t>
        </is>
      </c>
      <c r="C1448" s="26" t="n"/>
      <c r="D1448" s="27">
        <f>IF(AND($C1448="x",$A1448&lt;&gt;""),$A1448,"")</f>
        <v/>
      </c>
    </row>
    <row r="1449">
      <c r="A1449" s="25" t="inlineStr">
        <is>
          <t>campaign_video_brand_safety_suitability</t>
        </is>
      </c>
      <c r="B1449" s="29" t="inlineStr">
        <is>
          <t>Campaign video brand safety suitability · TEXT</t>
        </is>
      </c>
      <c r="C1449" s="26" t="n"/>
      <c r="D1449" s="27">
        <f>IF(AND($C1449="x",$A1449&lt;&gt;""),$A1449,"")</f>
        <v/>
      </c>
    </row>
    <row r="1450">
      <c r="A1450" s="25" t="inlineStr">
        <is>
          <t>campaign_video_campaign_settings_video_ad_format_control_format_restriction</t>
        </is>
      </c>
      <c r="B1450" s="29" t="inlineStr">
        <is>
          <t>Campaign video campaign settings video ad format control format restriction · TEXT</t>
        </is>
      </c>
      <c r="C1450" s="26" t="n"/>
      <c r="D1450" s="27">
        <f>IF(AND($C1450="x",$A1450&lt;&gt;""),$A1450,"")</f>
        <v/>
      </c>
    </row>
    <row r="1451">
      <c r="A1451" s="25" t="inlineStr">
        <is>
          <t>campaign_video_campaign_settings_video_ad_format_control_non_skippable_in_stream_restrictions_max_duration</t>
        </is>
      </c>
      <c r="B1451" s="29" t="inlineStr">
        <is>
          <t>Campaign video campaign settings video ad format control non skippable in stream restrictions max duration · TEXT</t>
        </is>
      </c>
      <c r="C1451" s="26" t="n"/>
      <c r="D1451" s="27">
        <f>IF(AND($C1451="x",$A1451&lt;&gt;""),$A1451,"")</f>
        <v/>
      </c>
    </row>
    <row r="1452">
      <c r="A1452" s="25" t="inlineStr">
        <is>
          <t>campaign_video_campaign_settings_video_ad_format_control_non_skippable_in_stream_restrictions_min_duration</t>
        </is>
      </c>
      <c r="B1452" s="29" t="inlineStr">
        <is>
          <t>Campaign video campaign settings video ad format control non skippable in stream restrictions min duration · TEXT</t>
        </is>
      </c>
      <c r="C1452" s="26" t="n"/>
      <c r="D1452" s="27">
        <f>IF(AND($C1452="x",$A1452&lt;&gt;""),$A1452,"")</f>
        <v/>
      </c>
    </row>
    <row r="1453">
      <c r="A1453" s="25" t="inlineStr">
        <is>
          <t>campaign_video_campaign_settings_video_ad_inventory_control_allow_in_feed</t>
        </is>
      </c>
      <c r="B1453" s="29" t="inlineStr">
        <is>
          <t>Campaign video campaign settings video ad inventory control allow in feed · BOOLEAN</t>
        </is>
      </c>
      <c r="C1453" s="26" t="n"/>
      <c r="D1453" s="27">
        <f>IF(AND($C1453="x",$A1453&lt;&gt;""),$A1453,"")</f>
        <v/>
      </c>
    </row>
    <row r="1454">
      <c r="A1454" s="25" t="inlineStr">
        <is>
          <t>campaign_video_campaign_settings_video_ad_inventory_control_allow_in_stream</t>
        </is>
      </c>
      <c r="B1454" s="29" t="inlineStr">
        <is>
          <t>Campaign video campaign settings video ad inventory control allow in stream · BOOLEAN</t>
        </is>
      </c>
      <c r="C1454" s="26" t="n"/>
      <c r="D1454" s="27">
        <f>IF(AND($C1454="x",$A1454&lt;&gt;""),$A1454,"")</f>
        <v/>
      </c>
    </row>
    <row r="1455">
      <c r="A1455" s="25" t="inlineStr">
        <is>
          <t>campaign_video_campaign_settings_video_ad_inventory_control_allow_non_skippable_in_stream</t>
        </is>
      </c>
      <c r="B1455" s="29" t="inlineStr">
        <is>
          <t>Campaign video campaign settings video ad inventory control allow non skippable in stream · BOOLEAN</t>
        </is>
      </c>
      <c r="C1455" s="26" t="n"/>
      <c r="D1455" s="27">
        <f>IF(AND($C1455="x",$A1455&lt;&gt;""),$A1455,"")</f>
        <v/>
      </c>
    </row>
    <row r="1456">
      <c r="A1456" s="25" t="inlineStr">
        <is>
          <t>campaign_video_campaign_settings_video_ad_inventory_control_allow_shorts</t>
        </is>
      </c>
      <c r="B1456" s="29" t="inlineStr">
        <is>
          <t>Campaign video campaign settings video ad inventory control allow shorts · BOOLEAN</t>
        </is>
      </c>
      <c r="C1456" s="26" t="n"/>
      <c r="D1456" s="27">
        <f>IF(AND($C1456="x",$A1456&lt;&gt;""),$A1456,"")</f>
        <v/>
      </c>
    </row>
    <row r="1457">
      <c r="A1457" s="25" t="inlineStr">
        <is>
          <t>campaign_video_campaign_settings_video_ad_sequence_minimum_duration</t>
        </is>
      </c>
      <c r="B1457" s="29" t="inlineStr">
        <is>
          <t>Campaign video campaign settings video ad sequence minimum duration · TEXT</t>
        </is>
      </c>
      <c r="C1457" s="26" t="n"/>
      <c r="D1457" s="27">
        <f>IF(AND($C1457="x",$A1457&lt;&gt;""),$A1457,"")</f>
        <v/>
      </c>
    </row>
    <row r="1458">
      <c r="A1458" s="25" t="inlineStr">
        <is>
          <t>campaign_video_campaign_settings_video_ad_sequence_steps</t>
        </is>
      </c>
      <c r="B1458" s="29" t="inlineStr">
        <is>
          <t>Campaign video campaign settings video ad sequence steps · TEXT</t>
        </is>
      </c>
      <c r="C1458" s="26" t="n"/>
      <c r="D1458" s="27">
        <f>IF(AND($C1458="x",$A1458&lt;&gt;""),$A1458,"")</f>
        <v/>
      </c>
    </row>
    <row r="1459">
      <c r="A1459" s="25" t="inlineStr">
        <is>
          <t>carrier_carrier_constant</t>
        </is>
      </c>
      <c r="B1459" s="29" t="inlineStr">
        <is>
          <t>Carrier carrier constant · TEXT</t>
        </is>
      </c>
      <c r="C1459" s="26" t="n"/>
      <c r="D1459" s="27">
        <f>IF(AND($C1459="x",$A1459&lt;&gt;""),$A1459,"")</f>
        <v/>
      </c>
    </row>
    <row r="1460">
      <c r="A1460" s="25" t="inlineStr">
        <is>
          <t>change_event_ad_group</t>
        </is>
      </c>
      <c r="B1460" s="29" t="inlineStr">
        <is>
          <t>Change event ad group · TEXT</t>
        </is>
      </c>
      <c r="C1460" s="26" t="n"/>
      <c r="D1460" s="27">
        <f>IF(AND($C1460="x",$A1460&lt;&gt;""),$A1460,"")</f>
        <v/>
      </c>
    </row>
    <row r="1461">
      <c r="A1461" s="25" t="inlineStr">
        <is>
          <t>change_event_campaign</t>
        </is>
      </c>
      <c r="B1461" s="29" t="inlineStr">
        <is>
          <t>Change event campaign · TEXT</t>
        </is>
      </c>
      <c r="C1461" s="26" t="n"/>
      <c r="D1461" s="27">
        <f>IF(AND($C1461="x",$A1461&lt;&gt;""),$A1461,"")</f>
        <v/>
      </c>
    </row>
    <row r="1462">
      <c r="A1462" s="25" t="inlineStr">
        <is>
          <t>change_event_change_date_time</t>
        </is>
      </c>
      <c r="B1462" s="29" t="inlineStr">
        <is>
          <t>Change event change date time · TIMESTAMP</t>
        </is>
      </c>
      <c r="C1462" s="26" t="n"/>
      <c r="D1462" s="27">
        <f>IF(AND($C1462="x",$A1462&lt;&gt;""),$A1462,"")</f>
        <v/>
      </c>
    </row>
    <row r="1463">
      <c r="A1463" s="25" t="inlineStr">
        <is>
          <t>change_event_change_resource_name</t>
        </is>
      </c>
      <c r="B1463" s="29" t="inlineStr">
        <is>
          <t>Change event change resource name · TEXT</t>
        </is>
      </c>
      <c r="C1463" s="26" t="n"/>
      <c r="D1463" s="27">
        <f>IF(AND($C1463="x",$A1463&lt;&gt;""),$A1463,"")</f>
        <v/>
      </c>
    </row>
    <row r="1464">
      <c r="A1464" s="25" t="inlineStr">
        <is>
          <t>change_event_change_resource_type</t>
        </is>
      </c>
      <c r="B1464" s="29" t="inlineStr">
        <is>
          <t>Change event change resource type · TEXT</t>
        </is>
      </c>
      <c r="C1464" s="26" t="n"/>
      <c r="D1464" s="27">
        <f>IF(AND($C1464="x",$A1464&lt;&gt;""),$A1464,"")</f>
        <v/>
      </c>
    </row>
    <row r="1465">
      <c r="A1465" s="25" t="inlineStr">
        <is>
          <t>change_event_changed_fields</t>
        </is>
      </c>
      <c r="B1465" s="29" t="inlineStr">
        <is>
          <t>Change event changed fields · TEXT</t>
        </is>
      </c>
      <c r="C1465" s="26" t="n"/>
      <c r="D1465" s="27">
        <f>IF(AND($C1465="x",$A1465&lt;&gt;""),$A1465,"")</f>
        <v/>
      </c>
    </row>
    <row r="1466">
      <c r="A1466" s="25" t="inlineStr">
        <is>
          <t>change_event_client_type</t>
        </is>
      </c>
      <c r="B1466" s="29" t="inlineStr">
        <is>
          <t>Change event client type · TEXT</t>
        </is>
      </c>
      <c r="C1466" s="26" t="n"/>
      <c r="D1466" s="27">
        <f>IF(AND($C1466="x",$A1466&lt;&gt;""),$A1466,"")</f>
        <v/>
      </c>
    </row>
    <row r="1467">
      <c r="A1467" s="25" t="inlineStr">
        <is>
          <t>change_event_new_resource</t>
        </is>
      </c>
      <c r="B1467" s="29" t="inlineStr">
        <is>
          <t>Change event new resource · TEXT</t>
        </is>
      </c>
      <c r="C1467" s="26" t="n"/>
      <c r="D1467" s="27">
        <f>IF(AND($C1467="x",$A1467&lt;&gt;""),$A1467,"")</f>
        <v/>
      </c>
    </row>
    <row r="1468">
      <c r="A1468" s="25" t="inlineStr">
        <is>
          <t>change_event_old_resource</t>
        </is>
      </c>
      <c r="B1468" s="29" t="inlineStr">
        <is>
          <t>Change event old resource · TEXT</t>
        </is>
      </c>
      <c r="C1468" s="26" t="n"/>
      <c r="D1468" s="27">
        <f>IF(AND($C1468="x",$A1468&lt;&gt;""),$A1468,"")</f>
        <v/>
      </c>
    </row>
    <row r="1469">
      <c r="A1469" s="25" t="inlineStr">
        <is>
          <t>change_event_resource_change_operation</t>
        </is>
      </c>
      <c r="B1469" s="29" t="inlineStr">
        <is>
          <t>Change event resource change operation · TEXT</t>
        </is>
      </c>
      <c r="C1469" s="26" t="n"/>
      <c r="D1469" s="27">
        <f>IF(AND($C1469="x",$A1469&lt;&gt;""),$A1469,"")</f>
        <v/>
      </c>
    </row>
    <row r="1470">
      <c r="A1470" s="25" t="inlineStr">
        <is>
          <t>change_event_user_email</t>
        </is>
      </c>
      <c r="B1470" s="29" t="inlineStr">
        <is>
          <t>Change event user email · TEXT</t>
        </is>
      </c>
      <c r="C1470" s="26" t="n"/>
      <c r="D1470" s="27">
        <f>IF(AND($C1470="x",$A1470&lt;&gt;""),$A1470,"")</f>
        <v/>
      </c>
    </row>
    <row r="1471">
      <c r="A1471" s="25" t="inlineStr">
        <is>
          <t>change_status_ad_group</t>
        </is>
      </c>
      <c r="B1471" s="29" t="inlineStr">
        <is>
          <t>Change status ad group · TEXT</t>
        </is>
      </c>
      <c r="C1471" s="26" t="n"/>
      <c r="D1471" s="27">
        <f>IF(AND($C1471="x",$A1471&lt;&gt;""),$A1471,"")</f>
        <v/>
      </c>
    </row>
    <row r="1472">
      <c r="A1472" s="25" t="inlineStr">
        <is>
          <t>change_status_ad_group_ad</t>
        </is>
      </c>
      <c r="B1472" s="29" t="inlineStr">
        <is>
          <t>Change status ad group ad · TEXT</t>
        </is>
      </c>
      <c r="C1472" s="26" t="n"/>
      <c r="D1472" s="27">
        <f>IF(AND($C1472="x",$A1472&lt;&gt;""),$A1472,"")</f>
        <v/>
      </c>
    </row>
    <row r="1473">
      <c r="A1473" s="25" t="inlineStr">
        <is>
          <t>change_status_ad_group_asset</t>
        </is>
      </c>
      <c r="B1473" s="29" t="inlineStr">
        <is>
          <t>Change status ad group asset · TEXT</t>
        </is>
      </c>
      <c r="C1473" s="26" t="n"/>
      <c r="D1473" s="27">
        <f>IF(AND($C1473="x",$A1473&lt;&gt;""),$A1473,"")</f>
        <v/>
      </c>
    </row>
    <row r="1474">
      <c r="A1474" s="25" t="inlineStr">
        <is>
          <t>change_status_ad_group_bid_modifier</t>
        </is>
      </c>
      <c r="B1474" s="29" t="inlineStr">
        <is>
          <t>Change status ad group bid modifier · TEXT</t>
        </is>
      </c>
      <c r="C1474" s="26" t="n"/>
      <c r="D1474" s="27">
        <f>IF(AND($C1474="x",$A1474&lt;&gt;""),$A1474,"")</f>
        <v/>
      </c>
    </row>
    <row r="1475">
      <c r="A1475" s="25" t="inlineStr">
        <is>
          <t>change_status_ad_group_criterion</t>
        </is>
      </c>
      <c r="B1475" s="29" t="inlineStr">
        <is>
          <t>Change status ad group criterion · TEXT</t>
        </is>
      </c>
      <c r="C1475" s="26" t="n"/>
      <c r="D1475" s="27">
        <f>IF(AND($C1475="x",$A1475&lt;&gt;""),$A1475,"")</f>
        <v/>
      </c>
    </row>
    <row r="1476">
      <c r="A1476" s="25" t="inlineStr">
        <is>
          <t>change_status_asset</t>
        </is>
      </c>
      <c r="B1476" s="29" t="inlineStr">
        <is>
          <t>Change status asset · TEXT</t>
        </is>
      </c>
      <c r="C1476" s="26" t="n"/>
      <c r="D1476" s="27">
        <f>IF(AND($C1476="x",$A1476&lt;&gt;""),$A1476,"")</f>
        <v/>
      </c>
    </row>
    <row r="1477">
      <c r="A1477" s="25" t="inlineStr">
        <is>
          <t>change_status_campaign</t>
        </is>
      </c>
      <c r="B1477" s="29" t="inlineStr">
        <is>
          <t>Change status campaign · TEXT</t>
        </is>
      </c>
      <c r="C1477" s="26" t="n"/>
      <c r="D1477" s="27">
        <f>IF(AND($C1477="x",$A1477&lt;&gt;""),$A1477,"")</f>
        <v/>
      </c>
    </row>
    <row r="1478">
      <c r="A1478" s="25" t="inlineStr">
        <is>
          <t>change_status_campaign_asset</t>
        </is>
      </c>
      <c r="B1478" s="29" t="inlineStr">
        <is>
          <t>Change status campaign asset · TEXT</t>
        </is>
      </c>
      <c r="C1478" s="26" t="n"/>
      <c r="D1478" s="27">
        <f>IF(AND($C1478="x",$A1478&lt;&gt;""),$A1478,"")</f>
        <v/>
      </c>
    </row>
    <row r="1479">
      <c r="A1479" s="25" t="inlineStr">
        <is>
          <t>change_status_campaign_criterion</t>
        </is>
      </c>
      <c r="B1479" s="29" t="inlineStr">
        <is>
          <t>Change status campaign criterion · TEXT</t>
        </is>
      </c>
      <c r="C1479" s="26" t="n"/>
      <c r="D1479" s="27">
        <f>IF(AND($C1479="x",$A1479&lt;&gt;""),$A1479,"")</f>
        <v/>
      </c>
    </row>
    <row r="1480">
      <c r="A1480" s="25" t="inlineStr">
        <is>
          <t>change_status_campaign_shared_set</t>
        </is>
      </c>
      <c r="B1480" s="29" t="inlineStr">
        <is>
          <t>Change status campaign shared set · TEXT</t>
        </is>
      </c>
      <c r="C1480" s="26" t="n"/>
      <c r="D1480" s="27">
        <f>IF(AND($C1480="x",$A1480&lt;&gt;""),$A1480,"")</f>
        <v/>
      </c>
    </row>
    <row r="1481">
      <c r="A1481" s="25" t="inlineStr">
        <is>
          <t>change_status_combined_audience</t>
        </is>
      </c>
      <c r="B1481" s="29" t="inlineStr">
        <is>
          <t>Change status combined audience · TEXT</t>
        </is>
      </c>
      <c r="C1481" s="26" t="n"/>
      <c r="D1481" s="27">
        <f>IF(AND($C1481="x",$A1481&lt;&gt;""),$A1481,"")</f>
        <v/>
      </c>
    </row>
    <row r="1482">
      <c r="A1482" s="25" t="inlineStr">
        <is>
          <t>change_status_customer_asset</t>
        </is>
      </c>
      <c r="B1482" s="29" t="inlineStr">
        <is>
          <t>Change status customer asset · TEXT</t>
        </is>
      </c>
      <c r="C1482" s="26" t="n"/>
      <c r="D1482" s="27">
        <f>IF(AND($C1482="x",$A1482&lt;&gt;""),$A1482,"")</f>
        <v/>
      </c>
    </row>
    <row r="1483">
      <c r="A1483" s="25" t="inlineStr">
        <is>
          <t>change_status_last_change_date_time</t>
        </is>
      </c>
      <c r="B1483" s="29" t="inlineStr">
        <is>
          <t>Change status last change date time · TIMESTAMP</t>
        </is>
      </c>
      <c r="C1483" s="26" t="n"/>
      <c r="D1483" s="27">
        <f>IF(AND($C1483="x",$A1483&lt;&gt;""),$A1483,"")</f>
        <v/>
      </c>
    </row>
    <row r="1484">
      <c r="A1484" s="25" t="inlineStr">
        <is>
          <t>change_status_resource_name</t>
        </is>
      </c>
      <c r="B1484" s="29" t="inlineStr">
        <is>
          <t>Change status resource name · TEXT</t>
        </is>
      </c>
      <c r="C1484" s="26" t="n"/>
      <c r="D1484" s="27">
        <f>IF(AND($C1484="x",$A1484&lt;&gt;""),$A1484,"")</f>
        <v/>
      </c>
    </row>
    <row r="1485">
      <c r="A1485" s="25" t="inlineStr">
        <is>
          <t>change_status_resource_status</t>
        </is>
      </c>
      <c r="B1485" s="29" t="inlineStr">
        <is>
          <t>Change status resource status · TEXT</t>
        </is>
      </c>
      <c r="C1485" s="26" t="n"/>
      <c r="D1485" s="27">
        <f>IF(AND($C1485="x",$A1485&lt;&gt;""),$A1485,"")</f>
        <v/>
      </c>
    </row>
    <row r="1486">
      <c r="A1486" s="25" t="inlineStr">
        <is>
          <t>change_status_resource_type</t>
        </is>
      </c>
      <c r="B1486" s="29" t="inlineStr">
        <is>
          <t>Change status resource type · TEXT</t>
        </is>
      </c>
      <c r="C1486" s="26" t="n"/>
      <c r="D1486" s="27">
        <f>IF(AND($C1486="x",$A1486&lt;&gt;""),$A1486,"")</f>
        <v/>
      </c>
    </row>
    <row r="1487">
      <c r="A1487" s="25" t="inlineStr">
        <is>
          <t>change_status_shared_set</t>
        </is>
      </c>
      <c r="B1487" s="29" t="inlineStr">
        <is>
          <t>Change status shared set · TEXT</t>
        </is>
      </c>
      <c r="C1487" s="26" t="n"/>
      <c r="D1487" s="27">
        <f>IF(AND($C1487="x",$A1487&lt;&gt;""),$A1487,"")</f>
        <v/>
      </c>
    </row>
    <row r="1488">
      <c r="A1488" s="25" t="inlineStr">
        <is>
          <t>channel</t>
        </is>
      </c>
      <c r="B1488" s="29" t="inlineStr">
        <is>
          <t>Channel · TEXT</t>
        </is>
      </c>
      <c r="C1488" s="26" t="n"/>
      <c r="D1488" s="27">
        <f>IF(AND($C1488="x",$A1488&lt;&gt;""),$A1488,"")</f>
        <v/>
      </c>
    </row>
    <row r="1489">
      <c r="A1489" s="25" t="inlineStr">
        <is>
          <t>channel_exclusivity</t>
        </is>
      </c>
      <c r="B1489" s="29" t="inlineStr">
        <is>
          <t>Channel exclusivity · TEXT</t>
        </is>
      </c>
      <c r="C1489" s="26" t="n"/>
      <c r="D1489" s="27">
        <f>IF(AND($C1489="x",$A1489&lt;&gt;""),$A1489,"")</f>
        <v/>
      </c>
    </row>
    <row r="1490">
      <c r="A1490" s="25" t="inlineStr">
        <is>
          <t>channel_id</t>
        </is>
      </c>
      <c r="B1490" s="29" t="inlineStr">
        <is>
          <t>Channel id · TEXT</t>
        </is>
      </c>
      <c r="C1490" s="26" t="n"/>
      <c r="D1490" s="27">
        <f>IF(AND($C1490="x",$A1490&lt;&gt;""),$A1490,"")</f>
        <v/>
      </c>
    </row>
    <row r="1491">
      <c r="A1491" s="25" t="inlineStr">
        <is>
          <t>city</t>
        </is>
      </c>
      <c r="B1491" s="29" t="inlineStr">
        <is>
          <t>Geo target city · CITY</t>
        </is>
      </c>
      <c r="C1491" s="26" t="n"/>
      <c r="D1491" s="27">
        <f>IF(AND($C1491="x",$A1491&lt;&gt;""),$A1491,"")</f>
        <v/>
      </c>
    </row>
    <row r="1492">
      <c r="A1492" s="25" t="inlineStr">
        <is>
          <t>click_type</t>
        </is>
      </c>
      <c r="B1492" s="29" t="inlineStr">
        <is>
          <t>Click type · TEXT</t>
        </is>
      </c>
      <c r="C1492" s="26" t="n"/>
      <c r="D1492" s="27">
        <f>IF(AND($C1492="x",$A1492&lt;&gt;""),$A1492,"")</f>
        <v/>
      </c>
    </row>
    <row r="1493">
      <c r="A1493" s="25" t="inlineStr">
        <is>
          <t>click_view_ad_group_ad</t>
        </is>
      </c>
      <c r="B1493" s="29" t="inlineStr">
        <is>
          <t>Click view ad group ad · TEXT</t>
        </is>
      </c>
      <c r="C1493" s="26" t="n"/>
      <c r="D1493" s="27">
        <f>IF(AND($C1493="x",$A1493&lt;&gt;""),$A1493,"")</f>
        <v/>
      </c>
    </row>
    <row r="1494">
      <c r="A1494" s="25" t="inlineStr">
        <is>
          <t>click_view_area_of_interest_city</t>
        </is>
      </c>
      <c r="B1494" s="29" t="inlineStr">
        <is>
          <t>Click view area of interest city · CITY</t>
        </is>
      </c>
      <c r="C1494" s="26" t="n"/>
      <c r="D1494" s="27">
        <f>IF(AND($C1494="x",$A1494&lt;&gt;""),$A1494,"")</f>
        <v/>
      </c>
    </row>
    <row r="1495">
      <c r="A1495" s="25" t="inlineStr">
        <is>
          <t>click_view_area_of_interest_country</t>
        </is>
      </c>
      <c r="B1495" s="29" t="inlineStr">
        <is>
          <t>Click view area of interest country · COUNTRY</t>
        </is>
      </c>
      <c r="C1495" s="26" t="n"/>
      <c r="D1495" s="27">
        <f>IF(AND($C1495="x",$A1495&lt;&gt;""),$A1495,"")</f>
        <v/>
      </c>
    </row>
    <row r="1496">
      <c r="A1496" s="25" t="inlineStr">
        <is>
          <t>click_view_area_of_interest_metro</t>
        </is>
      </c>
      <c r="B1496" s="29" t="inlineStr">
        <is>
          <t>Click view area of interest metro · TEXT</t>
        </is>
      </c>
      <c r="C1496" s="26" t="n"/>
      <c r="D1496" s="27">
        <f>IF(AND($C1496="x",$A1496&lt;&gt;""),$A1496,"")</f>
        <v/>
      </c>
    </row>
    <row r="1497">
      <c r="A1497" s="25" t="inlineStr">
        <is>
          <t>click_view_area_of_interest_most_specific</t>
        </is>
      </c>
      <c r="B1497" s="29" t="inlineStr">
        <is>
          <t>Click view area of interest most specific · TEXT</t>
        </is>
      </c>
      <c r="C1497" s="26" t="n"/>
      <c r="D1497" s="27">
        <f>IF(AND($C1497="x",$A1497&lt;&gt;""),$A1497,"")</f>
        <v/>
      </c>
    </row>
    <row r="1498">
      <c r="A1498" s="25" t="inlineStr">
        <is>
          <t>click_view_area_of_interest_region</t>
        </is>
      </c>
      <c r="B1498" s="29" t="inlineStr">
        <is>
          <t>Click view area of interest region · REGION</t>
        </is>
      </c>
      <c r="C1498" s="26" t="n"/>
      <c r="D1498" s="27">
        <f>IF(AND($C1498="x",$A1498&lt;&gt;""),$A1498,"")</f>
        <v/>
      </c>
    </row>
    <row r="1499">
      <c r="A1499" s="25" t="inlineStr">
        <is>
          <t>click_view_campaign_location_target</t>
        </is>
      </c>
      <c r="B1499" s="29" t="inlineStr">
        <is>
          <t>Click view campaign location target · TEXT</t>
        </is>
      </c>
      <c r="C1499" s="26" t="n"/>
      <c r="D1499" s="27">
        <f>IF(AND($C1499="x",$A1499&lt;&gt;""),$A1499,"")</f>
        <v/>
      </c>
    </row>
    <row r="1500">
      <c r="A1500" s="25" t="inlineStr">
        <is>
          <t>click_view_gclid</t>
        </is>
      </c>
      <c r="B1500" s="29" t="inlineStr">
        <is>
          <t>Click view gclid · TEXT</t>
        </is>
      </c>
      <c r="C1500" s="26" t="n"/>
      <c r="D1500" s="27">
        <f>IF(AND($C1500="x",$A1500&lt;&gt;""),$A1500,"")</f>
        <v/>
      </c>
    </row>
    <row r="1501">
      <c r="A1501" s="25" t="inlineStr">
        <is>
          <t>click_view_keyword</t>
        </is>
      </c>
      <c r="B1501" s="29" t="inlineStr">
        <is>
          <t>Click view keyword · TEXT</t>
        </is>
      </c>
      <c r="C1501" s="26" t="n"/>
      <c r="D1501" s="27">
        <f>IF(AND($C1501="x",$A1501&lt;&gt;""),$A1501,"")</f>
        <v/>
      </c>
    </row>
    <row r="1502">
      <c r="A1502" s="25" t="inlineStr">
        <is>
          <t>click_view_keyword_info_match_type</t>
        </is>
      </c>
      <c r="B1502" s="29" t="inlineStr">
        <is>
          <t>Click view keyword info match type · TEXT</t>
        </is>
      </c>
      <c r="C1502" s="26" t="n"/>
      <c r="D1502" s="27">
        <f>IF(AND($C1502="x",$A1502&lt;&gt;""),$A1502,"")</f>
        <v/>
      </c>
    </row>
    <row r="1503">
      <c r="A1503" s="25" t="inlineStr">
        <is>
          <t>click_view_keyword_info_text</t>
        </is>
      </c>
      <c r="B1503" s="29" t="inlineStr">
        <is>
          <t>Click view keyword info text · TEXT</t>
        </is>
      </c>
      <c r="C1503" s="26" t="n"/>
      <c r="D1503" s="27">
        <f>IF(AND($C1503="x",$A1503&lt;&gt;""),$A1503,"")</f>
        <v/>
      </c>
    </row>
    <row r="1504">
      <c r="A1504" s="25" t="inlineStr">
        <is>
          <t>click_view_location_of_presence_city</t>
        </is>
      </c>
      <c r="B1504" s="29" t="inlineStr">
        <is>
          <t>Click view location of presence city · CITY</t>
        </is>
      </c>
      <c r="C1504" s="26" t="n"/>
      <c r="D1504" s="27">
        <f>IF(AND($C1504="x",$A1504&lt;&gt;""),$A1504,"")</f>
        <v/>
      </c>
    </row>
    <row r="1505">
      <c r="A1505" s="25" t="inlineStr">
        <is>
          <t>click_view_location_of_presence_country</t>
        </is>
      </c>
      <c r="B1505" s="29" t="inlineStr">
        <is>
          <t>Click view location of presence country · COUNTRY</t>
        </is>
      </c>
      <c r="C1505" s="26" t="n"/>
      <c r="D1505" s="27">
        <f>IF(AND($C1505="x",$A1505&lt;&gt;""),$A1505,"")</f>
        <v/>
      </c>
    </row>
    <row r="1506">
      <c r="A1506" s="25" t="inlineStr">
        <is>
          <t>click_view_location_of_presence_metro</t>
        </is>
      </c>
      <c r="B1506" s="29" t="inlineStr">
        <is>
          <t>Click view location of presence metro · TEXT</t>
        </is>
      </c>
      <c r="C1506" s="26" t="n"/>
      <c r="D1506" s="27">
        <f>IF(AND($C1506="x",$A1506&lt;&gt;""),$A1506,"")</f>
        <v/>
      </c>
    </row>
    <row r="1507">
      <c r="A1507" s="25" t="inlineStr">
        <is>
          <t>click_view_location_of_presence_most_specific</t>
        </is>
      </c>
      <c r="B1507" s="29" t="inlineStr">
        <is>
          <t>Click view location of presence most specific · TEXT</t>
        </is>
      </c>
      <c r="C1507" s="26" t="n"/>
      <c r="D1507" s="27">
        <f>IF(AND($C1507="x",$A1507&lt;&gt;""),$A1507,"")</f>
        <v/>
      </c>
    </row>
    <row r="1508">
      <c r="A1508" s="25" t="inlineStr">
        <is>
          <t>click_view_location_of_presence_region</t>
        </is>
      </c>
      <c r="B1508" s="29" t="inlineStr">
        <is>
          <t>Click view location of presence region · REGION</t>
        </is>
      </c>
      <c r="C1508" s="26" t="n"/>
      <c r="D1508" s="27">
        <f>IF(AND($C1508="x",$A1508&lt;&gt;""),$A1508,"")</f>
        <v/>
      </c>
    </row>
    <row r="1509">
      <c r="A1509" s="25" t="inlineStr">
        <is>
          <t>click_view_page_number</t>
        </is>
      </c>
      <c r="B1509" s="29" t="inlineStr">
        <is>
          <t>Click view page number · NUMERIC</t>
        </is>
      </c>
      <c r="C1509" s="26" t="n"/>
      <c r="D1509" s="27">
        <f>IF(AND($C1509="x",$A1509&lt;&gt;""),$A1509,"")</f>
        <v/>
      </c>
    </row>
    <row r="1510">
      <c r="A1510" s="25" t="inlineStr">
        <is>
          <t>click_view_resource_name</t>
        </is>
      </c>
      <c r="B1510" s="29" t="inlineStr">
        <is>
          <t>Click view resource name · TEXT</t>
        </is>
      </c>
      <c r="C1510" s="26" t="n"/>
      <c r="D1510" s="27">
        <f>IF(AND($C1510="x",$A1510&lt;&gt;""),$A1510,"")</f>
        <v/>
      </c>
    </row>
    <row r="1511">
      <c r="A1511" s="25" t="inlineStr">
        <is>
          <t>click_view_user_list</t>
        </is>
      </c>
      <c r="B1511" s="29" t="inlineStr">
        <is>
          <t>Click view user list · TEXT</t>
        </is>
      </c>
      <c r="C1511" s="26" t="n"/>
      <c r="D1511" s="27">
        <f>IF(AND($C1511="x",$A1511&lt;&gt;""),$A1511,"")</f>
        <v/>
      </c>
    </row>
    <row r="1512">
      <c r="A1512" s="25" t="inlineStr">
        <is>
          <t>clicks_unique_query_clusters</t>
        </is>
      </c>
      <c r="B1512" s="29" t="inlineStr">
        <is>
          <t>Clicks unique query clusters · NUMERIC</t>
        </is>
      </c>
      <c r="C1512" s="26" t="n"/>
      <c r="D1512" s="27">
        <f>IF(AND($C1512="x",$A1512&lt;&gt;""),$A1512,"")</f>
        <v/>
      </c>
    </row>
    <row r="1513">
      <c r="A1513" s="25" t="inlineStr">
        <is>
          <t>close_variants</t>
        </is>
      </c>
      <c r="B1513" s="29" t="inlineStr">
        <is>
          <t>Close variants · TEXT</t>
        </is>
      </c>
      <c r="C1513" s="26" t="n"/>
      <c r="D1513" s="27">
        <f>IF(AND($C1513="x",$A1513&lt;&gt;""),$A1513,"")</f>
        <v/>
      </c>
    </row>
    <row r="1514">
      <c r="A1514" s="25" t="inlineStr">
        <is>
          <t>closing_reason</t>
        </is>
      </c>
      <c r="B1514" s="29" t="inlineStr">
        <is>
          <t>Closing reason · TEXT</t>
        </is>
      </c>
      <c r="C1514" s="26" t="n"/>
      <c r="D1514" s="27">
        <f>IF(AND($C1514="x",$A1514&lt;&gt;""),$A1514,"")</f>
        <v/>
      </c>
    </row>
    <row r="1515">
      <c r="A1515" s="25" t="inlineStr">
        <is>
          <t>code</t>
        </is>
      </c>
      <c r="B1515" s="29" t="inlineStr">
        <is>
          <t>Code · TEXT</t>
        </is>
      </c>
      <c r="C1515" s="26" t="n"/>
      <c r="D1515" s="27">
        <f>IF(AND($C1515="x",$A1515&lt;&gt;""),$A1515,"")</f>
        <v/>
      </c>
    </row>
    <row r="1516">
      <c r="A1516" s="25" t="inlineStr">
        <is>
          <t>combined_audience_combined_audience</t>
        </is>
      </c>
      <c r="B1516" s="29" t="inlineStr">
        <is>
          <t>Combined audience combined audience · TEXT</t>
        </is>
      </c>
      <c r="C1516" s="26" t="n"/>
      <c r="D1516" s="27">
        <f>IF(AND($C1516="x",$A1516&lt;&gt;""),$A1516,"")</f>
        <v/>
      </c>
    </row>
    <row r="1517">
      <c r="A1517" s="25" t="inlineStr">
        <is>
          <t>commission_commission_rate_micros</t>
        </is>
      </c>
      <c r="B1517" s="29" t="inlineStr">
        <is>
          <t>Commission commission rate micros · NUMERIC</t>
        </is>
      </c>
      <c r="C1517" s="26" t="n"/>
      <c r="D1517" s="27">
        <f>IF(AND($C1517="x",$A1517&lt;&gt;""),$A1517,"")</f>
        <v/>
      </c>
    </row>
    <row r="1518">
      <c r="A1518" s="25" t="inlineStr">
        <is>
          <t>competition_index</t>
        </is>
      </c>
      <c r="B1518" s="29" t="inlineStr">
        <is>
          <t>Competition index · NUMERIC</t>
        </is>
      </c>
      <c r="C1518" s="26" t="n"/>
      <c r="D1518" s="27">
        <f>IF(AND($C1518="x",$A1518&lt;&gt;""),$A1518,"")</f>
        <v/>
      </c>
    </row>
    <row r="1519">
      <c r="A1519" s="25" t="inlineStr">
        <is>
          <t>contains_eu_political_advertising</t>
        </is>
      </c>
      <c r="B1519" s="29" t="inlineStr">
        <is>
          <t>Contains eu political advertising · TEXT</t>
        </is>
      </c>
      <c r="C1519" s="26" t="n"/>
      <c r="D1519" s="27">
        <f>IF(AND($C1519="x",$A1519&lt;&gt;""),$A1519,"")</f>
        <v/>
      </c>
    </row>
    <row r="1520">
      <c r="A1520" s="25" t="inlineStr">
        <is>
          <t>content_bid_criterion_type_group</t>
        </is>
      </c>
      <c r="B1520" s="29" t="inlineStr">
        <is>
          <t>Content bid criterion type group · TEXT</t>
        </is>
      </c>
      <c r="C1520" s="26" t="n"/>
      <c r="D1520" s="27">
        <f>IF(AND($C1520="x",$A1520&lt;&gt;""),$A1520,"")</f>
        <v/>
      </c>
    </row>
    <row r="1521">
      <c r="A1521" s="25" t="inlineStr">
        <is>
          <t>content_budget_lost_impression_share</t>
        </is>
      </c>
      <c r="B1521" s="29" t="inlineStr">
        <is>
          <t>Content budget lost impression share · NUMERIC</t>
        </is>
      </c>
      <c r="C1521" s="26" t="n"/>
      <c r="D1521" s="27">
        <f>IF(AND($C1521="x",$A1521&lt;&gt;""),$A1521,"")</f>
        <v/>
      </c>
    </row>
    <row r="1522">
      <c r="A1522" s="25" t="inlineStr">
        <is>
          <t>content_budget_lost_impression_share_non_aggregated</t>
        </is>
      </c>
      <c r="B1522" s="29" t="inlineStr">
        <is>
          <t>(Internal) Content budget lost impression share (Non-aggregated) · NUMERIC</t>
        </is>
      </c>
      <c r="C1522" s="26" t="n"/>
      <c r="D1522" s="27">
        <f>IF(AND($C1522="x",$A1522&lt;&gt;""),$A1522,"")</f>
        <v/>
      </c>
    </row>
    <row r="1523">
      <c r="A1523" s="25" t="inlineStr">
        <is>
          <t>content_eligible_impressions</t>
        </is>
      </c>
      <c r="B1523" s="29" t="inlineStr">
        <is>
          <t>Eligible Impressions on Display Network · NUMERIC</t>
        </is>
      </c>
      <c r="C1523" s="26" t="n"/>
      <c r="D1523" s="27">
        <f>IF(AND($C1523="x",$A1523&lt;&gt;""),$A1523,"")</f>
        <v/>
      </c>
    </row>
    <row r="1524">
      <c r="A1524" s="25" t="inlineStr">
        <is>
          <t>content_impression_share</t>
        </is>
      </c>
      <c r="B1524" s="29" t="inlineStr">
        <is>
          <t>Content impression share · NUMERIC</t>
        </is>
      </c>
      <c r="C1524" s="26" t="n"/>
      <c r="D1524" s="27">
        <f>IF(AND($C1524="x",$A1524&lt;&gt;""),$A1524,"")</f>
        <v/>
      </c>
    </row>
    <row r="1525">
      <c r="A1525" s="25" t="inlineStr">
        <is>
          <t>content_label_type</t>
        </is>
      </c>
      <c r="B1525" s="29" t="inlineStr">
        <is>
          <t>Content label type · TEXT</t>
        </is>
      </c>
      <c r="C1525" s="26" t="n"/>
      <c r="D1525" s="27">
        <f>IF(AND($C1525="x",$A1525&lt;&gt;""),$A1525,"")</f>
        <v/>
      </c>
    </row>
    <row r="1526">
      <c r="A1526" s="25" t="inlineStr">
        <is>
          <t>content_rank_lost_impression_share</t>
        </is>
      </c>
      <c r="B1526" s="29" t="inlineStr">
        <is>
          <t>Content rank lost impression share · NUMERIC</t>
        </is>
      </c>
      <c r="C1526" s="26" t="n"/>
      <c r="D1526" s="27">
        <f>IF(AND($C1526="x",$A1526&lt;&gt;""),$A1526,"")</f>
        <v/>
      </c>
    </row>
    <row r="1527">
      <c r="A1527" s="25" t="inlineStr">
        <is>
          <t>content_rank_lost_impression_share_non_aggregated</t>
        </is>
      </c>
      <c r="B1527" s="29" t="inlineStr">
        <is>
          <t>(Internal) Content rank lost impression share (Non-aggregated) · NUMERIC</t>
        </is>
      </c>
      <c r="C1527" s="26" t="n"/>
      <c r="D1527" s="27">
        <f>IF(AND($C1527="x",$A1527&lt;&gt;""),$A1527,"")</f>
        <v/>
      </c>
    </row>
    <row r="1528">
      <c r="A1528" s="25" t="inlineStr">
        <is>
          <t>conversion_action</t>
        </is>
      </c>
      <c r="B1528" s="29" t="inlineStr">
        <is>
          <t>Conversion action · TEXT</t>
        </is>
      </c>
      <c r="C1528" s="26" t="n"/>
      <c r="D1528" s="27">
        <f>IF(AND($C1528="x",$A1528&lt;&gt;""),$A1528,"")</f>
        <v/>
      </c>
    </row>
    <row r="1529">
      <c r="A1529" s="25" t="inlineStr">
        <is>
          <t>conversion_action_category</t>
        </is>
      </c>
      <c r="B1529" s="29" t="inlineStr">
        <is>
          <t>Conversion action category · TEXT</t>
        </is>
      </c>
      <c r="C1529" s="26" t="n"/>
      <c r="D1529" s="27">
        <f>IF(AND($C1529="x",$A1529&lt;&gt;""),$A1529,"")</f>
        <v/>
      </c>
    </row>
    <row r="1530">
      <c r="A1530" s="25" t="inlineStr">
        <is>
          <t>conversion_action_click_through_lookback_window_days</t>
        </is>
      </c>
      <c r="B1530" s="29" t="inlineStr">
        <is>
          <t>Conversion action click through lookback window days · NUMERIC</t>
        </is>
      </c>
      <c r="C1530" s="26" t="n"/>
      <c r="D1530" s="27">
        <f>IF(AND($C1530="x",$A1530&lt;&gt;""),$A1530,"")</f>
        <v/>
      </c>
    </row>
    <row r="1531">
      <c r="A1531" s="25" t="inlineStr">
        <is>
          <t>conversion_action_counting_type</t>
        </is>
      </c>
      <c r="B1531" s="29" t="inlineStr">
        <is>
          <t>Conversion action counting type · TEXT</t>
        </is>
      </c>
      <c r="C1531" s="26" t="n"/>
      <c r="D1531" s="27">
        <f>IF(AND($C1531="x",$A1531&lt;&gt;""),$A1531,"")</f>
        <v/>
      </c>
    </row>
    <row r="1532">
      <c r="A1532" s="25" t="inlineStr">
        <is>
          <t>conversion_action_id</t>
        </is>
      </c>
      <c r="B1532" s="29" t="inlineStr">
        <is>
          <t>Conversion action ID · TEXT</t>
        </is>
      </c>
      <c r="C1532" s="26" t="n"/>
      <c r="D1532" s="27">
        <f>IF(AND($C1532="x",$A1532&lt;&gt;""),$A1532,"")</f>
        <v/>
      </c>
    </row>
    <row r="1533">
      <c r="A1533" s="25" t="inlineStr">
        <is>
          <t>conversion_action_name</t>
        </is>
      </c>
      <c r="B1533" s="29" t="inlineStr">
        <is>
          <t>Conversion action name · TEXT</t>
        </is>
      </c>
      <c r="C1533" s="26" t="n"/>
      <c r="D1533" s="27">
        <f>IF(AND($C1533="x",$A1533&lt;&gt;""),$A1533,"")</f>
        <v/>
      </c>
    </row>
    <row r="1534">
      <c r="A1534" s="25" t="inlineStr">
        <is>
          <t>conversion_action_origin</t>
        </is>
      </c>
      <c r="B1534" s="29" t="inlineStr">
        <is>
          <t>Conversion action origin · TEXT</t>
        </is>
      </c>
      <c r="C1534" s="26" t="n"/>
      <c r="D1534" s="27">
        <f>IF(AND($C1534="x",$A1534&lt;&gt;""),$A1534,"")</f>
        <v/>
      </c>
    </row>
    <row r="1535">
      <c r="A1535" s="25" t="inlineStr">
        <is>
          <t>conversion_action_primary_for_goal</t>
        </is>
      </c>
      <c r="B1535" s="29" t="inlineStr">
        <is>
          <t>Conversion action primary for goal · BOOLEAN</t>
        </is>
      </c>
      <c r="C1535" s="26" t="n"/>
      <c r="D1535" s="27">
        <f>IF(AND($C1535="x",$A1535&lt;&gt;""),$A1535,"")</f>
        <v/>
      </c>
    </row>
    <row r="1536">
      <c r="A1536" s="25" t="inlineStr">
        <is>
          <t>conversion_action_status</t>
        </is>
      </c>
      <c r="B1536" s="29" t="inlineStr">
        <is>
          <t>Conversion action status · TEXT</t>
        </is>
      </c>
      <c r="C1536" s="26" t="n"/>
      <c r="D1536" s="27">
        <f>IF(AND($C1536="x",$A1536&lt;&gt;""),$A1536,"")</f>
        <v/>
      </c>
    </row>
    <row r="1537">
      <c r="A1537" s="25" t="inlineStr">
        <is>
          <t>conversion_action_type</t>
        </is>
      </c>
      <c r="B1537" s="29" t="inlineStr">
        <is>
          <t>Conversion action type · TEXT</t>
        </is>
      </c>
      <c r="C1537" s="26" t="n"/>
      <c r="D1537" s="27">
        <f>IF(AND($C1537="x",$A1537&lt;&gt;""),$A1537,"")</f>
        <v/>
      </c>
    </row>
    <row r="1538">
      <c r="A1538" s="25" t="inlineStr">
        <is>
          <t>conversion_action_view_through_lookback_window_days</t>
        </is>
      </c>
      <c r="B1538" s="29" t="inlineStr">
        <is>
          <t>Conversion action view through lookback window days · NUMERIC</t>
        </is>
      </c>
      <c r="C1538" s="26" t="n"/>
      <c r="D1538" s="27">
        <f>IF(AND($C1538="x",$A1538&lt;&gt;""),$A1538,"")</f>
        <v/>
      </c>
    </row>
    <row r="1539">
      <c r="A1539" s="25" t="inlineStr">
        <is>
          <t>conversion_adjustment</t>
        </is>
      </c>
      <c r="B1539" s="29" t="inlineStr">
        <is>
          <t>Conversion adjustment · BOOLEAN</t>
        </is>
      </c>
      <c r="C1539" s="26" t="n"/>
      <c r="D1539" s="27">
        <f>IF(AND($C1539="x",$A1539&lt;&gt;""),$A1539,"")</f>
        <v/>
      </c>
    </row>
    <row r="1540">
      <c r="A1540" s="25" t="inlineStr">
        <is>
          <t>conversion_adjustment_lag_bucket</t>
        </is>
      </c>
      <c r="B1540" s="29" t="inlineStr">
        <is>
          <t>Conversion adjustment lag bucket · TEXT</t>
        </is>
      </c>
      <c r="C1540" s="26" t="n"/>
      <c r="D1540" s="27">
        <f>IF(AND($C1540="x",$A1540&lt;&gt;""),$A1540,"")</f>
        <v/>
      </c>
    </row>
    <row r="1541">
      <c r="A1541" s="25" t="inlineStr">
        <is>
          <t>conversion_attribution_event_type</t>
        </is>
      </c>
      <c r="B1541" s="29" t="inlineStr">
        <is>
          <t>Conversion attribution event type · TEXT</t>
        </is>
      </c>
      <c r="C1541" s="26" t="n"/>
      <c r="D1541" s="27">
        <f>IF(AND($C1541="x",$A1541&lt;&gt;""),$A1541,"")</f>
        <v/>
      </c>
    </row>
    <row r="1542">
      <c r="A1542" s="25" t="inlineStr">
        <is>
          <t>conversion_category_name</t>
        </is>
      </c>
      <c r="B1542" s="29" t="inlineStr">
        <is>
          <t>Conversion category name · TEXT</t>
        </is>
      </c>
      <c r="C1542" s="26" t="n"/>
      <c r="D1542" s="27">
        <f>IF(AND($C1542="x",$A1542&lt;&gt;""),$A1542,"")</f>
        <v/>
      </c>
    </row>
    <row r="1543">
      <c r="A1543" s="25" t="inlineStr">
        <is>
          <t>conversion_lag_bucket</t>
        </is>
      </c>
      <c r="B1543" s="29" t="inlineStr">
        <is>
          <t>Conversion lag bucket · TEXT</t>
        </is>
      </c>
      <c r="C1543" s="26" t="n"/>
      <c r="D1543" s="27">
        <f>IF(AND($C1543="x",$A1543&lt;&gt;""),$A1543,"")</f>
        <v/>
      </c>
    </row>
    <row r="1544">
      <c r="A1544" s="25" t="inlineStr">
        <is>
          <t>conversion_last_conversion_date</t>
        </is>
      </c>
      <c r="B1544" s="29" t="inlineStr">
        <is>
          <t>Conversion last conversion date · DATE</t>
        </is>
      </c>
      <c r="C1544" s="26" t="n"/>
      <c r="D1544" s="27">
        <f>IF(AND($C1544="x",$A1544&lt;&gt;""),$A1544,"")</f>
        <v/>
      </c>
    </row>
    <row r="1545">
      <c r="A1545" s="25" t="inlineStr">
        <is>
          <t>conversion_last_received_request_date_time</t>
        </is>
      </c>
      <c r="B1545" s="29" t="inlineStr">
        <is>
          <t>Conversion last received request date time · TIMESTAMP</t>
        </is>
      </c>
      <c r="C1545" s="26" t="n"/>
      <c r="D1545" s="27">
        <f>IF(AND($C1545="x",$A1545&lt;&gt;""),$A1545,"")</f>
        <v/>
      </c>
    </row>
    <row r="1546">
      <c r="A1546" s="25" t="inlineStr">
        <is>
          <t>conversion_or_adjustment_lag_bucket</t>
        </is>
      </c>
      <c r="B1546" s="29" t="inlineStr">
        <is>
          <t>Conversion or adjustment lag bucket · TEXT</t>
        </is>
      </c>
      <c r="C1546" s="26" t="n"/>
      <c r="D1546" s="27">
        <f>IF(AND($C1546="x",$A1546&lt;&gt;""),$A1546,"")</f>
        <v/>
      </c>
    </row>
    <row r="1547">
      <c r="A1547" s="25" t="inlineStr">
        <is>
          <t>conversion_rate</t>
        </is>
      </c>
      <c r="B1547" s="29" t="inlineStr">
        <is>
          <t>Conversion rate · PERCENT</t>
        </is>
      </c>
      <c r="C1547" s="26" t="n"/>
      <c r="D1547" s="27">
        <f>IF(AND($C1547="x",$A1547&lt;&gt;""),$A1547,"")</f>
        <v/>
      </c>
    </row>
    <row r="1548">
      <c r="A1548" s="25" t="inlineStr">
        <is>
          <t>conversion_tracker_id</t>
        </is>
      </c>
      <c r="B1548" s="29" t="inlineStr">
        <is>
          <t>Conversion tracker id · TEXT</t>
        </is>
      </c>
      <c r="C1548" s="26" t="n"/>
      <c r="D1548" s="27">
        <f>IF(AND($C1548="x",$A1548&lt;&gt;""),$A1548,"")</f>
        <v/>
      </c>
    </row>
    <row r="1549">
      <c r="A1549" s="25" t="inlineStr">
        <is>
          <t>conversion_tracking_setting_accepted_customer_data_terms</t>
        </is>
      </c>
      <c r="B1549" s="29" t="inlineStr">
        <is>
          <t>Conversion tracking setting accepted customer data terms · BOOLEAN</t>
        </is>
      </c>
      <c r="C1549" s="26" t="n"/>
      <c r="D1549" s="27">
        <f>IF(AND($C1549="x",$A1549&lt;&gt;""),$A1549,"")</f>
        <v/>
      </c>
    </row>
    <row r="1550">
      <c r="A1550" s="25" t="inlineStr">
        <is>
          <t>conversion_tracking_setting_conversion_tracking_id</t>
        </is>
      </c>
      <c r="B1550" s="29" t="inlineStr">
        <is>
          <t>Conversion tracking setting conversion tracking id · NUMERIC</t>
        </is>
      </c>
      <c r="C1550" s="26" t="n"/>
      <c r="D1550" s="27">
        <f>IF(AND($C1550="x",$A1550&lt;&gt;""),$A1550,"")</f>
        <v/>
      </c>
    </row>
    <row r="1551">
      <c r="A1551" s="25" t="inlineStr">
        <is>
          <t>conversion_tracking_setting_conversion_tracking_status</t>
        </is>
      </c>
      <c r="B1551" s="29" t="inlineStr">
        <is>
          <t>Conversion tracking setting conversion tracking status · TEXT</t>
        </is>
      </c>
      <c r="C1551" s="26" t="n"/>
      <c r="D1551" s="27">
        <f>IF(AND($C1551="x",$A1551&lt;&gt;""),$A1551,"")</f>
        <v/>
      </c>
    </row>
    <row r="1552">
      <c r="A1552" s="25" t="inlineStr">
        <is>
          <t>conversion_tracking_setting_cross_account_conversion_tracking_id</t>
        </is>
      </c>
      <c r="B1552" s="29" t="inlineStr">
        <is>
          <t>Conversion tracking setting cross account conversion tracking id · NUMERIC</t>
        </is>
      </c>
      <c r="C1552" s="26" t="n"/>
      <c r="D1552" s="27">
        <f>IF(AND($C1552="x",$A1552&lt;&gt;""),$A1552,"")</f>
        <v/>
      </c>
    </row>
    <row r="1553">
      <c r="A1553" s="25" t="inlineStr">
        <is>
          <t>conversion_tracking_setting_enhanced_conversions_for_leads_enabled</t>
        </is>
      </c>
      <c r="B1553" s="29" t="inlineStr">
        <is>
          <t>Conversion tracking setting enhanced conversions for leads enabled · BOOLEAN</t>
        </is>
      </c>
      <c r="C1553" s="26" t="n"/>
      <c r="D1553" s="27">
        <f>IF(AND($C1553="x",$A1553&lt;&gt;""),$A1553,"")</f>
        <v/>
      </c>
    </row>
    <row r="1554">
      <c r="A1554" s="25" t="inlineStr">
        <is>
          <t>conversion_tracking_setting_google_ads_conversion_customer</t>
        </is>
      </c>
      <c r="B1554" s="29" t="inlineStr">
        <is>
          <t>Conversion tracking setting google ads conversion customer · TEXT</t>
        </is>
      </c>
      <c r="C1554" s="26" t="n"/>
      <c r="D1554" s="27">
        <f>IF(AND($C1554="x",$A1554&lt;&gt;""),$A1554,"")</f>
        <v/>
      </c>
    </row>
    <row r="1555">
      <c r="A1555" s="25" t="inlineStr">
        <is>
          <t>conversion_type_name</t>
        </is>
      </c>
      <c r="B1555" s="29" t="inlineStr">
        <is>
          <t>Conversion type name · TEXT</t>
        </is>
      </c>
      <c r="C1555" s="26" t="n"/>
      <c r="D1555" s="27">
        <f>IF(AND($C1555="x",$A1555&lt;&gt;""),$A1555,"")</f>
        <v/>
      </c>
    </row>
    <row r="1556">
      <c r="A1556" s="25" t="inlineStr">
        <is>
          <t>conversion_value</t>
        </is>
      </c>
      <c r="B1556" s="29" t="inlineStr">
        <is>
          <t>Conversion value · NUMERIC</t>
        </is>
      </c>
      <c r="C1556" s="26" t="n"/>
      <c r="D1556" s="27">
        <f>IF(AND($C1556="x",$A1556&lt;&gt;""),$A1556,"")</f>
        <v/>
      </c>
    </row>
    <row r="1557">
      <c r="A1557" s="25" t="inlineStr">
        <is>
          <t>conversion_value_rule_primary_dimension</t>
        </is>
      </c>
      <c r="B1557" s="29" t="inlineStr">
        <is>
          <t>Conversion value rule primary dimension · TEXT</t>
        </is>
      </c>
      <c r="C1557" s="26" t="n"/>
      <c r="D1557" s="27">
        <f>IF(AND($C1557="x",$A1557&lt;&gt;""),$A1557,"")</f>
        <v/>
      </c>
    </row>
    <row r="1558">
      <c r="A1558" s="25" t="inlineStr">
        <is>
          <t>conversions_by_conversion_date</t>
        </is>
      </c>
      <c r="B1558" s="29" t="inlineStr">
        <is>
          <t>Conversions by conversion date · NUMERIC</t>
        </is>
      </c>
      <c r="C1558" s="26" t="n"/>
      <c r="D1558" s="27">
        <f>IF(AND($C1558="x",$A1558&lt;&gt;""),$A1558,"")</f>
        <v/>
      </c>
    </row>
    <row r="1559">
      <c r="A1559" s="25" t="inlineStr">
        <is>
          <t>conversions_from_interactions_rate</t>
        </is>
      </c>
      <c r="B1559" s="29" t="inlineStr">
        <is>
          <t>Conversions from interactions rate · PERCENT</t>
        </is>
      </c>
      <c r="C1559" s="26" t="n"/>
      <c r="D1559" s="27">
        <f>IF(AND($C1559="x",$A1559&lt;&gt;""),$A1559,"")</f>
        <v/>
      </c>
    </row>
    <row r="1560">
      <c r="A1560" s="25" t="inlineStr">
        <is>
          <t>conversions_from_interactions_value_per_interaction</t>
        </is>
      </c>
      <c r="B1560" s="29" t="inlineStr">
        <is>
          <t>Conversions from interactions value per interaction · NUMERIC</t>
        </is>
      </c>
      <c r="C1560" s="26" t="n"/>
      <c r="D1560" s="27">
        <f>IF(AND($C1560="x",$A1560&lt;&gt;""),$A1560,"")</f>
        <v/>
      </c>
    </row>
    <row r="1561">
      <c r="A1561" s="25" t="inlineStr">
        <is>
          <t>conversions_unique_query_clusters</t>
        </is>
      </c>
      <c r="B1561" s="29" t="inlineStr">
        <is>
          <t>Conversions unique query clusters · NUMERIC</t>
        </is>
      </c>
      <c r="C1561" s="26" t="n"/>
      <c r="D1561" s="27">
        <f>IF(AND($C1561="x",$A1561&lt;&gt;""),$A1561,"")</f>
        <v/>
      </c>
    </row>
    <row r="1562">
      <c r="A1562" s="25" t="inlineStr">
        <is>
          <t>conversions_value</t>
        </is>
      </c>
      <c r="B1562" s="29" t="inlineStr">
        <is>
          <t>Conversions value · NUMERIC</t>
        </is>
      </c>
      <c r="C1562" s="26" t="n"/>
      <c r="D1562" s="27">
        <f>IF(AND($C1562="x",$A1562&lt;&gt;""),$A1562,"")</f>
        <v/>
      </c>
    </row>
    <row r="1563">
      <c r="A1563" s="25" t="inlineStr">
        <is>
          <t>conversions_value_by_conversion_date</t>
        </is>
      </c>
      <c r="B1563" s="29" t="inlineStr">
        <is>
          <t>Conversions value by conversion date · NUMERIC</t>
        </is>
      </c>
      <c r="C1563" s="26" t="n"/>
      <c r="D1563" s="27">
        <f>IF(AND($C1563="x",$A1563&lt;&gt;""),$A1563,"")</f>
        <v/>
      </c>
    </row>
    <row r="1564">
      <c r="A1564" s="25" t="inlineStr">
        <is>
          <t>conversions_value_per_cost</t>
        </is>
      </c>
      <c r="B1564" s="29" t="inlineStr">
        <is>
          <t>Conversions value per cost · NUMERIC</t>
        </is>
      </c>
      <c r="C1564" s="26" t="n"/>
      <c r="D1564" s="27">
        <f>IF(AND($C1564="x",$A1564&lt;&gt;""),$A1564,"")</f>
        <v/>
      </c>
    </row>
    <row r="1565">
      <c r="A1565" s="25" t="inlineStr">
        <is>
          <t>cost</t>
        </is>
      </c>
      <c r="B1565" s="29" t="inlineStr">
        <is>
          <t>Cost · NUMERIC</t>
        </is>
      </c>
      <c r="C1565" s="26" t="n"/>
      <c r="D1565" s="27">
        <f>IF(AND($C1565="x",$A1565&lt;&gt;""),$A1565,"")</f>
        <v/>
      </c>
    </row>
    <row r="1566">
      <c r="A1566" s="25" t="inlineStr">
        <is>
          <t>cost_converted_currency_per_platform_comparable_conversion</t>
        </is>
      </c>
      <c r="B1566" s="29" t="inlineStr">
        <is>
          <t>Cost converted currency per platform comparable conversion · NUMERIC</t>
        </is>
      </c>
      <c r="C1566" s="26" t="n"/>
      <c r="D1566" s="27">
        <f>IF(AND($C1566="x",$A1566&lt;&gt;""),$A1566,"")</f>
        <v/>
      </c>
    </row>
    <row r="1567">
      <c r="A1567" s="25" t="inlineStr">
        <is>
          <t>cost_micros</t>
        </is>
      </c>
      <c r="B1567" s="29" t="inlineStr">
        <is>
          <t>Cost micros · NUMERIC</t>
        </is>
      </c>
      <c r="C1567" s="26" t="n"/>
      <c r="D1567" s="27">
        <f>IF(AND($C1567="x",$A1567&lt;&gt;""),$A1567,"")</f>
        <v/>
      </c>
    </row>
    <row r="1568">
      <c r="A1568" s="25" t="inlineStr">
        <is>
          <t>cost_of_goods_sold_micros</t>
        </is>
      </c>
      <c r="B1568" s="29" t="inlineStr">
        <is>
          <t>Cost of goods sold micros · NUMERIC</t>
        </is>
      </c>
      <c r="C1568" s="26" t="n"/>
      <c r="D1568" s="27">
        <f>IF(AND($C1568="x",$A1568&lt;&gt;""),$A1568,"")</f>
        <v/>
      </c>
    </row>
    <row r="1569">
      <c r="A1569" s="25" t="inlineStr">
        <is>
          <t>cost_per_all_conversion</t>
        </is>
      </c>
      <c r="B1569" s="29" t="inlineStr">
        <is>
          <t>Cost per all conversion · NUMERIC</t>
        </is>
      </c>
      <c r="C1569" s="26" t="n"/>
      <c r="D1569" s="27">
        <f>IF(AND($C1569="x",$A1569&lt;&gt;""),$A1569,"")</f>
        <v/>
      </c>
    </row>
    <row r="1570">
      <c r="A1570" s="25" t="inlineStr">
        <is>
          <t>cost_per_all_conversions</t>
        </is>
      </c>
      <c r="B1570" s="29" t="inlineStr">
        <is>
          <t>Cost per all conversions · NUMERIC</t>
        </is>
      </c>
      <c r="C1570" s="26" t="n"/>
      <c r="D1570" s="27">
        <f>IF(AND($C1570="x",$A1570&lt;&gt;""),$A1570,"")</f>
        <v/>
      </c>
    </row>
    <row r="1571">
      <c r="A1571" s="25" t="inlineStr">
        <is>
          <t>cost_per_conversion</t>
        </is>
      </c>
      <c r="B1571" s="29" t="inlineStr">
        <is>
          <t>Cost per conversion · NUMERIC</t>
        </is>
      </c>
      <c r="C1571" s="26" t="n"/>
      <c r="D1571" s="27">
        <f>IF(AND($C1571="x",$A1571&lt;&gt;""),$A1571,"")</f>
        <v/>
      </c>
    </row>
    <row r="1572">
      <c r="A1572" s="25" t="inlineStr">
        <is>
          <t>cost_per_current_model_attributed_conversion</t>
        </is>
      </c>
      <c r="B1572" s="29" t="inlineStr">
        <is>
          <t>Cost per current model attributed conversion · NUMERIC</t>
        </is>
      </c>
      <c r="C1572" s="26" t="n"/>
      <c r="D1572" s="27">
        <f>IF(AND($C1572="x",$A1572&lt;&gt;""),$A1572,"")</f>
        <v/>
      </c>
    </row>
    <row r="1573">
      <c r="A1573" s="25" t="inlineStr">
        <is>
          <t>cost_per_platform_comparable_conversion</t>
        </is>
      </c>
      <c r="B1573" s="29" t="inlineStr">
        <is>
          <t>Cost per platform comparable conversion · NUMERIC</t>
        </is>
      </c>
      <c r="C1573" s="26" t="n"/>
      <c r="D1573" s="27">
        <f>IF(AND($C1573="x",$A1573&lt;&gt;""),$A1573,"")</f>
        <v/>
      </c>
    </row>
    <row r="1574">
      <c r="A1574" s="25" t="inlineStr">
        <is>
          <t>country</t>
        </is>
      </c>
      <c r="B1574" s="29" t="inlineStr">
        <is>
          <t>Geo target country code · COUNTRY</t>
        </is>
      </c>
      <c r="C1574" s="26" t="n"/>
      <c r="D1574" s="27">
        <f>IF(AND($C1574="x",$A1574&lt;&gt;""),$A1574,"")</f>
        <v/>
      </c>
    </row>
    <row r="1575">
      <c r="A1575" s="25" t="inlineStr">
        <is>
          <t>country_criteria_id</t>
        </is>
      </c>
      <c r="B1575" s="29" t="inlineStr">
        <is>
          <t>Country criteria id · COUNTRY</t>
        </is>
      </c>
      <c r="C1575" s="26" t="n"/>
      <c r="D1575" s="27">
        <f>IF(AND($C1575="x",$A1575&lt;&gt;""),$A1575,"")</f>
        <v/>
      </c>
    </row>
    <row r="1576">
      <c r="A1576" s="25" t="inlineStr">
        <is>
          <t>country_criterion_id</t>
        </is>
      </c>
      <c r="B1576" s="29" t="inlineStr">
        <is>
          <t>Country criterion id · COUNTRY</t>
        </is>
      </c>
      <c r="C1576" s="26" t="n"/>
      <c r="D1576" s="27">
        <f>IF(AND($C1576="x",$A1576&lt;&gt;""),$A1576,"")</f>
        <v/>
      </c>
    </row>
    <row r="1577">
      <c r="A1577" s="25" t="inlineStr">
        <is>
          <t>coviewed_impressions</t>
        </is>
      </c>
      <c r="B1577" s="29" t="inlineStr">
        <is>
          <t>Coviewed impressions · NUMERIC</t>
        </is>
      </c>
      <c r="C1577" s="26" t="n"/>
      <c r="D1577" s="27">
        <f>IF(AND($C1577="x",$A1577&lt;&gt;""),$A1577,"")</f>
        <v/>
      </c>
    </row>
    <row r="1578">
      <c r="A1578" s="25" t="inlineStr">
        <is>
          <t>cpc</t>
        </is>
      </c>
      <c r="B1578" s="29" t="inlineStr">
        <is>
          <t>Cpc · NUMERIC</t>
        </is>
      </c>
      <c r="C1578" s="26" t="n"/>
      <c r="D1578" s="27">
        <f>IF(AND($C1578="x",$A1578&lt;&gt;""),$A1578,"")</f>
        <v/>
      </c>
    </row>
    <row r="1579">
      <c r="A1579" s="25" t="inlineStr">
        <is>
          <t>cpc_bid</t>
        </is>
      </c>
      <c r="B1579" s="29" t="inlineStr">
        <is>
          <t>Cpc bid · NUMERIC</t>
        </is>
      </c>
      <c r="C1579" s="26" t="n"/>
      <c r="D1579" s="27">
        <f>IF(AND($C1579="x",$A1579&lt;&gt;""),$A1579,"")</f>
        <v/>
      </c>
    </row>
    <row r="1580">
      <c r="A1580" s="25" t="inlineStr">
        <is>
          <t>cpc_bid_micros</t>
        </is>
      </c>
      <c r="B1580" s="29" t="inlineStr">
        <is>
          <t>Cpc bid micros · NUMERIC</t>
        </is>
      </c>
      <c r="C1580" s="26" t="n"/>
      <c r="D1580" s="27">
        <f>IF(AND($C1580="x",$A1580&lt;&gt;""),$A1580,"")</f>
        <v/>
      </c>
    </row>
    <row r="1581">
      <c r="A1581" s="25" t="inlineStr">
        <is>
          <t>cpc_bid_source</t>
        </is>
      </c>
      <c r="B1581" s="29" t="inlineStr">
        <is>
          <t>Cpc bid source · TEXT</t>
        </is>
      </c>
      <c r="C1581" s="26" t="n"/>
      <c r="D1581" s="27">
        <f>IF(AND($C1581="x",$A1581&lt;&gt;""),$A1581,"")</f>
        <v/>
      </c>
    </row>
    <row r="1582">
      <c r="A1582" s="25" t="inlineStr">
        <is>
          <t>cpm_bid</t>
        </is>
      </c>
      <c r="B1582" s="29" t="inlineStr">
        <is>
          <t>Cpm bid · NUMERIC</t>
        </is>
      </c>
      <c r="C1582" s="26" t="n"/>
      <c r="D1582" s="27">
        <f>IF(AND($C1582="x",$A1582&lt;&gt;""),$A1582,"")</f>
        <v/>
      </c>
    </row>
    <row r="1583">
      <c r="A1583" s="25" t="inlineStr">
        <is>
          <t>cpm_bid_micros</t>
        </is>
      </c>
      <c r="B1583" s="29" t="inlineStr">
        <is>
          <t>Cpm bid micros · NUMERIC</t>
        </is>
      </c>
      <c r="C1583" s="26" t="n"/>
      <c r="D1583" s="27">
        <f>IF(AND($C1583="x",$A1583&lt;&gt;""),$A1583,"")</f>
        <v/>
      </c>
    </row>
    <row r="1584">
      <c r="A1584" s="25" t="inlineStr">
        <is>
          <t>cpm_bid_source</t>
        </is>
      </c>
      <c r="B1584" s="29" t="inlineStr">
        <is>
          <t>Cpm bid source · TEXT</t>
        </is>
      </c>
      <c r="C1584" s="26" t="n"/>
      <c r="D1584" s="27">
        <f>IF(AND($C1584="x",$A1584&lt;&gt;""),$A1584,"")</f>
        <v/>
      </c>
    </row>
    <row r="1585">
      <c r="A1585" s="25" t="inlineStr">
        <is>
          <t>cpv_bid</t>
        </is>
      </c>
      <c r="B1585" s="29" t="inlineStr">
        <is>
          <t>Cpv bid · NUMERIC</t>
        </is>
      </c>
      <c r="C1585" s="26" t="n"/>
      <c r="D1585" s="27">
        <f>IF(AND($C1585="x",$A1585&lt;&gt;""),$A1585,"")</f>
        <v/>
      </c>
    </row>
    <row r="1586">
      <c r="A1586" s="25" t="inlineStr">
        <is>
          <t>cpv_bid_micros</t>
        </is>
      </c>
      <c r="B1586" s="29" t="inlineStr">
        <is>
          <t>Cpv bid micros · NUMERIC</t>
        </is>
      </c>
      <c r="C1586" s="26" t="n"/>
      <c r="D1586" s="27">
        <f>IF(AND($C1586="x",$A1586&lt;&gt;""),$A1586,"")</f>
        <v/>
      </c>
    </row>
    <row r="1587">
      <c r="A1587" s="25" t="inlineStr">
        <is>
          <t>creative_id</t>
        </is>
      </c>
      <c r="B1587" s="29" t="inlineStr">
        <is>
          <t>Creative id · TEXT</t>
        </is>
      </c>
      <c r="C1587" s="26" t="n"/>
      <c r="D1587" s="27">
        <f>IF(AND($C1587="x",$A1587&lt;&gt;""),$A1587,"")</f>
        <v/>
      </c>
    </row>
    <row r="1588">
      <c r="A1588" s="25" t="inlineStr">
        <is>
          <t>creative_quality_score</t>
        </is>
      </c>
      <c r="B1588" s="29" t="inlineStr">
        <is>
          <t>Creative quality score · TEXT</t>
        </is>
      </c>
      <c r="C1588" s="26" t="n"/>
      <c r="D1588" s="27">
        <f>IF(AND($C1588="x",$A1588&lt;&gt;""),$A1588,"")</f>
        <v/>
      </c>
    </row>
    <row r="1589">
      <c r="A1589" s="25" t="inlineStr">
        <is>
          <t>creative_status</t>
        </is>
      </c>
      <c r="B1589" s="29" t="inlineStr">
        <is>
          <t>Creative status · TEXT</t>
        </is>
      </c>
      <c r="C1589" s="26" t="n"/>
      <c r="D1589" s="27">
        <f>IF(AND($C1589="x",$A1589&lt;&gt;""),$A1589,"")</f>
        <v/>
      </c>
    </row>
    <row r="1590">
      <c r="A1590" s="25" t="inlineStr">
        <is>
          <t>criteria</t>
        </is>
      </c>
      <c r="B1590" s="29" t="inlineStr">
        <is>
          <t>Criteria · TEXT</t>
        </is>
      </c>
      <c r="C1590" s="26" t="n"/>
      <c r="D1590" s="27">
        <f>IF(AND($C1590="x",$A1590&lt;&gt;""),$A1590,"")</f>
        <v/>
      </c>
    </row>
    <row r="1591">
      <c r="A1591" s="25" t="inlineStr">
        <is>
          <t>criteria_type</t>
        </is>
      </c>
      <c r="B1591" s="29" t="inlineStr">
        <is>
          <t>Criteria type · TEXT</t>
        </is>
      </c>
      <c r="C1591" s="26" t="n"/>
      <c r="D1591" s="27">
        <f>IF(AND($C1591="x",$A1591&lt;&gt;""),$A1591,"")</f>
        <v/>
      </c>
    </row>
    <row r="1592">
      <c r="A1592" s="25" t="inlineStr">
        <is>
          <t>criterion_id</t>
        </is>
      </c>
      <c r="B1592" s="29" t="inlineStr">
        <is>
          <t>Criterion id · NUMERIC</t>
        </is>
      </c>
      <c r="C1592" s="26" t="n"/>
      <c r="D1592" s="27">
        <f>IF(AND($C1592="x",$A1592&lt;&gt;""),$A1592,"")</f>
        <v/>
      </c>
    </row>
    <row r="1593">
      <c r="A1593" s="25" t="inlineStr">
        <is>
          <t>crm_based_user_list_app_id</t>
        </is>
      </c>
      <c r="B1593" s="29" t="inlineStr">
        <is>
          <t>Crm based user list app id · TEXT</t>
        </is>
      </c>
      <c r="C1593" s="26" t="n"/>
      <c r="D1593" s="27">
        <f>IF(AND($C1593="x",$A1593&lt;&gt;""),$A1593,"")</f>
        <v/>
      </c>
    </row>
    <row r="1594">
      <c r="A1594" s="25" t="inlineStr">
        <is>
          <t>crm_based_user_list_data_source_type</t>
        </is>
      </c>
      <c r="B1594" s="29" t="inlineStr">
        <is>
          <t>Crm based user list data source type · TEXT</t>
        </is>
      </c>
      <c r="C1594" s="26" t="n"/>
      <c r="D1594" s="27">
        <f>IF(AND($C1594="x",$A1594&lt;&gt;""),$A1594,"")</f>
        <v/>
      </c>
    </row>
    <row r="1595">
      <c r="A1595" s="25" t="inlineStr">
        <is>
          <t>crm_based_user_list_upload_key_type</t>
        </is>
      </c>
      <c r="B1595" s="29" t="inlineStr">
        <is>
          <t>Crm based user list upload key type · TEXT</t>
        </is>
      </c>
      <c r="C1595" s="26" t="n"/>
      <c r="D1595" s="27">
        <f>IF(AND($C1595="x",$A1595&lt;&gt;""),$A1595,"")</f>
        <v/>
      </c>
    </row>
    <row r="1596">
      <c r="A1596" s="25" t="inlineStr">
        <is>
          <t>cross_device_conversions</t>
        </is>
      </c>
      <c r="B1596" s="29" t="inlineStr">
        <is>
          <t>Cross device conversions · NUMERIC</t>
        </is>
      </c>
      <c r="C1596" s="26" t="n"/>
      <c r="D1596" s="27">
        <f>IF(AND($C1596="x",$A1596&lt;&gt;""),$A1596,"")</f>
        <v/>
      </c>
    </row>
    <row r="1597">
      <c r="A1597" s="25" t="inlineStr">
        <is>
          <t>cross_device_conversions_value_micros</t>
        </is>
      </c>
      <c r="B1597" s="29" t="inlineStr">
        <is>
          <t>Cross device conversions value micros · NUMERIC</t>
        </is>
      </c>
      <c r="C1597" s="26" t="n"/>
      <c r="D1597" s="27">
        <f>IF(AND($C1597="x",$A1597&lt;&gt;""),$A1597,"")</f>
        <v/>
      </c>
    </row>
    <row r="1598">
      <c r="A1598" s="25" t="inlineStr">
        <is>
          <t>cross_sell_cost_of_goods_sold_micros</t>
        </is>
      </c>
      <c r="B1598" s="29" t="inlineStr">
        <is>
          <t>Cross sell cost of goods sold micros · NUMERIC</t>
        </is>
      </c>
      <c r="C1598" s="26" t="n"/>
      <c r="D1598" s="27">
        <f>IF(AND($C1598="x",$A1598&lt;&gt;""),$A1598,"")</f>
        <v/>
      </c>
    </row>
    <row r="1599">
      <c r="A1599" s="25" t="inlineStr">
        <is>
          <t>cross_sell_gross_profit_micros</t>
        </is>
      </c>
      <c r="B1599" s="29" t="inlineStr">
        <is>
          <t>Cross sell gross profit micros · NUMERIC</t>
        </is>
      </c>
      <c r="C1599" s="26" t="n"/>
      <c r="D1599" s="27">
        <f>IF(AND($C1599="x",$A1599&lt;&gt;""),$A1599,"")</f>
        <v/>
      </c>
    </row>
    <row r="1600">
      <c r="A1600" s="25" t="inlineStr">
        <is>
          <t>cross_sell_revenue_micros</t>
        </is>
      </c>
      <c r="B1600" s="29" t="inlineStr">
        <is>
          <t>Cross sell revenue micros · NUMERIC</t>
        </is>
      </c>
      <c r="C1600" s="26" t="n"/>
      <c r="D1600" s="27">
        <f>IF(AND($C1600="x",$A1600&lt;&gt;""),$A1600,"")</f>
        <v/>
      </c>
    </row>
    <row r="1601">
      <c r="A1601" s="25" t="inlineStr">
        <is>
          <t>cross_sell_units_sold</t>
        </is>
      </c>
      <c r="B1601" s="29" t="inlineStr">
        <is>
          <t>Cross sell units sold · NUMERIC</t>
        </is>
      </c>
      <c r="C1601" s="26" t="n"/>
      <c r="D1601" s="27">
        <f>IF(AND($C1601="x",$A1601&lt;&gt;""),$A1601,"")</f>
        <v/>
      </c>
    </row>
    <row r="1602">
      <c r="A1602" s="25" t="inlineStr">
        <is>
          <t>ctr</t>
        </is>
      </c>
      <c r="B1602" s="29" t="inlineStr">
        <is>
          <t>Ctr · PERCENT</t>
        </is>
      </c>
      <c r="C1602" s="26" t="n"/>
      <c r="D1602" s="27">
        <f>IF(AND($C1602="x",$A1602&lt;&gt;""),$A1602,"")</f>
        <v/>
      </c>
    </row>
    <row r="1603">
      <c r="A1603" s="25" t="inlineStr">
        <is>
          <t>currency</t>
        </is>
      </c>
      <c r="B1603" s="29" t="inlineStr">
        <is>
          <t>Currency · TEXT</t>
        </is>
      </c>
      <c r="C1603" s="26" t="n"/>
      <c r="D1603" s="27">
        <f>IF(AND($C1603="x",$A1603&lt;&gt;""),$A1603,"")</f>
        <v/>
      </c>
    </row>
    <row r="1604">
      <c r="A1604" s="25" t="inlineStr">
        <is>
          <t>currency_code</t>
        </is>
      </c>
      <c r="B1604" s="29" t="inlineStr">
        <is>
          <t>Currency code · TEXT</t>
        </is>
      </c>
      <c r="C1604" s="26" t="n"/>
      <c r="D1604" s="27">
        <f>IF(AND($C1604="x",$A1604&lt;&gt;""),$A1604,"")</f>
        <v/>
      </c>
    </row>
    <row r="1605">
      <c r="A1605" s="25" t="inlineStr">
        <is>
          <t>current_model_attributed_conversion_value</t>
        </is>
      </c>
      <c r="B1605" s="29" t="inlineStr">
        <is>
          <t>Current model attributed conversion value · NUMERIC</t>
        </is>
      </c>
      <c r="C1605" s="26" t="n"/>
      <c r="D1605" s="27">
        <f>IF(AND($C1605="x",$A1605&lt;&gt;""),$A1605,"")</f>
        <v/>
      </c>
    </row>
    <row r="1606">
      <c r="A1606" s="25" t="inlineStr">
        <is>
          <t>current_model_attributed_conversions</t>
        </is>
      </c>
      <c r="B1606" s="29" t="inlineStr">
        <is>
          <t>Current model attributed conversions · NUMERIC</t>
        </is>
      </c>
      <c r="C1606" s="26" t="n"/>
      <c r="D1606" s="27">
        <f>IF(AND($C1606="x",$A1606&lt;&gt;""),$A1606,"")</f>
        <v/>
      </c>
    </row>
    <row r="1607">
      <c r="A1607" s="25" t="inlineStr">
        <is>
          <t>current_model_attributed_conversions_from_interactions_rate</t>
        </is>
      </c>
      <c r="B1607" s="29" t="inlineStr">
        <is>
          <t>Current model attributed conversions from interactions rate · PERCENT</t>
        </is>
      </c>
      <c r="C1607" s="26" t="n"/>
      <c r="D1607" s="27">
        <f>IF(AND($C1607="x",$A1607&lt;&gt;""),$A1607,"")</f>
        <v/>
      </c>
    </row>
    <row r="1608">
      <c r="A1608" s="25" t="inlineStr">
        <is>
          <t>current_model_attributed_conversions_from_interactions_value_per_interaction</t>
        </is>
      </c>
      <c r="B1608" s="29" t="inlineStr">
        <is>
          <t>Current model attributed conversions from interactions value per interaction · NUMERIC</t>
        </is>
      </c>
      <c r="C1608" s="26" t="n"/>
      <c r="D1608" s="27">
        <f>IF(AND($C1608="x",$A1608&lt;&gt;""),$A1608,"")</f>
        <v/>
      </c>
    </row>
    <row r="1609">
      <c r="A1609" s="25" t="inlineStr">
        <is>
          <t>current_model_attributed_conversions_value</t>
        </is>
      </c>
      <c r="B1609" s="29" t="inlineStr">
        <is>
          <t>Current model attributed conversions value · NUMERIC</t>
        </is>
      </c>
      <c r="C1609" s="26" t="n"/>
      <c r="D1609" s="27">
        <f>IF(AND($C1609="x",$A1609&lt;&gt;""),$A1609,"")</f>
        <v/>
      </c>
    </row>
    <row r="1610">
      <c r="A1610" s="25" t="inlineStr">
        <is>
          <t>current_model_attributed_conversions_value_per_cost</t>
        </is>
      </c>
      <c r="B1610" s="29" t="inlineStr">
        <is>
          <t>Current model attributed conversions value per cost · NUMERIC</t>
        </is>
      </c>
      <c r="C1610" s="26" t="n"/>
      <c r="D1610" s="27">
        <f>IF(AND($C1610="x",$A1610&lt;&gt;""),$A1610,"")</f>
        <v/>
      </c>
    </row>
    <row r="1611">
      <c r="A1611" s="25" t="inlineStr">
        <is>
          <t>custom_affinity_custom_affinity</t>
        </is>
      </c>
      <c r="B1611" s="29" t="inlineStr">
        <is>
          <t>Custom affinity custom affinity · TEXT</t>
        </is>
      </c>
      <c r="C1611" s="26" t="n"/>
      <c r="D1611" s="27">
        <f>IF(AND($C1611="x",$A1611&lt;&gt;""),$A1611,"")</f>
        <v/>
      </c>
    </row>
    <row r="1612">
      <c r="A1612" s="25" t="inlineStr">
        <is>
          <t>custom_attribute0</t>
        </is>
      </c>
      <c r="B1612" s="29" t="inlineStr">
        <is>
          <t>Custom attribute0 · TEXT</t>
        </is>
      </c>
      <c r="C1612" s="26" t="n"/>
      <c r="D1612" s="27">
        <f>IF(AND($C1612="x",$A1612&lt;&gt;""),$A1612,"")</f>
        <v/>
      </c>
    </row>
    <row r="1613">
      <c r="A1613" s="25" t="inlineStr">
        <is>
          <t>custom_attribute1</t>
        </is>
      </c>
      <c r="B1613" s="29" t="inlineStr">
        <is>
          <t>Custom attribute1 · TEXT</t>
        </is>
      </c>
      <c r="C1613" s="26" t="n"/>
      <c r="D1613" s="27">
        <f>IF(AND($C1613="x",$A1613&lt;&gt;""),$A1613,"")</f>
        <v/>
      </c>
    </row>
    <row r="1614">
      <c r="A1614" s="25" t="inlineStr">
        <is>
          <t>custom_attribute2</t>
        </is>
      </c>
      <c r="B1614" s="29" t="inlineStr">
        <is>
          <t>Custom attribute2 · TEXT</t>
        </is>
      </c>
      <c r="C1614" s="26" t="n"/>
      <c r="D1614" s="27">
        <f>IF(AND($C1614="x",$A1614&lt;&gt;""),$A1614,"")</f>
        <v/>
      </c>
    </row>
    <row r="1615">
      <c r="A1615" s="25" t="inlineStr">
        <is>
          <t>custom_attribute3</t>
        </is>
      </c>
      <c r="B1615" s="29" t="inlineStr">
        <is>
          <t>Custom attribute3 · TEXT</t>
        </is>
      </c>
      <c r="C1615" s="26" t="n"/>
      <c r="D1615" s="27">
        <f>IF(AND($C1615="x",$A1615&lt;&gt;""),$A1615,"")</f>
        <v/>
      </c>
    </row>
    <row r="1616">
      <c r="A1616" s="25" t="inlineStr">
        <is>
          <t>custom_attribute4</t>
        </is>
      </c>
      <c r="B1616" s="29" t="inlineStr">
        <is>
          <t>Custom attribute4 · TEXT</t>
        </is>
      </c>
      <c r="C1616" s="26" t="n"/>
      <c r="D1616" s="27">
        <f>IF(AND($C1616="x",$A1616&lt;&gt;""),$A1616,"")</f>
        <v/>
      </c>
    </row>
    <row r="1617">
      <c r="A1617" s="25" t="inlineStr">
        <is>
          <t>custom_audience_custom_audience</t>
        </is>
      </c>
      <c r="B1617" s="29" t="inlineStr">
        <is>
          <t>Custom audience custom audience · TEXT</t>
        </is>
      </c>
      <c r="C1617" s="26" t="n"/>
      <c r="D1617" s="27">
        <f>IF(AND($C1617="x",$A1617&lt;&gt;""),$A1617,"")</f>
        <v/>
      </c>
    </row>
    <row r="1618">
      <c r="A1618" s="25" t="inlineStr">
        <is>
          <t>custom_intent_custom_intent</t>
        </is>
      </c>
      <c r="B1618" s="29" t="inlineStr">
        <is>
          <t>Custom intent custom intent · TEXT</t>
        </is>
      </c>
      <c r="C1618" s="26" t="n"/>
      <c r="D1618" s="27">
        <f>IF(AND($C1618="x",$A1618&lt;&gt;""),$A1618,"")</f>
        <v/>
      </c>
    </row>
    <row r="1619">
      <c r="A1619" s="25" t="inlineStr">
        <is>
          <t>customer_agreement_setting_accepted_lead_form_terms</t>
        </is>
      </c>
      <c r="B1619" s="29" t="inlineStr">
        <is>
          <t>Customer agreement setting accepted lead form terms · BOOLEAN</t>
        </is>
      </c>
      <c r="C1619" s="26" t="n"/>
      <c r="D1619" s="27">
        <f>IF(AND($C1619="x",$A1619&lt;&gt;""),$A1619,"")</f>
        <v/>
      </c>
    </row>
    <row r="1620">
      <c r="A1620" s="25" t="inlineStr">
        <is>
          <t>customer_auto_tagging_enabled</t>
        </is>
      </c>
      <c r="B1620" s="29" t="inlineStr">
        <is>
          <t>Customer auto tagging enabled · BOOLEAN</t>
        </is>
      </c>
      <c r="C1620" s="26" t="n"/>
      <c r="D1620" s="27">
        <f>IF(AND($C1620="x",$A1620&lt;&gt;""),$A1620,"")</f>
        <v/>
      </c>
    </row>
    <row r="1621">
      <c r="A1621" s="25" t="inlineStr">
        <is>
          <t>customer_call_reporting_setting_call_conversion_action</t>
        </is>
      </c>
      <c r="B1621" s="29" t="inlineStr">
        <is>
          <t>Customer call reporting setting call conversion action · TEXT</t>
        </is>
      </c>
      <c r="C1621" s="26" t="n"/>
      <c r="D1621" s="27">
        <f>IF(AND($C1621="x",$A1621&lt;&gt;""),$A1621,"")</f>
        <v/>
      </c>
    </row>
    <row r="1622">
      <c r="A1622" s="25" t="inlineStr">
        <is>
          <t>customer_call_reporting_setting_call_conversion_reporting_enabled</t>
        </is>
      </c>
      <c r="B1622" s="29" t="inlineStr">
        <is>
          <t>Customer call reporting setting call conversion reporting enabled · BOOLEAN</t>
        </is>
      </c>
      <c r="C1622" s="26" t="n"/>
      <c r="D1622" s="27">
        <f>IF(AND($C1622="x",$A1622&lt;&gt;""),$A1622,"")</f>
        <v/>
      </c>
    </row>
    <row r="1623">
      <c r="A1623" s="25" t="inlineStr">
        <is>
          <t>customer_call_reporting_setting_call_reporting_enabled</t>
        </is>
      </c>
      <c r="B1623" s="29" t="inlineStr">
        <is>
          <t>Customer call reporting setting call reporting enabled · BOOLEAN</t>
        </is>
      </c>
      <c r="C1623" s="26" t="n"/>
      <c r="D1623" s="27">
        <f>IF(AND($C1623="x",$A1623&lt;&gt;""),$A1623,"")</f>
        <v/>
      </c>
    </row>
    <row r="1624">
      <c r="A1624" s="25" t="inlineStr">
        <is>
          <t>customer_contains_eu_political_advertising</t>
        </is>
      </c>
      <c r="B1624" s="29" t="inlineStr">
        <is>
          <t>Customer contains eu political advertising · TEXT</t>
        </is>
      </c>
      <c r="C1624" s="26" t="n"/>
      <c r="D1624" s="27">
        <f>IF(AND($C1624="x",$A1624&lt;&gt;""),$A1624,"")</f>
        <v/>
      </c>
    </row>
    <row r="1625">
      <c r="A1625" s="25" t="inlineStr">
        <is>
          <t>customer_conversion_tracking_setting_accepted_customer_data_terms</t>
        </is>
      </c>
      <c r="B1625" s="29" t="inlineStr">
        <is>
          <t>Customer conversion tracking setting accepted customer data terms · BOOLEAN</t>
        </is>
      </c>
      <c r="C1625" s="26" t="n"/>
      <c r="D1625" s="27">
        <f>IF(AND($C1625="x",$A1625&lt;&gt;""),$A1625,"")</f>
        <v/>
      </c>
    </row>
    <row r="1626">
      <c r="A1626" s="25" t="inlineStr">
        <is>
          <t>customer_conversion_tracking_setting_conversion_tracking_id</t>
        </is>
      </c>
      <c r="B1626" s="29" t="inlineStr">
        <is>
          <t>Customer conversion tracking setting conversion tracking id · NUMERIC</t>
        </is>
      </c>
      <c r="C1626" s="26" t="n"/>
      <c r="D1626" s="27">
        <f>IF(AND($C1626="x",$A1626&lt;&gt;""),$A1626,"")</f>
        <v/>
      </c>
    </row>
    <row r="1627">
      <c r="A1627" s="25" t="inlineStr">
        <is>
          <t>customer_conversion_tracking_setting_conversion_tracking_status</t>
        </is>
      </c>
      <c r="B1627" s="29" t="inlineStr">
        <is>
          <t>Customer conversion tracking setting conversion tracking status · TEXT</t>
        </is>
      </c>
      <c r="C1627" s="26" t="n"/>
      <c r="D1627" s="27">
        <f>IF(AND($C1627="x",$A1627&lt;&gt;""),$A1627,"")</f>
        <v/>
      </c>
    </row>
    <row r="1628">
      <c r="A1628" s="25" t="inlineStr">
        <is>
          <t>customer_conversion_tracking_setting_cross_account_conversion_tracking_id</t>
        </is>
      </c>
      <c r="B1628" s="29" t="inlineStr">
        <is>
          <t>Customer conversion tracking setting cross account conversion tracking id · NUMERIC</t>
        </is>
      </c>
      <c r="C1628" s="26" t="n"/>
      <c r="D1628" s="27">
        <f>IF(AND($C1628="x",$A1628&lt;&gt;""),$A1628,"")</f>
        <v/>
      </c>
    </row>
    <row r="1629">
      <c r="A1629" s="25" t="inlineStr">
        <is>
          <t>customer_conversion_tracking_setting_enhanced_conversions_for_leads_enabled</t>
        </is>
      </c>
      <c r="B1629" s="29" t="inlineStr">
        <is>
          <t>Customer conversion tracking setting enhanced conversions for leads enabled · BOOLEAN</t>
        </is>
      </c>
      <c r="C1629" s="26" t="n"/>
      <c r="D1629" s="27">
        <f>IF(AND($C1629="x",$A1629&lt;&gt;""),$A1629,"")</f>
        <v/>
      </c>
    </row>
    <row r="1630">
      <c r="A1630" s="25" t="inlineStr">
        <is>
          <t>customer_conversion_tracking_setting_google_ads_conversion_customer</t>
        </is>
      </c>
      <c r="B1630" s="29" t="inlineStr">
        <is>
          <t>Customer conversion tracking setting google ads conversion customer · TEXT</t>
        </is>
      </c>
      <c r="C1630" s="26" t="n"/>
      <c r="D1630" s="27">
        <f>IF(AND($C1630="x",$A1630&lt;&gt;""),$A1630,"")</f>
        <v/>
      </c>
    </row>
    <row r="1631">
      <c r="A1631" s="25" t="inlineStr">
        <is>
          <t>customer_customer_agreement_setting_accepted_lead_form_terms</t>
        </is>
      </c>
      <c r="B1631" s="29" t="inlineStr">
        <is>
          <t>Customer customer agreement setting accepted lead form terms · BOOLEAN</t>
        </is>
      </c>
      <c r="C1631" s="26" t="n"/>
      <c r="D1631" s="27">
        <f>IF(AND($C1631="x",$A1631&lt;&gt;""),$A1631,"")</f>
        <v/>
      </c>
    </row>
    <row r="1632">
      <c r="A1632" s="25" t="inlineStr">
        <is>
          <t>customer_descriptive_name</t>
        </is>
      </c>
      <c r="B1632" s="29" t="inlineStr">
        <is>
          <t>Customer descriptive name · TEXT</t>
        </is>
      </c>
      <c r="C1632" s="26" t="n"/>
      <c r="D1632" s="27">
        <f>IF(AND($C1632="x",$A1632&lt;&gt;""),$A1632,"")</f>
        <v/>
      </c>
    </row>
    <row r="1633">
      <c r="A1633" s="25" t="inlineStr">
        <is>
          <t>customer_final_url_suffix</t>
        </is>
      </c>
      <c r="B1633" s="29" t="inlineStr">
        <is>
          <t>Customer final url suffix · TEXT</t>
        </is>
      </c>
      <c r="C1633" s="26" t="n"/>
      <c r="D1633" s="27">
        <f>IF(AND($C1633="x",$A1633&lt;&gt;""),$A1633,"")</f>
        <v/>
      </c>
    </row>
    <row r="1634">
      <c r="A1634" s="25" t="inlineStr">
        <is>
          <t>customer_has_partners_badge</t>
        </is>
      </c>
      <c r="B1634" s="29" t="inlineStr">
        <is>
          <t>Customer has partners badge · BOOLEAN</t>
        </is>
      </c>
      <c r="C1634" s="26" t="n"/>
      <c r="D1634" s="27">
        <f>IF(AND($C1634="x",$A1634&lt;&gt;""),$A1634,"")</f>
        <v/>
      </c>
    </row>
    <row r="1635">
      <c r="A1635" s="25" t="inlineStr">
        <is>
          <t>customer_image_asset_auto_migration_done</t>
        </is>
      </c>
      <c r="B1635" s="29" t="inlineStr">
        <is>
          <t>Customer image asset auto migration done · BOOLEAN</t>
        </is>
      </c>
      <c r="C1635" s="26" t="n"/>
      <c r="D1635" s="27">
        <f>IF(AND($C1635="x",$A1635&lt;&gt;""),$A1635,"")</f>
        <v/>
      </c>
    </row>
    <row r="1636">
      <c r="A1636" s="25" t="inlineStr">
        <is>
          <t>customer_image_asset_auto_migration_done_date_time</t>
        </is>
      </c>
      <c r="B1636" s="29" t="inlineStr">
        <is>
          <t>Customer image asset auto migration done date time · DATE</t>
        </is>
      </c>
      <c r="C1636" s="26" t="n"/>
      <c r="D1636" s="27">
        <f>IF(AND($C1636="x",$A1636&lt;&gt;""),$A1636,"")</f>
        <v/>
      </c>
    </row>
    <row r="1637">
      <c r="A1637" s="25" t="inlineStr">
        <is>
          <t>customer_local_services_settings_granular_insurance_statuses</t>
        </is>
      </c>
      <c r="B1637" s="29" t="inlineStr">
        <is>
          <t>Customer local services settings granular insurance statuses · TEXT</t>
        </is>
      </c>
      <c r="C1637" s="26" t="n"/>
      <c r="D1637" s="27">
        <f>IF(AND($C1637="x",$A1637&lt;&gt;""),$A1637,"")</f>
        <v/>
      </c>
    </row>
    <row r="1638">
      <c r="A1638" s="25" t="inlineStr">
        <is>
          <t>customer_local_services_settings_granular_license_statuses</t>
        </is>
      </c>
      <c r="B1638" s="29" t="inlineStr">
        <is>
          <t>Customer local services settings granular license statuses · TEXT</t>
        </is>
      </c>
      <c r="C1638" s="26" t="n"/>
      <c r="D1638" s="27">
        <f>IF(AND($C1638="x",$A1638&lt;&gt;""),$A1638,"")</f>
        <v/>
      </c>
    </row>
    <row r="1639">
      <c r="A1639" s="25" t="inlineStr">
        <is>
          <t>customer_location_asset_auto_migration_done</t>
        </is>
      </c>
      <c r="B1639" s="29" t="inlineStr">
        <is>
          <t>Customer location asset auto migration done · BOOLEAN</t>
        </is>
      </c>
      <c r="C1639" s="26" t="n"/>
      <c r="D1639" s="27">
        <f>IF(AND($C1639="x",$A1639&lt;&gt;""),$A1639,"")</f>
        <v/>
      </c>
    </row>
    <row r="1640">
      <c r="A1640" s="25" t="inlineStr">
        <is>
          <t>customer_location_asset_auto_migration_done_date_time</t>
        </is>
      </c>
      <c r="B1640" s="29" t="inlineStr">
        <is>
          <t>Customer location asset auto migration done date time · DATE</t>
        </is>
      </c>
      <c r="C1640" s="26" t="n"/>
      <c r="D1640" s="27">
        <f>IF(AND($C1640="x",$A1640&lt;&gt;""),$A1640,"")</f>
        <v/>
      </c>
    </row>
    <row r="1641">
      <c r="A1641" s="25" t="inlineStr">
        <is>
          <t>customer_manager</t>
        </is>
      </c>
      <c r="B1641" s="29" t="inlineStr">
        <is>
          <t>Customer manager · BOOLEAN</t>
        </is>
      </c>
      <c r="C1641" s="26" t="n"/>
      <c r="D1641" s="27">
        <f>IF(AND($C1641="x",$A1641&lt;&gt;""),$A1641,"")</f>
        <v/>
      </c>
    </row>
    <row r="1642">
      <c r="A1642" s="25" t="inlineStr">
        <is>
          <t>customer_optimization_score</t>
        </is>
      </c>
      <c r="B1642" s="29" t="inlineStr">
        <is>
          <t>Customer optimization score · NUMERIC</t>
        </is>
      </c>
      <c r="C1642" s="26" t="n"/>
      <c r="D1642" s="27">
        <f>IF(AND($C1642="x",$A1642&lt;&gt;""),$A1642,"")</f>
        <v/>
      </c>
    </row>
    <row r="1643">
      <c r="A1643" s="25" t="inlineStr">
        <is>
          <t>customer_optimization_score_weight</t>
        </is>
      </c>
      <c r="B1643" s="29" t="inlineStr">
        <is>
          <t>Customer optimization score weight · NUMERIC</t>
        </is>
      </c>
      <c r="C1643" s="26" t="n"/>
      <c r="D1643" s="27">
        <f>IF(AND($C1643="x",$A1643&lt;&gt;""),$A1643,"")</f>
        <v/>
      </c>
    </row>
    <row r="1644">
      <c r="A1644" s="25" t="inlineStr">
        <is>
          <t>customer_pay_per_conversion_eligibility_failure_reasons</t>
        </is>
      </c>
      <c r="B1644" s="29" t="inlineStr">
        <is>
          <t>Customer pay per conversion eligibility failure reasons · TEXT</t>
        </is>
      </c>
      <c r="C1644" s="26" t="n"/>
      <c r="D1644" s="27">
        <f>IF(AND($C1644="x",$A1644&lt;&gt;""),$A1644,"")</f>
        <v/>
      </c>
    </row>
    <row r="1645">
      <c r="A1645" s="25" t="inlineStr">
        <is>
          <t>customer_remarketing_setting_google_global_site_tag</t>
        </is>
      </c>
      <c r="B1645" s="29" t="inlineStr">
        <is>
          <t>Customer remarketing setting google global site tag · TEXT</t>
        </is>
      </c>
      <c r="C1645" s="26" t="n"/>
      <c r="D1645" s="27">
        <f>IF(AND($C1645="x",$A1645&lt;&gt;""),$A1645,"")</f>
        <v/>
      </c>
    </row>
    <row r="1646">
      <c r="A1646" s="25" t="inlineStr">
        <is>
          <t>customer_resource_name</t>
        </is>
      </c>
      <c r="B1646" s="29" t="inlineStr">
        <is>
          <t>Customer resource name · TEXT</t>
        </is>
      </c>
      <c r="C1646" s="26" t="n"/>
      <c r="D1646" s="27">
        <f>IF(AND($C1646="x",$A1646&lt;&gt;""),$A1646,"")</f>
        <v/>
      </c>
    </row>
    <row r="1647">
      <c r="A1647" s="25" t="inlineStr">
        <is>
          <t>customer_status</t>
        </is>
      </c>
      <c r="B1647" s="29" t="inlineStr">
        <is>
          <t>Customer status · TEXT</t>
        </is>
      </c>
      <c r="C1647" s="26" t="n"/>
      <c r="D1647" s="27">
        <f>IF(AND($C1647="x",$A1647&lt;&gt;""),$A1647,"")</f>
        <v/>
      </c>
    </row>
    <row r="1648">
      <c r="A1648" s="25" t="inlineStr">
        <is>
          <t>customer_test_account</t>
        </is>
      </c>
      <c r="B1648" s="29" t="inlineStr">
        <is>
          <t>Customer test account · BOOLEAN</t>
        </is>
      </c>
      <c r="C1648" s="26" t="n"/>
      <c r="D1648" s="27">
        <f>IF(AND($C1648="x",$A1648&lt;&gt;""),$A1648,"")</f>
        <v/>
      </c>
    </row>
    <row r="1649">
      <c r="A1649" s="25" t="inlineStr">
        <is>
          <t>customer_tracking_url_template</t>
        </is>
      </c>
      <c r="B1649" s="29" t="inlineStr">
        <is>
          <t>Customer tracking url template · TEXT</t>
        </is>
      </c>
      <c r="C1649" s="26" t="n"/>
      <c r="D1649" s="27">
        <f>IF(AND($C1649="x",$A1649&lt;&gt;""),$A1649,"")</f>
        <v/>
      </c>
    </row>
    <row r="1650">
      <c r="A1650" s="25" t="inlineStr">
        <is>
          <t>customer_video_brand_safety_suitability</t>
        </is>
      </c>
      <c r="B1650" s="29" t="inlineStr">
        <is>
          <t>Customer video brand safety suitability · TEXT</t>
        </is>
      </c>
      <c r="C1650" s="26" t="n"/>
      <c r="D1650" s="27">
        <f>IF(AND($C1650="x",$A1650&lt;&gt;""),$A1650,"")</f>
        <v/>
      </c>
    </row>
    <row r="1651">
      <c r="A1651" s="25" t="inlineStr">
        <is>
          <t>customer_video_customer_third_party_integration_partners_brand_lift_integration_partners</t>
        </is>
      </c>
      <c r="B1651" s="29" t="inlineStr">
        <is>
          <t>Customer video customer third party integration partners brand lift integration partners · TEXT</t>
        </is>
      </c>
      <c r="C1651" s="26" t="n"/>
      <c r="D1651" s="27">
        <f>IF(AND($C1651="x",$A1651&lt;&gt;""),$A1651,"")</f>
        <v/>
      </c>
    </row>
    <row r="1652">
      <c r="A1652" s="25" t="inlineStr">
        <is>
          <t>customer_video_customer_third_party_integration_partners_brand_safety_integration_partners</t>
        </is>
      </c>
      <c r="B1652" s="29" t="inlineStr">
        <is>
          <t>Customer video customer third party integration partners brand safety integration partners · TEXT</t>
        </is>
      </c>
      <c r="C1652" s="26" t="n"/>
      <c r="D1652" s="27">
        <f>IF(AND($C1652="x",$A1652&lt;&gt;""),$A1652,"")</f>
        <v/>
      </c>
    </row>
    <row r="1653">
      <c r="A1653" s="25" t="inlineStr">
        <is>
          <t>customer_video_customer_third_party_integration_partners_reach_integration_partners</t>
        </is>
      </c>
      <c r="B1653" s="29" t="inlineStr">
        <is>
          <t>Customer video customer third party integration partners reach integration partners · TEXT</t>
        </is>
      </c>
      <c r="C1653" s="26" t="n"/>
      <c r="D1653" s="27">
        <f>IF(AND($C1653="x",$A1653&lt;&gt;""),$A1653,"")</f>
        <v/>
      </c>
    </row>
    <row r="1654">
      <c r="A1654" s="25" t="inlineStr">
        <is>
          <t>customer_video_customer_third_party_integration_partners_viewability_integration_partners</t>
        </is>
      </c>
      <c r="B1654" s="29" t="inlineStr">
        <is>
          <t>Customer video customer third party integration partners viewability integration partners · TEXT</t>
        </is>
      </c>
      <c r="C1654" s="26" t="n"/>
      <c r="D1654" s="27">
        <f>IF(AND($C1654="x",$A1654&lt;&gt;""),$A1654,"")</f>
        <v/>
      </c>
    </row>
    <row r="1655">
      <c r="A1655" s="25" t="inlineStr">
        <is>
          <t>data_fetched_at</t>
        </is>
      </c>
      <c r="B1655" s="29" t="inlineStr">
        <is>
          <t>Data fetched at · TIMESTAMP</t>
        </is>
      </c>
      <c r="C1655" s="26" t="n"/>
      <c r="D1655" s="27">
        <f>IF(AND($C1655="x",$A1655&lt;&gt;""),$A1655,"")</f>
        <v/>
      </c>
    </row>
    <row r="1656">
      <c r="A1656" s="25" t="inlineStr">
        <is>
          <t>datasource</t>
        </is>
      </c>
      <c r="B1656" s="29" t="inlineStr">
        <is>
          <t>Data Source · TEXT</t>
        </is>
      </c>
      <c r="C1656" s="26" t="n"/>
      <c r="D1656" s="27">
        <f>IF(AND($C1656="x",$A1656&lt;&gt;""),$A1656,"")</f>
        <v/>
      </c>
    </row>
    <row r="1657">
      <c r="A1657" s="25" t="inlineStr">
        <is>
          <t>day_of_month</t>
        </is>
      </c>
      <c r="B1657" s="29" t="inlineStr">
        <is>
          <t>Day of month · TEXT</t>
        </is>
      </c>
      <c r="C1657" s="26" t="n"/>
      <c r="D1657" s="27">
        <f>IF(AND($C1657="x",$A1657&lt;&gt;""),$A1657,"")</f>
        <v/>
      </c>
    </row>
    <row r="1658">
      <c r="A1658" s="25" t="inlineStr">
        <is>
          <t>day_of_week</t>
        </is>
      </c>
      <c r="B1658" s="29" t="inlineStr">
        <is>
          <t>Day of week · TEXT</t>
        </is>
      </c>
      <c r="C1658" s="26" t="n"/>
      <c r="D1658" s="27">
        <f>IF(AND($C1658="x",$A1658&lt;&gt;""),$A1658,"")</f>
        <v/>
      </c>
    </row>
    <row r="1659">
      <c r="A1659" s="25" t="inlineStr">
        <is>
          <t>delivery_method</t>
        </is>
      </c>
      <c r="B1659" s="29" t="inlineStr">
        <is>
          <t>Delivery method · TEXT</t>
        </is>
      </c>
      <c r="C1659" s="26" t="n"/>
      <c r="D1659" s="27">
        <f>IF(AND($C1659="x",$A1659&lt;&gt;""),$A1659,"")</f>
        <v/>
      </c>
    </row>
    <row r="1660">
      <c r="A1660" s="25" t="inlineStr">
        <is>
          <t>demand_gen_ad_group_settings_channel_controls_channel_config</t>
        </is>
      </c>
      <c r="B1660" s="29" t="inlineStr">
        <is>
          <t>Demand gen ad group settings channel controls channel config · TEXT</t>
        </is>
      </c>
      <c r="C1660" s="26" t="n"/>
      <c r="D1660" s="27">
        <f>IF(AND($C1660="x",$A1660&lt;&gt;""),$A1660,"")</f>
        <v/>
      </c>
    </row>
    <row r="1661">
      <c r="A1661" s="25" t="inlineStr">
        <is>
          <t>demand_gen_ad_group_settings_channel_controls_channel_strategy</t>
        </is>
      </c>
      <c r="B1661" s="29" t="inlineStr">
        <is>
          <t>Demand gen ad group settings channel controls channel strategy · TEXT</t>
        </is>
      </c>
      <c r="C1661" s="26" t="n"/>
      <c r="D1661" s="27">
        <f>IF(AND($C1661="x",$A1661&lt;&gt;""),$A1661,"")</f>
        <v/>
      </c>
    </row>
    <row r="1662">
      <c r="A1662" s="25" t="inlineStr">
        <is>
          <t>demand_gen_ad_group_settings_channel_controls_selected_channels_discover</t>
        </is>
      </c>
      <c r="B1662" s="29" t="inlineStr">
        <is>
          <t>Demand gen ad group settings channel controls selected channels discover · BOOLEAN</t>
        </is>
      </c>
      <c r="C1662" s="26" t="n"/>
      <c r="D1662" s="27">
        <f>IF(AND($C1662="x",$A1662&lt;&gt;""),$A1662,"")</f>
        <v/>
      </c>
    </row>
    <row r="1663">
      <c r="A1663" s="25" t="inlineStr">
        <is>
          <t>demand_gen_ad_group_settings_channel_controls_selected_channels_display</t>
        </is>
      </c>
      <c r="B1663" s="29" t="inlineStr">
        <is>
          <t>Demand gen ad group settings channel controls selected channels display · BOOLEAN</t>
        </is>
      </c>
      <c r="C1663" s="26" t="n"/>
      <c r="D1663" s="27">
        <f>IF(AND($C1663="x",$A1663&lt;&gt;""),$A1663,"")</f>
        <v/>
      </c>
    </row>
    <row r="1664">
      <c r="A1664" s="25" t="inlineStr">
        <is>
          <t>demand_gen_ad_group_settings_channel_controls_selected_channels_gmail</t>
        </is>
      </c>
      <c r="B1664" s="29" t="inlineStr">
        <is>
          <t>Demand gen ad group settings channel controls selected channels gmail · BOOLEAN</t>
        </is>
      </c>
      <c r="C1664" s="26" t="n"/>
      <c r="D1664" s="27">
        <f>IF(AND($C1664="x",$A1664&lt;&gt;""),$A1664,"")</f>
        <v/>
      </c>
    </row>
    <row r="1665">
      <c r="A1665" s="25" t="inlineStr">
        <is>
          <t>demand_gen_ad_group_settings_channel_controls_selected_channels_youtube_in_feed</t>
        </is>
      </c>
      <c r="B1665" s="29" t="inlineStr">
        <is>
          <t>Demand gen ad group settings channel controls selected channels youtube in feed · BOOLEAN</t>
        </is>
      </c>
      <c r="C1665" s="26" t="n"/>
      <c r="D1665" s="27">
        <f>IF(AND($C1665="x",$A1665&lt;&gt;""),$A1665,"")</f>
        <v/>
      </c>
    </row>
    <row r="1666">
      <c r="A1666" s="25" t="inlineStr">
        <is>
          <t>demand_gen_ad_group_settings_channel_controls_selected_channels_youtube_in_stream</t>
        </is>
      </c>
      <c r="B1666" s="29" t="inlineStr">
        <is>
          <t>Demand gen ad group settings channel controls selected channels youtube in stream · BOOLEAN</t>
        </is>
      </c>
      <c r="C1666" s="26" t="n"/>
      <c r="D1666" s="27">
        <f>IF(AND($C1666="x",$A1666&lt;&gt;""),$A1666,"")</f>
        <v/>
      </c>
    </row>
    <row r="1667">
      <c r="A1667" s="25" t="inlineStr">
        <is>
          <t>demand_gen_ad_group_settings_channel_controls_selected_channels_youtube_shorts</t>
        </is>
      </c>
      <c r="B1667" s="29" t="inlineStr">
        <is>
          <t>Demand gen ad group settings channel controls selected channels youtube shorts · BOOLEAN</t>
        </is>
      </c>
      <c r="C1667" s="26" t="n"/>
      <c r="D1667" s="27">
        <f>IF(AND($C1667="x",$A1667&lt;&gt;""),$A1667,"")</f>
        <v/>
      </c>
    </row>
    <row r="1668">
      <c r="A1668" s="25" t="inlineStr">
        <is>
          <t>demand_gen_campaign_settings_upgraded_targeting</t>
        </is>
      </c>
      <c r="B1668" s="29" t="inlineStr">
        <is>
          <t>Demand gen campaign settings upgraded targeting · BOOLEAN</t>
        </is>
      </c>
      <c r="C1668" s="26" t="n"/>
      <c r="D1668" s="27">
        <f>IF(AND($C1668="x",$A1668&lt;&gt;""),$A1668,"")</f>
        <v/>
      </c>
    </row>
    <row r="1669">
      <c r="A1669" s="25" t="inlineStr">
        <is>
          <t>demand_gen_carousel_card_asset_call_to_action_text</t>
        </is>
      </c>
      <c r="B1669" s="29" t="inlineStr">
        <is>
          <t>Demand gen carousel card asset call to action text · TEXT</t>
        </is>
      </c>
      <c r="C1669" s="26" t="n"/>
      <c r="D1669" s="27">
        <f>IF(AND($C1669="x",$A1669&lt;&gt;""),$A1669,"")</f>
        <v/>
      </c>
    </row>
    <row r="1670">
      <c r="A1670" s="25" t="inlineStr">
        <is>
          <t>demand_gen_carousel_card_asset_headline</t>
        </is>
      </c>
      <c r="B1670" s="29" t="inlineStr">
        <is>
          <t>Demand gen carousel card asset headline · TEXT</t>
        </is>
      </c>
      <c r="C1670" s="26" t="n"/>
      <c r="D1670" s="27">
        <f>IF(AND($C1670="x",$A1670&lt;&gt;""),$A1670,"")</f>
        <v/>
      </c>
    </row>
    <row r="1671">
      <c r="A1671" s="25" t="inlineStr">
        <is>
          <t>demand_gen_carousel_card_asset_marketing_image_asset</t>
        </is>
      </c>
      <c r="B1671" s="29" t="inlineStr">
        <is>
          <t>Demand gen carousel card asset marketing image asset · TEXT</t>
        </is>
      </c>
      <c r="C1671" s="26" t="n"/>
      <c r="D1671" s="27">
        <f>IF(AND($C1671="x",$A1671&lt;&gt;""),$A1671,"")</f>
        <v/>
      </c>
    </row>
    <row r="1672">
      <c r="A1672" s="25" t="inlineStr">
        <is>
          <t>demand_gen_carousel_card_asset_portrait_marketing_image_asset</t>
        </is>
      </c>
      <c r="B1672" s="29" t="inlineStr">
        <is>
          <t>Demand gen carousel card asset portrait marketing image asset · TEXT</t>
        </is>
      </c>
      <c r="C1672" s="26" t="n"/>
      <c r="D1672" s="27">
        <f>IF(AND($C1672="x",$A1672&lt;&gt;""),$A1672,"")</f>
        <v/>
      </c>
    </row>
    <row r="1673">
      <c r="A1673" s="25" t="inlineStr">
        <is>
          <t>demand_gen_carousel_card_asset_square_marketing_image_asset</t>
        </is>
      </c>
      <c r="B1673" s="29" t="inlineStr">
        <is>
          <t>Demand gen carousel card asset square marketing image asset · TEXT</t>
        </is>
      </c>
      <c r="C1673" s="26" t="n"/>
      <c r="D1673" s="27">
        <f>IF(AND($C1673="x",$A1673&lt;&gt;""),$A1673,"")</f>
        <v/>
      </c>
    </row>
    <row r="1674">
      <c r="A1674" s="25" t="inlineStr">
        <is>
          <t>description</t>
        </is>
      </c>
      <c r="B1674" s="29" t="inlineStr">
        <is>
          <t>Description · TEXT</t>
        </is>
      </c>
      <c r="C1674" s="26" t="n"/>
      <c r="D1674" s="27">
        <f>IF(AND($C1674="x",$A1674&lt;&gt;""),$A1674,"")</f>
        <v/>
      </c>
    </row>
    <row r="1675">
      <c r="A1675" s="25" t="inlineStr">
        <is>
          <t>descriptive_name</t>
        </is>
      </c>
      <c r="B1675" s="29" t="inlineStr">
        <is>
          <t>Descriptive name · TEXT</t>
        </is>
      </c>
      <c r="C1675" s="26" t="n"/>
      <c r="D1675" s="27">
        <f>IF(AND($C1675="x",$A1675&lt;&gt;""),$A1675,"")</f>
        <v/>
      </c>
    </row>
    <row r="1676">
      <c r="A1676" s="25" t="inlineStr">
        <is>
          <t>detail_placement_view_display_name</t>
        </is>
      </c>
      <c r="B1676" s="29" t="inlineStr">
        <is>
          <t>Detail placement view display name · TEXT</t>
        </is>
      </c>
      <c r="C1676" s="26" t="n"/>
      <c r="D1676" s="27">
        <f>IF(AND($C1676="x",$A1676&lt;&gt;""),$A1676,"")</f>
        <v/>
      </c>
    </row>
    <row r="1677">
      <c r="A1677" s="25" t="inlineStr">
        <is>
          <t>detail_placement_view_group_placement_target_url</t>
        </is>
      </c>
      <c r="B1677" s="29" t="inlineStr">
        <is>
          <t>Detail placement view group placement target url · TEXT</t>
        </is>
      </c>
      <c r="C1677" s="26" t="n"/>
      <c r="D1677" s="27">
        <f>IF(AND($C1677="x",$A1677&lt;&gt;""),$A1677,"")</f>
        <v/>
      </c>
    </row>
    <row r="1678">
      <c r="A1678" s="25" t="inlineStr">
        <is>
          <t>detail_placement_view_placement</t>
        </is>
      </c>
      <c r="B1678" s="29" t="inlineStr">
        <is>
          <t>Detail placement view placement · TEXT</t>
        </is>
      </c>
      <c r="C1678" s="26" t="n"/>
      <c r="D1678" s="27">
        <f>IF(AND($C1678="x",$A1678&lt;&gt;""),$A1678,"")</f>
        <v/>
      </c>
    </row>
    <row r="1679">
      <c r="A1679" s="25" t="inlineStr">
        <is>
          <t>detail_placement_view_placement_type</t>
        </is>
      </c>
      <c r="B1679" s="29" t="inlineStr">
        <is>
          <t>Detail placement view placement type · TEXT</t>
        </is>
      </c>
      <c r="C1679" s="26" t="n"/>
      <c r="D1679" s="27">
        <f>IF(AND($C1679="x",$A1679&lt;&gt;""),$A1679,"")</f>
        <v/>
      </c>
    </row>
    <row r="1680">
      <c r="A1680" s="25" t="inlineStr">
        <is>
          <t>detail_placement_view_resource_name</t>
        </is>
      </c>
      <c r="B1680" s="29" t="inlineStr">
        <is>
          <t>Detail placement view resource name · TEXT</t>
        </is>
      </c>
      <c r="C1680" s="26" t="n"/>
      <c r="D1680" s="27">
        <f>IF(AND($C1680="x",$A1680&lt;&gt;""),$A1680,"")</f>
        <v/>
      </c>
    </row>
    <row r="1681">
      <c r="A1681" s="25" t="inlineStr">
        <is>
          <t>detail_placement_view_target_url</t>
        </is>
      </c>
      <c r="B1681" s="29" t="inlineStr">
        <is>
          <t>Detail placement view target url · TEXT</t>
        </is>
      </c>
      <c r="C1681" s="26" t="n"/>
      <c r="D1681" s="27">
        <f>IF(AND($C1681="x",$A1681&lt;&gt;""),$A1681,"")</f>
        <v/>
      </c>
    </row>
    <row r="1682">
      <c r="A1682" s="25" t="inlineStr">
        <is>
          <t>device_type</t>
        </is>
      </c>
      <c r="B1682" s="29" t="inlineStr">
        <is>
          <t>Device type · TEXT</t>
        </is>
      </c>
      <c r="C1682" s="26" t="n"/>
      <c r="D1682" s="27">
        <f>IF(AND($C1682="x",$A1682&lt;&gt;""),$A1682,"")</f>
        <v/>
      </c>
    </row>
    <row r="1683">
      <c r="A1683" s="25" t="inlineStr">
        <is>
          <t>dimensions</t>
        </is>
      </c>
      <c r="B1683" s="29" t="inlineStr">
        <is>
          <t>Dimensions · TEXT</t>
        </is>
      </c>
      <c r="C1683" s="26" t="n"/>
      <c r="D1683" s="27">
        <f>IF(AND($C1683="x",$A1683&lt;&gt;""),$A1683,"")</f>
        <v/>
      </c>
    </row>
    <row r="1684">
      <c r="A1684" s="25" t="inlineStr">
        <is>
          <t>dimensions_audience_segments_segments_custom_audience_custom_audience</t>
        </is>
      </c>
      <c r="B1684" s="29" t="inlineStr">
        <is>
          <t>(Deprecated) Dimensions audience segments segments custom audience custom audience · TEXT</t>
        </is>
      </c>
      <c r="C1684" s="26" t="n"/>
      <c r="D1684" s="27">
        <f>IF(AND($C1684="x",$A1684&lt;&gt;""),$A1684,"")</f>
        <v/>
      </c>
    </row>
    <row r="1685">
      <c r="A1685" s="25" t="inlineStr">
        <is>
          <t>dimensions_audience_segments_segments_detailed_demographic_detailed_demographic</t>
        </is>
      </c>
      <c r="B1685" s="29" t="inlineStr">
        <is>
          <t>(Deprecated) Dimensions audience segments segments detailed demographic detailed demographic · TEXT</t>
        </is>
      </c>
      <c r="C1685" s="26" t="n"/>
      <c r="D1685" s="27">
        <f>IF(AND($C1685="x",$A1685&lt;&gt;""),$A1685,"")</f>
        <v/>
      </c>
    </row>
    <row r="1686">
      <c r="A1686" s="25" t="inlineStr">
        <is>
          <t>dimensions_audience_segments_segments_life_event_life_event</t>
        </is>
      </c>
      <c r="B1686" s="29" t="inlineStr">
        <is>
          <t>(Deprecated) Dimensions audience segments segments life event life event · TEXT</t>
        </is>
      </c>
      <c r="C1686" s="26" t="n"/>
      <c r="D1686" s="27">
        <f>IF(AND($C1686="x",$A1686&lt;&gt;""),$A1686,"")</f>
        <v/>
      </c>
    </row>
    <row r="1687">
      <c r="A1687" s="25" t="inlineStr">
        <is>
          <t>dimensions_audience_segments_segments_user_interest_user_interest_category</t>
        </is>
      </c>
      <c r="B1687" s="29" t="inlineStr">
        <is>
          <t>(Deprecated) Dimensions audience segments segments user interest user interest category · TEXT</t>
        </is>
      </c>
      <c r="C1687" s="26" t="n"/>
      <c r="D1687" s="27">
        <f>IF(AND($C1687="x",$A1687&lt;&gt;""),$A1687,"")</f>
        <v/>
      </c>
    </row>
    <row r="1688">
      <c r="A1688" s="25" t="inlineStr">
        <is>
          <t>dimensions_audience_segments_segments_user_list_user_list</t>
        </is>
      </c>
      <c r="B1688" s="29" t="inlineStr">
        <is>
          <t>(Deprecated) Dimensions audience segments segments user list user list · TEXT</t>
        </is>
      </c>
      <c r="C1688" s="26" t="n"/>
      <c r="D1688" s="27">
        <f>IF(AND($C1688="x",$A1688&lt;&gt;""),$A1688,"")</f>
        <v/>
      </c>
    </row>
    <row r="1689">
      <c r="A1689" s="25" t="inlineStr">
        <is>
          <t>disapproval_reasons</t>
        </is>
      </c>
      <c r="B1689" s="29" t="inlineStr">
        <is>
          <t>Disapproval reasons · TEXT</t>
        </is>
      </c>
      <c r="C1689" s="26" t="n"/>
      <c r="D1689" s="27">
        <f>IF(AND($C1689="x",$A1689&lt;&gt;""),$A1689,"")</f>
        <v/>
      </c>
    </row>
    <row r="1690">
      <c r="A1690" s="25" t="inlineStr">
        <is>
          <t>display_custom_bid_dimension</t>
        </is>
      </c>
      <c r="B1690" s="29" t="inlineStr">
        <is>
          <t>Display custom bid dimension · TEXT</t>
        </is>
      </c>
      <c r="C1690" s="26" t="n"/>
      <c r="D1690" s="27">
        <f>IF(AND($C1690="x",$A1690&lt;&gt;""),$A1690,"")</f>
        <v/>
      </c>
    </row>
    <row r="1691">
      <c r="A1691" s="25" t="inlineStr">
        <is>
          <t>display_name</t>
        </is>
      </c>
      <c r="B1691" s="29" t="inlineStr">
        <is>
          <t>Display name · TEXT</t>
        </is>
      </c>
      <c r="C1691" s="26" t="n"/>
      <c r="D1691" s="27">
        <f>IF(AND($C1691="x",$A1691&lt;&gt;""),$A1691,"")</f>
        <v/>
      </c>
    </row>
    <row r="1692">
      <c r="A1692" s="25" t="inlineStr">
        <is>
          <t>duration_millis</t>
        </is>
      </c>
      <c r="B1692" s="29" t="inlineStr">
        <is>
          <t>Video duration millis · NUMERIC</t>
        </is>
      </c>
      <c r="C1692" s="26" t="n"/>
      <c r="D1692" s="27">
        <f>IF(AND($C1692="x",$A1692&lt;&gt;""),$A1692,"")</f>
        <v/>
      </c>
    </row>
    <row r="1693">
      <c r="A1693" s="25" t="inlineStr">
        <is>
          <t>dynamic_custom_asset_android_app_link</t>
        </is>
      </c>
      <c r="B1693" s="29" t="inlineStr">
        <is>
          <t>Dynamic custom asset android app link · TEXT</t>
        </is>
      </c>
      <c r="C1693" s="26" t="n"/>
      <c r="D1693" s="27">
        <f>IF(AND($C1693="x",$A1693&lt;&gt;""),$A1693,"")</f>
        <v/>
      </c>
    </row>
    <row r="1694">
      <c r="A1694" s="25" t="inlineStr">
        <is>
          <t>dynamic_custom_asset_contextual_keywords</t>
        </is>
      </c>
      <c r="B1694" s="29" t="inlineStr">
        <is>
          <t>Dynamic custom asset contextual keywords · TEXT</t>
        </is>
      </c>
      <c r="C1694" s="26" t="n"/>
      <c r="D1694" s="27">
        <f>IF(AND($C1694="x",$A1694&lt;&gt;""),$A1694,"")</f>
        <v/>
      </c>
    </row>
    <row r="1695">
      <c r="A1695" s="25" t="inlineStr">
        <is>
          <t>dynamic_custom_asset_formatted_price</t>
        </is>
      </c>
      <c r="B1695" s="29" t="inlineStr">
        <is>
          <t>Dynamic custom asset formatted price · TEXT</t>
        </is>
      </c>
      <c r="C1695" s="26" t="n"/>
      <c r="D1695" s="27">
        <f>IF(AND($C1695="x",$A1695&lt;&gt;""),$A1695,"")</f>
        <v/>
      </c>
    </row>
    <row r="1696">
      <c r="A1696" s="25" t="inlineStr">
        <is>
          <t>dynamic_custom_asset_formatted_sale_price</t>
        </is>
      </c>
      <c r="B1696" s="29" t="inlineStr">
        <is>
          <t>Dynamic custom asset formatted sale price · TEXT</t>
        </is>
      </c>
      <c r="C1696" s="26" t="n"/>
      <c r="D1696" s="27">
        <f>IF(AND($C1696="x",$A1696&lt;&gt;""),$A1696,"")</f>
        <v/>
      </c>
    </row>
    <row r="1697">
      <c r="A1697" s="25" t="inlineStr">
        <is>
          <t>dynamic_custom_asset_id</t>
        </is>
      </c>
      <c r="B1697" s="29" t="inlineStr">
        <is>
          <t>Dynamic custom asset id · TEXT</t>
        </is>
      </c>
      <c r="C1697" s="26" t="n"/>
      <c r="D1697" s="27">
        <f>IF(AND($C1697="x",$A1697&lt;&gt;""),$A1697,"")</f>
        <v/>
      </c>
    </row>
    <row r="1698">
      <c r="A1698" s="25" t="inlineStr">
        <is>
          <t>dynamic_custom_asset_id2</t>
        </is>
      </c>
      <c r="B1698" s="29" t="inlineStr">
        <is>
          <t>Dynamic custom asset id2 · TEXT</t>
        </is>
      </c>
      <c r="C1698" s="26" t="n"/>
      <c r="D1698" s="27">
        <f>IF(AND($C1698="x",$A1698&lt;&gt;""),$A1698,"")</f>
        <v/>
      </c>
    </row>
    <row r="1699">
      <c r="A1699" s="25" t="inlineStr">
        <is>
          <t>dynamic_custom_asset_image_url</t>
        </is>
      </c>
      <c r="B1699" s="29" t="inlineStr">
        <is>
          <t>Dynamic custom asset image url · TEXT</t>
        </is>
      </c>
      <c r="C1699" s="26" t="n"/>
      <c r="D1699" s="27">
        <f>IF(AND($C1699="x",$A1699&lt;&gt;""),$A1699,"")</f>
        <v/>
      </c>
    </row>
    <row r="1700">
      <c r="A1700" s="25" t="inlineStr">
        <is>
          <t>dynamic_custom_asset_ios_app_link</t>
        </is>
      </c>
      <c r="B1700" s="29" t="inlineStr">
        <is>
          <t>Dynamic custom asset ios app link · TEXT</t>
        </is>
      </c>
      <c r="C1700" s="26" t="n"/>
      <c r="D1700" s="27">
        <f>IF(AND($C1700="x",$A1700&lt;&gt;""),$A1700,"")</f>
        <v/>
      </c>
    </row>
    <row r="1701">
      <c r="A1701" s="25" t="inlineStr">
        <is>
          <t>dynamic_custom_asset_ios_app_store_id</t>
        </is>
      </c>
      <c r="B1701" s="29" t="inlineStr">
        <is>
          <t>Dynamic custom asset ios app store id · NUMERIC</t>
        </is>
      </c>
      <c r="C1701" s="26" t="n"/>
      <c r="D1701" s="27">
        <f>IF(AND($C1701="x",$A1701&lt;&gt;""),$A1701,"")</f>
        <v/>
      </c>
    </row>
    <row r="1702">
      <c r="A1702" s="25" t="inlineStr">
        <is>
          <t>dynamic_custom_asset_item_address</t>
        </is>
      </c>
      <c r="B1702" s="29" t="inlineStr">
        <is>
          <t>Dynamic custom asset item address · TEXT</t>
        </is>
      </c>
      <c r="C1702" s="26" t="n"/>
      <c r="D1702" s="27">
        <f>IF(AND($C1702="x",$A1702&lt;&gt;""),$A1702,"")</f>
        <v/>
      </c>
    </row>
    <row r="1703">
      <c r="A1703" s="25" t="inlineStr">
        <is>
          <t>dynamic_custom_asset_item_category</t>
        </is>
      </c>
      <c r="B1703" s="29" t="inlineStr">
        <is>
          <t>Dynamic custom asset item category · TEXT</t>
        </is>
      </c>
      <c r="C1703" s="26" t="n"/>
      <c r="D1703" s="27">
        <f>IF(AND($C1703="x",$A1703&lt;&gt;""),$A1703,"")</f>
        <v/>
      </c>
    </row>
    <row r="1704">
      <c r="A1704" s="25" t="inlineStr">
        <is>
          <t>dynamic_custom_asset_item_description</t>
        </is>
      </c>
      <c r="B1704" s="29" t="inlineStr">
        <is>
          <t>Dynamic custom asset item description · TEXT</t>
        </is>
      </c>
      <c r="C1704" s="26" t="n"/>
      <c r="D1704" s="27">
        <f>IF(AND($C1704="x",$A1704&lt;&gt;""),$A1704,"")</f>
        <v/>
      </c>
    </row>
    <row r="1705">
      <c r="A1705" s="25" t="inlineStr">
        <is>
          <t>dynamic_custom_asset_item_subtitle</t>
        </is>
      </c>
      <c r="B1705" s="29" t="inlineStr">
        <is>
          <t>Dynamic custom asset item subtitle · TEXT</t>
        </is>
      </c>
      <c r="C1705" s="26" t="n"/>
      <c r="D1705" s="27">
        <f>IF(AND($C1705="x",$A1705&lt;&gt;""),$A1705,"")</f>
        <v/>
      </c>
    </row>
    <row r="1706">
      <c r="A1706" s="25" t="inlineStr">
        <is>
          <t>dynamic_custom_asset_item_title</t>
        </is>
      </c>
      <c r="B1706" s="29" t="inlineStr">
        <is>
          <t>Dynamic custom asset item title · TEXT</t>
        </is>
      </c>
      <c r="C1706" s="26" t="n"/>
      <c r="D1706" s="27">
        <f>IF(AND($C1706="x",$A1706&lt;&gt;""),$A1706,"")</f>
        <v/>
      </c>
    </row>
    <row r="1707">
      <c r="A1707" s="25" t="inlineStr">
        <is>
          <t>dynamic_custom_asset_price</t>
        </is>
      </c>
      <c r="B1707" s="29" t="inlineStr">
        <is>
          <t>Dynamic custom asset price · TEXT</t>
        </is>
      </c>
      <c r="C1707" s="26" t="n"/>
      <c r="D1707" s="27">
        <f>IF(AND($C1707="x",$A1707&lt;&gt;""),$A1707,"")</f>
        <v/>
      </c>
    </row>
    <row r="1708">
      <c r="A1708" s="25" t="inlineStr">
        <is>
          <t>dynamic_custom_asset_sale_price</t>
        </is>
      </c>
      <c r="B1708" s="29" t="inlineStr">
        <is>
          <t>Dynamic custom asset sale price · TEXT</t>
        </is>
      </c>
      <c r="C1708" s="26" t="n"/>
      <c r="D1708" s="27">
        <f>IF(AND($C1708="x",$A1708&lt;&gt;""),$A1708,"")</f>
        <v/>
      </c>
    </row>
    <row r="1709">
      <c r="A1709" s="25" t="inlineStr">
        <is>
          <t>dynamic_custom_asset_similar_ids</t>
        </is>
      </c>
      <c r="B1709" s="29" t="inlineStr">
        <is>
          <t>Dynamic custom asset similar ids · TEXT</t>
        </is>
      </c>
      <c r="C1709" s="26" t="n"/>
      <c r="D1709" s="27">
        <f>IF(AND($C1709="x",$A1709&lt;&gt;""),$A1709,"")</f>
        <v/>
      </c>
    </row>
    <row r="1710">
      <c r="A1710" s="25" t="inlineStr">
        <is>
          <t>dynamic_education_asset_address</t>
        </is>
      </c>
      <c r="B1710" s="29" t="inlineStr">
        <is>
          <t>Dynamic education asset address · TEXT</t>
        </is>
      </c>
      <c r="C1710" s="26" t="n"/>
      <c r="D1710" s="27">
        <f>IF(AND($C1710="x",$A1710&lt;&gt;""),$A1710,"")</f>
        <v/>
      </c>
    </row>
    <row r="1711">
      <c r="A1711" s="25" t="inlineStr">
        <is>
          <t>dynamic_education_asset_android_app_link</t>
        </is>
      </c>
      <c r="B1711" s="29" t="inlineStr">
        <is>
          <t>Dynamic education asset android app link · TEXT</t>
        </is>
      </c>
      <c r="C1711" s="26" t="n"/>
      <c r="D1711" s="27">
        <f>IF(AND($C1711="x",$A1711&lt;&gt;""),$A1711,"")</f>
        <v/>
      </c>
    </row>
    <row r="1712">
      <c r="A1712" s="25" t="inlineStr">
        <is>
          <t>dynamic_education_asset_contextual_keywords</t>
        </is>
      </c>
      <c r="B1712" s="29" t="inlineStr">
        <is>
          <t>Dynamic education asset contextual keywords · TEXT</t>
        </is>
      </c>
      <c r="C1712" s="26" t="n"/>
      <c r="D1712" s="27">
        <f>IF(AND($C1712="x",$A1712&lt;&gt;""),$A1712,"")</f>
        <v/>
      </c>
    </row>
    <row r="1713">
      <c r="A1713" s="25" t="inlineStr">
        <is>
          <t>dynamic_education_asset_image_url</t>
        </is>
      </c>
      <c r="B1713" s="29" t="inlineStr">
        <is>
          <t>Dynamic education asset image url · TEXT</t>
        </is>
      </c>
      <c r="C1713" s="26" t="n"/>
      <c r="D1713" s="27">
        <f>IF(AND($C1713="x",$A1713&lt;&gt;""),$A1713,"")</f>
        <v/>
      </c>
    </row>
    <row r="1714">
      <c r="A1714" s="25" t="inlineStr">
        <is>
          <t>dynamic_education_asset_ios_app_link</t>
        </is>
      </c>
      <c r="B1714" s="29" t="inlineStr">
        <is>
          <t>Dynamic education asset ios app link · TEXT</t>
        </is>
      </c>
      <c r="C1714" s="26" t="n"/>
      <c r="D1714" s="27">
        <f>IF(AND($C1714="x",$A1714&lt;&gt;""),$A1714,"")</f>
        <v/>
      </c>
    </row>
    <row r="1715">
      <c r="A1715" s="25" t="inlineStr">
        <is>
          <t>dynamic_education_asset_ios_app_store_id</t>
        </is>
      </c>
      <c r="B1715" s="29" t="inlineStr">
        <is>
          <t>Dynamic education asset ios app store id · NUMERIC</t>
        </is>
      </c>
      <c r="C1715" s="26" t="n"/>
      <c r="D1715" s="27">
        <f>IF(AND($C1715="x",$A1715&lt;&gt;""),$A1715,"")</f>
        <v/>
      </c>
    </row>
    <row r="1716">
      <c r="A1716" s="25" t="inlineStr">
        <is>
          <t>dynamic_education_asset_location_id</t>
        </is>
      </c>
      <c r="B1716" s="29" t="inlineStr">
        <is>
          <t>Dynamic education asset location id · TEXT</t>
        </is>
      </c>
      <c r="C1716" s="26" t="n"/>
      <c r="D1716" s="27">
        <f>IF(AND($C1716="x",$A1716&lt;&gt;""),$A1716,"")</f>
        <v/>
      </c>
    </row>
    <row r="1717">
      <c r="A1717" s="25" t="inlineStr">
        <is>
          <t>dynamic_education_asset_program_description</t>
        </is>
      </c>
      <c r="B1717" s="29" t="inlineStr">
        <is>
          <t>Dynamic education asset program description · TEXT</t>
        </is>
      </c>
      <c r="C1717" s="26" t="n"/>
      <c r="D1717" s="27">
        <f>IF(AND($C1717="x",$A1717&lt;&gt;""),$A1717,"")</f>
        <v/>
      </c>
    </row>
    <row r="1718">
      <c r="A1718" s="25" t="inlineStr">
        <is>
          <t>dynamic_education_asset_program_id</t>
        </is>
      </c>
      <c r="B1718" s="29" t="inlineStr">
        <is>
          <t>Dynamic education asset program id · TEXT</t>
        </is>
      </c>
      <c r="C1718" s="26" t="n"/>
      <c r="D1718" s="27">
        <f>IF(AND($C1718="x",$A1718&lt;&gt;""),$A1718,"")</f>
        <v/>
      </c>
    </row>
    <row r="1719">
      <c r="A1719" s="25" t="inlineStr">
        <is>
          <t>dynamic_education_asset_program_name</t>
        </is>
      </c>
      <c r="B1719" s="29" t="inlineStr">
        <is>
          <t>Dynamic education asset program name · TEXT</t>
        </is>
      </c>
      <c r="C1719" s="26" t="n"/>
      <c r="D1719" s="27">
        <f>IF(AND($C1719="x",$A1719&lt;&gt;""),$A1719,"")</f>
        <v/>
      </c>
    </row>
    <row r="1720">
      <c r="A1720" s="25" t="inlineStr">
        <is>
          <t>dynamic_education_asset_school_name</t>
        </is>
      </c>
      <c r="B1720" s="29" t="inlineStr">
        <is>
          <t>Dynamic education asset school name · TEXT</t>
        </is>
      </c>
      <c r="C1720" s="26" t="n"/>
      <c r="D1720" s="27">
        <f>IF(AND($C1720="x",$A1720&lt;&gt;""),$A1720,"")</f>
        <v/>
      </c>
    </row>
    <row r="1721">
      <c r="A1721" s="25" t="inlineStr">
        <is>
          <t>dynamic_education_asset_similar_program_ids</t>
        </is>
      </c>
      <c r="B1721" s="29" t="inlineStr">
        <is>
          <t>Dynamic education asset similar program ids · TEXT</t>
        </is>
      </c>
      <c r="C1721" s="26" t="n"/>
      <c r="D1721" s="27">
        <f>IF(AND($C1721="x",$A1721&lt;&gt;""),$A1721,"")</f>
        <v/>
      </c>
    </row>
    <row r="1722">
      <c r="A1722" s="25" t="inlineStr">
        <is>
          <t>dynamic_education_asset_subject</t>
        </is>
      </c>
      <c r="B1722" s="29" t="inlineStr">
        <is>
          <t>Dynamic education asset subject · TEXT</t>
        </is>
      </c>
      <c r="C1722" s="26" t="n"/>
      <c r="D1722" s="27">
        <f>IF(AND($C1722="x",$A1722&lt;&gt;""),$A1722,"")</f>
        <v/>
      </c>
    </row>
    <row r="1723">
      <c r="A1723" s="25" t="inlineStr">
        <is>
          <t>dynamic_education_asset_thumbnail_image_url</t>
        </is>
      </c>
      <c r="B1723" s="29" t="inlineStr">
        <is>
          <t>Dynamic education asset thumbnail image url · TEXT</t>
        </is>
      </c>
      <c r="C1723" s="26" t="n"/>
      <c r="D1723" s="27">
        <f>IF(AND($C1723="x",$A1723&lt;&gt;""),$A1723,"")</f>
        <v/>
      </c>
    </row>
    <row r="1724">
      <c r="A1724" s="25" t="inlineStr">
        <is>
          <t>dynamic_flights_asset_android_app_link</t>
        </is>
      </c>
      <c r="B1724" s="29" t="inlineStr">
        <is>
          <t>Dynamic flights asset android app link · TEXT</t>
        </is>
      </c>
      <c r="C1724" s="26" t="n"/>
      <c r="D1724" s="27">
        <f>IF(AND($C1724="x",$A1724&lt;&gt;""),$A1724,"")</f>
        <v/>
      </c>
    </row>
    <row r="1725">
      <c r="A1725" s="25" t="inlineStr">
        <is>
          <t>dynamic_flights_asset_custom_mapping</t>
        </is>
      </c>
      <c r="B1725" s="29" t="inlineStr">
        <is>
          <t>Dynamic flights asset custom mapping · TEXT</t>
        </is>
      </c>
      <c r="C1725" s="26" t="n"/>
      <c r="D1725" s="27">
        <f>IF(AND($C1725="x",$A1725&lt;&gt;""),$A1725,"")</f>
        <v/>
      </c>
    </row>
    <row r="1726">
      <c r="A1726" s="25" t="inlineStr">
        <is>
          <t>dynamic_flights_asset_destination_id</t>
        </is>
      </c>
      <c r="B1726" s="29" t="inlineStr">
        <is>
          <t>Dynamic flights asset destination id · TEXT</t>
        </is>
      </c>
      <c r="C1726" s="26" t="n"/>
      <c r="D1726" s="27">
        <f>IF(AND($C1726="x",$A1726&lt;&gt;""),$A1726,"")</f>
        <v/>
      </c>
    </row>
    <row r="1727">
      <c r="A1727" s="25" t="inlineStr">
        <is>
          <t>dynamic_flights_asset_destination_name</t>
        </is>
      </c>
      <c r="B1727" s="29" t="inlineStr">
        <is>
          <t>Dynamic flights asset destination name · TEXT</t>
        </is>
      </c>
      <c r="C1727" s="26" t="n"/>
      <c r="D1727" s="27">
        <f>IF(AND($C1727="x",$A1727&lt;&gt;""),$A1727,"")</f>
        <v/>
      </c>
    </row>
    <row r="1728">
      <c r="A1728" s="25" t="inlineStr">
        <is>
          <t>dynamic_flights_asset_flight_description</t>
        </is>
      </c>
      <c r="B1728" s="29" t="inlineStr">
        <is>
          <t>Dynamic flights asset flight description · TEXT</t>
        </is>
      </c>
      <c r="C1728" s="26" t="n"/>
      <c r="D1728" s="27">
        <f>IF(AND($C1728="x",$A1728&lt;&gt;""),$A1728,"")</f>
        <v/>
      </c>
    </row>
    <row r="1729">
      <c r="A1729" s="25" t="inlineStr">
        <is>
          <t>dynamic_flights_asset_flight_price</t>
        </is>
      </c>
      <c r="B1729" s="29" t="inlineStr">
        <is>
          <t>Dynamic flights asset flight price · TEXT</t>
        </is>
      </c>
      <c r="C1729" s="26" t="n"/>
      <c r="D1729" s="27">
        <f>IF(AND($C1729="x",$A1729&lt;&gt;""),$A1729,"")</f>
        <v/>
      </c>
    </row>
    <row r="1730">
      <c r="A1730" s="25" t="inlineStr">
        <is>
          <t>dynamic_flights_asset_flight_sale_price</t>
        </is>
      </c>
      <c r="B1730" s="29" t="inlineStr">
        <is>
          <t>Dynamic flights asset flight sale price · TEXT</t>
        </is>
      </c>
      <c r="C1730" s="26" t="n"/>
      <c r="D1730" s="27">
        <f>IF(AND($C1730="x",$A1730&lt;&gt;""),$A1730,"")</f>
        <v/>
      </c>
    </row>
    <row r="1731">
      <c r="A1731" s="25" t="inlineStr">
        <is>
          <t>dynamic_flights_asset_formatted_price</t>
        </is>
      </c>
      <c r="B1731" s="29" t="inlineStr">
        <is>
          <t>Dynamic flights asset formatted price · TEXT</t>
        </is>
      </c>
      <c r="C1731" s="26" t="n"/>
      <c r="D1731" s="27">
        <f>IF(AND($C1731="x",$A1731&lt;&gt;""),$A1731,"")</f>
        <v/>
      </c>
    </row>
    <row r="1732">
      <c r="A1732" s="25" t="inlineStr">
        <is>
          <t>dynamic_flights_asset_formatted_sale_price</t>
        </is>
      </c>
      <c r="B1732" s="29" t="inlineStr">
        <is>
          <t>Dynamic flights asset formatted sale price · TEXT</t>
        </is>
      </c>
      <c r="C1732" s="26" t="n"/>
      <c r="D1732" s="27">
        <f>IF(AND($C1732="x",$A1732&lt;&gt;""),$A1732,"")</f>
        <v/>
      </c>
    </row>
    <row r="1733">
      <c r="A1733" s="25" t="inlineStr">
        <is>
          <t>dynamic_flights_asset_image_url</t>
        </is>
      </c>
      <c r="B1733" s="29" t="inlineStr">
        <is>
          <t>Dynamic flights asset image url · TEXT</t>
        </is>
      </c>
      <c r="C1733" s="26" t="n"/>
      <c r="D1733" s="27">
        <f>IF(AND($C1733="x",$A1733&lt;&gt;""),$A1733,"")</f>
        <v/>
      </c>
    </row>
    <row r="1734">
      <c r="A1734" s="25" t="inlineStr">
        <is>
          <t>dynamic_flights_asset_ios_app_link</t>
        </is>
      </c>
      <c r="B1734" s="29" t="inlineStr">
        <is>
          <t>Dynamic flights asset ios app link · TEXT</t>
        </is>
      </c>
      <c r="C1734" s="26" t="n"/>
      <c r="D1734" s="27">
        <f>IF(AND($C1734="x",$A1734&lt;&gt;""),$A1734,"")</f>
        <v/>
      </c>
    </row>
    <row r="1735">
      <c r="A1735" s="25" t="inlineStr">
        <is>
          <t>dynamic_flights_asset_ios_app_store_id</t>
        </is>
      </c>
      <c r="B1735" s="29" t="inlineStr">
        <is>
          <t>Dynamic flights asset ios app store id · NUMERIC</t>
        </is>
      </c>
      <c r="C1735" s="26" t="n"/>
      <c r="D1735" s="27">
        <f>IF(AND($C1735="x",$A1735&lt;&gt;""),$A1735,"")</f>
        <v/>
      </c>
    </row>
    <row r="1736">
      <c r="A1736" s="25" t="inlineStr">
        <is>
          <t>dynamic_flights_asset_origin_id</t>
        </is>
      </c>
      <c r="B1736" s="29" t="inlineStr">
        <is>
          <t>Dynamic flights asset origin id · TEXT</t>
        </is>
      </c>
      <c r="C1736" s="26" t="n"/>
      <c r="D1736" s="27">
        <f>IF(AND($C1736="x",$A1736&lt;&gt;""),$A1736,"")</f>
        <v/>
      </c>
    </row>
    <row r="1737">
      <c r="A1737" s="25" t="inlineStr">
        <is>
          <t>dynamic_flights_asset_origin_name</t>
        </is>
      </c>
      <c r="B1737" s="29" t="inlineStr">
        <is>
          <t>Dynamic flights asset origin name · TEXT</t>
        </is>
      </c>
      <c r="C1737" s="26" t="n"/>
      <c r="D1737" s="27">
        <f>IF(AND($C1737="x",$A1737&lt;&gt;""),$A1737,"")</f>
        <v/>
      </c>
    </row>
    <row r="1738">
      <c r="A1738" s="25" t="inlineStr">
        <is>
          <t>dynamic_flights_asset_similar_destination_ids</t>
        </is>
      </c>
      <c r="B1738" s="29" t="inlineStr">
        <is>
          <t>Dynamic flights asset similar destination ids · TEXT</t>
        </is>
      </c>
      <c r="C1738" s="26" t="n"/>
      <c r="D1738" s="27">
        <f>IF(AND($C1738="x",$A1738&lt;&gt;""),$A1738,"")</f>
        <v/>
      </c>
    </row>
    <row r="1739">
      <c r="A1739" s="25" t="inlineStr">
        <is>
          <t>dynamic_hotels_and_rentals_asset_address</t>
        </is>
      </c>
      <c r="B1739" s="29" t="inlineStr">
        <is>
          <t>Dynamic hotels and rentals asset address · TEXT</t>
        </is>
      </c>
      <c r="C1739" s="26" t="n"/>
      <c r="D1739" s="27">
        <f>IF(AND($C1739="x",$A1739&lt;&gt;""),$A1739,"")</f>
        <v/>
      </c>
    </row>
    <row r="1740">
      <c r="A1740" s="25" t="inlineStr">
        <is>
          <t>dynamic_hotels_and_rentals_asset_android_app_link</t>
        </is>
      </c>
      <c r="B1740" s="29" t="inlineStr">
        <is>
          <t>Dynamic hotels and rentals asset android app link · TEXT</t>
        </is>
      </c>
      <c r="C1740" s="26" t="n"/>
      <c r="D1740" s="27">
        <f>IF(AND($C1740="x",$A1740&lt;&gt;""),$A1740,"")</f>
        <v/>
      </c>
    </row>
    <row r="1741">
      <c r="A1741" s="25" t="inlineStr">
        <is>
          <t>dynamic_hotels_and_rentals_asset_category</t>
        </is>
      </c>
      <c r="B1741" s="29" t="inlineStr">
        <is>
          <t>Dynamic hotels and rentals asset category · TEXT</t>
        </is>
      </c>
      <c r="C1741" s="26" t="n"/>
      <c r="D1741" s="27">
        <f>IF(AND($C1741="x",$A1741&lt;&gt;""),$A1741,"")</f>
        <v/>
      </c>
    </row>
    <row r="1742">
      <c r="A1742" s="25" t="inlineStr">
        <is>
          <t>dynamic_hotels_and_rentals_asset_contextual_keywords</t>
        </is>
      </c>
      <c r="B1742" s="29" t="inlineStr">
        <is>
          <t>Dynamic hotels and rentals asset contextual keywords · TEXT</t>
        </is>
      </c>
      <c r="C1742" s="26" t="n"/>
      <c r="D1742" s="27">
        <f>IF(AND($C1742="x",$A1742&lt;&gt;""),$A1742,"")</f>
        <v/>
      </c>
    </row>
    <row r="1743">
      <c r="A1743" s="25" t="inlineStr">
        <is>
          <t>dynamic_hotels_and_rentals_asset_description</t>
        </is>
      </c>
      <c r="B1743" s="29" t="inlineStr">
        <is>
          <t>Dynamic hotels and rentals asset description · TEXT</t>
        </is>
      </c>
      <c r="C1743" s="26" t="n"/>
      <c r="D1743" s="27">
        <f>IF(AND($C1743="x",$A1743&lt;&gt;""),$A1743,"")</f>
        <v/>
      </c>
    </row>
    <row r="1744">
      <c r="A1744" s="25" t="inlineStr">
        <is>
          <t>dynamic_hotels_and_rentals_asset_destination_name</t>
        </is>
      </c>
      <c r="B1744" s="29" t="inlineStr">
        <is>
          <t>Dynamic hotels and rentals asset destination name · TEXT</t>
        </is>
      </c>
      <c r="C1744" s="26" t="n"/>
      <c r="D1744" s="27">
        <f>IF(AND($C1744="x",$A1744&lt;&gt;""),$A1744,"")</f>
        <v/>
      </c>
    </row>
    <row r="1745">
      <c r="A1745" s="25" t="inlineStr">
        <is>
          <t>dynamic_hotels_and_rentals_asset_formatted_price</t>
        </is>
      </c>
      <c r="B1745" s="29" t="inlineStr">
        <is>
          <t>Dynamic hotels and rentals asset formatted price · TEXT</t>
        </is>
      </c>
      <c r="C1745" s="26" t="n"/>
      <c r="D1745" s="27">
        <f>IF(AND($C1745="x",$A1745&lt;&gt;""),$A1745,"")</f>
        <v/>
      </c>
    </row>
    <row r="1746">
      <c r="A1746" s="25" t="inlineStr">
        <is>
          <t>dynamic_hotels_and_rentals_asset_formatted_sale_price</t>
        </is>
      </c>
      <c r="B1746" s="29" t="inlineStr">
        <is>
          <t>Dynamic hotels and rentals asset formatted sale price · TEXT</t>
        </is>
      </c>
      <c r="C1746" s="26" t="n"/>
      <c r="D1746" s="27">
        <f>IF(AND($C1746="x",$A1746&lt;&gt;""),$A1746,"")</f>
        <v/>
      </c>
    </row>
    <row r="1747">
      <c r="A1747" s="25" t="inlineStr">
        <is>
          <t>dynamic_hotels_and_rentals_asset_image_url</t>
        </is>
      </c>
      <c r="B1747" s="29" t="inlineStr">
        <is>
          <t>Dynamic hotels and rentals asset image url · TEXT</t>
        </is>
      </c>
      <c r="C1747" s="26" t="n"/>
      <c r="D1747" s="27">
        <f>IF(AND($C1747="x",$A1747&lt;&gt;""),$A1747,"")</f>
        <v/>
      </c>
    </row>
    <row r="1748">
      <c r="A1748" s="25" t="inlineStr">
        <is>
          <t>dynamic_hotels_and_rentals_asset_ios_app_link</t>
        </is>
      </c>
      <c r="B1748" s="29" t="inlineStr">
        <is>
          <t>Dynamic hotels and rentals asset ios app link · TEXT</t>
        </is>
      </c>
      <c r="C1748" s="26" t="n"/>
      <c r="D1748" s="27">
        <f>IF(AND($C1748="x",$A1748&lt;&gt;""),$A1748,"")</f>
        <v/>
      </c>
    </row>
    <row r="1749">
      <c r="A1749" s="25" t="inlineStr">
        <is>
          <t>dynamic_hotels_and_rentals_asset_ios_app_store_id</t>
        </is>
      </c>
      <c r="B1749" s="29" t="inlineStr">
        <is>
          <t>Dynamic hotels and rentals asset ios app store id · NUMERIC</t>
        </is>
      </c>
      <c r="C1749" s="26" t="n"/>
      <c r="D1749" s="27">
        <f>IF(AND($C1749="x",$A1749&lt;&gt;""),$A1749,"")</f>
        <v/>
      </c>
    </row>
    <row r="1750">
      <c r="A1750" s="25" t="inlineStr">
        <is>
          <t>dynamic_hotels_and_rentals_asset_price</t>
        </is>
      </c>
      <c r="B1750" s="29" t="inlineStr">
        <is>
          <t>Dynamic hotels and rentals asset price · TEXT</t>
        </is>
      </c>
      <c r="C1750" s="26" t="n"/>
      <c r="D1750" s="27">
        <f>IF(AND($C1750="x",$A1750&lt;&gt;""),$A1750,"")</f>
        <v/>
      </c>
    </row>
    <row r="1751">
      <c r="A1751" s="25" t="inlineStr">
        <is>
          <t>dynamic_hotels_and_rentals_asset_property_id</t>
        </is>
      </c>
      <c r="B1751" s="29" t="inlineStr">
        <is>
          <t>Dynamic hotels and rentals asset property id · TEXT</t>
        </is>
      </c>
      <c r="C1751" s="26" t="n"/>
      <c r="D1751" s="27">
        <f>IF(AND($C1751="x",$A1751&lt;&gt;""),$A1751,"")</f>
        <v/>
      </c>
    </row>
    <row r="1752">
      <c r="A1752" s="25" t="inlineStr">
        <is>
          <t>dynamic_hotels_and_rentals_asset_property_name</t>
        </is>
      </c>
      <c r="B1752" s="29" t="inlineStr">
        <is>
          <t>Dynamic hotels and rentals asset property name · TEXT</t>
        </is>
      </c>
      <c r="C1752" s="26" t="n"/>
      <c r="D1752" s="27">
        <f>IF(AND($C1752="x",$A1752&lt;&gt;""),$A1752,"")</f>
        <v/>
      </c>
    </row>
    <row r="1753">
      <c r="A1753" s="25" t="inlineStr">
        <is>
          <t>dynamic_hotels_and_rentals_asset_sale_price</t>
        </is>
      </c>
      <c r="B1753" s="29" t="inlineStr">
        <is>
          <t>Dynamic hotels and rentals asset sale price · TEXT</t>
        </is>
      </c>
      <c r="C1753" s="26" t="n"/>
      <c r="D1753" s="27">
        <f>IF(AND($C1753="x",$A1753&lt;&gt;""),$A1753,"")</f>
        <v/>
      </c>
    </row>
    <row r="1754">
      <c r="A1754" s="25" t="inlineStr">
        <is>
          <t>dynamic_hotels_and_rentals_asset_similar_property_ids</t>
        </is>
      </c>
      <c r="B1754" s="29" t="inlineStr">
        <is>
          <t>Dynamic hotels and rentals asset similar property ids · TEXT</t>
        </is>
      </c>
      <c r="C1754" s="26" t="n"/>
      <c r="D1754" s="27">
        <f>IF(AND($C1754="x",$A1754&lt;&gt;""),$A1754,"")</f>
        <v/>
      </c>
    </row>
    <row r="1755">
      <c r="A1755" s="25" t="inlineStr">
        <is>
          <t>dynamic_hotels_and_rentals_asset_star_rating</t>
        </is>
      </c>
      <c r="B1755" s="29" t="inlineStr">
        <is>
          <t>Dynamic hotels and rentals asset star rating · NUMERIC</t>
        </is>
      </c>
      <c r="C1755" s="26" t="n"/>
      <c r="D1755" s="27">
        <f>IF(AND($C1755="x",$A1755&lt;&gt;""),$A1755,"")</f>
        <v/>
      </c>
    </row>
    <row r="1756">
      <c r="A1756" s="25" t="inlineStr">
        <is>
          <t>dynamic_jobs_asset_address</t>
        </is>
      </c>
      <c r="B1756" s="29" t="inlineStr">
        <is>
          <t>Dynamic jobs asset address · TEXT</t>
        </is>
      </c>
      <c r="C1756" s="26" t="n"/>
      <c r="D1756" s="27">
        <f>IF(AND($C1756="x",$A1756&lt;&gt;""),$A1756,"")</f>
        <v/>
      </c>
    </row>
    <row r="1757">
      <c r="A1757" s="25" t="inlineStr">
        <is>
          <t>dynamic_jobs_asset_android_app_link</t>
        </is>
      </c>
      <c r="B1757" s="29" t="inlineStr">
        <is>
          <t>Dynamic jobs asset android app link · TEXT</t>
        </is>
      </c>
      <c r="C1757" s="26" t="n"/>
      <c r="D1757" s="27">
        <f>IF(AND($C1757="x",$A1757&lt;&gt;""),$A1757,"")</f>
        <v/>
      </c>
    </row>
    <row r="1758">
      <c r="A1758" s="25" t="inlineStr">
        <is>
          <t>dynamic_jobs_asset_contextual_keywords</t>
        </is>
      </c>
      <c r="B1758" s="29" t="inlineStr">
        <is>
          <t>Dynamic jobs asset contextual keywords · TEXT</t>
        </is>
      </c>
      <c r="C1758" s="26" t="n"/>
      <c r="D1758" s="27">
        <f>IF(AND($C1758="x",$A1758&lt;&gt;""),$A1758,"")</f>
        <v/>
      </c>
    </row>
    <row r="1759">
      <c r="A1759" s="25" t="inlineStr">
        <is>
          <t>dynamic_jobs_asset_description</t>
        </is>
      </c>
      <c r="B1759" s="29" t="inlineStr">
        <is>
          <t>Dynamic jobs asset description · TEXT</t>
        </is>
      </c>
      <c r="C1759" s="26" t="n"/>
      <c r="D1759" s="27">
        <f>IF(AND($C1759="x",$A1759&lt;&gt;""),$A1759,"")</f>
        <v/>
      </c>
    </row>
    <row r="1760">
      <c r="A1760" s="25" t="inlineStr">
        <is>
          <t>dynamic_jobs_asset_image_url</t>
        </is>
      </c>
      <c r="B1760" s="29" t="inlineStr">
        <is>
          <t>Dynamic jobs asset image url · TEXT</t>
        </is>
      </c>
      <c r="C1760" s="26" t="n"/>
      <c r="D1760" s="27">
        <f>IF(AND($C1760="x",$A1760&lt;&gt;""),$A1760,"")</f>
        <v/>
      </c>
    </row>
    <row r="1761">
      <c r="A1761" s="25" t="inlineStr">
        <is>
          <t>dynamic_jobs_asset_ios_app_link</t>
        </is>
      </c>
      <c r="B1761" s="29" t="inlineStr">
        <is>
          <t>Dynamic jobs asset ios app link · TEXT</t>
        </is>
      </c>
      <c r="C1761" s="26" t="n"/>
      <c r="D1761" s="27">
        <f>IF(AND($C1761="x",$A1761&lt;&gt;""),$A1761,"")</f>
        <v/>
      </c>
    </row>
    <row r="1762">
      <c r="A1762" s="25" t="inlineStr">
        <is>
          <t>dynamic_jobs_asset_ios_app_store_id</t>
        </is>
      </c>
      <c r="B1762" s="29" t="inlineStr">
        <is>
          <t>Dynamic jobs asset ios app store id · NUMERIC</t>
        </is>
      </c>
      <c r="C1762" s="26" t="n"/>
      <c r="D1762" s="27">
        <f>IF(AND($C1762="x",$A1762&lt;&gt;""),$A1762,"")</f>
        <v/>
      </c>
    </row>
    <row r="1763">
      <c r="A1763" s="25" t="inlineStr">
        <is>
          <t>dynamic_jobs_asset_job_category</t>
        </is>
      </c>
      <c r="B1763" s="29" t="inlineStr">
        <is>
          <t>Dynamic jobs asset job category · TEXT</t>
        </is>
      </c>
      <c r="C1763" s="26" t="n"/>
      <c r="D1763" s="27">
        <f>IF(AND($C1763="x",$A1763&lt;&gt;""),$A1763,"")</f>
        <v/>
      </c>
    </row>
    <row r="1764">
      <c r="A1764" s="25" t="inlineStr">
        <is>
          <t>dynamic_jobs_asset_job_id</t>
        </is>
      </c>
      <c r="B1764" s="29" t="inlineStr">
        <is>
          <t>Dynamic jobs asset job id · TEXT</t>
        </is>
      </c>
      <c r="C1764" s="26" t="n"/>
      <c r="D1764" s="27">
        <f>IF(AND($C1764="x",$A1764&lt;&gt;""),$A1764,"")</f>
        <v/>
      </c>
    </row>
    <row r="1765">
      <c r="A1765" s="25" t="inlineStr">
        <is>
          <t>dynamic_jobs_asset_job_subtitle</t>
        </is>
      </c>
      <c r="B1765" s="29" t="inlineStr">
        <is>
          <t>Dynamic jobs asset job subtitle · TEXT</t>
        </is>
      </c>
      <c r="C1765" s="26" t="n"/>
      <c r="D1765" s="27">
        <f>IF(AND($C1765="x",$A1765&lt;&gt;""),$A1765,"")</f>
        <v/>
      </c>
    </row>
    <row r="1766">
      <c r="A1766" s="25" t="inlineStr">
        <is>
          <t>dynamic_jobs_asset_job_title</t>
        </is>
      </c>
      <c r="B1766" s="29" t="inlineStr">
        <is>
          <t>Dynamic jobs asset job title · TEXT</t>
        </is>
      </c>
      <c r="C1766" s="26" t="n"/>
      <c r="D1766" s="27">
        <f>IF(AND($C1766="x",$A1766&lt;&gt;""),$A1766,"")</f>
        <v/>
      </c>
    </row>
    <row r="1767">
      <c r="A1767" s="25" t="inlineStr">
        <is>
          <t>dynamic_jobs_asset_location_id</t>
        </is>
      </c>
      <c r="B1767" s="29" t="inlineStr">
        <is>
          <t>Dynamic jobs asset location id · TEXT</t>
        </is>
      </c>
      <c r="C1767" s="26" t="n"/>
      <c r="D1767" s="27">
        <f>IF(AND($C1767="x",$A1767&lt;&gt;""),$A1767,"")</f>
        <v/>
      </c>
    </row>
    <row r="1768">
      <c r="A1768" s="25" t="inlineStr">
        <is>
          <t>dynamic_jobs_asset_salary</t>
        </is>
      </c>
      <c r="B1768" s="29" t="inlineStr">
        <is>
          <t>Dynamic jobs asset salary · TEXT</t>
        </is>
      </c>
      <c r="C1768" s="26" t="n"/>
      <c r="D1768" s="27">
        <f>IF(AND($C1768="x",$A1768&lt;&gt;""),$A1768,"")</f>
        <v/>
      </c>
    </row>
    <row r="1769">
      <c r="A1769" s="25" t="inlineStr">
        <is>
          <t>dynamic_jobs_asset_similar_job_ids</t>
        </is>
      </c>
      <c r="B1769" s="29" t="inlineStr">
        <is>
          <t>Dynamic jobs asset similar job ids · TEXT</t>
        </is>
      </c>
      <c r="C1769" s="26" t="n"/>
      <c r="D1769" s="27">
        <f>IF(AND($C1769="x",$A1769&lt;&gt;""),$A1769,"")</f>
        <v/>
      </c>
    </row>
    <row r="1770">
      <c r="A1770" s="25" t="inlineStr">
        <is>
          <t>dynamic_local_asset_address</t>
        </is>
      </c>
      <c r="B1770" s="29" t="inlineStr">
        <is>
          <t>Dynamic local asset address · TEXT</t>
        </is>
      </c>
      <c r="C1770" s="26" t="n"/>
      <c r="D1770" s="27">
        <f>IF(AND($C1770="x",$A1770&lt;&gt;""),$A1770,"")</f>
        <v/>
      </c>
    </row>
    <row r="1771">
      <c r="A1771" s="25" t="inlineStr">
        <is>
          <t>dynamic_local_asset_android_app_link</t>
        </is>
      </c>
      <c r="B1771" s="29" t="inlineStr">
        <is>
          <t>Dynamic local asset android app link · TEXT</t>
        </is>
      </c>
      <c r="C1771" s="26" t="n"/>
      <c r="D1771" s="27">
        <f>IF(AND($C1771="x",$A1771&lt;&gt;""),$A1771,"")</f>
        <v/>
      </c>
    </row>
    <row r="1772">
      <c r="A1772" s="25" t="inlineStr">
        <is>
          <t>dynamic_local_asset_category</t>
        </is>
      </c>
      <c r="B1772" s="29" t="inlineStr">
        <is>
          <t>Dynamic local asset category · TEXT</t>
        </is>
      </c>
      <c r="C1772" s="26" t="n"/>
      <c r="D1772" s="27">
        <f>IF(AND($C1772="x",$A1772&lt;&gt;""),$A1772,"")</f>
        <v/>
      </c>
    </row>
    <row r="1773">
      <c r="A1773" s="25" t="inlineStr">
        <is>
          <t>dynamic_local_asset_contextual_keywords</t>
        </is>
      </c>
      <c r="B1773" s="29" t="inlineStr">
        <is>
          <t>Dynamic local asset contextual keywords · TEXT</t>
        </is>
      </c>
      <c r="C1773" s="26" t="n"/>
      <c r="D1773" s="27">
        <f>IF(AND($C1773="x",$A1773&lt;&gt;""),$A1773,"")</f>
        <v/>
      </c>
    </row>
    <row r="1774">
      <c r="A1774" s="25" t="inlineStr">
        <is>
          <t>dynamic_local_asset_deal_id</t>
        </is>
      </c>
      <c r="B1774" s="29" t="inlineStr">
        <is>
          <t>Dynamic local asset deal id · TEXT</t>
        </is>
      </c>
      <c r="C1774" s="26" t="n"/>
      <c r="D1774" s="27">
        <f>IF(AND($C1774="x",$A1774&lt;&gt;""),$A1774,"")</f>
        <v/>
      </c>
    </row>
    <row r="1775">
      <c r="A1775" s="25" t="inlineStr">
        <is>
          <t>dynamic_local_asset_deal_name</t>
        </is>
      </c>
      <c r="B1775" s="29" t="inlineStr">
        <is>
          <t>Dynamic local asset deal name · TEXT</t>
        </is>
      </c>
      <c r="C1775" s="26" t="n"/>
      <c r="D1775" s="27">
        <f>IF(AND($C1775="x",$A1775&lt;&gt;""),$A1775,"")</f>
        <v/>
      </c>
    </row>
    <row r="1776">
      <c r="A1776" s="25" t="inlineStr">
        <is>
          <t>dynamic_local_asset_description</t>
        </is>
      </c>
      <c r="B1776" s="29" t="inlineStr">
        <is>
          <t>Dynamic local asset description · TEXT</t>
        </is>
      </c>
      <c r="C1776" s="26" t="n"/>
      <c r="D1776" s="27">
        <f>IF(AND($C1776="x",$A1776&lt;&gt;""),$A1776,"")</f>
        <v/>
      </c>
    </row>
    <row r="1777">
      <c r="A1777" s="25" t="inlineStr">
        <is>
          <t>dynamic_local_asset_formatted_price</t>
        </is>
      </c>
      <c r="B1777" s="29" t="inlineStr">
        <is>
          <t>Dynamic local asset formatted price · TEXT</t>
        </is>
      </c>
      <c r="C1777" s="26" t="n"/>
      <c r="D1777" s="27">
        <f>IF(AND($C1777="x",$A1777&lt;&gt;""),$A1777,"")</f>
        <v/>
      </c>
    </row>
    <row r="1778">
      <c r="A1778" s="25" t="inlineStr">
        <is>
          <t>dynamic_local_asset_formatted_sale_price</t>
        </is>
      </c>
      <c r="B1778" s="29" t="inlineStr">
        <is>
          <t>Dynamic local asset formatted sale price · TEXT</t>
        </is>
      </c>
      <c r="C1778" s="26" t="n"/>
      <c r="D1778" s="27">
        <f>IF(AND($C1778="x",$A1778&lt;&gt;""),$A1778,"")</f>
        <v/>
      </c>
    </row>
    <row r="1779">
      <c r="A1779" s="25" t="inlineStr">
        <is>
          <t>dynamic_local_asset_image_url</t>
        </is>
      </c>
      <c r="B1779" s="29" t="inlineStr">
        <is>
          <t>Dynamic local asset image url · TEXT</t>
        </is>
      </c>
      <c r="C1779" s="26" t="n"/>
      <c r="D1779" s="27">
        <f>IF(AND($C1779="x",$A1779&lt;&gt;""),$A1779,"")</f>
        <v/>
      </c>
    </row>
    <row r="1780">
      <c r="A1780" s="25" t="inlineStr">
        <is>
          <t>dynamic_local_asset_ios_app_link</t>
        </is>
      </c>
      <c r="B1780" s="29" t="inlineStr">
        <is>
          <t>Dynamic local asset ios app link · TEXT</t>
        </is>
      </c>
      <c r="C1780" s="26" t="n"/>
      <c r="D1780" s="27">
        <f>IF(AND($C1780="x",$A1780&lt;&gt;""),$A1780,"")</f>
        <v/>
      </c>
    </row>
    <row r="1781">
      <c r="A1781" s="25" t="inlineStr">
        <is>
          <t>dynamic_local_asset_ios_app_store_id</t>
        </is>
      </c>
      <c r="B1781" s="29" t="inlineStr">
        <is>
          <t>Dynamic local asset ios app store id · NUMERIC</t>
        </is>
      </c>
      <c r="C1781" s="26" t="n"/>
      <c r="D1781" s="27">
        <f>IF(AND($C1781="x",$A1781&lt;&gt;""),$A1781,"")</f>
        <v/>
      </c>
    </row>
    <row r="1782">
      <c r="A1782" s="25" t="inlineStr">
        <is>
          <t>dynamic_local_asset_price</t>
        </is>
      </c>
      <c r="B1782" s="29" t="inlineStr">
        <is>
          <t>Dynamic local asset price · TEXT</t>
        </is>
      </c>
      <c r="C1782" s="26" t="n"/>
      <c r="D1782" s="27">
        <f>IF(AND($C1782="x",$A1782&lt;&gt;""),$A1782,"")</f>
        <v/>
      </c>
    </row>
    <row r="1783">
      <c r="A1783" s="25" t="inlineStr">
        <is>
          <t>dynamic_local_asset_sale_price</t>
        </is>
      </c>
      <c r="B1783" s="29" t="inlineStr">
        <is>
          <t>Dynamic local asset sale price · TEXT</t>
        </is>
      </c>
      <c r="C1783" s="26" t="n"/>
      <c r="D1783" s="27">
        <f>IF(AND($C1783="x",$A1783&lt;&gt;""),$A1783,"")</f>
        <v/>
      </c>
    </row>
    <row r="1784">
      <c r="A1784" s="25" t="inlineStr">
        <is>
          <t>dynamic_local_asset_similar_deal_ids</t>
        </is>
      </c>
      <c r="B1784" s="29" t="inlineStr">
        <is>
          <t>Dynamic local asset similar deal ids · TEXT</t>
        </is>
      </c>
      <c r="C1784" s="26" t="n"/>
      <c r="D1784" s="27">
        <f>IF(AND($C1784="x",$A1784&lt;&gt;""),$A1784,"")</f>
        <v/>
      </c>
    </row>
    <row r="1785">
      <c r="A1785" s="25" t="inlineStr">
        <is>
          <t>dynamic_local_asset_subtitle</t>
        </is>
      </c>
      <c r="B1785" s="29" t="inlineStr">
        <is>
          <t>Dynamic local asset subtitle · TEXT</t>
        </is>
      </c>
      <c r="C1785" s="26" t="n"/>
      <c r="D1785" s="27">
        <f>IF(AND($C1785="x",$A1785&lt;&gt;""),$A1785,"")</f>
        <v/>
      </c>
    </row>
    <row r="1786">
      <c r="A1786" s="25" t="inlineStr">
        <is>
          <t>dynamic_real_estate_asset_address</t>
        </is>
      </c>
      <c r="B1786" s="29" t="inlineStr">
        <is>
          <t>Dynamic real estate asset address · TEXT</t>
        </is>
      </c>
      <c r="C1786" s="26" t="n"/>
      <c r="D1786" s="27">
        <f>IF(AND($C1786="x",$A1786&lt;&gt;""),$A1786,"")</f>
        <v/>
      </c>
    </row>
    <row r="1787">
      <c r="A1787" s="25" t="inlineStr">
        <is>
          <t>dynamic_real_estate_asset_android_app_link</t>
        </is>
      </c>
      <c r="B1787" s="29" t="inlineStr">
        <is>
          <t>Dynamic real estate asset android app link · TEXT</t>
        </is>
      </c>
      <c r="C1787" s="26" t="n"/>
      <c r="D1787" s="27">
        <f>IF(AND($C1787="x",$A1787&lt;&gt;""),$A1787,"")</f>
        <v/>
      </c>
    </row>
    <row r="1788">
      <c r="A1788" s="25" t="inlineStr">
        <is>
          <t>dynamic_real_estate_asset_city_name</t>
        </is>
      </c>
      <c r="B1788" s="29" t="inlineStr">
        <is>
          <t>Dynamic real estate asset city name · CITY</t>
        </is>
      </c>
      <c r="C1788" s="26" t="n"/>
      <c r="D1788" s="27">
        <f>IF(AND($C1788="x",$A1788&lt;&gt;""),$A1788,"")</f>
        <v/>
      </c>
    </row>
    <row r="1789">
      <c r="A1789" s="25" t="inlineStr">
        <is>
          <t>dynamic_real_estate_asset_contextual_keywords</t>
        </is>
      </c>
      <c r="B1789" s="29" t="inlineStr">
        <is>
          <t>Dynamic real estate asset contextual keywords · TEXT</t>
        </is>
      </c>
      <c r="C1789" s="26" t="n"/>
      <c r="D1789" s="27">
        <f>IF(AND($C1789="x",$A1789&lt;&gt;""),$A1789,"")</f>
        <v/>
      </c>
    </row>
    <row r="1790">
      <c r="A1790" s="25" t="inlineStr">
        <is>
          <t>dynamic_real_estate_asset_description</t>
        </is>
      </c>
      <c r="B1790" s="29" t="inlineStr">
        <is>
          <t>Dynamic real estate asset description · TEXT</t>
        </is>
      </c>
      <c r="C1790" s="26" t="n"/>
      <c r="D1790" s="27">
        <f>IF(AND($C1790="x",$A1790&lt;&gt;""),$A1790,"")</f>
        <v/>
      </c>
    </row>
    <row r="1791">
      <c r="A1791" s="25" t="inlineStr">
        <is>
          <t>dynamic_real_estate_asset_formatted_price</t>
        </is>
      </c>
      <c r="B1791" s="29" t="inlineStr">
        <is>
          <t>Dynamic real estate asset formatted price · TEXT</t>
        </is>
      </c>
      <c r="C1791" s="26" t="n"/>
      <c r="D1791" s="27">
        <f>IF(AND($C1791="x",$A1791&lt;&gt;""),$A1791,"")</f>
        <v/>
      </c>
    </row>
    <row r="1792">
      <c r="A1792" s="25" t="inlineStr">
        <is>
          <t>dynamic_real_estate_asset_image_url</t>
        </is>
      </c>
      <c r="B1792" s="29" t="inlineStr">
        <is>
          <t>Dynamic real estate asset image url · TEXT</t>
        </is>
      </c>
      <c r="C1792" s="26" t="n"/>
      <c r="D1792" s="27">
        <f>IF(AND($C1792="x",$A1792&lt;&gt;""),$A1792,"")</f>
        <v/>
      </c>
    </row>
    <row r="1793">
      <c r="A1793" s="25" t="inlineStr">
        <is>
          <t>dynamic_real_estate_asset_ios_app_link</t>
        </is>
      </c>
      <c r="B1793" s="29" t="inlineStr">
        <is>
          <t>Dynamic real estate asset ios app link · TEXT</t>
        </is>
      </c>
      <c r="C1793" s="26" t="n"/>
      <c r="D1793" s="27">
        <f>IF(AND($C1793="x",$A1793&lt;&gt;""),$A1793,"")</f>
        <v/>
      </c>
    </row>
    <row r="1794">
      <c r="A1794" s="25" t="inlineStr">
        <is>
          <t>dynamic_real_estate_asset_ios_app_store_id</t>
        </is>
      </c>
      <c r="B1794" s="29" t="inlineStr">
        <is>
          <t>Dynamic real estate asset ios app store id · NUMERIC</t>
        </is>
      </c>
      <c r="C1794" s="26" t="n"/>
      <c r="D1794" s="27">
        <f>IF(AND($C1794="x",$A1794&lt;&gt;""),$A1794,"")</f>
        <v/>
      </c>
    </row>
    <row r="1795">
      <c r="A1795" s="25" t="inlineStr">
        <is>
          <t>dynamic_real_estate_asset_listing_id</t>
        </is>
      </c>
      <c r="B1795" s="29" t="inlineStr">
        <is>
          <t>Dynamic real estate asset listing id · TEXT</t>
        </is>
      </c>
      <c r="C1795" s="26" t="n"/>
      <c r="D1795" s="27">
        <f>IF(AND($C1795="x",$A1795&lt;&gt;""),$A1795,"")</f>
        <v/>
      </c>
    </row>
    <row r="1796">
      <c r="A1796" s="25" t="inlineStr">
        <is>
          <t>dynamic_real_estate_asset_listing_name</t>
        </is>
      </c>
      <c r="B1796" s="29" t="inlineStr">
        <is>
          <t>Dynamic real estate asset listing name · TEXT</t>
        </is>
      </c>
      <c r="C1796" s="26" t="n"/>
      <c r="D1796" s="27">
        <f>IF(AND($C1796="x",$A1796&lt;&gt;""),$A1796,"")</f>
        <v/>
      </c>
    </row>
    <row r="1797">
      <c r="A1797" s="25" t="inlineStr">
        <is>
          <t>dynamic_real_estate_asset_listing_type</t>
        </is>
      </c>
      <c r="B1797" s="29" t="inlineStr">
        <is>
          <t>Dynamic real estate asset listing type · TEXT</t>
        </is>
      </c>
      <c r="C1797" s="26" t="n"/>
      <c r="D1797" s="27">
        <f>IF(AND($C1797="x",$A1797&lt;&gt;""),$A1797,"")</f>
        <v/>
      </c>
    </row>
    <row r="1798">
      <c r="A1798" s="25" t="inlineStr">
        <is>
          <t>dynamic_real_estate_asset_price</t>
        </is>
      </c>
      <c r="B1798" s="29" t="inlineStr">
        <is>
          <t>Dynamic real estate asset price · TEXT</t>
        </is>
      </c>
      <c r="C1798" s="26" t="n"/>
      <c r="D1798" s="27">
        <f>IF(AND($C1798="x",$A1798&lt;&gt;""),$A1798,"")</f>
        <v/>
      </c>
    </row>
    <row r="1799">
      <c r="A1799" s="25" t="inlineStr">
        <is>
          <t>dynamic_real_estate_asset_property_type</t>
        </is>
      </c>
      <c r="B1799" s="29" t="inlineStr">
        <is>
          <t>Dynamic real estate asset property type · TEXT</t>
        </is>
      </c>
      <c r="C1799" s="26" t="n"/>
      <c r="D1799" s="27">
        <f>IF(AND($C1799="x",$A1799&lt;&gt;""),$A1799,"")</f>
        <v/>
      </c>
    </row>
    <row r="1800">
      <c r="A1800" s="25" t="inlineStr">
        <is>
          <t>dynamic_real_estate_asset_similar_listing_ids</t>
        </is>
      </c>
      <c r="B1800" s="29" t="inlineStr">
        <is>
          <t>Dynamic real estate asset similar listing ids · TEXT</t>
        </is>
      </c>
      <c r="C1800" s="26" t="n"/>
      <c r="D1800" s="27">
        <f>IF(AND($C1800="x",$A1800&lt;&gt;""),$A1800,"")</f>
        <v/>
      </c>
    </row>
    <row r="1801">
      <c r="A1801" s="25" t="inlineStr">
        <is>
          <t>dynamic_search_ads_setting_domain_name</t>
        </is>
      </c>
      <c r="B1801" s="29" t="inlineStr">
        <is>
          <t>Dynamic search ads setting domain name · TEXT</t>
        </is>
      </c>
      <c r="C1801" s="26" t="n"/>
      <c r="D1801" s="27">
        <f>IF(AND($C1801="x",$A1801&lt;&gt;""),$A1801,"")</f>
        <v/>
      </c>
    </row>
    <row r="1802">
      <c r="A1802" s="25" t="inlineStr">
        <is>
          <t>dynamic_search_ads_setting_language_code</t>
        </is>
      </c>
      <c r="B1802" s="29" t="inlineStr">
        <is>
          <t>Dynamic search ads setting language code · TEXT</t>
        </is>
      </c>
      <c r="C1802" s="26" t="n"/>
      <c r="D1802" s="27">
        <f>IF(AND($C1802="x",$A1802&lt;&gt;""),$A1802,"")</f>
        <v/>
      </c>
    </row>
    <row r="1803">
      <c r="A1803" s="25" t="inlineStr">
        <is>
          <t>dynamic_search_ads_setting_use_supplied_urls_only</t>
        </is>
      </c>
      <c r="B1803" s="29" t="inlineStr">
        <is>
          <t>Dynamic search ads setting use supplied urls only · BOOLEAN</t>
        </is>
      </c>
      <c r="C1803" s="26" t="n"/>
      <c r="D1803" s="27">
        <f>IF(AND($C1803="x",$A1803&lt;&gt;""),$A1803,"")</f>
        <v/>
      </c>
    </row>
    <row r="1804">
      <c r="A1804" s="25" t="inlineStr">
        <is>
          <t>dynamic_travel_asset_android_app_link</t>
        </is>
      </c>
      <c r="B1804" s="29" t="inlineStr">
        <is>
          <t>Dynamic travel asset android app link · TEXT</t>
        </is>
      </c>
      <c r="C1804" s="26" t="n"/>
      <c r="D1804" s="27">
        <f>IF(AND($C1804="x",$A1804&lt;&gt;""),$A1804,"")</f>
        <v/>
      </c>
    </row>
    <row r="1805">
      <c r="A1805" s="25" t="inlineStr">
        <is>
          <t>dynamic_travel_asset_category</t>
        </is>
      </c>
      <c r="B1805" s="29" t="inlineStr">
        <is>
          <t>Dynamic travel asset category · TEXT</t>
        </is>
      </c>
      <c r="C1805" s="26" t="n"/>
      <c r="D1805" s="27">
        <f>IF(AND($C1805="x",$A1805&lt;&gt;""),$A1805,"")</f>
        <v/>
      </c>
    </row>
    <row r="1806">
      <c r="A1806" s="25" t="inlineStr">
        <is>
          <t>dynamic_travel_asset_contextual_keywords</t>
        </is>
      </c>
      <c r="B1806" s="29" t="inlineStr">
        <is>
          <t>Dynamic travel asset contextual keywords · TEXT</t>
        </is>
      </c>
      <c r="C1806" s="26" t="n"/>
      <c r="D1806" s="27">
        <f>IF(AND($C1806="x",$A1806&lt;&gt;""),$A1806,"")</f>
        <v/>
      </c>
    </row>
    <row r="1807">
      <c r="A1807" s="25" t="inlineStr">
        <is>
          <t>dynamic_travel_asset_destination_address</t>
        </is>
      </c>
      <c r="B1807" s="29" t="inlineStr">
        <is>
          <t>Dynamic travel asset destination address · TEXT</t>
        </is>
      </c>
      <c r="C1807" s="26" t="n"/>
      <c r="D1807" s="27">
        <f>IF(AND($C1807="x",$A1807&lt;&gt;""),$A1807,"")</f>
        <v/>
      </c>
    </row>
    <row r="1808">
      <c r="A1808" s="25" t="inlineStr">
        <is>
          <t>dynamic_travel_asset_destination_id</t>
        </is>
      </c>
      <c r="B1808" s="29" t="inlineStr">
        <is>
          <t>Dynamic travel asset destination id · TEXT</t>
        </is>
      </c>
      <c r="C1808" s="26" t="n"/>
      <c r="D1808" s="27">
        <f>IF(AND($C1808="x",$A1808&lt;&gt;""),$A1808,"")</f>
        <v/>
      </c>
    </row>
    <row r="1809">
      <c r="A1809" s="25" t="inlineStr">
        <is>
          <t>dynamic_travel_asset_destination_name</t>
        </is>
      </c>
      <c r="B1809" s="29" t="inlineStr">
        <is>
          <t>Dynamic travel asset destination name · TEXT</t>
        </is>
      </c>
      <c r="C1809" s="26" t="n"/>
      <c r="D1809" s="27">
        <f>IF(AND($C1809="x",$A1809&lt;&gt;""),$A1809,"")</f>
        <v/>
      </c>
    </row>
    <row r="1810">
      <c r="A1810" s="25" t="inlineStr">
        <is>
          <t>dynamic_travel_asset_formatted_price</t>
        </is>
      </c>
      <c r="B1810" s="29" t="inlineStr">
        <is>
          <t>Dynamic travel asset formatted price · TEXT</t>
        </is>
      </c>
      <c r="C1810" s="26" t="n"/>
      <c r="D1810" s="27">
        <f>IF(AND($C1810="x",$A1810&lt;&gt;""),$A1810,"")</f>
        <v/>
      </c>
    </row>
    <row r="1811">
      <c r="A1811" s="25" t="inlineStr">
        <is>
          <t>dynamic_travel_asset_formatted_sale_price</t>
        </is>
      </c>
      <c r="B1811" s="29" t="inlineStr">
        <is>
          <t>Dynamic travel asset formatted sale price · TEXT</t>
        </is>
      </c>
      <c r="C1811" s="26" t="n"/>
      <c r="D1811" s="27">
        <f>IF(AND($C1811="x",$A1811&lt;&gt;""),$A1811,"")</f>
        <v/>
      </c>
    </row>
    <row r="1812">
      <c r="A1812" s="25" t="inlineStr">
        <is>
          <t>dynamic_travel_asset_image_url</t>
        </is>
      </c>
      <c r="B1812" s="29" t="inlineStr">
        <is>
          <t>Dynamic travel asset image url · TEXT</t>
        </is>
      </c>
      <c r="C1812" s="26" t="n"/>
      <c r="D1812" s="27">
        <f>IF(AND($C1812="x",$A1812&lt;&gt;""),$A1812,"")</f>
        <v/>
      </c>
    </row>
    <row r="1813">
      <c r="A1813" s="25" t="inlineStr">
        <is>
          <t>dynamic_travel_asset_ios_app_link</t>
        </is>
      </c>
      <c r="B1813" s="29" t="inlineStr">
        <is>
          <t>Dynamic travel asset ios app link · TEXT</t>
        </is>
      </c>
      <c r="C1813" s="26" t="n"/>
      <c r="D1813" s="27">
        <f>IF(AND($C1813="x",$A1813&lt;&gt;""),$A1813,"")</f>
        <v/>
      </c>
    </row>
    <row r="1814">
      <c r="A1814" s="25" t="inlineStr">
        <is>
          <t>dynamic_travel_asset_ios_app_store_id</t>
        </is>
      </c>
      <c r="B1814" s="29" t="inlineStr">
        <is>
          <t>Dynamic travel asset ios app store id · NUMERIC</t>
        </is>
      </c>
      <c r="C1814" s="26" t="n"/>
      <c r="D1814" s="27">
        <f>IF(AND($C1814="x",$A1814&lt;&gt;""),$A1814,"")</f>
        <v/>
      </c>
    </row>
    <row r="1815">
      <c r="A1815" s="25" t="inlineStr">
        <is>
          <t>dynamic_travel_asset_origin_id</t>
        </is>
      </c>
      <c r="B1815" s="29" t="inlineStr">
        <is>
          <t>Dynamic travel asset origin id · TEXT</t>
        </is>
      </c>
      <c r="C1815" s="26" t="n"/>
      <c r="D1815" s="27">
        <f>IF(AND($C1815="x",$A1815&lt;&gt;""),$A1815,"")</f>
        <v/>
      </c>
    </row>
    <row r="1816">
      <c r="A1816" s="25" t="inlineStr">
        <is>
          <t>dynamic_travel_asset_origin_name</t>
        </is>
      </c>
      <c r="B1816" s="29" t="inlineStr">
        <is>
          <t>Dynamic travel asset origin name · TEXT</t>
        </is>
      </c>
      <c r="C1816" s="26" t="n"/>
      <c r="D1816" s="27">
        <f>IF(AND($C1816="x",$A1816&lt;&gt;""),$A1816,"")</f>
        <v/>
      </c>
    </row>
    <row r="1817">
      <c r="A1817" s="25" t="inlineStr">
        <is>
          <t>dynamic_travel_asset_price</t>
        </is>
      </c>
      <c r="B1817" s="29" t="inlineStr">
        <is>
          <t>Dynamic travel asset price · TEXT</t>
        </is>
      </c>
      <c r="C1817" s="26" t="n"/>
      <c r="D1817" s="27">
        <f>IF(AND($C1817="x",$A1817&lt;&gt;""),$A1817,"")</f>
        <v/>
      </c>
    </row>
    <row r="1818">
      <c r="A1818" s="25" t="inlineStr">
        <is>
          <t>dynamic_travel_asset_sale_price</t>
        </is>
      </c>
      <c r="B1818" s="29" t="inlineStr">
        <is>
          <t>Dynamic travel asset sale price · TEXT</t>
        </is>
      </c>
      <c r="C1818" s="26" t="n"/>
      <c r="D1818" s="27">
        <f>IF(AND($C1818="x",$A1818&lt;&gt;""),$A1818,"")</f>
        <v/>
      </c>
    </row>
    <row r="1819">
      <c r="A1819" s="25" t="inlineStr">
        <is>
          <t>dynamic_travel_asset_similar_destination_ids</t>
        </is>
      </c>
      <c r="B1819" s="29" t="inlineStr">
        <is>
          <t>Dynamic travel asset similar destination ids · TEXT</t>
        </is>
      </c>
      <c r="C1819" s="26" t="n"/>
      <c r="D1819" s="27">
        <f>IF(AND($C1819="x",$A1819&lt;&gt;""),$A1819,"")</f>
        <v/>
      </c>
    </row>
    <row r="1820">
      <c r="A1820" s="25" t="inlineStr">
        <is>
          <t>dynamic_travel_asset_title</t>
        </is>
      </c>
      <c r="B1820" s="29" t="inlineStr">
        <is>
          <t>Dynamic travel asset title · TEXT</t>
        </is>
      </c>
      <c r="C1820" s="26" t="n"/>
      <c r="D1820" s="27">
        <f>IF(AND($C1820="x",$A1820&lt;&gt;""),$A1820,"")</f>
        <v/>
      </c>
    </row>
    <row r="1821">
      <c r="A1821" s="25" t="inlineStr">
        <is>
          <t>effective_cpc_bid_micros</t>
        </is>
      </c>
      <c r="B1821" s="29" t="inlineStr">
        <is>
          <t>Effective cpc bid micros · NUMERIC</t>
        </is>
      </c>
      <c r="C1821" s="26" t="n"/>
      <c r="D1821" s="27">
        <f>IF(AND($C1821="x",$A1821&lt;&gt;""),$A1821,"")</f>
        <v/>
      </c>
    </row>
    <row r="1822">
      <c r="A1822" s="25" t="inlineStr">
        <is>
          <t>effective_cpc_bid_source</t>
        </is>
      </c>
      <c r="B1822" s="29" t="inlineStr">
        <is>
          <t>Effective cpc bid source · TEXT</t>
        </is>
      </c>
      <c r="C1822" s="26" t="n"/>
      <c r="D1822" s="27">
        <f>IF(AND($C1822="x",$A1822&lt;&gt;""),$A1822,"")</f>
        <v/>
      </c>
    </row>
    <row r="1823">
      <c r="A1823" s="25" t="inlineStr">
        <is>
          <t>effective_cpm_bid_micros</t>
        </is>
      </c>
      <c r="B1823" s="29" t="inlineStr">
        <is>
          <t>Effective cpm bid micros · NUMERIC</t>
        </is>
      </c>
      <c r="C1823" s="26" t="n"/>
      <c r="D1823" s="27">
        <f>IF(AND($C1823="x",$A1823&lt;&gt;""),$A1823,"")</f>
        <v/>
      </c>
    </row>
    <row r="1824">
      <c r="A1824" s="25" t="inlineStr">
        <is>
          <t>effective_cpm_bid_source</t>
        </is>
      </c>
      <c r="B1824" s="29" t="inlineStr">
        <is>
          <t>Effective cpm bid source · TEXT</t>
        </is>
      </c>
      <c r="C1824" s="26" t="n"/>
      <c r="D1824" s="27">
        <f>IF(AND($C1824="x",$A1824&lt;&gt;""),$A1824,"")</f>
        <v/>
      </c>
    </row>
    <row r="1825">
      <c r="A1825" s="25" t="inlineStr">
        <is>
          <t>effective_cpv_bid_micros</t>
        </is>
      </c>
      <c r="B1825" s="29" t="inlineStr">
        <is>
          <t>Effective cpv bid micros · NUMERIC</t>
        </is>
      </c>
      <c r="C1825" s="26" t="n"/>
      <c r="D1825" s="27">
        <f>IF(AND($C1825="x",$A1825&lt;&gt;""),$A1825,"")</f>
        <v/>
      </c>
    </row>
    <row r="1826">
      <c r="A1826" s="25" t="inlineStr">
        <is>
          <t>effective_cpv_bid_source</t>
        </is>
      </c>
      <c r="B1826" s="29" t="inlineStr">
        <is>
          <t>Effective cpv bid source · TEXT</t>
        </is>
      </c>
      <c r="C1826" s="26" t="n"/>
      <c r="D1826" s="27">
        <f>IF(AND($C1826="x",$A1826&lt;&gt;""),$A1826,"")</f>
        <v/>
      </c>
    </row>
    <row r="1827">
      <c r="A1827" s="25" t="inlineStr">
        <is>
          <t>effective_currency_code</t>
        </is>
      </c>
      <c r="B1827" s="29" t="inlineStr">
        <is>
          <t>Effective currency code · TEXT</t>
        </is>
      </c>
      <c r="C1827" s="26" t="n"/>
      <c r="D1827" s="27">
        <f>IF(AND($C1827="x",$A1827&lt;&gt;""),$A1827,"")</f>
        <v/>
      </c>
    </row>
    <row r="1828">
      <c r="A1828" s="25" t="inlineStr">
        <is>
          <t>effective_percent_cpc_bid_micros</t>
        </is>
      </c>
      <c r="B1828" s="29" t="inlineStr">
        <is>
          <t>Effective percent cpc bid micros · NUMERIC</t>
        </is>
      </c>
      <c r="C1828" s="26" t="n"/>
      <c r="D1828" s="27">
        <f>IF(AND($C1828="x",$A1828&lt;&gt;""),$A1828,"")</f>
        <v/>
      </c>
    </row>
    <row r="1829">
      <c r="A1829" s="25" t="inlineStr">
        <is>
          <t>effective_percent_cpc_bid_source</t>
        </is>
      </c>
      <c r="B1829" s="29" t="inlineStr">
        <is>
          <t>Effective percent cpc bid source · TEXT</t>
        </is>
      </c>
      <c r="C1829" s="26" t="n"/>
      <c r="D1829" s="27">
        <f>IF(AND($C1829="x",$A1829&lt;&gt;""),$A1829,"")</f>
        <v/>
      </c>
    </row>
    <row r="1830">
      <c r="A1830" s="25" t="inlineStr">
        <is>
          <t>effective_target_cpa_micros</t>
        </is>
      </c>
      <c r="B1830" s="29" t="inlineStr">
        <is>
          <t>Effective target cpa micros · NUMERIC</t>
        </is>
      </c>
      <c r="C1830" s="26" t="n"/>
      <c r="D1830" s="27">
        <f>IF(AND($C1830="x",$A1830&lt;&gt;""),$A1830,"")</f>
        <v/>
      </c>
    </row>
    <row r="1831">
      <c r="A1831" s="25" t="inlineStr">
        <is>
          <t>effective_target_cpa_source</t>
        </is>
      </c>
      <c r="B1831" s="29" t="inlineStr">
        <is>
          <t>Effective target cpa source · TEXT</t>
        </is>
      </c>
      <c r="C1831" s="26" t="n"/>
      <c r="D1831" s="27">
        <f>IF(AND($C1831="x",$A1831&lt;&gt;""),$A1831,"")</f>
        <v/>
      </c>
    </row>
    <row r="1832">
      <c r="A1832" s="25" t="inlineStr">
        <is>
          <t>effective_target_cpc</t>
        </is>
      </c>
      <c r="B1832" s="29" t="inlineStr">
        <is>
          <t>Effective target cpc · NUMERIC</t>
        </is>
      </c>
      <c r="C1832" s="26" t="n"/>
      <c r="D1832" s="27">
        <f>IF(AND($C1832="x",$A1832&lt;&gt;""),$A1832,"")</f>
        <v/>
      </c>
    </row>
    <row r="1833">
      <c r="A1833" s="25" t="inlineStr">
        <is>
          <t>effective_target_cpc_source</t>
        </is>
      </c>
      <c r="B1833" s="29" t="inlineStr">
        <is>
          <t>Effective target cpc source · TEXT</t>
        </is>
      </c>
      <c r="C1833" s="26" t="n"/>
      <c r="D1833" s="27">
        <f>IF(AND($C1833="x",$A1833&lt;&gt;""),$A1833,"")</f>
        <v/>
      </c>
    </row>
    <row r="1834">
      <c r="A1834" s="25" t="inlineStr">
        <is>
          <t>effective_target_roas</t>
        </is>
      </c>
      <c r="B1834" s="29" t="inlineStr">
        <is>
          <t>Effective target roas · NUMERIC</t>
        </is>
      </c>
      <c r="C1834" s="26" t="n"/>
      <c r="D1834" s="27">
        <f>IF(AND($C1834="x",$A1834&lt;&gt;""),$A1834,"")</f>
        <v/>
      </c>
    </row>
    <row r="1835">
      <c r="A1835" s="25" t="inlineStr">
        <is>
          <t>effective_target_roas_source</t>
        </is>
      </c>
      <c r="B1835" s="29" t="inlineStr">
        <is>
          <t>Effective target roas source · TEXT</t>
        </is>
      </c>
      <c r="C1835" s="26" t="n"/>
      <c r="D1835" s="27">
        <f>IF(AND($C1835="x",$A1835&lt;&gt;""),$A1835,"")</f>
        <v/>
      </c>
    </row>
    <row r="1836">
      <c r="A1836" s="25" t="inlineStr">
        <is>
          <t>eligible_for_display</t>
        </is>
      </c>
      <c r="B1836" s="29" t="inlineStr">
        <is>
          <t>Eligible for display · BOOLEAN</t>
        </is>
      </c>
      <c r="C1836" s="26" t="n"/>
      <c r="D1836" s="27">
        <f>IF(AND($C1836="x",$A1836&lt;&gt;""),$A1836,"")</f>
        <v/>
      </c>
    </row>
    <row r="1837">
      <c r="A1837" s="25" t="inlineStr">
        <is>
          <t>eligible_for_search</t>
        </is>
      </c>
      <c r="B1837" s="29" t="inlineStr">
        <is>
          <t>Eligible for search · BOOLEAN</t>
        </is>
      </c>
      <c r="C1837" s="26" t="n"/>
      <c r="D1837" s="27">
        <f>IF(AND($C1837="x",$A1837&lt;&gt;""),$A1837,"")</f>
        <v/>
      </c>
    </row>
    <row r="1838">
      <c r="A1838" s="25" t="inlineStr">
        <is>
          <t>eligible_impressions_from_location_asset_store_reach</t>
        </is>
      </c>
      <c r="B1838" s="29" t="inlineStr">
        <is>
          <t>Eligible impressions from location asset store reach · NUMERIC</t>
        </is>
      </c>
      <c r="C1838" s="26" t="n"/>
      <c r="D1838" s="27">
        <f>IF(AND($C1838="x",$A1838&lt;&gt;""),$A1838,"")</f>
        <v/>
      </c>
    </row>
    <row r="1839">
      <c r="A1839" s="25" t="inlineStr">
        <is>
          <t>enabled</t>
        </is>
      </c>
      <c r="B1839" s="29" t="inlineStr">
        <is>
          <t>Enabled · BOOLEAN</t>
        </is>
      </c>
      <c r="C1839" s="26" t="n"/>
      <c r="D1839" s="27">
        <f>IF(AND($C1839="x",$A1839&lt;&gt;""),$A1839,"")</f>
        <v/>
      </c>
    </row>
    <row r="1840">
      <c r="A1840" s="25" t="inlineStr">
        <is>
          <t>end_date</t>
        </is>
      </c>
      <c r="B1840" s="29" t="inlineStr">
        <is>
          <t>End date · DATE</t>
        </is>
      </c>
      <c r="C1840" s="26" t="n"/>
      <c r="D1840" s="27">
        <f>IF(AND($C1840="x",$A1840&lt;&gt;""),$A1840,"")</f>
        <v/>
      </c>
    </row>
    <row r="1841">
      <c r="A1841" s="25" t="inlineStr">
        <is>
          <t>engagement_rate</t>
        </is>
      </c>
      <c r="B1841" s="29" t="inlineStr">
        <is>
          <t>Engagement rate · PERCENT</t>
        </is>
      </c>
      <c r="C1841" s="26" t="n"/>
      <c r="D1841" s="27">
        <f>IF(AND($C1841="x",$A1841&lt;&gt;""),$A1841,"")</f>
        <v/>
      </c>
    </row>
    <row r="1842">
      <c r="A1842" s="25" t="inlineStr">
        <is>
          <t>engagements</t>
        </is>
      </c>
      <c r="B1842" s="29" t="inlineStr">
        <is>
          <t>Engagements · NUMERIC</t>
        </is>
      </c>
      <c r="C1842" s="26" t="n"/>
      <c r="D1842" s="27">
        <f>IF(AND($C1842="x",$A1842&lt;&gt;""),$A1842,"")</f>
        <v/>
      </c>
    </row>
    <row r="1843">
      <c r="A1843" s="25" t="inlineStr">
        <is>
          <t>enhanced_cpc</t>
        </is>
      </c>
      <c r="B1843" s="29" t="inlineStr">
        <is>
          <t>Enhanced cpc · TEXT</t>
        </is>
      </c>
      <c r="C1843" s="26" t="n"/>
      <c r="D1843" s="27">
        <f>IF(AND($C1843="x",$A1843&lt;&gt;""),$A1843,"")</f>
        <v/>
      </c>
    </row>
    <row r="1844">
      <c r="A1844" s="25" t="inlineStr">
        <is>
          <t>estimated_add_clicks_at_first_position_cpc</t>
        </is>
      </c>
      <c r="B1844" s="29" t="inlineStr">
        <is>
          <t>Estimated add clicks at first position cpc · NUMERIC</t>
        </is>
      </c>
      <c r="C1844" s="26" t="n"/>
      <c r="D1844" s="27">
        <f>IF(AND($C1844="x",$A1844&lt;&gt;""),$A1844,"")</f>
        <v/>
      </c>
    </row>
    <row r="1845">
      <c r="A1845" s="25" t="inlineStr">
        <is>
          <t>estimated_add_cost_at_first_position_cpc</t>
        </is>
      </c>
      <c r="B1845" s="29" t="inlineStr">
        <is>
          <t>Estimated add cost at first position cpc · NUMERIC</t>
        </is>
      </c>
      <c r="C1845" s="26" t="n"/>
      <c r="D1845" s="27">
        <f>IF(AND($C1845="x",$A1845&lt;&gt;""),$A1845,"")</f>
        <v/>
      </c>
    </row>
    <row r="1846">
      <c r="A1846" s="25" t="inlineStr">
        <is>
          <t>exclude_demographic_expansion</t>
        </is>
      </c>
      <c r="B1846" s="29" t="inlineStr">
        <is>
          <t>Exclude demographic expansion · BOOLEAN</t>
        </is>
      </c>
      <c r="C1846" s="26" t="n"/>
      <c r="D1846" s="27">
        <f>IF(AND($C1846="x",$A1846&lt;&gt;""),$A1846,"")</f>
        <v/>
      </c>
    </row>
    <row r="1847">
      <c r="A1847" s="25" t="inlineStr">
        <is>
          <t>excluded_parent_asset_field_types</t>
        </is>
      </c>
      <c r="B1847" s="29" t="inlineStr">
        <is>
          <t>Excluded parent asset field types · TEXT</t>
        </is>
      </c>
      <c r="C1847" s="26" t="n"/>
      <c r="D1847" s="27">
        <f>IF(AND($C1847="x",$A1847&lt;&gt;""),$A1847,"")</f>
        <v/>
      </c>
    </row>
    <row r="1848">
      <c r="A1848" s="25" t="inlineStr">
        <is>
          <t>excluded_parent_asset_set_types</t>
        </is>
      </c>
      <c r="B1848" s="29" t="inlineStr">
        <is>
          <t>Excluded parent asset set types · TEXT</t>
        </is>
      </c>
      <c r="C1848" s="26" t="n"/>
      <c r="D1848" s="27">
        <f>IF(AND($C1848="x",$A1848&lt;&gt;""),$A1848,"")</f>
        <v/>
      </c>
    </row>
    <row r="1849">
      <c r="A1849" s="25" t="inlineStr">
        <is>
          <t>exclusion_dimension</t>
        </is>
      </c>
      <c r="B1849" s="29" t="inlineStr">
        <is>
          <t>Exclusion dimension · TEXT</t>
        </is>
      </c>
      <c r="C1849" s="26" t="n"/>
      <c r="D1849" s="27">
        <f>IF(AND($C1849="x",$A1849&lt;&gt;""),$A1849,"")</f>
        <v/>
      </c>
    </row>
    <row r="1850">
      <c r="A1850" s="25" t="inlineStr">
        <is>
          <t>exclusion_dimension_exclusions_user_list_user_list</t>
        </is>
      </c>
      <c r="B1850" s="29" t="inlineStr">
        <is>
          <t>(Deprecated) Exclusion dimension exclusions user list user list · TEXT</t>
        </is>
      </c>
      <c r="C1850" s="26" t="n"/>
      <c r="D1850" s="27">
        <f>IF(AND($C1850="x",$A1850&lt;&gt;""),$A1850,"")</f>
        <v/>
      </c>
    </row>
    <row r="1851">
      <c r="A1851" s="25" t="inlineStr">
        <is>
          <t>expanded_final_url</t>
        </is>
      </c>
      <c r="B1851" s="29" t="inlineStr">
        <is>
          <t>Expanded final url · TEXT</t>
        </is>
      </c>
      <c r="C1851" s="26" t="n"/>
      <c r="D1851" s="27">
        <f>IF(AND($C1851="x",$A1851&lt;&gt;""),$A1851,"")</f>
        <v/>
      </c>
    </row>
    <row r="1852">
      <c r="A1852" s="25" t="inlineStr">
        <is>
          <t>expanded_landing_page_view_expanded_final_url</t>
        </is>
      </c>
      <c r="B1852" s="29" t="inlineStr">
        <is>
          <t>Expanded landing page view expanded final url · TEXT</t>
        </is>
      </c>
      <c r="C1852" s="26" t="n"/>
      <c r="D1852" s="27">
        <f>IF(AND($C1852="x",$A1852&lt;&gt;""),$A1852,"")</f>
        <v/>
      </c>
    </row>
    <row r="1853">
      <c r="A1853" s="25" t="inlineStr">
        <is>
          <t>expanded_landing_page_view_resource_name</t>
        </is>
      </c>
      <c r="B1853" s="29" t="inlineStr">
        <is>
          <t>Expanded landing page view resource name · TEXT</t>
        </is>
      </c>
      <c r="C1853" s="26" t="n"/>
      <c r="D1853" s="27">
        <f>IF(AND($C1853="x",$A1853&lt;&gt;""),$A1853,"")</f>
        <v/>
      </c>
    </row>
    <row r="1854">
      <c r="A1854" s="25" t="inlineStr">
        <is>
          <t>experiment_type</t>
        </is>
      </c>
      <c r="B1854" s="29" t="inlineStr">
        <is>
          <t>Experiment type · TEXT</t>
        </is>
      </c>
      <c r="C1854" s="26" t="n"/>
      <c r="D1854" s="27">
        <f>IF(AND($C1854="x",$A1854&lt;&gt;""),$A1854,"")</f>
        <v/>
      </c>
    </row>
    <row r="1855">
      <c r="A1855" s="25" t="inlineStr">
        <is>
          <t>explicitly_shared</t>
        </is>
      </c>
      <c r="B1855" s="29" t="inlineStr">
        <is>
          <t>Explicitly shared · BOOLEAN</t>
        </is>
      </c>
      <c r="C1855" s="26" t="n"/>
      <c r="D1855" s="27">
        <f>IF(AND($C1855="x",$A1855&lt;&gt;""),$A1855,"")</f>
        <v/>
      </c>
    </row>
    <row r="1856">
      <c r="A1856" s="25" t="inlineStr">
        <is>
          <t>extended_demographic_extended_demographic_id</t>
        </is>
      </c>
      <c r="B1856" s="29" t="inlineStr">
        <is>
          <t>Extended demographic extended demographic id · NUMERIC</t>
        </is>
      </c>
      <c r="C1856" s="26" t="n"/>
      <c r="D1856" s="27">
        <f>IF(AND($C1856="x",$A1856&lt;&gt;""),$A1856,"")</f>
        <v/>
      </c>
    </row>
    <row r="1857">
      <c r="A1857" s="25" t="inlineStr">
        <is>
          <t>external_activity_id</t>
        </is>
      </c>
      <c r="B1857" s="29" t="inlineStr">
        <is>
          <t>External activity id · TEXT</t>
        </is>
      </c>
      <c r="C1857" s="26" t="n"/>
      <c r="D1857" s="27">
        <f>IF(AND($C1857="x",$A1857&lt;&gt;""),$A1857,"")</f>
        <v/>
      </c>
    </row>
    <row r="1858">
      <c r="A1858" s="25" t="inlineStr">
        <is>
          <t>external_conversion_source</t>
        </is>
      </c>
      <c r="B1858" s="29" t="inlineStr">
        <is>
          <t>External conversion source · TEXT</t>
        </is>
      </c>
      <c r="C1858" s="26" t="n"/>
      <c r="D1858" s="27">
        <f>IF(AND($C1858="x",$A1858&lt;&gt;""),$A1858,"")</f>
        <v/>
      </c>
    </row>
    <row r="1859">
      <c r="A1859" s="25" t="inlineStr">
        <is>
          <t>external_customer_id</t>
        </is>
      </c>
      <c r="B1859" s="29" t="inlineStr">
        <is>
          <t>External customer id · NUMERIC</t>
        </is>
      </c>
      <c r="C1859" s="26" t="n"/>
      <c r="D1859" s="27">
        <f>IF(AND($C1859="x",$A1859&lt;&gt;""),$A1859,"")</f>
        <v/>
      </c>
    </row>
    <row r="1860">
      <c r="A1860" s="25" t="inlineStr">
        <is>
          <t>feed_types</t>
        </is>
      </c>
      <c r="B1860" s="29" t="inlineStr">
        <is>
          <t>Feed types · TEXT</t>
        </is>
      </c>
      <c r="C1860" s="26" t="n"/>
      <c r="D1860" s="27">
        <f>IF(AND($C1860="x",$A1860&lt;&gt;""),$A1860,"")</f>
        <v/>
      </c>
    </row>
    <row r="1861">
      <c r="A1861" s="25" t="inlineStr">
        <is>
          <t>field_type</t>
        </is>
      </c>
      <c r="B1861" s="29" t="inlineStr">
        <is>
          <t>Field type · TEXT</t>
        </is>
      </c>
      <c r="C1861" s="26" t="n"/>
      <c r="D1861" s="27">
        <f>IF(AND($C1861="x",$A1861&lt;&gt;""),$A1861,"")</f>
        <v/>
      </c>
    </row>
    <row r="1862">
      <c r="A1862" s="25" t="inlineStr">
        <is>
          <t>field_type_policy_summaries</t>
        </is>
      </c>
      <c r="B1862" s="29" t="inlineStr">
        <is>
          <t>Field type policy summaries · TEXT</t>
        </is>
      </c>
      <c r="C1862" s="26" t="n"/>
      <c r="D1862" s="27">
        <f>IF(AND($C1862="x",$A1862&lt;&gt;""),$A1862,"")</f>
        <v/>
      </c>
    </row>
    <row r="1863">
      <c r="A1863" s="25" t="inlineStr">
        <is>
          <t>final_mobile_urls</t>
        </is>
      </c>
      <c r="B1863" s="29" t="inlineStr">
        <is>
          <t>Final mobile urls · TEXT</t>
        </is>
      </c>
      <c r="C1863" s="26" t="n"/>
      <c r="D1863" s="27">
        <f>IF(AND($C1863="x",$A1863&lt;&gt;""),$A1863,"")</f>
        <v/>
      </c>
    </row>
    <row r="1864">
      <c r="A1864" s="25" t="inlineStr">
        <is>
          <t>final_url</t>
        </is>
      </c>
      <c r="B1864" s="29" t="inlineStr">
        <is>
          <t>Final url · TEXT</t>
        </is>
      </c>
      <c r="C1864" s="26" t="n"/>
      <c r="D1864" s="27">
        <f>IF(AND($C1864="x",$A1864&lt;&gt;""),$A1864,"")</f>
        <v/>
      </c>
    </row>
    <row r="1865">
      <c r="A1865" s="25" t="inlineStr">
        <is>
          <t>final_url_suffix</t>
        </is>
      </c>
      <c r="B1865" s="29" t="inlineStr">
        <is>
          <t>Final url suffix · TEXT</t>
        </is>
      </c>
      <c r="C1865" s="26" t="n"/>
      <c r="D1865" s="27">
        <f>IF(AND($C1865="x",$A1865&lt;&gt;""),$A1865,"")</f>
        <v/>
      </c>
    </row>
    <row r="1866">
      <c r="A1866" s="25" t="inlineStr">
        <is>
          <t>final_urls</t>
        </is>
      </c>
      <c r="B1866" s="29" t="inlineStr">
        <is>
          <t>Final urls · TEXT</t>
        </is>
      </c>
      <c r="C1866" s="26" t="n"/>
      <c r="D1866" s="27">
        <f>IF(AND($C1866="x",$A1866&lt;&gt;""),$A1866,"")</f>
        <v/>
      </c>
    </row>
    <row r="1867">
      <c r="A1867" s="25" t="inlineStr">
        <is>
          <t>first_page_cpc</t>
        </is>
      </c>
      <c r="B1867" s="29" t="inlineStr">
        <is>
          <t>First page cpc · NUMERIC</t>
        </is>
      </c>
      <c r="C1867" s="26" t="n"/>
      <c r="D1867" s="27">
        <f>IF(AND($C1867="x",$A1867&lt;&gt;""),$A1867,"")</f>
        <v/>
      </c>
    </row>
    <row r="1868">
      <c r="A1868" s="25" t="inlineStr">
        <is>
          <t>first_position_cpc</t>
        </is>
      </c>
      <c r="B1868" s="29" t="inlineStr">
        <is>
          <t>First position cpc · NUMERIC</t>
        </is>
      </c>
      <c r="C1868" s="26" t="n"/>
      <c r="D1868" s="27">
        <f>IF(AND($C1868="x",$A1868&lt;&gt;""),$A1868,"")</f>
        <v/>
      </c>
    </row>
    <row r="1869">
      <c r="A1869" s="25" t="inlineStr">
        <is>
          <t>fixed_cpm_goal</t>
        </is>
      </c>
      <c r="B1869" s="29" t="inlineStr">
        <is>
          <t>Fixed cpm goal · TEXT</t>
        </is>
      </c>
      <c r="C1869" s="26" t="n"/>
      <c r="D1869" s="27">
        <f>IF(AND($C1869="x",$A1869&lt;&gt;""),$A1869,"")</f>
        <v/>
      </c>
    </row>
    <row r="1870">
      <c r="A1870" s="25" t="inlineStr">
        <is>
          <t>fixed_cpm_micros</t>
        </is>
      </c>
      <c r="B1870" s="29" t="inlineStr">
        <is>
          <t>Fixed cpm micros · NUMERIC</t>
        </is>
      </c>
      <c r="C1870" s="26" t="n"/>
      <c r="D1870" s="27">
        <f>IF(AND($C1870="x",$A1870&lt;&gt;""),$A1870,"")</f>
        <v/>
      </c>
    </row>
    <row r="1871">
      <c r="A1871" s="25" t="inlineStr">
        <is>
          <t>fixed_cpm_target_frequency_info_target_count</t>
        </is>
      </c>
      <c r="B1871" s="29" t="inlineStr">
        <is>
          <t>Fixed cpm target frequency info target count · NUMERIC</t>
        </is>
      </c>
      <c r="C1871" s="26" t="n"/>
      <c r="D1871" s="27">
        <f>IF(AND($C1871="x",$A1871&lt;&gt;""),$A1871,"")</f>
        <v/>
      </c>
    </row>
    <row r="1872">
      <c r="A1872" s="25" t="inlineStr">
        <is>
          <t>fixed_cpm_target_frequency_info_time_unit</t>
        </is>
      </c>
      <c r="B1872" s="29" t="inlineStr">
        <is>
          <t>Fixed cpm target frequency info time unit · TEXT</t>
        </is>
      </c>
      <c r="C1872" s="26" t="n"/>
      <c r="D1872" s="27">
        <f>IF(AND($C1872="x",$A1872&lt;&gt;""),$A1872,"")</f>
        <v/>
      </c>
    </row>
    <row r="1873">
      <c r="A1873" s="25" t="inlineStr">
        <is>
          <t>frequency_caps</t>
        </is>
      </c>
      <c r="B1873" s="29" t="inlineStr">
        <is>
          <t>Frequency caps · TEXT</t>
        </is>
      </c>
      <c r="C1873" s="26" t="n"/>
      <c r="D1873" s="27">
        <f>IF(AND($C1873="x",$A1873&lt;&gt;""),$A1873,"")</f>
        <v/>
      </c>
    </row>
    <row r="1874">
      <c r="A1874" s="25" t="inlineStr">
        <is>
          <t>gclid</t>
        </is>
      </c>
      <c r="B1874" s="29" t="inlineStr">
        <is>
          <t>Gclid · TEXT</t>
        </is>
      </c>
      <c r="C1874" s="26" t="n"/>
      <c r="D1874" s="27">
        <f>IF(AND($C1874="x",$A1874&lt;&gt;""),$A1874,"")</f>
        <v/>
      </c>
    </row>
    <row r="1875">
      <c r="A1875" s="25" t="inlineStr">
        <is>
          <t>gender_type</t>
        </is>
      </c>
      <c r="B1875" s="29" t="inlineStr">
        <is>
          <t>Gender type · TEXT</t>
        </is>
      </c>
      <c r="C1875" s="26" t="n"/>
      <c r="D1875" s="27">
        <f>IF(AND($C1875="x",$A1875&lt;&gt;""),$A1875,"")</f>
        <v/>
      </c>
    </row>
    <row r="1876">
      <c r="A1876" s="25" t="inlineStr">
        <is>
          <t>gender_view_resource_name</t>
        </is>
      </c>
      <c r="B1876" s="29" t="inlineStr">
        <is>
          <t>Gender view resource name · TEXT</t>
        </is>
      </c>
      <c r="C1876" s="26" t="n"/>
      <c r="D1876" s="27">
        <f>IF(AND($C1876="x",$A1876&lt;&gt;""),$A1876,"")</f>
        <v/>
      </c>
    </row>
    <row r="1877">
      <c r="A1877" s="25" t="inlineStr">
        <is>
          <t>general_invalid_click_rate</t>
        </is>
      </c>
      <c r="B1877" s="29" t="inlineStr">
        <is>
          <t>General invalid click rate · NUMERIC</t>
        </is>
      </c>
      <c r="C1877" s="26" t="n"/>
      <c r="D1877" s="27">
        <f>IF(AND($C1877="x",$A1877&lt;&gt;""),$A1877,"")</f>
        <v/>
      </c>
    </row>
    <row r="1878">
      <c r="A1878" s="25" t="inlineStr">
        <is>
          <t>general_invalid_clicks</t>
        </is>
      </c>
      <c r="B1878" s="29" t="inlineStr">
        <is>
          <t>General invalid clicks · NUMERIC</t>
        </is>
      </c>
      <c r="C1878" s="26" t="n"/>
      <c r="D1878" s="27">
        <f>IF(AND($C1878="x",$A1878&lt;&gt;""),$A1878,"")</f>
        <v/>
      </c>
    </row>
    <row r="1879">
      <c r="A1879" s="25" t="inlineStr">
        <is>
          <t>geo_target_airport</t>
        </is>
      </c>
      <c r="B1879" s="29" t="inlineStr">
        <is>
          <t>Geo target airport · TEXT</t>
        </is>
      </c>
      <c r="C1879" s="26" t="n"/>
      <c r="D1879" s="27">
        <f>IF(AND($C1879="x",$A1879&lt;&gt;""),$A1879,"")</f>
        <v/>
      </c>
    </row>
    <row r="1880">
      <c r="A1880" s="25" t="inlineStr">
        <is>
          <t>geo_target_canton</t>
        </is>
      </c>
      <c r="B1880" s="29" t="inlineStr">
        <is>
          <t>Geo target canton · TEXT</t>
        </is>
      </c>
      <c r="C1880" s="26" t="n"/>
      <c r="D1880" s="27">
        <f>IF(AND($C1880="x",$A1880&lt;&gt;""),$A1880,"")</f>
        <v/>
      </c>
    </row>
    <row r="1881">
      <c r="A1881" s="25" t="inlineStr">
        <is>
          <t>geo_target_city</t>
        </is>
      </c>
      <c r="B1881" s="29" t="inlineStr">
        <is>
          <t>Geo target city (Alias) · CITY</t>
        </is>
      </c>
      <c r="C1881" s="26" t="n"/>
      <c r="D1881" s="27">
        <f>IF(AND($C1881="x",$A1881&lt;&gt;""),$A1881,"")</f>
        <v/>
      </c>
    </row>
    <row r="1882">
      <c r="A1882" s="25" t="inlineStr">
        <is>
          <t>geo_target_country</t>
        </is>
      </c>
      <c r="B1882" s="29" t="inlineStr">
        <is>
          <t>Geo target country (Geographic View) · COUNTRY</t>
        </is>
      </c>
      <c r="C1882" s="26" t="n"/>
      <c r="D1882" s="27">
        <f>IF(AND($C1882="x",$A1882&lt;&gt;""),$A1882,"")</f>
        <v/>
      </c>
    </row>
    <row r="1883">
      <c r="A1883" s="25" t="inlineStr">
        <is>
          <t>geo_target_county</t>
        </is>
      </c>
      <c r="B1883" s="29" t="inlineStr">
        <is>
          <t>Geo target county · TEXT</t>
        </is>
      </c>
      <c r="C1883" s="26" t="n"/>
      <c r="D1883" s="27">
        <f>IF(AND($C1883="x",$A1883&lt;&gt;""),$A1883,"")</f>
        <v/>
      </c>
    </row>
    <row r="1884">
      <c r="A1884" s="25" t="inlineStr">
        <is>
          <t>geo_target_district</t>
        </is>
      </c>
      <c r="B1884" s="29" t="inlineStr">
        <is>
          <t>Geo target district · TEXT</t>
        </is>
      </c>
      <c r="C1884" s="26" t="n"/>
      <c r="D1884" s="27">
        <f>IF(AND($C1884="x",$A1884&lt;&gt;""),$A1884,"")</f>
        <v/>
      </c>
    </row>
    <row r="1885">
      <c r="A1885" s="25" t="inlineStr">
        <is>
          <t>geo_target_metro</t>
        </is>
      </c>
      <c r="B1885" s="29" t="inlineStr">
        <is>
          <t>Geo target metro · TEXT</t>
        </is>
      </c>
      <c r="C1885" s="26" t="n"/>
      <c r="D1885" s="27">
        <f>IF(AND($C1885="x",$A1885&lt;&gt;""),$A1885,"")</f>
        <v/>
      </c>
    </row>
    <row r="1886">
      <c r="A1886" s="25" t="inlineStr">
        <is>
          <t>geo_target_most_specific_location</t>
        </is>
      </c>
      <c r="B1886" s="29" t="inlineStr">
        <is>
          <t>Geo target most specific location · TEXT</t>
        </is>
      </c>
      <c r="C1886" s="26" t="n"/>
      <c r="D1886" s="27">
        <f>IF(AND($C1886="x",$A1886&lt;&gt;""),$A1886,"")</f>
        <v/>
      </c>
    </row>
    <row r="1887">
      <c r="A1887" s="25" t="inlineStr">
        <is>
          <t>geo_target_postal_code</t>
        </is>
      </c>
      <c r="B1887" s="29" t="inlineStr">
        <is>
          <t>Geo target postal code · TEXT</t>
        </is>
      </c>
      <c r="C1887" s="26" t="n"/>
      <c r="D1887" s="27">
        <f>IF(AND($C1887="x",$A1887&lt;&gt;""),$A1887,"")</f>
        <v/>
      </c>
    </row>
    <row r="1888">
      <c r="A1888" s="25" t="inlineStr">
        <is>
          <t>geo_target_province</t>
        </is>
      </c>
      <c r="B1888" s="29" t="inlineStr">
        <is>
          <t>Geo target province · TEXT</t>
        </is>
      </c>
      <c r="C1888" s="26" t="n"/>
      <c r="D1888" s="27">
        <f>IF(AND($C1888="x",$A1888&lt;&gt;""),$A1888,"")</f>
        <v/>
      </c>
    </row>
    <row r="1889">
      <c r="A1889" s="25" t="inlineStr">
        <is>
          <t>geo_target_region</t>
        </is>
      </c>
      <c r="B1889" s="29" t="inlineStr">
        <is>
          <t>Geo target region · REGION</t>
        </is>
      </c>
      <c r="C1889" s="26" t="n"/>
      <c r="D1889" s="27">
        <f>IF(AND($C1889="x",$A1889&lt;&gt;""),$A1889,"")</f>
        <v/>
      </c>
    </row>
    <row r="1890">
      <c r="A1890" s="25" t="inlineStr">
        <is>
          <t>geo_target_state</t>
        </is>
      </c>
      <c r="B1890" s="29" t="inlineStr">
        <is>
          <t>Geo target state · TEXT</t>
        </is>
      </c>
      <c r="C1890" s="26" t="n"/>
      <c r="D1890" s="27">
        <f>IF(AND($C1890="x",$A1890&lt;&gt;""),$A1890,"")</f>
        <v/>
      </c>
    </row>
    <row r="1891">
      <c r="A1891" s="25" t="inlineStr">
        <is>
          <t>geo_target_type_setting_negative_geo_target_type</t>
        </is>
      </c>
      <c r="B1891" s="29" t="inlineStr">
        <is>
          <t>Geo target type setting negative geo target type · TEXT</t>
        </is>
      </c>
      <c r="C1891" s="26" t="n"/>
      <c r="D1891" s="27">
        <f>IF(AND($C1891="x",$A1891&lt;&gt;""),$A1891,"")</f>
        <v/>
      </c>
    </row>
    <row r="1892">
      <c r="A1892" s="25" t="inlineStr">
        <is>
          <t>geo_target_type_setting_positive_geo_target_type</t>
        </is>
      </c>
      <c r="B1892" s="29" t="inlineStr">
        <is>
          <t>Geo target type setting positive geo target type · TEXT</t>
        </is>
      </c>
      <c r="C1892" s="26" t="n"/>
      <c r="D1892" s="27">
        <f>IF(AND($C1892="x",$A1892&lt;&gt;""),$A1892,"")</f>
        <v/>
      </c>
    </row>
    <row r="1893">
      <c r="A1893" s="25" t="inlineStr">
        <is>
          <t>geographic_view_country_criterion_id</t>
        </is>
      </c>
      <c r="B1893" s="29" t="inlineStr">
        <is>
          <t>Geographic view country criterion id · COUNTRY</t>
        </is>
      </c>
      <c r="C1893" s="26" t="n"/>
      <c r="D1893" s="27">
        <f>IF(AND($C1893="x",$A1893&lt;&gt;""),$A1893,"")</f>
        <v/>
      </c>
    </row>
    <row r="1894">
      <c r="A1894" s="25" t="inlineStr">
        <is>
          <t>geographic_view_location_type</t>
        </is>
      </c>
      <c r="B1894" s="29" t="inlineStr">
        <is>
          <t>Geographic view location type · TEXT</t>
        </is>
      </c>
      <c r="C1894" s="26" t="n"/>
      <c r="D1894" s="27">
        <f>IF(AND($C1894="x",$A1894&lt;&gt;""),$A1894,"")</f>
        <v/>
      </c>
    </row>
    <row r="1895">
      <c r="A1895" s="25" t="inlineStr">
        <is>
          <t>geographic_view_resource_name</t>
        </is>
      </c>
      <c r="B1895" s="29" t="inlineStr">
        <is>
          <t>Geographic view resource name · TEXT</t>
        </is>
      </c>
      <c r="C1895" s="26" t="n"/>
      <c r="D1895" s="27">
        <f>IF(AND($C1895="x",$A1895&lt;&gt;""),$A1895,"")</f>
        <v/>
      </c>
    </row>
    <row r="1896">
      <c r="A1896" s="25" t="inlineStr">
        <is>
          <t>gmail_forwards</t>
        </is>
      </c>
      <c r="B1896" s="29" t="inlineStr">
        <is>
          <t>Gmail forwards · NUMERIC</t>
        </is>
      </c>
      <c r="C1896" s="26" t="n"/>
      <c r="D1896" s="27">
        <f>IF(AND($C1896="x",$A1896&lt;&gt;""),$A1896,"")</f>
        <v/>
      </c>
    </row>
    <row r="1897">
      <c r="A1897" s="25" t="inlineStr">
        <is>
          <t>gmail_saves</t>
        </is>
      </c>
      <c r="B1897" s="29" t="inlineStr">
        <is>
          <t>Gmail saves · NUMERIC</t>
        </is>
      </c>
      <c r="C1897" s="26" t="n"/>
      <c r="D1897" s="27">
        <f>IF(AND($C1897="x",$A1897&lt;&gt;""),$A1897,"")</f>
        <v/>
      </c>
    </row>
    <row r="1898">
      <c r="A1898" s="25" t="inlineStr">
        <is>
          <t>gmail_secondary_clicks</t>
        </is>
      </c>
      <c r="B1898" s="29" t="inlineStr">
        <is>
          <t>Gmail secondary clicks · NUMERIC</t>
        </is>
      </c>
      <c r="C1898" s="26" t="n"/>
      <c r="D1898" s="27">
        <f>IF(AND($C1898="x",$A1898&lt;&gt;""),$A1898,"")</f>
        <v/>
      </c>
    </row>
    <row r="1899">
      <c r="A1899" s="25" t="inlineStr">
        <is>
          <t>gross_profit_margin</t>
        </is>
      </c>
      <c r="B1899" s="29" t="inlineStr">
        <is>
          <t>Gross profit margin · NUMERIC</t>
        </is>
      </c>
      <c r="C1899" s="26" t="n"/>
      <c r="D1899" s="27">
        <f>IF(AND($C1899="x",$A1899&lt;&gt;""),$A1899,"")</f>
        <v/>
      </c>
    </row>
    <row r="1900">
      <c r="A1900" s="25" t="inlineStr">
        <is>
          <t>gross_profit_micros</t>
        </is>
      </c>
      <c r="B1900" s="29" t="inlineStr">
        <is>
          <t>Gross profit micros · NUMERIC</t>
        </is>
      </c>
      <c r="C1900" s="26" t="n"/>
      <c r="D1900" s="27">
        <f>IF(AND($C1900="x",$A1900&lt;&gt;""),$A1900,"")</f>
        <v/>
      </c>
    </row>
    <row r="1901">
      <c r="A1901" s="25" t="inlineStr">
        <is>
          <t>group_placement_target_url</t>
        </is>
      </c>
      <c r="B1901" s="29" t="inlineStr">
        <is>
          <t>Group placement target url · TEXT</t>
        </is>
      </c>
      <c r="C1901" s="26" t="n"/>
      <c r="D1901" s="27">
        <f>IF(AND($C1901="x",$A1901&lt;&gt;""),$A1901,"")</f>
        <v/>
      </c>
    </row>
    <row r="1902">
      <c r="A1902" s="25" t="inlineStr">
        <is>
          <t>group_placement_view_display_name</t>
        </is>
      </c>
      <c r="B1902" s="29" t="inlineStr">
        <is>
          <t>Group placement view display name · TEXT</t>
        </is>
      </c>
      <c r="C1902" s="26" t="n"/>
      <c r="D1902" s="27">
        <f>IF(AND($C1902="x",$A1902&lt;&gt;""),$A1902,"")</f>
        <v/>
      </c>
    </row>
    <row r="1903">
      <c r="A1903" s="25" t="inlineStr">
        <is>
          <t>group_placement_view_placement</t>
        </is>
      </c>
      <c r="B1903" s="29" t="inlineStr">
        <is>
          <t>Group placement view placement · TEXT</t>
        </is>
      </c>
      <c r="C1903" s="26" t="n"/>
      <c r="D1903" s="27">
        <f>IF(AND($C1903="x",$A1903&lt;&gt;""),$A1903,"")</f>
        <v/>
      </c>
    </row>
    <row r="1904">
      <c r="A1904" s="25" t="inlineStr">
        <is>
          <t>group_placement_view_placement_type</t>
        </is>
      </c>
      <c r="B1904" s="29" t="inlineStr">
        <is>
          <t>Group placement view placement type · TEXT</t>
        </is>
      </c>
      <c r="C1904" s="26" t="n"/>
      <c r="D1904" s="27">
        <f>IF(AND($C1904="x",$A1904&lt;&gt;""),$A1904,"")</f>
        <v/>
      </c>
    </row>
    <row r="1905">
      <c r="A1905" s="25" t="inlineStr">
        <is>
          <t>group_placement_view_resource_name</t>
        </is>
      </c>
      <c r="B1905" s="29" t="inlineStr">
        <is>
          <t>Group placement view resource name · TEXT</t>
        </is>
      </c>
      <c r="C1905" s="26" t="n"/>
      <c r="D1905" s="27">
        <f>IF(AND($C1905="x",$A1905&lt;&gt;""),$A1905,"")</f>
        <v/>
      </c>
    </row>
    <row r="1906">
      <c r="A1906" s="25" t="inlineStr">
        <is>
          <t>group_placement_view_target_url</t>
        </is>
      </c>
      <c r="B1906" s="29" t="inlineStr">
        <is>
          <t>Group placement view target url · TEXT</t>
        </is>
      </c>
      <c r="C1906" s="26" t="n"/>
      <c r="D1906" s="27">
        <f>IF(AND($C1906="x",$A1906&lt;&gt;""),$A1906,"")</f>
        <v/>
      </c>
    </row>
    <row r="1907">
      <c r="A1907" s="25" t="inlineStr">
        <is>
          <t>has_partners_badge</t>
        </is>
      </c>
      <c r="B1907" s="29" t="inlineStr">
        <is>
          <t>Has partners badge · BOOLEAN</t>
        </is>
      </c>
      <c r="C1907" s="26" t="n"/>
      <c r="D1907" s="27">
        <f>IF(AND($C1907="x",$A1907&lt;&gt;""),$A1907,"")</f>
        <v/>
      </c>
    </row>
    <row r="1908">
      <c r="A1908" s="25" t="inlineStr">
        <is>
          <t>has_recommended_budget</t>
        </is>
      </c>
      <c r="B1908" s="29" t="inlineStr">
        <is>
          <t>Has recommended budget · BOOLEAN</t>
        </is>
      </c>
      <c r="C1908" s="26" t="n"/>
      <c r="D1908" s="27">
        <f>IF(AND($C1908="x",$A1908&lt;&gt;""),$A1908,"")</f>
        <v/>
      </c>
    </row>
    <row r="1909">
      <c r="A1909" s="25" t="inlineStr">
        <is>
          <t>historical_creative_quality_score</t>
        </is>
      </c>
      <c r="B1909" s="29" t="inlineStr">
        <is>
          <t>Historical creative quality score · TEXT</t>
        </is>
      </c>
      <c r="C1909" s="26" t="n"/>
      <c r="D1909" s="27">
        <f>IF(AND($C1909="x",$A1909&lt;&gt;""),$A1909,"")</f>
        <v/>
      </c>
    </row>
    <row r="1910">
      <c r="A1910" s="25" t="inlineStr">
        <is>
          <t>historical_landing_page_quality_score</t>
        </is>
      </c>
      <c r="B1910" s="29" t="inlineStr">
        <is>
          <t>Historical landing page quality score · TEXT</t>
        </is>
      </c>
      <c r="C1910" s="26" t="n"/>
      <c r="D1910" s="27">
        <f>IF(AND($C1910="x",$A1910&lt;&gt;""),$A1910,"")</f>
        <v/>
      </c>
    </row>
    <row r="1911">
      <c r="A1911" s="25" t="inlineStr">
        <is>
          <t>historical_quality_score</t>
        </is>
      </c>
      <c r="B1911" s="29" t="inlineStr">
        <is>
          <t>Historical quality score · NUMERIC</t>
        </is>
      </c>
      <c r="C1911" s="26" t="n"/>
      <c r="D1911" s="27">
        <f>IF(AND($C1911="x",$A1911&lt;&gt;""),$A1911,"")</f>
        <v/>
      </c>
    </row>
    <row r="1912">
      <c r="A1912" s="25" t="inlineStr">
        <is>
          <t>historical_search_predicted_ctr</t>
        </is>
      </c>
      <c r="B1912" s="29" t="inlineStr">
        <is>
          <t>Historical search predicted ctr · TEXT</t>
        </is>
      </c>
      <c r="C1912" s="26" t="n"/>
      <c r="D1912" s="27">
        <f>IF(AND($C1912="x",$A1912&lt;&gt;""),$A1912,"")</f>
        <v/>
      </c>
    </row>
    <row r="1913">
      <c r="A1913" s="25" t="inlineStr">
        <is>
          <t>hotel_average_lead_value_micros</t>
        </is>
      </c>
      <c r="B1913" s="29" t="inlineStr">
        <is>
          <t>Hotel average lead value micros · NUMERIC</t>
        </is>
      </c>
      <c r="C1913" s="26" t="n"/>
      <c r="D1913" s="27">
        <f>IF(AND($C1913="x",$A1913&lt;&gt;""),$A1913,"")</f>
        <v/>
      </c>
    </row>
    <row r="1914">
      <c r="A1914" s="25" t="inlineStr">
        <is>
          <t>hotel_booking_window_days</t>
        </is>
      </c>
      <c r="B1914" s="29" t="inlineStr">
        <is>
          <t>Hotel booking window days · NUMERIC</t>
        </is>
      </c>
      <c r="C1914" s="26" t="n"/>
      <c r="D1914" s="27">
        <f>IF(AND($C1914="x",$A1914&lt;&gt;""),$A1914,"")</f>
        <v/>
      </c>
    </row>
    <row r="1915">
      <c r="A1915" s="25" t="inlineStr">
        <is>
          <t>hotel_callout_asset_language_code</t>
        </is>
      </c>
      <c r="B1915" s="29" t="inlineStr">
        <is>
          <t>Hotel callout asset language code · TEXT</t>
        </is>
      </c>
      <c r="C1915" s="26" t="n"/>
      <c r="D1915" s="27">
        <f>IF(AND($C1915="x",$A1915&lt;&gt;""),$A1915,"")</f>
        <v/>
      </c>
    </row>
    <row r="1916">
      <c r="A1916" s="25" t="inlineStr">
        <is>
          <t>hotel_callout_asset_text</t>
        </is>
      </c>
      <c r="B1916" s="29" t="inlineStr">
        <is>
          <t>Hotel callout asset text · TEXT</t>
        </is>
      </c>
      <c r="C1916" s="26" t="n"/>
      <c r="D1916" s="27">
        <f>IF(AND($C1916="x",$A1916&lt;&gt;""),$A1916,"")</f>
        <v/>
      </c>
    </row>
    <row r="1917">
      <c r="A1917" s="25" t="inlineStr">
        <is>
          <t>hotel_center_id</t>
        </is>
      </c>
      <c r="B1917" s="29" t="inlineStr">
        <is>
          <t>Hotel center id · NUMERIC</t>
        </is>
      </c>
      <c r="C1917" s="26" t="n"/>
      <c r="D1917" s="27">
        <f>IF(AND($C1917="x",$A1917&lt;&gt;""),$A1917,"")</f>
        <v/>
      </c>
    </row>
    <row r="1918">
      <c r="A1918" s="25" t="inlineStr">
        <is>
          <t>hotel_check_in_date</t>
        </is>
      </c>
      <c r="B1918" s="29" t="inlineStr">
        <is>
          <t>Hotel check in date · DATE</t>
        </is>
      </c>
      <c r="C1918" s="26" t="n"/>
      <c r="D1918" s="27">
        <f>IF(AND($C1918="x",$A1918&lt;&gt;""),$A1918,"")</f>
        <v/>
      </c>
    </row>
    <row r="1919">
      <c r="A1919" s="25" t="inlineStr">
        <is>
          <t>hotel_check_in_day_of_week</t>
        </is>
      </c>
      <c r="B1919" s="29" t="inlineStr">
        <is>
          <t>Hotel check in day of week · TEXT</t>
        </is>
      </c>
      <c r="C1919" s="26" t="n"/>
      <c r="D1919" s="27">
        <f>IF(AND($C1919="x",$A1919&lt;&gt;""),$A1919,"")</f>
        <v/>
      </c>
    </row>
    <row r="1920">
      <c r="A1920" s="25" t="inlineStr">
        <is>
          <t>hotel_city</t>
        </is>
      </c>
      <c r="B1920" s="29" t="inlineStr">
        <is>
          <t>Hotel city · CITY</t>
        </is>
      </c>
      <c r="C1920" s="26" t="n"/>
      <c r="D1920" s="27">
        <f>IF(AND($C1920="x",$A1920&lt;&gt;""),$A1920,"")</f>
        <v/>
      </c>
    </row>
    <row r="1921">
      <c r="A1921" s="25" t="inlineStr">
        <is>
          <t>hotel_class</t>
        </is>
      </c>
      <c r="B1921" s="29" t="inlineStr">
        <is>
          <t>Hotel class · NUMERIC</t>
        </is>
      </c>
      <c r="C1921" s="26" t="n"/>
      <c r="D1921" s="27">
        <f>IF(AND($C1921="x",$A1921&lt;&gt;""),$A1921,"")</f>
        <v/>
      </c>
    </row>
    <row r="1922">
      <c r="A1922" s="25" t="inlineStr">
        <is>
          <t>hotel_country</t>
        </is>
      </c>
      <c r="B1922" s="29" t="inlineStr">
        <is>
          <t>Hotel country · COUNTRY</t>
        </is>
      </c>
      <c r="C1922" s="26" t="n"/>
      <c r="D1922" s="27">
        <f>IF(AND($C1922="x",$A1922&lt;&gt;""),$A1922,"")</f>
        <v/>
      </c>
    </row>
    <row r="1923">
      <c r="A1923" s="25" t="inlineStr">
        <is>
          <t>hotel_date_selection_type</t>
        </is>
      </c>
      <c r="B1923" s="29" t="inlineStr">
        <is>
          <t>Hotel date selection type · TEXT</t>
        </is>
      </c>
      <c r="C1923" s="26" t="n"/>
      <c r="D1923" s="27">
        <f>IF(AND($C1923="x",$A1923&lt;&gt;""),$A1923,"")</f>
        <v/>
      </c>
    </row>
    <row r="1924">
      <c r="A1924" s="25" t="inlineStr">
        <is>
          <t>hotel_eligible_impressions</t>
        </is>
      </c>
      <c r="B1924" s="29" t="inlineStr">
        <is>
          <t>Hotel eligible impressions · NUMERIC</t>
        </is>
      </c>
      <c r="C1924" s="26" t="n"/>
      <c r="D1924" s="27">
        <f>IF(AND($C1924="x",$A1924&lt;&gt;""),$A1924,"")</f>
        <v/>
      </c>
    </row>
    <row r="1925">
      <c r="A1925" s="25" t="inlineStr">
        <is>
          <t>hotel_length_of_stay</t>
        </is>
      </c>
      <c r="B1925" s="29" t="inlineStr">
        <is>
          <t>Hotel length of stay · NUMERIC</t>
        </is>
      </c>
      <c r="C1925" s="26" t="n"/>
      <c r="D1925" s="27">
        <f>IF(AND($C1925="x",$A1925&lt;&gt;""),$A1925,"")</f>
        <v/>
      </c>
    </row>
    <row r="1926">
      <c r="A1926" s="25" t="inlineStr">
        <is>
          <t>hotel_performance_view_geo_target_country</t>
        </is>
      </c>
      <c r="B1926" s="29" t="inlineStr">
        <is>
          <t>Geo target country (Hotel Performance View) · COUNTRY</t>
        </is>
      </c>
      <c r="C1926" s="26" t="n"/>
      <c r="D1926" s="27">
        <f>IF(AND($C1926="x",$A1926&lt;&gt;""),$A1926,"")</f>
        <v/>
      </c>
    </row>
    <row r="1927">
      <c r="A1927" s="25" t="inlineStr">
        <is>
          <t>hotel_performance_view_resource_name</t>
        </is>
      </c>
      <c r="B1927" s="29" t="inlineStr">
        <is>
          <t>Hotel performance view resource name · TEXT</t>
        </is>
      </c>
      <c r="C1927" s="26" t="n"/>
      <c r="D1927" s="27">
        <f>IF(AND($C1927="x",$A1927&lt;&gt;""),$A1927,"")</f>
        <v/>
      </c>
    </row>
    <row r="1928">
      <c r="A1928" s="25" t="inlineStr">
        <is>
          <t>hotel_price_bucket</t>
        </is>
      </c>
      <c r="B1928" s="29" t="inlineStr">
        <is>
          <t>Hotel price bucket · TEXT</t>
        </is>
      </c>
      <c r="C1928" s="26" t="n"/>
      <c r="D1928" s="27">
        <f>IF(AND($C1928="x",$A1928&lt;&gt;""),$A1928,"")</f>
        <v/>
      </c>
    </row>
    <row r="1929">
      <c r="A1929" s="25" t="inlineStr">
        <is>
          <t>hotel_price_difference_percentage</t>
        </is>
      </c>
      <c r="B1929" s="29" t="inlineStr">
        <is>
          <t>Hotel price difference percentage · PERCENT</t>
        </is>
      </c>
      <c r="C1929" s="26" t="n"/>
      <c r="D1929" s="27">
        <f>IF(AND($C1929="x",$A1929&lt;&gt;""),$A1929,"")</f>
        <v/>
      </c>
    </row>
    <row r="1930">
      <c r="A1930" s="25" t="inlineStr">
        <is>
          <t>hotel_property_asset_hotel_address</t>
        </is>
      </c>
      <c r="B1930" s="29" t="inlineStr">
        <is>
          <t>Hotel property asset hotel address · TEXT</t>
        </is>
      </c>
      <c r="C1930" s="26" t="n"/>
      <c r="D1930" s="27">
        <f>IF(AND($C1930="x",$A1930&lt;&gt;""),$A1930,"")</f>
        <v/>
      </c>
    </row>
    <row r="1931">
      <c r="A1931" s="25" t="inlineStr">
        <is>
          <t>hotel_property_asset_hotel_name</t>
        </is>
      </c>
      <c r="B1931" s="29" t="inlineStr">
        <is>
          <t>Hotel property asset hotel name · TEXT</t>
        </is>
      </c>
      <c r="C1931" s="26" t="n"/>
      <c r="D1931" s="27">
        <f>IF(AND($C1931="x",$A1931&lt;&gt;""),$A1931,"")</f>
        <v/>
      </c>
    </row>
    <row r="1932">
      <c r="A1932" s="25" t="inlineStr">
        <is>
          <t>hotel_property_asset_place_id</t>
        </is>
      </c>
      <c r="B1932" s="29" t="inlineStr">
        <is>
          <t>Hotel property asset place id · TEXT</t>
        </is>
      </c>
      <c r="C1932" s="26" t="n"/>
      <c r="D1932" s="27">
        <f>IF(AND($C1932="x",$A1932&lt;&gt;""),$A1932,"")</f>
        <v/>
      </c>
    </row>
    <row r="1933">
      <c r="A1933" s="25" t="inlineStr">
        <is>
          <t>hotel_property_asset_set</t>
        </is>
      </c>
      <c r="B1933" s="29" t="inlineStr">
        <is>
          <t>Hotel property asset set · TEXT</t>
        </is>
      </c>
      <c r="C1933" s="26" t="n"/>
      <c r="D1933" s="27">
        <f>IF(AND($C1933="x",$A1933&lt;&gt;""),$A1933,"")</f>
        <v/>
      </c>
    </row>
    <row r="1934">
      <c r="A1934" s="25" t="inlineStr">
        <is>
          <t>hotel_rate_rule_id</t>
        </is>
      </c>
      <c r="B1934" s="29" t="inlineStr">
        <is>
          <t>Hotel rate rule id · TEXT</t>
        </is>
      </c>
      <c r="C1934" s="26" t="n"/>
      <c r="D1934" s="27">
        <f>IF(AND($C1934="x",$A1934&lt;&gt;""),$A1934,"")</f>
        <v/>
      </c>
    </row>
    <row r="1935">
      <c r="A1935" s="25" t="inlineStr">
        <is>
          <t>hotel_rate_type</t>
        </is>
      </c>
      <c r="B1935" s="29" t="inlineStr">
        <is>
          <t>Hotel rate type · TEXT</t>
        </is>
      </c>
      <c r="C1935" s="26" t="n"/>
      <c r="D1935" s="27">
        <f>IF(AND($C1935="x",$A1935&lt;&gt;""),$A1935,"")</f>
        <v/>
      </c>
    </row>
    <row r="1936">
      <c r="A1936" s="25" t="inlineStr">
        <is>
          <t>hotel_setting_hotel_center_id</t>
        </is>
      </c>
      <c r="B1936" s="29" t="inlineStr">
        <is>
          <t>Hotel setting hotel center id · NUMERIC</t>
        </is>
      </c>
      <c r="C1936" s="26" t="n"/>
      <c r="D1936" s="27">
        <f>IF(AND($C1936="x",$A1936&lt;&gt;""),$A1936,"")</f>
        <v/>
      </c>
    </row>
    <row r="1937">
      <c r="A1937" s="25" t="inlineStr">
        <is>
          <t>hotel_state</t>
        </is>
      </c>
      <c r="B1937" s="29" t="inlineStr">
        <is>
          <t>Hotel state · TEXT</t>
        </is>
      </c>
      <c r="C1937" s="26" t="n"/>
      <c r="D1937" s="27">
        <f>IF(AND($C1937="x",$A1937&lt;&gt;""),$A1937,"")</f>
        <v/>
      </c>
    </row>
    <row r="1938">
      <c r="A1938" s="25" t="inlineStr">
        <is>
          <t>hour</t>
        </is>
      </c>
      <c r="B1938" s="29" t="inlineStr">
        <is>
          <t>Hour · TEXT</t>
        </is>
      </c>
      <c r="C1938" s="26" t="n"/>
      <c r="D1938" s="27">
        <f>IF(AND($C1938="x",$A1938&lt;&gt;""),$A1938,"")</f>
        <v/>
      </c>
    </row>
    <row r="1939">
      <c r="A1939" s="25" t="inlineStr">
        <is>
          <t>hour_of_day</t>
        </is>
      </c>
      <c r="B1939" s="29" t="inlineStr">
        <is>
          <t>Hour of day · NUMERIC</t>
        </is>
      </c>
      <c r="C1939" s="26" t="n"/>
      <c r="D1939" s="27">
        <f>IF(AND($C1939="x",$A1939&lt;&gt;""),$A1939,"")</f>
        <v/>
      </c>
    </row>
    <row r="1940">
      <c r="A1940" s="25" t="inlineStr">
        <is>
          <t>id</t>
        </is>
      </c>
      <c r="B1940" s="29" t="inlineStr">
        <is>
          <t>Id · TEXT</t>
        </is>
      </c>
      <c r="C1940" s="26" t="n"/>
      <c r="D1940" s="27">
        <f>IF(AND($C1940="x",$A1940&lt;&gt;""),$A1940,"")</f>
        <v/>
      </c>
    </row>
    <row r="1941">
      <c r="A1941" s="25" t="inlineStr">
        <is>
          <t>image_asset_auto_migration_done</t>
        </is>
      </c>
      <c r="B1941" s="29" t="inlineStr">
        <is>
          <t>Image asset auto migration done · BOOLEAN</t>
        </is>
      </c>
      <c r="C1941" s="26" t="n"/>
      <c r="D1941" s="27">
        <f>IF(AND($C1941="x",$A1941&lt;&gt;""),$A1941,"")</f>
        <v/>
      </c>
    </row>
    <row r="1942">
      <c r="A1942" s="25" t="inlineStr">
        <is>
          <t>image_asset_auto_migration_done_date_time</t>
        </is>
      </c>
      <c r="B1942" s="29" t="inlineStr">
        <is>
          <t>Image asset auto migration done date time · DATE</t>
        </is>
      </c>
      <c r="C1942" s="26" t="n"/>
      <c r="D1942" s="27">
        <f>IF(AND($C1942="x",$A1942&lt;&gt;""),$A1942,"")</f>
        <v/>
      </c>
    </row>
    <row r="1943">
      <c r="A1943" s="25" t="inlineStr">
        <is>
          <t>image_asset_file_size</t>
        </is>
      </c>
      <c r="B1943" s="29" t="inlineStr">
        <is>
          <t>Image asset file size · NUMERIC</t>
        </is>
      </c>
      <c r="C1943" s="26" t="n"/>
      <c r="D1943" s="27">
        <f>IF(AND($C1943="x",$A1943&lt;&gt;""),$A1943,"")</f>
        <v/>
      </c>
    </row>
    <row r="1944">
      <c r="A1944" s="25" t="inlineStr">
        <is>
          <t>image_asset_full_size_height_pixels</t>
        </is>
      </c>
      <c r="B1944" s="29" t="inlineStr">
        <is>
          <t>Image asset full size height pixels · NUMERIC</t>
        </is>
      </c>
      <c r="C1944" s="26" t="n"/>
      <c r="D1944" s="27">
        <f>IF(AND($C1944="x",$A1944&lt;&gt;""),$A1944,"")</f>
        <v/>
      </c>
    </row>
    <row r="1945">
      <c r="A1945" s="25" t="inlineStr">
        <is>
          <t>image_asset_full_size_url</t>
        </is>
      </c>
      <c r="B1945" s="29" t="inlineStr">
        <is>
          <t>Image asset full size url · TEXT</t>
        </is>
      </c>
      <c r="C1945" s="26" t="n"/>
      <c r="D1945" s="27">
        <f>IF(AND($C1945="x",$A1945&lt;&gt;""),$A1945,"")</f>
        <v/>
      </c>
    </row>
    <row r="1946">
      <c r="A1946" s="25" t="inlineStr">
        <is>
          <t>image_asset_full_size_width_pixels</t>
        </is>
      </c>
      <c r="B1946" s="29" t="inlineStr">
        <is>
          <t>Image asset full size width pixels · NUMERIC</t>
        </is>
      </c>
      <c r="C1946" s="26" t="n"/>
      <c r="D1946" s="27">
        <f>IF(AND($C1946="x",$A1946&lt;&gt;""),$A1946,"")</f>
        <v/>
      </c>
    </row>
    <row r="1947">
      <c r="A1947" s="25" t="inlineStr">
        <is>
          <t>image_asset_mime_type</t>
        </is>
      </c>
      <c r="B1947" s="29" t="inlineStr">
        <is>
          <t>Image asset mime type · TEXT</t>
        </is>
      </c>
      <c r="C1947" s="26" t="n"/>
      <c r="D1947" s="27">
        <f>IF(AND($C1947="x",$A1947&lt;&gt;""),$A1947,"")</f>
        <v/>
      </c>
    </row>
    <row r="1948">
      <c r="A1948" s="25" t="inlineStr">
        <is>
          <t>image_url</t>
        </is>
      </c>
      <c r="B1948" s="29" t="inlineStr">
        <is>
          <t>Ad Image URL · IMAGE_URL</t>
        </is>
      </c>
      <c r="C1948" s="26" t="n"/>
      <c r="D1948" s="27">
        <f>IF(AND($C1948="x",$A1948&lt;&gt;""),$A1948,"")</f>
        <v/>
      </c>
    </row>
    <row r="1949">
      <c r="A1949" s="25" t="inlineStr">
        <is>
          <t>impressions_unique_query_clusters</t>
        </is>
      </c>
      <c r="B1949" s="29" t="inlineStr">
        <is>
          <t>Impressions unique query clusters · NUMERIC</t>
        </is>
      </c>
      <c r="C1949" s="26" t="n"/>
      <c r="D1949" s="27">
        <f>IF(AND($C1949="x",$A1949&lt;&gt;""),$A1949,"")</f>
        <v/>
      </c>
    </row>
    <row r="1950">
      <c r="A1950" s="25" t="inlineStr">
        <is>
          <t>income_range_type</t>
        </is>
      </c>
      <c r="B1950" s="29" t="inlineStr">
        <is>
          <t>Income range type · TEXT</t>
        </is>
      </c>
      <c r="C1950" s="26" t="n"/>
      <c r="D1950" s="27">
        <f>IF(AND($C1950="x",$A1950&lt;&gt;""),$A1950,"")</f>
        <v/>
      </c>
    </row>
    <row r="1951">
      <c r="A1951" s="25" t="inlineStr">
        <is>
          <t>income_range_view_resource_name</t>
        </is>
      </c>
      <c r="B1951" s="29" t="inlineStr">
        <is>
          <t>Income range view resource name · TEXT</t>
        </is>
      </c>
      <c r="C1951" s="26" t="n"/>
      <c r="D1951" s="27">
        <f>IF(AND($C1951="x",$A1951&lt;&gt;""),$A1951,"")</f>
        <v/>
      </c>
    </row>
    <row r="1952">
      <c r="A1952" s="25" t="inlineStr">
        <is>
          <t>integration_code</t>
        </is>
      </c>
      <c r="B1952" s="29" t="inlineStr">
        <is>
          <t>Integration code · TEXT</t>
        </is>
      </c>
      <c r="C1952" s="26" t="n"/>
      <c r="D1952" s="27">
        <f>IF(AND($C1952="x",$A1952&lt;&gt;""),$A1952,"")</f>
        <v/>
      </c>
    </row>
    <row r="1953">
      <c r="A1953" s="25" t="inlineStr">
        <is>
          <t>interaction_event_types</t>
        </is>
      </c>
      <c r="B1953" s="29" t="inlineStr">
        <is>
          <t>Interaction event types · TEXT</t>
        </is>
      </c>
      <c r="C1953" s="26" t="n"/>
      <c r="D1953" s="27">
        <f>IF(AND($C1953="x",$A1953&lt;&gt;""),$A1953,"")</f>
        <v/>
      </c>
    </row>
    <row r="1954">
      <c r="A1954" s="25" t="inlineStr">
        <is>
          <t>interaction_on_this_extension</t>
        </is>
      </c>
      <c r="B1954" s="29" t="inlineStr">
        <is>
          <t>Interaction on this extension · BOOLEAN</t>
        </is>
      </c>
      <c r="C1954" s="26" t="n"/>
      <c r="D1954" s="27">
        <f>IF(AND($C1954="x",$A1954&lt;&gt;""),$A1954,"")</f>
        <v/>
      </c>
    </row>
    <row r="1955">
      <c r="A1955" s="25" t="inlineStr">
        <is>
          <t>interaction_rate</t>
        </is>
      </c>
      <c r="B1955" s="29" t="inlineStr">
        <is>
          <t>Interaction rate · PERCENT</t>
        </is>
      </c>
      <c r="C1955" s="26" t="n"/>
      <c r="D1955" s="27">
        <f>IF(AND($C1955="x",$A1955&lt;&gt;""),$A1955,"")</f>
        <v/>
      </c>
    </row>
    <row r="1956">
      <c r="A1956" s="25" t="inlineStr">
        <is>
          <t>interaction_types</t>
        </is>
      </c>
      <c r="B1956" s="29" t="inlineStr">
        <is>
          <t>Interaction types · TEXT</t>
        </is>
      </c>
      <c r="C1956" s="26" t="n"/>
      <c r="D1956" s="27">
        <f>IF(AND($C1956="x",$A1956&lt;&gt;""),$A1956,"")</f>
        <v/>
      </c>
    </row>
    <row r="1957">
      <c r="A1957" s="25" t="inlineStr">
        <is>
          <t>interactions</t>
        </is>
      </c>
      <c r="B1957" s="29" t="inlineStr">
        <is>
          <t>Interactions · NUMERIC</t>
        </is>
      </c>
      <c r="C1957" s="26" t="n"/>
      <c r="D1957" s="27">
        <f>IF(AND($C1957="x",$A1957&lt;&gt;""),$A1957,"")</f>
        <v/>
      </c>
    </row>
    <row r="1958">
      <c r="A1958" s="25" t="inlineStr">
        <is>
          <t>invalid_click_rate</t>
        </is>
      </c>
      <c r="B1958" s="29" t="inlineStr">
        <is>
          <t>Invalid click rate · PERCENT</t>
        </is>
      </c>
      <c r="C1958" s="26" t="n"/>
      <c r="D1958" s="27">
        <f>IF(AND($C1958="x",$A1958&lt;&gt;""),$A1958,"")</f>
        <v/>
      </c>
    </row>
    <row r="1959">
      <c r="A1959" s="25" t="inlineStr">
        <is>
          <t>invalid_clicks</t>
        </is>
      </c>
      <c r="B1959" s="29" t="inlineStr">
        <is>
          <t>Invalid clicks · NUMERIC</t>
        </is>
      </c>
      <c r="C1959" s="26" t="n"/>
      <c r="D1959" s="27">
        <f>IF(AND($C1959="x",$A1959&lt;&gt;""),$A1959,"")</f>
        <v/>
      </c>
    </row>
    <row r="1960">
      <c r="A1960" s="25" t="inlineStr">
        <is>
          <t>ip_block_ip_address</t>
        </is>
      </c>
      <c r="B1960" s="29" t="inlineStr">
        <is>
          <t>Ip block ip address · TEXT</t>
        </is>
      </c>
      <c r="C1960" s="26" t="n"/>
      <c r="D1960" s="27">
        <f>IF(AND($C1960="x",$A1960&lt;&gt;""),$A1960,"")</f>
        <v/>
      </c>
    </row>
    <row r="1961">
      <c r="A1961" s="25" t="inlineStr">
        <is>
          <t>is_budget_explicitly_shared</t>
        </is>
      </c>
      <c r="B1961" s="29" t="inlineStr">
        <is>
          <t>Is budget explicitly shared · BOOLEAN</t>
        </is>
      </c>
      <c r="C1961" s="26" t="n"/>
      <c r="D1961" s="27">
        <f>IF(AND($C1961="x",$A1961&lt;&gt;""),$A1961,"")</f>
        <v/>
      </c>
    </row>
    <row r="1962">
      <c r="A1962" s="25" t="inlineStr">
        <is>
          <t>is_negative</t>
        </is>
      </c>
      <c r="B1962" s="29" t="inlineStr">
        <is>
          <t>Is negative · BOOLEAN</t>
        </is>
      </c>
      <c r="C1962" s="26" t="n"/>
      <c r="D1962" s="27">
        <f>IF(AND($C1962="x",$A1962&lt;&gt;""),$A1962,"")</f>
        <v/>
      </c>
    </row>
    <row r="1963">
      <c r="A1963" s="25" t="inlineStr">
        <is>
          <t>is_restrict</t>
        </is>
      </c>
      <c r="B1963" s="29" t="inlineStr">
        <is>
          <t>Is restrict · TEXT</t>
        </is>
      </c>
      <c r="C1963" s="26" t="n"/>
      <c r="D1963" s="27">
        <f>IF(AND($C1963="x",$A1963&lt;&gt;""),$A1963,"")</f>
        <v/>
      </c>
    </row>
    <row r="1964">
      <c r="A1964" s="25" t="inlineStr">
        <is>
          <t>keyword</t>
        </is>
      </c>
      <c r="B1964" s="29" t="inlineStr">
        <is>
          <t>Keyword · TEXT</t>
        </is>
      </c>
      <c r="C1964" s="26" t="n"/>
      <c r="D1964" s="27">
        <f>IF(AND($C1964="x",$A1964&lt;&gt;""),$A1964,"")</f>
        <v/>
      </c>
    </row>
    <row r="1965">
      <c r="A1965" s="25" t="inlineStr">
        <is>
          <t>keyword_ad_group_criterion</t>
        </is>
      </c>
      <c r="B1965" s="29" t="inlineStr">
        <is>
          <t>Keyword ad group criterion · TEXT</t>
        </is>
      </c>
      <c r="C1965" s="26" t="n"/>
      <c r="D1965" s="27">
        <f>IF(AND($C1965="x",$A1965&lt;&gt;""),$A1965,"")</f>
        <v/>
      </c>
    </row>
    <row r="1966">
      <c r="A1966" s="25" t="inlineStr">
        <is>
          <t>keyword_average_cpc</t>
        </is>
      </c>
      <c r="B1966" s="29" t="inlineStr">
        <is>
          <t>Keyword average CPC · NUMERIC</t>
        </is>
      </c>
      <c r="C1966" s="26" t="n"/>
      <c r="D1966" s="27">
        <f>IF(AND($C1966="x",$A1966&lt;&gt;""),$A1966,"")</f>
        <v/>
      </c>
    </row>
    <row r="1967">
      <c r="A1967" s="25" t="inlineStr">
        <is>
          <t>keyword_competition</t>
        </is>
      </c>
      <c r="B1967" s="29" t="inlineStr">
        <is>
          <t>Keyword competition · TEXT</t>
        </is>
      </c>
      <c r="C1967" s="26" t="n"/>
      <c r="D1967" s="27">
        <f>IF(AND($C1967="x",$A1967&lt;&gt;""),$A1967,"")</f>
        <v/>
      </c>
    </row>
    <row r="1968">
      <c r="A1968" s="25" t="inlineStr">
        <is>
          <t>keyword_country</t>
        </is>
      </c>
      <c r="B1968" s="29" t="inlineStr">
        <is>
          <t>Keyword country · COUNTRY</t>
        </is>
      </c>
      <c r="C1968" s="26" t="n"/>
      <c r="D1968" s="27">
        <f>IF(AND($C1968="x",$A1968&lt;&gt;""),$A1968,"")</f>
        <v/>
      </c>
    </row>
    <row r="1969">
      <c r="A1969" s="25" t="inlineStr">
        <is>
          <t>keyword_criterion_id</t>
        </is>
      </c>
      <c r="B1969" s="29" t="inlineStr">
        <is>
          <t>Keyword Criterion ID · TEXT</t>
        </is>
      </c>
      <c r="C1969" s="26" t="n"/>
      <c r="D1969" s="27">
        <f>IF(AND($C1969="x",$A1969&lt;&gt;""),$A1969,"")</f>
        <v/>
      </c>
    </row>
    <row r="1970">
      <c r="A1970" s="25" t="inlineStr">
        <is>
          <t>keyword_info_match_type</t>
        </is>
      </c>
      <c r="B1970" s="29" t="inlineStr">
        <is>
          <t>Keyword info match type · TEXT</t>
        </is>
      </c>
      <c r="C1970" s="26" t="n"/>
      <c r="D1970" s="27">
        <f>IF(AND($C1970="x",$A1970&lt;&gt;""),$A1970,"")</f>
        <v/>
      </c>
    </row>
    <row r="1971">
      <c r="A1971" s="25" t="inlineStr">
        <is>
          <t>keyword_info_text</t>
        </is>
      </c>
      <c r="B1971" s="29" t="inlineStr">
        <is>
          <t>Keyword info text · TEXT</t>
        </is>
      </c>
      <c r="C1971" s="26" t="n"/>
      <c r="D1971" s="27">
        <f>IF(AND($C1971="x",$A1971&lt;&gt;""),$A1971,"")</f>
        <v/>
      </c>
    </row>
    <row r="1972">
      <c r="A1972" s="25" t="inlineStr">
        <is>
          <t>keyword_language</t>
        </is>
      </c>
      <c r="B1972" s="29" t="inlineStr">
        <is>
          <t>Keyword language · TEXT</t>
        </is>
      </c>
      <c r="C1972" s="26" t="n"/>
      <c r="D1972" s="27">
        <f>IF(AND($C1972="x",$A1972&lt;&gt;""),$A1972,"")</f>
        <v/>
      </c>
    </row>
    <row r="1973">
      <c r="A1973" s="25" t="inlineStr">
        <is>
          <t>keyword_match_type</t>
        </is>
      </c>
      <c r="B1973" s="29" t="inlineStr">
        <is>
          <t>Keyword match type · TEXT</t>
        </is>
      </c>
      <c r="C1973" s="26" t="n"/>
      <c r="D1973" s="27">
        <f>IF(AND($C1973="x",$A1973&lt;&gt;""),$A1973,"")</f>
        <v/>
      </c>
    </row>
    <row r="1974">
      <c r="A1974" s="25" t="inlineStr">
        <is>
          <t>keyword_status</t>
        </is>
      </c>
      <c r="B1974" s="29" t="inlineStr">
        <is>
          <t>Keyword Status · TEXT</t>
        </is>
      </c>
      <c r="C1974" s="26" t="n"/>
      <c r="D1974" s="27">
        <f>IF(AND($C1974="x",$A1974&lt;&gt;""),$A1974,"")</f>
        <v/>
      </c>
    </row>
    <row r="1975">
      <c r="A1975" s="25" t="inlineStr">
        <is>
          <t>keyword_text</t>
        </is>
      </c>
      <c r="B1975" s="29" t="inlineStr">
        <is>
          <t>Keyword text · TEXT</t>
        </is>
      </c>
      <c r="C1975" s="26" t="n"/>
      <c r="D1975" s="27">
        <f>IF(AND($C1975="x",$A1975&lt;&gt;""),$A1975,"")</f>
        <v/>
      </c>
    </row>
    <row r="1976">
      <c r="A1976" s="25" t="inlineStr">
        <is>
          <t>keyword_theme_free_form_keyword_theme</t>
        </is>
      </c>
      <c r="B1976" s="29" t="inlineStr">
        <is>
          <t>Keyword theme free form keyword theme · TEXT</t>
        </is>
      </c>
      <c r="C1976" s="26" t="n"/>
      <c r="D1976" s="27">
        <f>IF(AND($C1976="x",$A1976&lt;&gt;""),$A1976,"")</f>
        <v/>
      </c>
    </row>
    <row r="1977">
      <c r="A1977" s="25" t="inlineStr">
        <is>
          <t>keyword_theme_keyword_theme_constant</t>
        </is>
      </c>
      <c r="B1977" s="29" t="inlineStr">
        <is>
          <t>Keyword theme keyword theme constant · TEXT</t>
        </is>
      </c>
      <c r="C1977" s="26" t="n"/>
      <c r="D1977" s="27">
        <f>IF(AND($C1977="x",$A1977&lt;&gt;""),$A1977,"")</f>
        <v/>
      </c>
    </row>
    <row r="1978">
      <c r="A1978" s="25" t="inlineStr">
        <is>
          <t>keyword_view_resource_name</t>
        </is>
      </c>
      <c r="B1978" s="29" t="inlineStr">
        <is>
          <t>Keyword view resource name · TEXT</t>
        </is>
      </c>
      <c r="C1978" s="26" t="n"/>
      <c r="D1978" s="27">
        <f>IF(AND($C1978="x",$A1978&lt;&gt;""),$A1978,"")</f>
        <v/>
      </c>
    </row>
    <row r="1979">
      <c r="A1979" s="25" t="inlineStr">
        <is>
          <t>label_id</t>
        </is>
      </c>
      <c r="B1979" s="29" t="inlineStr">
        <is>
          <t>Label id · NUMERIC</t>
        </is>
      </c>
      <c r="C1979" s="26" t="n"/>
      <c r="D1979" s="27">
        <f>IF(AND($C1979="x",$A1979&lt;&gt;""),$A1979,"")</f>
        <v/>
      </c>
    </row>
    <row r="1980">
      <c r="A1980" s="25" t="inlineStr">
        <is>
          <t>label_name</t>
        </is>
      </c>
      <c r="B1980" s="29" t="inlineStr">
        <is>
          <t>Label name · TEXT</t>
        </is>
      </c>
      <c r="C1980" s="26" t="n"/>
      <c r="D1980" s="27">
        <f>IF(AND($C1980="x",$A1980&lt;&gt;""),$A1980,"")</f>
        <v/>
      </c>
    </row>
    <row r="1981">
      <c r="A1981" s="25" t="inlineStr">
        <is>
          <t>label_resource_name</t>
        </is>
      </c>
      <c r="B1981" s="29" t="inlineStr">
        <is>
          <t>Label resource name · TEXT</t>
        </is>
      </c>
      <c r="C1981" s="26" t="n"/>
      <c r="D1981" s="27">
        <f>IF(AND($C1981="x",$A1981&lt;&gt;""),$A1981,"")</f>
        <v/>
      </c>
    </row>
    <row r="1982">
      <c r="A1982" s="25" t="inlineStr">
        <is>
          <t>label_status</t>
        </is>
      </c>
      <c r="B1982" s="29" t="inlineStr">
        <is>
          <t>Label status · TEXT</t>
        </is>
      </c>
      <c r="C1982" s="26" t="n"/>
      <c r="D1982" s="27">
        <f>IF(AND($C1982="x",$A1982&lt;&gt;""),$A1982,"")</f>
        <v/>
      </c>
    </row>
    <row r="1983">
      <c r="A1983" s="25" t="inlineStr">
        <is>
          <t>label_text_label_background_color</t>
        </is>
      </c>
      <c r="B1983" s="29" t="inlineStr">
        <is>
          <t>Label text label background color · TEXT</t>
        </is>
      </c>
      <c r="C1983" s="26" t="n"/>
      <c r="D1983" s="27">
        <f>IF(AND($C1983="x",$A1983&lt;&gt;""),$A1983,"")</f>
        <v/>
      </c>
    </row>
    <row r="1984">
      <c r="A1984" s="25" t="inlineStr">
        <is>
          <t>label_text_label_description</t>
        </is>
      </c>
      <c r="B1984" s="29" t="inlineStr">
        <is>
          <t>Label text label description · TEXT</t>
        </is>
      </c>
      <c r="C1984" s="26" t="n"/>
      <c r="D1984" s="27">
        <f>IF(AND($C1984="x",$A1984&lt;&gt;""),$A1984,"")</f>
        <v/>
      </c>
    </row>
    <row r="1985">
      <c r="A1985" s="25" t="inlineStr">
        <is>
          <t>labels</t>
        </is>
      </c>
      <c r="B1985" s="29" t="inlineStr">
        <is>
          <t>Labels · TEXT</t>
        </is>
      </c>
      <c r="C1985" s="26" t="n"/>
      <c r="D1985" s="27">
        <f>IF(AND($C1985="x",$A1985&lt;&gt;""),$A1985,"")</f>
        <v/>
      </c>
    </row>
    <row r="1986">
      <c r="A1986" s="25" t="inlineStr">
        <is>
          <t>landing_page_source</t>
        </is>
      </c>
      <c r="B1986" s="29" t="inlineStr">
        <is>
          <t>Landing page source · TEXT</t>
        </is>
      </c>
      <c r="C1986" s="26" t="n"/>
      <c r="D1986" s="27">
        <f>IF(AND($C1986="x",$A1986&lt;&gt;""),$A1986,"")</f>
        <v/>
      </c>
    </row>
    <row r="1987">
      <c r="A1987" s="25" t="inlineStr">
        <is>
          <t>landing_page_view_resource_name</t>
        </is>
      </c>
      <c r="B1987" s="29" t="inlineStr">
        <is>
          <t>Landing page view resource name · TEXT</t>
        </is>
      </c>
      <c r="C1987" s="26" t="n"/>
      <c r="D1987" s="27">
        <f>IF(AND($C1987="x",$A1987&lt;&gt;""),$A1987,"")</f>
        <v/>
      </c>
    </row>
    <row r="1988">
      <c r="A1988" s="25" t="inlineStr">
        <is>
          <t>language_constant_code</t>
        </is>
      </c>
      <c r="B1988" s="29" t="inlineStr">
        <is>
          <t>Language constant code · TEXT</t>
        </is>
      </c>
      <c r="C1988" s="26" t="n"/>
      <c r="D1988" s="27">
        <f>IF(AND($C1988="x",$A1988&lt;&gt;""),$A1988,"")</f>
        <v/>
      </c>
    </row>
    <row r="1989">
      <c r="A1989" s="25" t="inlineStr">
        <is>
          <t>language_constant_id</t>
        </is>
      </c>
      <c r="B1989" s="29" t="inlineStr">
        <is>
          <t>Language constant id · TEXT</t>
        </is>
      </c>
      <c r="C1989" s="26" t="n"/>
      <c r="D1989" s="27">
        <f>IF(AND($C1989="x",$A1989&lt;&gt;""),$A1989,"")</f>
        <v/>
      </c>
    </row>
    <row r="1990">
      <c r="A1990" s="25" t="inlineStr">
        <is>
          <t>language_constant_name</t>
        </is>
      </c>
      <c r="B1990" s="29" t="inlineStr">
        <is>
          <t>Language constant name · TEXT</t>
        </is>
      </c>
      <c r="C1990" s="26" t="n"/>
      <c r="D1990" s="27">
        <f>IF(AND($C1990="x",$A1990&lt;&gt;""),$A1990,"")</f>
        <v/>
      </c>
    </row>
    <row r="1991">
      <c r="A1991" s="25" t="inlineStr">
        <is>
          <t>language_constant_resource_name</t>
        </is>
      </c>
      <c r="B1991" s="29" t="inlineStr">
        <is>
          <t>Language constant resource name · TEXT</t>
        </is>
      </c>
      <c r="C1991" s="26" t="n"/>
      <c r="D1991" s="27">
        <f>IF(AND($C1991="x",$A1991&lt;&gt;""),$A1991,"")</f>
        <v/>
      </c>
    </row>
    <row r="1992">
      <c r="A1992" s="25" t="inlineStr">
        <is>
          <t>language_constant_targetable</t>
        </is>
      </c>
      <c r="B1992" s="29" t="inlineStr">
        <is>
          <t>Language constant targetable · BOOLEAN</t>
        </is>
      </c>
      <c r="C1992" s="26" t="n"/>
      <c r="D1992" s="27">
        <f>IF(AND($C1992="x",$A1992&lt;&gt;""),$A1992,"")</f>
        <v/>
      </c>
    </row>
    <row r="1993">
      <c r="A1993" s="25" t="inlineStr">
        <is>
          <t>language_criteria_id</t>
        </is>
      </c>
      <c r="B1993" s="29" t="inlineStr">
        <is>
          <t>Language criteria id · TEXT</t>
        </is>
      </c>
      <c r="C1993" s="26" t="n"/>
      <c r="D1993" s="27">
        <f>IF(AND($C1993="x",$A1993&lt;&gt;""),$A1993,"")</f>
        <v/>
      </c>
    </row>
    <row r="1994">
      <c r="A1994" s="25" t="inlineStr">
        <is>
          <t>language_language_constant</t>
        </is>
      </c>
      <c r="B1994" s="29" t="inlineStr">
        <is>
          <t>Language language constant · TEXT</t>
        </is>
      </c>
      <c r="C1994" s="26" t="n"/>
      <c r="D1994" s="27">
        <f>IF(AND($C1994="x",$A1994&lt;&gt;""),$A1994,"")</f>
        <v/>
      </c>
    </row>
    <row r="1995">
      <c r="A1995" s="25" t="inlineStr">
        <is>
          <t>launched_to_all</t>
        </is>
      </c>
      <c r="B1995" s="29" t="inlineStr">
        <is>
          <t>Launched to all · BOOLEAN</t>
        </is>
      </c>
      <c r="C1995" s="26" t="n"/>
      <c r="D1995" s="27">
        <f>IF(AND($C1995="x",$A1995&lt;&gt;""),$A1995,"")</f>
        <v/>
      </c>
    </row>
    <row r="1996">
      <c r="A1996" s="25" t="inlineStr">
        <is>
          <t>lead_cost_of_goods_sold_micros</t>
        </is>
      </c>
      <c r="B1996" s="29" t="inlineStr">
        <is>
          <t>Lead cost of goods sold micros · NUMERIC</t>
        </is>
      </c>
      <c r="C1996" s="26" t="n"/>
      <c r="D1996" s="27">
        <f>IF(AND($C1996="x",$A1996&lt;&gt;""),$A1996,"")</f>
        <v/>
      </c>
    </row>
    <row r="1997">
      <c r="A1997" s="25" t="inlineStr">
        <is>
          <t>lead_form_asset_background_image_asset</t>
        </is>
      </c>
      <c r="B1997" s="29" t="inlineStr">
        <is>
          <t>Lead form asset background image asset · TEXT</t>
        </is>
      </c>
      <c r="C1997" s="26" t="n"/>
      <c r="D1997" s="27">
        <f>IF(AND($C1997="x",$A1997&lt;&gt;""),$A1997,"")</f>
        <v/>
      </c>
    </row>
    <row r="1998">
      <c r="A1998" s="25" t="inlineStr">
        <is>
          <t>lead_form_asset_business_name</t>
        </is>
      </c>
      <c r="B1998" s="29" t="inlineStr">
        <is>
          <t>Lead form asset business name · TEXT</t>
        </is>
      </c>
      <c r="C1998" s="26" t="n"/>
      <c r="D1998" s="27">
        <f>IF(AND($C1998="x",$A1998&lt;&gt;""),$A1998,"")</f>
        <v/>
      </c>
    </row>
    <row r="1999">
      <c r="A1999" s="25" t="inlineStr">
        <is>
          <t>lead_form_asset_call_to_action_description</t>
        </is>
      </c>
      <c r="B1999" s="29" t="inlineStr">
        <is>
          <t>Lead form asset call to action description · TEXT</t>
        </is>
      </c>
      <c r="C1999" s="26" t="n"/>
      <c r="D1999" s="27">
        <f>IF(AND($C1999="x",$A1999&lt;&gt;""),$A1999,"")</f>
        <v/>
      </c>
    </row>
    <row r="2000">
      <c r="A2000" s="25" t="inlineStr">
        <is>
          <t>lead_form_asset_call_to_action_type</t>
        </is>
      </c>
      <c r="B2000" s="29" t="inlineStr">
        <is>
          <t>Lead form asset call to action type · TEXT</t>
        </is>
      </c>
      <c r="C2000" s="26" t="n"/>
      <c r="D2000" s="27">
        <f>IF(AND($C2000="x",$A2000&lt;&gt;""),$A2000,"")</f>
        <v/>
      </c>
    </row>
    <row r="2001">
      <c r="A2001" s="25" t="inlineStr">
        <is>
          <t>lead_form_asset_custom_disclosure</t>
        </is>
      </c>
      <c r="B2001" s="29" t="inlineStr">
        <is>
          <t>Lead form asset custom disclosure · TEXT</t>
        </is>
      </c>
      <c r="C2001" s="26" t="n"/>
      <c r="D2001" s="27">
        <f>IF(AND($C2001="x",$A2001&lt;&gt;""),$A2001,"")</f>
        <v/>
      </c>
    </row>
    <row r="2002">
      <c r="A2002" s="25" t="inlineStr">
        <is>
          <t>lead_form_asset_custom_question_fields</t>
        </is>
      </c>
      <c r="B2002" s="29" t="inlineStr">
        <is>
          <t>Lead form asset custom question fields · TEXT</t>
        </is>
      </c>
      <c r="C2002" s="26" t="n"/>
      <c r="D2002" s="27">
        <f>IF(AND($C2002="x",$A2002&lt;&gt;""),$A2002,"")</f>
        <v/>
      </c>
    </row>
    <row r="2003">
      <c r="A2003" s="25" t="inlineStr">
        <is>
          <t>lead_form_asset_delivery_methods</t>
        </is>
      </c>
      <c r="B2003" s="29" t="inlineStr">
        <is>
          <t>Lead form asset delivery methods · TEXT</t>
        </is>
      </c>
      <c r="C2003" s="26" t="n"/>
      <c r="D2003" s="27">
        <f>IF(AND($C2003="x",$A2003&lt;&gt;""),$A2003,"")</f>
        <v/>
      </c>
    </row>
    <row r="2004">
      <c r="A2004" s="25" t="inlineStr">
        <is>
          <t>lead_form_asset_description</t>
        </is>
      </c>
      <c r="B2004" s="29" t="inlineStr">
        <is>
          <t>Lead form asset description · TEXT</t>
        </is>
      </c>
      <c r="C2004" s="26" t="n"/>
      <c r="D2004" s="27">
        <f>IF(AND($C2004="x",$A2004&lt;&gt;""),$A2004,"")</f>
        <v/>
      </c>
    </row>
    <row r="2005">
      <c r="A2005" s="25" t="inlineStr">
        <is>
          <t>lead_form_asset_desired_intent</t>
        </is>
      </c>
      <c r="B2005" s="29" t="inlineStr">
        <is>
          <t>Lead form asset desired intent · TEXT</t>
        </is>
      </c>
      <c r="C2005" s="26" t="n"/>
      <c r="D2005" s="27">
        <f>IF(AND($C2005="x",$A2005&lt;&gt;""),$A2005,"")</f>
        <v/>
      </c>
    </row>
    <row r="2006">
      <c r="A2006" s="25" t="inlineStr">
        <is>
          <t>lead_form_asset_fields</t>
        </is>
      </c>
      <c r="B2006" s="29" t="inlineStr">
        <is>
          <t>Lead form asset fields · TEXT</t>
        </is>
      </c>
      <c r="C2006" s="26" t="n"/>
      <c r="D2006" s="27">
        <f>IF(AND($C2006="x",$A2006&lt;&gt;""),$A2006,"")</f>
        <v/>
      </c>
    </row>
    <row r="2007">
      <c r="A2007" s="25" t="inlineStr">
        <is>
          <t>lead_form_asset_headline</t>
        </is>
      </c>
      <c r="B2007" s="29" t="inlineStr">
        <is>
          <t>Lead form asset headline · TEXT</t>
        </is>
      </c>
      <c r="C2007" s="26" t="n"/>
      <c r="D2007" s="27">
        <f>IF(AND($C2007="x",$A2007&lt;&gt;""),$A2007,"")</f>
        <v/>
      </c>
    </row>
    <row r="2008">
      <c r="A2008" s="25" t="inlineStr">
        <is>
          <t>lead_form_asset_post_submit_call_to_action_type</t>
        </is>
      </c>
      <c r="B2008" s="29" t="inlineStr">
        <is>
          <t>Lead form asset post submit call to action type · TEXT</t>
        </is>
      </c>
      <c r="C2008" s="26" t="n"/>
      <c r="D2008" s="27">
        <f>IF(AND($C2008="x",$A2008&lt;&gt;""),$A2008,"")</f>
        <v/>
      </c>
    </row>
    <row r="2009">
      <c r="A2009" s="25" t="inlineStr">
        <is>
          <t>lead_form_asset_post_submit_description</t>
        </is>
      </c>
      <c r="B2009" s="29" t="inlineStr">
        <is>
          <t>Lead form asset post submit description · TEXT</t>
        </is>
      </c>
      <c r="C2009" s="26" t="n"/>
      <c r="D2009" s="27">
        <f>IF(AND($C2009="x",$A2009&lt;&gt;""),$A2009,"")</f>
        <v/>
      </c>
    </row>
    <row r="2010">
      <c r="A2010" s="25" t="inlineStr">
        <is>
          <t>lead_form_asset_post_submit_headline</t>
        </is>
      </c>
      <c r="B2010" s="29" t="inlineStr">
        <is>
          <t>Lead form asset post submit headline · TEXT</t>
        </is>
      </c>
      <c r="C2010" s="26" t="n"/>
      <c r="D2010" s="27">
        <f>IF(AND($C2010="x",$A2010&lt;&gt;""),$A2010,"")</f>
        <v/>
      </c>
    </row>
    <row r="2011">
      <c r="A2011" s="25" t="inlineStr">
        <is>
          <t>lead_form_asset_privacy_policy_url</t>
        </is>
      </c>
      <c r="B2011" s="29" t="inlineStr">
        <is>
          <t>Lead form asset privacy policy url · TEXT</t>
        </is>
      </c>
      <c r="C2011" s="26" t="n"/>
      <c r="D2011" s="27">
        <f>IF(AND($C2011="x",$A2011&lt;&gt;""),$A2011,"")</f>
        <v/>
      </c>
    </row>
    <row r="2012">
      <c r="A2012" s="25" t="inlineStr">
        <is>
          <t>lead_gross_profit_micros</t>
        </is>
      </c>
      <c r="B2012" s="29" t="inlineStr">
        <is>
          <t>Lead gross profit micros · NUMERIC</t>
        </is>
      </c>
      <c r="C2012" s="26" t="n"/>
      <c r="D2012" s="27">
        <f>IF(AND($C2012="x",$A2012&lt;&gt;""),$A2012,"")</f>
        <v/>
      </c>
    </row>
    <row r="2013">
      <c r="A2013" s="25" t="inlineStr">
        <is>
          <t>lead_revenue_micros</t>
        </is>
      </c>
      <c r="B2013" s="29" t="inlineStr">
        <is>
          <t>Lead revenue micros · NUMERIC</t>
        </is>
      </c>
      <c r="C2013" s="26" t="n"/>
      <c r="D2013" s="27">
        <f>IF(AND($C2013="x",$A2013&lt;&gt;""),$A2013,"")</f>
        <v/>
      </c>
    </row>
    <row r="2014">
      <c r="A2014" s="25" t="inlineStr">
        <is>
          <t>lead_units_sold</t>
        </is>
      </c>
      <c r="B2014" s="29" t="inlineStr">
        <is>
          <t>Lead units sold · NUMERIC</t>
        </is>
      </c>
      <c r="C2014" s="26" t="n"/>
      <c r="D2014" s="27">
        <f>IF(AND($C2014="x",$A2014&lt;&gt;""),$A2014,"")</f>
        <v/>
      </c>
    </row>
    <row r="2015">
      <c r="A2015" s="25" t="inlineStr">
        <is>
          <t>life_event_life_event_id</t>
        </is>
      </c>
      <c r="B2015" s="29" t="inlineStr">
        <is>
          <t>Life event life event id · NUMERIC</t>
        </is>
      </c>
      <c r="C2015" s="26" t="n"/>
      <c r="D2015" s="27">
        <f>IF(AND($C2015="x",$A2015&lt;&gt;""),$A2015,"")</f>
        <v/>
      </c>
    </row>
    <row r="2016">
      <c r="A2016" s="25" t="inlineStr">
        <is>
          <t>listing_group_case_value_activity_city_value</t>
        </is>
      </c>
      <c r="B2016" s="29" t="inlineStr">
        <is>
          <t>Listing group case value activity city value · TEXT</t>
        </is>
      </c>
      <c r="C2016" s="26" t="n"/>
      <c r="D2016" s="27">
        <f>IF(AND($C2016="x",$A2016&lt;&gt;""),$A2016,"")</f>
        <v/>
      </c>
    </row>
    <row r="2017">
      <c r="A2017" s="25" t="inlineStr">
        <is>
          <t>listing_group_case_value_activity_country_value</t>
        </is>
      </c>
      <c r="B2017" s="29" t="inlineStr">
        <is>
          <t>Listing group case value activity country value · COUNTRY</t>
        </is>
      </c>
      <c r="C2017" s="26" t="n"/>
      <c r="D2017" s="27">
        <f>IF(AND($C2017="x",$A2017&lt;&gt;""),$A2017,"")</f>
        <v/>
      </c>
    </row>
    <row r="2018">
      <c r="A2018" s="25" t="inlineStr">
        <is>
          <t>listing_group_case_value_activity_id_value</t>
        </is>
      </c>
      <c r="B2018" s="29" t="inlineStr">
        <is>
          <t>Listing group case value activity id value · TEXT</t>
        </is>
      </c>
      <c r="C2018" s="26" t="n"/>
      <c r="D2018" s="27">
        <f>IF(AND($C2018="x",$A2018&lt;&gt;""),$A2018,"")</f>
        <v/>
      </c>
    </row>
    <row r="2019">
      <c r="A2019" s="25" t="inlineStr">
        <is>
          <t>listing_group_case_value_activity_rating_value</t>
        </is>
      </c>
      <c r="B2019" s="29" t="inlineStr">
        <is>
          <t>Listing group case value activity rating value · NUMERIC</t>
        </is>
      </c>
      <c r="C2019" s="26" t="n"/>
      <c r="D2019" s="27">
        <f>IF(AND($C2019="x",$A2019&lt;&gt;""),$A2019,"")</f>
        <v/>
      </c>
    </row>
    <row r="2020">
      <c r="A2020" s="25" t="inlineStr">
        <is>
          <t>listing_group_case_value_activity_state_value</t>
        </is>
      </c>
      <c r="B2020" s="29" t="inlineStr">
        <is>
          <t>Listing group case value activity state value · TEXT</t>
        </is>
      </c>
      <c r="C2020" s="26" t="n"/>
      <c r="D2020" s="27">
        <f>IF(AND($C2020="x",$A2020&lt;&gt;""),$A2020,"")</f>
        <v/>
      </c>
    </row>
    <row r="2021">
      <c r="A2021" s="25" t="inlineStr">
        <is>
          <t>listing_group_case_value_hotel_city_city_criterion</t>
        </is>
      </c>
      <c r="B2021" s="29" t="inlineStr">
        <is>
          <t>Listing group case value hotel city city criterion · CITY</t>
        </is>
      </c>
      <c r="C2021" s="26" t="n"/>
      <c r="D2021" s="27">
        <f>IF(AND($C2021="x",$A2021&lt;&gt;""),$A2021,"")</f>
        <v/>
      </c>
    </row>
    <row r="2022">
      <c r="A2022" s="25" t="inlineStr">
        <is>
          <t>listing_group_case_value_hotel_class_value</t>
        </is>
      </c>
      <c r="B2022" s="29" t="inlineStr">
        <is>
          <t>Listing group case value hotel class value · NUMERIC</t>
        </is>
      </c>
      <c r="C2022" s="26" t="n"/>
      <c r="D2022" s="27">
        <f>IF(AND($C2022="x",$A2022&lt;&gt;""),$A2022,"")</f>
        <v/>
      </c>
    </row>
    <row r="2023">
      <c r="A2023" s="25" t="inlineStr">
        <is>
          <t>listing_group_case_value_hotel_country_region_country_region_criterion</t>
        </is>
      </c>
      <c r="B2023" s="29" t="inlineStr">
        <is>
          <t>Listing group case value hotel country region country region criterion · REGION</t>
        </is>
      </c>
      <c r="C2023" s="26" t="n"/>
      <c r="D2023" s="27">
        <f>IF(AND($C2023="x",$A2023&lt;&gt;""),$A2023,"")</f>
        <v/>
      </c>
    </row>
    <row r="2024">
      <c r="A2024" s="25" t="inlineStr">
        <is>
          <t>listing_group_case_value_hotel_id_value</t>
        </is>
      </c>
      <c r="B2024" s="29" t="inlineStr">
        <is>
          <t>Listing group case value hotel id value · TEXT</t>
        </is>
      </c>
      <c r="C2024" s="26" t="n"/>
      <c r="D2024" s="27">
        <f>IF(AND($C2024="x",$A2024&lt;&gt;""),$A2024,"")</f>
        <v/>
      </c>
    </row>
    <row r="2025">
      <c r="A2025" s="25" t="inlineStr">
        <is>
          <t>listing_group_case_value_hotel_state_state_criterion</t>
        </is>
      </c>
      <c r="B2025" s="29" t="inlineStr">
        <is>
          <t>Listing group case value hotel state state criterion · TEXT</t>
        </is>
      </c>
      <c r="C2025" s="26" t="n"/>
      <c r="D2025" s="27">
        <f>IF(AND($C2025="x",$A2025&lt;&gt;""),$A2025,"")</f>
        <v/>
      </c>
    </row>
    <row r="2026">
      <c r="A2026" s="25" t="inlineStr">
        <is>
          <t>listing_group_case_value_product_brand_value</t>
        </is>
      </c>
      <c r="B2026" s="29" t="inlineStr">
        <is>
          <t>Listing group case value product brand value · TEXT</t>
        </is>
      </c>
      <c r="C2026" s="26" t="n"/>
      <c r="D2026" s="27">
        <f>IF(AND($C2026="x",$A2026&lt;&gt;""),$A2026,"")</f>
        <v/>
      </c>
    </row>
    <row r="2027">
      <c r="A2027" s="25" t="inlineStr">
        <is>
          <t>listing_group_case_value_product_category_category_id</t>
        </is>
      </c>
      <c r="B2027" s="29" t="inlineStr">
        <is>
          <t>Listing group case value product category category id · NUMERIC</t>
        </is>
      </c>
      <c r="C2027" s="26" t="n"/>
      <c r="D2027" s="27">
        <f>IF(AND($C2027="x",$A2027&lt;&gt;""),$A2027,"")</f>
        <v/>
      </c>
    </row>
    <row r="2028">
      <c r="A2028" s="25" t="inlineStr">
        <is>
          <t>listing_group_case_value_product_category_level</t>
        </is>
      </c>
      <c r="B2028" s="29" t="inlineStr">
        <is>
          <t>Listing group case value product category level · TEXT</t>
        </is>
      </c>
      <c r="C2028" s="26" t="n"/>
      <c r="D2028" s="27">
        <f>IF(AND($C2028="x",$A2028&lt;&gt;""),$A2028,"")</f>
        <v/>
      </c>
    </row>
    <row r="2029">
      <c r="A2029" s="25" t="inlineStr">
        <is>
          <t>listing_group_case_value_product_channel_channel</t>
        </is>
      </c>
      <c r="B2029" s="29" t="inlineStr">
        <is>
          <t>Listing group case value product channel channel · TEXT</t>
        </is>
      </c>
      <c r="C2029" s="26" t="n"/>
      <c r="D2029" s="27">
        <f>IF(AND($C2029="x",$A2029&lt;&gt;""),$A2029,"")</f>
        <v/>
      </c>
    </row>
    <row r="2030">
      <c r="A2030" s="25" t="inlineStr">
        <is>
          <t>listing_group_case_value_product_channel_exclusivity_channel_exclusivity</t>
        </is>
      </c>
      <c r="B2030" s="29" t="inlineStr">
        <is>
          <t>Listing group case value product channel exclusivity channel exclusivity · TEXT</t>
        </is>
      </c>
      <c r="C2030" s="26" t="n"/>
      <c r="D2030" s="27">
        <f>IF(AND($C2030="x",$A2030&lt;&gt;""),$A2030,"")</f>
        <v/>
      </c>
    </row>
    <row r="2031">
      <c r="A2031" s="25" t="inlineStr">
        <is>
          <t>listing_group_case_value_product_condition_condition</t>
        </is>
      </c>
      <c r="B2031" s="29" t="inlineStr">
        <is>
          <t>Listing group case value product condition condition · TEXT</t>
        </is>
      </c>
      <c r="C2031" s="26" t="n"/>
      <c r="D2031" s="27">
        <f>IF(AND($C2031="x",$A2031&lt;&gt;""),$A2031,"")</f>
        <v/>
      </c>
    </row>
    <row r="2032">
      <c r="A2032" s="25" t="inlineStr">
        <is>
          <t>listing_group_case_value_product_custom_attribute_index</t>
        </is>
      </c>
      <c r="B2032" s="29" t="inlineStr">
        <is>
          <t>Listing group case value product custom attribute index · TEXT</t>
        </is>
      </c>
      <c r="C2032" s="26" t="n"/>
      <c r="D2032" s="27">
        <f>IF(AND($C2032="x",$A2032&lt;&gt;""),$A2032,"")</f>
        <v/>
      </c>
    </row>
    <row r="2033">
      <c r="A2033" s="25" t="inlineStr">
        <is>
          <t>listing_group_case_value_product_custom_attribute_value</t>
        </is>
      </c>
      <c r="B2033" s="29" t="inlineStr">
        <is>
          <t>Listing group case value product custom attribute value · TEXT</t>
        </is>
      </c>
      <c r="C2033" s="26" t="n"/>
      <c r="D2033" s="27">
        <f>IF(AND($C2033="x",$A2033&lt;&gt;""),$A2033,"")</f>
        <v/>
      </c>
    </row>
    <row r="2034">
      <c r="A2034" s="25" t="inlineStr">
        <is>
          <t>listing_group_case_value_product_item_id_value</t>
        </is>
      </c>
      <c r="B2034" s="29" t="inlineStr">
        <is>
          <t>Listing group case value product item id value · TEXT</t>
        </is>
      </c>
      <c r="C2034" s="26" t="n"/>
      <c r="D2034" s="27">
        <f>IF(AND($C2034="x",$A2034&lt;&gt;""),$A2034,"")</f>
        <v/>
      </c>
    </row>
    <row r="2035">
      <c r="A2035" s="25" t="inlineStr">
        <is>
          <t>listing_group_case_value_product_type_level</t>
        </is>
      </c>
      <c r="B2035" s="29" t="inlineStr">
        <is>
          <t>Listing group case value product type level · TEXT</t>
        </is>
      </c>
      <c r="C2035" s="26" t="n"/>
      <c r="D2035" s="27">
        <f>IF(AND($C2035="x",$A2035&lt;&gt;""),$A2035,"")</f>
        <v/>
      </c>
    </row>
    <row r="2036">
      <c r="A2036" s="25" t="inlineStr">
        <is>
          <t>listing_group_case_value_product_type_value</t>
        </is>
      </c>
      <c r="B2036" s="29" t="inlineStr">
        <is>
          <t>Listing group case value product type value · TEXT</t>
        </is>
      </c>
      <c r="C2036" s="26" t="n"/>
      <c r="D2036" s="27">
        <f>IF(AND($C2036="x",$A2036&lt;&gt;""),$A2036,"")</f>
        <v/>
      </c>
    </row>
    <row r="2037">
      <c r="A2037" s="25" t="inlineStr">
        <is>
          <t>listing_group_parent_ad_group_criterion</t>
        </is>
      </c>
      <c r="B2037" s="29" t="inlineStr">
        <is>
          <t>Listing group parent ad group criterion · TEXT</t>
        </is>
      </c>
      <c r="C2037" s="26" t="n"/>
      <c r="D2037" s="27">
        <f>IF(AND($C2037="x",$A2037&lt;&gt;""),$A2037,"")</f>
        <v/>
      </c>
    </row>
    <row r="2038">
      <c r="A2038" s="25" t="inlineStr">
        <is>
          <t>listing_group_path</t>
        </is>
      </c>
      <c r="B2038" s="29" t="inlineStr">
        <is>
          <t>Listing group path · TEXT</t>
        </is>
      </c>
      <c r="C2038" s="26" t="n"/>
      <c r="D2038" s="27">
        <f>IF(AND($C2038="x",$A2038&lt;&gt;""),$A2038,"")</f>
        <v/>
      </c>
    </row>
    <row r="2039">
      <c r="A2039" s="25" t="inlineStr">
        <is>
          <t>listing_group_type</t>
        </is>
      </c>
      <c r="B2039" s="29" t="inlineStr">
        <is>
          <t>Listing group type · TEXT</t>
        </is>
      </c>
      <c r="C2039" s="26" t="n"/>
      <c r="D2039" s="27">
        <f>IF(AND($C2039="x",$A2039&lt;&gt;""),$A2039,"")</f>
        <v/>
      </c>
    </row>
    <row r="2040">
      <c r="A2040" s="25" t="inlineStr">
        <is>
          <t>listing_scope_dimensions</t>
        </is>
      </c>
      <c r="B2040" s="29" t="inlineStr">
        <is>
          <t>Listing scope dimensions · TEXT</t>
        </is>
      </c>
      <c r="C2040" s="26" t="n"/>
      <c r="D2040" s="27">
        <f>IF(AND($C2040="x",$A2040&lt;&gt;""),$A2040,"")</f>
        <v/>
      </c>
    </row>
    <row r="2041">
      <c r="A2041" s="25" t="inlineStr">
        <is>
          <t>listing_scope_dimensions_activity_city_value</t>
        </is>
      </c>
      <c r="B2041" s="29" t="inlineStr">
        <is>
          <t>(Deprecated) Listing scope dimensions activity city value · TEXT</t>
        </is>
      </c>
      <c r="C2041" s="26" t="n"/>
      <c r="D2041" s="27">
        <f>IF(AND($C2041="x",$A2041&lt;&gt;""),$A2041,"")</f>
        <v/>
      </c>
    </row>
    <row r="2042">
      <c r="A2042" s="25" t="inlineStr">
        <is>
          <t>listing_scope_dimensions_activity_country_value</t>
        </is>
      </c>
      <c r="B2042" s="29" t="inlineStr">
        <is>
          <t>(Deprecated) Listing scope dimensions activity country value · COUNTRY</t>
        </is>
      </c>
      <c r="C2042" s="26" t="n"/>
      <c r="D2042" s="27">
        <f>IF(AND($C2042="x",$A2042&lt;&gt;""),$A2042,"")</f>
        <v/>
      </c>
    </row>
    <row r="2043">
      <c r="A2043" s="25" t="inlineStr">
        <is>
          <t>listing_scope_dimensions_activity_state_value</t>
        </is>
      </c>
      <c r="B2043" s="29" t="inlineStr">
        <is>
          <t>(Deprecated) Listing scope dimensions activity state value · TEXT</t>
        </is>
      </c>
      <c r="C2043" s="26" t="n"/>
      <c r="D2043" s="27">
        <f>IF(AND($C2043="x",$A2043&lt;&gt;""),$A2043,"")</f>
        <v/>
      </c>
    </row>
    <row r="2044">
      <c r="A2044" s="25" t="inlineStr">
        <is>
          <t>listing_scope_dimensions_hotel_city_city_criterion</t>
        </is>
      </c>
      <c r="B2044" s="29" t="inlineStr">
        <is>
          <t>(Deprecated) Listing scope dimensions hotel city city criterion · CITY</t>
        </is>
      </c>
      <c r="C2044" s="26" t="n"/>
      <c r="D2044" s="27">
        <f>IF(AND($C2044="x",$A2044&lt;&gt;""),$A2044,"")</f>
        <v/>
      </c>
    </row>
    <row r="2045">
      <c r="A2045" s="25" t="inlineStr">
        <is>
          <t>listing_scope_dimensions_hotel_country_region_country_region_criterion</t>
        </is>
      </c>
      <c r="B2045" s="29" t="inlineStr">
        <is>
          <t>(Deprecated) Listing scope dimensions hotel country region country region criterion · REGION</t>
        </is>
      </c>
      <c r="C2045" s="26" t="n"/>
      <c r="D2045" s="27">
        <f>IF(AND($C2045="x",$A2045&lt;&gt;""),$A2045,"")</f>
        <v/>
      </c>
    </row>
    <row r="2046">
      <c r="A2046" s="25" t="inlineStr">
        <is>
          <t>listing_scope_dimensions_hotel_state_state_criterion</t>
        </is>
      </c>
      <c r="B2046" s="29" t="inlineStr">
        <is>
          <t>(Deprecated) Listing scope dimensions hotel state state criterion · TEXT</t>
        </is>
      </c>
      <c r="C2046" s="26" t="n"/>
      <c r="D2046" s="27">
        <f>IF(AND($C2046="x",$A2046&lt;&gt;""),$A2046,"")</f>
        <v/>
      </c>
    </row>
    <row r="2047">
      <c r="A2047" s="25" t="inlineStr">
        <is>
          <t>listing_type</t>
        </is>
      </c>
      <c r="B2047" s="29" t="inlineStr">
        <is>
          <t>Listing type · TEXT</t>
        </is>
      </c>
      <c r="C2047" s="26" t="n"/>
      <c r="D2047" s="27">
        <f>IF(AND($C2047="x",$A2047&lt;&gt;""),$A2047,"")</f>
        <v/>
      </c>
    </row>
    <row r="2048">
      <c r="A2048" s="25" t="inlineStr">
        <is>
          <t>local_campaign_setting_location_source_type</t>
        </is>
      </c>
      <c r="B2048" s="29" t="inlineStr">
        <is>
          <t>Local campaign setting location source type · TEXT</t>
        </is>
      </c>
      <c r="C2048" s="26" t="n"/>
      <c r="D2048" s="27">
        <f>IF(AND($C2048="x",$A2048&lt;&gt;""),$A2048,"")</f>
        <v/>
      </c>
    </row>
    <row r="2049">
      <c r="A2049" s="25" t="inlineStr">
        <is>
          <t>local_service_id_service_id</t>
        </is>
      </c>
      <c r="B2049" s="29" t="inlineStr">
        <is>
          <t>Local service id service id · TEXT</t>
        </is>
      </c>
      <c r="C2049" s="26" t="n"/>
      <c r="D2049" s="27">
        <f>IF(AND($C2049="x",$A2049&lt;&gt;""),$A2049,"")</f>
        <v/>
      </c>
    </row>
    <row r="2050">
      <c r="A2050" s="25" t="inlineStr">
        <is>
          <t>local_services_campaign_settings_category_bids</t>
        </is>
      </c>
      <c r="B2050" s="29" t="inlineStr">
        <is>
          <t>Local services campaign settings category bids · TEXT</t>
        </is>
      </c>
      <c r="C2050" s="26" t="n"/>
      <c r="D2050" s="27">
        <f>IF(AND($C2050="x",$A2050&lt;&gt;""),$A2050,"")</f>
        <v/>
      </c>
    </row>
    <row r="2051">
      <c r="A2051" s="25" t="inlineStr">
        <is>
          <t>local_services_settings_granular_insurance_statuses</t>
        </is>
      </c>
      <c r="B2051" s="29" t="inlineStr">
        <is>
          <t>Local services settings granular insurance statuses · TEXT</t>
        </is>
      </c>
      <c r="C2051" s="26" t="n"/>
      <c r="D2051" s="27">
        <f>IF(AND($C2051="x",$A2051&lt;&gt;""),$A2051,"")</f>
        <v/>
      </c>
    </row>
    <row r="2052">
      <c r="A2052" s="25" t="inlineStr">
        <is>
          <t>local_services_settings_granular_license_statuses</t>
        </is>
      </c>
      <c r="B2052" s="29" t="inlineStr">
        <is>
          <t>Local services settings granular license statuses · TEXT</t>
        </is>
      </c>
      <c r="C2052" s="26" t="n"/>
      <c r="D2052" s="27">
        <f>IF(AND($C2052="x",$A2052&lt;&gt;""),$A2052,"")</f>
        <v/>
      </c>
    </row>
    <row r="2053">
      <c r="A2053" s="25" t="inlineStr">
        <is>
          <t>location_asset_auto_migration_done</t>
        </is>
      </c>
      <c r="B2053" s="29" t="inlineStr">
        <is>
          <t>Location asset auto migration done · BOOLEAN</t>
        </is>
      </c>
      <c r="C2053" s="26" t="n"/>
      <c r="D2053" s="27">
        <f>IF(AND($C2053="x",$A2053&lt;&gt;""),$A2053,"")</f>
        <v/>
      </c>
    </row>
    <row r="2054">
      <c r="A2054" s="25" t="inlineStr">
        <is>
          <t>location_asset_auto_migration_done_date_time</t>
        </is>
      </c>
      <c r="B2054" s="29" t="inlineStr">
        <is>
          <t>Location asset auto migration done date time · DATE</t>
        </is>
      </c>
      <c r="C2054" s="26" t="n"/>
      <c r="D2054" s="27">
        <f>IF(AND($C2054="x",$A2054&lt;&gt;""),$A2054,"")</f>
        <v/>
      </c>
    </row>
    <row r="2055">
      <c r="A2055" s="25" t="inlineStr">
        <is>
          <t>location_asset_business_profile_locations</t>
        </is>
      </c>
      <c r="B2055" s="29" t="inlineStr">
        <is>
          <t>Location asset business profile locations · TEXT</t>
        </is>
      </c>
      <c r="C2055" s="26" t="n"/>
      <c r="D2055" s="27">
        <f>IF(AND($C2055="x",$A2055&lt;&gt;""),$A2055,"")</f>
        <v/>
      </c>
    </row>
    <row r="2056">
      <c r="A2056" s="25" t="inlineStr">
        <is>
          <t>location_asset_location_ownership_type</t>
        </is>
      </c>
      <c r="B2056" s="29" t="inlineStr">
        <is>
          <t>Location asset location ownership type · TEXT</t>
        </is>
      </c>
      <c r="C2056" s="26" t="n"/>
      <c r="D2056" s="27">
        <f>IF(AND($C2056="x",$A2056&lt;&gt;""),$A2056,"")</f>
        <v/>
      </c>
    </row>
    <row r="2057">
      <c r="A2057" s="25" t="inlineStr">
        <is>
          <t>location_asset_place_id</t>
        </is>
      </c>
      <c r="B2057" s="29" t="inlineStr">
        <is>
          <t>Location asset place id · TEXT</t>
        </is>
      </c>
      <c r="C2057" s="26" t="n"/>
      <c r="D2057" s="27">
        <f>IF(AND($C2057="x",$A2057&lt;&gt;""),$A2057,"")</f>
        <v/>
      </c>
    </row>
    <row r="2058">
      <c r="A2058" s="25" t="inlineStr">
        <is>
          <t>location_geo_target_constant</t>
        </is>
      </c>
      <c r="B2058" s="29" t="inlineStr">
        <is>
          <t>Location geo target constant · TEXT</t>
        </is>
      </c>
      <c r="C2058" s="26" t="n"/>
      <c r="D2058" s="27">
        <f>IF(AND($C2058="x",$A2058&lt;&gt;""),$A2058,"")</f>
        <v/>
      </c>
    </row>
    <row r="2059">
      <c r="A2059" s="25" t="inlineStr">
        <is>
          <t>location_group</t>
        </is>
      </c>
      <c r="B2059" s="29" t="inlineStr">
        <is>
          <t>Location group · TEXT</t>
        </is>
      </c>
      <c r="C2059" s="26" t="n"/>
      <c r="D2059" s="27">
        <f>IF(AND($C2059="x",$A2059&lt;&gt;""),$A2059,"")</f>
        <v/>
      </c>
    </row>
    <row r="2060">
      <c r="A2060" s="25" t="inlineStr">
        <is>
          <t>location_group_enable_customer_level_location_asset_set</t>
        </is>
      </c>
      <c r="B2060" s="29" t="inlineStr">
        <is>
          <t>Location group enable customer level location asset set · BOOLEAN</t>
        </is>
      </c>
      <c r="C2060" s="26" t="n"/>
      <c r="D2060" s="27">
        <f>IF(AND($C2060="x",$A2060&lt;&gt;""),$A2060,"")</f>
        <v/>
      </c>
    </row>
    <row r="2061">
      <c r="A2061" s="25" t="inlineStr">
        <is>
          <t>location_group_geo_target_constants</t>
        </is>
      </c>
      <c r="B2061" s="29" t="inlineStr">
        <is>
          <t>(Deprecated) Location group geo target constants · TEXT</t>
        </is>
      </c>
      <c r="C2061" s="26" t="n"/>
      <c r="D2061" s="27">
        <f>IF(AND($C2061="x",$A2061&lt;&gt;""),$A2061,"")</f>
        <v/>
      </c>
    </row>
    <row r="2062">
      <c r="A2062" s="25" t="inlineStr">
        <is>
          <t>location_of_presence_city</t>
        </is>
      </c>
      <c r="B2062" s="29" t="inlineStr">
        <is>
          <t>Location of presence city · CITY</t>
        </is>
      </c>
      <c r="C2062" s="26" t="n"/>
      <c r="D2062" s="27">
        <f>IF(AND($C2062="x",$A2062&lt;&gt;""),$A2062,"")</f>
        <v/>
      </c>
    </row>
    <row r="2063">
      <c r="A2063" s="25" t="inlineStr">
        <is>
          <t>location_of_presence_country</t>
        </is>
      </c>
      <c r="B2063" s="29" t="inlineStr">
        <is>
          <t>Location of presence country · COUNTRY</t>
        </is>
      </c>
      <c r="C2063" s="26" t="n"/>
      <c r="D2063" s="27">
        <f>IF(AND($C2063="x",$A2063&lt;&gt;""),$A2063,"")</f>
        <v/>
      </c>
    </row>
    <row r="2064">
      <c r="A2064" s="25" t="inlineStr">
        <is>
          <t>location_of_presence_metro</t>
        </is>
      </c>
      <c r="B2064" s="29" t="inlineStr">
        <is>
          <t>Location of presence metro · TEXT</t>
        </is>
      </c>
      <c r="C2064" s="26" t="n"/>
      <c r="D2064" s="27">
        <f>IF(AND($C2064="x",$A2064&lt;&gt;""),$A2064,"")</f>
        <v/>
      </c>
    </row>
    <row r="2065">
      <c r="A2065" s="25" t="inlineStr">
        <is>
          <t>location_of_presence_most_specific</t>
        </is>
      </c>
      <c r="B2065" s="29" t="inlineStr">
        <is>
          <t>Location of presence most specific · TEXT</t>
        </is>
      </c>
      <c r="C2065" s="26" t="n"/>
      <c r="D2065" s="27">
        <f>IF(AND($C2065="x",$A2065&lt;&gt;""),$A2065,"")</f>
        <v/>
      </c>
    </row>
    <row r="2066">
      <c r="A2066" s="25" t="inlineStr">
        <is>
          <t>location_of_presence_region</t>
        </is>
      </c>
      <c r="B2066" s="29" t="inlineStr">
        <is>
          <t>Location of presence region · REGION</t>
        </is>
      </c>
      <c r="C2066" s="26" t="n"/>
      <c r="D2066" s="27">
        <f>IF(AND($C2066="x",$A2066&lt;&gt;""),$A2066,"")</f>
        <v/>
      </c>
    </row>
    <row r="2067">
      <c r="A2067" s="25" t="inlineStr">
        <is>
          <t>location_type</t>
        </is>
      </c>
      <c r="B2067" s="29" t="inlineStr">
        <is>
          <t>Location type · TEXT</t>
        </is>
      </c>
      <c r="C2067" s="26" t="n"/>
      <c r="D2067" s="27">
        <f>IF(AND($C2067="x",$A2067&lt;&gt;""),$A2067,"")</f>
        <v/>
      </c>
    </row>
    <row r="2068">
      <c r="A2068" s="25" t="inlineStr">
        <is>
          <t>logical_user_list_rules</t>
        </is>
      </c>
      <c r="B2068" s="29" t="inlineStr">
        <is>
          <t>Logical user list rules · TEXT</t>
        </is>
      </c>
      <c r="C2068" s="26" t="n"/>
      <c r="D2068" s="27">
        <f>IF(AND($C2068="x",$A2068&lt;&gt;""),$A2068,"")</f>
        <v/>
      </c>
    </row>
    <row r="2069">
      <c r="A2069" s="25" t="inlineStr">
        <is>
          <t>lookalike_user_list_country_codes</t>
        </is>
      </c>
      <c r="B2069" s="29" t="inlineStr">
        <is>
          <t>Lookalike user list country codes · TEXT</t>
        </is>
      </c>
      <c r="C2069" s="26" t="n"/>
      <c r="D2069" s="27">
        <f>IF(AND($C2069="x",$A2069&lt;&gt;""),$A2069,"")</f>
        <v/>
      </c>
    </row>
    <row r="2070">
      <c r="A2070" s="25" t="inlineStr">
        <is>
          <t>lookalike_user_list_expansion_level</t>
        </is>
      </c>
      <c r="B2070" s="29" t="inlineStr">
        <is>
          <t>Lookalike user list expansion level · TEXT</t>
        </is>
      </c>
      <c r="C2070" s="26" t="n"/>
      <c r="D2070" s="27">
        <f>IF(AND($C2070="x",$A2070&lt;&gt;""),$A2070,"")</f>
        <v/>
      </c>
    </row>
    <row r="2071">
      <c r="A2071" s="25" t="inlineStr">
        <is>
          <t>lookalike_user_list_seed_user_list_ids</t>
        </is>
      </c>
      <c r="B2071" s="29" t="inlineStr">
        <is>
          <t>Lookalike user list seed user list ids · NUMERIC</t>
        </is>
      </c>
      <c r="C2071" s="26" t="n"/>
      <c r="D2071" s="27">
        <f>IF(AND($C2071="x",$A2071&lt;&gt;""),$A2071,"")</f>
        <v/>
      </c>
    </row>
    <row r="2072">
      <c r="A2072" s="25" t="inlineStr">
        <is>
          <t>manager</t>
        </is>
      </c>
      <c r="B2072" s="29" t="inlineStr">
        <is>
          <t>Manager · BOOLEAN</t>
        </is>
      </c>
      <c r="C2072" s="26" t="n"/>
      <c r="D2072" s="27">
        <f>IF(AND($C2072="x",$A2072&lt;&gt;""),$A2072,"")</f>
        <v/>
      </c>
    </row>
    <row r="2073">
      <c r="A2073" s="25" t="inlineStr">
        <is>
          <t>manual_cpa</t>
        </is>
      </c>
      <c r="B2073" s="29" t="inlineStr">
        <is>
          <t>Manual cpa · TEXT</t>
        </is>
      </c>
      <c r="C2073" s="26" t="n"/>
      <c r="D2073" s="27">
        <f>IF(AND($C2073="x",$A2073&lt;&gt;""),$A2073,"")</f>
        <v/>
      </c>
    </row>
    <row r="2074">
      <c r="A2074" s="25" t="inlineStr">
        <is>
          <t>manual_cpc_enhanced_cpc_enabled</t>
        </is>
      </c>
      <c r="B2074" s="29" t="inlineStr">
        <is>
          <t>Manual cpc enhanced cpc enabled · BOOLEAN</t>
        </is>
      </c>
      <c r="C2074" s="26" t="n"/>
      <c r="D2074" s="27">
        <f>IF(AND($C2074="x",$A2074&lt;&gt;""),$A2074,"")</f>
        <v/>
      </c>
    </row>
    <row r="2075">
      <c r="A2075" s="25" t="inlineStr">
        <is>
          <t>manual_cpm</t>
        </is>
      </c>
      <c r="B2075" s="29" t="inlineStr">
        <is>
          <t>Manual cpm · TEXT</t>
        </is>
      </c>
      <c r="C2075" s="26" t="n"/>
      <c r="D2075" s="27">
        <f>IF(AND($C2075="x",$A2075&lt;&gt;""),$A2075,"")</f>
        <v/>
      </c>
    </row>
    <row r="2076">
      <c r="A2076" s="25" t="inlineStr">
        <is>
          <t>manual_cpv</t>
        </is>
      </c>
      <c r="B2076" s="29" t="inlineStr">
        <is>
          <t>Manual cpv · TEXT</t>
        </is>
      </c>
      <c r="C2076" s="26" t="n"/>
      <c r="D2076" s="27">
        <f>IF(AND($C2076="x",$A2076&lt;&gt;""),$A2076,"")</f>
        <v/>
      </c>
    </row>
    <row r="2077">
      <c r="A2077" s="25" t="inlineStr">
        <is>
          <t>match_rate_percentage</t>
        </is>
      </c>
      <c r="B2077" s="29" t="inlineStr">
        <is>
          <t>Match rate percentage · NUMERIC</t>
        </is>
      </c>
      <c r="C2077" s="26" t="n"/>
      <c r="D2077" s="27">
        <f>IF(AND($C2077="x",$A2077&lt;&gt;""),$A2077,"")</f>
        <v/>
      </c>
    </row>
    <row r="2078">
      <c r="A2078" s="25" t="inlineStr">
        <is>
          <t>match_type</t>
        </is>
      </c>
      <c r="B2078" s="29" t="inlineStr">
        <is>
          <t>Match type · TEXT</t>
        </is>
      </c>
      <c r="C2078" s="26" t="n"/>
      <c r="D2078" s="27">
        <f>IF(AND($C2078="x",$A2078&lt;&gt;""),$A2078,"")</f>
        <v/>
      </c>
    </row>
    <row r="2079">
      <c r="A2079" s="25" t="inlineStr">
        <is>
          <t>maximize_conversion_value_cpc_bid_ceiling_micros</t>
        </is>
      </c>
      <c r="B2079" s="29" t="inlineStr">
        <is>
          <t>Maximize conversion value cpc bid ceiling micros · NUMERIC</t>
        </is>
      </c>
      <c r="C2079" s="26" t="n"/>
      <c r="D2079" s="27">
        <f>IF(AND($C2079="x",$A2079&lt;&gt;""),$A2079,"")</f>
        <v/>
      </c>
    </row>
    <row r="2080">
      <c r="A2080" s="25" t="inlineStr">
        <is>
          <t>maximize_conversion_value_cpc_bid_floor_micros</t>
        </is>
      </c>
      <c r="B2080" s="29" t="inlineStr">
        <is>
          <t>Maximize conversion value cpc bid floor micros · NUMERIC</t>
        </is>
      </c>
      <c r="C2080" s="26" t="n"/>
      <c r="D2080" s="27">
        <f>IF(AND($C2080="x",$A2080&lt;&gt;""),$A2080,"")</f>
        <v/>
      </c>
    </row>
    <row r="2081">
      <c r="A2081" s="25" t="inlineStr">
        <is>
          <t>maximize_conversion_value_target_roas</t>
        </is>
      </c>
      <c r="B2081" s="29" t="inlineStr">
        <is>
          <t>Maximize conversion value target roas · NUMERIC</t>
        </is>
      </c>
      <c r="C2081" s="26" t="n"/>
      <c r="D2081" s="27">
        <f>IF(AND($C2081="x",$A2081&lt;&gt;""),$A2081,"")</f>
        <v/>
      </c>
    </row>
    <row r="2082">
      <c r="A2082" s="25" t="inlineStr">
        <is>
          <t>maximize_conversion_value_target_roas_tolerance_percent_millis</t>
        </is>
      </c>
      <c r="B2082" s="29" t="inlineStr">
        <is>
          <t>Maximize conversion value target roas tolerance percent millis · NUMERIC</t>
        </is>
      </c>
      <c r="C2082" s="26" t="n"/>
      <c r="D2082" s="27">
        <f>IF(AND($C2082="x",$A2082&lt;&gt;""),$A2082,"")</f>
        <v/>
      </c>
    </row>
    <row r="2083">
      <c r="A2083" s="25" t="inlineStr">
        <is>
          <t>maximize_conversions_cpc_bid_ceiling_micros</t>
        </is>
      </c>
      <c r="B2083" s="29" t="inlineStr">
        <is>
          <t>Maximize conversions cpc bid ceiling micros · NUMERIC</t>
        </is>
      </c>
      <c r="C2083" s="26" t="n"/>
      <c r="D2083" s="27">
        <f>IF(AND($C2083="x",$A2083&lt;&gt;""),$A2083,"")</f>
        <v/>
      </c>
    </row>
    <row r="2084">
      <c r="A2084" s="25" t="inlineStr">
        <is>
          <t>maximize_conversions_cpc_bid_floor_micros</t>
        </is>
      </c>
      <c r="B2084" s="29" t="inlineStr">
        <is>
          <t>Maximize conversions cpc bid floor micros · NUMERIC</t>
        </is>
      </c>
      <c r="C2084" s="26" t="n"/>
      <c r="D2084" s="27">
        <f>IF(AND($C2084="x",$A2084&lt;&gt;""),$A2084,"")</f>
        <v/>
      </c>
    </row>
    <row r="2085">
      <c r="A2085" s="25" t="inlineStr">
        <is>
          <t>maximize_conversions_target_cpa_micros</t>
        </is>
      </c>
      <c r="B2085" s="29" t="inlineStr">
        <is>
          <t>Maximize conversions target cpa micros · NUMERIC</t>
        </is>
      </c>
      <c r="C2085" s="26" t="n"/>
      <c r="D2085" s="27">
        <f>IF(AND($C2085="x",$A2085&lt;&gt;""),$A2085,"")</f>
        <v/>
      </c>
    </row>
    <row r="2086">
      <c r="A2086" s="25" t="inlineStr">
        <is>
          <t>membership_life_span</t>
        </is>
      </c>
      <c r="B2086" s="29" t="inlineStr">
        <is>
          <t>Membership life span · NUMERIC</t>
        </is>
      </c>
      <c r="C2086" s="26" t="n"/>
      <c r="D2086" s="27">
        <f>IF(AND($C2086="x",$A2086&lt;&gt;""),$A2086,"")</f>
        <v/>
      </c>
    </row>
    <row r="2087">
      <c r="A2087" s="25" t="inlineStr">
        <is>
          <t>membership_status</t>
        </is>
      </c>
      <c r="B2087" s="29" t="inlineStr">
        <is>
          <t>Membership status · TEXT</t>
        </is>
      </c>
      <c r="C2087" s="26" t="n"/>
      <c r="D2087" s="27">
        <f>IF(AND($C2087="x",$A2087&lt;&gt;""),$A2087,"")</f>
        <v/>
      </c>
    </row>
    <row r="2088">
      <c r="A2088" s="25" t="inlineStr">
        <is>
          <t>merchant_id</t>
        </is>
      </c>
      <c r="B2088" s="29" t="inlineStr">
        <is>
          <t>Merchant id · NUMERIC</t>
        </is>
      </c>
      <c r="C2088" s="26" t="n"/>
      <c r="D2088" s="27">
        <f>IF(AND($C2088="x",$A2088&lt;&gt;""),$A2088,"")</f>
        <v/>
      </c>
    </row>
    <row r="2089">
      <c r="A2089" s="25" t="inlineStr">
        <is>
          <t>message_chat_rate</t>
        </is>
      </c>
      <c r="B2089" s="29" t="inlineStr">
        <is>
          <t>Message chat rate · PERCENT</t>
        </is>
      </c>
      <c r="C2089" s="26" t="n"/>
      <c r="D2089" s="27">
        <f>IF(AND($C2089="x",$A2089&lt;&gt;""),$A2089,"")</f>
        <v/>
      </c>
    </row>
    <row r="2090">
      <c r="A2090" s="25" t="inlineStr">
        <is>
          <t>message_chats</t>
        </is>
      </c>
      <c r="B2090" s="29" t="inlineStr">
        <is>
          <t>Message chats · NUMERIC</t>
        </is>
      </c>
      <c r="C2090" s="26" t="n"/>
      <c r="D2090" s="27">
        <f>IF(AND($C2090="x",$A2090&lt;&gt;""),$A2090,"")</f>
        <v/>
      </c>
    </row>
    <row r="2091">
      <c r="A2091" s="25" t="inlineStr">
        <is>
          <t>message_impressions</t>
        </is>
      </c>
      <c r="B2091" s="29" t="inlineStr">
        <is>
          <t>Message impressions · NUMERIC</t>
        </is>
      </c>
      <c r="C2091" s="26" t="n"/>
      <c r="D2091" s="27">
        <f>IF(AND($C2091="x",$A2091&lt;&gt;""),$A2091,"")</f>
        <v/>
      </c>
    </row>
    <row r="2092">
      <c r="A2092" s="25" t="inlineStr">
        <is>
          <t>metro</t>
        </is>
      </c>
      <c r="B2092" s="29" t="inlineStr">
        <is>
          <t>Geo target metro area · TEXT</t>
        </is>
      </c>
      <c r="C2092" s="26" t="n"/>
      <c r="D2092" s="27">
        <f>IF(AND($C2092="x",$A2092&lt;&gt;""),$A2092,"")</f>
        <v/>
      </c>
    </row>
    <row r="2093">
      <c r="A2093" s="25" t="inlineStr">
        <is>
          <t>missing_eu_political_advertising_declaration</t>
        </is>
      </c>
      <c r="B2093" s="29" t="inlineStr">
        <is>
          <t>Missing eu political advertising declaration · BOOLEAN</t>
        </is>
      </c>
      <c r="C2093" s="26" t="n"/>
      <c r="D2093" s="27">
        <f>IF(AND($C2093="x",$A2093&lt;&gt;""),$A2093,"")</f>
        <v/>
      </c>
    </row>
    <row r="2094">
      <c r="A2094" s="25" t="inlineStr">
        <is>
          <t>mobile_app_asset_app_id</t>
        </is>
      </c>
      <c r="B2094" s="29" t="inlineStr">
        <is>
          <t>Mobile app asset app id · TEXT</t>
        </is>
      </c>
      <c r="C2094" s="26" t="n"/>
      <c r="D2094" s="27">
        <f>IF(AND($C2094="x",$A2094&lt;&gt;""),$A2094,"")</f>
        <v/>
      </c>
    </row>
    <row r="2095">
      <c r="A2095" s="25" t="inlineStr">
        <is>
          <t>mobile_app_asset_app_store</t>
        </is>
      </c>
      <c r="B2095" s="29" t="inlineStr">
        <is>
          <t>Mobile app asset app store · TEXT</t>
        </is>
      </c>
      <c r="C2095" s="26" t="n"/>
      <c r="D2095" s="27">
        <f>IF(AND($C2095="x",$A2095&lt;&gt;""),$A2095,"")</f>
        <v/>
      </c>
    </row>
    <row r="2096">
      <c r="A2096" s="25" t="inlineStr">
        <is>
          <t>mobile_app_asset_end_date</t>
        </is>
      </c>
      <c r="B2096" s="29" t="inlineStr">
        <is>
          <t>Mobile app asset end date · DATE</t>
        </is>
      </c>
      <c r="C2096" s="26" t="n"/>
      <c r="D2096" s="27">
        <f>IF(AND($C2096="x",$A2096&lt;&gt;""),$A2096,"")</f>
        <v/>
      </c>
    </row>
    <row r="2097">
      <c r="A2097" s="25" t="inlineStr">
        <is>
          <t>mobile_app_asset_link_text</t>
        </is>
      </c>
      <c r="B2097" s="29" t="inlineStr">
        <is>
          <t>Mobile app asset link text · TEXT</t>
        </is>
      </c>
      <c r="C2097" s="26" t="n"/>
      <c r="D2097" s="27">
        <f>IF(AND($C2097="x",$A2097&lt;&gt;""),$A2097,"")</f>
        <v/>
      </c>
    </row>
    <row r="2098">
      <c r="A2098" s="25" t="inlineStr">
        <is>
          <t>mobile_app_asset_start_date</t>
        </is>
      </c>
      <c r="B2098" s="29" t="inlineStr">
        <is>
          <t>Mobile app asset start date · DATE</t>
        </is>
      </c>
      <c r="C2098" s="26" t="n"/>
      <c r="D2098" s="27">
        <f>IF(AND($C2098="x",$A2098&lt;&gt;""),$A2098,"")</f>
        <v/>
      </c>
    </row>
    <row r="2099">
      <c r="A2099" s="25" t="inlineStr">
        <is>
          <t>mobile_app_category_mobile_app_category_constant</t>
        </is>
      </c>
      <c r="B2099" s="29" t="inlineStr">
        <is>
          <t>Mobile app category mobile app category constant · TEXT</t>
        </is>
      </c>
      <c r="C2099" s="26" t="n"/>
      <c r="D2099" s="27">
        <f>IF(AND($C2099="x",$A2099&lt;&gt;""),$A2099,"")</f>
        <v/>
      </c>
    </row>
    <row r="2100">
      <c r="A2100" s="25" t="inlineStr">
        <is>
          <t>mobile_application_app_id</t>
        </is>
      </c>
      <c r="B2100" s="29" t="inlineStr">
        <is>
          <t>Mobile application app id · TEXT</t>
        </is>
      </c>
      <c r="C2100" s="26" t="n"/>
      <c r="D2100" s="27">
        <f>IF(AND($C2100="x",$A2100&lt;&gt;""),$A2100,"")</f>
        <v/>
      </c>
    </row>
    <row r="2101">
      <c r="A2101" s="25" t="inlineStr">
        <is>
          <t>mobile_application_name</t>
        </is>
      </c>
      <c r="B2101" s="29" t="inlineStr">
        <is>
          <t>Mobile application name · TEXT</t>
        </is>
      </c>
      <c r="C2101" s="26" t="n"/>
      <c r="D2101" s="27">
        <f>IF(AND($C2101="x",$A2101&lt;&gt;""),$A2101,"")</f>
        <v/>
      </c>
    </row>
    <row r="2102">
      <c r="A2102" s="25" t="inlineStr">
        <is>
          <t>mobile_device_mobile_device_constant</t>
        </is>
      </c>
      <c r="B2102" s="29" t="inlineStr">
        <is>
          <t>Mobile device mobile device constant · TEXT</t>
        </is>
      </c>
      <c r="C2102" s="26" t="n"/>
      <c r="D2102" s="27">
        <f>IF(AND($C2102="x",$A2102&lt;&gt;""),$A2102,"")</f>
        <v/>
      </c>
    </row>
    <row r="2103">
      <c r="A2103" s="25" t="inlineStr">
        <is>
          <t>mobile_friendly_clicks_percentage</t>
        </is>
      </c>
      <c r="B2103" s="29" t="inlineStr">
        <is>
          <t>Mobile friendly clicks percentage · PERCENT</t>
        </is>
      </c>
      <c r="C2103" s="26" t="n"/>
      <c r="D2103" s="27">
        <f>IF(AND($C2103="x",$A2103&lt;&gt;""),$A2103,"")</f>
        <v/>
      </c>
    </row>
    <row r="2104">
      <c r="A2104" s="25" t="inlineStr">
        <is>
          <t>month</t>
        </is>
      </c>
      <c r="B2104" s="29" t="inlineStr">
        <is>
          <t>Month · TEXT</t>
        </is>
      </c>
      <c r="C2104" s="26" t="n"/>
      <c r="D2104" s="27">
        <f>IF(AND($C2104="x",$A2104&lt;&gt;""),$A2104,"")</f>
        <v/>
      </c>
    </row>
    <row r="2105">
      <c r="A2105" s="25" t="inlineStr">
        <is>
          <t>month_first_day</t>
        </is>
      </c>
      <c r="B2105" s="29" t="inlineStr">
        <is>
          <t>Month first day · DATE</t>
        </is>
      </c>
      <c r="C2105" s="26" t="n"/>
      <c r="D2105" s="27">
        <f>IF(AND($C2105="x",$A2105&lt;&gt;""),$A2105,"")</f>
        <v/>
      </c>
    </row>
    <row r="2106">
      <c r="A2106" s="25" t="inlineStr">
        <is>
          <t>month_of_year</t>
        </is>
      </c>
      <c r="B2106" s="29" t="inlineStr">
        <is>
          <t>Month of year · TEXT</t>
        </is>
      </c>
      <c r="C2106" s="26" t="n"/>
      <c r="D2106" s="27">
        <f>IF(AND($C2106="x",$A2106&lt;&gt;""),$A2106,"")</f>
        <v/>
      </c>
    </row>
    <row r="2107">
      <c r="A2107" s="25" t="inlineStr">
        <is>
          <t>monthly_searches</t>
        </is>
      </c>
      <c r="B2107" s="29" t="inlineStr">
        <is>
          <t>Monthly searches · NUMERIC</t>
        </is>
      </c>
      <c r="C2107" s="26" t="n"/>
      <c r="D2107" s="27">
        <f>IF(AND($C2107="x",$A2107&lt;&gt;""),$A2107,"")</f>
        <v/>
      </c>
    </row>
    <row r="2108">
      <c r="A2108" s="25" t="inlineStr">
        <is>
          <t>name</t>
        </is>
      </c>
      <c r="B2108" s="29" t="inlineStr">
        <is>
          <t>Name · TEXT</t>
        </is>
      </c>
      <c r="C2108" s="26" t="n"/>
      <c r="D2108" s="27">
        <f>IF(AND($C2108="x",$A2108&lt;&gt;""),$A2108,"")</f>
        <v/>
      </c>
    </row>
    <row r="2109">
      <c r="A2109" s="25" t="inlineStr">
        <is>
          <t>negative</t>
        </is>
      </c>
      <c r="B2109" s="29" t="inlineStr">
        <is>
          <t>Negative · BOOLEAN</t>
        </is>
      </c>
      <c r="C2109" s="26" t="n"/>
      <c r="D2109" s="27">
        <f>IF(AND($C2109="x",$A2109&lt;&gt;""),$A2109,"")</f>
        <v/>
      </c>
    </row>
    <row r="2110">
      <c r="A2110" s="25" t="inlineStr">
        <is>
          <t>network_settings_target_content_network</t>
        </is>
      </c>
      <c r="B2110" s="29" t="inlineStr">
        <is>
          <t>Network settings target content network · BOOLEAN</t>
        </is>
      </c>
      <c r="C2110" s="26" t="n"/>
      <c r="D2110" s="27">
        <f>IF(AND($C2110="x",$A2110&lt;&gt;""),$A2110,"")</f>
        <v/>
      </c>
    </row>
    <row r="2111">
      <c r="A2111" s="25" t="inlineStr">
        <is>
          <t>network_settings_target_google_search</t>
        </is>
      </c>
      <c r="B2111" s="29" t="inlineStr">
        <is>
          <t>Network settings target google search · BOOLEAN</t>
        </is>
      </c>
      <c r="C2111" s="26" t="n"/>
      <c r="D2111" s="27">
        <f>IF(AND($C2111="x",$A2111&lt;&gt;""),$A2111,"")</f>
        <v/>
      </c>
    </row>
    <row r="2112">
      <c r="A2112" s="25" t="inlineStr">
        <is>
          <t>network_settings_target_google_tv_network</t>
        </is>
      </c>
      <c r="B2112" s="29" t="inlineStr">
        <is>
          <t>Network settings target google tv network · BOOLEAN</t>
        </is>
      </c>
      <c r="C2112" s="26" t="n"/>
      <c r="D2112" s="27">
        <f>IF(AND($C2112="x",$A2112&lt;&gt;""),$A2112,"")</f>
        <v/>
      </c>
    </row>
    <row r="2113">
      <c r="A2113" s="25" t="inlineStr">
        <is>
          <t>network_settings_target_partner_search_network</t>
        </is>
      </c>
      <c r="B2113" s="29" t="inlineStr">
        <is>
          <t>Network settings target partner search network · BOOLEAN</t>
        </is>
      </c>
      <c r="C2113" s="26" t="n"/>
      <c r="D2113" s="27">
        <f>IF(AND($C2113="x",$A2113&lt;&gt;""),$A2113,"")</f>
        <v/>
      </c>
    </row>
    <row r="2114">
      <c r="A2114" s="25" t="inlineStr">
        <is>
          <t>network_settings_target_search_network</t>
        </is>
      </c>
      <c r="B2114" s="29" t="inlineStr">
        <is>
          <t>Network settings target search network · BOOLEAN</t>
        </is>
      </c>
      <c r="C2114" s="26" t="n"/>
      <c r="D2114" s="27">
        <f>IF(AND($C2114="x",$A2114&lt;&gt;""),$A2114,"")</f>
        <v/>
      </c>
    </row>
    <row r="2115">
      <c r="A2115" s="25" t="inlineStr">
        <is>
          <t>network_settings_target_youtube</t>
        </is>
      </c>
      <c r="B2115" s="29" t="inlineStr">
        <is>
          <t>Network settings target youtube · BOOLEAN</t>
        </is>
      </c>
      <c r="C2115" s="26" t="n"/>
      <c r="D2115" s="27">
        <f>IF(AND($C2115="x",$A2115&lt;&gt;""),$A2115,"")</f>
        <v/>
      </c>
    </row>
    <row r="2116">
      <c r="A2116" s="25" t="inlineStr">
        <is>
          <t>new_customer_lifetime_value</t>
        </is>
      </c>
      <c r="B2116" s="29" t="inlineStr">
        <is>
          <t>New customer lifetime value · NUMERIC</t>
        </is>
      </c>
      <c r="C2116" s="26" t="n"/>
      <c r="D2116" s="27">
        <f>IF(AND($C2116="x",$A2116&lt;&gt;""),$A2116,"")</f>
        <v/>
      </c>
    </row>
    <row r="2117">
      <c r="A2117" s="25" t="inlineStr">
        <is>
          <t>new_versus_returning_customers</t>
        </is>
      </c>
      <c r="B2117" s="29" t="inlineStr">
        <is>
          <t>New versus returning customers · TEXT</t>
        </is>
      </c>
      <c r="C2117" s="26" t="n"/>
      <c r="D2117" s="27">
        <f>IF(AND($C2117="x",$A2117&lt;&gt;""),$A2117,"")</f>
        <v/>
      </c>
    </row>
    <row r="2118">
      <c r="A2118" s="25" t="inlineStr">
        <is>
          <t>non_removed_campaign_count</t>
        </is>
      </c>
      <c r="B2118" s="29" t="inlineStr">
        <is>
          <t>Non removed campaign count · NUMERIC</t>
        </is>
      </c>
      <c r="C2118" s="26" t="n"/>
      <c r="D2118" s="27">
        <f>IF(AND($C2118="x",$A2118&lt;&gt;""),$A2118,"")</f>
        <v/>
      </c>
    </row>
    <row r="2119">
      <c r="A2119" s="25" t="inlineStr">
        <is>
          <t>now</t>
        </is>
      </c>
      <c r="B2119" s="29" t="inlineStr">
        <is>
          <t>Now · TIMESTAMP</t>
        </is>
      </c>
      <c r="C2119" s="26" t="n"/>
      <c r="D2119" s="27">
        <f>IF(AND($C2119="x",$A2119&lt;&gt;""),$A2119,"")</f>
        <v/>
      </c>
    </row>
    <row r="2120">
      <c r="A2120" s="25" t="inlineStr">
        <is>
          <t>num_offline_impressions</t>
        </is>
      </c>
      <c r="B2120" s="29" t="inlineStr">
        <is>
          <t>Num offline impressions · NUMERIC</t>
        </is>
      </c>
      <c r="C2120" s="26" t="n"/>
      <c r="D2120" s="27">
        <f>IF(AND($C2120="x",$A2120&lt;&gt;""),$A2120,"")</f>
        <v/>
      </c>
    </row>
    <row r="2121">
      <c r="A2121" s="25" t="inlineStr">
        <is>
          <t>num_offline_interactions</t>
        </is>
      </c>
      <c r="B2121" s="29" t="inlineStr">
        <is>
          <t>Num offline interactions · NUMERIC</t>
        </is>
      </c>
      <c r="C2121" s="26" t="n"/>
      <c r="D2121" s="27">
        <f>IF(AND($C2121="x",$A2121&lt;&gt;""),$A2121,"")</f>
        <v/>
      </c>
    </row>
    <row r="2122">
      <c r="A2122" s="25" t="inlineStr">
        <is>
          <t>offer_id</t>
        </is>
      </c>
      <c r="B2122" s="29" t="inlineStr">
        <is>
          <t>Offer id · TEXT</t>
        </is>
      </c>
      <c r="C2122" s="26" t="n"/>
      <c r="D2122" s="27">
        <f>IF(AND($C2122="x",$A2122&lt;&gt;""),$A2122,"")</f>
        <v/>
      </c>
    </row>
    <row r="2123">
      <c r="A2123" s="25" t="inlineStr">
        <is>
          <t>offline_interaction_rate</t>
        </is>
      </c>
      <c r="B2123" s="29" t="inlineStr">
        <is>
          <t>Offline interaction rate · PERCENT</t>
        </is>
      </c>
      <c r="C2123" s="26" t="n"/>
      <c r="D2123" s="27">
        <f>IF(AND($C2123="x",$A2123&lt;&gt;""),$A2123,"")</f>
        <v/>
      </c>
    </row>
    <row r="2124">
      <c r="A2124" s="25" t="inlineStr">
        <is>
          <t>operating_system_version_operating_system_version_constant</t>
        </is>
      </c>
      <c r="B2124" s="29" t="inlineStr">
        <is>
          <t>Operating system version operating system version constant · TEXT</t>
        </is>
      </c>
      <c r="C2124" s="26" t="n"/>
      <c r="D2124" s="27">
        <f>IF(AND($C2124="x",$A2124&lt;&gt;""),$A2124,"")</f>
        <v/>
      </c>
    </row>
    <row r="2125">
      <c r="A2125" s="25" t="inlineStr">
        <is>
          <t>optimization_goal_setting_optimization_goal_types</t>
        </is>
      </c>
      <c r="B2125" s="29" t="inlineStr">
        <is>
          <t>Optimization goal setting optimization goal types · TEXT</t>
        </is>
      </c>
      <c r="C2125" s="26" t="n"/>
      <c r="D2125" s="27">
        <f>IF(AND($C2125="x",$A2125&lt;&gt;""),$A2125,"")</f>
        <v/>
      </c>
    </row>
    <row r="2126">
      <c r="A2126" s="25" t="inlineStr">
        <is>
          <t>optimization_score</t>
        </is>
      </c>
      <c r="B2126" s="29" t="inlineStr">
        <is>
          <t>Optimization score · NUMERIC</t>
        </is>
      </c>
      <c r="C2126" s="26" t="n"/>
      <c r="D2126" s="27">
        <f>IF(AND($C2126="x",$A2126&lt;&gt;""),$A2126,"")</f>
        <v/>
      </c>
    </row>
    <row r="2127">
      <c r="A2127" s="25" t="inlineStr">
        <is>
          <t>optimization_score_uplift</t>
        </is>
      </c>
      <c r="B2127" s="29" t="inlineStr">
        <is>
          <t>Optimization score uplift · NUMERIC</t>
        </is>
      </c>
      <c r="C2127" s="26" t="n"/>
      <c r="D2127" s="27">
        <f>IF(AND($C2127="x",$A2127&lt;&gt;""),$A2127,"")</f>
        <v/>
      </c>
    </row>
    <row r="2128">
      <c r="A2128" s="25" t="inlineStr">
        <is>
          <t>optimization_score_url</t>
        </is>
      </c>
      <c r="B2128" s="29" t="inlineStr">
        <is>
          <t>Optimization score url · TEXT</t>
        </is>
      </c>
      <c r="C2128" s="26" t="n"/>
      <c r="D2128" s="27">
        <f>IF(AND($C2128="x",$A2128&lt;&gt;""),$A2128,"")</f>
        <v/>
      </c>
    </row>
    <row r="2129">
      <c r="A2129" s="25" t="inlineStr">
        <is>
          <t>optimization_score_weight</t>
        </is>
      </c>
      <c r="B2129" s="29" t="inlineStr">
        <is>
          <t>Optimization score weight · NUMERIC</t>
        </is>
      </c>
      <c r="C2129" s="26" t="n"/>
      <c r="D2129" s="27">
        <f>IF(AND($C2129="x",$A2129&lt;&gt;""),$A2129,"")</f>
        <v/>
      </c>
    </row>
    <row r="2130">
      <c r="A2130" s="25" t="inlineStr">
        <is>
          <t>optimized_targeting_enabled</t>
        </is>
      </c>
      <c r="B2130" s="29" t="inlineStr">
        <is>
          <t>Optimized targeting enabled · BOOLEAN</t>
        </is>
      </c>
      <c r="C2130" s="26" t="n"/>
      <c r="D2130" s="27">
        <f>IF(AND($C2130="x",$A2130&lt;&gt;""),$A2130,"")</f>
        <v/>
      </c>
    </row>
    <row r="2131">
      <c r="A2131" s="25" t="inlineStr">
        <is>
          <t>orders</t>
        </is>
      </c>
      <c r="B2131" s="29" t="inlineStr">
        <is>
          <t>Orders · NUMERIC</t>
        </is>
      </c>
      <c r="C2131" s="26" t="n"/>
      <c r="D2131" s="27">
        <f>IF(AND($C2131="x",$A2131&lt;&gt;""),$A2131,"")</f>
        <v/>
      </c>
    </row>
    <row r="2132">
      <c r="A2132" s="25" t="inlineStr">
        <is>
          <t>owner_customer_id</t>
        </is>
      </c>
      <c r="B2132" s="29" t="inlineStr">
        <is>
          <t>Owner customer id · NUMERIC</t>
        </is>
      </c>
      <c r="C2132" s="26" t="n"/>
      <c r="D2132" s="27">
        <f>IF(AND($C2132="x",$A2132&lt;&gt;""),$A2132,"")</f>
        <v/>
      </c>
    </row>
    <row r="2133">
      <c r="A2133" s="25" t="inlineStr">
        <is>
          <t>owner_descriptive_name</t>
        </is>
      </c>
      <c r="B2133" s="29" t="inlineStr">
        <is>
          <t>Owner descriptive name · TEXT</t>
        </is>
      </c>
      <c r="C2133" s="26" t="n"/>
      <c r="D2133" s="27">
        <f>IF(AND($C2133="x",$A2133&lt;&gt;""),$A2133,"")</f>
        <v/>
      </c>
    </row>
    <row r="2134">
      <c r="A2134" s="25" t="inlineStr">
        <is>
          <t>page_feed_asset_labels</t>
        </is>
      </c>
      <c r="B2134" s="29" t="inlineStr">
        <is>
          <t>Page feed asset labels · TEXT</t>
        </is>
      </c>
      <c r="C2134" s="26" t="n"/>
      <c r="D2134" s="27">
        <f>IF(AND($C2134="x",$A2134&lt;&gt;""),$A2134,"")</f>
        <v/>
      </c>
    </row>
    <row r="2135">
      <c r="A2135" s="25" t="inlineStr">
        <is>
          <t>page_feed_asset_page_url</t>
        </is>
      </c>
      <c r="B2135" s="29" t="inlineStr">
        <is>
          <t>Page feed asset page url · TEXT</t>
        </is>
      </c>
      <c r="C2135" s="26" t="n"/>
      <c r="D2135" s="27">
        <f>IF(AND($C2135="x",$A2135&lt;&gt;""),$A2135,"")</f>
        <v/>
      </c>
    </row>
    <row r="2136">
      <c r="A2136" s="25" t="inlineStr">
        <is>
          <t>page_number</t>
        </is>
      </c>
      <c r="B2136" s="29" t="inlineStr">
        <is>
          <t>Page number · NUMERIC</t>
        </is>
      </c>
      <c r="C2136" s="26" t="n"/>
      <c r="D2136" s="27">
        <f>IF(AND($C2136="x",$A2136&lt;&gt;""),$A2136,"")</f>
        <v/>
      </c>
    </row>
    <row r="2137">
      <c r="A2137" s="25" t="inlineStr">
        <is>
          <t>parental_status_type</t>
        </is>
      </c>
      <c r="B2137" s="29" t="inlineStr">
        <is>
          <t>Parental status type · TEXT</t>
        </is>
      </c>
      <c r="C2137" s="26" t="n"/>
      <c r="D2137" s="27">
        <f>IF(AND($C2137="x",$A2137&lt;&gt;""),$A2137,"")</f>
        <v/>
      </c>
    </row>
    <row r="2138">
      <c r="A2138" s="25" t="inlineStr">
        <is>
          <t>partner_hotel_id</t>
        </is>
      </c>
      <c r="B2138" s="29" t="inlineStr">
        <is>
          <t>Partner hotel id · TEXT</t>
        </is>
      </c>
      <c r="C2138" s="26" t="n"/>
      <c r="D2138" s="27">
        <f>IF(AND($C2138="x",$A2138&lt;&gt;""),$A2138,"")</f>
        <v/>
      </c>
    </row>
    <row r="2139">
      <c r="A2139" s="25" t="inlineStr">
        <is>
          <t>path1</t>
        </is>
      </c>
      <c r="B2139" s="29" t="inlineStr">
        <is>
          <t>Path1 · TEXT</t>
        </is>
      </c>
      <c r="C2139" s="26" t="n"/>
      <c r="D2139" s="27">
        <f>IF(AND($C2139="x",$A2139&lt;&gt;""),$A2139,"")</f>
        <v/>
      </c>
    </row>
    <row r="2140">
      <c r="A2140" s="25" t="inlineStr">
        <is>
          <t>path2</t>
        </is>
      </c>
      <c r="B2140" s="29" t="inlineStr">
        <is>
          <t>Path2 · TEXT</t>
        </is>
      </c>
      <c r="C2140" s="26" t="n"/>
      <c r="D2140" s="27">
        <f>IF(AND($C2140="x",$A2140&lt;&gt;""),$A2140,"")</f>
        <v/>
      </c>
    </row>
    <row r="2141">
      <c r="A2141" s="25" t="inlineStr">
        <is>
          <t>pay_per_conversion_eligibility_failure_reasons</t>
        </is>
      </c>
      <c r="B2141" s="29" t="inlineStr">
        <is>
          <t>Pay per conversion eligibility failure reasons · TEXT</t>
        </is>
      </c>
      <c r="C2141" s="26" t="n"/>
      <c r="D2141" s="27">
        <f>IF(AND($C2141="x",$A2141&lt;&gt;""),$A2141,"")</f>
        <v/>
      </c>
    </row>
    <row r="2142">
      <c r="A2142" s="25" t="inlineStr">
        <is>
          <t>payment_mode</t>
        </is>
      </c>
      <c r="B2142" s="29" t="inlineStr">
        <is>
          <t>Payment mode · TEXT</t>
        </is>
      </c>
      <c r="C2142" s="26" t="n"/>
      <c r="D2142" s="27">
        <f>IF(AND($C2142="x",$A2142&lt;&gt;""),$A2142,"")</f>
        <v/>
      </c>
    </row>
    <row r="2143">
      <c r="A2143" s="25" t="inlineStr">
        <is>
          <t>percent_cpc_bid_micros</t>
        </is>
      </c>
      <c r="B2143" s="29" t="inlineStr">
        <is>
          <t>Percent cpc bid micros · NUMERIC</t>
        </is>
      </c>
      <c r="C2143" s="26" t="n"/>
      <c r="D2143" s="27">
        <f>IF(AND($C2143="x",$A2143&lt;&gt;""),$A2143,"")</f>
        <v/>
      </c>
    </row>
    <row r="2144">
      <c r="A2144" s="25" t="inlineStr">
        <is>
          <t>percent_cpc_cpc_bid_ceiling_micros</t>
        </is>
      </c>
      <c r="B2144" s="29" t="inlineStr">
        <is>
          <t>Percent cpc cpc bid ceiling micros · NUMERIC</t>
        </is>
      </c>
      <c r="C2144" s="26" t="n"/>
      <c r="D2144" s="27">
        <f>IF(AND($C2144="x",$A2144&lt;&gt;""),$A2144,"")</f>
        <v/>
      </c>
    </row>
    <row r="2145">
      <c r="A2145" s="25" t="inlineStr">
        <is>
          <t>percent_cpc_enhanced_cpc_enabled</t>
        </is>
      </c>
      <c r="B2145" s="29" t="inlineStr">
        <is>
          <t>Percent cpc enhanced cpc enabled · BOOLEAN</t>
        </is>
      </c>
      <c r="C2145" s="26" t="n"/>
      <c r="D2145" s="27">
        <f>IF(AND($C2145="x",$A2145&lt;&gt;""),$A2145,"")</f>
        <v/>
      </c>
    </row>
    <row r="2146">
      <c r="A2146" s="25" t="inlineStr">
        <is>
          <t>percent_new_visitors</t>
        </is>
      </c>
      <c r="B2146" s="29" t="inlineStr">
        <is>
          <t>Percent new visitors · NUMERIC</t>
        </is>
      </c>
      <c r="C2146" s="26" t="n"/>
      <c r="D2146" s="27">
        <f>IF(AND($C2146="x",$A2146&lt;&gt;""),$A2146,"")</f>
        <v/>
      </c>
    </row>
    <row r="2147">
      <c r="A2147" s="25" t="inlineStr">
        <is>
          <t>performance_label</t>
        </is>
      </c>
      <c r="B2147" s="29" t="inlineStr">
        <is>
          <t>Performance label · TEXT</t>
        </is>
      </c>
      <c r="C2147" s="26" t="n"/>
      <c r="D2147" s="27">
        <f>IF(AND($C2147="x",$A2147&lt;&gt;""),$A2147,"")</f>
        <v/>
      </c>
    </row>
    <row r="2148">
      <c r="A2148" s="25" t="inlineStr">
        <is>
          <t>performance_max_upgrade_performance_max_campaign</t>
        </is>
      </c>
      <c r="B2148" s="29" t="inlineStr">
        <is>
          <t>Performance max upgrade performance max campaign · TEXT</t>
        </is>
      </c>
      <c r="C2148" s="26" t="n"/>
      <c r="D2148" s="27">
        <f>IF(AND($C2148="x",$A2148&lt;&gt;""),$A2148,"")</f>
        <v/>
      </c>
    </row>
    <row r="2149">
      <c r="A2149" s="25" t="inlineStr">
        <is>
          <t>performance_max_upgrade_pre_upgrade_campaign</t>
        </is>
      </c>
      <c r="B2149" s="29" t="inlineStr">
        <is>
          <t>Performance max upgrade pre upgrade campaign · TEXT</t>
        </is>
      </c>
      <c r="C2149" s="26" t="n"/>
      <c r="D2149" s="27">
        <f>IF(AND($C2149="x",$A2149&lt;&gt;""),$A2149,"")</f>
        <v/>
      </c>
    </row>
    <row r="2150">
      <c r="A2150" s="25" t="inlineStr">
        <is>
          <t>performance_max_upgrade_status</t>
        </is>
      </c>
      <c r="B2150" s="29" t="inlineStr">
        <is>
          <t>Performance max upgrade status · TEXT</t>
        </is>
      </c>
      <c r="C2150" s="26" t="n"/>
      <c r="D2150" s="27">
        <f>IF(AND($C2150="x",$A2150&lt;&gt;""),$A2150,"")</f>
        <v/>
      </c>
    </row>
    <row r="2151">
      <c r="A2151" s="25" t="inlineStr">
        <is>
          <t>period</t>
        </is>
      </c>
      <c r="B2151" s="29" t="inlineStr">
        <is>
          <t>Period · TEXT</t>
        </is>
      </c>
      <c r="C2151" s="26" t="n"/>
      <c r="D2151" s="27">
        <f>IF(AND($C2151="x",$A2151&lt;&gt;""),$A2151,"")</f>
        <v/>
      </c>
    </row>
    <row r="2152">
      <c r="A2152" s="25" t="inlineStr">
        <is>
          <t>phone_calls</t>
        </is>
      </c>
      <c r="B2152" s="29" t="inlineStr">
        <is>
          <t>Phone calls · NUMERIC</t>
        </is>
      </c>
      <c r="C2152" s="26" t="n"/>
      <c r="D2152" s="27">
        <f>IF(AND($C2152="x",$A2152&lt;&gt;""),$A2152,"")</f>
        <v/>
      </c>
    </row>
    <row r="2153">
      <c r="A2153" s="25" t="inlineStr">
        <is>
          <t>phone_impressions</t>
        </is>
      </c>
      <c r="B2153" s="29" t="inlineStr">
        <is>
          <t>Phone impressions · NUMERIC</t>
        </is>
      </c>
      <c r="C2153" s="26" t="n"/>
      <c r="D2153" s="27">
        <f>IF(AND($C2153="x",$A2153&lt;&gt;""),$A2153,"")</f>
        <v/>
      </c>
    </row>
    <row r="2154">
      <c r="A2154" s="25" t="inlineStr">
        <is>
          <t>phone_through_rate</t>
        </is>
      </c>
      <c r="B2154" s="29" t="inlineStr">
        <is>
          <t>Phone through rate · PERCENT</t>
        </is>
      </c>
      <c r="C2154" s="26" t="n"/>
      <c r="D2154" s="27">
        <f>IF(AND($C2154="x",$A2154&lt;&gt;""),$A2154,"")</f>
        <v/>
      </c>
    </row>
    <row r="2155">
      <c r="A2155" s="25" t="inlineStr">
        <is>
          <t>pinned_field</t>
        </is>
      </c>
      <c r="B2155" s="29" t="inlineStr">
        <is>
          <t>Pinned field · TEXT</t>
        </is>
      </c>
      <c r="C2155" s="26" t="n"/>
      <c r="D2155" s="27">
        <f>IF(AND($C2155="x",$A2155&lt;&gt;""),$A2155,"")</f>
        <v/>
      </c>
    </row>
    <row r="2156">
      <c r="A2156" s="25" t="inlineStr">
        <is>
          <t>placement</t>
        </is>
      </c>
      <c r="B2156" s="29" t="inlineStr">
        <is>
          <t>Placement · TEXT</t>
        </is>
      </c>
      <c r="C2156" s="26" t="n"/>
      <c r="D2156" s="27">
        <f>IF(AND($C2156="x",$A2156&lt;&gt;""),$A2156,"")</f>
        <v/>
      </c>
    </row>
    <row r="2157">
      <c r="A2157" s="25" t="inlineStr">
        <is>
          <t>placement_type</t>
        </is>
      </c>
      <c r="B2157" s="29" t="inlineStr">
        <is>
          <t>Placement type · TEXT</t>
        </is>
      </c>
      <c r="C2157" s="26" t="n"/>
      <c r="D2157" s="27">
        <f>IF(AND($C2157="x",$A2157&lt;&gt;""),$A2157,"")</f>
        <v/>
      </c>
    </row>
    <row r="2158">
      <c r="A2158" s="25" t="inlineStr">
        <is>
          <t>placement_url</t>
        </is>
      </c>
      <c r="B2158" s="29" t="inlineStr">
        <is>
          <t>Placement url · TEXT</t>
        </is>
      </c>
      <c r="C2158" s="26" t="n"/>
      <c r="D2158" s="27">
        <f>IF(AND($C2158="x",$A2158&lt;&gt;""),$A2158,"")</f>
        <v/>
      </c>
    </row>
    <row r="2159">
      <c r="A2159" s="25" t="inlineStr">
        <is>
          <t>platform_comparable_conversions</t>
        </is>
      </c>
      <c r="B2159" s="29" t="inlineStr">
        <is>
          <t>Platform comparable conversions · NUMERIC</t>
        </is>
      </c>
      <c r="C2159" s="26" t="n"/>
      <c r="D2159" s="27">
        <f>IF(AND($C2159="x",$A2159&lt;&gt;""),$A2159,"")</f>
        <v/>
      </c>
    </row>
    <row r="2160">
      <c r="A2160" s="25" t="inlineStr">
        <is>
          <t>platform_comparable_conversions_by_conversion_date</t>
        </is>
      </c>
      <c r="B2160" s="29" t="inlineStr">
        <is>
          <t>Platform comparable conversions by conversion date · NUMERIC</t>
        </is>
      </c>
      <c r="C2160" s="26" t="n"/>
      <c r="D2160" s="27">
        <f>IF(AND($C2160="x",$A2160&lt;&gt;""),$A2160,"")</f>
        <v/>
      </c>
    </row>
    <row r="2161">
      <c r="A2161" s="25" t="inlineStr">
        <is>
          <t>platform_comparable_conversions_from_interactions_rate</t>
        </is>
      </c>
      <c r="B2161" s="29" t="inlineStr">
        <is>
          <t>Platform comparable conversions from interactions rate · NUMERIC</t>
        </is>
      </c>
      <c r="C2161" s="26" t="n"/>
      <c r="D2161" s="27">
        <f>IF(AND($C2161="x",$A2161&lt;&gt;""),$A2161,"")</f>
        <v/>
      </c>
    </row>
    <row r="2162">
      <c r="A2162" s="25" t="inlineStr">
        <is>
          <t>platform_comparable_conversions_from_interactions_value_per_interaction</t>
        </is>
      </c>
      <c r="B2162" s="29" t="inlineStr">
        <is>
          <t>Platform comparable conversions from interactions value per interaction · NUMERIC</t>
        </is>
      </c>
      <c r="C2162" s="26" t="n"/>
      <c r="D2162" s="27">
        <f>IF(AND($C2162="x",$A2162&lt;&gt;""),$A2162,"")</f>
        <v/>
      </c>
    </row>
    <row r="2163">
      <c r="A2163" s="25" t="inlineStr">
        <is>
          <t>platform_comparable_conversions_value</t>
        </is>
      </c>
      <c r="B2163" s="29" t="inlineStr">
        <is>
          <t>Platform comparable conversions value · NUMERIC</t>
        </is>
      </c>
      <c r="C2163" s="26" t="n"/>
      <c r="D2163" s="27">
        <f>IF(AND($C2163="x",$A2163&lt;&gt;""),$A2163,"")</f>
        <v/>
      </c>
    </row>
    <row r="2164">
      <c r="A2164" s="25" t="inlineStr">
        <is>
          <t>platform_comparable_conversions_value_by_conversion_date</t>
        </is>
      </c>
      <c r="B2164" s="29" t="inlineStr">
        <is>
          <t>Platform comparable conversions value by conversion date · NUMERIC</t>
        </is>
      </c>
      <c r="C2164" s="26" t="n"/>
      <c r="D2164" s="27">
        <f>IF(AND($C2164="x",$A2164&lt;&gt;""),$A2164,"")</f>
        <v/>
      </c>
    </row>
    <row r="2165">
      <c r="A2165" s="25" t="inlineStr">
        <is>
          <t>platform_comparable_conversions_value_per_cost</t>
        </is>
      </c>
      <c r="B2165" s="29" t="inlineStr">
        <is>
          <t>Platform comparable conversions value per cost · NUMERIC</t>
        </is>
      </c>
      <c r="C2165" s="26" t="n"/>
      <c r="D2165" s="27">
        <f>IF(AND($C2165="x",$A2165&lt;&gt;""),$A2165,"")</f>
        <v/>
      </c>
    </row>
    <row r="2166">
      <c r="A2166" s="25" t="inlineStr">
        <is>
          <t>pmax_campaign_settings_brand_targeting_overrides_ignore_exclusions_for_shopping_ads</t>
        </is>
      </c>
      <c r="B2166" s="29" t="inlineStr">
        <is>
          <t>Pmax campaign settings brand targeting overrides ignore exclusions for shopping ads · BOOLEAN</t>
        </is>
      </c>
      <c r="C2166" s="26" t="n"/>
      <c r="D2166" s="27">
        <f>IF(AND($C2166="x",$A2166&lt;&gt;""),$A2166,"")</f>
        <v/>
      </c>
    </row>
    <row r="2167">
      <c r="A2167" s="25" t="inlineStr">
        <is>
          <t>policy_summary</t>
        </is>
      </c>
      <c r="B2167" s="29" t="inlineStr">
        <is>
          <t>Policy summary · TEXT</t>
        </is>
      </c>
      <c r="C2167" s="26" t="n"/>
      <c r="D2167" s="27">
        <f>IF(AND($C2167="x",$A2167&lt;&gt;""),$A2167,"")</f>
        <v/>
      </c>
    </row>
    <row r="2168">
      <c r="A2168" s="25" t="inlineStr">
        <is>
          <t>policy_summary_approval_status</t>
        </is>
      </c>
      <c r="B2168" s="29" t="inlineStr">
        <is>
          <t>Policy summary approval status · TEXT</t>
        </is>
      </c>
      <c r="C2168" s="26" t="n"/>
      <c r="D2168" s="27">
        <f>IF(AND($C2168="x",$A2168&lt;&gt;""),$A2168,"")</f>
        <v/>
      </c>
    </row>
    <row r="2169">
      <c r="A2169" s="25" t="inlineStr">
        <is>
          <t>policy_summary_policy_topic_entries</t>
        </is>
      </c>
      <c r="B2169" s="29" t="inlineStr">
        <is>
          <t>Policy summary policy topic entries · TEXT</t>
        </is>
      </c>
      <c r="C2169" s="26" t="n"/>
      <c r="D2169" s="27">
        <f>IF(AND($C2169="x",$A2169&lt;&gt;""),$A2169,"")</f>
        <v/>
      </c>
    </row>
    <row r="2170">
      <c r="A2170" s="25" t="inlineStr">
        <is>
          <t>policy_summary_review_status</t>
        </is>
      </c>
      <c r="B2170" s="29" t="inlineStr">
        <is>
          <t>Policy summary review status · TEXT</t>
        </is>
      </c>
      <c r="C2170" s="26" t="n"/>
      <c r="D2170" s="27">
        <f>IF(AND($C2170="x",$A2170&lt;&gt;""),$A2170,"")</f>
        <v/>
      </c>
    </row>
    <row r="2171">
      <c r="A2171" s="25" t="inlineStr">
        <is>
          <t>position_estimates_estimated_add_clicks_at_first_position_cpc</t>
        </is>
      </c>
      <c r="B2171" s="29" t="inlineStr">
        <is>
          <t>Position estimates estimated add clicks at first position cpc · NUMERIC</t>
        </is>
      </c>
      <c r="C2171" s="26" t="n"/>
      <c r="D2171" s="27">
        <f>IF(AND($C2171="x",$A2171&lt;&gt;""),$A2171,"")</f>
        <v/>
      </c>
    </row>
    <row r="2172">
      <c r="A2172" s="25" t="inlineStr">
        <is>
          <t>position_estimates_estimated_add_cost_at_first_position_cpc</t>
        </is>
      </c>
      <c r="B2172" s="29" t="inlineStr">
        <is>
          <t>Position estimates estimated add cost at first position cpc · NUMERIC</t>
        </is>
      </c>
      <c r="C2172" s="26" t="n"/>
      <c r="D2172" s="27">
        <f>IF(AND($C2172="x",$A2172&lt;&gt;""),$A2172,"")</f>
        <v/>
      </c>
    </row>
    <row r="2173">
      <c r="A2173" s="25" t="inlineStr">
        <is>
          <t>position_estimates_first_page_cpc_micros</t>
        </is>
      </c>
      <c r="B2173" s="29" t="inlineStr">
        <is>
          <t>Position estimates first page cpc micros · NUMERIC</t>
        </is>
      </c>
      <c r="C2173" s="26" t="n"/>
      <c r="D2173" s="27">
        <f>IF(AND($C2173="x",$A2173&lt;&gt;""),$A2173,"")</f>
        <v/>
      </c>
    </row>
    <row r="2174">
      <c r="A2174" s="25" t="inlineStr">
        <is>
          <t>position_estimates_first_position_cpc_micros</t>
        </is>
      </c>
      <c r="B2174" s="29" t="inlineStr">
        <is>
          <t>Position estimates first position cpc micros · NUMERIC</t>
        </is>
      </c>
      <c r="C2174" s="26" t="n"/>
      <c r="D2174" s="27">
        <f>IF(AND($C2174="x",$A2174&lt;&gt;""),$A2174,"")</f>
        <v/>
      </c>
    </row>
    <row r="2175">
      <c r="A2175" s="25" t="inlineStr">
        <is>
          <t>position_estimates_top_of_page_cpc_micros</t>
        </is>
      </c>
      <c r="B2175" s="29" t="inlineStr">
        <is>
          <t>Position estimates top of page cpc micros · NUMERIC</t>
        </is>
      </c>
      <c r="C2175" s="26" t="n"/>
      <c r="D2175" s="27">
        <f>IF(AND($C2175="x",$A2175&lt;&gt;""),$A2175,"")</f>
        <v/>
      </c>
    </row>
    <row r="2176">
      <c r="A2176" s="25" t="inlineStr">
        <is>
          <t>post_click_quality_score</t>
        </is>
      </c>
      <c r="B2176" s="29" t="inlineStr">
        <is>
          <t>Post click quality score · TEXT</t>
        </is>
      </c>
      <c r="C2176" s="26" t="n"/>
      <c r="D2176" s="27">
        <f>IF(AND($C2176="x",$A2176&lt;&gt;""),$A2176,"")</f>
        <v/>
      </c>
    </row>
    <row r="2177">
      <c r="A2177" s="25" t="inlineStr">
        <is>
          <t>postal_code</t>
        </is>
      </c>
      <c r="B2177" s="29" t="inlineStr">
        <is>
          <t>Geo target postal code numbers · TEXT</t>
        </is>
      </c>
      <c r="C2177" s="26" t="n"/>
      <c r="D2177" s="27">
        <f>IF(AND($C2177="x",$A2177&lt;&gt;""),$A2177,"")</f>
        <v/>
      </c>
    </row>
    <row r="2178">
      <c r="A2178" s="25" t="inlineStr">
        <is>
          <t>price_asset_language_code</t>
        </is>
      </c>
      <c r="B2178" s="29" t="inlineStr">
        <is>
          <t>Price asset language code · TEXT</t>
        </is>
      </c>
      <c r="C2178" s="26" t="n"/>
      <c r="D2178" s="27">
        <f>IF(AND($C2178="x",$A2178&lt;&gt;""),$A2178,"")</f>
        <v/>
      </c>
    </row>
    <row r="2179">
      <c r="A2179" s="25" t="inlineStr">
        <is>
          <t>price_asset_price_offerings</t>
        </is>
      </c>
      <c r="B2179" s="29" t="inlineStr">
        <is>
          <t>Price asset price offerings · TEXT</t>
        </is>
      </c>
      <c r="C2179" s="26" t="n"/>
      <c r="D2179" s="27">
        <f>IF(AND($C2179="x",$A2179&lt;&gt;""),$A2179,"")</f>
        <v/>
      </c>
    </row>
    <row r="2180">
      <c r="A2180" s="25" t="inlineStr">
        <is>
          <t>price_asset_price_qualifier</t>
        </is>
      </c>
      <c r="B2180" s="29" t="inlineStr">
        <is>
          <t>Price asset price qualifier · TEXT</t>
        </is>
      </c>
      <c r="C2180" s="26" t="n"/>
      <c r="D2180" s="27">
        <f>IF(AND($C2180="x",$A2180&lt;&gt;""),$A2180,"")</f>
        <v/>
      </c>
    </row>
    <row r="2181">
      <c r="A2181" s="25" t="inlineStr">
        <is>
          <t>price_asset_type</t>
        </is>
      </c>
      <c r="B2181" s="29" t="inlineStr">
        <is>
          <t>Price asset type · TEXT</t>
        </is>
      </c>
      <c r="C2181" s="26" t="n"/>
      <c r="D2181" s="27">
        <f>IF(AND($C2181="x",$A2181&lt;&gt;""),$A2181,"")</f>
        <v/>
      </c>
    </row>
    <row r="2182">
      <c r="A2182" s="25" t="inlineStr">
        <is>
          <t>primary_impressions</t>
        </is>
      </c>
      <c r="B2182" s="29" t="inlineStr">
        <is>
          <t>Primary impressions · NUMERIC</t>
        </is>
      </c>
      <c r="C2182" s="26" t="n"/>
      <c r="D2182" s="27">
        <f>IF(AND($C2182="x",$A2182&lt;&gt;""),$A2182,"")</f>
        <v/>
      </c>
    </row>
    <row r="2183">
      <c r="A2183" s="25" t="inlineStr">
        <is>
          <t>primary_status</t>
        </is>
      </c>
      <c r="B2183" s="29" t="inlineStr">
        <is>
          <t>Primary status · TEXT</t>
        </is>
      </c>
      <c r="C2183" s="26" t="n"/>
      <c r="D2183" s="27">
        <f>IF(AND($C2183="x",$A2183&lt;&gt;""),$A2183,"")</f>
        <v/>
      </c>
    </row>
    <row r="2184">
      <c r="A2184" s="25" t="inlineStr">
        <is>
          <t>primary_status_reasons</t>
        </is>
      </c>
      <c r="B2184" s="29" t="inlineStr">
        <is>
          <t>Primary status reasons · TEXT</t>
        </is>
      </c>
      <c r="C2184" s="26" t="n"/>
      <c r="D2184" s="27">
        <f>IF(AND($C2184="x",$A2184&lt;&gt;""),$A2184,"")</f>
        <v/>
      </c>
    </row>
    <row r="2185">
      <c r="A2185" s="25" t="inlineStr">
        <is>
          <t>product_aggregator_id</t>
        </is>
      </c>
      <c r="B2185" s="29" t="inlineStr">
        <is>
          <t>Product aggregator id · NUMERIC</t>
        </is>
      </c>
      <c r="C2185" s="26" t="n"/>
      <c r="D2185" s="27">
        <f>IF(AND($C2185="x",$A2185&lt;&gt;""),$A2185,"")</f>
        <v/>
      </c>
    </row>
    <row r="2186">
      <c r="A2186" s="25" t="inlineStr">
        <is>
          <t>product_brand</t>
        </is>
      </c>
      <c r="B2186" s="29" t="inlineStr">
        <is>
          <t>Product brand · TEXT</t>
        </is>
      </c>
      <c r="C2186" s="26" t="n"/>
      <c r="D2186" s="27">
        <f>IF(AND($C2186="x",$A2186&lt;&gt;""),$A2186,"")</f>
        <v/>
      </c>
    </row>
    <row r="2187">
      <c r="A2187" s="25" t="inlineStr">
        <is>
          <t>product_category_level1</t>
        </is>
      </c>
      <c r="B2187" s="29" t="inlineStr">
        <is>
          <t>Product category level1 · TEXT</t>
        </is>
      </c>
      <c r="C2187" s="26" t="n"/>
      <c r="D2187" s="27">
        <f>IF(AND($C2187="x",$A2187&lt;&gt;""),$A2187,"")</f>
        <v/>
      </c>
    </row>
    <row r="2188">
      <c r="A2188" s="25" t="inlineStr">
        <is>
          <t>product_category_level2</t>
        </is>
      </c>
      <c r="B2188" s="29" t="inlineStr">
        <is>
          <t>Product category level2 · TEXT</t>
        </is>
      </c>
      <c r="C2188" s="26" t="n"/>
      <c r="D2188" s="27">
        <f>IF(AND($C2188="x",$A2188&lt;&gt;""),$A2188,"")</f>
        <v/>
      </c>
    </row>
    <row r="2189">
      <c r="A2189" s="25" t="inlineStr">
        <is>
          <t>product_category_level3</t>
        </is>
      </c>
      <c r="B2189" s="29" t="inlineStr">
        <is>
          <t>Product category level3 · TEXT</t>
        </is>
      </c>
      <c r="C2189" s="26" t="n"/>
      <c r="D2189" s="27">
        <f>IF(AND($C2189="x",$A2189&lt;&gt;""),$A2189,"")</f>
        <v/>
      </c>
    </row>
    <row r="2190">
      <c r="A2190" s="25" t="inlineStr">
        <is>
          <t>product_category_level4</t>
        </is>
      </c>
      <c r="B2190" s="29" t="inlineStr">
        <is>
          <t>Product category level4 · TEXT</t>
        </is>
      </c>
      <c r="C2190" s="26" t="n"/>
      <c r="D2190" s="27">
        <f>IF(AND($C2190="x",$A2190&lt;&gt;""),$A2190,"")</f>
        <v/>
      </c>
    </row>
    <row r="2191">
      <c r="A2191" s="25" t="inlineStr">
        <is>
          <t>product_category_level5</t>
        </is>
      </c>
      <c r="B2191" s="29" t="inlineStr">
        <is>
          <t>Product category level5 · TEXT</t>
        </is>
      </c>
      <c r="C2191" s="26" t="n"/>
      <c r="D2191" s="27">
        <f>IF(AND($C2191="x",$A2191&lt;&gt;""),$A2191,"")</f>
        <v/>
      </c>
    </row>
    <row r="2192">
      <c r="A2192" s="25" t="inlineStr">
        <is>
          <t>product_channel</t>
        </is>
      </c>
      <c r="B2192" s="29" t="inlineStr">
        <is>
          <t>Product channel · TEXT</t>
        </is>
      </c>
      <c r="C2192" s="26" t="n"/>
      <c r="D2192" s="27">
        <f>IF(AND($C2192="x",$A2192&lt;&gt;""),$A2192,"")</f>
        <v/>
      </c>
    </row>
    <row r="2193">
      <c r="A2193" s="25" t="inlineStr">
        <is>
          <t>product_channel_exclusivity</t>
        </is>
      </c>
      <c r="B2193" s="29" t="inlineStr">
        <is>
          <t>Product channel exclusivity · TEXT</t>
        </is>
      </c>
      <c r="C2193" s="26" t="n"/>
      <c r="D2193" s="27">
        <f>IF(AND($C2193="x",$A2193&lt;&gt;""),$A2193,"")</f>
        <v/>
      </c>
    </row>
    <row r="2194">
      <c r="A2194" s="25" t="inlineStr">
        <is>
          <t>product_condition</t>
        </is>
      </c>
      <c r="B2194" s="29" t="inlineStr">
        <is>
          <t>Product condition · TEXT</t>
        </is>
      </c>
      <c r="C2194" s="26" t="n"/>
      <c r="D2194" s="27">
        <f>IF(AND($C2194="x",$A2194&lt;&gt;""),$A2194,"")</f>
        <v/>
      </c>
    </row>
    <row r="2195">
      <c r="A2195" s="25" t="inlineStr">
        <is>
          <t>product_country</t>
        </is>
      </c>
      <c r="B2195" s="29" t="inlineStr">
        <is>
          <t>Product country · COUNTRY</t>
        </is>
      </c>
      <c r="C2195" s="26" t="n"/>
      <c r="D2195" s="27">
        <f>IF(AND($C2195="x",$A2195&lt;&gt;""),$A2195,"")</f>
        <v/>
      </c>
    </row>
    <row r="2196">
      <c r="A2196" s="25" t="inlineStr">
        <is>
          <t>product_custom_attribute0</t>
        </is>
      </c>
      <c r="B2196" s="29" t="inlineStr">
        <is>
          <t>Product custom attribute0 · TEXT</t>
        </is>
      </c>
      <c r="C2196" s="26" t="n"/>
      <c r="D2196" s="27">
        <f>IF(AND($C2196="x",$A2196&lt;&gt;""),$A2196,"")</f>
        <v/>
      </c>
    </row>
    <row r="2197">
      <c r="A2197" s="25" t="inlineStr">
        <is>
          <t>product_custom_attribute1</t>
        </is>
      </c>
      <c r="B2197" s="29" t="inlineStr">
        <is>
          <t>Product custom attribute1 · TEXT</t>
        </is>
      </c>
      <c r="C2197" s="26" t="n"/>
      <c r="D2197" s="27">
        <f>IF(AND($C2197="x",$A2197&lt;&gt;""),$A2197,"")</f>
        <v/>
      </c>
    </row>
    <row r="2198">
      <c r="A2198" s="25" t="inlineStr">
        <is>
          <t>product_custom_attribute2</t>
        </is>
      </c>
      <c r="B2198" s="29" t="inlineStr">
        <is>
          <t>Product custom attribute2 · TEXT</t>
        </is>
      </c>
      <c r="C2198" s="26" t="n"/>
      <c r="D2198" s="27">
        <f>IF(AND($C2198="x",$A2198&lt;&gt;""),$A2198,"")</f>
        <v/>
      </c>
    </row>
    <row r="2199">
      <c r="A2199" s="25" t="inlineStr">
        <is>
          <t>product_custom_attribute3</t>
        </is>
      </c>
      <c r="B2199" s="29" t="inlineStr">
        <is>
          <t>Product custom attribute3 · TEXT</t>
        </is>
      </c>
      <c r="C2199" s="26" t="n"/>
      <c r="D2199" s="27">
        <f>IF(AND($C2199="x",$A2199&lt;&gt;""),$A2199,"")</f>
        <v/>
      </c>
    </row>
    <row r="2200">
      <c r="A2200" s="25" t="inlineStr">
        <is>
          <t>product_custom_attribute4</t>
        </is>
      </c>
      <c r="B2200" s="29" t="inlineStr">
        <is>
          <t>Product custom attribute4 · TEXT</t>
        </is>
      </c>
      <c r="C2200" s="26" t="n"/>
      <c r="D2200" s="27">
        <f>IF(AND($C2200="x",$A2200&lt;&gt;""),$A2200,"")</f>
        <v/>
      </c>
    </row>
    <row r="2201">
      <c r="A2201" s="25" t="inlineStr">
        <is>
          <t>product_feed_label</t>
        </is>
      </c>
      <c r="B2201" s="29" t="inlineStr">
        <is>
          <t>Product feed label · TEXT</t>
        </is>
      </c>
      <c r="C2201" s="26" t="n"/>
      <c r="D2201" s="27">
        <f>IF(AND($C2201="x",$A2201&lt;&gt;""),$A2201,"")</f>
        <v/>
      </c>
    </row>
    <row r="2202">
      <c r="A2202" s="25" t="inlineStr">
        <is>
          <t>product_item_id</t>
        </is>
      </c>
      <c r="B2202" s="29" t="inlineStr">
        <is>
          <t>Product item id · TEXT</t>
        </is>
      </c>
      <c r="C2202" s="26" t="n"/>
      <c r="D2202" s="27">
        <f>IF(AND($C2202="x",$A2202&lt;&gt;""),$A2202,"")</f>
        <v/>
      </c>
    </row>
    <row r="2203">
      <c r="A2203" s="25" t="inlineStr">
        <is>
          <t>product_language</t>
        </is>
      </c>
      <c r="B2203" s="29" t="inlineStr">
        <is>
          <t>Product language · TEXT</t>
        </is>
      </c>
      <c r="C2203" s="26" t="n"/>
      <c r="D2203" s="27">
        <f>IF(AND($C2203="x",$A2203&lt;&gt;""),$A2203,"")</f>
        <v/>
      </c>
    </row>
    <row r="2204">
      <c r="A2204" s="25" t="inlineStr">
        <is>
          <t>product_merchant_id</t>
        </is>
      </c>
      <c r="B2204" s="29" t="inlineStr">
        <is>
          <t>Product merchant id · NUMERIC</t>
        </is>
      </c>
      <c r="C2204" s="26" t="n"/>
      <c r="D2204" s="27">
        <f>IF(AND($C2204="x",$A2204&lt;&gt;""),$A2204,"")</f>
        <v/>
      </c>
    </row>
    <row r="2205">
      <c r="A2205" s="25" t="inlineStr">
        <is>
          <t>product_store_id</t>
        </is>
      </c>
      <c r="B2205" s="29" t="inlineStr">
        <is>
          <t>Product store id · TEXT</t>
        </is>
      </c>
      <c r="C2205" s="26" t="n"/>
      <c r="D2205" s="27">
        <f>IF(AND($C2205="x",$A2205&lt;&gt;""),$A2205,"")</f>
        <v/>
      </c>
    </row>
    <row r="2206">
      <c r="A2206" s="25" t="inlineStr">
        <is>
          <t>product_title</t>
        </is>
      </c>
      <c r="B2206" s="29" t="inlineStr">
        <is>
          <t>Product title · TEXT</t>
        </is>
      </c>
      <c r="C2206" s="26" t="n"/>
      <c r="D2206" s="27">
        <f>IF(AND($C2206="x",$A2206&lt;&gt;""),$A2206,"")</f>
        <v/>
      </c>
    </row>
    <row r="2207">
      <c r="A2207" s="25" t="inlineStr">
        <is>
          <t>product_type_l1</t>
        </is>
      </c>
      <c r="B2207" s="29" t="inlineStr">
        <is>
          <t>Product type l1 · TEXT</t>
        </is>
      </c>
      <c r="C2207" s="26" t="n"/>
      <c r="D2207" s="27">
        <f>IF(AND($C2207="x",$A2207&lt;&gt;""),$A2207,"")</f>
        <v/>
      </c>
    </row>
    <row r="2208">
      <c r="A2208" s="25" t="inlineStr">
        <is>
          <t>product_type_l2</t>
        </is>
      </c>
      <c r="B2208" s="29" t="inlineStr">
        <is>
          <t>Product type l2 · TEXT</t>
        </is>
      </c>
      <c r="C2208" s="26" t="n"/>
      <c r="D2208" s="27">
        <f>IF(AND($C2208="x",$A2208&lt;&gt;""),$A2208,"")</f>
        <v/>
      </c>
    </row>
    <row r="2209">
      <c r="A2209" s="25" t="inlineStr">
        <is>
          <t>product_type_l3</t>
        </is>
      </c>
      <c r="B2209" s="29" t="inlineStr">
        <is>
          <t>Product type l3 · TEXT</t>
        </is>
      </c>
      <c r="C2209" s="26" t="n"/>
      <c r="D2209" s="27">
        <f>IF(AND($C2209="x",$A2209&lt;&gt;""),$A2209,"")</f>
        <v/>
      </c>
    </row>
    <row r="2210">
      <c r="A2210" s="25" t="inlineStr">
        <is>
          <t>product_type_l4</t>
        </is>
      </c>
      <c r="B2210" s="29" t="inlineStr">
        <is>
          <t>Product type l4 · TEXT</t>
        </is>
      </c>
      <c r="C2210" s="26" t="n"/>
      <c r="D2210" s="27">
        <f>IF(AND($C2210="x",$A2210&lt;&gt;""),$A2210,"")</f>
        <v/>
      </c>
    </row>
    <row r="2211">
      <c r="A2211" s="25" t="inlineStr">
        <is>
          <t>product_type_l5</t>
        </is>
      </c>
      <c r="B2211" s="29" t="inlineStr">
        <is>
          <t>Product type l5 · TEXT</t>
        </is>
      </c>
      <c r="C2211" s="26" t="n"/>
      <c r="D2211" s="27">
        <f>IF(AND($C2211="x",$A2211&lt;&gt;""),$A2211,"")</f>
        <v/>
      </c>
    </row>
    <row r="2212">
      <c r="A2212" s="25" t="inlineStr">
        <is>
          <t>promotion_asset_ad_schedule_targets</t>
        </is>
      </c>
      <c r="B2212" s="29" t="inlineStr">
        <is>
          <t>Promotion asset ad schedule targets · TEXT</t>
        </is>
      </c>
      <c r="C2212" s="26" t="n"/>
      <c r="D2212" s="27">
        <f>IF(AND($C2212="x",$A2212&lt;&gt;""),$A2212,"")</f>
        <v/>
      </c>
    </row>
    <row r="2213">
      <c r="A2213" s="25" t="inlineStr">
        <is>
          <t>promotion_asset_discount_modifier</t>
        </is>
      </c>
      <c r="B2213" s="29" t="inlineStr">
        <is>
          <t>Promotion asset discount modifier · TEXT</t>
        </is>
      </c>
      <c r="C2213" s="26" t="n"/>
      <c r="D2213" s="27">
        <f>IF(AND($C2213="x",$A2213&lt;&gt;""),$A2213,"")</f>
        <v/>
      </c>
    </row>
    <row r="2214">
      <c r="A2214" s="25" t="inlineStr">
        <is>
          <t>promotion_asset_end_date</t>
        </is>
      </c>
      <c r="B2214" s="29" t="inlineStr">
        <is>
          <t>Promotion asset end date · DATE</t>
        </is>
      </c>
      <c r="C2214" s="26" t="n"/>
      <c r="D2214" s="27">
        <f>IF(AND($C2214="x",$A2214&lt;&gt;""),$A2214,"")</f>
        <v/>
      </c>
    </row>
    <row r="2215">
      <c r="A2215" s="25" t="inlineStr">
        <is>
          <t>promotion_asset_language_code</t>
        </is>
      </c>
      <c r="B2215" s="29" t="inlineStr">
        <is>
          <t>Promotion asset language code · TEXT</t>
        </is>
      </c>
      <c r="C2215" s="26" t="n"/>
      <c r="D2215" s="27">
        <f>IF(AND($C2215="x",$A2215&lt;&gt;""),$A2215,"")</f>
        <v/>
      </c>
    </row>
    <row r="2216">
      <c r="A2216" s="25" t="inlineStr">
        <is>
          <t>promotion_asset_money_amount_off_amount_micros</t>
        </is>
      </c>
      <c r="B2216" s="29" t="inlineStr">
        <is>
          <t>Promotion asset money amount off amount micros · NUMERIC</t>
        </is>
      </c>
      <c r="C2216" s="26" t="n"/>
      <c r="D2216" s="27">
        <f>IF(AND($C2216="x",$A2216&lt;&gt;""),$A2216,"")</f>
        <v/>
      </c>
    </row>
    <row r="2217">
      <c r="A2217" s="25" t="inlineStr">
        <is>
          <t>promotion_asset_money_amount_off_amount_micros_daily</t>
        </is>
      </c>
      <c r="B2217" s="29" t="inlineStr">
        <is>
          <t>Promotion asset money amount off amount micros daily · NUMERIC</t>
        </is>
      </c>
      <c r="C2217" s="26" t="n"/>
      <c r="D2217" s="27">
        <f>IF(AND($C2217="x",$A2217&lt;&gt;""),$A2217,"")</f>
        <v/>
      </c>
    </row>
    <row r="2218">
      <c r="A2218" s="25" t="inlineStr">
        <is>
          <t>promotion_asset_money_amount_off_currency_code</t>
        </is>
      </c>
      <c r="B2218" s="29" t="inlineStr">
        <is>
          <t>Promotion asset money amount off currency code · TEXT</t>
        </is>
      </c>
      <c r="C2218" s="26" t="n"/>
      <c r="D2218" s="27">
        <f>IF(AND($C2218="x",$A2218&lt;&gt;""),$A2218,"")</f>
        <v/>
      </c>
    </row>
    <row r="2219">
      <c r="A2219" s="25" t="inlineStr">
        <is>
          <t>promotion_asset_occasion</t>
        </is>
      </c>
      <c r="B2219" s="29" t="inlineStr">
        <is>
          <t>Promotion asset occasion · TEXT</t>
        </is>
      </c>
      <c r="C2219" s="26" t="n"/>
      <c r="D2219" s="27">
        <f>IF(AND($C2219="x",$A2219&lt;&gt;""),$A2219,"")</f>
        <v/>
      </c>
    </row>
    <row r="2220">
      <c r="A2220" s="25" t="inlineStr">
        <is>
          <t>promotion_asset_orders_over_amount_amount_micros</t>
        </is>
      </c>
      <c r="B2220" s="29" t="inlineStr">
        <is>
          <t>Promotion asset orders over amount amount micros · NUMERIC</t>
        </is>
      </c>
      <c r="C2220" s="26" t="n"/>
      <c r="D2220" s="27">
        <f>IF(AND($C2220="x",$A2220&lt;&gt;""),$A2220,"")</f>
        <v/>
      </c>
    </row>
    <row r="2221">
      <c r="A2221" s="25" t="inlineStr">
        <is>
          <t>promotion_asset_orders_over_amount_amount_micros_daily</t>
        </is>
      </c>
      <c r="B2221" s="29" t="inlineStr">
        <is>
          <t>Promotion asset orders over amount amount micros daily · NUMERIC</t>
        </is>
      </c>
      <c r="C2221" s="26" t="n"/>
      <c r="D2221" s="27">
        <f>IF(AND($C2221="x",$A2221&lt;&gt;""),$A2221,"")</f>
        <v/>
      </c>
    </row>
    <row r="2222">
      <c r="A2222" s="25" t="inlineStr">
        <is>
          <t>promotion_asset_orders_over_amount_currency_code</t>
        </is>
      </c>
      <c r="B2222" s="29" t="inlineStr">
        <is>
          <t>Promotion asset orders over amount currency code · TEXT</t>
        </is>
      </c>
      <c r="C2222" s="26" t="n"/>
      <c r="D2222" s="27">
        <f>IF(AND($C2222="x",$A2222&lt;&gt;""),$A2222,"")</f>
        <v/>
      </c>
    </row>
    <row r="2223">
      <c r="A2223" s="25" t="inlineStr">
        <is>
          <t>promotion_asset_percent_off</t>
        </is>
      </c>
      <c r="B2223" s="29" t="inlineStr">
        <is>
          <t>Promotion asset percent off · NUMERIC</t>
        </is>
      </c>
      <c r="C2223" s="26" t="n"/>
      <c r="D2223" s="27">
        <f>IF(AND($C2223="x",$A2223&lt;&gt;""),$A2223,"")</f>
        <v/>
      </c>
    </row>
    <row r="2224">
      <c r="A2224" s="25" t="inlineStr">
        <is>
          <t>promotion_asset_percent_off_daily</t>
        </is>
      </c>
      <c r="B2224" s="29" t="inlineStr">
        <is>
          <t>Promotion asset percent off daily · NUMERIC</t>
        </is>
      </c>
      <c r="C2224" s="26" t="n"/>
      <c r="D2224" s="27">
        <f>IF(AND($C2224="x",$A2224&lt;&gt;""),$A2224,"")</f>
        <v/>
      </c>
    </row>
    <row r="2225">
      <c r="A2225" s="25" t="inlineStr">
        <is>
          <t>promotion_asset_promotion_barcode_info_barcode_content</t>
        </is>
      </c>
      <c r="B2225" s="29" t="inlineStr">
        <is>
          <t>Promotion asset promotion barcode info barcode content · TEXT</t>
        </is>
      </c>
      <c r="C2225" s="26" t="n"/>
      <c r="D2225" s="27">
        <f>IF(AND($C2225="x",$A2225&lt;&gt;""),$A2225,"")</f>
        <v/>
      </c>
    </row>
    <row r="2226">
      <c r="A2226" s="25" t="inlineStr">
        <is>
          <t>promotion_asset_promotion_barcode_info_type</t>
        </is>
      </c>
      <c r="B2226" s="29" t="inlineStr">
        <is>
          <t>Promotion asset promotion barcode info type · TEXT</t>
        </is>
      </c>
      <c r="C2226" s="26" t="n"/>
      <c r="D2226" s="27">
        <f>IF(AND($C2226="x",$A2226&lt;&gt;""),$A2226,"")</f>
        <v/>
      </c>
    </row>
    <row r="2227">
      <c r="A2227" s="25" t="inlineStr">
        <is>
          <t>promotion_asset_promotion_code</t>
        </is>
      </c>
      <c r="B2227" s="29" t="inlineStr">
        <is>
          <t>Promotion asset promotion code · TEXT</t>
        </is>
      </c>
      <c r="C2227" s="26" t="n"/>
      <c r="D2227" s="27">
        <f>IF(AND($C2227="x",$A2227&lt;&gt;""),$A2227,"")</f>
        <v/>
      </c>
    </row>
    <row r="2228">
      <c r="A2228" s="25" t="inlineStr">
        <is>
          <t>promotion_asset_promotion_qr_code_info_qr_code_content</t>
        </is>
      </c>
      <c r="B2228" s="29" t="inlineStr">
        <is>
          <t>Promotion asset promotion qr code info qr code content · TEXT</t>
        </is>
      </c>
      <c r="C2228" s="26" t="n"/>
      <c r="D2228" s="27">
        <f>IF(AND($C2228="x",$A2228&lt;&gt;""),$A2228,"")</f>
        <v/>
      </c>
    </row>
    <row r="2229">
      <c r="A2229" s="25" t="inlineStr">
        <is>
          <t>promotion_asset_promotion_target</t>
        </is>
      </c>
      <c r="B2229" s="29" t="inlineStr">
        <is>
          <t>Promotion asset promotion target · TEXT</t>
        </is>
      </c>
      <c r="C2229" s="26" t="n"/>
      <c r="D2229" s="27">
        <f>IF(AND($C2229="x",$A2229&lt;&gt;""),$A2229,"")</f>
        <v/>
      </c>
    </row>
    <row r="2230">
      <c r="A2230" s="25" t="inlineStr">
        <is>
          <t>promotion_asset_redemption_end_date</t>
        </is>
      </c>
      <c r="B2230" s="29" t="inlineStr">
        <is>
          <t>Promotion asset redemption end date · DATE</t>
        </is>
      </c>
      <c r="C2230" s="26" t="n"/>
      <c r="D2230" s="27">
        <f>IF(AND($C2230="x",$A2230&lt;&gt;""),$A2230,"")</f>
        <v/>
      </c>
    </row>
    <row r="2231">
      <c r="A2231" s="25" t="inlineStr">
        <is>
          <t>promotion_asset_redemption_start_date</t>
        </is>
      </c>
      <c r="B2231" s="29" t="inlineStr">
        <is>
          <t>Promotion asset redemption start date · DATE</t>
        </is>
      </c>
      <c r="C2231" s="26" t="n"/>
      <c r="D2231" s="27">
        <f>IF(AND($C2231="x",$A2231&lt;&gt;""),$A2231,"")</f>
        <v/>
      </c>
    </row>
    <row r="2232">
      <c r="A2232" s="25" t="inlineStr">
        <is>
          <t>promotion_asset_start_date</t>
        </is>
      </c>
      <c r="B2232" s="29" t="inlineStr">
        <is>
          <t>Promotion asset start date · DATE</t>
        </is>
      </c>
      <c r="C2232" s="26" t="n"/>
      <c r="D2232" s="27">
        <f>IF(AND($C2232="x",$A2232&lt;&gt;""),$A2232,"")</f>
        <v/>
      </c>
    </row>
    <row r="2233">
      <c r="A2233" s="25" t="inlineStr">
        <is>
          <t>promotion_asset_terms_and_conditions_text</t>
        </is>
      </c>
      <c r="B2233" s="29" t="inlineStr">
        <is>
          <t>Promotion asset terms and conditions text · TEXT</t>
        </is>
      </c>
      <c r="C2233" s="26" t="n"/>
      <c r="D2233" s="27">
        <f>IF(AND($C2233="x",$A2233&lt;&gt;""),$A2233,"")</f>
        <v/>
      </c>
    </row>
    <row r="2234">
      <c r="A2234" s="25" t="inlineStr">
        <is>
          <t>promotion_asset_terms_and_conditions_uri</t>
        </is>
      </c>
      <c r="B2234" s="29" t="inlineStr">
        <is>
          <t>Promotion asset terms and conditions uri · TEXT</t>
        </is>
      </c>
      <c r="C2234" s="26" t="n"/>
      <c r="D2234" s="27">
        <f>IF(AND($C2234="x",$A2234&lt;&gt;""),$A2234,"")</f>
        <v/>
      </c>
    </row>
    <row r="2235">
      <c r="A2235" s="25" t="inlineStr">
        <is>
          <t>proximity_address_city_name</t>
        </is>
      </c>
      <c r="B2235" s="29" t="inlineStr">
        <is>
          <t>Proximity address city name · CITY</t>
        </is>
      </c>
      <c r="C2235" s="26" t="n"/>
      <c r="D2235" s="27">
        <f>IF(AND($C2235="x",$A2235&lt;&gt;""),$A2235,"")</f>
        <v/>
      </c>
    </row>
    <row r="2236">
      <c r="A2236" s="25" t="inlineStr">
        <is>
          <t>proximity_address_country_code</t>
        </is>
      </c>
      <c r="B2236" s="29" t="inlineStr">
        <is>
          <t>Proximity address country code · COUNTRY</t>
        </is>
      </c>
      <c r="C2236" s="26" t="n"/>
      <c r="D2236" s="27">
        <f>IF(AND($C2236="x",$A2236&lt;&gt;""),$A2236,"")</f>
        <v/>
      </c>
    </row>
    <row r="2237">
      <c r="A2237" s="25" t="inlineStr">
        <is>
          <t>proximity_address_postal_code</t>
        </is>
      </c>
      <c r="B2237" s="29" t="inlineStr">
        <is>
          <t>Proximity address postal code · TEXT</t>
        </is>
      </c>
      <c r="C2237" s="26" t="n"/>
      <c r="D2237" s="27">
        <f>IF(AND($C2237="x",$A2237&lt;&gt;""),$A2237,"")</f>
        <v/>
      </c>
    </row>
    <row r="2238">
      <c r="A2238" s="25" t="inlineStr">
        <is>
          <t>proximity_address_province_code</t>
        </is>
      </c>
      <c r="B2238" s="29" t="inlineStr">
        <is>
          <t>Proximity address province code · TEXT</t>
        </is>
      </c>
      <c r="C2238" s="26" t="n"/>
      <c r="D2238" s="27">
        <f>IF(AND($C2238="x",$A2238&lt;&gt;""),$A2238,"")</f>
        <v/>
      </c>
    </row>
    <row r="2239">
      <c r="A2239" s="25" t="inlineStr">
        <is>
          <t>proximity_address_province_name</t>
        </is>
      </c>
      <c r="B2239" s="29" t="inlineStr">
        <is>
          <t>Proximity address province name · TEXT</t>
        </is>
      </c>
      <c r="C2239" s="26" t="n"/>
      <c r="D2239" s="27">
        <f>IF(AND($C2239="x",$A2239&lt;&gt;""),$A2239,"")</f>
        <v/>
      </c>
    </row>
    <row r="2240">
      <c r="A2240" s="25" t="inlineStr">
        <is>
          <t>proximity_address_street_address</t>
        </is>
      </c>
      <c r="B2240" s="29" t="inlineStr">
        <is>
          <t>Proximity address street address · TEXT</t>
        </is>
      </c>
      <c r="C2240" s="26" t="n"/>
      <c r="D2240" s="27">
        <f>IF(AND($C2240="x",$A2240&lt;&gt;""),$A2240,"")</f>
        <v/>
      </c>
    </row>
    <row r="2241">
      <c r="A2241" s="25" t="inlineStr">
        <is>
          <t>proximity_geo_point_latitude_in_micro_degrees</t>
        </is>
      </c>
      <c r="B2241" s="29" t="inlineStr">
        <is>
          <t>Proximity geo point latitude in micro degrees · NUMERIC</t>
        </is>
      </c>
      <c r="C2241" s="26" t="n"/>
      <c r="D2241" s="27">
        <f>IF(AND($C2241="x",$A2241&lt;&gt;""),$A2241,"")</f>
        <v/>
      </c>
    </row>
    <row r="2242">
      <c r="A2242" s="25" t="inlineStr">
        <is>
          <t>proximity_geo_point_longitude_in_micro_degrees</t>
        </is>
      </c>
      <c r="B2242" s="29" t="inlineStr">
        <is>
          <t>Proximity geo point longitude in micro degrees · NUMERIC</t>
        </is>
      </c>
      <c r="C2242" s="26" t="n"/>
      <c r="D2242" s="27">
        <f>IF(AND($C2242="x",$A2242&lt;&gt;""),$A2242,"")</f>
        <v/>
      </c>
    </row>
    <row r="2243">
      <c r="A2243" s="25" t="inlineStr">
        <is>
          <t>proximity_radius</t>
        </is>
      </c>
      <c r="B2243" s="29" t="inlineStr">
        <is>
          <t>Proximity radius · NUMERIC</t>
        </is>
      </c>
      <c r="C2243" s="26" t="n"/>
      <c r="D2243" s="27">
        <f>IF(AND($C2243="x",$A2243&lt;&gt;""),$A2243,"")</f>
        <v/>
      </c>
    </row>
    <row r="2244">
      <c r="A2244" s="25" t="inlineStr">
        <is>
          <t>proximity_radius_units</t>
        </is>
      </c>
      <c r="B2244" s="29" t="inlineStr">
        <is>
          <t>Proximity radius units · TEXT</t>
        </is>
      </c>
      <c r="C2244" s="26" t="n"/>
      <c r="D2244" s="27">
        <f>IF(AND($C2244="x",$A2244&lt;&gt;""),$A2244,"")</f>
        <v/>
      </c>
    </row>
    <row r="2245">
      <c r="A2245" s="25" t="inlineStr">
        <is>
          <t>publisher_organic_clicks</t>
        </is>
      </c>
      <c r="B2245" s="29" t="inlineStr">
        <is>
          <t>Publisher organic clicks · NUMERIC</t>
        </is>
      </c>
      <c r="C2245" s="26" t="n"/>
      <c r="D2245" s="27">
        <f>IF(AND($C2245="x",$A2245&lt;&gt;""),$A2245,"")</f>
        <v/>
      </c>
    </row>
    <row r="2246">
      <c r="A2246" s="25" t="inlineStr">
        <is>
          <t>publisher_purchased_clicks</t>
        </is>
      </c>
      <c r="B2246" s="29" t="inlineStr">
        <is>
          <t>Publisher purchased clicks · NUMERIC</t>
        </is>
      </c>
      <c r="C2246" s="26" t="n"/>
      <c r="D2246" s="27">
        <f>IF(AND($C2246="x",$A2246&lt;&gt;""),$A2246,"")</f>
        <v/>
      </c>
    </row>
    <row r="2247">
      <c r="A2247" s="25" t="inlineStr">
        <is>
          <t>publisher_unknown_clicks</t>
        </is>
      </c>
      <c r="B2247" s="29" t="inlineStr">
        <is>
          <t>Publisher unknown clicks · NUMERIC</t>
        </is>
      </c>
      <c r="C2247" s="26" t="n"/>
      <c r="D2247" s="27">
        <f>IF(AND($C2247="x",$A2247&lt;&gt;""),$A2247,"")</f>
        <v/>
      </c>
    </row>
    <row r="2248">
      <c r="A2248" s="25" t="inlineStr">
        <is>
          <t>quality_info_creative_quality_score</t>
        </is>
      </c>
      <c r="B2248" s="29" t="inlineStr">
        <is>
          <t>Quality info creative quality score · TEXT</t>
        </is>
      </c>
      <c r="C2248" s="26" t="n"/>
      <c r="D2248" s="27">
        <f>IF(AND($C2248="x",$A2248&lt;&gt;""),$A2248,"")</f>
        <v/>
      </c>
    </row>
    <row r="2249">
      <c r="A2249" s="25" t="inlineStr">
        <is>
          <t>quality_info_post_click_quality_score</t>
        </is>
      </c>
      <c r="B2249" s="29" t="inlineStr">
        <is>
          <t>Quality info post click quality score · TEXT</t>
        </is>
      </c>
      <c r="C2249" s="26" t="n"/>
      <c r="D2249" s="27">
        <f>IF(AND($C2249="x",$A2249&lt;&gt;""),$A2249,"")</f>
        <v/>
      </c>
    </row>
    <row r="2250">
      <c r="A2250" s="25" t="inlineStr">
        <is>
          <t>quality_info_quality_score</t>
        </is>
      </c>
      <c r="B2250" s="29" t="inlineStr">
        <is>
          <t>Quality info quality score · NUMERIC</t>
        </is>
      </c>
      <c r="C2250" s="26" t="n"/>
      <c r="D2250" s="27">
        <f>IF(AND($C2250="x",$A2250&lt;&gt;""),$A2250,"")</f>
        <v/>
      </c>
    </row>
    <row r="2251">
      <c r="A2251" s="25" t="inlineStr">
        <is>
          <t>quality_info_search_predicted_ctr</t>
        </is>
      </c>
      <c r="B2251" s="29" t="inlineStr">
        <is>
          <t>Quality info search predicted ctr · TEXT</t>
        </is>
      </c>
      <c r="C2251" s="26" t="n"/>
      <c r="D2251" s="27">
        <f>IF(AND($C2251="x",$A2251&lt;&gt;""),$A2251,"")</f>
        <v/>
      </c>
    </row>
    <row r="2252">
      <c r="A2252" s="25" t="inlineStr">
        <is>
          <t>quality_score</t>
        </is>
      </c>
      <c r="B2252" s="29" t="inlineStr">
        <is>
          <t>Quality score · NUMERIC</t>
        </is>
      </c>
      <c r="C2252" s="26" t="n"/>
      <c r="D2252" s="27">
        <f>IF(AND($C2252="x",$A2252&lt;&gt;""),$A2252,"")</f>
        <v/>
      </c>
    </row>
    <row r="2253">
      <c r="A2253" s="25" t="inlineStr">
        <is>
          <t>quarter</t>
        </is>
      </c>
      <c r="B2253" s="29" t="inlineStr">
        <is>
          <t>Quarter · TEXT</t>
        </is>
      </c>
      <c r="C2253" s="26" t="n"/>
      <c r="D2253" s="27">
        <f>IF(AND($C2253="x",$A2253&lt;&gt;""),$A2253,"")</f>
        <v/>
      </c>
    </row>
    <row r="2254">
      <c r="A2254" s="25" t="inlineStr">
        <is>
          <t>read_only</t>
        </is>
      </c>
      <c r="B2254" s="29" t="inlineStr">
        <is>
          <t>Read only · BOOLEAN</t>
        </is>
      </c>
      <c r="C2254" s="26" t="n"/>
      <c r="D2254" s="27">
        <f>IF(AND($C2254="x",$A2254&lt;&gt;""),$A2254,"")</f>
        <v/>
      </c>
    </row>
    <row r="2255">
      <c r="A2255" s="25" t="inlineStr">
        <is>
          <t>real_time_bidding_setting_opt_in</t>
        </is>
      </c>
      <c r="B2255" s="29" t="inlineStr">
        <is>
          <t>Real time bidding setting opt in · BOOLEAN</t>
        </is>
      </c>
      <c r="C2255" s="26" t="n"/>
      <c r="D2255" s="27">
        <f>IF(AND($C2255="x",$A2255&lt;&gt;""),$A2255,"")</f>
        <v/>
      </c>
    </row>
    <row r="2256">
      <c r="A2256" s="25" t="inlineStr">
        <is>
          <t>recommendation_type</t>
        </is>
      </c>
      <c r="B2256" s="29" t="inlineStr">
        <is>
          <t>Recommendation type · TEXT</t>
        </is>
      </c>
      <c r="C2256" s="26" t="n"/>
      <c r="D2256" s="27">
        <f>IF(AND($C2256="x",$A2256&lt;&gt;""),$A2256,"")</f>
        <v/>
      </c>
    </row>
    <row r="2257">
      <c r="A2257" s="25" t="inlineStr">
        <is>
          <t>recommended_budget_amount</t>
        </is>
      </c>
      <c r="B2257" s="29" t="inlineStr">
        <is>
          <t>Recommended budget amount · NUMERIC</t>
        </is>
      </c>
      <c r="C2257" s="26" t="n"/>
      <c r="D2257" s="27">
        <f>IF(AND($C2257="x",$A2257&lt;&gt;""),$A2257,"")</f>
        <v/>
      </c>
    </row>
    <row r="2258">
      <c r="A2258" s="25" t="inlineStr">
        <is>
          <t>recommended_budget_amount_micros</t>
        </is>
      </c>
      <c r="B2258" s="29" t="inlineStr">
        <is>
          <t>Recommended budget amount micros · NUMERIC</t>
        </is>
      </c>
      <c r="C2258" s="26" t="n"/>
      <c r="D2258" s="27">
        <f>IF(AND($C2258="x",$A2258&lt;&gt;""),$A2258,"")</f>
        <v/>
      </c>
    </row>
    <row r="2259">
      <c r="A2259" s="25" t="inlineStr">
        <is>
          <t>recommended_budget_estimated_change_weekly_clicks</t>
        </is>
      </c>
      <c r="B2259" s="29" t="inlineStr">
        <is>
          <t>Recommended budget estimated change weekly clicks · NUMERIC</t>
        </is>
      </c>
      <c r="C2259" s="26" t="n"/>
      <c r="D2259" s="27">
        <f>IF(AND($C2259="x",$A2259&lt;&gt;""),$A2259,"")</f>
        <v/>
      </c>
    </row>
    <row r="2260">
      <c r="A2260" s="25" t="inlineStr">
        <is>
          <t>recommended_budget_estimated_change_weekly_cost_micros</t>
        </is>
      </c>
      <c r="B2260" s="29" t="inlineStr">
        <is>
          <t>Recommended budget estimated change weekly cost micros · NUMERIC</t>
        </is>
      </c>
      <c r="C2260" s="26" t="n"/>
      <c r="D2260" s="27">
        <f>IF(AND($C2260="x",$A2260&lt;&gt;""),$A2260,"")</f>
        <v/>
      </c>
    </row>
    <row r="2261">
      <c r="A2261" s="25" t="inlineStr">
        <is>
          <t>recommended_budget_estimated_change_weekly_interactions</t>
        </is>
      </c>
      <c r="B2261" s="29" t="inlineStr">
        <is>
          <t>Recommended budget estimated change weekly interactions · NUMERIC</t>
        </is>
      </c>
      <c r="C2261" s="26" t="n"/>
      <c r="D2261" s="27">
        <f>IF(AND($C2261="x",$A2261&lt;&gt;""),$A2261,"")</f>
        <v/>
      </c>
    </row>
    <row r="2262">
      <c r="A2262" s="25" t="inlineStr">
        <is>
          <t>recommended_budget_estimated_change_weekly_views</t>
        </is>
      </c>
      <c r="B2262" s="29" t="inlineStr">
        <is>
          <t>Recommended budget estimated change weekly views · NUMERIC</t>
        </is>
      </c>
      <c r="C2262" s="26" t="n"/>
      <c r="D2262" s="27">
        <f>IF(AND($C2262="x",$A2262&lt;&gt;""),$A2262,"")</f>
        <v/>
      </c>
    </row>
    <row r="2263">
      <c r="A2263" s="25" t="inlineStr">
        <is>
          <t>reference_count</t>
        </is>
      </c>
      <c r="B2263" s="29" t="inlineStr">
        <is>
          <t>Reference count · NUMERIC</t>
        </is>
      </c>
      <c r="C2263" s="26" t="n"/>
      <c r="D2263" s="27">
        <f>IF(AND($C2263="x",$A2263&lt;&gt;""),$A2263,"")</f>
        <v/>
      </c>
    </row>
    <row r="2264">
      <c r="A2264" s="25" t="inlineStr">
        <is>
          <t>region</t>
        </is>
      </c>
      <c r="B2264" s="29" t="inlineStr">
        <is>
          <t>Geo target region · REGION</t>
        </is>
      </c>
      <c r="C2264" s="26" t="n"/>
      <c r="D2264" s="27">
        <f>IF(AND($C2264="x",$A2264&lt;&gt;""),$A2264,"")</f>
        <v/>
      </c>
    </row>
    <row r="2265">
      <c r="A2265" s="25" t="inlineStr">
        <is>
          <t>relative_ctr</t>
        </is>
      </c>
      <c r="B2265" s="29" t="inlineStr">
        <is>
          <t>Relative ctr · NUMERIC</t>
        </is>
      </c>
      <c r="C2265" s="26" t="n"/>
      <c r="D2265" s="27">
        <f>IF(AND($C2265="x",$A2265&lt;&gt;""),$A2265,"")</f>
        <v/>
      </c>
    </row>
    <row r="2266">
      <c r="A2266" s="25" t="inlineStr">
        <is>
          <t>remarketing_setting_google_global_site_tag</t>
        </is>
      </c>
      <c r="B2266" s="29" t="inlineStr">
        <is>
          <t>Remarketing setting google global site tag · TEXT</t>
        </is>
      </c>
      <c r="C2266" s="26" t="n"/>
      <c r="D2266" s="27">
        <f>IF(AND($C2266="x",$A2266&lt;&gt;""),$A2266,"")</f>
        <v/>
      </c>
    </row>
    <row r="2267">
      <c r="A2267" s="25" t="inlineStr">
        <is>
          <t>resource_name</t>
        </is>
      </c>
      <c r="B2267" s="29" t="inlineStr">
        <is>
          <t>Resource name · TEXT</t>
        </is>
      </c>
      <c r="C2267" s="26" t="n"/>
      <c r="D2267" s="27">
        <f>IF(AND($C2267="x",$A2267&lt;&gt;""),$A2267,"")</f>
        <v/>
      </c>
    </row>
    <row r="2268">
      <c r="A2268" s="25" t="inlineStr">
        <is>
          <t>revenue_micros</t>
        </is>
      </c>
      <c r="B2268" s="29" t="inlineStr">
        <is>
          <t>Revenue micros · NUMERIC</t>
        </is>
      </c>
      <c r="C2268" s="26" t="n"/>
      <c r="D2268" s="27">
        <f>IF(AND($C2268="x",$A2268&lt;&gt;""),$A2268,"")</f>
        <v/>
      </c>
    </row>
    <row r="2269">
      <c r="A2269" s="25" t="inlineStr">
        <is>
          <t>roas</t>
        </is>
      </c>
      <c r="B2269" s="29" t="inlineStr">
        <is>
          <t>ROAS · PERCENT</t>
        </is>
      </c>
      <c r="C2269" s="26" t="n"/>
      <c r="D2269" s="27">
        <f>IF(AND($C2269="x",$A2269&lt;&gt;""),$A2269,"")</f>
        <v/>
      </c>
    </row>
    <row r="2270">
      <c r="A2270" s="25" t="inlineStr">
        <is>
          <t>rule_based_user_list_flexible_rule_user_list_exclusive_operands</t>
        </is>
      </c>
      <c r="B2270" s="29" t="inlineStr">
        <is>
          <t>Rule based user list flexible rule user list exclusive operands · TEXT</t>
        </is>
      </c>
      <c r="C2270" s="26" t="n"/>
      <c r="D2270" s="27">
        <f>IF(AND($C2270="x",$A2270&lt;&gt;""),$A2270,"")</f>
        <v/>
      </c>
    </row>
    <row r="2271">
      <c r="A2271" s="25" t="inlineStr">
        <is>
          <t>rule_based_user_list_flexible_rule_user_list_inclusive_operands</t>
        </is>
      </c>
      <c r="B2271" s="29" t="inlineStr">
        <is>
          <t>Rule based user list flexible rule user list inclusive operands · TEXT</t>
        </is>
      </c>
      <c r="C2271" s="26" t="n"/>
      <c r="D2271" s="27">
        <f>IF(AND($C2271="x",$A2271&lt;&gt;""),$A2271,"")</f>
        <v/>
      </c>
    </row>
    <row r="2272">
      <c r="A2272" s="25" t="inlineStr">
        <is>
          <t>rule_based_user_list_flexible_rule_user_list_inclusive_rule_operator</t>
        </is>
      </c>
      <c r="B2272" s="29" t="inlineStr">
        <is>
          <t>Rule based user list flexible rule user list inclusive rule operator · TEXT</t>
        </is>
      </c>
      <c r="C2272" s="26" t="n"/>
      <c r="D2272" s="27">
        <f>IF(AND($C2272="x",$A2272&lt;&gt;""),$A2272,"")</f>
        <v/>
      </c>
    </row>
    <row r="2273">
      <c r="A2273" s="25" t="inlineStr">
        <is>
          <t>rule_based_user_list_prepopulation_status</t>
        </is>
      </c>
      <c r="B2273" s="29" t="inlineStr">
        <is>
          <t>Rule based user list prepopulation status · TEXT</t>
        </is>
      </c>
      <c r="C2273" s="26" t="n"/>
      <c r="D2273" s="27">
        <f>IF(AND($C2273="x",$A2273&lt;&gt;""),$A2273,"")</f>
        <v/>
      </c>
    </row>
    <row r="2274">
      <c r="A2274" s="25" t="inlineStr">
        <is>
          <t>scope</t>
        </is>
      </c>
      <c r="B2274" s="29" t="inlineStr">
        <is>
          <t>Scope · TEXT</t>
        </is>
      </c>
      <c r="C2274" s="26" t="n"/>
      <c r="D2274" s="27">
        <f>IF(AND($C2274="x",$A2274&lt;&gt;""),$A2274,"")</f>
        <v/>
      </c>
    </row>
    <row r="2275">
      <c r="A2275" s="25" t="inlineStr">
        <is>
          <t>search_absolute_top_impression_share</t>
        </is>
      </c>
      <c r="B2275" s="29" t="inlineStr">
        <is>
          <t>Search absolute top impression share · NUMERIC</t>
        </is>
      </c>
      <c r="C2275" s="26" t="n"/>
      <c r="D2275" s="27">
        <f>IF(AND($C2275="x",$A2275&lt;&gt;""),$A2275,"")</f>
        <v/>
      </c>
    </row>
    <row r="2276">
      <c r="A2276" s="25" t="inlineStr">
        <is>
          <t>search_absolute_top_impression_share_non_aggregated</t>
        </is>
      </c>
      <c r="B2276" s="29" t="inlineStr">
        <is>
          <t>(Internal) Search absolute top impression share (Non-aggregated) · NUMERIC</t>
        </is>
      </c>
      <c r="C2276" s="26" t="n"/>
      <c r="D2276" s="27">
        <f>IF(AND($C2276="x",$A2276&lt;&gt;""),$A2276,"")</f>
        <v/>
      </c>
    </row>
    <row r="2277">
      <c r="A2277" s="25" t="inlineStr">
        <is>
          <t>search_budget_lost_absolute_top_impression_share</t>
        </is>
      </c>
      <c r="B2277" s="29" t="inlineStr">
        <is>
          <t>Search budget lost absolute top impression share · NUMERIC</t>
        </is>
      </c>
      <c r="C2277" s="26" t="n"/>
      <c r="D2277" s="27">
        <f>IF(AND($C2277="x",$A2277&lt;&gt;""),$A2277,"")</f>
        <v/>
      </c>
    </row>
    <row r="2278">
      <c r="A2278" s="25" t="inlineStr">
        <is>
          <t>search_budget_lost_absolute_top_impression_share_non_aggregated</t>
        </is>
      </c>
      <c r="B2278" s="29" t="inlineStr">
        <is>
          <t>(Internal) Search budget lost absolute top impression share (Non-aggregated) · NUMERIC</t>
        </is>
      </c>
      <c r="C2278" s="26" t="n"/>
      <c r="D2278" s="27">
        <f>IF(AND($C2278="x",$A2278&lt;&gt;""),$A2278,"")</f>
        <v/>
      </c>
    </row>
    <row r="2279">
      <c r="A2279" s="25" t="inlineStr">
        <is>
          <t>search_budget_lost_impression_share</t>
        </is>
      </c>
      <c r="B2279" s="29" t="inlineStr">
        <is>
          <t>Search budget lost impression share · NUMERIC</t>
        </is>
      </c>
      <c r="C2279" s="26" t="n"/>
      <c r="D2279" s="27">
        <f>IF(AND($C2279="x",$A2279&lt;&gt;""),$A2279,"")</f>
        <v/>
      </c>
    </row>
    <row r="2280">
      <c r="A2280" s="25" t="inlineStr">
        <is>
          <t>search_budget_lost_impression_share_non_aggregated</t>
        </is>
      </c>
      <c r="B2280" s="29" t="inlineStr">
        <is>
          <t>(Internal) Search budget lost impression share (Non-aggregated) · NUMERIC</t>
        </is>
      </c>
      <c r="C2280" s="26" t="n"/>
      <c r="D2280" s="27">
        <f>IF(AND($C2280="x",$A2280&lt;&gt;""),$A2280,"")</f>
        <v/>
      </c>
    </row>
    <row r="2281">
      <c r="A2281" s="25" t="inlineStr">
        <is>
          <t>search_budget_lost_top_impression_share</t>
        </is>
      </c>
      <c r="B2281" s="29" t="inlineStr">
        <is>
          <t>Search budget lost top impression share · NUMERIC</t>
        </is>
      </c>
      <c r="C2281" s="26" t="n"/>
      <c r="D2281" s="27">
        <f>IF(AND($C2281="x",$A2281&lt;&gt;""),$A2281,"")</f>
        <v/>
      </c>
    </row>
    <row r="2282">
      <c r="A2282" s="25" t="inlineStr">
        <is>
          <t>search_budget_lost_top_impression_share_non_aggregated</t>
        </is>
      </c>
      <c r="B2282" s="29" t="inlineStr">
        <is>
          <t>(Internal) Search budget lost top impression share (Non-aggregated) · NUMERIC</t>
        </is>
      </c>
      <c r="C2282" s="26" t="n"/>
      <c r="D2282" s="27">
        <f>IF(AND($C2282="x",$A2282&lt;&gt;""),$A2282,"")</f>
        <v/>
      </c>
    </row>
    <row r="2283">
      <c r="A2283" s="25" t="inlineStr">
        <is>
          <t>search_click_share</t>
        </is>
      </c>
      <c r="B2283" s="29" t="inlineStr">
        <is>
          <t>Search click share · NUMERIC</t>
        </is>
      </c>
      <c r="C2283" s="26" t="n"/>
      <c r="D2283" s="27">
        <f>IF(AND($C2283="x",$A2283&lt;&gt;""),$A2283,"")</f>
        <v/>
      </c>
    </row>
    <row r="2284">
      <c r="A2284" s="25" t="inlineStr">
        <is>
          <t>search_eligible_clicks</t>
        </is>
      </c>
      <c r="B2284" s="29" t="inlineStr">
        <is>
          <t>Eligible Clicks on Search Network · NUMERIC</t>
        </is>
      </c>
      <c r="C2284" s="26" t="n"/>
      <c r="D2284" s="27">
        <f>IF(AND($C2284="x",$A2284&lt;&gt;""),$A2284,"")</f>
        <v/>
      </c>
    </row>
    <row r="2285">
      <c r="A2285" s="25" t="inlineStr">
        <is>
          <t>search_eligible_impressions</t>
        </is>
      </c>
      <c r="B2285" s="29" t="inlineStr">
        <is>
          <t>Eligible Impressions on Search Network · NUMERIC</t>
        </is>
      </c>
      <c r="C2285" s="26" t="n"/>
      <c r="D2285" s="27">
        <f>IF(AND($C2285="x",$A2285&lt;&gt;""),$A2285,"")</f>
        <v/>
      </c>
    </row>
    <row r="2286">
      <c r="A2286" s="25" t="inlineStr">
        <is>
          <t>search_engine_results_page_type</t>
        </is>
      </c>
      <c r="B2286" s="29" t="inlineStr">
        <is>
          <t>Search engine results page type · TEXT</t>
        </is>
      </c>
      <c r="C2286" s="26" t="n"/>
      <c r="D2286" s="27">
        <f>IF(AND($C2286="x",$A2286&lt;&gt;""),$A2286,"")</f>
        <v/>
      </c>
    </row>
    <row r="2287">
      <c r="A2287" s="25" t="inlineStr">
        <is>
          <t>search_exact_match_impression_share</t>
        </is>
      </c>
      <c r="B2287" s="29" t="inlineStr">
        <is>
          <t>Search exact match impression share · NUMERIC</t>
        </is>
      </c>
      <c r="C2287" s="26" t="n"/>
      <c r="D2287" s="27">
        <f>IF(AND($C2287="x",$A2287&lt;&gt;""),$A2287,"")</f>
        <v/>
      </c>
    </row>
    <row r="2288">
      <c r="A2288" s="25" t="inlineStr">
        <is>
          <t>search_exact_match_impression_share_non_aggregated</t>
        </is>
      </c>
      <c r="B2288" s="29" t="inlineStr">
        <is>
          <t>(Internal) Search exact match impression share (Non-aggregated) · NUMERIC</t>
        </is>
      </c>
      <c r="C2288" s="26" t="n"/>
      <c r="D2288" s="27">
        <f>IF(AND($C2288="x",$A2288&lt;&gt;""),$A2288,"")</f>
        <v/>
      </c>
    </row>
    <row r="2289">
      <c r="A2289" s="25" t="inlineStr">
        <is>
          <t>search_impression_share</t>
        </is>
      </c>
      <c r="B2289" s="29" t="inlineStr">
        <is>
          <t>Search impression share · NUMERIC</t>
        </is>
      </c>
      <c r="C2289" s="26" t="n"/>
      <c r="D2289" s="27">
        <f>IF(AND($C2289="x",$A2289&lt;&gt;""),$A2289,"")</f>
        <v/>
      </c>
    </row>
    <row r="2290">
      <c r="A2290" s="25" t="inlineStr">
        <is>
          <t>search_predicted_ctr</t>
        </is>
      </c>
      <c r="B2290" s="29" t="inlineStr">
        <is>
          <t>Search predicted ctr · TEXT</t>
        </is>
      </c>
      <c r="C2290" s="26" t="n"/>
      <c r="D2290" s="27">
        <f>IF(AND($C2290="x",$A2290&lt;&gt;""),$A2290,"")</f>
        <v/>
      </c>
    </row>
    <row r="2291">
      <c r="A2291" s="25" t="inlineStr">
        <is>
          <t>search_rank_lost_absolute_top_impression_share</t>
        </is>
      </c>
      <c r="B2291" s="29" t="inlineStr">
        <is>
          <t>Search rank lost absolute top impression share · NUMERIC</t>
        </is>
      </c>
      <c r="C2291" s="26" t="n"/>
      <c r="D2291" s="27">
        <f>IF(AND($C2291="x",$A2291&lt;&gt;""),$A2291,"")</f>
        <v/>
      </c>
    </row>
    <row r="2292">
      <c r="A2292" s="25" t="inlineStr">
        <is>
          <t>search_rank_lost_absolute_top_impression_share_non_aggregated</t>
        </is>
      </c>
      <c r="B2292" s="29" t="inlineStr">
        <is>
          <t>(Internal) Search rank lost absolute top impression share (Non-aggregated) · NUMERIC</t>
        </is>
      </c>
      <c r="C2292" s="26" t="n"/>
      <c r="D2292" s="27">
        <f>IF(AND($C2292="x",$A2292&lt;&gt;""),$A2292,"")</f>
        <v/>
      </c>
    </row>
    <row r="2293">
      <c r="A2293" s="25" t="inlineStr">
        <is>
          <t>search_rank_lost_impression_share</t>
        </is>
      </c>
      <c r="B2293" s="29" t="inlineStr">
        <is>
          <t>Search rank lost impression share · NUMERIC</t>
        </is>
      </c>
      <c r="C2293" s="26" t="n"/>
      <c r="D2293" s="27">
        <f>IF(AND($C2293="x",$A2293&lt;&gt;""),$A2293,"")</f>
        <v/>
      </c>
    </row>
    <row r="2294">
      <c r="A2294" s="25" t="inlineStr">
        <is>
          <t>search_rank_lost_impression_share_non_aggregated</t>
        </is>
      </c>
      <c r="B2294" s="29" t="inlineStr">
        <is>
          <t>(Internal) Search rank lost impression share (Non-aggregated) · NUMERIC</t>
        </is>
      </c>
      <c r="C2294" s="26" t="n"/>
      <c r="D2294" s="27">
        <f>IF(AND($C2294="x",$A2294&lt;&gt;""),$A2294,"")</f>
        <v/>
      </c>
    </row>
    <row r="2295">
      <c r="A2295" s="25" t="inlineStr">
        <is>
          <t>search_rank_lost_top_impression_share</t>
        </is>
      </c>
      <c r="B2295" s="29" t="inlineStr">
        <is>
          <t>Search rank lost top impression share · NUMERIC</t>
        </is>
      </c>
      <c r="C2295" s="26" t="n"/>
      <c r="D2295" s="27">
        <f>IF(AND($C2295="x",$A2295&lt;&gt;""),$A2295,"")</f>
        <v/>
      </c>
    </row>
    <row r="2296">
      <c r="A2296" s="25" t="inlineStr">
        <is>
          <t>search_rank_lost_top_impression_share_non_aggregated</t>
        </is>
      </c>
      <c r="B2296" s="29" t="inlineStr">
        <is>
          <t>(Internal) Search rank lost top impression share (Non-aggregated) · NUMERIC</t>
        </is>
      </c>
      <c r="C2296" s="26" t="n"/>
      <c r="D2296" s="27">
        <f>IF(AND($C2296="x",$A2296&lt;&gt;""),$A2296,"")</f>
        <v/>
      </c>
    </row>
    <row r="2297">
      <c r="A2297" s="25" t="inlineStr">
        <is>
          <t>search_term</t>
        </is>
      </c>
      <c r="B2297" s="29" t="inlineStr">
        <is>
          <t>Search term · TEXT</t>
        </is>
      </c>
      <c r="C2297" s="26" t="n"/>
      <c r="D2297" s="27">
        <f>IF(AND($C2297="x",$A2297&lt;&gt;""),$A2297,"")</f>
        <v/>
      </c>
    </row>
    <row r="2298">
      <c r="A2298" s="25" t="inlineStr">
        <is>
          <t>search_term_match_source</t>
        </is>
      </c>
      <c r="B2298" s="29" t="inlineStr">
        <is>
          <t>Search term match source · TEXT</t>
        </is>
      </c>
      <c r="C2298" s="26" t="n"/>
      <c r="D2298" s="27">
        <f>IF(AND($C2298="x",$A2298&lt;&gt;""),$A2298,"")</f>
        <v/>
      </c>
    </row>
    <row r="2299">
      <c r="A2299" s="25" t="inlineStr">
        <is>
          <t>search_term_match_type</t>
        </is>
      </c>
      <c r="B2299" s="29" t="inlineStr">
        <is>
          <t>Search term match type · TEXT</t>
        </is>
      </c>
      <c r="C2299" s="26" t="n"/>
      <c r="D2299" s="27">
        <f>IF(AND($C2299="x",$A2299&lt;&gt;""),$A2299,"")</f>
        <v/>
      </c>
    </row>
    <row r="2300">
      <c r="A2300" s="25" t="inlineStr">
        <is>
          <t>search_term_targeting_status</t>
        </is>
      </c>
      <c r="B2300" s="29" t="inlineStr">
        <is>
          <t>Search term targeting status · TEXT</t>
        </is>
      </c>
      <c r="C2300" s="26" t="n"/>
      <c r="D2300" s="27">
        <f>IF(AND($C2300="x",$A2300&lt;&gt;""),$A2300,"")</f>
        <v/>
      </c>
    </row>
    <row r="2301">
      <c r="A2301" s="25" t="inlineStr">
        <is>
          <t>search_term_view_ad_group</t>
        </is>
      </c>
      <c r="B2301" s="29" t="inlineStr">
        <is>
          <t>Search term view ad group · TEXT</t>
        </is>
      </c>
      <c r="C2301" s="26" t="n"/>
      <c r="D2301" s="27">
        <f>IF(AND($C2301="x",$A2301&lt;&gt;""),$A2301,"")</f>
        <v/>
      </c>
    </row>
    <row r="2302">
      <c r="A2302" s="25" t="inlineStr">
        <is>
          <t>search_term_view_ad_group_id</t>
        </is>
      </c>
      <c r="B2302" s="29" t="inlineStr">
        <is>
          <t>Search Term View Ad Group ID · TEXT</t>
        </is>
      </c>
      <c r="C2302" s="26" t="n"/>
      <c r="D2302" s="27">
        <f>IF(AND($C2302="x",$A2302&lt;&gt;""),$A2302,"")</f>
        <v/>
      </c>
    </row>
    <row r="2303">
      <c r="A2303" s="25" t="inlineStr">
        <is>
          <t>search_term_view_campaign_id</t>
        </is>
      </c>
      <c r="B2303" s="29" t="inlineStr">
        <is>
          <t>Search Term View Campaign ID · TEXT</t>
        </is>
      </c>
      <c r="C2303" s="26" t="n"/>
      <c r="D2303" s="27">
        <f>IF(AND($C2303="x",$A2303&lt;&gt;""),$A2303,"")</f>
        <v/>
      </c>
    </row>
    <row r="2304">
      <c r="A2304" s="25" t="inlineStr">
        <is>
          <t>search_term_view_keyword_id</t>
        </is>
      </c>
      <c r="B2304" s="29" t="inlineStr">
        <is>
          <t>Search Term View Keyword ID · TEXT</t>
        </is>
      </c>
      <c r="C2304" s="26" t="n"/>
      <c r="D2304" s="27">
        <f>IF(AND($C2304="x",$A2304&lt;&gt;""),$A2304,"")</f>
        <v/>
      </c>
    </row>
    <row r="2305">
      <c r="A2305" s="25" t="inlineStr">
        <is>
          <t>search_term_view_resource_name</t>
        </is>
      </c>
      <c r="B2305" s="29" t="inlineStr">
        <is>
          <t>Search term view resource name · TEXT</t>
        </is>
      </c>
      <c r="C2305" s="26" t="n"/>
      <c r="D2305" s="27">
        <f>IF(AND($C2305="x",$A2305&lt;&gt;""),$A2305,"")</f>
        <v/>
      </c>
    </row>
    <row r="2306">
      <c r="A2306" s="25" t="inlineStr">
        <is>
          <t>search_term_view_search_term</t>
        </is>
      </c>
      <c r="B2306" s="29" t="inlineStr">
        <is>
          <t>Search term view search term · TEXT</t>
        </is>
      </c>
      <c r="C2306" s="26" t="n"/>
      <c r="D2306" s="27">
        <f>IF(AND($C2306="x",$A2306&lt;&gt;""),$A2306,"")</f>
        <v/>
      </c>
    </row>
    <row r="2307">
      <c r="A2307" s="25" t="inlineStr">
        <is>
          <t>search_term_view_status</t>
        </is>
      </c>
      <c r="B2307" s="29" t="inlineStr">
        <is>
          <t>Search term view status · TEXT</t>
        </is>
      </c>
      <c r="C2307" s="26" t="n"/>
      <c r="D2307" s="27">
        <f>IF(AND($C2307="x",$A2307&lt;&gt;""),$A2307,"")</f>
        <v/>
      </c>
    </row>
    <row r="2308">
      <c r="A2308" s="25" t="inlineStr">
        <is>
          <t>search_top_impression_share</t>
        </is>
      </c>
      <c r="B2308" s="29" t="inlineStr">
        <is>
          <t>Search top impression share · NUMERIC</t>
        </is>
      </c>
      <c r="C2308" s="26" t="n"/>
      <c r="D2308" s="27">
        <f>IF(AND($C2308="x",$A2308&lt;&gt;""),$A2308,"")</f>
        <v/>
      </c>
    </row>
    <row r="2309">
      <c r="A2309" s="25" t="inlineStr">
        <is>
          <t>search_top_impression_share_non_aggregated</t>
        </is>
      </c>
      <c r="B2309" s="29" t="inlineStr">
        <is>
          <t>(Internal) Search top impression share (Non-aggregated) · NUMERIC</t>
        </is>
      </c>
      <c r="C2309" s="26" t="n"/>
      <c r="D2309" s="27">
        <f>IF(AND($C2309="x",$A2309&lt;&gt;""),$A2309,"")</f>
        <v/>
      </c>
    </row>
    <row r="2310">
      <c r="A2310" s="25" t="inlineStr">
        <is>
          <t>selective_optimization_conversion_actions</t>
        </is>
      </c>
      <c r="B2310" s="29" t="inlineStr">
        <is>
          <t>Selective optimization conversion actions · TEXT</t>
        </is>
      </c>
      <c r="C2310" s="26" t="n"/>
      <c r="D2310" s="27">
        <f>IF(AND($C2310="x",$A2310&lt;&gt;""),$A2310,"")</f>
        <v/>
      </c>
    </row>
    <row r="2311">
      <c r="A2311" s="25" t="inlineStr">
        <is>
          <t>serving_status</t>
        </is>
      </c>
      <c r="B2311" s="29" t="inlineStr">
        <is>
          <t>Serving status · TEXT</t>
        </is>
      </c>
      <c r="C2311" s="26" t="n"/>
      <c r="D2311" s="27">
        <f>IF(AND($C2311="x",$A2311&lt;&gt;""),$A2311,"")</f>
        <v/>
      </c>
    </row>
    <row r="2312">
      <c r="A2312" s="25" t="inlineStr">
        <is>
          <t>shared_criterion_criterion_id</t>
        </is>
      </c>
      <c r="B2312" s="29" t="inlineStr">
        <is>
          <t>Shared criterion ID · TEXT</t>
        </is>
      </c>
      <c r="C2312" s="26" t="n"/>
      <c r="D2312" s="27">
        <f>IF(AND($C2312="x",$A2312&lt;&gt;""),$A2312,"")</f>
        <v/>
      </c>
    </row>
    <row r="2313">
      <c r="A2313" s="25" t="inlineStr">
        <is>
          <t>shared_criterion_keyword_match_type</t>
        </is>
      </c>
      <c r="B2313" s="29" t="inlineStr">
        <is>
          <t>Shared criterion keyword match type · TEXT</t>
        </is>
      </c>
      <c r="C2313" s="26" t="n"/>
      <c r="D2313" s="27">
        <f>IF(AND($C2313="x",$A2313&lt;&gt;""),$A2313,"")</f>
        <v/>
      </c>
    </row>
    <row r="2314">
      <c r="A2314" s="25" t="inlineStr">
        <is>
          <t>shared_criterion_keyword_text</t>
        </is>
      </c>
      <c r="B2314" s="29" t="inlineStr">
        <is>
          <t>Shared criterion keyword text · TEXT</t>
        </is>
      </c>
      <c r="C2314" s="26" t="n"/>
      <c r="D2314" s="27">
        <f>IF(AND($C2314="x",$A2314&lt;&gt;""),$A2314,"")</f>
        <v/>
      </c>
    </row>
    <row r="2315">
      <c r="A2315" s="25" t="inlineStr">
        <is>
          <t>shared_criterion_negative</t>
        </is>
      </c>
      <c r="B2315" s="29" t="inlineStr">
        <is>
          <t>Shared criterion negative · BOOLEAN</t>
        </is>
      </c>
      <c r="C2315" s="26" t="n"/>
      <c r="D2315" s="27">
        <f>IF(AND($C2315="x",$A2315&lt;&gt;""),$A2315,"")</f>
        <v/>
      </c>
    </row>
    <row r="2316">
      <c r="A2316" s="25" t="inlineStr">
        <is>
          <t>shared_criterion_shared_set</t>
        </is>
      </c>
      <c r="B2316" s="29" t="inlineStr">
        <is>
          <t>Shared criterion shared set · TEXT</t>
        </is>
      </c>
      <c r="C2316" s="26" t="n"/>
      <c r="D2316" s="27">
        <f>IF(AND($C2316="x",$A2316&lt;&gt;""),$A2316,"")</f>
        <v/>
      </c>
    </row>
    <row r="2317">
      <c r="A2317" s="25" t="inlineStr">
        <is>
          <t>shared_criterion_type</t>
        </is>
      </c>
      <c r="B2317" s="29" t="inlineStr">
        <is>
          <t>Shared criterion type · TEXT</t>
        </is>
      </c>
      <c r="C2317" s="26" t="n"/>
      <c r="D2317" s="27">
        <f>IF(AND($C2317="x",$A2317&lt;&gt;""),$A2317,"")</f>
        <v/>
      </c>
    </row>
    <row r="2318">
      <c r="A2318" s="25" t="inlineStr">
        <is>
          <t>shared_set_id</t>
        </is>
      </c>
      <c r="B2318" s="29" t="inlineStr">
        <is>
          <t>Shared set ID · TEXT</t>
        </is>
      </c>
      <c r="C2318" s="26" t="n"/>
      <c r="D2318" s="27">
        <f>IF(AND($C2318="x",$A2318&lt;&gt;""),$A2318,"")</f>
        <v/>
      </c>
    </row>
    <row r="2319">
      <c r="A2319" s="25" t="inlineStr">
        <is>
          <t>shared_set_member_count</t>
        </is>
      </c>
      <c r="B2319" s="29" t="inlineStr">
        <is>
          <t>Shared set member count · NUMERIC</t>
        </is>
      </c>
      <c r="C2319" s="26" t="n"/>
      <c r="D2319" s="27">
        <f>IF(AND($C2319="x",$A2319&lt;&gt;""),$A2319,"")</f>
        <v/>
      </c>
    </row>
    <row r="2320">
      <c r="A2320" s="25" t="inlineStr">
        <is>
          <t>shared_set_name</t>
        </is>
      </c>
      <c r="B2320" s="29" t="inlineStr">
        <is>
          <t>Shared set name · TEXT</t>
        </is>
      </c>
      <c r="C2320" s="26" t="n"/>
      <c r="D2320" s="27">
        <f>IF(AND($C2320="x",$A2320&lt;&gt;""),$A2320,"")</f>
        <v/>
      </c>
    </row>
    <row r="2321">
      <c r="A2321" s="25" t="inlineStr">
        <is>
          <t>shared_set_reference_count</t>
        </is>
      </c>
      <c r="B2321" s="29" t="inlineStr">
        <is>
          <t>Shared set reference count · NUMERIC</t>
        </is>
      </c>
      <c r="C2321" s="26" t="n"/>
      <c r="D2321" s="27">
        <f>IF(AND($C2321="x",$A2321&lt;&gt;""),$A2321,"")</f>
        <v/>
      </c>
    </row>
    <row r="2322">
      <c r="A2322" s="25" t="inlineStr">
        <is>
          <t>shared_set_status</t>
        </is>
      </c>
      <c r="B2322" s="29" t="inlineStr">
        <is>
          <t>Shared set status · TEXT</t>
        </is>
      </c>
      <c r="C2322" s="26" t="n"/>
      <c r="D2322" s="27">
        <f>IF(AND($C2322="x",$A2322&lt;&gt;""),$A2322,"")</f>
        <v/>
      </c>
    </row>
    <row r="2323">
      <c r="A2323" s="25" t="inlineStr">
        <is>
          <t>shared_set_type</t>
        </is>
      </c>
      <c r="B2323" s="29" t="inlineStr">
        <is>
          <t>Shared set type · TEXT</t>
        </is>
      </c>
      <c r="C2323" s="26" t="n"/>
      <c r="D2323" s="27">
        <f>IF(AND($C2323="x",$A2323&lt;&gt;""),$A2323,"")</f>
        <v/>
      </c>
    </row>
    <row r="2324">
      <c r="A2324" s="25" t="inlineStr">
        <is>
          <t>shopping_performance_view_resource_name</t>
        </is>
      </c>
      <c r="B2324" s="29" t="inlineStr">
        <is>
          <t>Shopping performance view resource name · TEXT</t>
        </is>
      </c>
      <c r="C2324" s="26" t="n"/>
      <c r="D2324" s="27">
        <f>IF(AND($C2324="x",$A2324&lt;&gt;""),$A2324,"")</f>
        <v/>
      </c>
    </row>
    <row r="2325">
      <c r="A2325" s="25" t="inlineStr">
        <is>
          <t>shopping_setting_advertising_partner_ids</t>
        </is>
      </c>
      <c r="B2325" s="29" t="inlineStr">
        <is>
          <t>Shopping setting advertising partner ids · NUMERIC</t>
        </is>
      </c>
      <c r="C2325" s="26" t="n"/>
      <c r="D2325" s="27">
        <f>IF(AND($C2325="x",$A2325&lt;&gt;""),$A2325,"")</f>
        <v/>
      </c>
    </row>
    <row r="2326">
      <c r="A2326" s="25" t="inlineStr">
        <is>
          <t>shopping_setting_campaign_priority</t>
        </is>
      </c>
      <c r="B2326" s="29" t="inlineStr">
        <is>
          <t>Shopping setting campaign priority · NUMERIC</t>
        </is>
      </c>
      <c r="C2326" s="26" t="n"/>
      <c r="D2326" s="27">
        <f>IF(AND($C2326="x",$A2326&lt;&gt;""),$A2326,"")</f>
        <v/>
      </c>
    </row>
    <row r="2327">
      <c r="A2327" s="25" t="inlineStr">
        <is>
          <t>shopping_setting_disable_product_feed</t>
        </is>
      </c>
      <c r="B2327" s="29" t="inlineStr">
        <is>
          <t>Shopping setting disable product feed · BOOLEAN</t>
        </is>
      </c>
      <c r="C2327" s="26" t="n"/>
      <c r="D2327" s="27">
        <f>IF(AND($C2327="x",$A2327&lt;&gt;""),$A2327,"")</f>
        <v/>
      </c>
    </row>
    <row r="2328">
      <c r="A2328" s="25" t="inlineStr">
        <is>
          <t>shopping_setting_enable_local</t>
        </is>
      </c>
      <c r="B2328" s="29" t="inlineStr">
        <is>
          <t>Shopping setting enable local · BOOLEAN</t>
        </is>
      </c>
      <c r="C2328" s="26" t="n"/>
      <c r="D2328" s="27">
        <f>IF(AND($C2328="x",$A2328&lt;&gt;""),$A2328,"")</f>
        <v/>
      </c>
    </row>
    <row r="2329">
      <c r="A2329" s="25" t="inlineStr">
        <is>
          <t>shopping_setting_feed_label</t>
        </is>
      </c>
      <c r="B2329" s="29" t="inlineStr">
        <is>
          <t>Shopping setting feed label · TEXT</t>
        </is>
      </c>
      <c r="C2329" s="26" t="n"/>
      <c r="D2329" s="27">
        <f>IF(AND($C2329="x",$A2329&lt;&gt;""),$A2329,"")</f>
        <v/>
      </c>
    </row>
    <row r="2330">
      <c r="A2330" s="25" t="inlineStr">
        <is>
          <t>shopping_setting_merchant_id</t>
        </is>
      </c>
      <c r="B2330" s="29" t="inlineStr">
        <is>
          <t>Shopping setting merchant id · NUMERIC</t>
        </is>
      </c>
      <c r="C2330" s="26" t="n"/>
      <c r="D2330" s="27">
        <f>IF(AND($C2330="x",$A2330&lt;&gt;""),$A2330,"")</f>
        <v/>
      </c>
    </row>
    <row r="2331">
      <c r="A2331" s="25" t="inlineStr">
        <is>
          <t>shopping_setting_use_vehicle_inventory</t>
        </is>
      </c>
      <c r="B2331" s="29" t="inlineStr">
        <is>
          <t>Shopping setting use vehicle inventory · BOOLEAN</t>
        </is>
      </c>
      <c r="C2331" s="26" t="n"/>
      <c r="D2331" s="27">
        <f>IF(AND($C2331="x",$A2331&lt;&gt;""),$A2331,"")</f>
        <v/>
      </c>
    </row>
    <row r="2332">
      <c r="A2332" s="25" t="inlineStr">
        <is>
          <t>similar_user_list_seed_user_list</t>
        </is>
      </c>
      <c r="B2332" s="29" t="inlineStr">
        <is>
          <t>Similar user list seed user list · TEXT</t>
        </is>
      </c>
      <c r="C2332" s="26" t="n"/>
      <c r="D2332" s="27">
        <f>IF(AND($C2332="x",$A2332&lt;&gt;""),$A2332,"")</f>
        <v/>
      </c>
    </row>
    <row r="2333">
      <c r="A2333" s="25" t="inlineStr">
        <is>
          <t>sitelink_asset_ad_schedule_targets</t>
        </is>
      </c>
      <c r="B2333" s="29" t="inlineStr">
        <is>
          <t>Sitelink asset ad schedule targets · TEXT</t>
        </is>
      </c>
      <c r="C2333" s="26" t="n"/>
      <c r="D2333" s="27">
        <f>IF(AND($C2333="x",$A2333&lt;&gt;""),$A2333,"")</f>
        <v/>
      </c>
    </row>
    <row r="2334">
      <c r="A2334" s="25" t="inlineStr">
        <is>
          <t>sitelink_asset_description1</t>
        </is>
      </c>
      <c r="B2334" s="29" t="inlineStr">
        <is>
          <t>Sitelink asset description1 · TEXT</t>
        </is>
      </c>
      <c r="C2334" s="26" t="n"/>
      <c r="D2334" s="27">
        <f>IF(AND($C2334="x",$A2334&lt;&gt;""),$A2334,"")</f>
        <v/>
      </c>
    </row>
    <row r="2335">
      <c r="A2335" s="25" t="inlineStr">
        <is>
          <t>sitelink_asset_description2</t>
        </is>
      </c>
      <c r="B2335" s="29" t="inlineStr">
        <is>
          <t>Sitelink asset description2 · TEXT</t>
        </is>
      </c>
      <c r="C2335" s="26" t="n"/>
      <c r="D2335" s="27">
        <f>IF(AND($C2335="x",$A2335&lt;&gt;""),$A2335,"")</f>
        <v/>
      </c>
    </row>
    <row r="2336">
      <c r="A2336" s="25" t="inlineStr">
        <is>
          <t>sitelink_asset_end_date</t>
        </is>
      </c>
      <c r="B2336" s="29" t="inlineStr">
        <is>
          <t>Sitelink asset end date · DATE</t>
        </is>
      </c>
      <c r="C2336" s="26" t="n"/>
      <c r="D2336" s="27">
        <f>IF(AND($C2336="x",$A2336&lt;&gt;""),$A2336,"")</f>
        <v/>
      </c>
    </row>
    <row r="2337">
      <c r="A2337" s="25" t="inlineStr">
        <is>
          <t>sitelink_asset_link_text</t>
        </is>
      </c>
      <c r="B2337" s="29" t="inlineStr">
        <is>
          <t>Sitelink asset link text · TEXT</t>
        </is>
      </c>
      <c r="C2337" s="26" t="n"/>
      <c r="D2337" s="27">
        <f>IF(AND($C2337="x",$A2337&lt;&gt;""),$A2337,"")</f>
        <v/>
      </c>
    </row>
    <row r="2338">
      <c r="A2338" s="25" t="inlineStr">
        <is>
          <t>sitelink_asset_start_date</t>
        </is>
      </c>
      <c r="B2338" s="29" t="inlineStr">
        <is>
          <t>Sitelink asset start date · DATE</t>
        </is>
      </c>
      <c r="C2338" s="26" t="n"/>
      <c r="D2338" s="27">
        <f>IF(AND($C2338="x",$A2338&lt;&gt;""),$A2338,"")</f>
        <v/>
      </c>
    </row>
    <row r="2339">
      <c r="A2339" s="25" t="inlineStr">
        <is>
          <t>size_for_display</t>
        </is>
      </c>
      <c r="B2339" s="29" t="inlineStr">
        <is>
          <t>Size for display · NUMERIC</t>
        </is>
      </c>
      <c r="C2339" s="26" t="n"/>
      <c r="D2339" s="27">
        <f>IF(AND($C2339="x",$A2339&lt;&gt;""),$A2339,"")</f>
        <v/>
      </c>
    </row>
    <row r="2340">
      <c r="A2340" s="25" t="inlineStr">
        <is>
          <t>size_for_search</t>
        </is>
      </c>
      <c r="B2340" s="29" t="inlineStr">
        <is>
          <t>Size for search · NUMERIC</t>
        </is>
      </c>
      <c r="C2340" s="26" t="n"/>
      <c r="D2340" s="27">
        <f>IF(AND($C2340="x",$A2340&lt;&gt;""),$A2340,"")</f>
        <v/>
      </c>
    </row>
    <row r="2341">
      <c r="A2341" s="25" t="inlineStr">
        <is>
          <t>size_range_for_display</t>
        </is>
      </c>
      <c r="B2341" s="29" t="inlineStr">
        <is>
          <t>Size range for display · TEXT</t>
        </is>
      </c>
      <c r="C2341" s="26" t="n"/>
      <c r="D2341" s="27">
        <f>IF(AND($C2341="x",$A2341&lt;&gt;""),$A2341,"")</f>
        <v/>
      </c>
    </row>
    <row r="2342">
      <c r="A2342" s="25" t="inlineStr">
        <is>
          <t>size_range_for_search</t>
        </is>
      </c>
      <c r="B2342" s="29" t="inlineStr">
        <is>
          <t>Size range for search · TEXT</t>
        </is>
      </c>
      <c r="C2342" s="26" t="n"/>
      <c r="D2342" s="27">
        <f>IF(AND($C2342="x",$A2342&lt;&gt;""),$A2342,"")</f>
        <v/>
      </c>
    </row>
    <row r="2343">
      <c r="A2343" s="25" t="inlineStr">
        <is>
          <t>sk_ad_network_ad_event_type</t>
        </is>
      </c>
      <c r="B2343" s="29" t="inlineStr">
        <is>
          <t>Sk ad network ad event type · TEXT</t>
        </is>
      </c>
      <c r="C2343" s="26" t="n"/>
      <c r="D2343" s="27">
        <f>IF(AND($C2343="x",$A2343&lt;&gt;""),$A2343,"")</f>
        <v/>
      </c>
    </row>
    <row r="2344">
      <c r="A2344" s="25" t="inlineStr">
        <is>
          <t>sk_ad_network_attribution_credit</t>
        </is>
      </c>
      <c r="B2344" s="29" t="inlineStr">
        <is>
          <t>Sk ad network attribution credit · TEXT</t>
        </is>
      </c>
      <c r="C2344" s="26" t="n"/>
      <c r="D2344" s="27">
        <f>IF(AND($C2344="x",$A2344&lt;&gt;""),$A2344,"")</f>
        <v/>
      </c>
    </row>
    <row r="2345">
      <c r="A2345" s="25" t="inlineStr">
        <is>
          <t>sk_ad_network_coarse_conversion_value</t>
        </is>
      </c>
      <c r="B2345" s="29" t="inlineStr">
        <is>
          <t>Sk ad network coarse conversion value · TEXT</t>
        </is>
      </c>
      <c r="C2345" s="26" t="n"/>
      <c r="D2345" s="27">
        <f>IF(AND($C2345="x",$A2345&lt;&gt;""),$A2345,"")</f>
        <v/>
      </c>
    </row>
    <row r="2346">
      <c r="A2346" s="25" t="inlineStr">
        <is>
          <t>sk_ad_network_fine_conversion_value</t>
        </is>
      </c>
      <c r="B2346" s="29" t="inlineStr">
        <is>
          <t>Sk ad network fine conversion value · NUMERIC</t>
        </is>
      </c>
      <c r="C2346" s="26" t="n"/>
      <c r="D2346" s="27">
        <f>IF(AND($C2346="x",$A2346&lt;&gt;""),$A2346,"")</f>
        <v/>
      </c>
    </row>
    <row r="2347">
      <c r="A2347" s="25" t="inlineStr">
        <is>
          <t>sk_ad_network_installs</t>
        </is>
      </c>
      <c r="B2347" s="29" t="inlineStr">
        <is>
          <t>Sk ad network installs · NUMERIC</t>
        </is>
      </c>
      <c r="C2347" s="26" t="n"/>
      <c r="D2347" s="27">
        <f>IF(AND($C2347="x",$A2347&lt;&gt;""),$A2347,"")</f>
        <v/>
      </c>
    </row>
    <row r="2348">
      <c r="A2348" s="25" t="inlineStr">
        <is>
          <t>sk_ad_network_postback_sequence_index</t>
        </is>
      </c>
      <c r="B2348" s="29" t="inlineStr">
        <is>
          <t>Sk ad network postback sequence index · NUMERIC</t>
        </is>
      </c>
      <c r="C2348" s="26" t="n"/>
      <c r="D2348" s="27">
        <f>IF(AND($C2348="x",$A2348&lt;&gt;""),$A2348,"")</f>
        <v/>
      </c>
    </row>
    <row r="2349">
      <c r="A2349" s="25" t="inlineStr">
        <is>
          <t>sk_ad_network_redistributed_fine_conversion_value</t>
        </is>
      </c>
      <c r="B2349" s="29" t="inlineStr">
        <is>
          <t>Sk ad network redistributed fine conversion value · NUMERIC</t>
        </is>
      </c>
      <c r="C2349" s="26" t="n"/>
      <c r="D2349" s="27">
        <f>IF(AND($C2349="x",$A2349&lt;&gt;""),$A2349,"")</f>
        <v/>
      </c>
    </row>
    <row r="2350">
      <c r="A2350" s="25" t="inlineStr">
        <is>
          <t>sk_ad_network_source_app_sk_ad_network_source_app_id</t>
        </is>
      </c>
      <c r="B2350" s="29" t="inlineStr">
        <is>
          <t>Sk ad network source app sk ad network source app id · TEXT</t>
        </is>
      </c>
      <c r="C2350" s="26" t="n"/>
      <c r="D2350" s="27">
        <f>IF(AND($C2350="x",$A2350&lt;&gt;""),$A2350,"")</f>
        <v/>
      </c>
    </row>
    <row r="2351">
      <c r="A2351" s="25" t="inlineStr">
        <is>
          <t>sk_ad_network_source_domain</t>
        </is>
      </c>
      <c r="B2351" s="29" t="inlineStr">
        <is>
          <t>Sk ad network source domain · TEXT</t>
        </is>
      </c>
      <c r="C2351" s="26" t="n"/>
      <c r="D2351" s="27">
        <f>IF(AND($C2351="x",$A2351&lt;&gt;""),$A2351,"")</f>
        <v/>
      </c>
    </row>
    <row r="2352">
      <c r="A2352" s="25" t="inlineStr">
        <is>
          <t>sk_ad_network_source_type</t>
        </is>
      </c>
      <c r="B2352" s="29" t="inlineStr">
        <is>
          <t>Sk ad network source type · TEXT</t>
        </is>
      </c>
      <c r="C2352" s="26" t="n"/>
      <c r="D2352" s="27">
        <f>IF(AND($C2352="x",$A2352&lt;&gt;""),$A2352,"")</f>
        <v/>
      </c>
    </row>
    <row r="2353">
      <c r="A2353" s="25" t="inlineStr">
        <is>
          <t>sk_ad_network_total_conversions</t>
        </is>
      </c>
      <c r="B2353" s="29" t="inlineStr">
        <is>
          <t>Sk ad network total conversions · NUMERIC</t>
        </is>
      </c>
      <c r="C2353" s="26" t="n"/>
      <c r="D2353" s="27">
        <f>IF(AND($C2353="x",$A2353&lt;&gt;""),$A2353,"")</f>
        <v/>
      </c>
    </row>
    <row r="2354">
      <c r="A2354" s="25" t="inlineStr">
        <is>
          <t>sk_ad_network_user_type</t>
        </is>
      </c>
      <c r="B2354" s="29" t="inlineStr">
        <is>
          <t>Sk ad network user type · TEXT</t>
        </is>
      </c>
      <c r="C2354" s="26" t="n"/>
      <c r="D2354" s="27">
        <f>IF(AND($C2354="x",$A2354&lt;&gt;""),$A2354,"")</f>
        <v/>
      </c>
    </row>
    <row r="2355">
      <c r="A2355" s="25" t="inlineStr">
        <is>
          <t>sk_ad_network_version</t>
        </is>
      </c>
      <c r="B2355" s="29" t="inlineStr">
        <is>
          <t>Sk ad network version · TEXT</t>
        </is>
      </c>
      <c r="C2355" s="26" t="n"/>
      <c r="D2355" s="27">
        <f>IF(AND($C2355="x",$A2355&lt;&gt;""),$A2355,"")</f>
        <v/>
      </c>
    </row>
    <row r="2356">
      <c r="A2356" s="25" t="inlineStr">
        <is>
          <t>slot</t>
        </is>
      </c>
      <c r="B2356" s="29" t="inlineStr">
        <is>
          <t>Slot · TEXT</t>
        </is>
      </c>
      <c r="C2356" s="26" t="n"/>
      <c r="D2356" s="27">
        <f>IF(AND($C2356="x",$A2356&lt;&gt;""),$A2356,"")</f>
        <v/>
      </c>
    </row>
    <row r="2357">
      <c r="A2357" s="25" t="inlineStr">
        <is>
          <t>source</t>
        </is>
      </c>
      <c r="B2357" s="29" t="inlineStr">
        <is>
          <t>Source · TEXT</t>
        </is>
      </c>
      <c r="C2357" s="26" t="n"/>
      <c r="D2357" s="27">
        <f>IF(AND($C2357="x",$A2357&lt;&gt;""),$A2357,"")</f>
        <v/>
      </c>
    </row>
    <row r="2358">
      <c r="A2358" s="25" t="inlineStr">
        <is>
          <t>speed_score</t>
        </is>
      </c>
      <c r="B2358" s="29" t="inlineStr">
        <is>
          <t>Speed score · NUMERIC</t>
        </is>
      </c>
      <c r="C2358" s="26" t="n"/>
      <c r="D2358" s="27">
        <f>IF(AND($C2358="x",$A2358&lt;&gt;""),$A2358,"")</f>
        <v/>
      </c>
    </row>
    <row r="2359">
      <c r="A2359" s="25" t="inlineStr">
        <is>
          <t>spend</t>
        </is>
      </c>
      <c r="B2359" s="29" t="inlineStr">
        <is>
          <t>Spend · NUMERIC</t>
        </is>
      </c>
      <c r="C2359" s="26" t="n"/>
      <c r="D2359" s="27">
        <f>IF(AND($C2359="x",$A2359&lt;&gt;""),$A2359,"")</f>
        <v/>
      </c>
    </row>
    <row r="2360">
      <c r="A2360" s="25" t="inlineStr">
        <is>
          <t>start_date</t>
        </is>
      </c>
      <c r="B2360" s="29" t="inlineStr">
        <is>
          <t>Start date · DATE</t>
        </is>
      </c>
      <c r="C2360" s="26" t="n"/>
      <c r="D2360" s="27">
        <f>IF(AND($C2360="x",$A2360&lt;&gt;""),$A2360,"")</f>
        <v/>
      </c>
    </row>
    <row r="2361">
      <c r="A2361" s="25" t="inlineStr">
        <is>
          <t>state</t>
        </is>
      </c>
      <c r="B2361" s="29" t="inlineStr">
        <is>
          <t>Geo target state name. · TEXT</t>
        </is>
      </c>
      <c r="C2361" s="26" t="n"/>
      <c r="D2361" s="27">
        <f>IF(AND($C2361="x",$A2361&lt;&gt;""),$A2361,"")</f>
        <v/>
      </c>
    </row>
    <row r="2362">
      <c r="A2362" s="25" t="inlineStr">
        <is>
          <t>status</t>
        </is>
      </c>
      <c r="B2362" s="29" t="inlineStr">
        <is>
          <t>Status · TEXT</t>
        </is>
      </c>
      <c r="C2362" s="26" t="n"/>
      <c r="D2362" s="27">
        <f>IF(AND($C2362="x",$A2362&lt;&gt;""),$A2362,"")</f>
        <v/>
      </c>
    </row>
    <row r="2363">
      <c r="A2363" s="25" t="inlineStr">
        <is>
          <t>store_id</t>
        </is>
      </c>
      <c r="B2363" s="29" t="inlineStr">
        <is>
          <t>Store id · TEXT</t>
        </is>
      </c>
      <c r="C2363" s="26" t="n"/>
      <c r="D2363" s="27">
        <f>IF(AND($C2363="x",$A2363&lt;&gt;""),$A2363,"")</f>
        <v/>
      </c>
    </row>
    <row r="2364">
      <c r="A2364" s="25" t="inlineStr">
        <is>
          <t>store_visits_last_click_model_attributed_conversions</t>
        </is>
      </c>
      <c r="B2364" s="29" t="inlineStr">
        <is>
          <t>Store visits last click model attributed conversions · NUMERIC</t>
        </is>
      </c>
      <c r="C2364" s="26" t="n"/>
      <c r="D2364" s="27">
        <f>IF(AND($C2364="x",$A2364&lt;&gt;""),$A2364,"")</f>
        <v/>
      </c>
    </row>
    <row r="2365">
      <c r="A2365" s="25" t="inlineStr">
        <is>
          <t>structured_snippet_asset_header</t>
        </is>
      </c>
      <c r="B2365" s="29" t="inlineStr">
        <is>
          <t>Structured snippet asset header · TEXT</t>
        </is>
      </c>
      <c r="C2365" s="26" t="n"/>
      <c r="D2365" s="27">
        <f>IF(AND($C2365="x",$A2365&lt;&gt;""),$A2365,"")</f>
        <v/>
      </c>
    </row>
    <row r="2366">
      <c r="A2366" s="25" t="inlineStr">
        <is>
          <t>structured_snippet_asset_values</t>
        </is>
      </c>
      <c r="B2366" s="29" t="inlineStr">
        <is>
          <t>Structured snippet asset values · TEXT</t>
        </is>
      </c>
      <c r="C2366" s="26" t="n"/>
      <c r="D2366" s="27">
        <f>IF(AND($C2366="x",$A2366&lt;&gt;""),$A2366,"")</f>
        <v/>
      </c>
    </row>
    <row r="2367">
      <c r="A2367" s="25" t="inlineStr">
        <is>
          <t>system_serving_status</t>
        </is>
      </c>
      <c r="B2367" s="29" t="inlineStr">
        <is>
          <t>System serving status · TEXT</t>
        </is>
      </c>
      <c r="C2367" s="26" t="n"/>
      <c r="D2367" s="27">
        <f>IF(AND($C2367="x",$A2367&lt;&gt;""),$A2367,"")</f>
        <v/>
      </c>
    </row>
    <row r="2368">
      <c r="A2368" s="25" t="inlineStr">
        <is>
          <t>target_cpa</t>
        </is>
      </c>
      <c r="B2368" s="29" t="inlineStr">
        <is>
          <t>Target cpa · NUMERIC</t>
        </is>
      </c>
      <c r="C2368" s="26" t="n"/>
      <c r="D2368" s="27">
        <f>IF(AND($C2368="x",$A2368&lt;&gt;""),$A2368,"")</f>
        <v/>
      </c>
    </row>
    <row r="2369">
      <c r="A2369" s="25" t="inlineStr">
        <is>
          <t>target_cpa_bid_source</t>
        </is>
      </c>
      <c r="B2369" s="29" t="inlineStr">
        <is>
          <t>Target cpa bid source · TEXT</t>
        </is>
      </c>
      <c r="C2369" s="26" t="n"/>
      <c r="D2369" s="27">
        <f>IF(AND($C2369="x",$A2369&lt;&gt;""),$A2369,"")</f>
        <v/>
      </c>
    </row>
    <row r="2370">
      <c r="A2370" s="25" t="inlineStr">
        <is>
          <t>target_cpa_cpc_bid_ceiling_micros</t>
        </is>
      </c>
      <c r="B2370" s="29" t="inlineStr">
        <is>
          <t>Target cpa cpc bid ceiling micros · NUMERIC</t>
        </is>
      </c>
      <c r="C2370" s="26" t="n"/>
      <c r="D2370" s="27">
        <f>IF(AND($C2370="x",$A2370&lt;&gt;""),$A2370,"")</f>
        <v/>
      </c>
    </row>
    <row r="2371">
      <c r="A2371" s="25" t="inlineStr">
        <is>
          <t>target_cpa_cpc_bid_floor_micros</t>
        </is>
      </c>
      <c r="B2371" s="29" t="inlineStr">
        <is>
          <t>Target cpa cpc bid floor micros · NUMERIC</t>
        </is>
      </c>
      <c r="C2371" s="26" t="n"/>
      <c r="D2371" s="27">
        <f>IF(AND($C2371="x",$A2371&lt;&gt;""),$A2371,"")</f>
        <v/>
      </c>
    </row>
    <row r="2372">
      <c r="A2372" s="25" t="inlineStr">
        <is>
          <t>target_cpa_micros</t>
        </is>
      </c>
      <c r="B2372" s="29" t="inlineStr">
        <is>
          <t>Target cpa micros · NUMERIC</t>
        </is>
      </c>
      <c r="C2372" s="26" t="n"/>
      <c r="D2372" s="27">
        <f>IF(AND($C2372="x",$A2372&lt;&gt;""),$A2372,"")</f>
        <v/>
      </c>
    </row>
    <row r="2373">
      <c r="A2373" s="25" t="inlineStr">
        <is>
          <t>target_cpa_target_cpa_micros</t>
        </is>
      </c>
      <c r="B2373" s="29" t="inlineStr">
        <is>
          <t>Target cpa target cpa micros · NUMERIC</t>
        </is>
      </c>
      <c r="C2373" s="26" t="n"/>
      <c r="D2373" s="27">
        <f>IF(AND($C2373="x",$A2373&lt;&gt;""),$A2373,"")</f>
        <v/>
      </c>
    </row>
    <row r="2374">
      <c r="A2374" s="25" t="inlineStr">
        <is>
          <t>target_cpc_micros</t>
        </is>
      </c>
      <c r="B2374" s="29" t="inlineStr">
        <is>
          <t>Target cpc micros · NUMERIC</t>
        </is>
      </c>
      <c r="C2374" s="26" t="n"/>
      <c r="D2374" s="27">
        <f>IF(AND($C2374="x",$A2374&lt;&gt;""),$A2374,"")</f>
        <v/>
      </c>
    </row>
    <row r="2375">
      <c r="A2375" s="25" t="inlineStr">
        <is>
          <t>target_cpc_target_cpc_micros</t>
        </is>
      </c>
      <c r="B2375" s="29" t="inlineStr">
        <is>
          <t>Target cpc target cpc micros · NUMERIC</t>
        </is>
      </c>
      <c r="C2375" s="26" t="n"/>
      <c r="D2375" s="27">
        <f>IF(AND($C2375="x",$A2375&lt;&gt;""),$A2375,"")</f>
        <v/>
      </c>
    </row>
    <row r="2376">
      <c r="A2376" s="25" t="inlineStr">
        <is>
          <t>target_cpm_micros</t>
        </is>
      </c>
      <c r="B2376" s="29" t="inlineStr">
        <is>
          <t>Target cpm micros · NUMERIC</t>
        </is>
      </c>
      <c r="C2376" s="26" t="n"/>
      <c r="D2376" s="27">
        <f>IF(AND($C2376="x",$A2376&lt;&gt;""),$A2376,"")</f>
        <v/>
      </c>
    </row>
    <row r="2377">
      <c r="A2377" s="25" t="inlineStr">
        <is>
          <t>target_cpm_target_frequency_goal_target_count</t>
        </is>
      </c>
      <c r="B2377" s="29" t="inlineStr">
        <is>
          <t>Target cpm target frequency goal target count · NUMERIC</t>
        </is>
      </c>
      <c r="C2377" s="26" t="n"/>
      <c r="D2377" s="27">
        <f>IF(AND($C2377="x",$A2377&lt;&gt;""),$A2377,"")</f>
        <v/>
      </c>
    </row>
    <row r="2378">
      <c r="A2378" s="25" t="inlineStr">
        <is>
          <t>target_cpm_target_frequency_goal_time_unit</t>
        </is>
      </c>
      <c r="B2378" s="29" t="inlineStr">
        <is>
          <t>Target cpm target frequency goal time unit · TEXT</t>
        </is>
      </c>
      <c r="C2378" s="26" t="n"/>
      <c r="D2378" s="27">
        <f>IF(AND($C2378="x",$A2378&lt;&gt;""),$A2378,"")</f>
        <v/>
      </c>
    </row>
    <row r="2379">
      <c r="A2379" s="25" t="inlineStr">
        <is>
          <t>target_cpv</t>
        </is>
      </c>
      <c r="B2379" s="29" t="inlineStr">
        <is>
          <t>Target cpv · TEXT</t>
        </is>
      </c>
      <c r="C2379" s="26" t="n"/>
      <c r="D2379" s="27">
        <f>IF(AND($C2379="x",$A2379&lt;&gt;""),$A2379,"")</f>
        <v/>
      </c>
    </row>
    <row r="2380">
      <c r="A2380" s="25" t="inlineStr">
        <is>
          <t>target_cpv_micros</t>
        </is>
      </c>
      <c r="B2380" s="29" t="inlineStr">
        <is>
          <t>Target cpv micros · NUMERIC</t>
        </is>
      </c>
      <c r="C2380" s="26" t="n"/>
      <c r="D2380" s="27">
        <f>IF(AND($C2380="x",$A2380&lt;&gt;""),$A2380,"")</f>
        <v/>
      </c>
    </row>
    <row r="2381">
      <c r="A2381" s="25" t="inlineStr">
        <is>
          <t>target_impression_share_cpc_bid_ceiling_micros</t>
        </is>
      </c>
      <c r="B2381" s="29" t="inlineStr">
        <is>
          <t>Target impression share cpc bid ceiling micros · NUMERIC</t>
        </is>
      </c>
      <c r="C2381" s="26" t="n"/>
      <c r="D2381" s="27">
        <f>IF(AND($C2381="x",$A2381&lt;&gt;""),$A2381,"")</f>
        <v/>
      </c>
    </row>
    <row r="2382">
      <c r="A2382" s="25" t="inlineStr">
        <is>
          <t>target_impression_share_location</t>
        </is>
      </c>
      <c r="B2382" s="29" t="inlineStr">
        <is>
          <t>Target impression share location · TEXT</t>
        </is>
      </c>
      <c r="C2382" s="26" t="n"/>
      <c r="D2382" s="27">
        <f>IF(AND($C2382="x",$A2382&lt;&gt;""),$A2382,"")</f>
        <v/>
      </c>
    </row>
    <row r="2383">
      <c r="A2383" s="25" t="inlineStr">
        <is>
          <t>target_impression_share_location_fraction_micros</t>
        </is>
      </c>
      <c r="B2383" s="29" t="inlineStr">
        <is>
          <t>Target impression share location fraction micros · NUMERIC</t>
        </is>
      </c>
      <c r="C2383" s="26" t="n"/>
      <c r="D2383" s="27">
        <f>IF(AND($C2383="x",$A2383&lt;&gt;""),$A2383,"")</f>
        <v/>
      </c>
    </row>
    <row r="2384">
      <c r="A2384" s="25" t="inlineStr">
        <is>
          <t>target_roas</t>
        </is>
      </c>
      <c r="B2384" s="29" t="inlineStr">
        <is>
          <t>Target roas · NUMERIC</t>
        </is>
      </c>
      <c r="C2384" s="26" t="n"/>
      <c r="D2384" s="27">
        <f>IF(AND($C2384="x",$A2384&lt;&gt;""),$A2384,"")</f>
        <v/>
      </c>
    </row>
    <row r="2385">
      <c r="A2385" s="25" t="inlineStr">
        <is>
          <t>target_roas_cpc_bid_ceiling_micros</t>
        </is>
      </c>
      <c r="B2385" s="29" t="inlineStr">
        <is>
          <t>Target roas cpc bid ceiling micros · NUMERIC</t>
        </is>
      </c>
      <c r="C2385" s="26" t="n"/>
      <c r="D2385" s="27">
        <f>IF(AND($C2385="x",$A2385&lt;&gt;""),$A2385,"")</f>
        <v/>
      </c>
    </row>
    <row r="2386">
      <c r="A2386" s="25" t="inlineStr">
        <is>
          <t>target_roas_cpc_bid_floor_micros</t>
        </is>
      </c>
      <c r="B2386" s="29" t="inlineStr">
        <is>
          <t>Target roas cpc bid floor micros · NUMERIC</t>
        </is>
      </c>
      <c r="C2386" s="26" t="n"/>
      <c r="D2386" s="27">
        <f>IF(AND($C2386="x",$A2386&lt;&gt;""),$A2386,"")</f>
        <v/>
      </c>
    </row>
    <row r="2387">
      <c r="A2387" s="25" t="inlineStr">
        <is>
          <t>target_roas_target_roas</t>
        </is>
      </c>
      <c r="B2387" s="29" t="inlineStr">
        <is>
          <t>Target roas target roas · NUMERIC</t>
        </is>
      </c>
      <c r="C2387" s="26" t="n"/>
      <c r="D2387" s="27">
        <f>IF(AND($C2387="x",$A2387&lt;&gt;""),$A2387,"")</f>
        <v/>
      </c>
    </row>
    <row r="2388">
      <c r="A2388" s="25" t="inlineStr">
        <is>
          <t>target_roas_target_roas_tolerance_percent_millis</t>
        </is>
      </c>
      <c r="B2388" s="29" t="inlineStr">
        <is>
          <t>Target roas target roas tolerance percent millis · NUMERIC</t>
        </is>
      </c>
      <c r="C2388" s="26" t="n"/>
      <c r="D2388" s="27">
        <f>IF(AND($C2388="x",$A2388&lt;&gt;""),$A2388,"")</f>
        <v/>
      </c>
    </row>
    <row r="2389">
      <c r="A2389" s="25" t="inlineStr">
        <is>
          <t>target_spend_cpc_bid_ceiling_micros</t>
        </is>
      </c>
      <c r="B2389" s="29" t="inlineStr">
        <is>
          <t>Target spend cpc bid ceiling micros · NUMERIC</t>
        </is>
      </c>
      <c r="C2389" s="26" t="n"/>
      <c r="D2389" s="27">
        <f>IF(AND($C2389="x",$A2389&lt;&gt;""),$A2389,"")</f>
        <v/>
      </c>
    </row>
    <row r="2390">
      <c r="A2390" s="25" t="inlineStr">
        <is>
          <t>target_spend_target_spend_micros</t>
        </is>
      </c>
      <c r="B2390" s="29" t="inlineStr">
        <is>
          <t>Target spend target spend micros · NUMERIC</t>
        </is>
      </c>
      <c r="C2390" s="26" t="n"/>
      <c r="D2390" s="27">
        <f>IF(AND($C2390="x",$A2390&lt;&gt;""),$A2390,"")</f>
        <v/>
      </c>
    </row>
    <row r="2391">
      <c r="A2391" s="25" t="inlineStr">
        <is>
          <t>target_url</t>
        </is>
      </c>
      <c r="B2391" s="29" t="inlineStr">
        <is>
          <t>Target url · TEXT</t>
        </is>
      </c>
      <c r="C2391" s="26" t="n"/>
      <c r="D2391" s="27">
        <f>IF(AND($C2391="x",$A2391&lt;&gt;""),$A2391,"")</f>
        <v/>
      </c>
    </row>
    <row r="2392">
      <c r="A2392" s="25" t="inlineStr">
        <is>
          <t>targetable</t>
        </is>
      </c>
      <c r="B2392" s="29" t="inlineStr">
        <is>
          <t>Targetable · BOOLEAN</t>
        </is>
      </c>
      <c r="C2392" s="26" t="n"/>
      <c r="D2392" s="27">
        <f>IF(AND($C2392="x",$A2392&lt;&gt;""),$A2392,"")</f>
        <v/>
      </c>
    </row>
    <row r="2393">
      <c r="A2393" s="25" t="inlineStr">
        <is>
          <t>targeting_location</t>
        </is>
      </c>
      <c r="B2393" s="29" t="inlineStr">
        <is>
          <t>Targeting location · BOOLEAN</t>
        </is>
      </c>
      <c r="C2393" s="26" t="n"/>
      <c r="D2393" s="27">
        <f>IF(AND($C2393="x",$A2393&lt;&gt;""),$A2393,"")</f>
        <v/>
      </c>
    </row>
    <row r="2394">
      <c r="A2394" s="25" t="inlineStr">
        <is>
          <t>targeting_setting_target_restrictions</t>
        </is>
      </c>
      <c r="B2394" s="29" t="inlineStr">
        <is>
          <t>Targeting setting target restrictions · TEXT</t>
        </is>
      </c>
      <c r="C2394" s="26" t="n"/>
      <c r="D2394" s="27">
        <f>IF(AND($C2394="x",$A2394&lt;&gt;""),$A2394,"")</f>
        <v/>
      </c>
    </row>
    <row r="2395">
      <c r="A2395" s="25" t="inlineStr">
        <is>
          <t>taxonomy_type</t>
        </is>
      </c>
      <c r="B2395" s="29" t="inlineStr">
        <is>
          <t>Taxonomy type · TEXT</t>
        </is>
      </c>
      <c r="C2395" s="26" t="n"/>
      <c r="D2395" s="27">
        <f>IF(AND($C2395="x",$A2395&lt;&gt;""),$A2395,"")</f>
        <v/>
      </c>
    </row>
    <row r="2396">
      <c r="A2396" s="25" t="inlineStr">
        <is>
          <t>test_account</t>
        </is>
      </c>
      <c r="B2396" s="29" t="inlineStr">
        <is>
          <t>Test account · BOOLEAN</t>
        </is>
      </c>
      <c r="C2396" s="26" t="n"/>
      <c r="D2396" s="27">
        <f>IF(AND($C2396="x",$A2396&lt;&gt;""),$A2396,"")</f>
        <v/>
      </c>
    </row>
    <row r="2397">
      <c r="A2397" s="25" t="inlineStr">
        <is>
          <t>text_asset_text</t>
        </is>
      </c>
      <c r="B2397" s="29" t="inlineStr">
        <is>
          <t>Text asset text · TEXT</t>
        </is>
      </c>
      <c r="C2397" s="26" t="n"/>
      <c r="D2397" s="27">
        <f>IF(AND($C2397="x",$A2397&lt;&gt;""),$A2397,"")</f>
        <v/>
      </c>
    </row>
    <row r="2398">
      <c r="A2398" s="25" t="inlineStr">
        <is>
          <t>text_label_background_color</t>
        </is>
      </c>
      <c r="B2398" s="29" t="inlineStr">
        <is>
          <t>Text label background color · TEXT</t>
        </is>
      </c>
      <c r="C2398" s="26" t="n"/>
      <c r="D2398" s="27">
        <f>IF(AND($C2398="x",$A2398&lt;&gt;""),$A2398,"")</f>
        <v/>
      </c>
    </row>
    <row r="2399">
      <c r="A2399" s="25" t="inlineStr">
        <is>
          <t>text_label_description</t>
        </is>
      </c>
      <c r="B2399" s="29" t="inlineStr">
        <is>
          <t>Text label description · TEXT</t>
        </is>
      </c>
      <c r="C2399" s="26" t="n"/>
      <c r="D2399" s="27">
        <f>IF(AND($C2399="x",$A2399&lt;&gt;""),$A2399,"")</f>
        <v/>
      </c>
    </row>
    <row r="2400">
      <c r="A2400" s="25" t="inlineStr">
        <is>
          <t>third_party_integration_partners_brand_lift_integration_partners</t>
        </is>
      </c>
      <c r="B2400" s="29" t="inlineStr">
        <is>
          <t>Third party integration partners brand lift integration partners · TEXT</t>
        </is>
      </c>
      <c r="C2400" s="26" t="n"/>
      <c r="D2400" s="27">
        <f>IF(AND($C2400="x",$A2400&lt;&gt;""),$A2400,"")</f>
        <v/>
      </c>
    </row>
    <row r="2401">
      <c r="A2401" s="25" t="inlineStr">
        <is>
          <t>third_party_integration_partners_brand_safety_integration_partners</t>
        </is>
      </c>
      <c r="B2401" s="29" t="inlineStr">
        <is>
          <t>Third party integration partners brand safety integration partners · TEXT</t>
        </is>
      </c>
      <c r="C2401" s="26" t="n"/>
      <c r="D2401" s="27">
        <f>IF(AND($C2401="x",$A2401&lt;&gt;""),$A2401,"")</f>
        <v/>
      </c>
    </row>
    <row r="2402">
      <c r="A2402" s="25" t="inlineStr">
        <is>
          <t>third_party_integration_partners_reach_integration_partners</t>
        </is>
      </c>
      <c r="B2402" s="29" t="inlineStr">
        <is>
          <t>Third party integration partners reach integration partners · TEXT</t>
        </is>
      </c>
      <c r="C2402" s="26" t="n"/>
      <c r="D2402" s="27">
        <f>IF(AND($C2402="x",$A2402&lt;&gt;""),$A2402,"")</f>
        <v/>
      </c>
    </row>
    <row r="2403">
      <c r="A2403" s="25" t="inlineStr">
        <is>
          <t>third_party_integration_partners_viewability_integration_partners</t>
        </is>
      </c>
      <c r="B2403" s="29" t="inlineStr">
        <is>
          <t>Third party integration partners viewability integration partners · TEXT</t>
        </is>
      </c>
      <c r="C2403" s="26" t="n"/>
      <c r="D2403" s="27">
        <f>IF(AND($C2403="x",$A2403&lt;&gt;""),$A2403,"")</f>
        <v/>
      </c>
    </row>
    <row r="2404">
      <c r="A2404" s="25" t="inlineStr">
        <is>
          <t>time_zone</t>
        </is>
      </c>
      <c r="B2404" s="29" t="inlineStr">
        <is>
          <t>Time zone · TEXT</t>
        </is>
      </c>
      <c r="C2404" s="26" t="n"/>
      <c r="D2404" s="27">
        <f>IF(AND($C2404="x",$A2404&lt;&gt;""),$A2404,"")</f>
        <v/>
      </c>
    </row>
    <row r="2405">
      <c r="A2405" s="25" t="inlineStr">
        <is>
          <t>title</t>
        </is>
      </c>
      <c r="B2405" s="29" t="inlineStr">
        <is>
          <t>Title · TEXT</t>
        </is>
      </c>
      <c r="C2405" s="26" t="n"/>
      <c r="D2405" s="27">
        <f>IF(AND($C2405="x",$A2405&lt;&gt;""),$A2405,"")</f>
        <v/>
      </c>
    </row>
    <row r="2406">
      <c r="A2406" s="25" t="inlineStr">
        <is>
          <t>today</t>
        </is>
      </c>
      <c r="B2406" s="29" t="inlineStr">
        <is>
          <t>Today · DATE</t>
        </is>
      </c>
      <c r="C2406" s="26" t="n"/>
      <c r="D2406" s="27">
        <f>IF(AND($C2406="x",$A2406&lt;&gt;""),$A2406,"")</f>
        <v/>
      </c>
    </row>
    <row r="2407">
      <c r="A2407" s="25" t="inlineStr">
        <is>
          <t>top_impression_percentage</t>
        </is>
      </c>
      <c r="B2407" s="29" t="inlineStr">
        <is>
          <t>Top impression percentage · PERCENT</t>
        </is>
      </c>
      <c r="C2407" s="26" t="n"/>
      <c r="D2407" s="27">
        <f>IF(AND($C2407="x",$A2407&lt;&gt;""),$A2407,"")</f>
        <v/>
      </c>
    </row>
    <row r="2408">
      <c r="A2408" s="25" t="inlineStr">
        <is>
          <t>top_of_page_bid_high</t>
        </is>
      </c>
      <c r="B2408" s="29" t="inlineStr">
        <is>
          <t>Top of page bid (high range) · NUMERIC</t>
        </is>
      </c>
      <c r="C2408" s="26" t="n"/>
      <c r="D2408" s="27">
        <f>IF(AND($C2408="x",$A2408&lt;&gt;""),$A2408,"")</f>
        <v/>
      </c>
    </row>
    <row r="2409">
      <c r="A2409" s="25" t="inlineStr">
        <is>
          <t>top_of_page_bid_low</t>
        </is>
      </c>
      <c r="B2409" s="29" t="inlineStr">
        <is>
          <t>Top of page bid (low range) · NUMERIC</t>
        </is>
      </c>
      <c r="C2409" s="26" t="n"/>
      <c r="D2409" s="27">
        <f>IF(AND($C2409="x",$A2409&lt;&gt;""),$A2409,"")</f>
        <v/>
      </c>
    </row>
    <row r="2410">
      <c r="A2410" s="25" t="inlineStr">
        <is>
          <t>top_of_page_cpc</t>
        </is>
      </c>
      <c r="B2410" s="29" t="inlineStr">
        <is>
          <t>Top of page cpc · NUMERIC</t>
        </is>
      </c>
      <c r="C2410" s="26" t="n"/>
      <c r="D2410" s="27">
        <f>IF(AND($C2410="x",$A2410&lt;&gt;""),$A2410,"")</f>
        <v/>
      </c>
    </row>
    <row r="2411">
      <c r="A2411" s="25" t="inlineStr">
        <is>
          <t>topic_path</t>
        </is>
      </c>
      <c r="B2411" s="29" t="inlineStr">
        <is>
          <t>Topic path · TEXT</t>
        </is>
      </c>
      <c r="C2411" s="26" t="n"/>
      <c r="D2411" s="27">
        <f>IF(AND($C2411="x",$A2411&lt;&gt;""),$A2411,"")</f>
        <v/>
      </c>
    </row>
    <row r="2412">
      <c r="A2412" s="25" t="inlineStr">
        <is>
          <t>topic_topic_constant</t>
        </is>
      </c>
      <c r="B2412" s="29" t="inlineStr">
        <is>
          <t>Topic topic constant · TEXT</t>
        </is>
      </c>
      <c r="C2412" s="26" t="n"/>
      <c r="D2412" s="27">
        <f>IF(AND($C2412="x",$A2412&lt;&gt;""),$A2412,"")</f>
        <v/>
      </c>
    </row>
    <row r="2413">
      <c r="A2413" s="25" t="inlineStr">
        <is>
          <t>total_amount</t>
        </is>
      </c>
      <c r="B2413" s="29" t="inlineStr">
        <is>
          <t>Total amount · NUMERIC</t>
        </is>
      </c>
      <c r="C2413" s="26" t="n"/>
      <c r="D2413" s="27">
        <f>IF(AND($C2413="x",$A2413&lt;&gt;""),$A2413,"")</f>
        <v/>
      </c>
    </row>
    <row r="2414">
      <c r="A2414" s="25" t="inlineStr">
        <is>
          <t>total_amount_micros</t>
        </is>
      </c>
      <c r="B2414" s="29" t="inlineStr">
        <is>
          <t>Total amount micros · NUMERIC</t>
        </is>
      </c>
      <c r="C2414" s="26" t="n"/>
      <c r="D2414" s="27">
        <f>IF(AND($C2414="x",$A2414&lt;&gt;""),$A2414,"")</f>
        <v/>
      </c>
    </row>
    <row r="2415">
      <c r="A2415" s="25" t="inlineStr">
        <is>
          <t>total_amount_micros_daily</t>
        </is>
      </c>
      <c r="B2415" s="29" t="inlineStr">
        <is>
          <t>Total amount micros daily · NUMERIC</t>
        </is>
      </c>
      <c r="C2415" s="26" t="n"/>
      <c r="D2415" s="27">
        <f>IF(AND($C2415="x",$A2415&lt;&gt;""),$A2415,"")</f>
        <v/>
      </c>
    </row>
    <row r="2416">
      <c r="A2416" s="25" t="inlineStr">
        <is>
          <t>tracking_setting_tracking_url</t>
        </is>
      </c>
      <c r="B2416" s="29" t="inlineStr">
        <is>
          <t>Tracking setting tracking url · TEXT</t>
        </is>
      </c>
      <c r="C2416" s="26" t="n"/>
      <c r="D2416" s="27">
        <f>IF(AND($C2416="x",$A2416&lt;&gt;""),$A2416,"")</f>
        <v/>
      </c>
    </row>
    <row r="2417">
      <c r="A2417" s="25" t="inlineStr">
        <is>
          <t>tracking_url_template</t>
        </is>
      </c>
      <c r="B2417" s="29" t="inlineStr">
        <is>
          <t>Tracking url template · TEXT</t>
        </is>
      </c>
      <c r="C2417" s="26" t="n"/>
      <c r="D2417" s="27">
        <f>IF(AND($C2417="x",$A2417&lt;&gt;""),$A2417,"")</f>
        <v/>
      </c>
    </row>
    <row r="2418">
      <c r="A2418" s="25" t="inlineStr">
        <is>
          <t>transactionrevenue</t>
        </is>
      </c>
      <c r="B2418" s="29" t="inlineStr">
        <is>
          <t>Transactionrevenue · NUMERIC</t>
        </is>
      </c>
      <c r="C2418" s="26" t="n"/>
      <c r="D2418" s="27">
        <f>IF(AND($C2418="x",$A2418&lt;&gt;""),$A2418,"")</f>
        <v/>
      </c>
    </row>
    <row r="2419">
      <c r="A2419" s="25" t="inlineStr">
        <is>
          <t>transactions</t>
        </is>
      </c>
      <c r="B2419" s="29" t="inlineStr">
        <is>
          <t>Transactions · NUMERIC</t>
        </is>
      </c>
      <c r="C2419" s="26" t="n"/>
      <c r="D2419" s="27">
        <f>IF(AND($C2419="x",$A2419&lt;&gt;""),$A2419,"")</f>
        <v/>
      </c>
    </row>
    <row r="2420">
      <c r="A2420" s="25" t="inlineStr">
        <is>
          <t>travel_campaign_settings_travel_account_id</t>
        </is>
      </c>
      <c r="B2420" s="29" t="inlineStr">
        <is>
          <t>Travel campaign settings travel account id · NUMERIC</t>
        </is>
      </c>
      <c r="C2420" s="26" t="n"/>
      <c r="D2420" s="27">
        <f>IF(AND($C2420="x",$A2420&lt;&gt;""),$A2420,"")</f>
        <v/>
      </c>
    </row>
    <row r="2421">
      <c r="A2421" s="25" t="inlineStr">
        <is>
          <t>travel_destination_city</t>
        </is>
      </c>
      <c r="B2421" s="29" t="inlineStr">
        <is>
          <t>Travel destination city · CITY</t>
        </is>
      </c>
      <c r="C2421" s="26" t="n"/>
      <c r="D2421" s="27">
        <f>IF(AND($C2421="x",$A2421&lt;&gt;""),$A2421,"")</f>
        <v/>
      </c>
    </row>
    <row r="2422">
      <c r="A2422" s="25" t="inlineStr">
        <is>
          <t>travel_destination_country</t>
        </is>
      </c>
      <c r="B2422" s="29" t="inlineStr">
        <is>
          <t>Travel destination country · COUNTRY</t>
        </is>
      </c>
      <c r="C2422" s="26" t="n"/>
      <c r="D2422" s="27">
        <f>IF(AND($C2422="x",$A2422&lt;&gt;""),$A2422,"")</f>
        <v/>
      </c>
    </row>
    <row r="2423">
      <c r="A2423" s="25" t="inlineStr">
        <is>
          <t>travel_destination_region</t>
        </is>
      </c>
      <c r="B2423" s="29" t="inlineStr">
        <is>
          <t>Travel destination region · REGION</t>
        </is>
      </c>
      <c r="C2423" s="26" t="n"/>
      <c r="D2423" s="27">
        <f>IF(AND($C2423="x",$A2423&lt;&gt;""),$A2423,"")</f>
        <v/>
      </c>
    </row>
    <row r="2424">
      <c r="A2424" s="25" t="inlineStr">
        <is>
          <t>trueview_average_cpv</t>
        </is>
      </c>
      <c r="B2424" s="29" t="inlineStr">
        <is>
          <t>Trueview average cpv · NUMERIC</t>
        </is>
      </c>
      <c r="C2424" s="26" t="n"/>
      <c r="D2424" s="27">
        <f>IF(AND($C2424="x",$A2424&lt;&gt;""),$A2424,"")</f>
        <v/>
      </c>
    </row>
    <row r="2425">
      <c r="A2425" s="25" t="inlineStr">
        <is>
          <t>type</t>
        </is>
      </c>
      <c r="B2425" s="29" t="inlineStr">
        <is>
          <t>Type · TEXT</t>
        </is>
      </c>
      <c r="C2425" s="26" t="n"/>
      <c r="D2425" s="27">
        <f>IF(AND($C2425="x",$A2425&lt;&gt;""),$A2425,"")</f>
        <v/>
      </c>
    </row>
    <row r="2426">
      <c r="A2426" s="25" t="inlineStr">
        <is>
          <t>unique_users</t>
        </is>
      </c>
      <c r="B2426" s="29" t="inlineStr">
        <is>
          <t>Unique users · NUMERIC</t>
        </is>
      </c>
      <c r="C2426" s="26" t="n"/>
      <c r="D2426" s="27">
        <f>IF(AND($C2426="x",$A2426&lt;&gt;""),$A2426,"")</f>
        <v/>
      </c>
    </row>
    <row r="2427">
      <c r="A2427" s="25" t="inlineStr">
        <is>
          <t>units_sold</t>
        </is>
      </c>
      <c r="B2427" s="29" t="inlineStr">
        <is>
          <t>Units sold · NUMERIC</t>
        </is>
      </c>
      <c r="C2427" s="26" t="n"/>
      <c r="D2427" s="27">
        <f>IF(AND($C2427="x",$A2427&lt;&gt;""),$A2427,"")</f>
        <v/>
      </c>
    </row>
    <row r="2428">
      <c r="A2428" s="25" t="inlineStr">
        <is>
          <t>url_custom_parameters</t>
        </is>
      </c>
      <c r="B2428" s="29" t="inlineStr">
        <is>
          <t>Url custom parameters · TEXT</t>
        </is>
      </c>
      <c r="C2428" s="26" t="n"/>
      <c r="D2428" s="27">
        <f>IF(AND($C2428="x",$A2428&lt;&gt;""),$A2428,"")</f>
        <v/>
      </c>
    </row>
    <row r="2429">
      <c r="A2429" s="25" t="inlineStr">
        <is>
          <t>user_interest_availabilities</t>
        </is>
      </c>
      <c r="B2429" s="29" t="inlineStr">
        <is>
          <t>User interest availabilities · TEXT</t>
        </is>
      </c>
      <c r="C2429" s="26" t="n"/>
      <c r="D2429" s="27">
        <f>IF(AND($C2429="x",$A2429&lt;&gt;""),$A2429,"")</f>
        <v/>
      </c>
    </row>
    <row r="2430">
      <c r="A2430" s="25" t="inlineStr">
        <is>
          <t>user_interest_id</t>
        </is>
      </c>
      <c r="B2430" s="29" t="inlineStr">
        <is>
          <t>User interest id · NUMERIC</t>
        </is>
      </c>
      <c r="C2430" s="26" t="n"/>
      <c r="D2430" s="27">
        <f>IF(AND($C2430="x",$A2430&lt;&gt;""),$A2430,"")</f>
        <v/>
      </c>
    </row>
    <row r="2431">
      <c r="A2431" s="25" t="inlineStr">
        <is>
          <t>user_interest_launched_to_all</t>
        </is>
      </c>
      <c r="B2431" s="29" t="inlineStr">
        <is>
          <t>User interest launched to all · BOOLEAN</t>
        </is>
      </c>
      <c r="C2431" s="26" t="n"/>
      <c r="D2431" s="27">
        <f>IF(AND($C2431="x",$A2431&lt;&gt;""),$A2431,"")</f>
        <v/>
      </c>
    </row>
    <row r="2432">
      <c r="A2432" s="25" t="inlineStr">
        <is>
          <t>user_interest_name</t>
        </is>
      </c>
      <c r="B2432" s="29" t="inlineStr">
        <is>
          <t>User interest name · TEXT</t>
        </is>
      </c>
      <c r="C2432" s="26" t="n"/>
      <c r="D2432" s="27">
        <f>IF(AND($C2432="x",$A2432&lt;&gt;""),$A2432,"")</f>
        <v/>
      </c>
    </row>
    <row r="2433">
      <c r="A2433" s="25" t="inlineStr">
        <is>
          <t>user_interest_parent</t>
        </is>
      </c>
      <c r="B2433" s="29" t="inlineStr">
        <is>
          <t>User interest parent · TEXT</t>
        </is>
      </c>
      <c r="C2433" s="26" t="n"/>
      <c r="D2433" s="27">
        <f>IF(AND($C2433="x",$A2433&lt;&gt;""),$A2433,"")</f>
        <v/>
      </c>
    </row>
    <row r="2434">
      <c r="A2434" s="25" t="inlineStr">
        <is>
          <t>user_interest_resource_name</t>
        </is>
      </c>
      <c r="B2434" s="29" t="inlineStr">
        <is>
          <t>User interest resource name · TEXT</t>
        </is>
      </c>
      <c r="C2434" s="26" t="n"/>
      <c r="D2434" s="27">
        <f>IF(AND($C2434="x",$A2434&lt;&gt;""),$A2434,"")</f>
        <v/>
      </c>
    </row>
    <row r="2435">
      <c r="A2435" s="25" t="inlineStr">
        <is>
          <t>user_interest_taxonomy_type</t>
        </is>
      </c>
      <c r="B2435" s="29" t="inlineStr">
        <is>
          <t>User interest taxonomy type · TEXT</t>
        </is>
      </c>
      <c r="C2435" s="26" t="n"/>
      <c r="D2435" s="27">
        <f>IF(AND($C2435="x",$A2435&lt;&gt;""),$A2435,"")</f>
        <v/>
      </c>
    </row>
    <row r="2436">
      <c r="A2436" s="25" t="inlineStr">
        <is>
          <t>user_interest_user_interest_category</t>
        </is>
      </c>
      <c r="B2436" s="29" t="inlineStr">
        <is>
          <t>User interest user interest category · TEXT</t>
        </is>
      </c>
      <c r="C2436" s="26" t="n"/>
      <c r="D2436" s="27">
        <f>IF(AND($C2436="x",$A2436&lt;&gt;""),$A2436,"")</f>
        <v/>
      </c>
    </row>
    <row r="2437">
      <c r="A2437" s="25" t="inlineStr">
        <is>
          <t>user_interest_user_interest_id</t>
        </is>
      </c>
      <c r="B2437" s="29" t="inlineStr">
        <is>
          <t>User interest user interest id · NUMERIC</t>
        </is>
      </c>
      <c r="C2437" s="26" t="n"/>
      <c r="D2437" s="27">
        <f>IF(AND($C2437="x",$A2437&lt;&gt;""),$A2437,"")</f>
        <v/>
      </c>
    </row>
    <row r="2438">
      <c r="A2438" s="25" t="inlineStr">
        <is>
          <t>user_interest_user_interest_parent</t>
        </is>
      </c>
      <c r="B2438" s="29" t="inlineStr">
        <is>
          <t>User interest user interest parent · TEXT</t>
        </is>
      </c>
      <c r="C2438" s="26" t="n"/>
      <c r="D2438" s="27">
        <f>IF(AND($C2438="x",$A2438&lt;&gt;""),$A2438,"")</f>
        <v/>
      </c>
    </row>
    <row r="2439">
      <c r="A2439" s="25" t="inlineStr">
        <is>
          <t>user_list</t>
        </is>
      </c>
      <c r="B2439" s="29" t="inlineStr">
        <is>
          <t>User list · TEXT</t>
        </is>
      </c>
      <c r="C2439" s="26" t="n"/>
      <c r="D2439" s="27">
        <f>IF(AND($C2439="x",$A2439&lt;&gt;""),$A2439,"")</f>
        <v/>
      </c>
    </row>
    <row r="2440">
      <c r="A2440" s="25" t="inlineStr">
        <is>
          <t>user_list_access_reason</t>
        </is>
      </c>
      <c r="B2440" s="29" t="inlineStr">
        <is>
          <t>User list access reason · TEXT</t>
        </is>
      </c>
      <c r="C2440" s="26" t="n"/>
      <c r="D2440" s="27">
        <f>IF(AND($C2440="x",$A2440&lt;&gt;""),$A2440,"")</f>
        <v/>
      </c>
    </row>
    <row r="2441">
      <c r="A2441" s="25" t="inlineStr">
        <is>
          <t>user_list_account_user_list_status</t>
        </is>
      </c>
      <c r="B2441" s="29" t="inlineStr">
        <is>
          <t>User list account user list status · TEXT</t>
        </is>
      </c>
      <c r="C2441" s="26" t="n"/>
      <c r="D2441" s="27">
        <f>IF(AND($C2441="x",$A2441&lt;&gt;""),$A2441,"")</f>
        <v/>
      </c>
    </row>
    <row r="2442">
      <c r="A2442" s="25" t="inlineStr">
        <is>
          <t>user_list_basic_user_list_actions</t>
        </is>
      </c>
      <c r="B2442" s="29" t="inlineStr">
        <is>
          <t>User list basic user list actions · TEXT</t>
        </is>
      </c>
      <c r="C2442" s="26" t="n"/>
      <c r="D2442" s="27">
        <f>IF(AND($C2442="x",$A2442&lt;&gt;""),$A2442,"")</f>
        <v/>
      </c>
    </row>
    <row r="2443">
      <c r="A2443" s="25" t="inlineStr">
        <is>
          <t>user_list_closing_reason</t>
        </is>
      </c>
      <c r="B2443" s="29" t="inlineStr">
        <is>
          <t>User list closing reason · TEXT</t>
        </is>
      </c>
      <c r="C2443" s="26" t="n"/>
      <c r="D2443" s="27">
        <f>IF(AND($C2443="x",$A2443&lt;&gt;""),$A2443,"")</f>
        <v/>
      </c>
    </row>
    <row r="2444">
      <c r="A2444" s="25" t="inlineStr">
        <is>
          <t>user_list_crm_based_user_list_app_id</t>
        </is>
      </c>
      <c r="B2444" s="29" t="inlineStr">
        <is>
          <t>User list crm based user list app id · TEXT</t>
        </is>
      </c>
      <c r="C2444" s="26" t="n"/>
      <c r="D2444" s="27">
        <f>IF(AND($C2444="x",$A2444&lt;&gt;""),$A2444,"")</f>
        <v/>
      </c>
    </row>
    <row r="2445">
      <c r="A2445" s="25" t="inlineStr">
        <is>
          <t>user_list_crm_based_user_list_data_source_type</t>
        </is>
      </c>
      <c r="B2445" s="29" t="inlineStr">
        <is>
          <t>User list crm based user list data source type · TEXT</t>
        </is>
      </c>
      <c r="C2445" s="26" t="n"/>
      <c r="D2445" s="27">
        <f>IF(AND($C2445="x",$A2445&lt;&gt;""),$A2445,"")</f>
        <v/>
      </c>
    </row>
    <row r="2446">
      <c r="A2446" s="25" t="inlineStr">
        <is>
          <t>user_list_crm_based_user_list_upload_key_type</t>
        </is>
      </c>
      <c r="B2446" s="29" t="inlineStr">
        <is>
          <t>User list crm based user list upload key type · TEXT</t>
        </is>
      </c>
      <c r="C2446" s="26" t="n"/>
      <c r="D2446" s="27">
        <f>IF(AND($C2446="x",$A2446&lt;&gt;""),$A2446,"")</f>
        <v/>
      </c>
    </row>
    <row r="2447">
      <c r="A2447" s="25" t="inlineStr">
        <is>
          <t>user_list_description</t>
        </is>
      </c>
      <c r="B2447" s="29" t="inlineStr">
        <is>
          <t>User list description · TEXT</t>
        </is>
      </c>
      <c r="C2447" s="26" t="n"/>
      <c r="D2447" s="27">
        <f>IF(AND($C2447="x",$A2447&lt;&gt;""),$A2447,"")</f>
        <v/>
      </c>
    </row>
    <row r="2448">
      <c r="A2448" s="25" t="inlineStr">
        <is>
          <t>user_list_eligible_for_display</t>
        </is>
      </c>
      <c r="B2448" s="29" t="inlineStr">
        <is>
          <t>User list eligible for display · BOOLEAN</t>
        </is>
      </c>
      <c r="C2448" s="26" t="n"/>
      <c r="D2448" s="27">
        <f>IF(AND($C2448="x",$A2448&lt;&gt;""),$A2448,"")</f>
        <v/>
      </c>
    </row>
    <row r="2449">
      <c r="A2449" s="25" t="inlineStr">
        <is>
          <t>user_list_eligible_for_search</t>
        </is>
      </c>
      <c r="B2449" s="29" t="inlineStr">
        <is>
          <t>User list eligible for search · BOOLEAN</t>
        </is>
      </c>
      <c r="C2449" s="26" t="n"/>
      <c r="D2449" s="27">
        <f>IF(AND($C2449="x",$A2449&lt;&gt;""),$A2449,"")</f>
        <v/>
      </c>
    </row>
    <row r="2450">
      <c r="A2450" s="25" t="inlineStr">
        <is>
          <t>user_list_id</t>
        </is>
      </c>
      <c r="B2450" s="29" t="inlineStr">
        <is>
          <t>User list id · NUMERIC</t>
        </is>
      </c>
      <c r="C2450" s="26" t="n"/>
      <c r="D2450" s="27">
        <f>IF(AND($C2450="x",$A2450&lt;&gt;""),$A2450,"")</f>
        <v/>
      </c>
    </row>
    <row r="2451">
      <c r="A2451" s="25" t="inlineStr">
        <is>
          <t>user_list_integration_code</t>
        </is>
      </c>
      <c r="B2451" s="29" t="inlineStr">
        <is>
          <t>User list integration code · TEXT</t>
        </is>
      </c>
      <c r="C2451" s="26" t="n"/>
      <c r="D2451" s="27">
        <f>IF(AND($C2451="x",$A2451&lt;&gt;""),$A2451,"")</f>
        <v/>
      </c>
    </row>
    <row r="2452">
      <c r="A2452" s="25" t="inlineStr">
        <is>
          <t>user_list_logical_user_list_rules</t>
        </is>
      </c>
      <c r="B2452" s="29" t="inlineStr">
        <is>
          <t>User list logical user list rules · TEXT</t>
        </is>
      </c>
      <c r="C2452" s="26" t="n"/>
      <c r="D2452" s="27">
        <f>IF(AND($C2452="x",$A2452&lt;&gt;""),$A2452,"")</f>
        <v/>
      </c>
    </row>
    <row r="2453">
      <c r="A2453" s="25" t="inlineStr">
        <is>
          <t>user_list_lookalike_user_list_country_codes</t>
        </is>
      </c>
      <c r="B2453" s="29" t="inlineStr">
        <is>
          <t>User list lookalike user list country codes · TEXT</t>
        </is>
      </c>
      <c r="C2453" s="26" t="n"/>
      <c r="D2453" s="27">
        <f>IF(AND($C2453="x",$A2453&lt;&gt;""),$A2453,"")</f>
        <v/>
      </c>
    </row>
    <row r="2454">
      <c r="A2454" s="25" t="inlineStr">
        <is>
          <t>user_list_lookalike_user_list_expansion_level</t>
        </is>
      </c>
      <c r="B2454" s="29" t="inlineStr">
        <is>
          <t>User list lookalike user list expansion level · TEXT</t>
        </is>
      </c>
      <c r="C2454" s="26" t="n"/>
      <c r="D2454" s="27">
        <f>IF(AND($C2454="x",$A2454&lt;&gt;""),$A2454,"")</f>
        <v/>
      </c>
    </row>
    <row r="2455">
      <c r="A2455" s="25" t="inlineStr">
        <is>
          <t>user_list_lookalike_user_list_seed_user_list_ids</t>
        </is>
      </c>
      <c r="B2455" s="29" t="inlineStr">
        <is>
          <t>User list lookalike user list seed user list ids · NUMERIC</t>
        </is>
      </c>
      <c r="C2455" s="26" t="n"/>
      <c r="D2455" s="27">
        <f>IF(AND($C2455="x",$A2455&lt;&gt;""),$A2455,"")</f>
        <v/>
      </c>
    </row>
    <row r="2456">
      <c r="A2456" s="25" t="inlineStr">
        <is>
          <t>user_list_match_rate_percentage</t>
        </is>
      </c>
      <c r="B2456" s="29" t="inlineStr">
        <is>
          <t>User list match rate percentage · NUMERIC</t>
        </is>
      </c>
      <c r="C2456" s="26" t="n"/>
      <c r="D2456" s="27">
        <f>IF(AND($C2456="x",$A2456&lt;&gt;""),$A2456,"")</f>
        <v/>
      </c>
    </row>
    <row r="2457">
      <c r="A2457" s="25" t="inlineStr">
        <is>
          <t>user_list_membership_life_span</t>
        </is>
      </c>
      <c r="B2457" s="29" t="inlineStr">
        <is>
          <t>User list membership life span · NUMERIC</t>
        </is>
      </c>
      <c r="C2457" s="26" t="n"/>
      <c r="D2457" s="27">
        <f>IF(AND($C2457="x",$A2457&lt;&gt;""),$A2457,"")</f>
        <v/>
      </c>
    </row>
    <row r="2458">
      <c r="A2458" s="25" t="inlineStr">
        <is>
          <t>user_list_membership_status</t>
        </is>
      </c>
      <c r="B2458" s="29" t="inlineStr">
        <is>
          <t>User list membership status · TEXT</t>
        </is>
      </c>
      <c r="C2458" s="26" t="n"/>
      <c r="D2458" s="27">
        <f>IF(AND($C2458="x",$A2458&lt;&gt;""),$A2458,"")</f>
        <v/>
      </c>
    </row>
    <row r="2459">
      <c r="A2459" s="25" t="inlineStr">
        <is>
          <t>user_list_name</t>
        </is>
      </c>
      <c r="B2459" s="29" t="inlineStr">
        <is>
          <t>User list name · TEXT</t>
        </is>
      </c>
      <c r="C2459" s="26" t="n"/>
      <c r="D2459" s="27">
        <f>IF(AND($C2459="x",$A2459&lt;&gt;""),$A2459,"")</f>
        <v/>
      </c>
    </row>
    <row r="2460">
      <c r="A2460" s="25" t="inlineStr">
        <is>
          <t>user_list_read_only</t>
        </is>
      </c>
      <c r="B2460" s="29" t="inlineStr">
        <is>
          <t>User list read only · BOOLEAN</t>
        </is>
      </c>
      <c r="C2460" s="26" t="n"/>
      <c r="D2460" s="27">
        <f>IF(AND($C2460="x",$A2460&lt;&gt;""),$A2460,"")</f>
        <v/>
      </c>
    </row>
    <row r="2461">
      <c r="A2461" s="25" t="inlineStr">
        <is>
          <t>user_list_resource_name</t>
        </is>
      </c>
      <c r="B2461" s="29" t="inlineStr">
        <is>
          <t>User list resource name · TEXT</t>
        </is>
      </c>
      <c r="C2461" s="26" t="n"/>
      <c r="D2461" s="27">
        <f>IF(AND($C2461="x",$A2461&lt;&gt;""),$A2461,"")</f>
        <v/>
      </c>
    </row>
    <row r="2462">
      <c r="A2462" s="25" t="inlineStr">
        <is>
          <t>user_list_rule_based_user_list_flexible_rule_user_list_exclusive_operands</t>
        </is>
      </c>
      <c r="B2462" s="29" t="inlineStr">
        <is>
          <t>User list rule based user list flexible rule user list exclusive operands · TEXT</t>
        </is>
      </c>
      <c r="C2462" s="26" t="n"/>
      <c r="D2462" s="27">
        <f>IF(AND($C2462="x",$A2462&lt;&gt;""),$A2462,"")</f>
        <v/>
      </c>
    </row>
    <row r="2463">
      <c r="A2463" s="25" t="inlineStr">
        <is>
          <t>user_list_rule_based_user_list_flexible_rule_user_list_inclusive_operands</t>
        </is>
      </c>
      <c r="B2463" s="29" t="inlineStr">
        <is>
          <t>User list rule based user list flexible rule user list inclusive operands · TEXT</t>
        </is>
      </c>
      <c r="C2463" s="26" t="n"/>
      <c r="D2463" s="27">
        <f>IF(AND($C2463="x",$A2463&lt;&gt;""),$A2463,"")</f>
        <v/>
      </c>
    </row>
    <row r="2464">
      <c r="A2464" s="25" t="inlineStr">
        <is>
          <t>user_list_rule_based_user_list_flexible_rule_user_list_inclusive_rule_operator</t>
        </is>
      </c>
      <c r="B2464" s="29" t="inlineStr">
        <is>
          <t>User list rule based user list flexible rule user list inclusive rule operator · TEXT</t>
        </is>
      </c>
      <c r="C2464" s="26" t="n"/>
      <c r="D2464" s="27">
        <f>IF(AND($C2464="x",$A2464&lt;&gt;""),$A2464,"")</f>
        <v/>
      </c>
    </row>
    <row r="2465">
      <c r="A2465" s="25" t="inlineStr">
        <is>
          <t>user_list_rule_based_user_list_prepopulation_status</t>
        </is>
      </c>
      <c r="B2465" s="29" t="inlineStr">
        <is>
          <t>User list rule based user list prepopulation status · TEXT</t>
        </is>
      </c>
      <c r="C2465" s="26" t="n"/>
      <c r="D2465" s="27">
        <f>IF(AND($C2465="x",$A2465&lt;&gt;""),$A2465,"")</f>
        <v/>
      </c>
    </row>
    <row r="2466">
      <c r="A2466" s="25" t="inlineStr">
        <is>
          <t>user_list_similar_user_list_seed_user_list</t>
        </is>
      </c>
      <c r="B2466" s="29" t="inlineStr">
        <is>
          <t>User list similar user list seed user list · TEXT</t>
        </is>
      </c>
      <c r="C2466" s="26" t="n"/>
      <c r="D2466" s="27">
        <f>IF(AND($C2466="x",$A2466&lt;&gt;""),$A2466,"")</f>
        <v/>
      </c>
    </row>
    <row r="2467">
      <c r="A2467" s="25" t="inlineStr">
        <is>
          <t>user_list_size_for_display</t>
        </is>
      </c>
      <c r="B2467" s="29" t="inlineStr">
        <is>
          <t>User list size for display · NUMERIC</t>
        </is>
      </c>
      <c r="C2467" s="26" t="n"/>
      <c r="D2467" s="27">
        <f>IF(AND($C2467="x",$A2467&lt;&gt;""),$A2467,"")</f>
        <v/>
      </c>
    </row>
    <row r="2468">
      <c r="A2468" s="25" t="inlineStr">
        <is>
          <t>user_list_size_for_search</t>
        </is>
      </c>
      <c r="B2468" s="29" t="inlineStr">
        <is>
          <t>User list size for search · NUMERIC</t>
        </is>
      </c>
      <c r="C2468" s="26" t="n"/>
      <c r="D2468" s="27">
        <f>IF(AND($C2468="x",$A2468&lt;&gt;""),$A2468,"")</f>
        <v/>
      </c>
    </row>
    <row r="2469">
      <c r="A2469" s="25" t="inlineStr">
        <is>
          <t>user_list_size_range_for_display</t>
        </is>
      </c>
      <c r="B2469" s="29" t="inlineStr">
        <is>
          <t>User list size range for display · TEXT</t>
        </is>
      </c>
      <c r="C2469" s="26" t="n"/>
      <c r="D2469" s="27">
        <f>IF(AND($C2469="x",$A2469&lt;&gt;""),$A2469,"")</f>
        <v/>
      </c>
    </row>
    <row r="2470">
      <c r="A2470" s="25" t="inlineStr">
        <is>
          <t>user_list_size_range_for_search</t>
        </is>
      </c>
      <c r="B2470" s="29" t="inlineStr">
        <is>
          <t>User list size range for search · TEXT</t>
        </is>
      </c>
      <c r="C2470" s="26" t="n"/>
      <c r="D2470" s="27">
        <f>IF(AND($C2470="x",$A2470&lt;&gt;""),$A2470,"")</f>
        <v/>
      </c>
    </row>
    <row r="2471">
      <c r="A2471" s="25" t="inlineStr">
        <is>
          <t>user_list_type</t>
        </is>
      </c>
      <c r="B2471" s="29" t="inlineStr">
        <is>
          <t>User list type · TEXT</t>
        </is>
      </c>
      <c r="C2471" s="26" t="n"/>
      <c r="D2471" s="27">
        <f>IF(AND($C2471="x",$A2471&lt;&gt;""),$A2471,"")</f>
        <v/>
      </c>
    </row>
    <row r="2472">
      <c r="A2472" s="25" t="inlineStr">
        <is>
          <t>user_list_user_list</t>
        </is>
      </c>
      <c r="B2472" s="29" t="inlineStr">
        <is>
          <t>User list user list · TEXT</t>
        </is>
      </c>
      <c r="C2472" s="26" t="n"/>
      <c r="D2472" s="27">
        <f>IF(AND($C2472="x",$A2472&lt;&gt;""),$A2472,"")</f>
        <v/>
      </c>
    </row>
    <row r="2473">
      <c r="A2473" s="25" t="inlineStr">
        <is>
          <t>user_location_view_country_criterion_id</t>
        </is>
      </c>
      <c r="B2473" s="29" t="inlineStr">
        <is>
          <t>User location view country criterion id · COUNTRY</t>
        </is>
      </c>
      <c r="C2473" s="26" t="n"/>
      <c r="D2473" s="27">
        <f>IF(AND($C2473="x",$A2473&lt;&gt;""),$A2473,"")</f>
        <v/>
      </c>
    </row>
    <row r="2474">
      <c r="A2474" s="25" t="inlineStr">
        <is>
          <t>user_location_view_geo_target_country</t>
        </is>
      </c>
      <c r="B2474" s="29" t="inlineStr">
        <is>
          <t>Geo target country (User Location View) · COUNTRY</t>
        </is>
      </c>
      <c r="C2474" s="26" t="n"/>
      <c r="D2474" s="27">
        <f>IF(AND($C2474="x",$A2474&lt;&gt;""),$A2474,"")</f>
        <v/>
      </c>
    </row>
    <row r="2475">
      <c r="A2475" s="25" t="inlineStr">
        <is>
          <t>user_location_view_targeting_location</t>
        </is>
      </c>
      <c r="B2475" s="29" t="inlineStr">
        <is>
          <t>User location view targeting location · BOOLEAN</t>
        </is>
      </c>
      <c r="C2475" s="26" t="n"/>
      <c r="D2475" s="27">
        <f>IF(AND($C2475="x",$A2475&lt;&gt;""),$A2475,"")</f>
        <v/>
      </c>
    </row>
    <row r="2476">
      <c r="A2476" s="25" t="inlineStr">
        <is>
          <t>valid_accelerated_mobile_pages_clicks_percentage</t>
        </is>
      </c>
      <c r="B2476" s="29" t="inlineStr">
        <is>
          <t>Valid accelerated mobile pages clicks percentage · PERCENT</t>
        </is>
      </c>
      <c r="C2476" s="26" t="n"/>
      <c r="D2476" s="27">
        <f>IF(AND($C2476="x",$A2476&lt;&gt;""),$A2476,"")</f>
        <v/>
      </c>
    </row>
    <row r="2477">
      <c r="A2477" s="25" t="inlineStr">
        <is>
          <t>value_adjustment</t>
        </is>
      </c>
      <c r="B2477" s="29" t="inlineStr">
        <is>
          <t>Value adjustment · NUMERIC</t>
        </is>
      </c>
      <c r="C2477" s="26" t="n"/>
      <c r="D2477" s="27">
        <f>IF(AND($C2477="x",$A2477&lt;&gt;""),$A2477,"")</f>
        <v/>
      </c>
    </row>
    <row r="2478">
      <c r="A2478" s="25" t="inlineStr">
        <is>
          <t>value_per_all_conversion</t>
        </is>
      </c>
      <c r="B2478" s="29" t="inlineStr">
        <is>
          <t>Value per all conversion · NUMERIC</t>
        </is>
      </c>
      <c r="C2478" s="26" t="n"/>
      <c r="D2478" s="27">
        <f>IF(AND($C2478="x",$A2478&lt;&gt;""),$A2478,"")</f>
        <v/>
      </c>
    </row>
    <row r="2479">
      <c r="A2479" s="25" t="inlineStr">
        <is>
          <t>value_per_all_conversions</t>
        </is>
      </c>
      <c r="B2479" s="29" t="inlineStr">
        <is>
          <t>Value per all conversions · NUMERIC</t>
        </is>
      </c>
      <c r="C2479" s="26" t="n"/>
      <c r="D2479" s="27">
        <f>IF(AND($C2479="x",$A2479&lt;&gt;""),$A2479,"")</f>
        <v/>
      </c>
    </row>
    <row r="2480">
      <c r="A2480" s="25" t="inlineStr">
        <is>
          <t>value_per_all_conversions_by_conversion_date</t>
        </is>
      </c>
      <c r="B2480" s="29" t="inlineStr">
        <is>
          <t>Value per all conversions by conversion date · NUMERIC</t>
        </is>
      </c>
      <c r="C2480" s="26" t="n"/>
      <c r="D2480" s="27">
        <f>IF(AND($C2480="x",$A2480&lt;&gt;""),$A2480,"")</f>
        <v/>
      </c>
    </row>
    <row r="2481">
      <c r="A2481" s="25" t="inlineStr">
        <is>
          <t>value_per_conversion</t>
        </is>
      </c>
      <c r="B2481" s="29" t="inlineStr">
        <is>
          <t>Value per conversion · NUMERIC</t>
        </is>
      </c>
      <c r="C2481" s="26" t="n"/>
      <c r="D2481" s="27">
        <f>IF(AND($C2481="x",$A2481&lt;&gt;""),$A2481,"")</f>
        <v/>
      </c>
    </row>
    <row r="2482">
      <c r="A2482" s="25" t="inlineStr">
        <is>
          <t>value_per_conversions_by_conversion_date</t>
        </is>
      </c>
      <c r="B2482" s="29" t="inlineStr">
        <is>
          <t>Value per conversions by conversion date · NUMERIC</t>
        </is>
      </c>
      <c r="C2482" s="26" t="n"/>
      <c r="D2482" s="27">
        <f>IF(AND($C2482="x",$A2482&lt;&gt;""),$A2482,"")</f>
        <v/>
      </c>
    </row>
    <row r="2483">
      <c r="A2483" s="25" t="inlineStr">
        <is>
          <t>value_per_current_model_attributed_conversion</t>
        </is>
      </c>
      <c r="B2483" s="29" t="inlineStr">
        <is>
          <t>Value per current model attributed conversion · NUMERIC</t>
        </is>
      </c>
      <c r="C2483" s="26" t="n"/>
      <c r="D2483" s="27">
        <f>IF(AND($C2483="x",$A2483&lt;&gt;""),$A2483,"")</f>
        <v/>
      </c>
    </row>
    <row r="2484">
      <c r="A2484" s="25" t="inlineStr">
        <is>
          <t>value_per_platform_comparable_conversion</t>
        </is>
      </c>
      <c r="B2484" s="29" t="inlineStr">
        <is>
          <t>Value per platform comparable conversion · NUMERIC</t>
        </is>
      </c>
      <c r="C2484" s="26" t="n"/>
      <c r="D2484" s="27">
        <f>IF(AND($C2484="x",$A2484&lt;&gt;""),$A2484,"")</f>
        <v/>
      </c>
    </row>
    <row r="2485">
      <c r="A2485" s="25" t="inlineStr">
        <is>
          <t>value_per_platform_comparable_conversions_by_conversion_date</t>
        </is>
      </c>
      <c r="B2485" s="29" t="inlineStr">
        <is>
          <t>Value per platform comparable conversions by conversion date · NUMERIC</t>
        </is>
      </c>
      <c r="C2485" s="26" t="n"/>
      <c r="D2485" s="27">
        <f>IF(AND($C2485="x",$A2485&lt;&gt;""),$A2485,"")</f>
        <v/>
      </c>
    </row>
    <row r="2486">
      <c r="A2486" s="25" t="inlineStr">
        <is>
          <t>vanity_pharma_vanity_pharma_display_url_mode</t>
        </is>
      </c>
      <c r="B2486" s="29" t="inlineStr">
        <is>
          <t>Vanity pharma vanity pharma display url mode · TEXT</t>
        </is>
      </c>
      <c r="C2486" s="26" t="n"/>
      <c r="D2486" s="27">
        <f>IF(AND($C2486="x",$A2486&lt;&gt;""),$A2486,"")</f>
        <v/>
      </c>
    </row>
    <row r="2487">
      <c r="A2487" s="25" t="inlineStr">
        <is>
          <t>vanity_pharma_vanity_pharma_text</t>
        </is>
      </c>
      <c r="B2487" s="29" t="inlineStr">
        <is>
          <t>Vanity pharma vanity pharma text · TEXT</t>
        </is>
      </c>
      <c r="C2487" s="26" t="n"/>
      <c r="D2487" s="27">
        <f>IF(AND($C2487="x",$A2487&lt;&gt;""),$A2487,"")</f>
        <v/>
      </c>
    </row>
    <row r="2488">
      <c r="A2488" s="25" t="inlineStr">
        <is>
          <t>vertical_id</t>
        </is>
      </c>
      <c r="B2488" s="29" t="inlineStr">
        <is>
          <t>Vertical id · TEXT</t>
        </is>
      </c>
      <c r="C2488" s="26" t="n"/>
      <c r="D2488" s="27">
        <f>IF(AND($C2488="x",$A2488&lt;&gt;""),$A2488,"")</f>
        <v/>
      </c>
    </row>
    <row r="2489">
      <c r="A2489" s="25" t="inlineStr">
        <is>
          <t>video_ad_group_settings_video_ad_sequence_step_id</t>
        </is>
      </c>
      <c r="B2489" s="29" t="inlineStr">
        <is>
          <t>Video ad group settings video ad sequence step id · NUMERIC</t>
        </is>
      </c>
      <c r="C2489" s="26" t="n"/>
      <c r="D2489" s="27">
        <f>IF(AND($C2489="x",$A2489&lt;&gt;""),$A2489,"")</f>
        <v/>
      </c>
    </row>
    <row r="2490">
      <c r="A2490" s="25" t="inlineStr">
        <is>
          <t>video_brand_safety_suitability</t>
        </is>
      </c>
      <c r="B2490" s="29" t="inlineStr">
        <is>
          <t>Video brand safety suitability · TEXT</t>
        </is>
      </c>
      <c r="C2490" s="26" t="n"/>
      <c r="D2490" s="27">
        <f>IF(AND($C2490="x",$A2490&lt;&gt;""),$A2490,"")</f>
        <v/>
      </c>
    </row>
    <row r="2491">
      <c r="A2491" s="25" t="inlineStr">
        <is>
          <t>video_campaign_settings_video_ad_format_control_format_restriction</t>
        </is>
      </c>
      <c r="B2491" s="29" t="inlineStr">
        <is>
          <t>Video campaign settings video ad format control format restriction · TEXT</t>
        </is>
      </c>
      <c r="C2491" s="26" t="n"/>
      <c r="D2491" s="27">
        <f>IF(AND($C2491="x",$A2491&lt;&gt;""),$A2491,"")</f>
        <v/>
      </c>
    </row>
    <row r="2492">
      <c r="A2492" s="25" t="inlineStr">
        <is>
          <t>video_campaign_settings_video_ad_format_control_non_skippable_in_stream_restrictions_max_duration</t>
        </is>
      </c>
      <c r="B2492" s="29" t="inlineStr">
        <is>
          <t>Video campaign settings video ad format control non skippable in stream restrictions max duration · TEXT</t>
        </is>
      </c>
      <c r="C2492" s="26" t="n"/>
      <c r="D2492" s="27">
        <f>IF(AND($C2492="x",$A2492&lt;&gt;""),$A2492,"")</f>
        <v/>
      </c>
    </row>
    <row r="2493">
      <c r="A2493" s="25" t="inlineStr">
        <is>
          <t>video_campaign_settings_video_ad_format_control_non_skippable_in_stream_restrictions_min_duration</t>
        </is>
      </c>
      <c r="B2493" s="29" t="inlineStr">
        <is>
          <t>Video campaign settings video ad format control non skippable in stream restrictions min duration · TEXT</t>
        </is>
      </c>
      <c r="C2493" s="26" t="n"/>
      <c r="D2493" s="27">
        <f>IF(AND($C2493="x",$A2493&lt;&gt;""),$A2493,"")</f>
        <v/>
      </c>
    </row>
    <row r="2494">
      <c r="A2494" s="25" t="inlineStr">
        <is>
          <t>video_campaign_settings_video_ad_inventory_control_allow_in_feed</t>
        </is>
      </c>
      <c r="B2494" s="29" t="inlineStr">
        <is>
          <t>Video campaign settings video ad inventory control allow in feed · BOOLEAN</t>
        </is>
      </c>
      <c r="C2494" s="26" t="n"/>
      <c r="D2494" s="27">
        <f>IF(AND($C2494="x",$A2494&lt;&gt;""),$A2494,"")</f>
        <v/>
      </c>
    </row>
    <row r="2495">
      <c r="A2495" s="25" t="inlineStr">
        <is>
          <t>video_campaign_settings_video_ad_inventory_control_allow_in_stream</t>
        </is>
      </c>
      <c r="B2495" s="29" t="inlineStr">
        <is>
          <t>Video campaign settings video ad inventory control allow in stream · BOOLEAN</t>
        </is>
      </c>
      <c r="C2495" s="26" t="n"/>
      <c r="D2495" s="27">
        <f>IF(AND($C2495="x",$A2495&lt;&gt;""),$A2495,"")</f>
        <v/>
      </c>
    </row>
    <row r="2496">
      <c r="A2496" s="25" t="inlineStr">
        <is>
          <t>video_campaign_settings_video_ad_inventory_control_allow_non_skippable_in_stream</t>
        </is>
      </c>
      <c r="B2496" s="29" t="inlineStr">
        <is>
          <t>Video campaign settings video ad inventory control allow non skippable in stream · BOOLEAN</t>
        </is>
      </c>
      <c r="C2496" s="26" t="n"/>
      <c r="D2496" s="27">
        <f>IF(AND($C2496="x",$A2496&lt;&gt;""),$A2496,"")</f>
        <v/>
      </c>
    </row>
    <row r="2497">
      <c r="A2497" s="25" t="inlineStr">
        <is>
          <t>video_campaign_settings_video_ad_inventory_control_allow_shorts</t>
        </is>
      </c>
      <c r="B2497" s="29" t="inlineStr">
        <is>
          <t>Video campaign settings video ad inventory control allow shorts · BOOLEAN</t>
        </is>
      </c>
      <c r="C2497" s="26" t="n"/>
      <c r="D2497" s="27">
        <f>IF(AND($C2497="x",$A2497&lt;&gt;""),$A2497,"")</f>
        <v/>
      </c>
    </row>
    <row r="2498">
      <c r="A2498" s="25" t="inlineStr">
        <is>
          <t>video_campaign_settings_video_ad_sequence_minimum_duration</t>
        </is>
      </c>
      <c r="B2498" s="29" t="inlineStr">
        <is>
          <t>Video campaign settings video ad sequence minimum duration · TEXT</t>
        </is>
      </c>
      <c r="C2498" s="26" t="n"/>
      <c r="D2498" s="27">
        <f>IF(AND($C2498="x",$A2498&lt;&gt;""),$A2498,"")</f>
        <v/>
      </c>
    </row>
    <row r="2499">
      <c r="A2499" s="25" t="inlineStr">
        <is>
          <t>video_campaign_settings_video_ad_sequence_steps</t>
        </is>
      </c>
      <c r="B2499" s="29" t="inlineStr">
        <is>
          <t>Video campaign settings video ad sequence steps · TEXT</t>
        </is>
      </c>
      <c r="C2499" s="26" t="n"/>
      <c r="D2499" s="27">
        <f>IF(AND($C2499="x",$A2499&lt;&gt;""),$A2499,"")</f>
        <v/>
      </c>
    </row>
    <row r="2500">
      <c r="A2500" s="25" t="inlineStr">
        <is>
          <t>video_channel_id</t>
        </is>
      </c>
      <c r="B2500" s="29" t="inlineStr">
        <is>
          <t>Video channel id · TEXT</t>
        </is>
      </c>
      <c r="C2500" s="26" t="n"/>
      <c r="D2500" s="27">
        <f>IF(AND($C2500="x",$A2500&lt;&gt;""),$A2500,"")</f>
        <v/>
      </c>
    </row>
    <row r="2501">
      <c r="A2501" s="25" t="inlineStr">
        <is>
          <t>video_channel_name</t>
        </is>
      </c>
      <c r="B2501" s="29" t="inlineStr">
        <is>
          <t>Video channel name · TEXT</t>
        </is>
      </c>
      <c r="C2501" s="26" t="n"/>
      <c r="D2501" s="27">
        <f>IF(AND($C2501="x",$A2501&lt;&gt;""),$A2501,"")</f>
        <v/>
      </c>
    </row>
    <row r="2502">
      <c r="A2502" s="25" t="inlineStr">
        <is>
          <t>video_customer_third_party_integration_partners_brand_lift_integration_partners</t>
        </is>
      </c>
      <c r="B2502" s="29" t="inlineStr">
        <is>
          <t>Video customer third party integration partners brand lift integration partners · TEXT</t>
        </is>
      </c>
      <c r="C2502" s="26" t="n"/>
      <c r="D2502" s="27">
        <f>IF(AND($C2502="x",$A2502&lt;&gt;""),$A2502,"")</f>
        <v/>
      </c>
    </row>
    <row r="2503">
      <c r="A2503" s="25" t="inlineStr">
        <is>
          <t>video_customer_third_party_integration_partners_brand_safety_integration_partners</t>
        </is>
      </c>
      <c r="B2503" s="29" t="inlineStr">
        <is>
          <t>Video customer third party integration partners brand safety integration partners · TEXT</t>
        </is>
      </c>
      <c r="C2503" s="26" t="n"/>
      <c r="D2503" s="27">
        <f>IF(AND($C2503="x",$A2503&lt;&gt;""),$A2503,"")</f>
        <v/>
      </c>
    </row>
    <row r="2504">
      <c r="A2504" s="25" t="inlineStr">
        <is>
          <t>video_customer_third_party_integration_partners_reach_integration_partners</t>
        </is>
      </c>
      <c r="B2504" s="29" t="inlineStr">
        <is>
          <t>Video customer third party integration partners reach integration partners · TEXT</t>
        </is>
      </c>
      <c r="C2504" s="26" t="n"/>
      <c r="D2504" s="27">
        <f>IF(AND($C2504="x",$A2504&lt;&gt;""),$A2504,"")</f>
        <v/>
      </c>
    </row>
    <row r="2505">
      <c r="A2505" s="25" t="inlineStr">
        <is>
          <t>video_customer_third_party_integration_partners_viewability_integration_partners</t>
        </is>
      </c>
      <c r="B2505" s="29" t="inlineStr">
        <is>
          <t>Video customer third party integration partners viewability integration partners · TEXT</t>
        </is>
      </c>
      <c r="C2505" s="26" t="n"/>
      <c r="D2505" s="27">
        <f>IF(AND($C2505="x",$A2505&lt;&gt;""),$A2505,"")</f>
        <v/>
      </c>
    </row>
    <row r="2506">
      <c r="A2506" s="25" t="inlineStr">
        <is>
          <t>video_duration</t>
        </is>
      </c>
      <c r="B2506" s="29" t="inlineStr">
        <is>
          <t>Video duration · NUMERIC</t>
        </is>
      </c>
      <c r="C2506" s="26" t="n"/>
      <c r="D2506" s="27">
        <f>IF(AND($C2506="x",$A2506&lt;&gt;""),$A2506,"")</f>
        <v/>
      </c>
    </row>
    <row r="2507">
      <c r="A2507" s="25" t="inlineStr">
        <is>
          <t>video_id</t>
        </is>
      </c>
      <c r="B2507" s="29" t="inlineStr">
        <is>
          <t>Video id · TEXT</t>
        </is>
      </c>
      <c r="C2507" s="26" t="n"/>
      <c r="D2507" s="27">
        <f>IF(AND($C2507="x",$A2507&lt;&gt;""),$A2507,"")</f>
        <v/>
      </c>
    </row>
    <row r="2508">
      <c r="A2508" s="25" t="inlineStr">
        <is>
          <t>video_lineup_video_lineup_id</t>
        </is>
      </c>
      <c r="B2508" s="29" t="inlineStr">
        <is>
          <t>Video lineup video lineup id · NUMERIC</t>
        </is>
      </c>
      <c r="C2508" s="26" t="n"/>
      <c r="D2508" s="27">
        <f>IF(AND($C2508="x",$A2508&lt;&gt;""),$A2508,"")</f>
        <v/>
      </c>
    </row>
    <row r="2509">
      <c r="A2509" s="25" t="inlineStr">
        <is>
          <t>video_quartile100_rate</t>
        </is>
      </c>
      <c r="B2509" s="29" t="inlineStr">
        <is>
          <t>Video quartile100 rate · PERCENT</t>
        </is>
      </c>
      <c r="C2509" s="26" t="n"/>
      <c r="D2509" s="27">
        <f>IF(AND($C2509="x",$A2509&lt;&gt;""),$A2509,"")</f>
        <v/>
      </c>
    </row>
    <row r="2510">
      <c r="A2510" s="25" t="inlineStr">
        <is>
          <t>video_quartile25_rate</t>
        </is>
      </c>
      <c r="B2510" s="29" t="inlineStr">
        <is>
          <t>Video quartile25 rate · PERCENT</t>
        </is>
      </c>
      <c r="C2510" s="26" t="n"/>
      <c r="D2510" s="27">
        <f>IF(AND($C2510="x",$A2510&lt;&gt;""),$A2510,"")</f>
        <v/>
      </c>
    </row>
    <row r="2511">
      <c r="A2511" s="25" t="inlineStr">
        <is>
          <t>video_quartile50_rate</t>
        </is>
      </c>
      <c r="B2511" s="29" t="inlineStr">
        <is>
          <t>Video quartile50 rate · PERCENT</t>
        </is>
      </c>
      <c r="C2511" s="26" t="n"/>
      <c r="D2511" s="27">
        <f>IF(AND($C2511="x",$A2511&lt;&gt;""),$A2511,"")</f>
        <v/>
      </c>
    </row>
    <row r="2512">
      <c r="A2512" s="25" t="inlineStr">
        <is>
          <t>video_quartile75_rate</t>
        </is>
      </c>
      <c r="B2512" s="29" t="inlineStr">
        <is>
          <t>Video quartile75 rate · PERCENT</t>
        </is>
      </c>
      <c r="C2512" s="26" t="n"/>
      <c r="D2512" s="27">
        <f>IF(AND($C2512="x",$A2512&lt;&gt;""),$A2512,"")</f>
        <v/>
      </c>
    </row>
    <row r="2513">
      <c r="A2513" s="25" t="inlineStr">
        <is>
          <t>video_quartile_p100_rate</t>
        </is>
      </c>
      <c r="B2513" s="29" t="inlineStr">
        <is>
          <t>Video quartile p100 rate · PERCENT</t>
        </is>
      </c>
      <c r="C2513" s="26" t="n"/>
      <c r="D2513" s="27">
        <f>IF(AND($C2513="x",$A2513&lt;&gt;""),$A2513,"")</f>
        <v/>
      </c>
    </row>
    <row r="2514">
      <c r="A2514" s="25" t="inlineStr">
        <is>
          <t>video_quartile_p25_rate</t>
        </is>
      </c>
      <c r="B2514" s="29" t="inlineStr">
        <is>
          <t>Video quartile p25 rate · PERCENT</t>
        </is>
      </c>
      <c r="C2514" s="26" t="n"/>
      <c r="D2514" s="27">
        <f>IF(AND($C2514="x",$A2514&lt;&gt;""),$A2514,"")</f>
        <v/>
      </c>
    </row>
    <row r="2515">
      <c r="A2515" s="25" t="inlineStr">
        <is>
          <t>video_quartile_p50_rate</t>
        </is>
      </c>
      <c r="B2515" s="29" t="inlineStr">
        <is>
          <t>Video quartile p50 rate · PERCENT</t>
        </is>
      </c>
      <c r="C2515" s="26" t="n"/>
      <c r="D2515" s="27">
        <f>IF(AND($C2515="x",$A2515&lt;&gt;""),$A2515,"")</f>
        <v/>
      </c>
    </row>
    <row r="2516">
      <c r="A2516" s="25" t="inlineStr">
        <is>
          <t>video_quartile_p75_rate</t>
        </is>
      </c>
      <c r="B2516" s="29" t="inlineStr">
        <is>
          <t>Video quartile p75 rate · PERCENT</t>
        </is>
      </c>
      <c r="C2516" s="26" t="n"/>
      <c r="D2516" s="27">
        <f>IF(AND($C2516="x",$A2516&lt;&gt;""),$A2516,"")</f>
        <v/>
      </c>
    </row>
    <row r="2517">
      <c r="A2517" s="25" t="inlineStr">
        <is>
          <t>video_resource_name</t>
        </is>
      </c>
      <c r="B2517" s="29" t="inlineStr">
        <is>
          <t>Video resource name · TEXT</t>
        </is>
      </c>
      <c r="C2517" s="26" t="n"/>
      <c r="D2517" s="27">
        <f>IF(AND($C2517="x",$A2517&lt;&gt;""),$A2517,"")</f>
        <v/>
      </c>
    </row>
    <row r="2518">
      <c r="A2518" s="25" t="inlineStr">
        <is>
          <t>video_title</t>
        </is>
      </c>
      <c r="B2518" s="29" t="inlineStr">
        <is>
          <t>Video title · TEXT</t>
        </is>
      </c>
      <c r="C2518" s="26" t="n"/>
      <c r="D2518" s="27">
        <f>IF(AND($C2518="x",$A2518&lt;&gt;""),$A2518,"")</f>
        <v/>
      </c>
    </row>
    <row r="2519">
      <c r="A2519" s="25" t="inlineStr">
        <is>
          <t>video_trueview_view_rate</t>
        </is>
      </c>
      <c r="B2519" s="29" t="inlineStr">
        <is>
          <t>Video trueview view rate · NUMERIC</t>
        </is>
      </c>
      <c r="C2519" s="26" t="n"/>
      <c r="D2519" s="27">
        <f>IF(AND($C2519="x",$A2519&lt;&gt;""),$A2519,"")</f>
        <v/>
      </c>
    </row>
    <row r="2520">
      <c r="A2520" s="25" t="inlineStr">
        <is>
          <t>video_trueview_view_rate_in_feed</t>
        </is>
      </c>
      <c r="B2520" s="29" t="inlineStr">
        <is>
          <t>Video trueview view rate in feed · NUMERIC</t>
        </is>
      </c>
      <c r="C2520" s="26" t="n"/>
      <c r="D2520" s="27">
        <f>IF(AND($C2520="x",$A2520&lt;&gt;""),$A2520,"")</f>
        <v/>
      </c>
    </row>
    <row r="2521">
      <c r="A2521" s="25" t="inlineStr">
        <is>
          <t>video_trueview_view_rate_in_stream</t>
        </is>
      </c>
      <c r="B2521" s="29" t="inlineStr">
        <is>
          <t>Video trueview view rate in stream · NUMERIC</t>
        </is>
      </c>
      <c r="C2521" s="26" t="n"/>
      <c r="D2521" s="27">
        <f>IF(AND($C2521="x",$A2521&lt;&gt;""),$A2521,"")</f>
        <v/>
      </c>
    </row>
    <row r="2522">
      <c r="A2522" s="25" t="inlineStr">
        <is>
          <t>video_trueview_view_rate_shorts</t>
        </is>
      </c>
      <c r="B2522" s="29" t="inlineStr">
        <is>
          <t>Video trueview view rate shorts · NUMERIC</t>
        </is>
      </c>
      <c r="C2522" s="26" t="n"/>
      <c r="D2522" s="27">
        <f>IF(AND($C2522="x",$A2522&lt;&gt;""),$A2522,"")</f>
        <v/>
      </c>
    </row>
    <row r="2523">
      <c r="A2523" s="25" t="inlineStr">
        <is>
          <t>video_trueview_views</t>
        </is>
      </c>
      <c r="B2523" s="29" t="inlineStr">
        <is>
          <t>Video trueview views · NUMERIC</t>
        </is>
      </c>
      <c r="C2523" s="26" t="n"/>
      <c r="D2523" s="27">
        <f>IF(AND($C2523="x",$A2523&lt;&gt;""),$A2523,"")</f>
        <v/>
      </c>
    </row>
    <row r="2524">
      <c r="A2524" s="25" t="inlineStr">
        <is>
          <t>video_watch_time_duration_millis</t>
        </is>
      </c>
      <c r="B2524" s="29" t="inlineStr">
        <is>
          <t>Video watch time duration millis · NUMERIC</t>
        </is>
      </c>
      <c r="C2524" s="26" t="n"/>
      <c r="D2524" s="27">
        <f>IF(AND($C2524="x",$A2524&lt;&gt;""),$A2524,"")</f>
        <v/>
      </c>
    </row>
    <row r="2525">
      <c r="A2525" s="25" t="inlineStr">
        <is>
          <t>view_through_conversions</t>
        </is>
      </c>
      <c r="B2525" s="29" t="inlineStr">
        <is>
          <t>View through conversions · NUMERIC</t>
        </is>
      </c>
      <c r="C2525" s="26" t="n"/>
      <c r="D2525" s="27">
        <f>IF(AND($C2525="x",$A2525&lt;&gt;""),$A2525,"")</f>
        <v/>
      </c>
    </row>
    <row r="2526">
      <c r="A2526" s="25" t="inlineStr">
        <is>
          <t>view_through_conversions_from_location_asset_click_to_call</t>
        </is>
      </c>
      <c r="B2526" s="29" t="inlineStr">
        <is>
          <t>View through conversions from location asset click to call · NUMERIC</t>
        </is>
      </c>
      <c r="C2526" s="26" t="n"/>
      <c r="D2526" s="27">
        <f>IF(AND($C2526="x",$A2526&lt;&gt;""),$A2526,"")</f>
        <v/>
      </c>
    </row>
    <row r="2527">
      <c r="A2527" s="25" t="inlineStr">
        <is>
          <t>view_through_conversions_from_location_asset_directions</t>
        </is>
      </c>
      <c r="B2527" s="29" t="inlineStr">
        <is>
          <t>View through conversions from location asset directions · NUMERIC</t>
        </is>
      </c>
      <c r="C2527" s="26" t="n"/>
      <c r="D2527" s="27">
        <f>IF(AND($C2527="x",$A2527&lt;&gt;""),$A2527,"")</f>
        <v/>
      </c>
    </row>
    <row r="2528">
      <c r="A2528" s="25" t="inlineStr">
        <is>
          <t>view_through_conversions_from_location_asset_menu</t>
        </is>
      </c>
      <c r="B2528" s="29" t="inlineStr">
        <is>
          <t>View through conversions from location asset menu · NUMERIC</t>
        </is>
      </c>
      <c r="C2528" s="26" t="n"/>
      <c r="D2528" s="27">
        <f>IF(AND($C2528="x",$A2528&lt;&gt;""),$A2528,"")</f>
        <v/>
      </c>
    </row>
    <row r="2529">
      <c r="A2529" s="25" t="inlineStr">
        <is>
          <t>view_through_conversions_from_location_asset_order</t>
        </is>
      </c>
      <c r="B2529" s="29" t="inlineStr">
        <is>
          <t>View through conversions from location asset order · NUMERIC</t>
        </is>
      </c>
      <c r="C2529" s="26" t="n"/>
      <c r="D2529" s="27">
        <f>IF(AND($C2529="x",$A2529&lt;&gt;""),$A2529,"")</f>
        <v/>
      </c>
    </row>
    <row r="2530">
      <c r="A2530" s="25" t="inlineStr">
        <is>
          <t>view_through_conversions_from_location_asset_other_engagement</t>
        </is>
      </c>
      <c r="B2530" s="29" t="inlineStr">
        <is>
          <t>View through conversions from location asset other engagement · NUMERIC</t>
        </is>
      </c>
      <c r="C2530" s="26" t="n"/>
      <c r="D2530" s="27">
        <f>IF(AND($C2530="x",$A2530&lt;&gt;""),$A2530,"")</f>
        <v/>
      </c>
    </row>
    <row r="2531">
      <c r="A2531" s="25" t="inlineStr">
        <is>
          <t>view_through_conversions_from_location_asset_store_visits</t>
        </is>
      </c>
      <c r="B2531" s="29" t="inlineStr">
        <is>
          <t>View through conversions from location asset store visits · NUMERIC</t>
        </is>
      </c>
      <c r="C2531" s="26" t="n"/>
      <c r="D2531" s="27">
        <f>IF(AND($C2531="x",$A2531&lt;&gt;""),$A2531,"")</f>
        <v/>
      </c>
    </row>
    <row r="2532">
      <c r="A2532" s="25" t="inlineStr">
        <is>
          <t>view_through_conversions_from_location_asset_website</t>
        </is>
      </c>
      <c r="B2532" s="29" t="inlineStr">
        <is>
          <t>View through conversions from location asset website · NUMERIC</t>
        </is>
      </c>
      <c r="C2532" s="26" t="n"/>
      <c r="D2532" s="27">
        <f>IF(AND($C2532="x",$A2532&lt;&gt;""),$A2532,"")</f>
        <v/>
      </c>
    </row>
    <row r="2533">
      <c r="A2533" s="25" t="inlineStr">
        <is>
          <t>webpage_conditions</t>
        </is>
      </c>
      <c r="B2533" s="29" t="inlineStr">
        <is>
          <t>Webpage conditions · TEXT</t>
        </is>
      </c>
      <c r="C2533" s="26" t="n"/>
      <c r="D2533" s="27">
        <f>IF(AND($C2533="x",$A2533&lt;&gt;""),$A2533,"")</f>
        <v/>
      </c>
    </row>
    <row r="2534">
      <c r="A2534" s="25" t="inlineStr">
        <is>
          <t>webpage_coverage_percentage</t>
        </is>
      </c>
      <c r="B2534" s="29" t="inlineStr">
        <is>
          <t>Webpage coverage percentage · PERCENT</t>
        </is>
      </c>
      <c r="C2534" s="26" t="n"/>
      <c r="D2534" s="27">
        <f>IF(AND($C2534="x",$A2534&lt;&gt;""),$A2534,"")</f>
        <v/>
      </c>
    </row>
    <row r="2535">
      <c r="A2535" s="25" t="inlineStr">
        <is>
          <t>webpage_criterion_name</t>
        </is>
      </c>
      <c r="B2535" s="29" t="inlineStr">
        <is>
          <t>Webpage criterion name · TEXT</t>
        </is>
      </c>
      <c r="C2535" s="26" t="n"/>
      <c r="D2535" s="27">
        <f>IF(AND($C2535="x",$A2535&lt;&gt;""),$A2535,"")</f>
        <v/>
      </c>
    </row>
    <row r="2536">
      <c r="A2536" s="25" t="inlineStr">
        <is>
          <t>webpage_list_shared_set</t>
        </is>
      </c>
      <c r="B2536" s="29" t="inlineStr">
        <is>
          <t>Webpage list shared set · TEXT</t>
        </is>
      </c>
      <c r="C2536" s="26" t="n"/>
      <c r="D2536" s="27">
        <f>IF(AND($C2536="x",$A2536&lt;&gt;""),$A2536,"")</f>
        <v/>
      </c>
    </row>
    <row r="2537">
      <c r="A2537" s="25" t="inlineStr">
        <is>
          <t>webpage_sample_sample_urls</t>
        </is>
      </c>
      <c r="B2537" s="29" t="inlineStr">
        <is>
          <t>Webpage sample sample urls · TEXT</t>
        </is>
      </c>
      <c r="C2537" s="26" t="n"/>
      <c r="D2537" s="27">
        <f>IF(AND($C2537="x",$A2537&lt;&gt;""),$A2537,"")</f>
        <v/>
      </c>
    </row>
    <row r="2538">
      <c r="A2538" s="25" t="inlineStr">
        <is>
          <t>week</t>
        </is>
      </c>
      <c r="B2538" s="29" t="inlineStr">
        <is>
          <t>Week · TEXT</t>
        </is>
      </c>
      <c r="C2538" s="26" t="n"/>
      <c r="D2538" s="27">
        <f>IF(AND($C2538="x",$A2538&lt;&gt;""),$A2538,"")</f>
        <v/>
      </c>
    </row>
    <row r="2539">
      <c r="A2539" s="25" t="inlineStr">
        <is>
          <t>week_day</t>
        </is>
      </c>
      <c r="B2539" s="29" t="inlineStr">
        <is>
          <t>Day of week and day number · TEXT</t>
        </is>
      </c>
      <c r="C2539" s="26" t="n"/>
      <c r="D2539" s="27">
        <f>IF(AND($C2539="x",$A2539&lt;&gt;""),$A2539,"")</f>
        <v/>
      </c>
    </row>
    <row r="2540">
      <c r="A2540" s="25" t="inlineStr">
        <is>
          <t>week_day_iso</t>
        </is>
      </c>
      <c r="B2540" s="29" t="inlineStr">
        <is>
          <t>Day of week and day number, ISO · TEXT</t>
        </is>
      </c>
      <c r="C2540" s="26" t="n"/>
      <c r="D2540" s="27">
        <f>IF(AND($C2540="x",$A2540&lt;&gt;""),$A2540,"")</f>
        <v/>
      </c>
    </row>
    <row r="2541">
      <c r="A2541" s="25" t="inlineStr">
        <is>
          <t>week_iso</t>
        </is>
      </c>
      <c r="B2541" s="29" t="inlineStr">
        <is>
          <t>Week ISO · TEXT</t>
        </is>
      </c>
      <c r="C2541" s="26" t="n"/>
      <c r="D2541" s="27">
        <f>IF(AND($C2541="x",$A2541&lt;&gt;""),$A2541,"")</f>
        <v/>
      </c>
    </row>
    <row r="2542">
      <c r="A2542" s="25" t="inlineStr">
        <is>
          <t>year</t>
        </is>
      </c>
      <c r="B2542" s="29" t="inlineStr">
        <is>
          <t>Year · TEXT</t>
        </is>
      </c>
      <c r="C2542" s="26" t="n"/>
      <c r="D2542" s="27">
        <f>IF(AND($C2542="x",$A2542&lt;&gt;""),$A2542,"")</f>
        <v/>
      </c>
    </row>
    <row r="2543">
      <c r="A2543" s="25" t="inlineStr">
        <is>
          <t>year_month</t>
        </is>
      </c>
      <c r="B2543" s="29" t="inlineStr">
        <is>
          <t>Yearmonth · TEXT</t>
        </is>
      </c>
      <c r="C2543" s="26" t="n"/>
      <c r="D2543" s="27">
        <f>IF(AND($C2543="x",$A2543&lt;&gt;""),$A2543,"")</f>
        <v/>
      </c>
    </row>
    <row r="2544">
      <c r="A2544" s="25" t="inlineStr">
        <is>
          <t>year_month_name</t>
        </is>
      </c>
      <c r="B2544" s="29" t="inlineStr">
        <is>
          <t>Year month name · TEXT</t>
        </is>
      </c>
      <c r="C2544" s="26" t="n"/>
      <c r="D2544" s="27">
        <f>IF(AND($C2544="x",$A2544&lt;&gt;""),$A2544,"")</f>
        <v/>
      </c>
    </row>
    <row r="2545">
      <c r="A2545" s="25" t="inlineStr">
        <is>
          <t>year_of_week</t>
        </is>
      </c>
      <c r="B2545" s="29" t="inlineStr">
        <is>
          <t>Year of week · TEXT</t>
        </is>
      </c>
      <c r="C2545" s="26" t="n"/>
      <c r="D2545" s="27">
        <f>IF(AND($C2545="x",$A2545&lt;&gt;""),$A2545,"")</f>
        <v/>
      </c>
    </row>
    <row r="2546">
      <c r="A2546" s="25" t="inlineStr">
        <is>
          <t>year_of_week_iso</t>
        </is>
      </c>
      <c r="B2546" s="29" t="inlineStr">
        <is>
          <t>Year of week, ISO · TEXT</t>
        </is>
      </c>
      <c r="C2546" s="26" t="n"/>
      <c r="D2546" s="27">
        <f>IF(AND($C2546="x",$A2546&lt;&gt;""),$A2546,"")</f>
        <v/>
      </c>
    </row>
    <row r="2547">
      <c r="A2547" s="25" t="inlineStr">
        <is>
          <t>year_week</t>
        </is>
      </c>
      <c r="B2547" s="29" t="inlineStr">
        <is>
          <t>Year week · TEXT</t>
        </is>
      </c>
      <c r="C2547" s="26" t="n"/>
      <c r="D2547" s="27">
        <f>IF(AND($C2547="x",$A2547&lt;&gt;""),$A2547,"")</f>
        <v/>
      </c>
    </row>
    <row r="2548">
      <c r="A2548" s="25" t="inlineStr">
        <is>
          <t>year_week_iso</t>
        </is>
      </c>
      <c r="B2548" s="29" t="inlineStr">
        <is>
          <t>Year week ISO · TEXT</t>
        </is>
      </c>
      <c r="C2548" s="26" t="n"/>
      <c r="D2548" s="27">
        <f>IF(AND($C2548="x",$A2548&lt;&gt;""),$A2548,"")</f>
        <v/>
      </c>
    </row>
    <row r="2549">
      <c r="A2549" s="25" t="inlineStr">
        <is>
          <t>youtube_channel_channel_id</t>
        </is>
      </c>
      <c r="B2549" s="29" t="inlineStr">
        <is>
          <t>Youtube channel channel id · TEXT</t>
        </is>
      </c>
      <c r="C2549" s="26" t="n"/>
      <c r="D2549" s="27">
        <f>IF(AND($C2549="x",$A2549&lt;&gt;""),$A2549,"")</f>
        <v/>
      </c>
    </row>
    <row r="2550">
      <c r="A2550" s="25" t="inlineStr">
        <is>
          <t>youtube_video_asset_youtube_video_id</t>
        </is>
      </c>
      <c r="B2550" s="29" t="inlineStr">
        <is>
          <t>Youtube video asset youtube video id · TEXT</t>
        </is>
      </c>
      <c r="C2550" s="26" t="n"/>
      <c r="D2550" s="27">
        <f>IF(AND($C2550="x",$A2550&lt;&gt;""),$A2550,"")</f>
        <v/>
      </c>
    </row>
    <row r="2551">
      <c r="A2551" s="25" t="inlineStr">
        <is>
          <t>youtube_video_asset_youtube_video_title</t>
        </is>
      </c>
      <c r="B2551" s="29" t="inlineStr">
        <is>
          <t>Youtube video asset youtube video title · TEXT</t>
        </is>
      </c>
      <c r="C2551" s="26" t="n"/>
      <c r="D2551" s="27">
        <f>IF(AND($C2551="x",$A2551&lt;&gt;""),$A2551,"")</f>
        <v/>
      </c>
    </row>
    <row r="2552">
      <c r="A2552" s="25" t="inlineStr">
        <is>
          <t>youtube_video_list_asset_youtube_videos</t>
        </is>
      </c>
      <c r="B2552" s="29" t="inlineStr">
        <is>
          <t>Youtube video list asset youtube videos · TEXT</t>
        </is>
      </c>
      <c r="C2552" s="26" t="n"/>
      <c r="D2552" s="27">
        <f>IF(AND($C2552="x",$A2552&lt;&gt;""),$A2552,"")</f>
        <v/>
      </c>
    </row>
    <row r="2553">
      <c r="A2553" s="25" t="inlineStr">
        <is>
          <t>youtube_video_list_asset_youtube_videos_asset</t>
        </is>
      </c>
      <c r="B2553" s="29" t="inlineStr">
        <is>
          <t>(Deprecated) Youtube video list asset youtube videos asset · TEXT</t>
        </is>
      </c>
      <c r="C2553" s="26" t="n"/>
      <c r="D2553" s="27">
        <f>IF(AND($C2553="x",$A2553&lt;&gt;""),$A2553,"")</f>
        <v/>
      </c>
    </row>
    <row r="2554">
      <c r="A2554" s="25" t="inlineStr">
        <is>
          <t>youtube_video_video_id</t>
        </is>
      </c>
      <c r="B2554" s="29" t="inlineStr">
        <is>
          <t>Youtube video video id · TEXT</t>
        </is>
      </c>
      <c r="C2554" s="26" t="n"/>
      <c r="D2554" s="27">
        <f>IF(AND($C2554="x",$A2554&lt;&gt;""),$A2554,"")</f>
        <v/>
      </c>
    </row>
    <row r="2555">
      <c r="A2555" s="22" t="inlineStr">
        <is>
          <t>Eigen veld toevoegen: zet hieronder het Windsor-veld-id in kolom A en een x in kolom C (tot rij 2565).</t>
        </is>
      </c>
    </row>
    <row r="2556">
      <c r="A2556" s="30" t="n"/>
      <c r="C2556" s="30" t="n"/>
      <c r="D2556" s="27">
        <f>IF(AND($C2556="x",$A2556&lt;&gt;""),$A2556,"")</f>
        <v/>
      </c>
    </row>
    <row r="2557">
      <c r="A2557" s="30" t="n"/>
      <c r="C2557" s="30" t="n"/>
      <c r="D2557" s="27">
        <f>IF(AND($C2557="x",$A2557&lt;&gt;""),$A2557,"")</f>
        <v/>
      </c>
    </row>
    <row r="2558">
      <c r="A2558" s="30" t="n"/>
      <c r="C2558" s="30" t="n"/>
      <c r="D2558" s="27">
        <f>IF(AND($C2558="x",$A2558&lt;&gt;""),$A2558,"")</f>
        <v/>
      </c>
    </row>
    <row r="2559">
      <c r="A2559" s="30" t="n"/>
      <c r="C2559" s="30" t="n"/>
      <c r="D2559" s="27">
        <f>IF(AND($C2559="x",$A2559&lt;&gt;""),$A2559,"")</f>
        <v/>
      </c>
    </row>
    <row r="2560">
      <c r="A2560" s="30" t="n"/>
      <c r="C2560" s="30" t="n"/>
      <c r="D2560" s="27">
        <f>IF(AND($C2560="x",$A2560&lt;&gt;""),$A2560,"")</f>
        <v/>
      </c>
    </row>
    <row r="2561">
      <c r="A2561" s="30" t="n"/>
      <c r="C2561" s="30" t="n"/>
      <c r="D2561" s="27">
        <f>IF(AND($C2561="x",$A2561&lt;&gt;""),$A2561,"")</f>
        <v/>
      </c>
    </row>
    <row r="2562">
      <c r="A2562" s="30" t="n"/>
      <c r="C2562" s="30" t="n"/>
      <c r="D2562" s="27">
        <f>IF(AND($C2562="x",$A2562&lt;&gt;""),$A2562,"")</f>
        <v/>
      </c>
    </row>
    <row r="2563">
      <c r="A2563" s="30" t="n"/>
      <c r="C2563" s="30" t="n"/>
      <c r="D2563" s="27">
        <f>IF(AND($C2563="x",$A2563&lt;&gt;""),$A2563,"")</f>
        <v/>
      </c>
    </row>
    <row r="2564">
      <c r="A2564" s="30" t="n"/>
      <c r="C2564" s="30" t="n"/>
      <c r="D2564" s="27">
        <f>IF(AND($C2564="x",$A2564&lt;&gt;""),$A2564,"")</f>
        <v/>
      </c>
    </row>
    <row r="2565">
      <c r="A2565" s="30" t="n"/>
      <c r="C2565" s="30" t="n"/>
      <c r="D2565" s="27">
        <f>IF(AND($C2565="x",$A2565&lt;&gt;""),$A2565,"")</f>
        <v/>
      </c>
    </row>
  </sheetData>
  <mergeCells count="3">
    <mergeCell ref="A2555:C2555"/>
    <mergeCell ref="B8:D8"/>
    <mergeCell ref="A21:C21"/>
  </mergeCells>
  <dataValidations count="1">
    <dataValidation sqref="C12 C13 C14 C15 C16 C17 C18 C19 C20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C1005 C1006 C1007 C1008 C1009 C1010 C1011 C1012 C1013 C1014 C1015 C1016 C1017 C1018 C1019 C1020 C1021 C1022 C1023 C1024 C1025 C1026 C1027 C1028 C1029 C1030 C1031 C1032 C1033 C1034 C1035 C1036 C1037 C1038 C1039 C1040 C1041 C1042 C1043 C1044 C1045 C1046 C1047 C1048 C1049 C1050 C1051 C1052 C1053 C1054 C1055 C1056 C1057 C1058 C1059 C1060 C1061 C1062 C1063 C1064 C1065 C1066 C1067 C1068 C1069 C1070 C1071 C1072 C1073 C1074 C1075 C1076 C1077 C1078 C1079 C1080 C1081 C1082 C1083 C1084 C1085 C1086 C1087 C1088 C1089 C1090 C1091 C1092 C1093 C1094 C1095 C1096 C1097 C1098 C1099 C1100 C1101 C1102 C1103 C1104 C1105 C1106 C1107 C1108 C1109 C1110 C1111 C1112 C1113 C1114 C1115 C1116 C1117 C1118 C1119 C1120 C1121 C1122 C1123 C1124 C1125 C1126 C1127 C1128 C1129 C1130 C1131 C1132 C1133 C1134 C1135 C1136 C1137 C1138 C1139 C1140 C1141 C1142 C1143 C1144 C1145 C1146 C1147 C1148 C1149 C1150 C1151 C1152 C1153 C1154 C1155 C1156 C1157 C1158 C1159 C1160 C1161 C1162 C1163 C1164 C1165 C1166 C1167 C1168 C1169 C1170 C1171 C1172 C1173 C1174 C1175 C1176 C1177 C1178 C1179 C1180 C1181 C1182 C1183 C1184 C1185 C1186 C1187 C1188 C1189 C1190 C1191 C1192 C1193 C1194 C1195 C1196 C1197 C1198 C1199 C1200 C1201 C1202 C1203 C1204 C1205 C1206 C1207 C1208 C1209 C1210 C1211 C1212 C1213 C1214 C1215 C1216 C1217 C1218 C1219 C1220 C1221 C1222 C1223 C1224 C1225 C1226 C1227 C1228 C1229 C1230 C1231 C1232 C1233 C1234 C1235 C1236 C1237 C1238 C1239 C1240 C1241 C1242 C1243 C1244 C1245 C1246 C1247 C1248 C1249 C1250 C1251 C1252 C1253 C1254 C1255 C1256 C1257 C1258 C1259 C1260 C1261 C1262 C1263 C1264 C1265 C1266 C1267 C1268 C1269 C1270 C1271 C1272 C1273 C1274 C1275 C1276 C1277 C1278 C1279 C1280 C1281 C1282 C1283 C1284 C1285 C1286 C1287 C1288 C1289 C1290 C1291 C1292 C1293 C1294 C1295 C1296 C1297 C1298 C1299 C1300 C1301 C1302 C1303 C1304 C1305 C1306 C1307 C1308 C1309 C1310 C1311 C1312 C1313 C1314 C1315 C1316 C1317 C1318 C1319 C1320 C1321 C1322 C1323 C1324 C1325 C1326 C1327 C1328 C1329 C1330 C1331 C1332 C1333 C1334 C1335 C1336 C1337 C1338 C1339 C1340 C1341 C1342 C1343 C1344 C1345 C1346 C1347 C1348 C1349 C1350 C1351 C1352 C1353 C1354 C1355 C1356 C1357 C1358 C1359 C1360 C1361 C1362 C1363 C1364 C1365 C1366 C1367 C1368 C1369 C1370 C1371 C1372 C1373 C1374 C1375 C1376 C1377 C1378 C1379 C1380 C1381 C1382 C1383 C1384 C1385 C1386 C1387 C1388 C1389 C1390 C1391 C1392 C1393 C1394 C1395 C1396 C1397 C1398 C1399 C1400 C1401 C1402 C1403 C1404 C1405 C1406 C1407 C1408 C1409 C1410 C1411 C1412 C1413 C1414 C1415 C1416 C1417 C1418 C1419 C1420 C1421 C1422 C1423 C1424 C1425 C1426 C1427 C1428 C1429 C1430 C1431 C1432 C1433 C1434 C1435 C1436 C1437 C1438 C1439 C1440 C1441 C1442 C1443 C1444 C1445 C1446 C1447 C1448 C1449 C1450 C1451 C1452 C1453 C1454 C1455 C1456 C1457 C1458 C1459 C1460 C1461 C1462 C1463 C1464 C1465 C1466 C1467 C1468 C1469 C1470 C1471 C1472 C1473 C1474 C1475 C1476 C1477 C1478 C1479 C1480 C1481 C1482 C1483 C1484 C1485 C1486 C1487 C1488 C1489 C1490 C1491 C1492 C1493 C1494 C1495 C1496 C1497 C1498 C1499 C1500 C1501 C1502 C1503 C1504 C1505 C1506 C1507 C1508 C1509 C1510 C1511 C1512 C1513 C1514 C1515 C1516 C1517 C1518 C1519 C1520 C1521 C1522 C1523 C1524 C1525 C1526 C1527 C1528 C1529 C1530 C1531 C1532 C1533 C1534 C1535 C1536 C1537 C1538 C1539 C1540 C1541 C1542 C1543 C1544 C1545 C1546 C1547 C1548 C1549 C1550 C1551 C1552 C1553 C1554 C1555 C1556 C1557 C1558 C1559 C1560 C1561 C1562 C1563 C1564 C1565 C1566 C1567 C1568 C1569 C1570 C1571 C1572 C1573 C1574 C1575 C1576 C1577 C1578 C1579 C1580 C1581 C1582 C1583 C1584 C1585 C1586 C1587 C1588 C1589 C1590 C1591 C1592 C1593 C1594 C1595 C1596 C1597 C1598 C1599 C1600 C1601 C1602 C1603 C1604 C1605 C1606 C1607 C1608 C1609 C1610 C1611 C1612 C1613 C1614 C1615 C1616 C1617 C1618 C1619 C1620 C1621 C1622 C1623 C1624 C1625 C1626 C1627 C1628 C1629 C1630 C1631 C1632 C1633 C1634 C1635 C1636 C1637 C1638 C1639 C1640 C1641 C1642 C1643 C1644 C1645 C1646 C1647 C1648 C1649 C1650 C1651 C1652 C1653 C1654 C1655 C1656 C1657 C1658 C1659 C1660 C1661 C1662 C1663 C1664 C1665 C1666 C1667 C1668 C1669 C1670 C1671 C1672 C1673 C1674 C1675 C1676 C1677 C1678 C1679 C1680 C1681 C1682 C1683 C1684 C1685 C1686 C1687 C1688 C1689 C1690 C1691 C1692 C1693 C1694 C1695 C1696 C1697 C1698 C1699 C1700 C1701 C1702 C1703 C1704 C1705 C1706 C1707 C1708 C1709 C1710 C1711 C1712 C1713 C1714 C1715 C1716 C1717 C1718 C1719 C1720 C1721 C1722 C1723 C1724 C1725 C1726 C1727 C1728 C1729 C1730 C1731 C1732 C1733 C1734 C1735 C1736 C1737 C1738 C1739 C1740 C1741 C1742 C1743 C1744 C1745 C1746 C1747 C1748 C1749 C1750 C1751 C1752 C1753 C1754 C1755 C1756 C1757 C1758 C1759 C1760 C1761 C1762 C1763 C1764 C1765 C1766 C1767 C1768 C1769 C1770 C1771 C1772 C1773 C1774 C1775 C1776 C1777 C1778 C1779 C1780 C1781 C1782 C1783 C1784 C1785 C1786 C1787 C1788 C1789 C1790 C1791 C1792 C1793 C1794 C1795 C1796 C1797 C1798 C1799 C1800 C1801 C1802 C1803 C1804 C1805 C1806 C1807 C1808 C1809 C1810 C1811 C1812 C1813 C1814 C1815 C1816 C1817 C1818 C1819 C1820 C1821 C1822 C1823 C1824 C1825 C1826 C1827 C1828 C1829 C1830 C1831 C1832 C1833 C1834 C1835 C1836 C1837 C1838 C1839 C1840 C1841 C1842 C1843 C1844 C1845 C1846 C1847 C1848 C1849 C1850 C1851 C1852 C1853 C1854 C1855 C1856 C1857 C1858 C1859 C1860 C1861 C1862 C1863 C1864 C1865 C1866 C1867 C1868 C1869 C1870 C1871 C1872 C1873 C1874 C1875 C1876 C1877 C1878 C1879 C1880 C1881 C1882 C1883 C1884 C1885 C1886 C1887 C1888 C1889 C1890 C1891 C1892 C1893 C1894 C1895 C1896 C1897 C1898 C1899 C1900 C1901 C1902 C1903 C1904 C1905 C1906 C1907 C1908 C1909 C1910 C1911 C1912 C1913 C1914 C1915 C1916 C1917 C1918 C1919 C1920 C1921 C1922 C1923 C1924 C1925 C1926 C1927 C1928 C1929 C1930 C1931 C1932 C1933 C1934 C1935 C1936 C1937 C1938 C1939 C1940 C1941 C1942 C1943 C1944 C1945 C1946 C1947 C1948 C1949 C1950 C1951 C1952 C1953 C1954 C1955 C1956 C1957 C1958 C1959 C1960 C1961 C1962 C1963 C1964 C1965 C1966 C1967 C1968 C1969 C1970 C1971 C1972 C1973 C1974 C1975 C1976 C1977 C1978 C1979 C1980 C1981 C1982 C1983 C1984 C1985 C1986 C1987 C1988 C1989 C1990 C1991 C1992 C1993 C1994 C1995 C1996 C1997 C1998 C1999 C2000 C2001 C2002 C2003 C2004 C2005 C2006 C2007 C2008 C2009 C2010 C2011 C2012 C2013 C2014 C2015 C2016 C2017 C2018 C2019 C2020 C2021 C2022 C2023 C2024 C2025 C2026 C2027 C2028 C2029 C2030 C2031 C2032 C2033 C2034 C2035 C2036 C2037 C2038 C2039 C2040 C2041 C2042 C2043 C2044 C2045 C2046 C2047 C2048 C2049 C2050 C2051 C2052 C2053 C2054 C2055 C2056 C2057 C2058 C2059 C2060 C2061 C2062 C2063 C2064 C2065 C2066 C2067 C2068 C2069 C2070 C2071 C2072 C2073 C2074 C2075 C2076 C2077 C2078 C2079 C2080 C2081 C2082 C2083 C2084 C2085 C2086 C2087 C2088 C2089 C2090 C2091 C2092 C2093 C2094 C2095 C2096 C2097 C2098 C2099 C2100 C2101 C2102 C2103 C2104 C2105 C2106 C2107 C2108 C2109 C2110 C2111 C2112 C2113 C2114 C2115 C2116 C2117 C2118 C2119 C2120 C2121 C2122 C2123 C2124 C2125 C2126 C2127 C2128 C2129 C2130 C2131 C2132 C2133 C2134 C2135 C2136 C2137 C2138 C2139 C2140 C2141 C2142 C2143 C2144 C2145 C2146 C2147 C2148 C2149 C2150 C2151 C2152 C2153 C2154 C2155 C2156 C2157 C2158 C2159 C2160 C2161 C2162 C2163 C2164 C2165 C2166 C2167 C2168 C2169 C2170 C2171 C2172 C2173 C2174 C2175 C2176 C2177 C2178 C2179 C2180 C2181 C2182 C2183 C2184 C2185 C2186 C2187 C2188 C2189 C2190 C2191 C2192 C2193 C2194 C2195 C2196 C2197 C2198 C2199 C2200 C2201 C2202 C2203 C2204 C2205 C2206 C2207 C2208 C2209 C2210 C2211 C2212 C2213 C2214 C2215 C2216 C2217 C2218 C2219 C2220 C2221 C2222 C2223 C2224 C2225 C2226 C2227 C2228 C2229 C2230 C2231 C2232 C2233 C2234 C2235 C2236 C2237 C2238 C2239 C2240 C2241 C2242 C2243 C2244 C2245 C2246 C2247 C2248 C2249 C2250 C2251 C2252 C2253 C2254 C2255 C2256 C2257 C2258 C2259 C2260 C2261 C2262 C2263 C2264 C2265 C2266 C2267 C2268 C2269 C2270 C2271 C2272 C2273 C2274 C2275 C2276 C2277 C2278 C2279 C2280 C2281 C2282 C2283 C2284 C2285 C2286 C2287 C2288 C2289 C2290 C2291 C2292 C2293 C2294 C2295 C2296 C2297 C2298 C2299 C2300 C2301 C2302 C2303 C2304 C2305 C2306 C2307 C2308 C2309 C2310 C2311 C2312 C2313 C2314 C2315 C2316 C2317 C2318 C2319 C2320 C2321 C2322 C2323 C2324 C2325 C2326 C2327 C2328 C2329 C2330 C2331 C2332 C2333 C2334 C2335 C2336 C2337 C2338 C2339 C2340 C2341 C2342 C2343 C2344 C2345 C2346 C2347 C2348 C2349 C2350 C2351 C2352 C2353 C2354 C2355 C2356 C2357 C2358 C2359 C2360 C2361 C2362 C2363 C2364 C2365 C2366 C2367 C2368 C2369 C2370 C2371 C2372 C2373 C2374 C2375 C2376 C2377 C2378 C2379 C2380 C2381 C2382 C2383 C2384 C2385 C2386 C2387 C2388 C2389 C2390 C2391 C2392 C2393 C2394 C2395 C2396 C2397 C2398 C2399 C2400 C2401 C2402 C2403 C2404 C2405 C2406 C2407 C2408 C2409 C2410 C2411 C2412 C2413 C2414 C2415 C2416 C2417 C2418 C2419 C2420 C2421 C2422 C2423 C2424 C2425 C2426 C2427 C2428 C2429 C2430 C2431 C2432 C2433 C2434 C2435 C2436 C2437 C2438 C2439 C2440 C2441 C2442 C2443 C2444 C2445 C2446 C2447 C2448 C2449 C2450 C2451 C2452 C2453 C2454 C2455 C2456 C2457 C2458 C2459 C2460 C2461 C2462 C2463 C2464 C2465 C2466 C2467 C2468 C2469 C2470 C2471 C2472 C2473 C2474 C2475 C2476 C2477 C2478 C2479 C2480 C2481 C2482 C2483 C2484 C2485 C2486 C2487 C2488 C2489 C2490 C2491 C2492 C2493 C2494 C2495 C2496 C2497 C2498 C2499 C2500 C2501 C2502 C2503 C2504 C2505 C2506 C2507 C2508 C2509 C2510 C2511 C2512 C2513 C2514 C2515 C2516 C2517 C2518 C2519 C2520 C2521 C2522 C2523 C2524 C2525 C2526 C2527 C2528 C2529 C2530 C2531 C2532 C2533 C2534 C2535 C2536 C2537 C2538 C2539 C2540 C2541 C2542 C2543 C2544 C2545 C2546 C2547 C2548 C2549 C2550 C2551 C2552 C2553 C2554 C2556 C2557 C2558 C2559 C2560 C2561 C2562 C2563 C2564 C2565"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565"/>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Google Ads conversieacties</t>
        </is>
      </c>
      <c r="C1" s="22" t="inlineStr">
        <is>
          <t>Status: Aanbevolen · Ads → Google Ads conversieacties</t>
        </is>
      </c>
    </row>
    <row r="2">
      <c r="A2" s="3" t="inlineStr">
        <is>
          <t>Connector</t>
        </is>
      </c>
      <c r="B2" s="6" t="inlineStr">
        <is>
          <t>google_ads</t>
        </is>
      </c>
    </row>
    <row r="3">
      <c r="A3" s="3" t="inlineStr">
        <is>
          <t>Account-id (uit Instellingen)</t>
        </is>
      </c>
      <c r="B3" s="23">
        <f>IF(Instellingen!$B$14="","",Instellingen!$B$14)</f>
        <v/>
      </c>
      <c r="C3" s="8" t="inlineStr">
        <is>
          <t>Leeg = geen select_accounts in de URL</t>
        </is>
      </c>
    </row>
    <row r="4">
      <c r="A4" s="3" t="inlineStr">
        <is>
          <t>Taaknaam (Task name)</t>
        </is>
      </c>
      <c r="B4" s="23">
        <f>"Windsor - Sheets - Google Ads conversieacties - "&amp;Instellingen!$B$3</f>
        <v/>
      </c>
    </row>
    <row r="5">
      <c r="A5" s="3" t="inlineStr">
        <is>
          <t>Tabnaam (Sheet Name)</t>
        </is>
      </c>
      <c r="B5" s="23">
        <f>"Google Ads - conversieacties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$2565)&amp;IF($B$3&lt;&gt;"","&amp;select_accounts="&amp;$B$3,"")&amp;IF(Instellingen!$B$5&lt;&gt;"","&amp;_field_headers="&amp;Instellingen!$B$5,"")</f>
        <v/>
      </c>
    </row>
    <row r="9">
      <c r="A9" s="3" t="inlineStr">
        <is>
          <t>Aantal velden in de query</t>
        </is>
      </c>
      <c r="B9" s="6">
        <f>COUNTIF($C$12:$C$2565,"x")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t>
        </is>
      </c>
      <c r="B15" s="25" t="inlineStr">
        <is>
          <t>Campagnenaam · Windsor: Campaign · TEXT</t>
        </is>
      </c>
      <c r="C15" s="26" t="inlineStr">
        <is>
          <t>x</t>
        </is>
      </c>
      <c r="D15" s="27">
        <f>IF(AND($C15="x",$A15&lt;&gt;""),$A15,"")</f>
        <v/>
      </c>
    </row>
    <row r="16">
      <c r="A16" s="16" t="inlineStr">
        <is>
          <t>conversion_action_name</t>
        </is>
      </c>
      <c r="B16" s="25" t="inlineStr">
        <is>
          <t>Conversieactie · Windsor: Conversion action name · TEXT</t>
        </is>
      </c>
      <c r="C16" s="26" t="inlineStr">
        <is>
          <t>x</t>
        </is>
      </c>
      <c r="D16" s="27">
        <f>IF(AND($C16="x",$A16&lt;&gt;""),$A16,"")</f>
        <v/>
      </c>
    </row>
    <row r="17">
      <c r="A17" s="16" t="inlineStr">
        <is>
          <t>conversions</t>
        </is>
      </c>
      <c r="B17" s="25" t="inlineStr">
        <is>
          <t>Conversies (Google weigert impressions/clicks hiernaast) · Windsor: Conversions · NUMERIC</t>
        </is>
      </c>
      <c r="C17" s="26" t="inlineStr">
        <is>
          <t>x</t>
        </is>
      </c>
      <c r="D17" s="27">
        <f>IF(AND($C17="x",$A17&lt;&gt;""),$A17,"")</f>
        <v/>
      </c>
    </row>
    <row r="18">
      <c r="A18" s="28" t="inlineStr">
        <is>
          <t>— Overige Windsor-velden van connector 'google_ads' (2536; weergavenaam · type · rapport). Zet een x om ze op te nemen. —</t>
        </is>
      </c>
      <c r="D18" s="27" t="inlineStr"/>
    </row>
    <row r="19">
      <c r="A19" s="25" t="inlineStr">
        <is>
          <t>absolute_top_impression_percentage</t>
        </is>
      </c>
      <c r="B19" s="29" t="inlineStr">
        <is>
          <t>Absolute top impression percentage · PERCENT</t>
        </is>
      </c>
      <c r="C19" s="26" t="n"/>
      <c r="D19" s="27">
        <f>IF(AND($C19="x",$A19&lt;&gt;""),$A19,"")</f>
        <v/>
      </c>
    </row>
    <row r="20">
      <c r="A20" s="25" t="inlineStr">
        <is>
          <t>access_reason</t>
        </is>
      </c>
      <c r="B20" s="29" t="inlineStr">
        <is>
          <t>Access reason · TEXT</t>
        </is>
      </c>
      <c r="C20" s="26" t="n"/>
      <c r="D20" s="27">
        <f>IF(AND($C20="x",$A20&lt;&gt;""),$A20,"")</f>
        <v/>
      </c>
    </row>
    <row r="21">
      <c r="A21" s="25" t="inlineStr">
        <is>
          <t>accessible_bidding_strategy</t>
        </is>
      </c>
      <c r="B21" s="29" t="inlineStr">
        <is>
          <t>Accessible bidding strategy · TEXT</t>
        </is>
      </c>
      <c r="C21" s="26" t="n"/>
      <c r="D21" s="27">
        <f>IF(AND($C21="x",$A21&lt;&gt;""),$A21,"")</f>
        <v/>
      </c>
    </row>
    <row r="22">
      <c r="A22" s="25" t="inlineStr">
        <is>
          <t>accessible_bidding_strategy_id</t>
        </is>
      </c>
      <c r="B22" s="29" t="inlineStr">
        <is>
          <t>Accessible bidding strategy id · NUMERIC</t>
        </is>
      </c>
      <c r="C22" s="26" t="n"/>
      <c r="D22" s="27">
        <f>IF(AND($C22="x",$A22&lt;&gt;""),$A22,"")</f>
        <v/>
      </c>
    </row>
    <row r="23">
      <c r="A23" s="25" t="inlineStr">
        <is>
          <t>accessible_bidding_strategy_maximize_conversion_value_target_roas</t>
        </is>
      </c>
      <c r="B23" s="29" t="inlineStr">
        <is>
          <t>Accessible bidding strategy maximize conversion value target roas · NUMERIC</t>
        </is>
      </c>
      <c r="C23" s="26" t="n"/>
      <c r="D23" s="27">
        <f>IF(AND($C23="x",$A23&lt;&gt;""),$A23,"")</f>
        <v/>
      </c>
    </row>
    <row r="24">
      <c r="A24" s="25" t="inlineStr">
        <is>
          <t>accessible_bidding_strategy_maximize_conversions_target_cpa_micros</t>
        </is>
      </c>
      <c r="B24" s="29" t="inlineStr">
        <is>
          <t>Accessible bidding strategy maximize conversions target cpa micros · NUMERIC</t>
        </is>
      </c>
      <c r="C24" s="26" t="n"/>
      <c r="D24" s="27">
        <f>IF(AND($C24="x",$A24&lt;&gt;""),$A24,"")</f>
        <v/>
      </c>
    </row>
    <row r="25">
      <c r="A25" s="25" t="inlineStr">
        <is>
          <t>accessible_bidding_strategy_name</t>
        </is>
      </c>
      <c r="B25" s="29" t="inlineStr">
        <is>
          <t>Accessible bidding strategy name · TEXT</t>
        </is>
      </c>
      <c r="C25" s="26" t="n"/>
      <c r="D25" s="27">
        <f>IF(AND($C25="x",$A25&lt;&gt;""),$A25,"")</f>
        <v/>
      </c>
    </row>
    <row r="26">
      <c r="A26" s="25" t="inlineStr">
        <is>
          <t>accessible_bidding_strategy_owner_customer_id</t>
        </is>
      </c>
      <c r="B26" s="29" t="inlineStr">
        <is>
          <t>Accessible bidding strategy owner customer id · NUMERIC</t>
        </is>
      </c>
      <c r="C26" s="26" t="n"/>
      <c r="D26" s="27">
        <f>IF(AND($C26="x",$A26&lt;&gt;""),$A26,"")</f>
        <v/>
      </c>
    </row>
    <row r="27">
      <c r="A27" s="25" t="inlineStr">
        <is>
          <t>accessible_bidding_strategy_owner_descriptive_name</t>
        </is>
      </c>
      <c r="B27" s="29" t="inlineStr">
        <is>
          <t>Accessible bidding strategy owner descriptive name · TEXT</t>
        </is>
      </c>
      <c r="C27" s="26" t="n"/>
      <c r="D27" s="27">
        <f>IF(AND($C27="x",$A27&lt;&gt;""),$A27,"")</f>
        <v/>
      </c>
    </row>
    <row r="28">
      <c r="A28" s="25" t="inlineStr">
        <is>
          <t>accessible_bidding_strategy_resource_name</t>
        </is>
      </c>
      <c r="B28" s="29" t="inlineStr">
        <is>
          <t>Accessible bidding strategy resource name · TEXT</t>
        </is>
      </c>
      <c r="C28" s="26" t="n"/>
      <c r="D28" s="27">
        <f>IF(AND($C28="x",$A28&lt;&gt;""),$A28,"")</f>
        <v/>
      </c>
    </row>
    <row r="29">
      <c r="A29" s="25" t="inlineStr">
        <is>
          <t>accessible_bidding_strategy_target_cpa_target_cpa_micros</t>
        </is>
      </c>
      <c r="B29" s="29" t="inlineStr">
        <is>
          <t>Accessible bidding strategy target cpa target cpa micros · NUMERIC</t>
        </is>
      </c>
      <c r="C29" s="26" t="n"/>
      <c r="D29" s="27">
        <f>IF(AND($C29="x",$A29&lt;&gt;""),$A29,"")</f>
        <v/>
      </c>
    </row>
    <row r="30">
      <c r="A30" s="25" t="inlineStr">
        <is>
          <t>accessible_bidding_strategy_target_impression_share_cpc_bid_ceiling_micros</t>
        </is>
      </c>
      <c r="B30" s="29" t="inlineStr">
        <is>
          <t>Accessible bidding strategy target impression share cpc bid ceiling micros · NUMERIC</t>
        </is>
      </c>
      <c r="C30" s="26" t="n"/>
      <c r="D30" s="27">
        <f>IF(AND($C30="x",$A30&lt;&gt;""),$A30,"")</f>
        <v/>
      </c>
    </row>
    <row r="31">
      <c r="A31" s="25" t="inlineStr">
        <is>
          <t>accessible_bidding_strategy_target_impression_share_location</t>
        </is>
      </c>
      <c r="B31" s="29" t="inlineStr">
        <is>
          <t>Accessible bidding strategy target impression share location · TEXT</t>
        </is>
      </c>
      <c r="C31" s="26" t="n"/>
      <c r="D31" s="27">
        <f>IF(AND($C31="x",$A31&lt;&gt;""),$A31,"")</f>
        <v/>
      </c>
    </row>
    <row r="32">
      <c r="A32" s="25" t="inlineStr">
        <is>
          <t>accessible_bidding_strategy_target_impression_share_location_fraction_micros</t>
        </is>
      </c>
      <c r="B32" s="29" t="inlineStr">
        <is>
          <t>Accessible bidding strategy target impression share location fraction micros · NUMERIC</t>
        </is>
      </c>
      <c r="C32" s="26" t="n"/>
      <c r="D32" s="27">
        <f>IF(AND($C32="x",$A32&lt;&gt;""),$A32,"")</f>
        <v/>
      </c>
    </row>
    <row r="33">
      <c r="A33" s="25" t="inlineStr">
        <is>
          <t>accessible_bidding_strategy_target_roas_target_roas</t>
        </is>
      </c>
      <c r="B33" s="29" t="inlineStr">
        <is>
          <t>Accessible bidding strategy target roas target roas · NUMERIC</t>
        </is>
      </c>
      <c r="C33" s="26" t="n"/>
      <c r="D33" s="27">
        <f>IF(AND($C33="x",$A33&lt;&gt;""),$A33,"")</f>
        <v/>
      </c>
    </row>
    <row r="34">
      <c r="A34" s="25" t="inlineStr">
        <is>
          <t>accessible_bidding_strategy_target_spend_cpc_bid_ceiling_micros</t>
        </is>
      </c>
      <c r="B34" s="29" t="inlineStr">
        <is>
          <t>Accessible bidding strategy target spend cpc bid ceiling micros · NUMERIC</t>
        </is>
      </c>
      <c r="C34" s="26" t="n"/>
      <c r="D34" s="27">
        <f>IF(AND($C34="x",$A34&lt;&gt;""),$A34,"")</f>
        <v/>
      </c>
    </row>
    <row r="35">
      <c r="A35" s="25" t="inlineStr">
        <is>
          <t>accessible_bidding_strategy_target_spend_target_spend_micros</t>
        </is>
      </c>
      <c r="B35" s="29" t="inlineStr">
        <is>
          <t>Accessible bidding strategy target spend target spend micros · NUMERIC</t>
        </is>
      </c>
      <c r="C35" s="26" t="n"/>
      <c r="D35" s="27">
        <f>IF(AND($C35="x",$A35&lt;&gt;""),$A35,"")</f>
        <v/>
      </c>
    </row>
    <row r="36">
      <c r="A36" s="25" t="inlineStr">
        <is>
          <t>accessible_bidding_strategy_type</t>
        </is>
      </c>
      <c r="B36" s="29" t="inlineStr">
        <is>
          <t>Accessible bidding strategy type · TEXT</t>
        </is>
      </c>
      <c r="C36" s="26" t="n"/>
      <c r="D36" s="27">
        <f>IF(AND($C36="x",$A36&lt;&gt;""),$A36,"")</f>
        <v/>
      </c>
    </row>
    <row r="37">
      <c r="A37" s="25" t="inlineStr">
        <is>
          <t>account_currency_code</t>
        </is>
      </c>
      <c r="B37" s="29" t="inlineStr">
        <is>
          <t>Account currency code · TEXT</t>
        </is>
      </c>
      <c r="C37" s="26" t="n"/>
      <c r="D37" s="27">
        <f>IF(AND($C37="x",$A37&lt;&gt;""),$A37,"")</f>
        <v/>
      </c>
    </row>
    <row r="38">
      <c r="A38" s="25" t="inlineStr">
        <is>
          <t>account_descriptive_name</t>
        </is>
      </c>
      <c r="B38" s="29" t="inlineStr">
        <is>
          <t>Account descriptive name · TEXT</t>
        </is>
      </c>
      <c r="C38" s="26" t="n"/>
      <c r="D38" s="27">
        <f>IF(AND($C38="x",$A38&lt;&gt;""),$A38,"")</f>
        <v/>
      </c>
    </row>
    <row r="39">
      <c r="A39" s="25" t="inlineStr">
        <is>
          <t>account_time_zone</t>
        </is>
      </c>
      <c r="B39" s="29" t="inlineStr">
        <is>
          <t>Account time zone · TEXT</t>
        </is>
      </c>
      <c r="C39" s="26" t="n"/>
      <c r="D39" s="27">
        <f>IF(AND($C39="x",$A39&lt;&gt;""),$A39,"")</f>
        <v/>
      </c>
    </row>
    <row r="40">
      <c r="A40" s="25" t="inlineStr">
        <is>
          <t>account_user_list_status</t>
        </is>
      </c>
      <c r="B40" s="29" t="inlineStr">
        <is>
          <t>Account user list status · TEXT</t>
        </is>
      </c>
      <c r="C40" s="26" t="n"/>
      <c r="D40" s="27">
        <f>IF(AND($C40="x",$A40&lt;&gt;""),$A40,"")</f>
        <v/>
      </c>
    </row>
    <row r="41">
      <c r="A41" s="25" t="inlineStr">
        <is>
          <t>action_items</t>
        </is>
      </c>
      <c r="B41" s="29" t="inlineStr">
        <is>
          <t>Action items · TEXT</t>
        </is>
      </c>
      <c r="C41" s="26" t="n"/>
      <c r="D41" s="27">
        <f>IF(AND($C41="x",$A41&lt;&gt;""),$A41,"")</f>
        <v/>
      </c>
    </row>
    <row r="42">
      <c r="A42" s="25" t="inlineStr">
        <is>
          <t>active_view_cpm</t>
        </is>
      </c>
      <c r="B42" s="29" t="inlineStr">
        <is>
          <t>Active view cpm · NUMERIC</t>
        </is>
      </c>
      <c r="C42" s="26" t="n"/>
      <c r="D42" s="27">
        <f>IF(AND($C42="x",$A42&lt;&gt;""),$A42,"")</f>
        <v/>
      </c>
    </row>
    <row r="43">
      <c r="A43" s="25" t="inlineStr">
        <is>
          <t>active_view_ctr</t>
        </is>
      </c>
      <c r="B43" s="29" t="inlineStr">
        <is>
          <t>Active view ctr · NUMERIC</t>
        </is>
      </c>
      <c r="C43" s="26" t="n"/>
      <c r="D43" s="27">
        <f>IF(AND($C43="x",$A43&lt;&gt;""),$A43,"")</f>
        <v/>
      </c>
    </row>
    <row r="44">
      <c r="A44" s="25" t="inlineStr">
        <is>
          <t>active_view_impressions</t>
        </is>
      </c>
      <c r="B44" s="29" t="inlineStr">
        <is>
          <t>Active view impressions · NUMERIC</t>
        </is>
      </c>
      <c r="C44" s="26" t="n"/>
      <c r="D44" s="27">
        <f>IF(AND($C44="x",$A44&lt;&gt;""),$A44,"")</f>
        <v/>
      </c>
    </row>
    <row r="45">
      <c r="A45" s="25" t="inlineStr">
        <is>
          <t>active_view_measurability</t>
        </is>
      </c>
      <c r="B45" s="29" t="inlineStr">
        <is>
          <t>Active view measurability · NUMERIC</t>
        </is>
      </c>
      <c r="C45" s="26" t="n"/>
      <c r="D45" s="27">
        <f>IF(AND($C45="x",$A45&lt;&gt;""),$A45,"")</f>
        <v/>
      </c>
    </row>
    <row r="46">
      <c r="A46" s="25" t="inlineStr">
        <is>
          <t>active_view_measurable_cost</t>
        </is>
      </c>
      <c r="B46" s="29" t="inlineStr">
        <is>
          <t>Active view measurable cost · NUMERIC</t>
        </is>
      </c>
      <c r="C46" s="26" t="n"/>
      <c r="D46" s="27">
        <f>IF(AND($C46="x",$A46&lt;&gt;""),$A46,"")</f>
        <v/>
      </c>
    </row>
    <row r="47">
      <c r="A47" s="25" t="inlineStr">
        <is>
          <t>active_view_measurable_cost_micros</t>
        </is>
      </c>
      <c r="B47" s="29" t="inlineStr">
        <is>
          <t>Active view measurable cost micros · NUMERIC</t>
        </is>
      </c>
      <c r="C47" s="26" t="n"/>
      <c r="D47" s="27">
        <f>IF(AND($C47="x",$A47&lt;&gt;""),$A47,"")</f>
        <v/>
      </c>
    </row>
    <row r="48">
      <c r="A48" s="25" t="inlineStr">
        <is>
          <t>active_view_measurable_impressions</t>
        </is>
      </c>
      <c r="B48" s="29" t="inlineStr">
        <is>
          <t>Active view measurable impressions · NUMERIC</t>
        </is>
      </c>
      <c r="C48" s="26" t="n"/>
      <c r="D48" s="27">
        <f>IF(AND($C48="x",$A48&lt;&gt;""),$A48,"")</f>
        <v/>
      </c>
    </row>
    <row r="49">
      <c r="A49" s="25" t="inlineStr">
        <is>
          <t>active_view_viewability</t>
        </is>
      </c>
      <c r="B49" s="29" t="inlineStr">
        <is>
          <t>Active view viewability · NUMERIC</t>
        </is>
      </c>
      <c r="C49" s="26" t="n"/>
      <c r="D49" s="27">
        <f>IF(AND($C49="x",$A49&lt;&gt;""),$A49,"")</f>
        <v/>
      </c>
    </row>
    <row r="50">
      <c r="A50" s="25" t="inlineStr">
        <is>
          <t>activity_account_id</t>
        </is>
      </c>
      <c r="B50" s="29" t="inlineStr">
        <is>
          <t>Activity account id · NUMERIC</t>
        </is>
      </c>
      <c r="C50" s="26" t="n"/>
      <c r="D50" s="27">
        <f>IF(AND($C50="x",$A50&lt;&gt;""),$A50,"")</f>
        <v/>
      </c>
    </row>
    <row r="51">
      <c r="A51" s="25" t="inlineStr">
        <is>
          <t>activity_city</t>
        </is>
      </c>
      <c r="B51" s="29" t="inlineStr">
        <is>
          <t>Activity city · CITY</t>
        </is>
      </c>
      <c r="C51" s="26" t="n"/>
      <c r="D51" s="27">
        <f>IF(AND($C51="x",$A51&lt;&gt;""),$A51,"")</f>
        <v/>
      </c>
    </row>
    <row r="52">
      <c r="A52" s="25" t="inlineStr">
        <is>
          <t>activity_country</t>
        </is>
      </c>
      <c r="B52" s="29" t="inlineStr">
        <is>
          <t>Activity country · COUNTRY</t>
        </is>
      </c>
      <c r="C52" s="26" t="n"/>
      <c r="D52" s="27">
        <f>IF(AND($C52="x",$A52&lt;&gt;""),$A52,"")</f>
        <v/>
      </c>
    </row>
    <row r="53">
      <c r="A53" s="25" t="inlineStr">
        <is>
          <t>activity_rating</t>
        </is>
      </c>
      <c r="B53" s="29" t="inlineStr">
        <is>
          <t>Activity rating · NUMERIC</t>
        </is>
      </c>
      <c r="C53" s="26" t="n"/>
      <c r="D53" s="27">
        <f>IF(AND($C53="x",$A53&lt;&gt;""),$A53,"")</f>
        <v/>
      </c>
    </row>
    <row r="54">
      <c r="A54" s="25" t="inlineStr">
        <is>
          <t>activity_state</t>
        </is>
      </c>
      <c r="B54" s="29" t="inlineStr">
        <is>
          <t>Activity state · TEXT</t>
        </is>
      </c>
      <c r="C54" s="26" t="n"/>
      <c r="D54" s="27">
        <f>IF(AND($C54="x",$A54&lt;&gt;""),$A54,"")</f>
        <v/>
      </c>
    </row>
    <row r="55">
      <c r="A55" s="25" t="inlineStr">
        <is>
          <t>ad_added_by_google_ads</t>
        </is>
      </c>
      <c r="B55" s="29" t="inlineStr">
        <is>
          <t>Ad added by google ads · BOOLEAN</t>
        </is>
      </c>
      <c r="C55" s="26" t="n"/>
      <c r="D55" s="27">
        <f>IF(AND($C55="x",$A55&lt;&gt;""),$A55,"")</f>
        <v/>
      </c>
    </row>
    <row r="56">
      <c r="A56" s="25" t="inlineStr">
        <is>
          <t>ad_app_ad_app_deep_link</t>
        </is>
      </c>
      <c r="B56" s="29" t="inlineStr">
        <is>
          <t>Ad app ad app deep link · TEXT</t>
        </is>
      </c>
      <c r="C56" s="26" t="n"/>
      <c r="D56" s="27">
        <f>IF(AND($C56="x",$A56&lt;&gt;""),$A56,"")</f>
        <v/>
      </c>
    </row>
    <row r="57">
      <c r="A57" s="25" t="inlineStr">
        <is>
          <t>ad_app_ad_app_deep_link_asset</t>
        </is>
      </c>
      <c r="B57" s="29" t="inlineStr">
        <is>
          <t>(Deprecated) Ad app ad app deep link asset · TEXT</t>
        </is>
      </c>
      <c r="C57" s="26" t="n"/>
      <c r="D57" s="27">
        <f>IF(AND($C57="x",$A57&lt;&gt;""),$A57,"")</f>
        <v/>
      </c>
    </row>
    <row r="58">
      <c r="A58" s="25" t="inlineStr">
        <is>
          <t>ad_app_ad_descriptions</t>
        </is>
      </c>
      <c r="B58" s="29" t="inlineStr">
        <is>
          <t>Ad app ad descriptions · TEXT</t>
        </is>
      </c>
      <c r="C58" s="26" t="n"/>
      <c r="D58" s="27">
        <f>IF(AND($C58="x",$A58&lt;&gt;""),$A58,"")</f>
        <v/>
      </c>
    </row>
    <row r="59">
      <c r="A59" s="25" t="inlineStr">
        <is>
          <t>ad_app_ad_descriptions_1_text</t>
        </is>
      </c>
      <c r="B59" s="29" t="inlineStr">
        <is>
          <t>Ad app ad description 1 text · TEXT</t>
        </is>
      </c>
      <c r="C59" s="26" t="n"/>
      <c r="D59" s="27">
        <f>IF(AND($C59="x",$A59&lt;&gt;""),$A59,"")</f>
        <v/>
      </c>
    </row>
    <row r="60">
      <c r="A60" s="25" t="inlineStr">
        <is>
          <t>ad_app_ad_descriptions_2_text</t>
        </is>
      </c>
      <c r="B60" s="29" t="inlineStr">
        <is>
          <t>Ad app ad description 2 text · TEXT</t>
        </is>
      </c>
      <c r="C60" s="26" t="n"/>
      <c r="D60" s="27">
        <f>IF(AND($C60="x",$A60&lt;&gt;""),$A60,"")</f>
        <v/>
      </c>
    </row>
    <row r="61">
      <c r="A61" s="25" t="inlineStr">
        <is>
          <t>ad_app_ad_descriptions_3_text</t>
        </is>
      </c>
      <c r="B61" s="29" t="inlineStr">
        <is>
          <t>Ad app ad description 3 text · TEXT</t>
        </is>
      </c>
      <c r="C61" s="26" t="n"/>
      <c r="D61" s="27">
        <f>IF(AND($C61="x",$A61&lt;&gt;""),$A61,"")</f>
        <v/>
      </c>
    </row>
    <row r="62">
      <c r="A62" s="25" t="inlineStr">
        <is>
          <t>ad_app_ad_descriptions_4_text</t>
        </is>
      </c>
      <c r="B62" s="29" t="inlineStr">
        <is>
          <t>Ad app ad description 4 text · TEXT</t>
        </is>
      </c>
      <c r="C62" s="26" t="n"/>
      <c r="D62" s="27">
        <f>IF(AND($C62="x",$A62&lt;&gt;""),$A62,"")</f>
        <v/>
      </c>
    </row>
    <row r="63">
      <c r="A63" s="25" t="inlineStr">
        <is>
          <t>ad_app_ad_descriptions_5_text</t>
        </is>
      </c>
      <c r="B63" s="29" t="inlineStr">
        <is>
          <t>Ad app ad description 5 text · TEXT</t>
        </is>
      </c>
      <c r="C63" s="26" t="n"/>
      <c r="D63" s="27">
        <f>IF(AND($C63="x",$A63&lt;&gt;""),$A63,"")</f>
        <v/>
      </c>
    </row>
    <row r="64">
      <c r="A64" s="25" t="inlineStr">
        <is>
          <t>ad_app_ad_descriptions_combined_text</t>
        </is>
      </c>
      <c r="B64" s="29" t="inlineStr">
        <is>
          <t>Ad app ad descriptions combined · TEXT</t>
        </is>
      </c>
      <c r="C64" s="26" t="n"/>
      <c r="D64" s="27">
        <f>IF(AND($C64="x",$A64&lt;&gt;""),$A64,"")</f>
        <v/>
      </c>
    </row>
    <row r="65">
      <c r="A65" s="25" t="inlineStr">
        <is>
          <t>ad_app_ad_headlines</t>
        </is>
      </c>
      <c r="B65" s="29" t="inlineStr">
        <is>
          <t>Ad app ad headlines · TEXT</t>
        </is>
      </c>
      <c r="C65" s="26" t="n"/>
      <c r="D65" s="27">
        <f>IF(AND($C65="x",$A65&lt;&gt;""),$A65,"")</f>
        <v/>
      </c>
    </row>
    <row r="66">
      <c r="A66" s="25" t="inlineStr">
        <is>
          <t>ad_app_ad_headlines_10_text</t>
        </is>
      </c>
      <c r="B66" s="29" t="inlineStr">
        <is>
          <t>Ad app ad headline 10 text · TEXT</t>
        </is>
      </c>
      <c r="C66" s="26" t="n"/>
      <c r="D66" s="27">
        <f>IF(AND($C66="x",$A66&lt;&gt;""),$A66,"")</f>
        <v/>
      </c>
    </row>
    <row r="67">
      <c r="A67" s="25" t="inlineStr">
        <is>
          <t>ad_app_ad_headlines_11_text</t>
        </is>
      </c>
      <c r="B67" s="29" t="inlineStr">
        <is>
          <t>Ad app ad headline 11 text · TEXT</t>
        </is>
      </c>
      <c r="C67" s="26" t="n"/>
      <c r="D67" s="27">
        <f>IF(AND($C67="x",$A67&lt;&gt;""),$A67,"")</f>
        <v/>
      </c>
    </row>
    <row r="68">
      <c r="A68" s="25" t="inlineStr">
        <is>
          <t>ad_app_ad_headlines_12_text</t>
        </is>
      </c>
      <c r="B68" s="29" t="inlineStr">
        <is>
          <t>Ad app ad headline 12 text · TEXT</t>
        </is>
      </c>
      <c r="C68" s="26" t="n"/>
      <c r="D68" s="27">
        <f>IF(AND($C68="x",$A68&lt;&gt;""),$A68,"")</f>
        <v/>
      </c>
    </row>
    <row r="69">
      <c r="A69" s="25" t="inlineStr">
        <is>
          <t>ad_app_ad_headlines_13_text</t>
        </is>
      </c>
      <c r="B69" s="29" t="inlineStr">
        <is>
          <t>Ad app ad headline 13 text · TEXT</t>
        </is>
      </c>
      <c r="C69" s="26" t="n"/>
      <c r="D69" s="27">
        <f>IF(AND($C69="x",$A69&lt;&gt;""),$A69,"")</f>
        <v/>
      </c>
    </row>
    <row r="70">
      <c r="A70" s="25" t="inlineStr">
        <is>
          <t>ad_app_ad_headlines_14_text</t>
        </is>
      </c>
      <c r="B70" s="29" t="inlineStr">
        <is>
          <t>Ad app ad headline 14 text · TEXT</t>
        </is>
      </c>
      <c r="C70" s="26" t="n"/>
      <c r="D70" s="27">
        <f>IF(AND($C70="x",$A70&lt;&gt;""),$A70,"")</f>
        <v/>
      </c>
    </row>
    <row r="71">
      <c r="A71" s="25" t="inlineStr">
        <is>
          <t>ad_app_ad_headlines_15_text</t>
        </is>
      </c>
      <c r="B71" s="29" t="inlineStr">
        <is>
          <t>Ad app ad headline 15 text · TEXT</t>
        </is>
      </c>
      <c r="C71" s="26" t="n"/>
      <c r="D71" s="27">
        <f>IF(AND($C71="x",$A71&lt;&gt;""),$A71,"")</f>
        <v/>
      </c>
    </row>
    <row r="72">
      <c r="A72" s="25" t="inlineStr">
        <is>
          <t>ad_app_ad_headlines_16_text</t>
        </is>
      </c>
      <c r="B72" s="29" t="inlineStr">
        <is>
          <t>Ad app ad headline 16 text · TEXT</t>
        </is>
      </c>
      <c r="C72" s="26" t="n"/>
      <c r="D72" s="27">
        <f>IF(AND($C72="x",$A72&lt;&gt;""),$A72,"")</f>
        <v/>
      </c>
    </row>
    <row r="73">
      <c r="A73" s="25" t="inlineStr">
        <is>
          <t>ad_app_ad_headlines_17_text</t>
        </is>
      </c>
      <c r="B73" s="29" t="inlineStr">
        <is>
          <t>Ad app ad headline 17 text · TEXT</t>
        </is>
      </c>
      <c r="C73" s="26" t="n"/>
      <c r="D73" s="27">
        <f>IF(AND($C73="x",$A73&lt;&gt;""),$A73,"")</f>
        <v/>
      </c>
    </row>
    <row r="74">
      <c r="A74" s="25" t="inlineStr">
        <is>
          <t>ad_app_ad_headlines_18_text</t>
        </is>
      </c>
      <c r="B74" s="29" t="inlineStr">
        <is>
          <t>Ad app ad headline 18 text · TEXT</t>
        </is>
      </c>
      <c r="C74" s="26" t="n"/>
      <c r="D74" s="27">
        <f>IF(AND($C74="x",$A74&lt;&gt;""),$A74,"")</f>
        <v/>
      </c>
    </row>
    <row r="75">
      <c r="A75" s="25" t="inlineStr">
        <is>
          <t>ad_app_ad_headlines_19_text</t>
        </is>
      </c>
      <c r="B75" s="29" t="inlineStr">
        <is>
          <t>Ad app ad headline 19 text · TEXT</t>
        </is>
      </c>
      <c r="C75" s="26" t="n"/>
      <c r="D75" s="27">
        <f>IF(AND($C75="x",$A75&lt;&gt;""),$A75,"")</f>
        <v/>
      </c>
    </row>
    <row r="76">
      <c r="A76" s="25" t="inlineStr">
        <is>
          <t>ad_app_ad_headlines_1_text</t>
        </is>
      </c>
      <c r="B76" s="29" t="inlineStr">
        <is>
          <t>Ad app ad headline 1 text · TEXT</t>
        </is>
      </c>
      <c r="C76" s="26" t="n"/>
      <c r="D76" s="27">
        <f>IF(AND($C76="x",$A76&lt;&gt;""),$A76,"")</f>
        <v/>
      </c>
    </row>
    <row r="77">
      <c r="A77" s="25" t="inlineStr">
        <is>
          <t>ad_app_ad_headlines_20_text</t>
        </is>
      </c>
      <c r="B77" s="29" t="inlineStr">
        <is>
          <t>Ad app ad headline 20 text · TEXT</t>
        </is>
      </c>
      <c r="C77" s="26" t="n"/>
      <c r="D77" s="27">
        <f>IF(AND($C77="x",$A77&lt;&gt;""),$A77,"")</f>
        <v/>
      </c>
    </row>
    <row r="78">
      <c r="A78" s="25" t="inlineStr">
        <is>
          <t>ad_app_ad_headlines_2_text</t>
        </is>
      </c>
      <c r="B78" s="29" t="inlineStr">
        <is>
          <t>Ad app ad headline 2 text · TEXT</t>
        </is>
      </c>
      <c r="C78" s="26" t="n"/>
      <c r="D78" s="27">
        <f>IF(AND($C78="x",$A78&lt;&gt;""),$A78,"")</f>
        <v/>
      </c>
    </row>
    <row r="79">
      <c r="A79" s="25" t="inlineStr">
        <is>
          <t>ad_app_ad_headlines_3_text</t>
        </is>
      </c>
      <c r="B79" s="29" t="inlineStr">
        <is>
          <t>Ad app ad headline 3 text · TEXT</t>
        </is>
      </c>
      <c r="C79" s="26" t="n"/>
      <c r="D79" s="27">
        <f>IF(AND($C79="x",$A79&lt;&gt;""),$A79,"")</f>
        <v/>
      </c>
    </row>
    <row r="80">
      <c r="A80" s="25" t="inlineStr">
        <is>
          <t>ad_app_ad_headlines_4_text</t>
        </is>
      </c>
      <c r="B80" s="29" t="inlineStr">
        <is>
          <t>Ad app ad headline 4 text · TEXT</t>
        </is>
      </c>
      <c r="C80" s="26" t="n"/>
      <c r="D80" s="27">
        <f>IF(AND($C80="x",$A80&lt;&gt;""),$A80,"")</f>
        <v/>
      </c>
    </row>
    <row r="81">
      <c r="A81" s="25" t="inlineStr">
        <is>
          <t>ad_app_ad_headlines_5_text</t>
        </is>
      </c>
      <c r="B81" s="29" t="inlineStr">
        <is>
          <t>Ad app ad headline 5 text · TEXT</t>
        </is>
      </c>
      <c r="C81" s="26" t="n"/>
      <c r="D81" s="27">
        <f>IF(AND($C81="x",$A81&lt;&gt;""),$A81,"")</f>
        <v/>
      </c>
    </row>
    <row r="82">
      <c r="A82" s="25" t="inlineStr">
        <is>
          <t>ad_app_ad_headlines_6_text</t>
        </is>
      </c>
      <c r="B82" s="29" t="inlineStr">
        <is>
          <t>Ad app ad headline 6 text · TEXT</t>
        </is>
      </c>
      <c r="C82" s="26" t="n"/>
      <c r="D82" s="27">
        <f>IF(AND($C82="x",$A82&lt;&gt;""),$A82,"")</f>
        <v/>
      </c>
    </row>
    <row r="83">
      <c r="A83" s="25" t="inlineStr">
        <is>
          <t>ad_app_ad_headlines_7_text</t>
        </is>
      </c>
      <c r="B83" s="29" t="inlineStr">
        <is>
          <t>Ad app ad headline 7 text · TEXT</t>
        </is>
      </c>
      <c r="C83" s="26" t="n"/>
      <c r="D83" s="27">
        <f>IF(AND($C83="x",$A83&lt;&gt;""),$A83,"")</f>
        <v/>
      </c>
    </row>
    <row r="84">
      <c r="A84" s="25" t="inlineStr">
        <is>
          <t>ad_app_ad_headlines_8_text</t>
        </is>
      </c>
      <c r="B84" s="29" t="inlineStr">
        <is>
          <t>Ad app ad headline 8 text · TEXT</t>
        </is>
      </c>
      <c r="C84" s="26" t="n"/>
      <c r="D84" s="27">
        <f>IF(AND($C84="x",$A84&lt;&gt;""),$A84,"")</f>
        <v/>
      </c>
    </row>
    <row r="85">
      <c r="A85" s="25" t="inlineStr">
        <is>
          <t>ad_app_ad_headlines_9_text</t>
        </is>
      </c>
      <c r="B85" s="29" t="inlineStr">
        <is>
          <t>Ad app ad headline 9 text · TEXT</t>
        </is>
      </c>
      <c r="C85" s="26" t="n"/>
      <c r="D85" s="27">
        <f>IF(AND($C85="x",$A85&lt;&gt;""),$A85,"")</f>
        <v/>
      </c>
    </row>
    <row r="86">
      <c r="A86" s="25" t="inlineStr">
        <is>
          <t>ad_app_ad_headlines_combined_text</t>
        </is>
      </c>
      <c r="B86" s="29" t="inlineStr">
        <is>
          <t>Ad app ad headlines combined · TEXT</t>
        </is>
      </c>
      <c r="C86" s="26" t="n"/>
      <c r="D86" s="27">
        <f>IF(AND($C86="x",$A86&lt;&gt;""),$A86,"")</f>
        <v/>
      </c>
    </row>
    <row r="87">
      <c r="A87" s="25" t="inlineStr">
        <is>
          <t>ad_app_ad_html5_media_bundles</t>
        </is>
      </c>
      <c r="B87" s="29" t="inlineStr">
        <is>
          <t>Ad app ad html5 media bundles · TEXT</t>
        </is>
      </c>
      <c r="C87" s="26" t="n"/>
      <c r="D87" s="27">
        <f>IF(AND($C87="x",$A87&lt;&gt;""),$A87,"")</f>
        <v/>
      </c>
    </row>
    <row r="88">
      <c r="A88" s="25" t="inlineStr">
        <is>
          <t>ad_app_ad_html5_media_bundles_asset</t>
        </is>
      </c>
      <c r="B88" s="29" t="inlineStr">
        <is>
          <t>(Deprecated) Ad app ad html5 media bundles asset · TEXT</t>
        </is>
      </c>
      <c r="C88" s="26" t="n"/>
      <c r="D88" s="27">
        <f>IF(AND($C88="x",$A88&lt;&gt;""),$A88,"")</f>
        <v/>
      </c>
    </row>
    <row r="89">
      <c r="A89" s="25" t="inlineStr">
        <is>
          <t>ad_app_ad_images</t>
        </is>
      </c>
      <c r="B89" s="29" t="inlineStr">
        <is>
          <t>Ad app ad images · TEXT</t>
        </is>
      </c>
      <c r="C89" s="26" t="n"/>
      <c r="D89" s="27">
        <f>IF(AND($C89="x",$A89&lt;&gt;""),$A89,"")</f>
        <v/>
      </c>
    </row>
    <row r="90">
      <c r="A90" s="25" t="inlineStr">
        <is>
          <t>ad_app_ad_images_asset</t>
        </is>
      </c>
      <c r="B90" s="29" t="inlineStr">
        <is>
          <t>(Deprecated) Ad app ad images asset · TEXT</t>
        </is>
      </c>
      <c r="C90" s="26" t="n"/>
      <c r="D90" s="27">
        <f>IF(AND($C90="x",$A90&lt;&gt;""),$A90,"")</f>
        <v/>
      </c>
    </row>
    <row r="91">
      <c r="A91" s="25" t="inlineStr">
        <is>
          <t>ad_app_ad_mandatory_ad_text</t>
        </is>
      </c>
      <c r="B91" s="29" t="inlineStr">
        <is>
          <t>Ad app ad mandatory ad text · TEXT</t>
        </is>
      </c>
      <c r="C91" s="26" t="n"/>
      <c r="D91" s="27">
        <f>IF(AND($C91="x",$A91&lt;&gt;""),$A91,"")</f>
        <v/>
      </c>
    </row>
    <row r="92">
      <c r="A92" s="25" t="inlineStr">
        <is>
          <t>ad_app_ad_youtube_videos</t>
        </is>
      </c>
      <c r="B92" s="29" t="inlineStr">
        <is>
          <t>Ad app ad youtube videos · TEXT</t>
        </is>
      </c>
      <c r="C92" s="26" t="n"/>
      <c r="D92" s="27">
        <f>IF(AND($C92="x",$A92&lt;&gt;""),$A92,"")</f>
        <v/>
      </c>
    </row>
    <row r="93">
      <c r="A93" s="25" t="inlineStr">
        <is>
          <t>ad_app_ad_youtube_videos_asset</t>
        </is>
      </c>
      <c r="B93" s="29" t="inlineStr">
        <is>
          <t>(Deprecated) Ad app ad youtube videos asset · TEXT</t>
        </is>
      </c>
      <c r="C93" s="26" t="n"/>
      <c r="D93" s="27">
        <f>IF(AND($C93="x",$A93&lt;&gt;""),$A93,"")</f>
        <v/>
      </c>
    </row>
    <row r="94">
      <c r="A94" s="25" t="inlineStr">
        <is>
          <t>ad_app_engagement_ad_descriptions</t>
        </is>
      </c>
      <c r="B94" s="29" t="inlineStr">
        <is>
          <t>Ad app engagement ad descriptions · TEXT</t>
        </is>
      </c>
      <c r="C94" s="26" t="n"/>
      <c r="D94" s="27">
        <f>IF(AND($C94="x",$A94&lt;&gt;""),$A94,"")</f>
        <v/>
      </c>
    </row>
    <row r="95">
      <c r="A95" s="25" t="inlineStr">
        <is>
          <t>ad_app_engagement_ad_descriptions_1_text</t>
        </is>
      </c>
      <c r="B95" s="29" t="inlineStr">
        <is>
          <t>Ad app engagement ad description 1 text · TEXT</t>
        </is>
      </c>
      <c r="C95" s="26" t="n"/>
      <c r="D95" s="27">
        <f>IF(AND($C95="x",$A95&lt;&gt;""),$A95,"")</f>
        <v/>
      </c>
    </row>
    <row r="96">
      <c r="A96" s="25" t="inlineStr">
        <is>
          <t>ad_app_engagement_ad_descriptions_2_text</t>
        </is>
      </c>
      <c r="B96" s="29" t="inlineStr">
        <is>
          <t>Ad app engagement ad description 2 text · TEXT</t>
        </is>
      </c>
      <c r="C96" s="26" t="n"/>
      <c r="D96" s="27">
        <f>IF(AND($C96="x",$A96&lt;&gt;""),$A96,"")</f>
        <v/>
      </c>
    </row>
    <row r="97">
      <c r="A97" s="25" t="inlineStr">
        <is>
          <t>ad_app_engagement_ad_descriptions_3_text</t>
        </is>
      </c>
      <c r="B97" s="29" t="inlineStr">
        <is>
          <t>Ad app engagement ad description 3 text · TEXT</t>
        </is>
      </c>
      <c r="C97" s="26" t="n"/>
      <c r="D97" s="27">
        <f>IF(AND($C97="x",$A97&lt;&gt;""),$A97,"")</f>
        <v/>
      </c>
    </row>
    <row r="98">
      <c r="A98" s="25" t="inlineStr">
        <is>
          <t>ad_app_engagement_ad_descriptions_4_text</t>
        </is>
      </c>
      <c r="B98" s="29" t="inlineStr">
        <is>
          <t>Ad app engagement ad description 4 text · TEXT</t>
        </is>
      </c>
      <c r="C98" s="26" t="n"/>
      <c r="D98" s="27">
        <f>IF(AND($C98="x",$A98&lt;&gt;""),$A98,"")</f>
        <v/>
      </c>
    </row>
    <row r="99">
      <c r="A99" s="25" t="inlineStr">
        <is>
          <t>ad_app_engagement_ad_descriptions_5_text</t>
        </is>
      </c>
      <c r="B99" s="29" t="inlineStr">
        <is>
          <t>Ad app engagement ad description 5 text · TEXT</t>
        </is>
      </c>
      <c r="C99" s="26" t="n"/>
      <c r="D99" s="27">
        <f>IF(AND($C99="x",$A99&lt;&gt;""),$A99,"")</f>
        <v/>
      </c>
    </row>
    <row r="100">
      <c r="A100" s="25" t="inlineStr">
        <is>
          <t>ad_app_engagement_ad_descriptions_combined_text</t>
        </is>
      </c>
      <c r="B100" s="29" t="inlineStr">
        <is>
          <t>Ad app engagement ad descriptions combined · TEXT</t>
        </is>
      </c>
      <c r="C100" s="26" t="n"/>
      <c r="D100" s="27">
        <f>IF(AND($C100="x",$A100&lt;&gt;""),$A100,"")</f>
        <v/>
      </c>
    </row>
    <row r="101">
      <c r="A101" s="25" t="inlineStr">
        <is>
          <t>ad_app_engagement_ad_headlines</t>
        </is>
      </c>
      <c r="B101" s="29" t="inlineStr">
        <is>
          <t>Ad app engagement ad headlines · TEXT</t>
        </is>
      </c>
      <c r="C101" s="26" t="n"/>
      <c r="D101" s="27">
        <f>IF(AND($C101="x",$A101&lt;&gt;""),$A101,"")</f>
        <v/>
      </c>
    </row>
    <row r="102">
      <c r="A102" s="25" t="inlineStr">
        <is>
          <t>ad_app_engagement_ad_headlines_10_text</t>
        </is>
      </c>
      <c r="B102" s="29" t="inlineStr">
        <is>
          <t>Ad app engagement ad headline 10 text · TEXT</t>
        </is>
      </c>
      <c r="C102" s="26" t="n"/>
      <c r="D102" s="27">
        <f>IF(AND($C102="x",$A102&lt;&gt;""),$A102,"")</f>
        <v/>
      </c>
    </row>
    <row r="103">
      <c r="A103" s="25" t="inlineStr">
        <is>
          <t>ad_app_engagement_ad_headlines_11_text</t>
        </is>
      </c>
      <c r="B103" s="29" t="inlineStr">
        <is>
          <t>Ad app engagement ad headline 11 text · TEXT</t>
        </is>
      </c>
      <c r="C103" s="26" t="n"/>
      <c r="D103" s="27">
        <f>IF(AND($C103="x",$A103&lt;&gt;""),$A103,"")</f>
        <v/>
      </c>
    </row>
    <row r="104">
      <c r="A104" s="25" t="inlineStr">
        <is>
          <t>ad_app_engagement_ad_headlines_12_text</t>
        </is>
      </c>
      <c r="B104" s="29" t="inlineStr">
        <is>
          <t>Ad app engagement ad headline 12 text · TEXT</t>
        </is>
      </c>
      <c r="C104" s="26" t="n"/>
      <c r="D104" s="27">
        <f>IF(AND($C104="x",$A104&lt;&gt;""),$A104,"")</f>
        <v/>
      </c>
    </row>
    <row r="105">
      <c r="A105" s="25" t="inlineStr">
        <is>
          <t>ad_app_engagement_ad_headlines_13_text</t>
        </is>
      </c>
      <c r="B105" s="29" t="inlineStr">
        <is>
          <t>Ad app engagement ad headline 13 text · TEXT</t>
        </is>
      </c>
      <c r="C105" s="26" t="n"/>
      <c r="D105" s="27">
        <f>IF(AND($C105="x",$A105&lt;&gt;""),$A105,"")</f>
        <v/>
      </c>
    </row>
    <row r="106">
      <c r="A106" s="25" t="inlineStr">
        <is>
          <t>ad_app_engagement_ad_headlines_14_text</t>
        </is>
      </c>
      <c r="B106" s="29" t="inlineStr">
        <is>
          <t>Ad app engagement ad headline 14 text · TEXT</t>
        </is>
      </c>
      <c r="C106" s="26" t="n"/>
      <c r="D106" s="27">
        <f>IF(AND($C106="x",$A106&lt;&gt;""),$A106,"")</f>
        <v/>
      </c>
    </row>
    <row r="107">
      <c r="A107" s="25" t="inlineStr">
        <is>
          <t>ad_app_engagement_ad_headlines_15_text</t>
        </is>
      </c>
      <c r="B107" s="29" t="inlineStr">
        <is>
          <t>Ad app engagement ad headline 15 text · TEXT</t>
        </is>
      </c>
      <c r="C107" s="26" t="n"/>
      <c r="D107" s="27">
        <f>IF(AND($C107="x",$A107&lt;&gt;""),$A107,"")</f>
        <v/>
      </c>
    </row>
    <row r="108">
      <c r="A108" s="25" t="inlineStr">
        <is>
          <t>ad_app_engagement_ad_headlines_16_text</t>
        </is>
      </c>
      <c r="B108" s="29" t="inlineStr">
        <is>
          <t>Ad app engagement ad headline 16 text · TEXT</t>
        </is>
      </c>
      <c r="C108" s="26" t="n"/>
      <c r="D108" s="27">
        <f>IF(AND($C108="x",$A108&lt;&gt;""),$A108,"")</f>
        <v/>
      </c>
    </row>
    <row r="109">
      <c r="A109" s="25" t="inlineStr">
        <is>
          <t>ad_app_engagement_ad_headlines_17_text</t>
        </is>
      </c>
      <c r="B109" s="29" t="inlineStr">
        <is>
          <t>Ad app engagement ad headline 17 text · TEXT</t>
        </is>
      </c>
      <c r="C109" s="26" t="n"/>
      <c r="D109" s="27">
        <f>IF(AND($C109="x",$A109&lt;&gt;""),$A109,"")</f>
        <v/>
      </c>
    </row>
    <row r="110">
      <c r="A110" s="25" t="inlineStr">
        <is>
          <t>ad_app_engagement_ad_headlines_18_text</t>
        </is>
      </c>
      <c r="B110" s="29" t="inlineStr">
        <is>
          <t>Ad app engagement ad headline 18 text · TEXT</t>
        </is>
      </c>
      <c r="C110" s="26" t="n"/>
      <c r="D110" s="27">
        <f>IF(AND($C110="x",$A110&lt;&gt;""),$A110,"")</f>
        <v/>
      </c>
    </row>
    <row r="111">
      <c r="A111" s="25" t="inlineStr">
        <is>
          <t>ad_app_engagement_ad_headlines_19_text</t>
        </is>
      </c>
      <c r="B111" s="29" t="inlineStr">
        <is>
          <t>Ad app engagement ad headline 19 text · TEXT</t>
        </is>
      </c>
      <c r="C111" s="26" t="n"/>
      <c r="D111" s="27">
        <f>IF(AND($C111="x",$A111&lt;&gt;""),$A111,"")</f>
        <v/>
      </c>
    </row>
    <row r="112">
      <c r="A112" s="25" t="inlineStr">
        <is>
          <t>ad_app_engagement_ad_headlines_1_text</t>
        </is>
      </c>
      <c r="B112" s="29" t="inlineStr">
        <is>
          <t>Ad app engagement ad headline 1 text · TEXT</t>
        </is>
      </c>
      <c r="C112" s="26" t="n"/>
      <c r="D112" s="27">
        <f>IF(AND($C112="x",$A112&lt;&gt;""),$A112,"")</f>
        <v/>
      </c>
    </row>
    <row r="113">
      <c r="A113" s="25" t="inlineStr">
        <is>
          <t>ad_app_engagement_ad_headlines_20_text</t>
        </is>
      </c>
      <c r="B113" s="29" t="inlineStr">
        <is>
          <t>Ad app engagement ad headline 20 text · TEXT</t>
        </is>
      </c>
      <c r="C113" s="26" t="n"/>
      <c r="D113" s="27">
        <f>IF(AND($C113="x",$A113&lt;&gt;""),$A113,"")</f>
        <v/>
      </c>
    </row>
    <row r="114">
      <c r="A114" s="25" t="inlineStr">
        <is>
          <t>ad_app_engagement_ad_headlines_2_text</t>
        </is>
      </c>
      <c r="B114" s="29" t="inlineStr">
        <is>
          <t>Ad app engagement ad headline 2 text · TEXT</t>
        </is>
      </c>
      <c r="C114" s="26" t="n"/>
      <c r="D114" s="27">
        <f>IF(AND($C114="x",$A114&lt;&gt;""),$A114,"")</f>
        <v/>
      </c>
    </row>
    <row r="115">
      <c r="A115" s="25" t="inlineStr">
        <is>
          <t>ad_app_engagement_ad_headlines_3_text</t>
        </is>
      </c>
      <c r="B115" s="29" t="inlineStr">
        <is>
          <t>Ad app engagement ad headline 3 text · TEXT</t>
        </is>
      </c>
      <c r="C115" s="26" t="n"/>
      <c r="D115" s="27">
        <f>IF(AND($C115="x",$A115&lt;&gt;""),$A115,"")</f>
        <v/>
      </c>
    </row>
    <row r="116">
      <c r="A116" s="25" t="inlineStr">
        <is>
          <t>ad_app_engagement_ad_headlines_4_text</t>
        </is>
      </c>
      <c r="B116" s="29" t="inlineStr">
        <is>
          <t>Ad app engagement ad headline 4 text · TEXT</t>
        </is>
      </c>
      <c r="C116" s="26" t="n"/>
      <c r="D116" s="27">
        <f>IF(AND($C116="x",$A116&lt;&gt;""),$A116,"")</f>
        <v/>
      </c>
    </row>
    <row r="117">
      <c r="A117" s="25" t="inlineStr">
        <is>
          <t>ad_app_engagement_ad_headlines_5_text</t>
        </is>
      </c>
      <c r="B117" s="29" t="inlineStr">
        <is>
          <t>Ad app engagement ad headline 5 text · TEXT</t>
        </is>
      </c>
      <c r="C117" s="26" t="n"/>
      <c r="D117" s="27">
        <f>IF(AND($C117="x",$A117&lt;&gt;""),$A117,"")</f>
        <v/>
      </c>
    </row>
    <row r="118">
      <c r="A118" s="25" t="inlineStr">
        <is>
          <t>ad_app_engagement_ad_headlines_6_text</t>
        </is>
      </c>
      <c r="B118" s="29" t="inlineStr">
        <is>
          <t>Ad app engagement ad headline 6 text · TEXT</t>
        </is>
      </c>
      <c r="C118" s="26" t="n"/>
      <c r="D118" s="27">
        <f>IF(AND($C118="x",$A118&lt;&gt;""),$A118,"")</f>
        <v/>
      </c>
    </row>
    <row r="119">
      <c r="A119" s="25" t="inlineStr">
        <is>
          <t>ad_app_engagement_ad_headlines_7_text</t>
        </is>
      </c>
      <c r="B119" s="29" t="inlineStr">
        <is>
          <t>Ad app engagement ad headline 7 text · TEXT</t>
        </is>
      </c>
      <c r="C119" s="26" t="n"/>
      <c r="D119" s="27">
        <f>IF(AND($C119="x",$A119&lt;&gt;""),$A119,"")</f>
        <v/>
      </c>
    </row>
    <row r="120">
      <c r="A120" s="25" t="inlineStr">
        <is>
          <t>ad_app_engagement_ad_headlines_8_text</t>
        </is>
      </c>
      <c r="B120" s="29" t="inlineStr">
        <is>
          <t>Ad app engagement ad headline 8 text · TEXT</t>
        </is>
      </c>
      <c r="C120" s="26" t="n"/>
      <c r="D120" s="27">
        <f>IF(AND($C120="x",$A120&lt;&gt;""),$A120,"")</f>
        <v/>
      </c>
    </row>
    <row r="121">
      <c r="A121" s="25" t="inlineStr">
        <is>
          <t>ad_app_engagement_ad_headlines_9_text</t>
        </is>
      </c>
      <c r="B121" s="29" t="inlineStr">
        <is>
          <t>Ad app engagement ad headline 9 text · TEXT</t>
        </is>
      </c>
      <c r="C121" s="26" t="n"/>
      <c r="D121" s="27">
        <f>IF(AND($C121="x",$A121&lt;&gt;""),$A121,"")</f>
        <v/>
      </c>
    </row>
    <row r="122">
      <c r="A122" s="25" t="inlineStr">
        <is>
          <t>ad_app_engagement_ad_headlines_combined_text</t>
        </is>
      </c>
      <c r="B122" s="29" t="inlineStr">
        <is>
          <t>Ad app engagement ad headlines combined · TEXT</t>
        </is>
      </c>
      <c r="C122" s="26" t="n"/>
      <c r="D122" s="27">
        <f>IF(AND($C122="x",$A122&lt;&gt;""),$A122,"")</f>
        <v/>
      </c>
    </row>
    <row r="123">
      <c r="A123" s="25" t="inlineStr">
        <is>
          <t>ad_app_engagement_ad_images</t>
        </is>
      </c>
      <c r="B123" s="29" t="inlineStr">
        <is>
          <t>Ad app engagement ad images · TEXT</t>
        </is>
      </c>
      <c r="C123" s="26" t="n"/>
      <c r="D123" s="27">
        <f>IF(AND($C123="x",$A123&lt;&gt;""),$A123,"")</f>
        <v/>
      </c>
    </row>
    <row r="124">
      <c r="A124" s="25" t="inlineStr">
        <is>
          <t>ad_app_engagement_ad_images_asset</t>
        </is>
      </c>
      <c r="B124" s="29" t="inlineStr">
        <is>
          <t>(Deprecated) Ad app engagement ad images asset · TEXT</t>
        </is>
      </c>
      <c r="C124" s="26" t="n"/>
      <c r="D124" s="27">
        <f>IF(AND($C124="x",$A124&lt;&gt;""),$A124,"")</f>
        <v/>
      </c>
    </row>
    <row r="125">
      <c r="A125" s="25" t="inlineStr">
        <is>
          <t>ad_app_engagement_ad_videos</t>
        </is>
      </c>
      <c r="B125" s="29" t="inlineStr">
        <is>
          <t>Ad app engagement ad videos · TEXT</t>
        </is>
      </c>
      <c r="C125" s="26" t="n"/>
      <c r="D125" s="27">
        <f>IF(AND($C125="x",$A125&lt;&gt;""),$A125,"")</f>
        <v/>
      </c>
    </row>
    <row r="126">
      <c r="A126" s="25" t="inlineStr">
        <is>
          <t>ad_app_engagement_ad_videos_asset</t>
        </is>
      </c>
      <c r="B126" s="29" t="inlineStr">
        <is>
          <t>(Deprecated) Ad app engagement ad videos asset · TEXT</t>
        </is>
      </c>
      <c r="C126" s="26" t="n"/>
      <c r="D126" s="27">
        <f>IF(AND($C126="x",$A126&lt;&gt;""),$A126,"")</f>
        <v/>
      </c>
    </row>
    <row r="127">
      <c r="A127" s="25" t="inlineStr">
        <is>
          <t>ad_app_pre_registration_ad_descriptions</t>
        </is>
      </c>
      <c r="B127" s="29" t="inlineStr">
        <is>
          <t>Ad app pre registration ad descriptions · TEXT</t>
        </is>
      </c>
      <c r="C127" s="26" t="n"/>
      <c r="D127" s="27">
        <f>IF(AND($C127="x",$A127&lt;&gt;""),$A127,"")</f>
        <v/>
      </c>
    </row>
    <row r="128">
      <c r="A128" s="25" t="inlineStr">
        <is>
          <t>ad_app_pre_registration_ad_descriptions_1_text</t>
        </is>
      </c>
      <c r="B128" s="29" t="inlineStr">
        <is>
          <t>Ad app pre registration ad description 1 text · TEXT</t>
        </is>
      </c>
      <c r="C128" s="26" t="n"/>
      <c r="D128" s="27">
        <f>IF(AND($C128="x",$A128&lt;&gt;""),$A128,"")</f>
        <v/>
      </c>
    </row>
    <row r="129">
      <c r="A129" s="25" t="inlineStr">
        <is>
          <t>ad_app_pre_registration_ad_descriptions_2_text</t>
        </is>
      </c>
      <c r="B129" s="29" t="inlineStr">
        <is>
          <t>Ad app pre registration ad description 2 text · TEXT</t>
        </is>
      </c>
      <c r="C129" s="26" t="n"/>
      <c r="D129" s="27">
        <f>IF(AND($C129="x",$A129&lt;&gt;""),$A129,"")</f>
        <v/>
      </c>
    </row>
    <row r="130">
      <c r="A130" s="25" t="inlineStr">
        <is>
          <t>ad_app_pre_registration_ad_descriptions_3_text</t>
        </is>
      </c>
      <c r="B130" s="29" t="inlineStr">
        <is>
          <t>Ad app pre registration ad description 3 text · TEXT</t>
        </is>
      </c>
      <c r="C130" s="26" t="n"/>
      <c r="D130" s="27">
        <f>IF(AND($C130="x",$A130&lt;&gt;""),$A130,"")</f>
        <v/>
      </c>
    </row>
    <row r="131">
      <c r="A131" s="25" t="inlineStr">
        <is>
          <t>ad_app_pre_registration_ad_descriptions_4_text</t>
        </is>
      </c>
      <c r="B131" s="29" t="inlineStr">
        <is>
          <t>Ad app pre registration ad description 4 text · TEXT</t>
        </is>
      </c>
      <c r="C131" s="26" t="n"/>
      <c r="D131" s="27">
        <f>IF(AND($C131="x",$A131&lt;&gt;""),$A131,"")</f>
        <v/>
      </c>
    </row>
    <row r="132">
      <c r="A132" s="25" t="inlineStr">
        <is>
          <t>ad_app_pre_registration_ad_descriptions_5_text</t>
        </is>
      </c>
      <c r="B132" s="29" t="inlineStr">
        <is>
          <t>Ad app pre registration ad description 5 text · TEXT</t>
        </is>
      </c>
      <c r="C132" s="26" t="n"/>
      <c r="D132" s="27">
        <f>IF(AND($C132="x",$A132&lt;&gt;""),$A132,"")</f>
        <v/>
      </c>
    </row>
    <row r="133">
      <c r="A133" s="25" t="inlineStr">
        <is>
          <t>ad_app_pre_registration_ad_descriptions_combined_text</t>
        </is>
      </c>
      <c r="B133" s="29" t="inlineStr">
        <is>
          <t>Ad app pre registration ad descriptions combined · TEXT</t>
        </is>
      </c>
      <c r="C133" s="26" t="n"/>
      <c r="D133" s="27">
        <f>IF(AND($C133="x",$A133&lt;&gt;""),$A133,"")</f>
        <v/>
      </c>
    </row>
    <row r="134">
      <c r="A134" s="25" t="inlineStr">
        <is>
          <t>ad_app_pre_registration_ad_headlines</t>
        </is>
      </c>
      <c r="B134" s="29" t="inlineStr">
        <is>
          <t>Ad app pre registration ad headlines · TEXT</t>
        </is>
      </c>
      <c r="C134" s="26" t="n"/>
      <c r="D134" s="27">
        <f>IF(AND($C134="x",$A134&lt;&gt;""),$A134,"")</f>
        <v/>
      </c>
    </row>
    <row r="135">
      <c r="A135" s="25" t="inlineStr">
        <is>
          <t>ad_app_pre_registration_ad_headlines_1_text</t>
        </is>
      </c>
      <c r="B135" s="29" t="inlineStr">
        <is>
          <t>Ad app pre registration ad headline 1 text · TEXT</t>
        </is>
      </c>
      <c r="C135" s="26" t="n"/>
      <c r="D135" s="27">
        <f>IF(AND($C135="x",$A135&lt;&gt;""),$A135,"")</f>
        <v/>
      </c>
    </row>
    <row r="136">
      <c r="A136" s="25" t="inlineStr">
        <is>
          <t>ad_app_pre_registration_ad_headlines_2_text</t>
        </is>
      </c>
      <c r="B136" s="29" t="inlineStr">
        <is>
          <t>Ad app pre registration ad headline 2 text · TEXT</t>
        </is>
      </c>
      <c r="C136" s="26" t="n"/>
      <c r="D136" s="27">
        <f>IF(AND($C136="x",$A136&lt;&gt;""),$A136,"")</f>
        <v/>
      </c>
    </row>
    <row r="137">
      <c r="A137" s="25" t="inlineStr">
        <is>
          <t>ad_app_pre_registration_ad_headlines_3_text</t>
        </is>
      </c>
      <c r="B137" s="29" t="inlineStr">
        <is>
          <t>Ad app pre registration ad headline 3 text · TEXT</t>
        </is>
      </c>
      <c r="C137" s="26" t="n"/>
      <c r="D137" s="27">
        <f>IF(AND($C137="x",$A137&lt;&gt;""),$A137,"")</f>
        <v/>
      </c>
    </row>
    <row r="138">
      <c r="A138" s="25" t="inlineStr">
        <is>
          <t>ad_app_pre_registration_ad_headlines_4_text</t>
        </is>
      </c>
      <c r="B138" s="29" t="inlineStr">
        <is>
          <t>Ad app pre registration ad headline 4 text · TEXT</t>
        </is>
      </c>
      <c r="C138" s="26" t="n"/>
      <c r="D138" s="27">
        <f>IF(AND($C138="x",$A138&lt;&gt;""),$A138,"")</f>
        <v/>
      </c>
    </row>
    <row r="139">
      <c r="A139" s="25" t="inlineStr">
        <is>
          <t>ad_app_pre_registration_ad_headlines_5_text</t>
        </is>
      </c>
      <c r="B139" s="29" t="inlineStr">
        <is>
          <t>Ad app pre registration ad headline 5 text · TEXT</t>
        </is>
      </c>
      <c r="C139" s="26" t="n"/>
      <c r="D139" s="27">
        <f>IF(AND($C139="x",$A139&lt;&gt;""),$A139,"")</f>
        <v/>
      </c>
    </row>
    <row r="140">
      <c r="A140" s="25" t="inlineStr">
        <is>
          <t>ad_app_pre_registration_ad_headlines_combined_text</t>
        </is>
      </c>
      <c r="B140" s="29" t="inlineStr">
        <is>
          <t>Ad app pre registration ad headlines combined · TEXT</t>
        </is>
      </c>
      <c r="C140" s="26" t="n"/>
      <c r="D140" s="27">
        <f>IF(AND($C140="x",$A140&lt;&gt;""),$A140,"")</f>
        <v/>
      </c>
    </row>
    <row r="141">
      <c r="A141" s="25" t="inlineStr">
        <is>
          <t>ad_app_pre_registration_ad_images</t>
        </is>
      </c>
      <c r="B141" s="29" t="inlineStr">
        <is>
          <t>Ad app pre registration ad images · TEXT</t>
        </is>
      </c>
      <c r="C141" s="26" t="n"/>
      <c r="D141" s="27">
        <f>IF(AND($C141="x",$A141&lt;&gt;""),$A141,"")</f>
        <v/>
      </c>
    </row>
    <row r="142">
      <c r="A142" s="25" t="inlineStr">
        <is>
          <t>ad_app_pre_registration_ad_images_asset</t>
        </is>
      </c>
      <c r="B142" s="29" t="inlineStr">
        <is>
          <t>(Deprecated) Ad app pre registration ad images asset · TEXT</t>
        </is>
      </c>
      <c r="C142" s="26" t="n"/>
      <c r="D142" s="27">
        <f>IF(AND($C142="x",$A142&lt;&gt;""),$A142,"")</f>
        <v/>
      </c>
    </row>
    <row r="143">
      <c r="A143" s="25" t="inlineStr">
        <is>
          <t>ad_app_pre_registration_ad_youtube_videos</t>
        </is>
      </c>
      <c r="B143" s="29" t="inlineStr">
        <is>
          <t>Ad app pre registration ad youtube videos · TEXT</t>
        </is>
      </c>
      <c r="C143" s="26" t="n"/>
      <c r="D143" s="27">
        <f>IF(AND($C143="x",$A143&lt;&gt;""),$A143,"")</f>
        <v/>
      </c>
    </row>
    <row r="144">
      <c r="A144" s="25" t="inlineStr">
        <is>
          <t>ad_app_pre_registration_ad_youtube_videos_asset</t>
        </is>
      </c>
      <c r="B144" s="29" t="inlineStr">
        <is>
          <t>(Deprecated) Ad app pre registration ad youtube videos asset · TEXT</t>
        </is>
      </c>
      <c r="C144" s="26" t="n"/>
      <c r="D144" s="27">
        <f>IF(AND($C144="x",$A144&lt;&gt;""),$A144,"")</f>
        <v/>
      </c>
    </row>
    <row r="145">
      <c r="A145" s="25" t="inlineStr">
        <is>
          <t>ad_call_ad_business_name</t>
        </is>
      </c>
      <c r="B145" s="29" t="inlineStr">
        <is>
          <t>(Deprecated) Ad call ad business name · TEXT</t>
        </is>
      </c>
      <c r="C145" s="26" t="n"/>
      <c r="D145" s="27">
        <f>IF(AND($C145="x",$A145&lt;&gt;""),$A145,"")</f>
        <v/>
      </c>
    </row>
    <row r="146">
      <c r="A146" s="25" t="inlineStr">
        <is>
          <t>ad_call_ad_call_tracked</t>
        </is>
      </c>
      <c r="B146" s="29" t="inlineStr">
        <is>
          <t>(Deprecated) Ad call ad call tracked · BOOLEAN</t>
        </is>
      </c>
      <c r="C146" s="26" t="n"/>
      <c r="D146" s="27">
        <f>IF(AND($C146="x",$A146&lt;&gt;""),$A146,"")</f>
        <v/>
      </c>
    </row>
    <row r="147">
      <c r="A147" s="25" t="inlineStr">
        <is>
          <t>ad_call_ad_conversion_action</t>
        </is>
      </c>
      <c r="B147" s="29" t="inlineStr">
        <is>
          <t>(Deprecated) Ad call ad conversion action · TEXT</t>
        </is>
      </c>
      <c r="C147" s="26" t="n"/>
      <c r="D147" s="27">
        <f>IF(AND($C147="x",$A147&lt;&gt;""),$A147,"")</f>
        <v/>
      </c>
    </row>
    <row r="148">
      <c r="A148" s="25" t="inlineStr">
        <is>
          <t>ad_call_ad_conversion_reporting_state</t>
        </is>
      </c>
      <c r="B148" s="29" t="inlineStr">
        <is>
          <t>(Deprecated) Ad call ad conversion reporting state · TEXT</t>
        </is>
      </c>
      <c r="C148" s="26" t="n"/>
      <c r="D148" s="27">
        <f>IF(AND($C148="x",$A148&lt;&gt;""),$A148,"")</f>
        <v/>
      </c>
    </row>
    <row r="149">
      <c r="A149" s="25" t="inlineStr">
        <is>
          <t>ad_call_ad_country_code</t>
        </is>
      </c>
      <c r="B149" s="29" t="inlineStr">
        <is>
          <t>(Deprecated) Ad call ad country code · COUNTRY</t>
        </is>
      </c>
      <c r="C149" s="26" t="n"/>
      <c r="D149" s="27">
        <f>IF(AND($C149="x",$A149&lt;&gt;""),$A149,"")</f>
        <v/>
      </c>
    </row>
    <row r="150">
      <c r="A150" s="25" t="inlineStr">
        <is>
          <t>ad_call_ad_description1</t>
        </is>
      </c>
      <c r="B150" s="29" t="inlineStr">
        <is>
          <t>(Deprecated) Ad call ad description1 · TEXT</t>
        </is>
      </c>
      <c r="C150" s="26" t="n"/>
      <c r="D150" s="27">
        <f>IF(AND($C150="x",$A150&lt;&gt;""),$A150,"")</f>
        <v/>
      </c>
    </row>
    <row r="151">
      <c r="A151" s="25" t="inlineStr">
        <is>
          <t>ad_call_ad_description2</t>
        </is>
      </c>
      <c r="B151" s="29" t="inlineStr">
        <is>
          <t>(Deprecated) Ad call ad description2 · TEXT</t>
        </is>
      </c>
      <c r="C151" s="26" t="n"/>
      <c r="D151" s="27">
        <f>IF(AND($C151="x",$A151&lt;&gt;""),$A151,"")</f>
        <v/>
      </c>
    </row>
    <row r="152">
      <c r="A152" s="25" t="inlineStr">
        <is>
          <t>ad_call_ad_disable_call_conversion</t>
        </is>
      </c>
      <c r="B152" s="29" t="inlineStr">
        <is>
          <t>(Deprecated) Ad call ad disable call conversion · BOOLEAN</t>
        </is>
      </c>
      <c r="C152" s="26" t="n"/>
      <c r="D152" s="27">
        <f>IF(AND($C152="x",$A152&lt;&gt;""),$A152,"")</f>
        <v/>
      </c>
    </row>
    <row r="153">
      <c r="A153" s="25" t="inlineStr">
        <is>
          <t>ad_call_ad_headline1</t>
        </is>
      </c>
      <c r="B153" s="29" t="inlineStr">
        <is>
          <t>(Deprecated) Ad call ad headline1 · TEXT</t>
        </is>
      </c>
      <c r="C153" s="26" t="n"/>
      <c r="D153" s="27">
        <f>IF(AND($C153="x",$A153&lt;&gt;""),$A153,"")</f>
        <v/>
      </c>
    </row>
    <row r="154">
      <c r="A154" s="25" t="inlineStr">
        <is>
          <t>ad_call_ad_headline2</t>
        </is>
      </c>
      <c r="B154" s="29" t="inlineStr">
        <is>
          <t>(Deprecated) Ad call ad headline2 · TEXT</t>
        </is>
      </c>
      <c r="C154" s="26" t="n"/>
      <c r="D154" s="27">
        <f>IF(AND($C154="x",$A154&lt;&gt;""),$A154,"")</f>
        <v/>
      </c>
    </row>
    <row r="155">
      <c r="A155" s="25" t="inlineStr">
        <is>
          <t>ad_call_ad_path1</t>
        </is>
      </c>
      <c r="B155" s="29" t="inlineStr">
        <is>
          <t>(Deprecated) Ad call ad path1 · TEXT</t>
        </is>
      </c>
      <c r="C155" s="26" t="n"/>
      <c r="D155" s="27">
        <f>IF(AND($C155="x",$A155&lt;&gt;""),$A155,"")</f>
        <v/>
      </c>
    </row>
    <row r="156">
      <c r="A156" s="25" t="inlineStr">
        <is>
          <t>ad_call_ad_path2</t>
        </is>
      </c>
      <c r="B156" s="29" t="inlineStr">
        <is>
          <t>(Deprecated) Ad call ad path2 · TEXT</t>
        </is>
      </c>
      <c r="C156" s="26" t="n"/>
      <c r="D156" s="27">
        <f>IF(AND($C156="x",$A156&lt;&gt;""),$A156,"")</f>
        <v/>
      </c>
    </row>
    <row r="157">
      <c r="A157" s="25" t="inlineStr">
        <is>
          <t>ad_call_ad_phone_number</t>
        </is>
      </c>
      <c r="B157" s="29" t="inlineStr">
        <is>
          <t>(Deprecated) Ad call ad phone number · TEXT</t>
        </is>
      </c>
      <c r="C157" s="26" t="n"/>
      <c r="D157" s="27">
        <f>IF(AND($C157="x",$A157&lt;&gt;""),$A157,"")</f>
        <v/>
      </c>
    </row>
    <row r="158">
      <c r="A158" s="25" t="inlineStr">
        <is>
          <t>ad_call_ad_phone_number_verification_url</t>
        </is>
      </c>
      <c r="B158" s="29" t="inlineStr">
        <is>
          <t>(Deprecated) Ad call ad phone number verification url · TEXT</t>
        </is>
      </c>
      <c r="C158" s="26" t="n"/>
      <c r="D158" s="27">
        <f>IF(AND($C158="x",$A158&lt;&gt;""),$A158,"")</f>
        <v/>
      </c>
    </row>
    <row r="159">
      <c r="A159" s="25" t="inlineStr">
        <is>
          <t>ad_demand_gen_carousel_ad_business_name</t>
        </is>
      </c>
      <c r="B159" s="29" t="inlineStr">
        <is>
          <t>Ad demand gen carousel ad business name · TEXT</t>
        </is>
      </c>
      <c r="C159" s="26" t="n"/>
      <c r="D159" s="27">
        <f>IF(AND($C159="x",$A159&lt;&gt;""),$A159,"")</f>
        <v/>
      </c>
    </row>
    <row r="160">
      <c r="A160" s="25" t="inlineStr">
        <is>
          <t>ad_demand_gen_carousel_ad_call_to_action_text</t>
        </is>
      </c>
      <c r="B160" s="29" t="inlineStr">
        <is>
          <t>Ad demand gen carousel ad call to action text · TEXT</t>
        </is>
      </c>
      <c r="C160" s="26" t="n"/>
      <c r="D160" s="27">
        <f>IF(AND($C160="x",$A160&lt;&gt;""),$A160,"")</f>
        <v/>
      </c>
    </row>
    <row r="161">
      <c r="A161" s="25" t="inlineStr">
        <is>
          <t>ad_demand_gen_carousel_ad_carousel_cards</t>
        </is>
      </c>
      <c r="B161" s="29" t="inlineStr">
        <is>
          <t>Ad demand gen carousel ad carousel cards · TEXT</t>
        </is>
      </c>
      <c r="C161" s="26" t="n"/>
      <c r="D161" s="27">
        <f>IF(AND($C161="x",$A161&lt;&gt;""),$A161,"")</f>
        <v/>
      </c>
    </row>
    <row r="162">
      <c r="A162" s="25" t="inlineStr">
        <is>
          <t>ad_demand_gen_carousel_ad_carousel_cards_asset</t>
        </is>
      </c>
      <c r="B162" s="29" t="inlineStr">
        <is>
          <t>(Deprecated) Ad demand gen carousel ad carousel cards asset · TEXT</t>
        </is>
      </c>
      <c r="C162" s="26" t="n"/>
      <c r="D162" s="27">
        <f>IF(AND($C162="x",$A162&lt;&gt;""),$A162,"")</f>
        <v/>
      </c>
    </row>
    <row r="163">
      <c r="A163" s="25" t="inlineStr">
        <is>
          <t>ad_demand_gen_carousel_ad_description</t>
        </is>
      </c>
      <c r="B163" s="29" t="inlineStr">
        <is>
          <t>Ad demand gen carousel ad description · TEXT</t>
        </is>
      </c>
      <c r="C163" s="26" t="n"/>
      <c r="D163" s="27">
        <f>IF(AND($C163="x",$A163&lt;&gt;""),$A163,"")</f>
        <v/>
      </c>
    </row>
    <row r="164">
      <c r="A164" s="25" t="inlineStr">
        <is>
          <t>ad_demand_gen_carousel_ad_headline</t>
        </is>
      </c>
      <c r="B164" s="29" t="inlineStr">
        <is>
          <t>Ad demand gen carousel ad headline · TEXT</t>
        </is>
      </c>
      <c r="C164" s="26" t="n"/>
      <c r="D164" s="27">
        <f>IF(AND($C164="x",$A164&lt;&gt;""),$A164,"")</f>
        <v/>
      </c>
    </row>
    <row r="165">
      <c r="A165" s="25" t="inlineStr">
        <is>
          <t>ad_demand_gen_carousel_ad_logo_image</t>
        </is>
      </c>
      <c r="B165" s="29" t="inlineStr">
        <is>
          <t>Ad demand gen carousel ad logo image · TEXT</t>
        </is>
      </c>
      <c r="C165" s="26" t="n"/>
      <c r="D165" s="27">
        <f>IF(AND($C165="x",$A165&lt;&gt;""),$A165,"")</f>
        <v/>
      </c>
    </row>
    <row r="166">
      <c r="A166" s="25" t="inlineStr">
        <is>
          <t>ad_demand_gen_carousel_ad_logo_image_asset</t>
        </is>
      </c>
      <c r="B166" s="29" t="inlineStr">
        <is>
          <t>(Deprecated) Ad demand gen carousel ad logo image asset · TEXT</t>
        </is>
      </c>
      <c r="C166" s="26" t="n"/>
      <c r="D166" s="27">
        <f>IF(AND($C166="x",$A166&lt;&gt;""),$A166,"")</f>
        <v/>
      </c>
    </row>
    <row r="167">
      <c r="A167" s="25" t="inlineStr">
        <is>
          <t>ad_demand_gen_multi_asset_ad_business_name</t>
        </is>
      </c>
      <c r="B167" s="29" t="inlineStr">
        <is>
          <t>Ad demand gen multi asset ad business name · TEXT</t>
        </is>
      </c>
      <c r="C167" s="26" t="n"/>
      <c r="D167" s="27">
        <f>IF(AND($C167="x",$A167&lt;&gt;""),$A167,"")</f>
        <v/>
      </c>
    </row>
    <row r="168">
      <c r="A168" s="25" t="inlineStr">
        <is>
          <t>ad_demand_gen_multi_asset_ad_call_to_action_text</t>
        </is>
      </c>
      <c r="B168" s="29" t="inlineStr">
        <is>
          <t>Ad demand gen multi asset ad call to action text · TEXT</t>
        </is>
      </c>
      <c r="C168" s="26" t="n"/>
      <c r="D168" s="27">
        <f>IF(AND($C168="x",$A168&lt;&gt;""),$A168,"")</f>
        <v/>
      </c>
    </row>
    <row r="169">
      <c r="A169" s="25" t="inlineStr">
        <is>
          <t>ad_demand_gen_multi_asset_ad_descriptions</t>
        </is>
      </c>
      <c r="B169" s="29" t="inlineStr">
        <is>
          <t>Ad demand gen multi asset ad descriptions · TEXT</t>
        </is>
      </c>
      <c r="C169" s="26" t="n"/>
      <c r="D169" s="27">
        <f>IF(AND($C169="x",$A169&lt;&gt;""),$A169,"")</f>
        <v/>
      </c>
    </row>
    <row r="170">
      <c r="A170" s="25" t="inlineStr">
        <is>
          <t>ad_demand_gen_multi_asset_ad_descriptions_1_text</t>
        </is>
      </c>
      <c r="B170" s="29" t="inlineStr">
        <is>
          <t>Ad demand gen multi asset ad description 1 text · TEXT</t>
        </is>
      </c>
      <c r="C170" s="26" t="n"/>
      <c r="D170" s="27">
        <f>IF(AND($C170="x",$A170&lt;&gt;""),$A170,"")</f>
        <v/>
      </c>
    </row>
    <row r="171">
      <c r="A171" s="25" t="inlineStr">
        <is>
          <t>ad_demand_gen_multi_asset_ad_descriptions_2_text</t>
        </is>
      </c>
      <c r="B171" s="29" t="inlineStr">
        <is>
          <t>Ad demand gen multi asset ad description 2 text · TEXT</t>
        </is>
      </c>
      <c r="C171" s="26" t="n"/>
      <c r="D171" s="27">
        <f>IF(AND($C171="x",$A171&lt;&gt;""),$A171,"")</f>
        <v/>
      </c>
    </row>
    <row r="172">
      <c r="A172" s="25" t="inlineStr">
        <is>
          <t>ad_demand_gen_multi_asset_ad_descriptions_3_text</t>
        </is>
      </c>
      <c r="B172" s="29" t="inlineStr">
        <is>
          <t>Ad demand gen multi asset ad description 3 text · TEXT</t>
        </is>
      </c>
      <c r="C172" s="26" t="n"/>
      <c r="D172" s="27">
        <f>IF(AND($C172="x",$A172&lt;&gt;""),$A172,"")</f>
        <v/>
      </c>
    </row>
    <row r="173">
      <c r="A173" s="25" t="inlineStr">
        <is>
          <t>ad_demand_gen_multi_asset_ad_descriptions_4_text</t>
        </is>
      </c>
      <c r="B173" s="29" t="inlineStr">
        <is>
          <t>Ad demand gen multi asset ad description 4 text · TEXT</t>
        </is>
      </c>
      <c r="C173" s="26" t="n"/>
      <c r="D173" s="27">
        <f>IF(AND($C173="x",$A173&lt;&gt;""),$A173,"")</f>
        <v/>
      </c>
    </row>
    <row r="174">
      <c r="A174" s="25" t="inlineStr">
        <is>
          <t>ad_demand_gen_multi_asset_ad_descriptions_5_text</t>
        </is>
      </c>
      <c r="B174" s="29" t="inlineStr">
        <is>
          <t>Ad demand gen multi asset ad description 5 text · TEXT</t>
        </is>
      </c>
      <c r="C174" s="26" t="n"/>
      <c r="D174" s="27">
        <f>IF(AND($C174="x",$A174&lt;&gt;""),$A174,"")</f>
        <v/>
      </c>
    </row>
    <row r="175">
      <c r="A175" s="25" t="inlineStr">
        <is>
          <t>ad_demand_gen_multi_asset_ad_descriptions_combined_text</t>
        </is>
      </c>
      <c r="B175" s="29" t="inlineStr">
        <is>
          <t>Ad demand gen multi asset ad descriptions combined · TEXT</t>
        </is>
      </c>
      <c r="C175" s="26" t="n"/>
      <c r="D175" s="27">
        <f>IF(AND($C175="x",$A175&lt;&gt;""),$A175,"")</f>
        <v/>
      </c>
    </row>
    <row r="176">
      <c r="A176" s="25" t="inlineStr">
        <is>
          <t>ad_demand_gen_multi_asset_ad_headlines</t>
        </is>
      </c>
      <c r="B176" s="29" t="inlineStr">
        <is>
          <t>Ad demand gen multi asset ad headlines · TEXT</t>
        </is>
      </c>
      <c r="C176" s="26" t="n"/>
      <c r="D176" s="27">
        <f>IF(AND($C176="x",$A176&lt;&gt;""),$A176,"")</f>
        <v/>
      </c>
    </row>
    <row r="177">
      <c r="A177" s="25" t="inlineStr">
        <is>
          <t>ad_demand_gen_multi_asset_ad_headlines_1_text</t>
        </is>
      </c>
      <c r="B177" s="29" t="inlineStr">
        <is>
          <t>Ad demand gen multi asset ad headline 1 text · TEXT</t>
        </is>
      </c>
      <c r="C177" s="26" t="n"/>
      <c r="D177" s="27">
        <f>IF(AND($C177="x",$A177&lt;&gt;""),$A177,"")</f>
        <v/>
      </c>
    </row>
    <row r="178">
      <c r="A178" s="25" t="inlineStr">
        <is>
          <t>ad_demand_gen_multi_asset_ad_headlines_2_text</t>
        </is>
      </c>
      <c r="B178" s="29" t="inlineStr">
        <is>
          <t>Ad demand gen multi asset ad headline 2 text · TEXT</t>
        </is>
      </c>
      <c r="C178" s="26" t="n"/>
      <c r="D178" s="27">
        <f>IF(AND($C178="x",$A178&lt;&gt;""),$A178,"")</f>
        <v/>
      </c>
    </row>
    <row r="179">
      <c r="A179" s="25" t="inlineStr">
        <is>
          <t>ad_demand_gen_multi_asset_ad_headlines_3_text</t>
        </is>
      </c>
      <c r="B179" s="29" t="inlineStr">
        <is>
          <t>Ad demand gen multi asset ad headline 3 text · TEXT</t>
        </is>
      </c>
      <c r="C179" s="26" t="n"/>
      <c r="D179" s="27">
        <f>IF(AND($C179="x",$A179&lt;&gt;""),$A179,"")</f>
        <v/>
      </c>
    </row>
    <row r="180">
      <c r="A180" s="25" t="inlineStr">
        <is>
          <t>ad_demand_gen_multi_asset_ad_headlines_4_text</t>
        </is>
      </c>
      <c r="B180" s="29" t="inlineStr">
        <is>
          <t>Ad demand gen multi asset ad headline 4 text · TEXT</t>
        </is>
      </c>
      <c r="C180" s="26" t="n"/>
      <c r="D180" s="27">
        <f>IF(AND($C180="x",$A180&lt;&gt;""),$A180,"")</f>
        <v/>
      </c>
    </row>
    <row r="181">
      <c r="A181" s="25" t="inlineStr">
        <is>
          <t>ad_demand_gen_multi_asset_ad_headlines_5_text</t>
        </is>
      </c>
      <c r="B181" s="29" t="inlineStr">
        <is>
          <t>Ad demand gen multi asset ad headline 5 text · TEXT</t>
        </is>
      </c>
      <c r="C181" s="26" t="n"/>
      <c r="D181" s="27">
        <f>IF(AND($C181="x",$A181&lt;&gt;""),$A181,"")</f>
        <v/>
      </c>
    </row>
    <row r="182">
      <c r="A182" s="25" t="inlineStr">
        <is>
          <t>ad_demand_gen_multi_asset_ad_headlines_combined_text</t>
        </is>
      </c>
      <c r="B182" s="29" t="inlineStr">
        <is>
          <t>Ad demand gen multi asset ad headlines combined · TEXT</t>
        </is>
      </c>
      <c r="C182" s="26" t="n"/>
      <c r="D182" s="27">
        <f>IF(AND($C182="x",$A182&lt;&gt;""),$A182,"")</f>
        <v/>
      </c>
    </row>
    <row r="183">
      <c r="A183" s="25" t="inlineStr">
        <is>
          <t>ad_demand_gen_multi_asset_ad_lead_form_only</t>
        </is>
      </c>
      <c r="B183" s="29" t="inlineStr">
        <is>
          <t>(Deprecated) Ad demand gen multi asset ad lead form only · BOOLEAN</t>
        </is>
      </c>
      <c r="C183" s="26" t="n"/>
      <c r="D183" s="27">
        <f>IF(AND($C183="x",$A183&lt;&gt;""),$A183,"")</f>
        <v/>
      </c>
    </row>
    <row r="184">
      <c r="A184" s="25" t="inlineStr">
        <is>
          <t>ad_demand_gen_multi_asset_ad_logo_images</t>
        </is>
      </c>
      <c r="B184" s="29" t="inlineStr">
        <is>
          <t>Ad demand gen multi asset ad logo images · TEXT</t>
        </is>
      </c>
      <c r="C184" s="26" t="n"/>
      <c r="D184" s="27">
        <f>IF(AND($C184="x",$A184&lt;&gt;""),$A184,"")</f>
        <v/>
      </c>
    </row>
    <row r="185">
      <c r="A185" s="25" t="inlineStr">
        <is>
          <t>ad_demand_gen_multi_asset_ad_logo_images_asset</t>
        </is>
      </c>
      <c r="B185" s="29" t="inlineStr">
        <is>
          <t>(Deprecated) Ad demand gen multi asset ad logo images asset · TEXT</t>
        </is>
      </c>
      <c r="C185" s="26" t="n"/>
      <c r="D185" s="27">
        <f>IF(AND($C185="x",$A185&lt;&gt;""),$A185,"")</f>
        <v/>
      </c>
    </row>
    <row r="186">
      <c r="A186" s="25" t="inlineStr">
        <is>
          <t>ad_demand_gen_multi_asset_ad_marketing_images</t>
        </is>
      </c>
      <c r="B186" s="29" t="inlineStr">
        <is>
          <t>Ad demand gen multi asset ad marketing images · TEXT</t>
        </is>
      </c>
      <c r="C186" s="26" t="n"/>
      <c r="D186" s="27">
        <f>IF(AND($C186="x",$A186&lt;&gt;""),$A186,"")</f>
        <v/>
      </c>
    </row>
    <row r="187">
      <c r="A187" s="25" t="inlineStr">
        <is>
          <t>ad_demand_gen_multi_asset_ad_marketing_images_asset</t>
        </is>
      </c>
      <c r="B187" s="29" t="inlineStr">
        <is>
          <t>(Deprecated) Ad demand gen multi asset ad marketing images asset · TEXT</t>
        </is>
      </c>
      <c r="C187" s="26" t="n"/>
      <c r="D187" s="27">
        <f>IF(AND($C187="x",$A187&lt;&gt;""),$A187,"")</f>
        <v/>
      </c>
    </row>
    <row r="188">
      <c r="A188" s="25" t="inlineStr">
        <is>
          <t>ad_demand_gen_multi_asset_ad_portrait_marketing_images</t>
        </is>
      </c>
      <c r="B188" s="29" t="inlineStr">
        <is>
          <t>Ad demand gen multi asset ad portrait marketing images · TEXT</t>
        </is>
      </c>
      <c r="C188" s="26" t="n"/>
      <c r="D188" s="27">
        <f>IF(AND($C188="x",$A188&lt;&gt;""),$A188,"")</f>
        <v/>
      </c>
    </row>
    <row r="189">
      <c r="A189" s="25" t="inlineStr">
        <is>
          <t>ad_demand_gen_multi_asset_ad_portrait_marketing_images_asset</t>
        </is>
      </c>
      <c r="B189" s="29" t="inlineStr">
        <is>
          <t>(Deprecated) Ad demand gen multi asset ad portrait marketing images asset · TEXT</t>
        </is>
      </c>
      <c r="C189" s="26" t="n"/>
      <c r="D189" s="27">
        <f>IF(AND($C189="x",$A189&lt;&gt;""),$A189,"")</f>
        <v/>
      </c>
    </row>
    <row r="190">
      <c r="A190" s="25" t="inlineStr">
        <is>
          <t>ad_demand_gen_multi_asset_ad_square_marketing_images</t>
        </is>
      </c>
      <c r="B190" s="29" t="inlineStr">
        <is>
          <t>Ad demand gen multi asset ad square marketing images · TEXT</t>
        </is>
      </c>
      <c r="C190" s="26" t="n"/>
      <c r="D190" s="27">
        <f>IF(AND($C190="x",$A190&lt;&gt;""),$A190,"")</f>
        <v/>
      </c>
    </row>
    <row r="191">
      <c r="A191" s="25" t="inlineStr">
        <is>
          <t>ad_demand_gen_multi_asset_ad_square_marketing_images_asset</t>
        </is>
      </c>
      <c r="B191" s="29" t="inlineStr">
        <is>
          <t>(Deprecated) Ad demand gen multi asset ad square marketing images asset · TEXT</t>
        </is>
      </c>
      <c r="C191" s="26" t="n"/>
      <c r="D191" s="27">
        <f>IF(AND($C191="x",$A191&lt;&gt;""),$A191,"")</f>
        <v/>
      </c>
    </row>
    <row r="192">
      <c r="A192" s="25" t="inlineStr">
        <is>
          <t>ad_demand_gen_multi_asset_ad_tall_portrait_marketing_images</t>
        </is>
      </c>
      <c r="B192" s="29" t="inlineStr">
        <is>
          <t>Ad demand gen multi asset ad tall portrait marketing images · TEXT</t>
        </is>
      </c>
      <c r="C192" s="26" t="n"/>
      <c r="D192" s="27">
        <f>IF(AND($C192="x",$A192&lt;&gt;""),$A192,"")</f>
        <v/>
      </c>
    </row>
    <row r="193">
      <c r="A193" s="25" t="inlineStr">
        <is>
          <t>ad_demand_gen_multi_asset_ad_tall_portrait_marketing_images_asset</t>
        </is>
      </c>
      <c r="B193" s="29" t="inlineStr">
        <is>
          <t>(Deprecated) Ad demand gen multi asset ad tall portrait marketing images asset · TEXT</t>
        </is>
      </c>
      <c r="C193" s="26" t="n"/>
      <c r="D193" s="27">
        <f>IF(AND($C193="x",$A193&lt;&gt;""),$A193,"")</f>
        <v/>
      </c>
    </row>
    <row r="194">
      <c r="A194" s="25" t="inlineStr">
        <is>
          <t>ad_demand_gen_product_ad_breadcrumb1</t>
        </is>
      </c>
      <c r="B194" s="29" t="inlineStr">
        <is>
          <t>Ad demand gen product ad breadcrumb1 · TEXT</t>
        </is>
      </c>
      <c r="C194" s="26" t="n"/>
      <c r="D194" s="27">
        <f>IF(AND($C194="x",$A194&lt;&gt;""),$A194,"")</f>
        <v/>
      </c>
    </row>
    <row r="195">
      <c r="A195" s="25" t="inlineStr">
        <is>
          <t>ad_demand_gen_product_ad_breadcrumb2</t>
        </is>
      </c>
      <c r="B195" s="29" t="inlineStr">
        <is>
          <t>Ad demand gen product ad breadcrumb2 · TEXT</t>
        </is>
      </c>
      <c r="C195" s="26" t="n"/>
      <c r="D195" s="27">
        <f>IF(AND($C195="x",$A195&lt;&gt;""),$A195,"")</f>
        <v/>
      </c>
    </row>
    <row r="196">
      <c r="A196" s="25" t="inlineStr">
        <is>
          <t>ad_demand_gen_product_ad_business_name</t>
        </is>
      </c>
      <c r="B196" s="29" t="inlineStr">
        <is>
          <t>Ad demand gen product ad business name · TEXT</t>
        </is>
      </c>
      <c r="C196" s="26" t="n"/>
      <c r="D196" s="27">
        <f>IF(AND($C196="x",$A196&lt;&gt;""),$A196,"")</f>
        <v/>
      </c>
    </row>
    <row r="197">
      <c r="A197" s="25" t="inlineStr">
        <is>
          <t>ad_demand_gen_product_ad_call_to_action</t>
        </is>
      </c>
      <c r="B197" s="29" t="inlineStr">
        <is>
          <t>Ad demand gen product ad call to action · TEXT</t>
        </is>
      </c>
      <c r="C197" s="26" t="n"/>
      <c r="D197" s="27">
        <f>IF(AND($C197="x",$A197&lt;&gt;""),$A197,"")</f>
        <v/>
      </c>
    </row>
    <row r="198">
      <c r="A198" s="25" t="inlineStr">
        <is>
          <t>ad_demand_gen_product_ad_call_to_action_asset</t>
        </is>
      </c>
      <c r="B198" s="29" t="inlineStr">
        <is>
          <t>(Deprecated) Ad demand gen product ad call to action asset · TEXT</t>
        </is>
      </c>
      <c r="C198" s="26" t="n"/>
      <c r="D198" s="27">
        <f>IF(AND($C198="x",$A198&lt;&gt;""),$A198,"")</f>
        <v/>
      </c>
    </row>
    <row r="199">
      <c r="A199" s="25" t="inlineStr">
        <is>
          <t>ad_demand_gen_product_ad_description</t>
        </is>
      </c>
      <c r="B199" s="29" t="inlineStr">
        <is>
          <t>Ad demand gen product ad description · TEXT</t>
        </is>
      </c>
      <c r="C199" s="26" t="n"/>
      <c r="D199" s="27">
        <f>IF(AND($C199="x",$A199&lt;&gt;""),$A199,"")</f>
        <v/>
      </c>
    </row>
    <row r="200">
      <c r="A200" s="25" t="inlineStr">
        <is>
          <t>ad_demand_gen_product_ad_headline</t>
        </is>
      </c>
      <c r="B200" s="29" t="inlineStr">
        <is>
          <t>Ad demand gen product ad headline · TEXT</t>
        </is>
      </c>
      <c r="C200" s="26" t="n"/>
      <c r="D200" s="27">
        <f>IF(AND($C200="x",$A200&lt;&gt;""),$A200,"")</f>
        <v/>
      </c>
    </row>
    <row r="201">
      <c r="A201" s="25" t="inlineStr">
        <is>
          <t>ad_demand_gen_product_ad_logo_image</t>
        </is>
      </c>
      <c r="B201" s="29" t="inlineStr">
        <is>
          <t>Ad demand gen product ad logo image · TEXT</t>
        </is>
      </c>
      <c r="C201" s="26" t="n"/>
      <c r="D201" s="27">
        <f>IF(AND($C201="x",$A201&lt;&gt;""),$A201,"")</f>
        <v/>
      </c>
    </row>
    <row r="202">
      <c r="A202" s="25" t="inlineStr">
        <is>
          <t>ad_demand_gen_product_ad_logo_image_asset</t>
        </is>
      </c>
      <c r="B202" s="29" t="inlineStr">
        <is>
          <t>(Deprecated) Ad demand gen product ad logo image asset · TEXT</t>
        </is>
      </c>
      <c r="C202" s="26" t="n"/>
      <c r="D202" s="27">
        <f>IF(AND($C202="x",$A202&lt;&gt;""),$A202,"")</f>
        <v/>
      </c>
    </row>
    <row r="203">
      <c r="A203" s="25" t="inlineStr">
        <is>
          <t>ad_demand_gen_video_responsive_ad_breadcrumb1</t>
        </is>
      </c>
      <c r="B203" s="29" t="inlineStr">
        <is>
          <t>Ad demand gen video responsive ad breadcrumb1 · TEXT</t>
        </is>
      </c>
      <c r="C203" s="26" t="n"/>
      <c r="D203" s="27">
        <f>IF(AND($C203="x",$A203&lt;&gt;""),$A203,"")</f>
        <v/>
      </c>
    </row>
    <row r="204">
      <c r="A204" s="25" t="inlineStr">
        <is>
          <t>ad_demand_gen_video_responsive_ad_breadcrumb2</t>
        </is>
      </c>
      <c r="B204" s="29" t="inlineStr">
        <is>
          <t>Ad demand gen video responsive ad breadcrumb2 · TEXT</t>
        </is>
      </c>
      <c r="C204" s="26" t="n"/>
      <c r="D204" s="27">
        <f>IF(AND($C204="x",$A204&lt;&gt;""),$A204,"")</f>
        <v/>
      </c>
    </row>
    <row r="205">
      <c r="A205" s="25" t="inlineStr">
        <is>
          <t>ad_demand_gen_video_responsive_ad_business_name</t>
        </is>
      </c>
      <c r="B205" s="29" t="inlineStr">
        <is>
          <t>Ad demand gen video responsive ad business name · TEXT</t>
        </is>
      </c>
      <c r="C205" s="26" t="n"/>
      <c r="D205" s="27">
        <f>IF(AND($C205="x",$A205&lt;&gt;""),$A205,"")</f>
        <v/>
      </c>
    </row>
    <row r="206">
      <c r="A206" s="25" t="inlineStr">
        <is>
          <t>ad_demand_gen_video_responsive_ad_call_to_actions</t>
        </is>
      </c>
      <c r="B206" s="29" t="inlineStr">
        <is>
          <t>Ad demand gen video responsive ad call to actions · TEXT</t>
        </is>
      </c>
      <c r="C206" s="26" t="n"/>
      <c r="D206" s="27">
        <f>IF(AND($C206="x",$A206&lt;&gt;""),$A206,"")</f>
        <v/>
      </c>
    </row>
    <row r="207">
      <c r="A207" s="25" t="inlineStr">
        <is>
          <t>ad_demand_gen_video_responsive_ad_call_to_actions_asset</t>
        </is>
      </c>
      <c r="B207" s="29" t="inlineStr">
        <is>
          <t>(Deprecated) Ad demand gen video responsive ad call to actions asset · TEXT</t>
        </is>
      </c>
      <c r="C207" s="26" t="n"/>
      <c r="D207" s="27">
        <f>IF(AND($C207="x",$A207&lt;&gt;""),$A207,"")</f>
        <v/>
      </c>
    </row>
    <row r="208">
      <c r="A208" s="25" t="inlineStr">
        <is>
          <t>ad_demand_gen_video_responsive_ad_descriptions</t>
        </is>
      </c>
      <c r="B208" s="29" t="inlineStr">
        <is>
          <t>Ad demand gen video responsive ad descriptions · TEXT</t>
        </is>
      </c>
      <c r="C208" s="26" t="n"/>
      <c r="D208" s="27">
        <f>IF(AND($C208="x",$A208&lt;&gt;""),$A208,"")</f>
        <v/>
      </c>
    </row>
    <row r="209">
      <c r="A209" s="25" t="inlineStr">
        <is>
          <t>ad_demand_gen_video_responsive_ad_descriptions_1_text</t>
        </is>
      </c>
      <c r="B209" s="29" t="inlineStr">
        <is>
          <t>Ad demand gen video responsive ad description 1 text · TEXT</t>
        </is>
      </c>
      <c r="C209" s="26" t="n"/>
      <c r="D209" s="27">
        <f>IF(AND($C209="x",$A209&lt;&gt;""),$A209,"")</f>
        <v/>
      </c>
    </row>
    <row r="210">
      <c r="A210" s="25" t="inlineStr">
        <is>
          <t>ad_demand_gen_video_responsive_ad_descriptions_2_text</t>
        </is>
      </c>
      <c r="B210" s="29" t="inlineStr">
        <is>
          <t>Ad demand gen video responsive ad description 2 text · TEXT</t>
        </is>
      </c>
      <c r="C210" s="26" t="n"/>
      <c r="D210" s="27">
        <f>IF(AND($C210="x",$A210&lt;&gt;""),$A210,"")</f>
        <v/>
      </c>
    </row>
    <row r="211">
      <c r="A211" s="25" t="inlineStr">
        <is>
          <t>ad_demand_gen_video_responsive_ad_descriptions_3_text</t>
        </is>
      </c>
      <c r="B211" s="29" t="inlineStr">
        <is>
          <t>Ad demand gen video responsive ad description 3 text · TEXT</t>
        </is>
      </c>
      <c r="C211" s="26" t="n"/>
      <c r="D211" s="27">
        <f>IF(AND($C211="x",$A211&lt;&gt;""),$A211,"")</f>
        <v/>
      </c>
    </row>
    <row r="212">
      <c r="A212" s="25" t="inlineStr">
        <is>
          <t>ad_demand_gen_video_responsive_ad_descriptions_4_text</t>
        </is>
      </c>
      <c r="B212" s="29" t="inlineStr">
        <is>
          <t>Ad demand gen video responsive ad description 4 text · TEXT</t>
        </is>
      </c>
      <c r="C212" s="26" t="n"/>
      <c r="D212" s="27">
        <f>IF(AND($C212="x",$A212&lt;&gt;""),$A212,"")</f>
        <v/>
      </c>
    </row>
    <row r="213">
      <c r="A213" s="25" t="inlineStr">
        <is>
          <t>ad_demand_gen_video_responsive_ad_descriptions_5_text</t>
        </is>
      </c>
      <c r="B213" s="29" t="inlineStr">
        <is>
          <t>Ad demand gen video responsive ad description 5 text · TEXT</t>
        </is>
      </c>
      <c r="C213" s="26" t="n"/>
      <c r="D213" s="27">
        <f>IF(AND($C213="x",$A213&lt;&gt;""),$A213,"")</f>
        <v/>
      </c>
    </row>
    <row r="214">
      <c r="A214" s="25" t="inlineStr">
        <is>
          <t>ad_demand_gen_video_responsive_ad_descriptions_combined_text</t>
        </is>
      </c>
      <c r="B214" s="29" t="inlineStr">
        <is>
          <t>Ad demand gen video responsive ad descriptions combined · TEXT</t>
        </is>
      </c>
      <c r="C214" s="26" t="n"/>
      <c r="D214" s="27">
        <f>IF(AND($C214="x",$A214&lt;&gt;""),$A214,"")</f>
        <v/>
      </c>
    </row>
    <row r="215">
      <c r="A215" s="25" t="inlineStr">
        <is>
          <t>ad_demand_gen_video_responsive_ad_headlines</t>
        </is>
      </c>
      <c r="B215" s="29" t="inlineStr">
        <is>
          <t>Ad demand gen video responsive ad headlines · TEXT</t>
        </is>
      </c>
      <c r="C215" s="26" t="n"/>
      <c r="D215" s="27">
        <f>IF(AND($C215="x",$A215&lt;&gt;""),$A215,"")</f>
        <v/>
      </c>
    </row>
    <row r="216">
      <c r="A216" s="25" t="inlineStr">
        <is>
          <t>ad_demand_gen_video_responsive_ad_headlines_1_text</t>
        </is>
      </c>
      <c r="B216" s="29" t="inlineStr">
        <is>
          <t>Ad demand gen video responsive ad headline 1 text · TEXT</t>
        </is>
      </c>
      <c r="C216" s="26" t="n"/>
      <c r="D216" s="27">
        <f>IF(AND($C216="x",$A216&lt;&gt;""),$A216,"")</f>
        <v/>
      </c>
    </row>
    <row r="217">
      <c r="A217" s="25" t="inlineStr">
        <is>
          <t>ad_demand_gen_video_responsive_ad_headlines_2_text</t>
        </is>
      </c>
      <c r="B217" s="29" t="inlineStr">
        <is>
          <t>Ad demand gen video responsive ad headline 2 text · TEXT</t>
        </is>
      </c>
      <c r="C217" s="26" t="n"/>
      <c r="D217" s="27">
        <f>IF(AND($C217="x",$A217&lt;&gt;""),$A217,"")</f>
        <v/>
      </c>
    </row>
    <row r="218">
      <c r="A218" s="25" t="inlineStr">
        <is>
          <t>ad_demand_gen_video_responsive_ad_headlines_3_text</t>
        </is>
      </c>
      <c r="B218" s="29" t="inlineStr">
        <is>
          <t>Ad demand gen video responsive ad headline 3 text · TEXT</t>
        </is>
      </c>
      <c r="C218" s="26" t="n"/>
      <c r="D218" s="27">
        <f>IF(AND($C218="x",$A218&lt;&gt;""),$A218,"")</f>
        <v/>
      </c>
    </row>
    <row r="219">
      <c r="A219" s="25" t="inlineStr">
        <is>
          <t>ad_demand_gen_video_responsive_ad_headlines_4_text</t>
        </is>
      </c>
      <c r="B219" s="29" t="inlineStr">
        <is>
          <t>Ad demand gen video responsive ad headline 4 text · TEXT</t>
        </is>
      </c>
      <c r="C219" s="26" t="n"/>
      <c r="D219" s="27">
        <f>IF(AND($C219="x",$A219&lt;&gt;""),$A219,"")</f>
        <v/>
      </c>
    </row>
    <row r="220">
      <c r="A220" s="25" t="inlineStr">
        <is>
          <t>ad_demand_gen_video_responsive_ad_headlines_5_text</t>
        </is>
      </c>
      <c r="B220" s="29" t="inlineStr">
        <is>
          <t>Ad demand gen video responsive ad headline 5 text · TEXT</t>
        </is>
      </c>
      <c r="C220" s="26" t="n"/>
      <c r="D220" s="27">
        <f>IF(AND($C220="x",$A220&lt;&gt;""),$A220,"")</f>
        <v/>
      </c>
    </row>
    <row r="221">
      <c r="A221" s="25" t="inlineStr">
        <is>
          <t>ad_demand_gen_video_responsive_ad_headlines_combined_text</t>
        </is>
      </c>
      <c r="B221" s="29" t="inlineStr">
        <is>
          <t>Ad demand gen video responsive ad headlines combined · TEXT</t>
        </is>
      </c>
      <c r="C221" s="26" t="n"/>
      <c r="D221" s="27">
        <f>IF(AND($C221="x",$A221&lt;&gt;""),$A221,"")</f>
        <v/>
      </c>
    </row>
    <row r="222">
      <c r="A222" s="25" t="inlineStr">
        <is>
          <t>ad_demand_gen_video_responsive_ad_logo_images</t>
        </is>
      </c>
      <c r="B222" s="29" t="inlineStr">
        <is>
          <t>Ad demand gen video responsive ad logo images · TEXT</t>
        </is>
      </c>
      <c r="C222" s="26" t="n"/>
      <c r="D222" s="27">
        <f>IF(AND($C222="x",$A222&lt;&gt;""),$A222,"")</f>
        <v/>
      </c>
    </row>
    <row r="223">
      <c r="A223" s="25" t="inlineStr">
        <is>
          <t>ad_demand_gen_video_responsive_ad_logo_images_asset</t>
        </is>
      </c>
      <c r="B223" s="29" t="inlineStr">
        <is>
          <t>(Deprecated) Ad demand gen video responsive ad logo images asset · TEXT</t>
        </is>
      </c>
      <c r="C223" s="26" t="n"/>
      <c r="D223" s="27">
        <f>IF(AND($C223="x",$A223&lt;&gt;""),$A223,"")</f>
        <v/>
      </c>
    </row>
    <row r="224">
      <c r="A224" s="25" t="inlineStr">
        <is>
          <t>ad_demand_gen_video_responsive_ad_long_headlines</t>
        </is>
      </c>
      <c r="B224" s="29" t="inlineStr">
        <is>
          <t>Ad demand gen video responsive ad long headlines · TEXT</t>
        </is>
      </c>
      <c r="C224" s="26" t="n"/>
      <c r="D224" s="27">
        <f>IF(AND($C224="x",$A224&lt;&gt;""),$A224,"")</f>
        <v/>
      </c>
    </row>
    <row r="225">
      <c r="A225" s="25" t="inlineStr">
        <is>
          <t>ad_demand_gen_video_responsive_ad_long_headlines_1_text</t>
        </is>
      </c>
      <c r="B225" s="29" t="inlineStr">
        <is>
          <t>Ad demand gen video responsive ad long headline 1 text · TEXT</t>
        </is>
      </c>
      <c r="C225" s="26" t="n"/>
      <c r="D225" s="27">
        <f>IF(AND($C225="x",$A225&lt;&gt;""),$A225,"")</f>
        <v/>
      </c>
    </row>
    <row r="226">
      <c r="A226" s="25" t="inlineStr">
        <is>
          <t>ad_demand_gen_video_responsive_ad_long_headlines_2_text</t>
        </is>
      </c>
      <c r="B226" s="29" t="inlineStr">
        <is>
          <t>Ad demand gen video responsive ad long headline 2 text · TEXT</t>
        </is>
      </c>
      <c r="C226" s="26" t="n"/>
      <c r="D226" s="27">
        <f>IF(AND($C226="x",$A226&lt;&gt;""),$A226,"")</f>
        <v/>
      </c>
    </row>
    <row r="227">
      <c r="A227" s="25" t="inlineStr">
        <is>
          <t>ad_demand_gen_video_responsive_ad_long_headlines_3_text</t>
        </is>
      </c>
      <c r="B227" s="29" t="inlineStr">
        <is>
          <t>Ad demand gen video responsive ad long headline 3 text · TEXT</t>
        </is>
      </c>
      <c r="C227" s="26" t="n"/>
      <c r="D227" s="27">
        <f>IF(AND($C227="x",$A227&lt;&gt;""),$A227,"")</f>
        <v/>
      </c>
    </row>
    <row r="228">
      <c r="A228" s="25" t="inlineStr">
        <is>
          <t>ad_demand_gen_video_responsive_ad_long_headlines_4_text</t>
        </is>
      </c>
      <c r="B228" s="29" t="inlineStr">
        <is>
          <t>Ad demand gen video responsive ad long headline 4 text · TEXT</t>
        </is>
      </c>
      <c r="C228" s="26" t="n"/>
      <c r="D228" s="27">
        <f>IF(AND($C228="x",$A228&lt;&gt;""),$A228,"")</f>
        <v/>
      </c>
    </row>
    <row r="229">
      <c r="A229" s="25" t="inlineStr">
        <is>
          <t>ad_demand_gen_video_responsive_ad_long_headlines_5_text</t>
        </is>
      </c>
      <c r="B229" s="29" t="inlineStr">
        <is>
          <t>Ad demand gen video responsive ad long headline 5 text · TEXT</t>
        </is>
      </c>
      <c r="C229" s="26" t="n"/>
      <c r="D229" s="27">
        <f>IF(AND($C229="x",$A229&lt;&gt;""),$A229,"")</f>
        <v/>
      </c>
    </row>
    <row r="230">
      <c r="A230" s="25" t="inlineStr">
        <is>
          <t>ad_demand_gen_video_responsive_ad_long_headlines_combined_text</t>
        </is>
      </c>
      <c r="B230" s="29" t="inlineStr">
        <is>
          <t>Ad demand gen video responsive ad long headlines combined · TEXT</t>
        </is>
      </c>
      <c r="C230" s="26" t="n"/>
      <c r="D230" s="27">
        <f>IF(AND($C230="x",$A230&lt;&gt;""),$A230,"")</f>
        <v/>
      </c>
    </row>
    <row r="231">
      <c r="A231" s="25" t="inlineStr">
        <is>
          <t>ad_demand_gen_video_responsive_ad_videos</t>
        </is>
      </c>
      <c r="B231" s="29" t="inlineStr">
        <is>
          <t>Ad demand gen video responsive ad videos · TEXT</t>
        </is>
      </c>
      <c r="C231" s="26" t="n"/>
      <c r="D231" s="27">
        <f>IF(AND($C231="x",$A231&lt;&gt;""),$A231,"")</f>
        <v/>
      </c>
    </row>
    <row r="232">
      <c r="A232" s="25" t="inlineStr">
        <is>
          <t>ad_demand_gen_video_responsive_ad_videos_asset</t>
        </is>
      </c>
      <c r="B232" s="29" t="inlineStr">
        <is>
          <t>(Deprecated) Ad demand gen video responsive ad videos asset · TEXT</t>
        </is>
      </c>
      <c r="C232" s="26" t="n"/>
      <c r="D232" s="27">
        <f>IF(AND($C232="x",$A232&lt;&gt;""),$A232,"")</f>
        <v/>
      </c>
    </row>
    <row r="233">
      <c r="A233" s="25" t="inlineStr">
        <is>
          <t>ad_destination_type</t>
        </is>
      </c>
      <c r="B233" s="29" t="inlineStr">
        <is>
          <t>Ad destination type · TEXT</t>
        </is>
      </c>
      <c r="C233" s="26" t="n"/>
      <c r="D233" s="27">
        <f>IF(AND($C233="x",$A233&lt;&gt;""),$A233,"")</f>
        <v/>
      </c>
    </row>
    <row r="234">
      <c r="A234" s="25" t="inlineStr">
        <is>
          <t>ad_device_preference</t>
        </is>
      </c>
      <c r="B234" s="29" t="inlineStr">
        <is>
          <t>Ad device preference · TEXT</t>
        </is>
      </c>
      <c r="C234" s="26" t="n"/>
      <c r="D234" s="27">
        <f>IF(AND($C234="x",$A234&lt;&gt;""),$A234,"")</f>
        <v/>
      </c>
    </row>
    <row r="235">
      <c r="A235" s="25" t="inlineStr">
        <is>
          <t>ad_display_upload_ad_display_upload_product_type</t>
        </is>
      </c>
      <c r="B235" s="29" t="inlineStr">
        <is>
          <t>Ad display upload ad display upload product type · TEXT</t>
        </is>
      </c>
      <c r="C235" s="26" t="n"/>
      <c r="D235" s="27">
        <f>IF(AND($C235="x",$A235&lt;&gt;""),$A235,"")</f>
        <v/>
      </c>
    </row>
    <row r="236">
      <c r="A236" s="25" t="inlineStr">
        <is>
          <t>ad_display_upload_ad_media_bundle</t>
        </is>
      </c>
      <c r="B236" s="29" t="inlineStr">
        <is>
          <t>Ad display upload ad media bundle · TEXT</t>
        </is>
      </c>
      <c r="C236" s="26" t="n"/>
      <c r="D236" s="27">
        <f>IF(AND($C236="x",$A236&lt;&gt;""),$A236,"")</f>
        <v/>
      </c>
    </row>
    <row r="237">
      <c r="A237" s="25" t="inlineStr">
        <is>
          <t>ad_display_upload_ad_media_bundle_asset</t>
        </is>
      </c>
      <c r="B237" s="29" t="inlineStr">
        <is>
          <t>(Deprecated) Ad display upload ad media bundle asset · TEXT</t>
        </is>
      </c>
      <c r="C237" s="26" t="n"/>
      <c r="D237" s="27">
        <f>IF(AND($C237="x",$A237&lt;&gt;""),$A237,"")</f>
        <v/>
      </c>
    </row>
    <row r="238">
      <c r="A238" s="25" t="inlineStr">
        <is>
          <t>ad_display_url</t>
        </is>
      </c>
      <c r="B238" s="29" t="inlineStr">
        <is>
          <t>Ad display url · TEXT</t>
        </is>
      </c>
      <c r="C238" s="26" t="n"/>
      <c r="D238" s="27">
        <f>IF(AND($C238="x",$A238&lt;&gt;""),$A238,"")</f>
        <v/>
      </c>
    </row>
    <row r="239">
      <c r="A239" s="25" t="inlineStr">
        <is>
          <t>ad_expanded_dynamic_search_ad_description</t>
        </is>
      </c>
      <c r="B239" s="29" t="inlineStr">
        <is>
          <t>Ad expanded dynamic search ad description · TEXT</t>
        </is>
      </c>
      <c r="C239" s="26" t="n"/>
      <c r="D239" s="27">
        <f>IF(AND($C239="x",$A239&lt;&gt;""),$A239,"")</f>
        <v/>
      </c>
    </row>
    <row r="240">
      <c r="A240" s="25" t="inlineStr">
        <is>
          <t>ad_expanded_dynamic_search_ad_description2</t>
        </is>
      </c>
      <c r="B240" s="29" t="inlineStr">
        <is>
          <t>Ad expanded dynamic search ad description2 · TEXT</t>
        </is>
      </c>
      <c r="C240" s="26" t="n"/>
      <c r="D240" s="27">
        <f>IF(AND($C240="x",$A240&lt;&gt;""),$A240,"")</f>
        <v/>
      </c>
    </row>
    <row r="241">
      <c r="A241" s="25" t="inlineStr">
        <is>
          <t>ad_expanded_text_ad_description</t>
        </is>
      </c>
      <c r="B241" s="29" t="inlineStr">
        <is>
          <t>Ad expanded text ad description · TEXT</t>
        </is>
      </c>
      <c r="C241" s="26" t="n"/>
      <c r="D241" s="27">
        <f>IF(AND($C241="x",$A241&lt;&gt;""),$A241,"")</f>
        <v/>
      </c>
    </row>
    <row r="242">
      <c r="A242" s="25" t="inlineStr">
        <is>
          <t>ad_expanded_text_ad_description2</t>
        </is>
      </c>
      <c r="B242" s="29" t="inlineStr">
        <is>
          <t>Ad expanded text ad description2 · TEXT</t>
        </is>
      </c>
      <c r="C242" s="26" t="n"/>
      <c r="D242" s="27">
        <f>IF(AND($C242="x",$A242&lt;&gt;""),$A242,"")</f>
        <v/>
      </c>
    </row>
    <row r="243">
      <c r="A243" s="25" t="inlineStr">
        <is>
          <t>ad_expanded_text_ad_headline_part1</t>
        </is>
      </c>
      <c r="B243" s="29" t="inlineStr">
        <is>
          <t>Ad expanded text ad headline part1 · TEXT</t>
        </is>
      </c>
      <c r="C243" s="26" t="n"/>
      <c r="D243" s="27">
        <f>IF(AND($C243="x",$A243&lt;&gt;""),$A243,"")</f>
        <v/>
      </c>
    </row>
    <row r="244">
      <c r="A244" s="25" t="inlineStr">
        <is>
          <t>ad_expanded_text_ad_headline_part2</t>
        </is>
      </c>
      <c r="B244" s="29" t="inlineStr">
        <is>
          <t>Ad expanded text ad headline part2 · TEXT</t>
        </is>
      </c>
      <c r="C244" s="26" t="n"/>
      <c r="D244" s="27">
        <f>IF(AND($C244="x",$A244&lt;&gt;""),$A244,"")</f>
        <v/>
      </c>
    </row>
    <row r="245">
      <c r="A245" s="25" t="inlineStr">
        <is>
          <t>ad_expanded_text_ad_headline_part3</t>
        </is>
      </c>
      <c r="B245" s="29" t="inlineStr">
        <is>
          <t>Ad expanded text ad headline part3 · TEXT</t>
        </is>
      </c>
      <c r="C245" s="26" t="n"/>
      <c r="D245" s="27">
        <f>IF(AND($C245="x",$A245&lt;&gt;""),$A245,"")</f>
        <v/>
      </c>
    </row>
    <row r="246">
      <c r="A246" s="25" t="inlineStr">
        <is>
          <t>ad_expanded_text_ad_path1</t>
        </is>
      </c>
      <c r="B246" s="29" t="inlineStr">
        <is>
          <t>Ad expanded text ad path1 · TEXT</t>
        </is>
      </c>
      <c r="C246" s="26" t="n"/>
      <c r="D246" s="27">
        <f>IF(AND($C246="x",$A246&lt;&gt;""),$A246,"")</f>
        <v/>
      </c>
    </row>
    <row r="247">
      <c r="A247" s="25" t="inlineStr">
        <is>
          <t>ad_expanded_text_ad_path2</t>
        </is>
      </c>
      <c r="B247" s="29" t="inlineStr">
        <is>
          <t>Ad expanded text ad path2 · TEXT</t>
        </is>
      </c>
      <c r="C247" s="26" t="n"/>
      <c r="D247" s="27">
        <f>IF(AND($C247="x",$A247&lt;&gt;""),$A247,"")</f>
        <v/>
      </c>
    </row>
    <row r="248">
      <c r="A248" s="25" t="inlineStr">
        <is>
          <t>ad_final_app_urls</t>
        </is>
      </c>
      <c r="B248" s="29" t="inlineStr">
        <is>
          <t>Ad final app urls · TEXT</t>
        </is>
      </c>
      <c r="C248" s="26" t="n"/>
      <c r="D248" s="27">
        <f>IF(AND($C248="x",$A248&lt;&gt;""),$A248,"")</f>
        <v/>
      </c>
    </row>
    <row r="249">
      <c r="A249" s="25" t="inlineStr">
        <is>
          <t>ad_final_mobile_urls</t>
        </is>
      </c>
      <c r="B249" s="29" t="inlineStr">
        <is>
          <t>Ad final mobile urls · TEXT</t>
        </is>
      </c>
      <c r="C249" s="26" t="n"/>
      <c r="D249" s="27">
        <f>IF(AND($C249="x",$A249&lt;&gt;""),$A249,"")</f>
        <v/>
      </c>
    </row>
    <row r="250">
      <c r="A250" s="25" t="inlineStr">
        <is>
          <t>ad_final_url_suffix</t>
        </is>
      </c>
      <c r="B250" s="29" t="inlineStr">
        <is>
          <t>Ad final url suffix · TEXT</t>
        </is>
      </c>
      <c r="C250" s="26" t="n"/>
      <c r="D250" s="27">
        <f>IF(AND($C250="x",$A250&lt;&gt;""),$A250,"")</f>
        <v/>
      </c>
    </row>
    <row r="251">
      <c r="A251" s="25" t="inlineStr">
        <is>
          <t>ad_final_urls</t>
        </is>
      </c>
      <c r="B251" s="29" t="inlineStr">
        <is>
          <t>Ad final urls · TEXT</t>
        </is>
      </c>
      <c r="C251" s="26" t="n"/>
      <c r="D251" s="27">
        <f>IF(AND($C251="x",$A251&lt;&gt;""),$A251,"")</f>
        <v/>
      </c>
    </row>
    <row r="252">
      <c r="A252" s="25" t="inlineStr">
        <is>
          <t>ad_format_type</t>
        </is>
      </c>
      <c r="B252" s="29" t="inlineStr">
        <is>
          <t>Ad format type · TEXT</t>
        </is>
      </c>
      <c r="C252" s="26" t="n"/>
      <c r="D252" s="27">
        <f>IF(AND($C252="x",$A252&lt;&gt;""),$A252,"")</f>
        <v/>
      </c>
    </row>
    <row r="253">
      <c r="A253" s="25" t="inlineStr">
        <is>
          <t>ad_group</t>
        </is>
      </c>
      <c r="B253" s="29" t="inlineStr">
        <is>
          <t>Ad group path · TEXT</t>
        </is>
      </c>
      <c r="C253" s="26" t="n"/>
      <c r="D253" s="27">
        <f>IF(AND($C253="x",$A253&lt;&gt;""),$A253,"")</f>
        <v/>
      </c>
    </row>
    <row r="254">
      <c r="A254" s="25" t="inlineStr">
        <is>
          <t>ad_group_ad</t>
        </is>
      </c>
      <c r="B254" s="29" t="inlineStr">
        <is>
          <t>Ad group ad · TEXT</t>
        </is>
      </c>
      <c r="C254" s="26" t="n"/>
      <c r="D254" s="27">
        <f>IF(AND($C254="x",$A254&lt;&gt;""),$A254,"")</f>
        <v/>
      </c>
    </row>
    <row r="255">
      <c r="A255" s="25" t="inlineStr">
        <is>
          <t>ad_group_ad_action_items</t>
        </is>
      </c>
      <c r="B255" s="29" t="inlineStr">
        <is>
          <t>Ad group ad action items · TEXT</t>
        </is>
      </c>
      <c r="C255" s="26" t="n"/>
      <c r="D255" s="27">
        <f>IF(AND($C255="x",$A255&lt;&gt;""),$A255,"")</f>
        <v/>
      </c>
    </row>
    <row r="256">
      <c r="A256" s="25" t="inlineStr">
        <is>
          <t>ad_group_ad_ad_added_by_google_ads</t>
        </is>
      </c>
      <c r="B256" s="29" t="inlineStr">
        <is>
          <t>Ad group ad ad added by google ads · BOOLEAN</t>
        </is>
      </c>
      <c r="C256" s="26" t="n"/>
      <c r="D256" s="27">
        <f>IF(AND($C256="x",$A256&lt;&gt;""),$A256,"")</f>
        <v/>
      </c>
    </row>
    <row r="257">
      <c r="A257" s="25" t="inlineStr">
        <is>
          <t>ad_group_ad_ad_app_ad_app_deep_link</t>
        </is>
      </c>
      <c r="B257" s="29" t="inlineStr">
        <is>
          <t>Ad group ad ad app ad app deep link · TEXT</t>
        </is>
      </c>
      <c r="C257" s="26" t="n"/>
      <c r="D257" s="27">
        <f>IF(AND($C257="x",$A257&lt;&gt;""),$A257,"")</f>
        <v/>
      </c>
    </row>
    <row r="258">
      <c r="A258" s="25" t="inlineStr">
        <is>
          <t>ad_group_ad_ad_app_ad_app_deep_link_asset</t>
        </is>
      </c>
      <c r="B258" s="29" t="inlineStr">
        <is>
          <t>(Deprecated) Ad group ad ad app ad app deep link asset · TEXT</t>
        </is>
      </c>
      <c r="C258" s="26" t="n"/>
      <c r="D258" s="27">
        <f>IF(AND($C258="x",$A258&lt;&gt;""),$A258,"")</f>
        <v/>
      </c>
    </row>
    <row r="259">
      <c r="A259" s="25" t="inlineStr">
        <is>
          <t>ad_group_ad_ad_app_ad_descriptions</t>
        </is>
      </c>
      <c r="B259" s="29" t="inlineStr">
        <is>
          <t>Ad group ad ad app ad descriptions · TEXT</t>
        </is>
      </c>
      <c r="C259" s="26" t="n"/>
      <c r="D259" s="27">
        <f>IF(AND($C259="x",$A259&lt;&gt;""),$A259,"")</f>
        <v/>
      </c>
    </row>
    <row r="260">
      <c r="A260" s="25" t="inlineStr">
        <is>
          <t>ad_group_ad_ad_app_ad_headlines</t>
        </is>
      </c>
      <c r="B260" s="29" t="inlineStr">
        <is>
          <t>Ad group ad ad app ad headlines · TEXT</t>
        </is>
      </c>
      <c r="C260" s="26" t="n"/>
      <c r="D260" s="27">
        <f>IF(AND($C260="x",$A260&lt;&gt;""),$A260,"")</f>
        <v/>
      </c>
    </row>
    <row r="261">
      <c r="A261" s="25" t="inlineStr">
        <is>
          <t>ad_group_ad_ad_app_ad_html5_media_bundles</t>
        </is>
      </c>
      <c r="B261" s="29" t="inlineStr">
        <is>
          <t>Ad group ad ad app ad html5 media bundles · TEXT</t>
        </is>
      </c>
      <c r="C261" s="26" t="n"/>
      <c r="D261" s="27">
        <f>IF(AND($C261="x",$A261&lt;&gt;""),$A261,"")</f>
        <v/>
      </c>
    </row>
    <row r="262">
      <c r="A262" s="25" t="inlineStr">
        <is>
          <t>ad_group_ad_ad_app_ad_html5_media_bundles_asset</t>
        </is>
      </c>
      <c r="B262" s="29" t="inlineStr">
        <is>
          <t>(Deprecated) Ad group ad ad app ad html5 media bundles asset · TEXT</t>
        </is>
      </c>
      <c r="C262" s="26" t="n"/>
      <c r="D262" s="27">
        <f>IF(AND($C262="x",$A262&lt;&gt;""),$A262,"")</f>
        <v/>
      </c>
    </row>
    <row r="263">
      <c r="A263" s="25" t="inlineStr">
        <is>
          <t>ad_group_ad_ad_app_ad_images</t>
        </is>
      </c>
      <c r="B263" s="29" t="inlineStr">
        <is>
          <t>Ad group ad ad app ad images · TEXT</t>
        </is>
      </c>
      <c r="C263" s="26" t="n"/>
      <c r="D263" s="27">
        <f>IF(AND($C263="x",$A263&lt;&gt;""),$A263,"")</f>
        <v/>
      </c>
    </row>
    <row r="264">
      <c r="A264" s="25" t="inlineStr">
        <is>
          <t>ad_group_ad_ad_app_ad_images_asset</t>
        </is>
      </c>
      <c r="B264" s="29" t="inlineStr">
        <is>
          <t>(Deprecated) Ad group ad ad app ad images asset · TEXT</t>
        </is>
      </c>
      <c r="C264" s="26" t="n"/>
      <c r="D264" s="27">
        <f>IF(AND($C264="x",$A264&lt;&gt;""),$A264,"")</f>
        <v/>
      </c>
    </row>
    <row r="265">
      <c r="A265" s="25" t="inlineStr">
        <is>
          <t>ad_group_ad_ad_app_ad_mandatory_ad_text</t>
        </is>
      </c>
      <c r="B265" s="29" t="inlineStr">
        <is>
          <t>Ad group ad ad app ad mandatory ad text · TEXT</t>
        </is>
      </c>
      <c r="C265" s="26" t="n"/>
      <c r="D265" s="27">
        <f>IF(AND($C265="x",$A265&lt;&gt;""),$A265,"")</f>
        <v/>
      </c>
    </row>
    <row r="266">
      <c r="A266" s="25" t="inlineStr">
        <is>
          <t>ad_group_ad_ad_app_ad_youtube_videos</t>
        </is>
      </c>
      <c r="B266" s="29" t="inlineStr">
        <is>
          <t>Ad group ad ad app ad youtube videos · TEXT</t>
        </is>
      </c>
      <c r="C266" s="26" t="n"/>
      <c r="D266" s="27">
        <f>IF(AND($C266="x",$A266&lt;&gt;""),$A266,"")</f>
        <v/>
      </c>
    </row>
    <row r="267">
      <c r="A267" s="25" t="inlineStr">
        <is>
          <t>ad_group_ad_ad_app_ad_youtube_videos_asset</t>
        </is>
      </c>
      <c r="B267" s="29" t="inlineStr">
        <is>
          <t>(Deprecated) Ad group ad ad app ad youtube videos asset · TEXT</t>
        </is>
      </c>
      <c r="C267" s="26" t="n"/>
      <c r="D267" s="27">
        <f>IF(AND($C267="x",$A267&lt;&gt;""),$A267,"")</f>
        <v/>
      </c>
    </row>
    <row r="268">
      <c r="A268" s="25" t="inlineStr">
        <is>
          <t>ad_group_ad_ad_app_engagement_ad_descriptions</t>
        </is>
      </c>
      <c r="B268" s="29" t="inlineStr">
        <is>
          <t>Ad group ad ad app engagement ad descriptions · TEXT</t>
        </is>
      </c>
      <c r="C268" s="26" t="n"/>
      <c r="D268" s="27">
        <f>IF(AND($C268="x",$A268&lt;&gt;""),$A268,"")</f>
        <v/>
      </c>
    </row>
    <row r="269">
      <c r="A269" s="25" t="inlineStr">
        <is>
          <t>ad_group_ad_ad_app_engagement_ad_headlines</t>
        </is>
      </c>
      <c r="B269" s="29" t="inlineStr">
        <is>
          <t>Ad group ad ad app engagement ad headlines · TEXT</t>
        </is>
      </c>
      <c r="C269" s="26" t="n"/>
      <c r="D269" s="27">
        <f>IF(AND($C269="x",$A269&lt;&gt;""),$A269,"")</f>
        <v/>
      </c>
    </row>
    <row r="270">
      <c r="A270" s="25" t="inlineStr">
        <is>
          <t>ad_group_ad_ad_app_engagement_ad_images</t>
        </is>
      </c>
      <c r="B270" s="29" t="inlineStr">
        <is>
          <t>Ad group ad ad app engagement ad images · TEXT</t>
        </is>
      </c>
      <c r="C270" s="26" t="n"/>
      <c r="D270" s="27">
        <f>IF(AND($C270="x",$A270&lt;&gt;""),$A270,"")</f>
        <v/>
      </c>
    </row>
    <row r="271">
      <c r="A271" s="25" t="inlineStr">
        <is>
          <t>ad_group_ad_ad_app_engagement_ad_images_asset</t>
        </is>
      </c>
      <c r="B271" s="29" t="inlineStr">
        <is>
          <t>(Deprecated) Ad group ad ad app engagement ad images asset · TEXT</t>
        </is>
      </c>
      <c r="C271" s="26" t="n"/>
      <c r="D271" s="27">
        <f>IF(AND($C271="x",$A271&lt;&gt;""),$A271,"")</f>
        <v/>
      </c>
    </row>
    <row r="272">
      <c r="A272" s="25" t="inlineStr">
        <is>
          <t>ad_group_ad_ad_app_engagement_ad_videos</t>
        </is>
      </c>
      <c r="B272" s="29" t="inlineStr">
        <is>
          <t>Ad group ad ad app engagement ad videos · TEXT</t>
        </is>
      </c>
      <c r="C272" s="26" t="n"/>
      <c r="D272" s="27">
        <f>IF(AND($C272="x",$A272&lt;&gt;""),$A272,"")</f>
        <v/>
      </c>
    </row>
    <row r="273">
      <c r="A273" s="25" t="inlineStr">
        <is>
          <t>ad_group_ad_ad_app_engagement_ad_videos_asset</t>
        </is>
      </c>
      <c r="B273" s="29" t="inlineStr">
        <is>
          <t>(Deprecated) Ad group ad ad app engagement ad videos asset · TEXT</t>
        </is>
      </c>
      <c r="C273" s="26" t="n"/>
      <c r="D273" s="27">
        <f>IF(AND($C273="x",$A273&lt;&gt;""),$A273,"")</f>
        <v/>
      </c>
    </row>
    <row r="274">
      <c r="A274" s="25" t="inlineStr">
        <is>
          <t>ad_group_ad_ad_app_pre_registration_ad_descriptions</t>
        </is>
      </c>
      <c r="B274" s="29" t="inlineStr">
        <is>
          <t>Ad group ad ad app pre registration ad descriptions · TEXT</t>
        </is>
      </c>
      <c r="C274" s="26" t="n"/>
      <c r="D274" s="27">
        <f>IF(AND($C274="x",$A274&lt;&gt;""),$A274,"")</f>
        <v/>
      </c>
    </row>
    <row r="275">
      <c r="A275" s="25" t="inlineStr">
        <is>
          <t>ad_group_ad_ad_app_pre_registration_ad_headlines</t>
        </is>
      </c>
      <c r="B275" s="29" t="inlineStr">
        <is>
          <t>Ad group ad ad app pre registration ad headlines · TEXT</t>
        </is>
      </c>
      <c r="C275" s="26" t="n"/>
      <c r="D275" s="27">
        <f>IF(AND($C275="x",$A275&lt;&gt;""),$A275,"")</f>
        <v/>
      </c>
    </row>
    <row r="276">
      <c r="A276" s="25" t="inlineStr">
        <is>
          <t>ad_group_ad_ad_app_pre_registration_ad_images</t>
        </is>
      </c>
      <c r="B276" s="29" t="inlineStr">
        <is>
          <t>Ad group ad ad app pre registration ad images · TEXT</t>
        </is>
      </c>
      <c r="C276" s="26" t="n"/>
      <c r="D276" s="27">
        <f>IF(AND($C276="x",$A276&lt;&gt;""),$A276,"")</f>
        <v/>
      </c>
    </row>
    <row r="277">
      <c r="A277" s="25" t="inlineStr">
        <is>
          <t>ad_group_ad_ad_app_pre_registration_ad_images_asset</t>
        </is>
      </c>
      <c r="B277" s="29" t="inlineStr">
        <is>
          <t>(Deprecated) Ad group ad ad app pre registration ad images asset · TEXT</t>
        </is>
      </c>
      <c r="C277" s="26" t="n"/>
      <c r="D277" s="27">
        <f>IF(AND($C277="x",$A277&lt;&gt;""),$A277,"")</f>
        <v/>
      </c>
    </row>
    <row r="278">
      <c r="A278" s="25" t="inlineStr">
        <is>
          <t>ad_group_ad_ad_app_pre_registration_ad_youtube_videos</t>
        </is>
      </c>
      <c r="B278" s="29" t="inlineStr">
        <is>
          <t>Ad group ad ad app pre registration ad youtube videos · TEXT</t>
        </is>
      </c>
      <c r="C278" s="26" t="n"/>
      <c r="D278" s="27">
        <f>IF(AND($C278="x",$A278&lt;&gt;""),$A278,"")</f>
        <v/>
      </c>
    </row>
    <row r="279">
      <c r="A279" s="25" t="inlineStr">
        <is>
          <t>ad_group_ad_ad_app_pre_registration_ad_youtube_videos_asset</t>
        </is>
      </c>
      <c r="B279" s="29" t="inlineStr">
        <is>
          <t>(Deprecated) Ad group ad ad app pre registration ad youtube videos asset · TEXT</t>
        </is>
      </c>
      <c r="C279" s="26" t="n"/>
      <c r="D279" s="27">
        <f>IF(AND($C279="x",$A279&lt;&gt;""),$A279,"")</f>
        <v/>
      </c>
    </row>
    <row r="280">
      <c r="A280" s="25" t="inlineStr">
        <is>
          <t>ad_group_ad_ad_call_ad_business_name</t>
        </is>
      </c>
      <c r="B280" s="29" t="inlineStr">
        <is>
          <t>(Deprecated) Ad group ad ad call ad business name · TEXT</t>
        </is>
      </c>
      <c r="C280" s="26" t="n"/>
      <c r="D280" s="27">
        <f>IF(AND($C280="x",$A280&lt;&gt;""),$A280,"")</f>
        <v/>
      </c>
    </row>
    <row r="281">
      <c r="A281" s="25" t="inlineStr">
        <is>
          <t>ad_group_ad_ad_call_ad_call_tracked</t>
        </is>
      </c>
      <c r="B281" s="29" t="inlineStr">
        <is>
          <t>(Deprecated) Ad group ad ad call ad call tracked · BOOLEAN</t>
        </is>
      </c>
      <c r="C281" s="26" t="n"/>
      <c r="D281" s="27">
        <f>IF(AND($C281="x",$A281&lt;&gt;""),$A281,"")</f>
        <v/>
      </c>
    </row>
    <row r="282">
      <c r="A282" s="25" t="inlineStr">
        <is>
          <t>ad_group_ad_ad_call_ad_conversion_action</t>
        </is>
      </c>
      <c r="B282" s="29" t="inlineStr">
        <is>
          <t>(Deprecated) Ad group ad ad call ad conversion action · TEXT</t>
        </is>
      </c>
      <c r="C282" s="26" t="n"/>
      <c r="D282" s="27">
        <f>IF(AND($C282="x",$A282&lt;&gt;""),$A282,"")</f>
        <v/>
      </c>
    </row>
    <row r="283">
      <c r="A283" s="25" t="inlineStr">
        <is>
          <t>ad_group_ad_ad_call_ad_conversion_reporting_state</t>
        </is>
      </c>
      <c r="B283" s="29" t="inlineStr">
        <is>
          <t>(Deprecated) Ad group ad ad call ad conversion reporting state · TEXT</t>
        </is>
      </c>
      <c r="C283" s="26" t="n"/>
      <c r="D283" s="27">
        <f>IF(AND($C283="x",$A283&lt;&gt;""),$A283,"")</f>
        <v/>
      </c>
    </row>
    <row r="284">
      <c r="A284" s="25" t="inlineStr">
        <is>
          <t>ad_group_ad_ad_call_ad_country_code</t>
        </is>
      </c>
      <c r="B284" s="29" t="inlineStr">
        <is>
          <t>(Deprecated) Ad group ad ad call ad country code · COUNTRY</t>
        </is>
      </c>
      <c r="C284" s="26" t="n"/>
      <c r="D284" s="27">
        <f>IF(AND($C284="x",$A284&lt;&gt;""),$A284,"")</f>
        <v/>
      </c>
    </row>
    <row r="285">
      <c r="A285" s="25" t="inlineStr">
        <is>
          <t>ad_group_ad_ad_call_ad_description1</t>
        </is>
      </c>
      <c r="B285" s="29" t="inlineStr">
        <is>
          <t>(Deprecated) Ad group ad ad call ad description1 · TEXT</t>
        </is>
      </c>
      <c r="C285" s="26" t="n"/>
      <c r="D285" s="27">
        <f>IF(AND($C285="x",$A285&lt;&gt;""),$A285,"")</f>
        <v/>
      </c>
    </row>
    <row r="286">
      <c r="A286" s="25" t="inlineStr">
        <is>
          <t>ad_group_ad_ad_call_ad_description2</t>
        </is>
      </c>
      <c r="B286" s="29" t="inlineStr">
        <is>
          <t>(Deprecated) Ad group ad ad call ad description2 · TEXT</t>
        </is>
      </c>
      <c r="C286" s="26" t="n"/>
      <c r="D286" s="27">
        <f>IF(AND($C286="x",$A286&lt;&gt;""),$A286,"")</f>
        <v/>
      </c>
    </row>
    <row r="287">
      <c r="A287" s="25" t="inlineStr">
        <is>
          <t>ad_group_ad_ad_call_ad_disable_call_conversion</t>
        </is>
      </c>
      <c r="B287" s="29" t="inlineStr">
        <is>
          <t>(Deprecated) Ad group ad ad call ad disable call conversion · BOOLEAN</t>
        </is>
      </c>
      <c r="C287" s="26" t="n"/>
      <c r="D287" s="27">
        <f>IF(AND($C287="x",$A287&lt;&gt;""),$A287,"")</f>
        <v/>
      </c>
    </row>
    <row r="288">
      <c r="A288" s="25" t="inlineStr">
        <is>
          <t>ad_group_ad_ad_call_ad_headline1</t>
        </is>
      </c>
      <c r="B288" s="29" t="inlineStr">
        <is>
          <t>(Deprecated) Ad group ad ad call ad headline1 · TEXT</t>
        </is>
      </c>
      <c r="C288" s="26" t="n"/>
      <c r="D288" s="27">
        <f>IF(AND($C288="x",$A288&lt;&gt;""),$A288,"")</f>
        <v/>
      </c>
    </row>
    <row r="289">
      <c r="A289" s="25" t="inlineStr">
        <is>
          <t>ad_group_ad_ad_call_ad_headline2</t>
        </is>
      </c>
      <c r="B289" s="29" t="inlineStr">
        <is>
          <t>(Deprecated) Ad group ad ad call ad headline2 · TEXT</t>
        </is>
      </c>
      <c r="C289" s="26" t="n"/>
      <c r="D289" s="27">
        <f>IF(AND($C289="x",$A289&lt;&gt;""),$A289,"")</f>
        <v/>
      </c>
    </row>
    <row r="290">
      <c r="A290" s="25" t="inlineStr">
        <is>
          <t>ad_group_ad_ad_call_ad_path1</t>
        </is>
      </c>
      <c r="B290" s="29" t="inlineStr">
        <is>
          <t>(Deprecated) Ad group ad ad call ad path1 · TEXT</t>
        </is>
      </c>
      <c r="C290" s="26" t="n"/>
      <c r="D290" s="27">
        <f>IF(AND($C290="x",$A290&lt;&gt;""),$A290,"")</f>
        <v/>
      </c>
    </row>
    <row r="291">
      <c r="A291" s="25" t="inlineStr">
        <is>
          <t>ad_group_ad_ad_call_ad_path2</t>
        </is>
      </c>
      <c r="B291" s="29" t="inlineStr">
        <is>
          <t>(Deprecated) Ad group ad ad call ad path2 · TEXT</t>
        </is>
      </c>
      <c r="C291" s="26" t="n"/>
      <c r="D291" s="27">
        <f>IF(AND($C291="x",$A291&lt;&gt;""),$A291,"")</f>
        <v/>
      </c>
    </row>
    <row r="292">
      <c r="A292" s="25" t="inlineStr">
        <is>
          <t>ad_group_ad_ad_call_ad_phone_number</t>
        </is>
      </c>
      <c r="B292" s="29" t="inlineStr">
        <is>
          <t>(Deprecated) Ad group ad ad call ad phone number · TEXT</t>
        </is>
      </c>
      <c r="C292" s="26" t="n"/>
      <c r="D292" s="27">
        <f>IF(AND($C292="x",$A292&lt;&gt;""),$A292,"")</f>
        <v/>
      </c>
    </row>
    <row r="293">
      <c r="A293" s="25" t="inlineStr">
        <is>
          <t>ad_group_ad_ad_call_ad_phone_number_verification_url</t>
        </is>
      </c>
      <c r="B293" s="29" t="inlineStr">
        <is>
          <t>(Deprecated) Ad group ad ad call ad phone number verification url · TEXT</t>
        </is>
      </c>
      <c r="C293" s="26" t="n"/>
      <c r="D293" s="27">
        <f>IF(AND($C293="x",$A293&lt;&gt;""),$A293,"")</f>
        <v/>
      </c>
    </row>
    <row r="294">
      <c r="A294" s="25" t="inlineStr">
        <is>
          <t>ad_group_ad_ad_demand_gen_carousel_ad_business_name</t>
        </is>
      </c>
      <c r="B294" s="29" t="inlineStr">
        <is>
          <t>Ad group ad ad demand gen carousel ad business name · TEXT</t>
        </is>
      </c>
      <c r="C294" s="26" t="n"/>
      <c r="D294" s="27">
        <f>IF(AND($C294="x",$A294&lt;&gt;""),$A294,"")</f>
        <v/>
      </c>
    </row>
    <row r="295">
      <c r="A295" s="25" t="inlineStr">
        <is>
          <t>ad_group_ad_ad_demand_gen_carousel_ad_call_to_action_text</t>
        </is>
      </c>
      <c r="B295" s="29" t="inlineStr">
        <is>
          <t>Ad group ad ad demand gen carousel ad call to action text · TEXT</t>
        </is>
      </c>
      <c r="C295" s="26" t="n"/>
      <c r="D295" s="27">
        <f>IF(AND($C295="x",$A295&lt;&gt;""),$A295,"")</f>
        <v/>
      </c>
    </row>
    <row r="296">
      <c r="A296" s="25" t="inlineStr">
        <is>
          <t>ad_group_ad_ad_demand_gen_carousel_ad_carousel_cards</t>
        </is>
      </c>
      <c r="B296" s="29" t="inlineStr">
        <is>
          <t>Ad group ad ad demand gen carousel ad carousel cards · TEXT</t>
        </is>
      </c>
      <c r="C296" s="26" t="n"/>
      <c r="D296" s="27">
        <f>IF(AND($C296="x",$A296&lt;&gt;""),$A296,"")</f>
        <v/>
      </c>
    </row>
    <row r="297">
      <c r="A297" s="25" t="inlineStr">
        <is>
          <t>ad_group_ad_ad_demand_gen_carousel_ad_carousel_cards_asset</t>
        </is>
      </c>
      <c r="B297" s="29" t="inlineStr">
        <is>
          <t>(Deprecated) Ad group ad ad demand gen carousel ad carousel cards asset · TEXT</t>
        </is>
      </c>
      <c r="C297" s="26" t="n"/>
      <c r="D297" s="27">
        <f>IF(AND($C297="x",$A297&lt;&gt;""),$A297,"")</f>
        <v/>
      </c>
    </row>
    <row r="298">
      <c r="A298" s="25" t="inlineStr">
        <is>
          <t>ad_group_ad_ad_demand_gen_carousel_ad_description</t>
        </is>
      </c>
      <c r="B298" s="29" t="inlineStr">
        <is>
          <t>Ad group ad ad demand gen carousel ad description · TEXT</t>
        </is>
      </c>
      <c r="C298" s="26" t="n"/>
      <c r="D298" s="27">
        <f>IF(AND($C298="x",$A298&lt;&gt;""),$A298,"")</f>
        <v/>
      </c>
    </row>
    <row r="299">
      <c r="A299" s="25" t="inlineStr">
        <is>
          <t>ad_group_ad_ad_demand_gen_carousel_ad_headline</t>
        </is>
      </c>
      <c r="B299" s="29" t="inlineStr">
        <is>
          <t>Ad group ad ad demand gen carousel ad headline · TEXT</t>
        </is>
      </c>
      <c r="C299" s="26" t="n"/>
      <c r="D299" s="27">
        <f>IF(AND($C299="x",$A299&lt;&gt;""),$A299,"")</f>
        <v/>
      </c>
    </row>
    <row r="300">
      <c r="A300" s="25" t="inlineStr">
        <is>
          <t>ad_group_ad_ad_demand_gen_carousel_ad_logo_image</t>
        </is>
      </c>
      <c r="B300" s="29" t="inlineStr">
        <is>
          <t>Ad group ad ad demand gen carousel ad logo image · TEXT</t>
        </is>
      </c>
      <c r="C300" s="26" t="n"/>
      <c r="D300" s="27">
        <f>IF(AND($C300="x",$A300&lt;&gt;""),$A300,"")</f>
        <v/>
      </c>
    </row>
    <row r="301">
      <c r="A301" s="25" t="inlineStr">
        <is>
          <t>ad_group_ad_ad_demand_gen_carousel_ad_logo_image_asset</t>
        </is>
      </c>
      <c r="B301" s="29" t="inlineStr">
        <is>
          <t>(Deprecated) Ad group ad ad demand gen carousel ad logo image asset · TEXT</t>
        </is>
      </c>
      <c r="C301" s="26" t="n"/>
      <c r="D301" s="27">
        <f>IF(AND($C301="x",$A301&lt;&gt;""),$A301,"")</f>
        <v/>
      </c>
    </row>
    <row r="302">
      <c r="A302" s="25" t="inlineStr">
        <is>
          <t>ad_group_ad_ad_demand_gen_multi_asset_ad_business_name</t>
        </is>
      </c>
      <c r="B302" s="29" t="inlineStr">
        <is>
          <t>Ad group ad ad demand gen multi asset ad business name · TEXT</t>
        </is>
      </c>
      <c r="C302" s="26" t="n"/>
      <c r="D302" s="27">
        <f>IF(AND($C302="x",$A302&lt;&gt;""),$A302,"")</f>
        <v/>
      </c>
    </row>
    <row r="303">
      <c r="A303" s="25" t="inlineStr">
        <is>
          <t>ad_group_ad_ad_demand_gen_multi_asset_ad_call_to_action_text</t>
        </is>
      </c>
      <c r="B303" s="29" t="inlineStr">
        <is>
          <t>Ad group ad ad demand gen multi asset ad call to action text · TEXT</t>
        </is>
      </c>
      <c r="C303" s="26" t="n"/>
      <c r="D303" s="27">
        <f>IF(AND($C303="x",$A303&lt;&gt;""),$A303,"")</f>
        <v/>
      </c>
    </row>
    <row r="304">
      <c r="A304" s="25" t="inlineStr">
        <is>
          <t>ad_group_ad_ad_demand_gen_multi_asset_ad_descriptions</t>
        </is>
      </c>
      <c r="B304" s="29" t="inlineStr">
        <is>
          <t>Ad group ad ad demand gen multi asset ad descriptions · TEXT</t>
        </is>
      </c>
      <c r="C304" s="26" t="n"/>
      <c r="D304" s="27">
        <f>IF(AND($C304="x",$A304&lt;&gt;""),$A304,"")</f>
        <v/>
      </c>
    </row>
    <row r="305">
      <c r="A305" s="25" t="inlineStr">
        <is>
          <t>ad_group_ad_ad_demand_gen_multi_asset_ad_headlines</t>
        </is>
      </c>
      <c r="B305" s="29" t="inlineStr">
        <is>
          <t>Ad group ad ad demand gen multi asset ad headlines · TEXT</t>
        </is>
      </c>
      <c r="C305" s="26" t="n"/>
      <c r="D305" s="27">
        <f>IF(AND($C305="x",$A305&lt;&gt;""),$A305,"")</f>
        <v/>
      </c>
    </row>
    <row r="306">
      <c r="A306" s="25" t="inlineStr">
        <is>
          <t>ad_group_ad_ad_demand_gen_multi_asset_ad_lead_form_only</t>
        </is>
      </c>
      <c r="B306" s="29" t="inlineStr">
        <is>
          <t>(Deprecated) Ad group ad ad demand gen multi asset ad lead form only · BOOLEAN</t>
        </is>
      </c>
      <c r="C306" s="26" t="n"/>
      <c r="D306" s="27">
        <f>IF(AND($C306="x",$A306&lt;&gt;""),$A306,"")</f>
        <v/>
      </c>
    </row>
    <row r="307">
      <c r="A307" s="25" t="inlineStr">
        <is>
          <t>ad_group_ad_ad_demand_gen_multi_asset_ad_logo_images</t>
        </is>
      </c>
      <c r="B307" s="29" t="inlineStr">
        <is>
          <t>Ad group ad ad demand gen multi asset ad logo images · TEXT</t>
        </is>
      </c>
      <c r="C307" s="26" t="n"/>
      <c r="D307" s="27">
        <f>IF(AND($C307="x",$A307&lt;&gt;""),$A307,"")</f>
        <v/>
      </c>
    </row>
    <row r="308">
      <c r="A308" s="25" t="inlineStr">
        <is>
          <t>ad_group_ad_ad_demand_gen_multi_asset_ad_logo_images_asset</t>
        </is>
      </c>
      <c r="B308" s="29" t="inlineStr">
        <is>
          <t>(Deprecated) Ad group ad ad demand gen multi asset ad logo images asset · TEXT</t>
        </is>
      </c>
      <c r="C308" s="26" t="n"/>
      <c r="D308" s="27">
        <f>IF(AND($C308="x",$A308&lt;&gt;""),$A308,"")</f>
        <v/>
      </c>
    </row>
    <row r="309">
      <c r="A309" s="25" t="inlineStr">
        <is>
          <t>ad_group_ad_ad_demand_gen_multi_asset_ad_marketing_images</t>
        </is>
      </c>
      <c r="B309" s="29" t="inlineStr">
        <is>
          <t>Ad group ad ad demand gen multi asset ad marketing images · TEXT</t>
        </is>
      </c>
      <c r="C309" s="26" t="n"/>
      <c r="D309" s="27">
        <f>IF(AND($C309="x",$A309&lt;&gt;""),$A309,"")</f>
        <v/>
      </c>
    </row>
    <row r="310">
      <c r="A310" s="25" t="inlineStr">
        <is>
          <t>ad_group_ad_ad_demand_gen_multi_asset_ad_marketing_images_asset</t>
        </is>
      </c>
      <c r="B310" s="29" t="inlineStr">
        <is>
          <t>(Deprecated) Ad group ad ad demand gen multi asset ad marketing images asset · TEXT</t>
        </is>
      </c>
      <c r="C310" s="26" t="n"/>
      <c r="D310" s="27">
        <f>IF(AND($C310="x",$A310&lt;&gt;""),$A310,"")</f>
        <v/>
      </c>
    </row>
    <row r="311">
      <c r="A311" s="25" t="inlineStr">
        <is>
          <t>ad_group_ad_ad_demand_gen_multi_asset_ad_portrait_marketing_images</t>
        </is>
      </c>
      <c r="B311" s="29" t="inlineStr">
        <is>
          <t>Ad group ad ad demand gen multi asset ad portrait marketing images · TEXT</t>
        </is>
      </c>
      <c r="C311" s="26" t="n"/>
      <c r="D311" s="27">
        <f>IF(AND($C311="x",$A311&lt;&gt;""),$A311,"")</f>
        <v/>
      </c>
    </row>
    <row r="312">
      <c r="A312" s="25" t="inlineStr">
        <is>
          <t>ad_group_ad_ad_demand_gen_multi_asset_ad_portrait_marketing_images_asset</t>
        </is>
      </c>
      <c r="B312" s="29" t="inlineStr">
        <is>
          <t>(Deprecated) Ad group ad ad demand gen multi asset ad portrait marketing images asset · TEXT</t>
        </is>
      </c>
      <c r="C312" s="26" t="n"/>
      <c r="D312" s="27">
        <f>IF(AND($C312="x",$A312&lt;&gt;""),$A312,"")</f>
        <v/>
      </c>
    </row>
    <row r="313">
      <c r="A313" s="25" t="inlineStr">
        <is>
          <t>ad_group_ad_ad_demand_gen_multi_asset_ad_square_marketing_images</t>
        </is>
      </c>
      <c r="B313" s="29" t="inlineStr">
        <is>
          <t>Ad group ad ad demand gen multi asset ad square marketing images · TEXT</t>
        </is>
      </c>
      <c r="C313" s="26" t="n"/>
      <c r="D313" s="27">
        <f>IF(AND($C313="x",$A313&lt;&gt;""),$A313,"")</f>
        <v/>
      </c>
    </row>
    <row r="314">
      <c r="A314" s="25" t="inlineStr">
        <is>
          <t>ad_group_ad_ad_demand_gen_multi_asset_ad_square_marketing_images_asset</t>
        </is>
      </c>
      <c r="B314" s="29" t="inlineStr">
        <is>
          <t>(Deprecated) Ad group ad ad demand gen multi asset ad square marketing images asset · TEXT</t>
        </is>
      </c>
      <c r="C314" s="26" t="n"/>
      <c r="D314" s="27">
        <f>IF(AND($C314="x",$A314&lt;&gt;""),$A314,"")</f>
        <v/>
      </c>
    </row>
    <row r="315">
      <c r="A315" s="25" t="inlineStr">
        <is>
          <t>ad_group_ad_ad_demand_gen_multi_asset_ad_tall_portrait_marketing_images</t>
        </is>
      </c>
      <c r="B315" s="29" t="inlineStr">
        <is>
          <t>Ad group ad ad demand gen multi asset ad tall portrait marketing images · TEXT</t>
        </is>
      </c>
      <c r="C315" s="26" t="n"/>
      <c r="D315" s="27">
        <f>IF(AND($C315="x",$A315&lt;&gt;""),$A315,"")</f>
        <v/>
      </c>
    </row>
    <row r="316">
      <c r="A316" s="25" t="inlineStr">
        <is>
          <t>ad_group_ad_ad_demand_gen_multi_asset_ad_tall_portrait_marketing_images_asset</t>
        </is>
      </c>
      <c r="B316" s="29" t="inlineStr">
        <is>
          <t>(Deprecated) Ad group ad ad demand gen multi asset ad tall portrait marketing images asset · TEXT</t>
        </is>
      </c>
      <c r="C316" s="26" t="n"/>
      <c r="D316" s="27">
        <f>IF(AND($C316="x",$A316&lt;&gt;""),$A316,"")</f>
        <v/>
      </c>
    </row>
    <row r="317">
      <c r="A317" s="25" t="inlineStr">
        <is>
          <t>ad_group_ad_ad_demand_gen_product_ad_breadcrumb1</t>
        </is>
      </c>
      <c r="B317" s="29" t="inlineStr">
        <is>
          <t>Ad group ad ad demand gen product ad breadcrumb1 · TEXT</t>
        </is>
      </c>
      <c r="C317" s="26" t="n"/>
      <c r="D317" s="27">
        <f>IF(AND($C317="x",$A317&lt;&gt;""),$A317,"")</f>
        <v/>
      </c>
    </row>
    <row r="318">
      <c r="A318" s="25" t="inlineStr">
        <is>
          <t>ad_group_ad_ad_demand_gen_product_ad_breadcrumb2</t>
        </is>
      </c>
      <c r="B318" s="29" t="inlineStr">
        <is>
          <t>Ad group ad ad demand gen product ad breadcrumb2 · TEXT</t>
        </is>
      </c>
      <c r="C318" s="26" t="n"/>
      <c r="D318" s="27">
        <f>IF(AND($C318="x",$A318&lt;&gt;""),$A318,"")</f>
        <v/>
      </c>
    </row>
    <row r="319">
      <c r="A319" s="25" t="inlineStr">
        <is>
          <t>ad_group_ad_ad_demand_gen_product_ad_business_name</t>
        </is>
      </c>
      <c r="B319" s="29" t="inlineStr">
        <is>
          <t>Ad group ad ad demand gen product ad business name · TEXT</t>
        </is>
      </c>
      <c r="C319" s="26" t="n"/>
      <c r="D319" s="27">
        <f>IF(AND($C319="x",$A319&lt;&gt;""),$A319,"")</f>
        <v/>
      </c>
    </row>
    <row r="320">
      <c r="A320" s="25" t="inlineStr">
        <is>
          <t>ad_group_ad_ad_demand_gen_product_ad_call_to_action</t>
        </is>
      </c>
      <c r="B320" s="29" t="inlineStr">
        <is>
          <t>Ad group ad ad demand gen product ad call to action · TEXT</t>
        </is>
      </c>
      <c r="C320" s="26" t="n"/>
      <c r="D320" s="27">
        <f>IF(AND($C320="x",$A320&lt;&gt;""),$A320,"")</f>
        <v/>
      </c>
    </row>
    <row r="321">
      <c r="A321" s="25" t="inlineStr">
        <is>
          <t>ad_group_ad_ad_demand_gen_product_ad_call_to_action_asset</t>
        </is>
      </c>
      <c r="B321" s="29" t="inlineStr">
        <is>
          <t>(Deprecated) Ad group ad ad demand gen product ad call to action asset · TEXT</t>
        </is>
      </c>
      <c r="C321" s="26" t="n"/>
      <c r="D321" s="27">
        <f>IF(AND($C321="x",$A321&lt;&gt;""),$A321,"")</f>
        <v/>
      </c>
    </row>
    <row r="322">
      <c r="A322" s="25" t="inlineStr">
        <is>
          <t>ad_group_ad_ad_demand_gen_product_ad_description</t>
        </is>
      </c>
      <c r="B322" s="29" t="inlineStr">
        <is>
          <t>Ad group ad ad demand gen product ad description · TEXT</t>
        </is>
      </c>
      <c r="C322" s="26" t="n"/>
      <c r="D322" s="27">
        <f>IF(AND($C322="x",$A322&lt;&gt;""),$A322,"")</f>
        <v/>
      </c>
    </row>
    <row r="323">
      <c r="A323" s="25" t="inlineStr">
        <is>
          <t>ad_group_ad_ad_demand_gen_product_ad_headline</t>
        </is>
      </c>
      <c r="B323" s="29" t="inlineStr">
        <is>
          <t>Ad group ad ad demand gen product ad headline · TEXT</t>
        </is>
      </c>
      <c r="C323" s="26" t="n"/>
      <c r="D323" s="27">
        <f>IF(AND($C323="x",$A323&lt;&gt;""),$A323,"")</f>
        <v/>
      </c>
    </row>
    <row r="324">
      <c r="A324" s="25" t="inlineStr">
        <is>
          <t>ad_group_ad_ad_demand_gen_product_ad_logo_image</t>
        </is>
      </c>
      <c r="B324" s="29" t="inlineStr">
        <is>
          <t>Ad group ad ad demand gen product ad logo image · TEXT</t>
        </is>
      </c>
      <c r="C324" s="26" t="n"/>
      <c r="D324" s="27">
        <f>IF(AND($C324="x",$A324&lt;&gt;""),$A324,"")</f>
        <v/>
      </c>
    </row>
    <row r="325">
      <c r="A325" s="25" t="inlineStr">
        <is>
          <t>ad_group_ad_ad_demand_gen_product_ad_logo_image_asset</t>
        </is>
      </c>
      <c r="B325" s="29" t="inlineStr">
        <is>
          <t>(Deprecated) Ad group ad ad demand gen product ad logo image asset · TEXT</t>
        </is>
      </c>
      <c r="C325" s="26" t="n"/>
      <c r="D325" s="27">
        <f>IF(AND($C325="x",$A325&lt;&gt;""),$A325,"")</f>
        <v/>
      </c>
    </row>
    <row r="326">
      <c r="A326" s="25" t="inlineStr">
        <is>
          <t>ad_group_ad_ad_demand_gen_video_responsive_ad_breadcrumb1</t>
        </is>
      </c>
      <c r="B326" s="29" t="inlineStr">
        <is>
          <t>Ad group ad ad demand gen video responsive ad breadcrumb1 · TEXT</t>
        </is>
      </c>
      <c r="C326" s="26" t="n"/>
      <c r="D326" s="27">
        <f>IF(AND($C326="x",$A326&lt;&gt;""),$A326,"")</f>
        <v/>
      </c>
    </row>
    <row r="327">
      <c r="A327" s="25" t="inlineStr">
        <is>
          <t>ad_group_ad_ad_demand_gen_video_responsive_ad_breadcrumb2</t>
        </is>
      </c>
      <c r="B327" s="29" t="inlineStr">
        <is>
          <t>Ad group ad ad demand gen video responsive ad breadcrumb2 · TEXT</t>
        </is>
      </c>
      <c r="C327" s="26" t="n"/>
      <c r="D327" s="27">
        <f>IF(AND($C327="x",$A327&lt;&gt;""),$A327,"")</f>
        <v/>
      </c>
    </row>
    <row r="328">
      <c r="A328" s="25" t="inlineStr">
        <is>
          <t>ad_group_ad_ad_demand_gen_video_responsive_ad_business_name</t>
        </is>
      </c>
      <c r="B328" s="29" t="inlineStr">
        <is>
          <t>Ad group ad ad demand gen video responsive ad business name · TEXT</t>
        </is>
      </c>
      <c r="C328" s="26" t="n"/>
      <c r="D328" s="27">
        <f>IF(AND($C328="x",$A328&lt;&gt;""),$A328,"")</f>
        <v/>
      </c>
    </row>
    <row r="329">
      <c r="A329" s="25" t="inlineStr">
        <is>
          <t>ad_group_ad_ad_demand_gen_video_responsive_ad_call_to_actions</t>
        </is>
      </c>
      <c r="B329" s="29" t="inlineStr">
        <is>
          <t>Ad group ad ad demand gen video responsive ad call to actions · TEXT</t>
        </is>
      </c>
      <c r="C329" s="26" t="n"/>
      <c r="D329" s="27">
        <f>IF(AND($C329="x",$A329&lt;&gt;""),$A329,"")</f>
        <v/>
      </c>
    </row>
    <row r="330">
      <c r="A330" s="25" t="inlineStr">
        <is>
          <t>ad_group_ad_ad_demand_gen_video_responsive_ad_call_to_actions_asset</t>
        </is>
      </c>
      <c r="B330" s="29" t="inlineStr">
        <is>
          <t>(Deprecated) Ad group ad ad demand gen video responsive ad call to actions asset · TEXT</t>
        </is>
      </c>
      <c r="C330" s="26" t="n"/>
      <c r="D330" s="27">
        <f>IF(AND($C330="x",$A330&lt;&gt;""),$A330,"")</f>
        <v/>
      </c>
    </row>
    <row r="331">
      <c r="A331" s="25" t="inlineStr">
        <is>
          <t>ad_group_ad_ad_demand_gen_video_responsive_ad_descriptions</t>
        </is>
      </c>
      <c r="B331" s="29" t="inlineStr">
        <is>
          <t>Ad group ad ad demand gen video responsive ad descriptions · TEXT</t>
        </is>
      </c>
      <c r="C331" s="26" t="n"/>
      <c r="D331" s="27">
        <f>IF(AND($C331="x",$A331&lt;&gt;""),$A331,"")</f>
        <v/>
      </c>
    </row>
    <row r="332">
      <c r="A332" s="25" t="inlineStr">
        <is>
          <t>ad_group_ad_ad_demand_gen_video_responsive_ad_headlines</t>
        </is>
      </c>
      <c r="B332" s="29" t="inlineStr">
        <is>
          <t>Ad group ad ad demand gen video responsive ad headlines · TEXT</t>
        </is>
      </c>
      <c r="C332" s="26" t="n"/>
      <c r="D332" s="27">
        <f>IF(AND($C332="x",$A332&lt;&gt;""),$A332,"")</f>
        <v/>
      </c>
    </row>
    <row r="333">
      <c r="A333" s="25" t="inlineStr">
        <is>
          <t>ad_group_ad_ad_demand_gen_video_responsive_ad_logo_images</t>
        </is>
      </c>
      <c r="B333" s="29" t="inlineStr">
        <is>
          <t>Ad group ad ad demand gen video responsive ad logo images · TEXT</t>
        </is>
      </c>
      <c r="C333" s="26" t="n"/>
      <c r="D333" s="27">
        <f>IF(AND($C333="x",$A333&lt;&gt;""),$A333,"")</f>
        <v/>
      </c>
    </row>
    <row r="334">
      <c r="A334" s="25" t="inlineStr">
        <is>
          <t>ad_group_ad_ad_demand_gen_video_responsive_ad_logo_images_asset</t>
        </is>
      </c>
      <c r="B334" s="29" t="inlineStr">
        <is>
          <t>(Deprecated) Ad group ad ad demand gen video responsive ad logo images asset · TEXT</t>
        </is>
      </c>
      <c r="C334" s="26" t="n"/>
      <c r="D334" s="27">
        <f>IF(AND($C334="x",$A334&lt;&gt;""),$A334,"")</f>
        <v/>
      </c>
    </row>
    <row r="335">
      <c r="A335" s="25" t="inlineStr">
        <is>
          <t>ad_group_ad_ad_demand_gen_video_responsive_ad_long_headlines</t>
        </is>
      </c>
      <c r="B335" s="29" t="inlineStr">
        <is>
          <t>Ad group ad ad demand gen video responsive ad long headlines · TEXT</t>
        </is>
      </c>
      <c r="C335" s="26" t="n"/>
      <c r="D335" s="27">
        <f>IF(AND($C335="x",$A335&lt;&gt;""),$A335,"")</f>
        <v/>
      </c>
    </row>
    <row r="336">
      <c r="A336" s="25" t="inlineStr">
        <is>
          <t>ad_group_ad_ad_demand_gen_video_responsive_ad_videos</t>
        </is>
      </c>
      <c r="B336" s="29" t="inlineStr">
        <is>
          <t>Ad group ad ad demand gen video responsive ad videos · TEXT</t>
        </is>
      </c>
      <c r="C336" s="26" t="n"/>
      <c r="D336" s="27">
        <f>IF(AND($C336="x",$A336&lt;&gt;""),$A336,"")</f>
        <v/>
      </c>
    </row>
    <row r="337">
      <c r="A337" s="25" t="inlineStr">
        <is>
          <t>ad_group_ad_ad_demand_gen_video_responsive_ad_videos_asset</t>
        </is>
      </c>
      <c r="B337" s="29" t="inlineStr">
        <is>
          <t>(Deprecated) Ad group ad ad demand gen video responsive ad videos asset · TEXT</t>
        </is>
      </c>
      <c r="C337" s="26" t="n"/>
      <c r="D337" s="27">
        <f>IF(AND($C337="x",$A337&lt;&gt;""),$A337,"")</f>
        <v/>
      </c>
    </row>
    <row r="338">
      <c r="A338" s="25" t="inlineStr">
        <is>
          <t>ad_group_ad_ad_device_preference</t>
        </is>
      </c>
      <c r="B338" s="29" t="inlineStr">
        <is>
          <t>Ad group ad ad device preference · TEXT</t>
        </is>
      </c>
      <c r="C338" s="26" t="n"/>
      <c r="D338" s="27">
        <f>IF(AND($C338="x",$A338&lt;&gt;""),$A338,"")</f>
        <v/>
      </c>
    </row>
    <row r="339">
      <c r="A339" s="25" t="inlineStr">
        <is>
          <t>ad_group_ad_ad_display_upload_ad_display_upload_product_type</t>
        </is>
      </c>
      <c r="B339" s="29" t="inlineStr">
        <is>
          <t>Ad group ad ad display upload ad display upload product type · TEXT</t>
        </is>
      </c>
      <c r="C339" s="26" t="n"/>
      <c r="D339" s="27">
        <f>IF(AND($C339="x",$A339&lt;&gt;""),$A339,"")</f>
        <v/>
      </c>
    </row>
    <row r="340">
      <c r="A340" s="25" t="inlineStr">
        <is>
          <t>ad_group_ad_ad_display_upload_ad_media_bundle</t>
        </is>
      </c>
      <c r="B340" s="29" t="inlineStr">
        <is>
          <t>Ad group ad ad display upload ad media bundle · TEXT</t>
        </is>
      </c>
      <c r="C340" s="26" t="n"/>
      <c r="D340" s="27">
        <f>IF(AND($C340="x",$A340&lt;&gt;""),$A340,"")</f>
        <v/>
      </c>
    </row>
    <row r="341">
      <c r="A341" s="25" t="inlineStr">
        <is>
          <t>ad_group_ad_ad_display_upload_ad_media_bundle_asset</t>
        </is>
      </c>
      <c r="B341" s="29" t="inlineStr">
        <is>
          <t>(Deprecated) Ad group ad ad display upload ad media bundle asset · TEXT</t>
        </is>
      </c>
      <c r="C341" s="26" t="n"/>
      <c r="D341" s="27">
        <f>IF(AND($C341="x",$A341&lt;&gt;""),$A341,"")</f>
        <v/>
      </c>
    </row>
    <row r="342">
      <c r="A342" s="25" t="inlineStr">
        <is>
          <t>ad_group_ad_ad_display_url</t>
        </is>
      </c>
      <c r="B342" s="29" t="inlineStr">
        <is>
          <t>Ad group ad ad display url · TEXT</t>
        </is>
      </c>
      <c r="C342" s="26" t="n"/>
      <c r="D342" s="27">
        <f>IF(AND($C342="x",$A342&lt;&gt;""),$A342,"")</f>
        <v/>
      </c>
    </row>
    <row r="343">
      <c r="A343" s="25" t="inlineStr">
        <is>
          <t>ad_group_ad_ad_expanded_dynamic_search_ad_description</t>
        </is>
      </c>
      <c r="B343" s="29" t="inlineStr">
        <is>
          <t>Ad group ad ad expanded dynamic search ad description · TEXT</t>
        </is>
      </c>
      <c r="C343" s="26" t="n"/>
      <c r="D343" s="27">
        <f>IF(AND($C343="x",$A343&lt;&gt;""),$A343,"")</f>
        <v/>
      </c>
    </row>
    <row r="344">
      <c r="A344" s="25" t="inlineStr">
        <is>
          <t>ad_group_ad_ad_expanded_dynamic_search_ad_description2</t>
        </is>
      </c>
      <c r="B344" s="29" t="inlineStr">
        <is>
          <t>Ad group ad ad expanded dynamic search ad description2 · TEXT</t>
        </is>
      </c>
      <c r="C344" s="26" t="n"/>
      <c r="D344" s="27">
        <f>IF(AND($C344="x",$A344&lt;&gt;""),$A344,"")</f>
        <v/>
      </c>
    </row>
    <row r="345">
      <c r="A345" s="25" t="inlineStr">
        <is>
          <t>ad_group_ad_ad_expanded_text_ad_description</t>
        </is>
      </c>
      <c r="B345" s="29" t="inlineStr">
        <is>
          <t>Ad group ad ad expanded text ad description · TEXT</t>
        </is>
      </c>
      <c r="C345" s="26" t="n"/>
      <c r="D345" s="27">
        <f>IF(AND($C345="x",$A345&lt;&gt;""),$A345,"")</f>
        <v/>
      </c>
    </row>
    <row r="346">
      <c r="A346" s="25" t="inlineStr">
        <is>
          <t>ad_group_ad_ad_expanded_text_ad_description2</t>
        </is>
      </c>
      <c r="B346" s="29" t="inlineStr">
        <is>
          <t>Ad group ad ad expanded text ad description2 · TEXT</t>
        </is>
      </c>
      <c r="C346" s="26" t="n"/>
      <c r="D346" s="27">
        <f>IF(AND($C346="x",$A346&lt;&gt;""),$A346,"")</f>
        <v/>
      </c>
    </row>
    <row r="347">
      <c r="A347" s="25" t="inlineStr">
        <is>
          <t>ad_group_ad_ad_expanded_text_ad_headline_part1</t>
        </is>
      </c>
      <c r="B347" s="29" t="inlineStr">
        <is>
          <t>Ad group ad ad expanded text ad headline part1 · TEXT</t>
        </is>
      </c>
      <c r="C347" s="26" t="n"/>
      <c r="D347" s="27">
        <f>IF(AND($C347="x",$A347&lt;&gt;""),$A347,"")</f>
        <v/>
      </c>
    </row>
    <row r="348">
      <c r="A348" s="25" t="inlineStr">
        <is>
          <t>ad_group_ad_ad_expanded_text_ad_headline_part2</t>
        </is>
      </c>
      <c r="B348" s="29" t="inlineStr">
        <is>
          <t>Ad group ad ad expanded text ad headline part2 · TEXT</t>
        </is>
      </c>
      <c r="C348" s="26" t="n"/>
      <c r="D348" s="27">
        <f>IF(AND($C348="x",$A348&lt;&gt;""),$A348,"")</f>
        <v/>
      </c>
    </row>
    <row r="349">
      <c r="A349" s="25" t="inlineStr">
        <is>
          <t>ad_group_ad_ad_expanded_text_ad_headline_part3</t>
        </is>
      </c>
      <c r="B349" s="29" t="inlineStr">
        <is>
          <t>Ad group ad ad expanded text ad headline part3 · TEXT</t>
        </is>
      </c>
      <c r="C349" s="26" t="n"/>
      <c r="D349" s="27">
        <f>IF(AND($C349="x",$A349&lt;&gt;""),$A349,"")</f>
        <v/>
      </c>
    </row>
    <row r="350">
      <c r="A350" s="25" t="inlineStr">
        <is>
          <t>ad_group_ad_ad_expanded_text_ad_path1</t>
        </is>
      </c>
      <c r="B350" s="29" t="inlineStr">
        <is>
          <t>Ad group ad ad expanded text ad path1 · TEXT</t>
        </is>
      </c>
      <c r="C350" s="26" t="n"/>
      <c r="D350" s="27">
        <f>IF(AND($C350="x",$A350&lt;&gt;""),$A350,"")</f>
        <v/>
      </c>
    </row>
    <row r="351">
      <c r="A351" s="25" t="inlineStr">
        <is>
          <t>ad_group_ad_ad_expanded_text_ad_path2</t>
        </is>
      </c>
      <c r="B351" s="29" t="inlineStr">
        <is>
          <t>Ad group ad ad expanded text ad path2 · TEXT</t>
        </is>
      </c>
      <c r="C351" s="26" t="n"/>
      <c r="D351" s="27">
        <f>IF(AND($C351="x",$A351&lt;&gt;""),$A351,"")</f>
        <v/>
      </c>
    </row>
    <row r="352">
      <c r="A352" s="25" t="inlineStr">
        <is>
          <t>ad_group_ad_ad_final_app_urls</t>
        </is>
      </c>
      <c r="B352" s="29" t="inlineStr">
        <is>
          <t>Ad group ad ad final app urls · TEXT</t>
        </is>
      </c>
      <c r="C352" s="26" t="n"/>
      <c r="D352" s="27">
        <f>IF(AND($C352="x",$A352&lt;&gt;""),$A352,"")</f>
        <v/>
      </c>
    </row>
    <row r="353">
      <c r="A353" s="25" t="inlineStr">
        <is>
          <t>ad_group_ad_ad_final_mobile_urls</t>
        </is>
      </c>
      <c r="B353" s="29" t="inlineStr">
        <is>
          <t>Ad group ad ad final mobile urls · TEXT</t>
        </is>
      </c>
      <c r="C353" s="26" t="n"/>
      <c r="D353" s="27">
        <f>IF(AND($C353="x",$A353&lt;&gt;""),$A353,"")</f>
        <v/>
      </c>
    </row>
    <row r="354">
      <c r="A354" s="25" t="inlineStr">
        <is>
          <t>ad_group_ad_ad_final_url_suffix</t>
        </is>
      </c>
      <c r="B354" s="29" t="inlineStr">
        <is>
          <t>Ad group ad ad final url suffix · TEXT</t>
        </is>
      </c>
      <c r="C354" s="26" t="n"/>
      <c r="D354" s="27">
        <f>IF(AND($C354="x",$A354&lt;&gt;""),$A354,"")</f>
        <v/>
      </c>
    </row>
    <row r="355">
      <c r="A355" s="25" t="inlineStr">
        <is>
          <t>ad_group_ad_ad_final_urls</t>
        </is>
      </c>
      <c r="B355" s="29" t="inlineStr">
        <is>
          <t>Ad group ad ad final urls · TEXT</t>
        </is>
      </c>
      <c r="C355" s="26" t="n"/>
      <c r="D355" s="27">
        <f>IF(AND($C355="x",$A355&lt;&gt;""),$A355,"")</f>
        <v/>
      </c>
    </row>
    <row r="356">
      <c r="A356" s="25" t="inlineStr">
        <is>
          <t>ad_group_ad_ad_group</t>
        </is>
      </c>
      <c r="B356" s="29" t="inlineStr">
        <is>
          <t>Ad group ad ad group · TEXT</t>
        </is>
      </c>
      <c r="C356" s="26" t="n"/>
      <c r="D356" s="27">
        <f>IF(AND($C356="x",$A356&lt;&gt;""),$A356,"")</f>
        <v/>
      </c>
    </row>
    <row r="357">
      <c r="A357" s="25" t="inlineStr">
        <is>
          <t>ad_group_ad_ad_group_ad_asset_automation_settings</t>
        </is>
      </c>
      <c r="B357" s="29" t="inlineStr">
        <is>
          <t>Ad group ad ad group ad asset automation settings · TEXT</t>
        </is>
      </c>
      <c r="C357" s="26" t="n"/>
      <c r="D357" s="27">
        <f>IF(AND($C357="x",$A357&lt;&gt;""),$A357,"")</f>
        <v/>
      </c>
    </row>
    <row r="358">
      <c r="A358" s="25" t="inlineStr">
        <is>
          <t>ad_group_ad_ad_hotel_ad</t>
        </is>
      </c>
      <c r="B358" s="29" t="inlineStr">
        <is>
          <t>Ad group ad ad hotel ad · TEXT</t>
        </is>
      </c>
      <c r="C358" s="26" t="n"/>
      <c r="D358" s="27">
        <f>IF(AND($C358="x",$A358&lt;&gt;""),$A358,"")</f>
        <v/>
      </c>
    </row>
    <row r="359">
      <c r="A359" s="25" t="inlineStr">
        <is>
          <t>ad_group_ad_ad_id</t>
        </is>
      </c>
      <c r="B359" s="29" t="inlineStr">
        <is>
          <t>Ad group ad ad id · TEXT</t>
        </is>
      </c>
      <c r="C359" s="26" t="n"/>
      <c r="D359" s="27">
        <f>IF(AND($C359="x",$A359&lt;&gt;""),$A359,"")</f>
        <v/>
      </c>
    </row>
    <row r="360">
      <c r="A360" s="25" t="inlineStr">
        <is>
          <t>ad_group_ad_ad_image_ad_image_asset_asset</t>
        </is>
      </c>
      <c r="B360" s="29" t="inlineStr">
        <is>
          <t>Ad group ad ad image ad image asset asset · TEXT</t>
        </is>
      </c>
      <c r="C360" s="26" t="n"/>
      <c r="D360" s="27">
        <f>IF(AND($C360="x",$A360&lt;&gt;""),$A360,"")</f>
        <v/>
      </c>
    </row>
    <row r="361">
      <c r="A361" s="25" t="inlineStr">
        <is>
          <t>ad_group_ad_ad_image_ad_image_url</t>
        </is>
      </c>
      <c r="B361" s="29" t="inlineStr">
        <is>
          <t>Ad group ad ad image ad image url · TEXT</t>
        </is>
      </c>
      <c r="C361" s="26" t="n"/>
      <c r="D361" s="27">
        <f>IF(AND($C361="x",$A361&lt;&gt;""),$A361,"")</f>
        <v/>
      </c>
    </row>
    <row r="362">
      <c r="A362" s="25" t="inlineStr">
        <is>
          <t>ad_group_ad_ad_image_ad_mime_type</t>
        </is>
      </c>
      <c r="B362" s="29" t="inlineStr">
        <is>
          <t>Ad group ad ad image ad mime type · TEXT</t>
        </is>
      </c>
      <c r="C362" s="26" t="n"/>
      <c r="D362" s="27">
        <f>IF(AND($C362="x",$A362&lt;&gt;""),$A362,"")</f>
        <v/>
      </c>
    </row>
    <row r="363">
      <c r="A363" s="25" t="inlineStr">
        <is>
          <t>ad_group_ad_ad_image_ad_name</t>
        </is>
      </c>
      <c r="B363" s="29" t="inlineStr">
        <is>
          <t>Ad group ad ad image ad name · TEXT</t>
        </is>
      </c>
      <c r="C363" s="26" t="n"/>
      <c r="D363" s="27">
        <f>IF(AND($C363="x",$A363&lt;&gt;""),$A363,"")</f>
        <v/>
      </c>
    </row>
    <row r="364">
      <c r="A364" s="25" t="inlineStr">
        <is>
          <t>ad_group_ad_ad_image_ad_pixel_height</t>
        </is>
      </c>
      <c r="B364" s="29" t="inlineStr">
        <is>
          <t>Ad group ad ad image ad pixel height · NUMERIC</t>
        </is>
      </c>
      <c r="C364" s="26" t="n"/>
      <c r="D364" s="27">
        <f>IF(AND($C364="x",$A364&lt;&gt;""),$A364,"")</f>
        <v/>
      </c>
    </row>
    <row r="365">
      <c r="A365" s="25" t="inlineStr">
        <is>
          <t>ad_group_ad_ad_image_ad_pixel_width</t>
        </is>
      </c>
      <c r="B365" s="29" t="inlineStr">
        <is>
          <t>Ad group ad ad image ad pixel width · NUMERIC</t>
        </is>
      </c>
      <c r="C365" s="26" t="n"/>
      <c r="D365" s="27">
        <f>IF(AND($C365="x",$A365&lt;&gt;""),$A365,"")</f>
        <v/>
      </c>
    </row>
    <row r="366">
      <c r="A366" s="25" t="inlineStr">
        <is>
          <t>ad_group_ad_ad_image_ad_preview_image_url</t>
        </is>
      </c>
      <c r="B366" s="29" t="inlineStr">
        <is>
          <t>Ad group ad ad image ad preview image url · TEXT</t>
        </is>
      </c>
      <c r="C366" s="26" t="n"/>
      <c r="D366" s="27">
        <f>IF(AND($C366="x",$A366&lt;&gt;""),$A366,"")</f>
        <v/>
      </c>
    </row>
    <row r="367">
      <c r="A367" s="25" t="inlineStr">
        <is>
          <t>ad_group_ad_ad_image_ad_preview_pixel_height</t>
        </is>
      </c>
      <c r="B367" s="29" t="inlineStr">
        <is>
          <t>Ad group ad ad image ad preview pixel height · NUMERIC</t>
        </is>
      </c>
      <c r="C367" s="26" t="n"/>
      <c r="D367" s="27">
        <f>IF(AND($C367="x",$A367&lt;&gt;""),$A367,"")</f>
        <v/>
      </c>
    </row>
    <row r="368">
      <c r="A368" s="25" t="inlineStr">
        <is>
          <t>ad_group_ad_ad_image_ad_preview_pixel_width</t>
        </is>
      </c>
      <c r="B368" s="29" t="inlineStr">
        <is>
          <t>Ad group ad ad image ad preview pixel width · NUMERIC</t>
        </is>
      </c>
      <c r="C368" s="26" t="n"/>
      <c r="D368" s="27">
        <f>IF(AND($C368="x",$A368&lt;&gt;""),$A368,"")</f>
        <v/>
      </c>
    </row>
    <row r="369">
      <c r="A369" s="25" t="inlineStr">
        <is>
          <t>ad_group_ad_ad_legacy_app_install_ad</t>
        </is>
      </c>
      <c r="B369" s="29" t="inlineStr">
        <is>
          <t>Ad group ad ad legacy app install ad · TEXT</t>
        </is>
      </c>
      <c r="C369" s="26" t="n"/>
      <c r="D369" s="27">
        <f>IF(AND($C369="x",$A369&lt;&gt;""),$A369,"")</f>
        <v/>
      </c>
    </row>
    <row r="370">
      <c r="A370" s="25" t="inlineStr">
        <is>
          <t>ad_group_ad_ad_legacy_responsive_display_ad_accent_color</t>
        </is>
      </c>
      <c r="B370" s="29" t="inlineStr">
        <is>
          <t>Ad group ad ad legacy responsive display ad accent color · TEXT</t>
        </is>
      </c>
      <c r="C370" s="26" t="n"/>
      <c r="D370" s="27">
        <f>IF(AND($C370="x",$A370&lt;&gt;""),$A370,"")</f>
        <v/>
      </c>
    </row>
    <row r="371">
      <c r="A371" s="25" t="inlineStr">
        <is>
          <t>ad_group_ad_ad_legacy_responsive_display_ad_allow_flexible_color</t>
        </is>
      </c>
      <c r="B371" s="29" t="inlineStr">
        <is>
          <t>Ad group ad ad legacy responsive display ad allow flexible color · BOOLEAN</t>
        </is>
      </c>
      <c r="C371" s="26" t="n"/>
      <c r="D371" s="27">
        <f>IF(AND($C371="x",$A371&lt;&gt;""),$A371,"")</f>
        <v/>
      </c>
    </row>
    <row r="372">
      <c r="A372" s="25" t="inlineStr">
        <is>
          <t>ad_group_ad_ad_legacy_responsive_display_ad_business_name</t>
        </is>
      </c>
      <c r="B372" s="29" t="inlineStr">
        <is>
          <t>Ad group ad ad legacy responsive display ad business name · TEXT</t>
        </is>
      </c>
      <c r="C372" s="26" t="n"/>
      <c r="D372" s="27">
        <f>IF(AND($C372="x",$A372&lt;&gt;""),$A372,"")</f>
        <v/>
      </c>
    </row>
    <row r="373">
      <c r="A373" s="25" t="inlineStr">
        <is>
          <t>ad_group_ad_ad_legacy_responsive_display_ad_call_to_action_text</t>
        </is>
      </c>
      <c r="B373" s="29" t="inlineStr">
        <is>
          <t>Ad group ad ad legacy responsive display ad call to action text · TEXT</t>
        </is>
      </c>
      <c r="C373" s="26" t="n"/>
      <c r="D373" s="27">
        <f>IF(AND($C373="x",$A373&lt;&gt;""),$A373,"")</f>
        <v/>
      </c>
    </row>
    <row r="374">
      <c r="A374" s="25" t="inlineStr">
        <is>
          <t>ad_group_ad_ad_legacy_responsive_display_ad_description</t>
        </is>
      </c>
      <c r="B374" s="29" t="inlineStr">
        <is>
          <t>Ad group ad ad legacy responsive display ad description · TEXT</t>
        </is>
      </c>
      <c r="C374" s="26" t="n"/>
      <c r="D374" s="27">
        <f>IF(AND($C374="x",$A374&lt;&gt;""),$A374,"")</f>
        <v/>
      </c>
    </row>
    <row r="375">
      <c r="A375" s="25" t="inlineStr">
        <is>
          <t>ad_group_ad_ad_legacy_responsive_display_ad_format_setting</t>
        </is>
      </c>
      <c r="B375" s="29" t="inlineStr">
        <is>
          <t>Ad group ad ad legacy responsive display ad format setting · TEXT</t>
        </is>
      </c>
      <c r="C375" s="26" t="n"/>
      <c r="D375" s="27">
        <f>IF(AND($C375="x",$A375&lt;&gt;""),$A375,"")</f>
        <v/>
      </c>
    </row>
    <row r="376">
      <c r="A376" s="25" t="inlineStr">
        <is>
          <t>ad_group_ad_ad_legacy_responsive_display_ad_logo_image</t>
        </is>
      </c>
      <c r="B376" s="29" t="inlineStr">
        <is>
          <t>Ad group ad ad legacy responsive display ad logo image · TEXT</t>
        </is>
      </c>
      <c r="C376" s="26" t="n"/>
      <c r="D376" s="27">
        <f>IF(AND($C376="x",$A376&lt;&gt;""),$A376,"")</f>
        <v/>
      </c>
    </row>
    <row r="377">
      <c r="A377" s="25" t="inlineStr">
        <is>
          <t>ad_group_ad_ad_legacy_responsive_display_ad_long_headline</t>
        </is>
      </c>
      <c r="B377" s="29" t="inlineStr">
        <is>
          <t>Ad group ad ad legacy responsive display ad long headline · TEXT</t>
        </is>
      </c>
      <c r="C377" s="26" t="n"/>
      <c r="D377" s="27">
        <f>IF(AND($C377="x",$A377&lt;&gt;""),$A377,"")</f>
        <v/>
      </c>
    </row>
    <row r="378">
      <c r="A378" s="25" t="inlineStr">
        <is>
          <t>ad_group_ad_ad_legacy_responsive_display_ad_main_color</t>
        </is>
      </c>
      <c r="B378" s="29" t="inlineStr">
        <is>
          <t>Ad group ad ad legacy responsive display ad main color · TEXT</t>
        </is>
      </c>
      <c r="C378" s="26" t="n"/>
      <c r="D378" s="27">
        <f>IF(AND($C378="x",$A378&lt;&gt;""),$A378,"")</f>
        <v/>
      </c>
    </row>
    <row r="379">
      <c r="A379" s="25" t="inlineStr">
        <is>
          <t>ad_group_ad_ad_legacy_responsive_display_ad_marketing_image</t>
        </is>
      </c>
      <c r="B379" s="29" t="inlineStr">
        <is>
          <t>Ad group ad ad legacy responsive display ad marketing image · TEXT</t>
        </is>
      </c>
      <c r="C379" s="26" t="n"/>
      <c r="D379" s="27">
        <f>IF(AND($C379="x",$A379&lt;&gt;""),$A379,"")</f>
        <v/>
      </c>
    </row>
    <row r="380">
      <c r="A380" s="25" t="inlineStr">
        <is>
          <t>ad_group_ad_ad_legacy_responsive_display_ad_price_prefix</t>
        </is>
      </c>
      <c r="B380" s="29" t="inlineStr">
        <is>
          <t>Ad group ad ad legacy responsive display ad price prefix · TEXT</t>
        </is>
      </c>
      <c r="C380" s="26" t="n"/>
      <c r="D380" s="27">
        <f>IF(AND($C380="x",$A380&lt;&gt;""),$A380,"")</f>
        <v/>
      </c>
    </row>
    <row r="381">
      <c r="A381" s="25" t="inlineStr">
        <is>
          <t>ad_group_ad_ad_legacy_responsive_display_ad_promo_text</t>
        </is>
      </c>
      <c r="B381" s="29" t="inlineStr">
        <is>
          <t>Ad group ad ad legacy responsive display ad promo text · TEXT</t>
        </is>
      </c>
      <c r="C381" s="26" t="n"/>
      <c r="D381" s="27">
        <f>IF(AND($C381="x",$A381&lt;&gt;""),$A381,"")</f>
        <v/>
      </c>
    </row>
    <row r="382">
      <c r="A382" s="25" t="inlineStr">
        <is>
          <t>ad_group_ad_ad_legacy_responsive_display_ad_short_headline</t>
        </is>
      </c>
      <c r="B382" s="29" t="inlineStr">
        <is>
          <t>Ad group ad ad legacy responsive display ad short headline · TEXT</t>
        </is>
      </c>
      <c r="C382" s="26" t="n"/>
      <c r="D382" s="27">
        <f>IF(AND($C382="x",$A382&lt;&gt;""),$A382,"")</f>
        <v/>
      </c>
    </row>
    <row r="383">
      <c r="A383" s="25" t="inlineStr">
        <is>
          <t>ad_group_ad_ad_legacy_responsive_display_ad_square_logo_image</t>
        </is>
      </c>
      <c r="B383" s="29" t="inlineStr">
        <is>
          <t>Ad group ad ad legacy responsive display ad square logo image · TEXT</t>
        </is>
      </c>
      <c r="C383" s="26" t="n"/>
      <c r="D383" s="27">
        <f>IF(AND($C383="x",$A383&lt;&gt;""),$A383,"")</f>
        <v/>
      </c>
    </row>
    <row r="384">
      <c r="A384" s="25" t="inlineStr">
        <is>
          <t>ad_group_ad_ad_legacy_responsive_display_ad_square_marketing_image</t>
        </is>
      </c>
      <c r="B384" s="29" t="inlineStr">
        <is>
          <t>Ad group ad ad legacy responsive display ad square marketing image · TEXT</t>
        </is>
      </c>
      <c r="C384" s="26" t="n"/>
      <c r="D384" s="27">
        <f>IF(AND($C384="x",$A384&lt;&gt;""),$A384,"")</f>
        <v/>
      </c>
    </row>
    <row r="385">
      <c r="A385" s="25" t="inlineStr">
        <is>
          <t>ad_group_ad_ad_local_ad_call_to_actions</t>
        </is>
      </c>
      <c r="B385" s="29" t="inlineStr">
        <is>
          <t>Ad group ad ad local ad call to actions · TEXT</t>
        </is>
      </c>
      <c r="C385" s="26" t="n"/>
      <c r="D385" s="27">
        <f>IF(AND($C385="x",$A385&lt;&gt;""),$A385,"")</f>
        <v/>
      </c>
    </row>
    <row r="386">
      <c r="A386" s="25" t="inlineStr">
        <is>
          <t>ad_group_ad_ad_local_ad_descriptions</t>
        </is>
      </c>
      <c r="B386" s="29" t="inlineStr">
        <is>
          <t>Ad group ad ad local ad descriptions · TEXT</t>
        </is>
      </c>
      <c r="C386" s="26" t="n"/>
      <c r="D386" s="27">
        <f>IF(AND($C386="x",$A386&lt;&gt;""),$A386,"")</f>
        <v/>
      </c>
    </row>
    <row r="387">
      <c r="A387" s="25" t="inlineStr">
        <is>
          <t>ad_group_ad_ad_local_ad_headlines</t>
        </is>
      </c>
      <c r="B387" s="29" t="inlineStr">
        <is>
          <t>Ad group ad ad local ad headlines · TEXT</t>
        </is>
      </c>
      <c r="C387" s="26" t="n"/>
      <c r="D387" s="27">
        <f>IF(AND($C387="x",$A387&lt;&gt;""),$A387,"")</f>
        <v/>
      </c>
    </row>
    <row r="388">
      <c r="A388" s="25" t="inlineStr">
        <is>
          <t>ad_group_ad_ad_local_ad_logo_images</t>
        </is>
      </c>
      <c r="B388" s="29" t="inlineStr">
        <is>
          <t>Ad group ad ad local ad logo images · TEXT</t>
        </is>
      </c>
      <c r="C388" s="26" t="n"/>
      <c r="D388" s="27">
        <f>IF(AND($C388="x",$A388&lt;&gt;""),$A388,"")</f>
        <v/>
      </c>
    </row>
    <row r="389">
      <c r="A389" s="25" t="inlineStr">
        <is>
          <t>ad_group_ad_ad_local_ad_logo_images_asset</t>
        </is>
      </c>
      <c r="B389" s="29" t="inlineStr">
        <is>
          <t>(Deprecated) Ad group ad ad local ad logo images asset · TEXT</t>
        </is>
      </c>
      <c r="C389" s="26" t="n"/>
      <c r="D389" s="27">
        <f>IF(AND($C389="x",$A389&lt;&gt;""),$A389,"")</f>
        <v/>
      </c>
    </row>
    <row r="390">
      <c r="A390" s="25" t="inlineStr">
        <is>
          <t>ad_group_ad_ad_local_ad_marketing_images</t>
        </is>
      </c>
      <c r="B390" s="29" t="inlineStr">
        <is>
          <t>Ad group ad ad local ad marketing images · TEXT</t>
        </is>
      </c>
      <c r="C390" s="26" t="n"/>
      <c r="D390" s="27">
        <f>IF(AND($C390="x",$A390&lt;&gt;""),$A390,"")</f>
        <v/>
      </c>
    </row>
    <row r="391">
      <c r="A391" s="25" t="inlineStr">
        <is>
          <t>ad_group_ad_ad_local_ad_marketing_images_asset</t>
        </is>
      </c>
      <c r="B391" s="29" t="inlineStr">
        <is>
          <t>(Deprecated) Ad group ad ad local ad marketing images asset · TEXT</t>
        </is>
      </c>
      <c r="C391" s="26" t="n"/>
      <c r="D391" s="27">
        <f>IF(AND($C391="x",$A391&lt;&gt;""),$A391,"")</f>
        <v/>
      </c>
    </row>
    <row r="392">
      <c r="A392" s="25" t="inlineStr">
        <is>
          <t>ad_group_ad_ad_local_ad_path1</t>
        </is>
      </c>
      <c r="B392" s="29" t="inlineStr">
        <is>
          <t>Ad group ad ad local ad path1 · TEXT</t>
        </is>
      </c>
      <c r="C392" s="26" t="n"/>
      <c r="D392" s="27">
        <f>IF(AND($C392="x",$A392&lt;&gt;""),$A392,"")</f>
        <v/>
      </c>
    </row>
    <row r="393">
      <c r="A393" s="25" t="inlineStr">
        <is>
          <t>ad_group_ad_ad_local_ad_path2</t>
        </is>
      </c>
      <c r="B393" s="29" t="inlineStr">
        <is>
          <t>Ad group ad ad local ad path2 · TEXT</t>
        </is>
      </c>
      <c r="C393" s="26" t="n"/>
      <c r="D393" s="27">
        <f>IF(AND($C393="x",$A393&lt;&gt;""),$A393,"")</f>
        <v/>
      </c>
    </row>
    <row r="394">
      <c r="A394" s="25" t="inlineStr">
        <is>
          <t>ad_group_ad_ad_local_ad_videos</t>
        </is>
      </c>
      <c r="B394" s="29" t="inlineStr">
        <is>
          <t>Ad group ad ad local ad videos · TEXT</t>
        </is>
      </c>
      <c r="C394" s="26" t="n"/>
      <c r="D394" s="27">
        <f>IF(AND($C394="x",$A394&lt;&gt;""),$A394,"")</f>
        <v/>
      </c>
    </row>
    <row r="395">
      <c r="A395" s="25" t="inlineStr">
        <is>
          <t>ad_group_ad_ad_local_ad_videos_asset</t>
        </is>
      </c>
      <c r="B395" s="29" t="inlineStr">
        <is>
          <t>(Deprecated) Ad group ad ad local ad videos asset · TEXT</t>
        </is>
      </c>
      <c r="C395" s="26" t="n"/>
      <c r="D395" s="27">
        <f>IF(AND($C395="x",$A395&lt;&gt;""),$A395,"")</f>
        <v/>
      </c>
    </row>
    <row r="396">
      <c r="A396" s="25" t="inlineStr">
        <is>
          <t>ad_group_ad_ad_name</t>
        </is>
      </c>
      <c r="B396" s="29" t="inlineStr">
        <is>
          <t>Ad group ad ad name · TEXT</t>
        </is>
      </c>
      <c r="C396" s="26" t="n"/>
      <c r="D396" s="27">
        <f>IF(AND($C396="x",$A396&lt;&gt;""),$A396,"")</f>
        <v/>
      </c>
    </row>
    <row r="397">
      <c r="A397" s="25" t="inlineStr">
        <is>
          <t>ad_group_ad_ad_resource_name</t>
        </is>
      </c>
      <c r="B397" s="29" t="inlineStr">
        <is>
          <t>Ad group ad ad resource name · TEXT</t>
        </is>
      </c>
      <c r="C397" s="26" t="n"/>
      <c r="D397" s="27">
        <f>IF(AND($C397="x",$A397&lt;&gt;""),$A397,"")</f>
        <v/>
      </c>
    </row>
    <row r="398">
      <c r="A398" s="25" t="inlineStr">
        <is>
          <t>ad_group_ad_ad_responsive_display_ad_accent_color</t>
        </is>
      </c>
      <c r="B398" s="29" t="inlineStr">
        <is>
          <t>Ad group ad ad responsive display ad accent color · TEXT</t>
        </is>
      </c>
      <c r="C398" s="26" t="n"/>
      <c r="D398" s="27">
        <f>IF(AND($C398="x",$A398&lt;&gt;""),$A398,"")</f>
        <v/>
      </c>
    </row>
    <row r="399">
      <c r="A399" s="25" t="inlineStr">
        <is>
          <t>ad_group_ad_ad_responsive_display_ad_allow_flexible_color</t>
        </is>
      </c>
      <c r="B399" s="29" t="inlineStr">
        <is>
          <t>Ad group ad ad responsive display ad allow flexible color · BOOLEAN</t>
        </is>
      </c>
      <c r="C399" s="26" t="n"/>
      <c r="D399" s="27">
        <f>IF(AND($C399="x",$A399&lt;&gt;""),$A399,"")</f>
        <v/>
      </c>
    </row>
    <row r="400">
      <c r="A400" s="25" t="inlineStr">
        <is>
          <t>ad_group_ad_ad_responsive_display_ad_business_name</t>
        </is>
      </c>
      <c r="B400" s="29" t="inlineStr">
        <is>
          <t>Ad group ad ad responsive display ad business name · TEXT</t>
        </is>
      </c>
      <c r="C400" s="26" t="n"/>
      <c r="D400" s="27">
        <f>IF(AND($C400="x",$A400&lt;&gt;""),$A400,"")</f>
        <v/>
      </c>
    </row>
    <row r="401">
      <c r="A401" s="25" t="inlineStr">
        <is>
          <t>ad_group_ad_ad_responsive_display_ad_call_to_action_text</t>
        </is>
      </c>
      <c r="B401" s="29" t="inlineStr">
        <is>
          <t>Ad group ad ad responsive display ad call to action text · TEXT</t>
        </is>
      </c>
      <c r="C401" s="26" t="n"/>
      <c r="D401" s="27">
        <f>IF(AND($C401="x",$A401&lt;&gt;""),$A401,"")</f>
        <v/>
      </c>
    </row>
    <row r="402">
      <c r="A402" s="25" t="inlineStr">
        <is>
          <t>ad_group_ad_ad_responsive_display_ad_control_spec_enable_asset_enhancements</t>
        </is>
      </c>
      <c r="B402" s="29" t="inlineStr">
        <is>
          <t>Ad group ad ad responsive display ad control spec enable asset enhancements · BOOLEAN</t>
        </is>
      </c>
      <c r="C402" s="26" t="n"/>
      <c r="D402" s="27">
        <f>IF(AND($C402="x",$A402&lt;&gt;""),$A402,"")</f>
        <v/>
      </c>
    </row>
    <row r="403">
      <c r="A403" s="25" t="inlineStr">
        <is>
          <t>ad_group_ad_ad_responsive_display_ad_control_spec_enable_autogen_video</t>
        </is>
      </c>
      <c r="B403" s="29" t="inlineStr">
        <is>
          <t>Ad group ad ad responsive display ad control spec enable autogen video · BOOLEAN</t>
        </is>
      </c>
      <c r="C403" s="26" t="n"/>
      <c r="D403" s="27">
        <f>IF(AND($C403="x",$A403&lt;&gt;""),$A403,"")</f>
        <v/>
      </c>
    </row>
    <row r="404">
      <c r="A404" s="25" t="inlineStr">
        <is>
          <t>ad_group_ad_ad_responsive_display_ad_descriptions</t>
        </is>
      </c>
      <c r="B404" s="29" t="inlineStr">
        <is>
          <t>Ad group ad ad responsive display ad descriptions · TEXT</t>
        </is>
      </c>
      <c r="C404" s="26" t="n"/>
      <c r="D404" s="27">
        <f>IF(AND($C404="x",$A404&lt;&gt;""),$A404,"")</f>
        <v/>
      </c>
    </row>
    <row r="405">
      <c r="A405" s="25" t="inlineStr">
        <is>
          <t>ad_group_ad_ad_responsive_display_ad_format_setting</t>
        </is>
      </c>
      <c r="B405" s="29" t="inlineStr">
        <is>
          <t>Ad group ad ad responsive display ad format setting · TEXT</t>
        </is>
      </c>
      <c r="C405" s="26" t="n"/>
      <c r="D405" s="27">
        <f>IF(AND($C405="x",$A405&lt;&gt;""),$A405,"")</f>
        <v/>
      </c>
    </row>
    <row r="406">
      <c r="A406" s="25" t="inlineStr">
        <is>
          <t>ad_group_ad_ad_responsive_display_ad_headlines</t>
        </is>
      </c>
      <c r="B406" s="29" t="inlineStr">
        <is>
          <t>Ad group ad ad responsive display ad headlines · TEXT</t>
        </is>
      </c>
      <c r="C406" s="26" t="n"/>
      <c r="D406" s="27">
        <f>IF(AND($C406="x",$A406&lt;&gt;""),$A406,"")</f>
        <v/>
      </c>
    </row>
    <row r="407">
      <c r="A407" s="25" t="inlineStr">
        <is>
          <t>ad_group_ad_ad_responsive_display_ad_logo_images</t>
        </is>
      </c>
      <c r="B407" s="29" t="inlineStr">
        <is>
          <t>Ad group ad ad responsive display ad logo images · TEXT</t>
        </is>
      </c>
      <c r="C407" s="26" t="n"/>
      <c r="D407" s="27">
        <f>IF(AND($C407="x",$A407&lt;&gt;""),$A407,"")</f>
        <v/>
      </c>
    </row>
    <row r="408">
      <c r="A408" s="25" t="inlineStr">
        <is>
          <t>ad_group_ad_ad_responsive_display_ad_logo_images_asset</t>
        </is>
      </c>
      <c r="B408" s="29" t="inlineStr">
        <is>
          <t>(Deprecated) Ad group ad ad responsive display ad logo images asset · TEXT</t>
        </is>
      </c>
      <c r="C408" s="26" t="n"/>
      <c r="D408" s="27">
        <f>IF(AND($C408="x",$A408&lt;&gt;""),$A408,"")</f>
        <v/>
      </c>
    </row>
    <row r="409">
      <c r="A409" s="25" t="inlineStr">
        <is>
          <t>ad_group_ad_ad_responsive_display_ad_long_headline</t>
        </is>
      </c>
      <c r="B409" s="29" t="inlineStr">
        <is>
          <t>Ad group ad ad responsive display ad long headline · TEXT</t>
        </is>
      </c>
      <c r="C409" s="26" t="n"/>
      <c r="D409" s="27">
        <f>IF(AND($C409="x",$A409&lt;&gt;""),$A409,"")</f>
        <v/>
      </c>
    </row>
    <row r="410">
      <c r="A410" s="25" t="inlineStr">
        <is>
          <t>ad_group_ad_ad_responsive_display_ad_main_color</t>
        </is>
      </c>
      <c r="B410" s="29" t="inlineStr">
        <is>
          <t>Ad group ad ad responsive display ad main color · TEXT</t>
        </is>
      </c>
      <c r="C410" s="26" t="n"/>
      <c r="D410" s="27">
        <f>IF(AND($C410="x",$A410&lt;&gt;""),$A410,"")</f>
        <v/>
      </c>
    </row>
    <row r="411">
      <c r="A411" s="25" t="inlineStr">
        <is>
          <t>ad_group_ad_ad_responsive_display_ad_marketing_images</t>
        </is>
      </c>
      <c r="B411" s="29" t="inlineStr">
        <is>
          <t>Ad group ad ad responsive display ad marketing images · TEXT</t>
        </is>
      </c>
      <c r="C411" s="26" t="n"/>
      <c r="D411" s="27">
        <f>IF(AND($C411="x",$A411&lt;&gt;""),$A411,"")</f>
        <v/>
      </c>
    </row>
    <row r="412">
      <c r="A412" s="25" t="inlineStr">
        <is>
          <t>ad_group_ad_ad_responsive_display_ad_marketing_images_asset</t>
        </is>
      </c>
      <c r="B412" s="29" t="inlineStr">
        <is>
          <t>(Deprecated) Ad group ad ad responsive display ad marketing images asset · TEXT</t>
        </is>
      </c>
      <c r="C412" s="26" t="n"/>
      <c r="D412" s="27">
        <f>IF(AND($C412="x",$A412&lt;&gt;""),$A412,"")</f>
        <v/>
      </c>
    </row>
    <row r="413">
      <c r="A413" s="25" t="inlineStr">
        <is>
          <t>ad_group_ad_ad_responsive_display_ad_price_prefix</t>
        </is>
      </c>
      <c r="B413" s="29" t="inlineStr">
        <is>
          <t>Ad group ad ad responsive display ad price prefix · TEXT</t>
        </is>
      </c>
      <c r="C413" s="26" t="n"/>
      <c r="D413" s="27">
        <f>IF(AND($C413="x",$A413&lt;&gt;""),$A413,"")</f>
        <v/>
      </c>
    </row>
    <row r="414">
      <c r="A414" s="25" t="inlineStr">
        <is>
          <t>ad_group_ad_ad_responsive_display_ad_promo_text</t>
        </is>
      </c>
      <c r="B414" s="29" t="inlineStr">
        <is>
          <t>Ad group ad ad responsive display ad promo text · TEXT</t>
        </is>
      </c>
      <c r="C414" s="26" t="n"/>
      <c r="D414" s="27">
        <f>IF(AND($C414="x",$A414&lt;&gt;""),$A414,"")</f>
        <v/>
      </c>
    </row>
    <row r="415">
      <c r="A415" s="25" t="inlineStr">
        <is>
          <t>ad_group_ad_ad_responsive_display_ad_square_logo_images</t>
        </is>
      </c>
      <c r="B415" s="29" t="inlineStr">
        <is>
          <t>Ad group ad ad responsive display ad square logo images · TEXT</t>
        </is>
      </c>
      <c r="C415" s="26" t="n"/>
      <c r="D415" s="27">
        <f>IF(AND($C415="x",$A415&lt;&gt;""),$A415,"")</f>
        <v/>
      </c>
    </row>
    <row r="416">
      <c r="A416" s="25" t="inlineStr">
        <is>
          <t>ad_group_ad_ad_responsive_display_ad_square_logo_images_asset</t>
        </is>
      </c>
      <c r="B416" s="29" t="inlineStr">
        <is>
          <t>(Deprecated) Ad group ad ad responsive display ad square logo images asset · TEXT</t>
        </is>
      </c>
      <c r="C416" s="26" t="n"/>
      <c r="D416" s="27">
        <f>IF(AND($C416="x",$A416&lt;&gt;""),$A416,"")</f>
        <v/>
      </c>
    </row>
    <row r="417">
      <c r="A417" s="25" t="inlineStr">
        <is>
          <t>ad_group_ad_ad_responsive_display_ad_square_marketing_images</t>
        </is>
      </c>
      <c r="B417" s="29" t="inlineStr">
        <is>
          <t>Ad group ad ad responsive display ad square marketing images · TEXT</t>
        </is>
      </c>
      <c r="C417" s="26" t="n"/>
      <c r="D417" s="27">
        <f>IF(AND($C417="x",$A417&lt;&gt;""),$A417,"")</f>
        <v/>
      </c>
    </row>
    <row r="418">
      <c r="A418" s="25" t="inlineStr">
        <is>
          <t>ad_group_ad_ad_responsive_display_ad_square_marketing_images_asset</t>
        </is>
      </c>
      <c r="B418" s="29" t="inlineStr">
        <is>
          <t>(Deprecated) Ad group ad ad responsive display ad square marketing images asset · TEXT</t>
        </is>
      </c>
      <c r="C418" s="26" t="n"/>
      <c r="D418" s="27">
        <f>IF(AND($C418="x",$A418&lt;&gt;""),$A418,"")</f>
        <v/>
      </c>
    </row>
    <row r="419">
      <c r="A419" s="25" t="inlineStr">
        <is>
          <t>ad_group_ad_ad_responsive_display_ad_youtube_videos</t>
        </is>
      </c>
      <c r="B419" s="29" t="inlineStr">
        <is>
          <t>Ad group ad ad responsive display ad youtube videos · TEXT</t>
        </is>
      </c>
      <c r="C419" s="26" t="n"/>
      <c r="D419" s="27">
        <f>IF(AND($C419="x",$A419&lt;&gt;""),$A419,"")</f>
        <v/>
      </c>
    </row>
    <row r="420">
      <c r="A420" s="25" t="inlineStr">
        <is>
          <t>ad_group_ad_ad_responsive_display_ad_youtube_videos_asset</t>
        </is>
      </c>
      <c r="B420" s="29" t="inlineStr">
        <is>
          <t>(Deprecated) Ad group ad ad responsive display ad youtube videos asset · TEXT</t>
        </is>
      </c>
      <c r="C420" s="26" t="n"/>
      <c r="D420" s="27">
        <f>IF(AND($C420="x",$A420&lt;&gt;""),$A420,"")</f>
        <v/>
      </c>
    </row>
    <row r="421">
      <c r="A421" s="25" t="inlineStr">
        <is>
          <t>ad_group_ad_ad_responsive_search_ad_descriptions</t>
        </is>
      </c>
      <c r="B421" s="29" t="inlineStr">
        <is>
          <t>Ad group ad ad responsive search ad descriptions · TEXT</t>
        </is>
      </c>
      <c r="C421" s="26" t="n"/>
      <c r="D421" s="27">
        <f>IF(AND($C421="x",$A421&lt;&gt;""),$A421,"")</f>
        <v/>
      </c>
    </row>
    <row r="422">
      <c r="A422" s="25" t="inlineStr">
        <is>
          <t>ad_group_ad_ad_responsive_search_ad_headlines</t>
        </is>
      </c>
      <c r="B422" s="29" t="inlineStr">
        <is>
          <t>Ad group ad ad responsive search ad headlines · TEXT</t>
        </is>
      </c>
      <c r="C422" s="26" t="n"/>
      <c r="D422" s="27">
        <f>IF(AND($C422="x",$A422&lt;&gt;""),$A422,"")</f>
        <v/>
      </c>
    </row>
    <row r="423">
      <c r="A423" s="25" t="inlineStr">
        <is>
          <t>ad_group_ad_ad_responsive_search_ad_path1</t>
        </is>
      </c>
      <c r="B423" s="29" t="inlineStr">
        <is>
          <t>Ad group ad ad responsive search ad path1 · TEXT</t>
        </is>
      </c>
      <c r="C423" s="26" t="n"/>
      <c r="D423" s="27">
        <f>IF(AND($C423="x",$A423&lt;&gt;""),$A423,"")</f>
        <v/>
      </c>
    </row>
    <row r="424">
      <c r="A424" s="25" t="inlineStr">
        <is>
          <t>ad_group_ad_ad_responsive_search_ad_path2</t>
        </is>
      </c>
      <c r="B424" s="29" t="inlineStr">
        <is>
          <t>Ad group ad ad responsive search ad path2 · TEXT</t>
        </is>
      </c>
      <c r="C424" s="26" t="n"/>
      <c r="D424" s="27">
        <f>IF(AND($C424="x",$A424&lt;&gt;""),$A424,"")</f>
        <v/>
      </c>
    </row>
    <row r="425">
      <c r="A425" s="25" t="inlineStr">
        <is>
          <t>ad_group_ad_ad_shopping_comparison_listing_ad_headline</t>
        </is>
      </c>
      <c r="B425" s="29" t="inlineStr">
        <is>
          <t>Ad group ad ad shopping comparison listing ad headline · TEXT</t>
        </is>
      </c>
      <c r="C425" s="26" t="n"/>
      <c r="D425" s="27">
        <f>IF(AND($C425="x",$A425&lt;&gt;""),$A425,"")</f>
        <v/>
      </c>
    </row>
    <row r="426">
      <c r="A426" s="25" t="inlineStr">
        <is>
          <t>ad_group_ad_ad_shopping_product_ad</t>
        </is>
      </c>
      <c r="B426" s="29" t="inlineStr">
        <is>
          <t>Ad group ad ad shopping product ad · TEXT</t>
        </is>
      </c>
      <c r="C426" s="26" t="n"/>
      <c r="D426" s="27">
        <f>IF(AND($C426="x",$A426&lt;&gt;""),$A426,"")</f>
        <v/>
      </c>
    </row>
    <row r="427">
      <c r="A427" s="25" t="inlineStr">
        <is>
          <t>ad_group_ad_ad_shopping_smart_ad</t>
        </is>
      </c>
      <c r="B427" s="29" t="inlineStr">
        <is>
          <t>Ad group ad ad shopping smart ad · TEXT</t>
        </is>
      </c>
      <c r="C427" s="26" t="n"/>
      <c r="D427" s="27">
        <f>IF(AND($C427="x",$A427&lt;&gt;""),$A427,"")</f>
        <v/>
      </c>
    </row>
    <row r="428">
      <c r="A428" s="25" t="inlineStr">
        <is>
          <t>ad_group_ad_ad_smart_campaign_ad_descriptions</t>
        </is>
      </c>
      <c r="B428" s="29" t="inlineStr">
        <is>
          <t>Ad group ad ad smart campaign ad descriptions · TEXT</t>
        </is>
      </c>
      <c r="C428" s="26" t="n"/>
      <c r="D428" s="27">
        <f>IF(AND($C428="x",$A428&lt;&gt;""),$A428,"")</f>
        <v/>
      </c>
    </row>
    <row r="429">
      <c r="A429" s="25" t="inlineStr">
        <is>
          <t>ad_group_ad_ad_smart_campaign_ad_headlines</t>
        </is>
      </c>
      <c r="B429" s="29" t="inlineStr">
        <is>
          <t>Ad group ad ad smart campaign ad headlines · TEXT</t>
        </is>
      </c>
      <c r="C429" s="26" t="n"/>
      <c r="D429" s="27">
        <f>IF(AND($C429="x",$A429&lt;&gt;""),$A429,"")</f>
        <v/>
      </c>
    </row>
    <row r="430">
      <c r="A430" s="25" t="inlineStr">
        <is>
          <t>ad_group_ad_ad_strength</t>
        </is>
      </c>
      <c r="B430" s="29" t="inlineStr">
        <is>
          <t>Ad group ad ad strength · TEXT</t>
        </is>
      </c>
      <c r="C430" s="26" t="n"/>
      <c r="D430" s="27">
        <f>IF(AND($C430="x",$A430&lt;&gt;""),$A430,"")</f>
        <v/>
      </c>
    </row>
    <row r="431">
      <c r="A431" s="25" t="inlineStr">
        <is>
          <t>ad_group_ad_ad_system_managed_resource_source</t>
        </is>
      </c>
      <c r="B431" s="29" t="inlineStr">
        <is>
          <t>Ad group ad ad system managed resource source · TEXT</t>
        </is>
      </c>
      <c r="C431" s="26" t="n"/>
      <c r="D431" s="27">
        <f>IF(AND($C431="x",$A431&lt;&gt;""),$A431,"")</f>
        <v/>
      </c>
    </row>
    <row r="432">
      <c r="A432" s="25" t="inlineStr">
        <is>
          <t>ad_group_ad_ad_text_ad_description1</t>
        </is>
      </c>
      <c r="B432" s="29" t="inlineStr">
        <is>
          <t>Ad group ad ad text ad description1 · TEXT</t>
        </is>
      </c>
      <c r="C432" s="26" t="n"/>
      <c r="D432" s="27">
        <f>IF(AND($C432="x",$A432&lt;&gt;""),$A432,"")</f>
        <v/>
      </c>
    </row>
    <row r="433">
      <c r="A433" s="25" t="inlineStr">
        <is>
          <t>ad_group_ad_ad_text_ad_description2</t>
        </is>
      </c>
      <c r="B433" s="29" t="inlineStr">
        <is>
          <t>Ad group ad ad text ad description2 · TEXT</t>
        </is>
      </c>
      <c r="C433" s="26" t="n"/>
      <c r="D433" s="27">
        <f>IF(AND($C433="x",$A433&lt;&gt;""),$A433,"")</f>
        <v/>
      </c>
    </row>
    <row r="434">
      <c r="A434" s="25" t="inlineStr">
        <is>
          <t>ad_group_ad_ad_text_ad_headline</t>
        </is>
      </c>
      <c r="B434" s="29" t="inlineStr">
        <is>
          <t>Ad group ad ad text ad headline · TEXT</t>
        </is>
      </c>
      <c r="C434" s="26" t="n"/>
      <c r="D434" s="27">
        <f>IF(AND($C434="x",$A434&lt;&gt;""),$A434,"")</f>
        <v/>
      </c>
    </row>
    <row r="435">
      <c r="A435" s="25" t="inlineStr">
        <is>
          <t>ad_group_ad_ad_tracking_url_template</t>
        </is>
      </c>
      <c r="B435" s="29" t="inlineStr">
        <is>
          <t>Ad group ad ad tracking url template · TEXT</t>
        </is>
      </c>
      <c r="C435" s="26" t="n"/>
      <c r="D435" s="27">
        <f>IF(AND($C435="x",$A435&lt;&gt;""),$A435,"")</f>
        <v/>
      </c>
    </row>
    <row r="436">
      <c r="A436" s="25" t="inlineStr">
        <is>
          <t>ad_group_ad_ad_travel_ad</t>
        </is>
      </c>
      <c r="B436" s="29" t="inlineStr">
        <is>
          <t>Ad group ad ad travel ad · TEXT</t>
        </is>
      </c>
      <c r="C436" s="26" t="n"/>
      <c r="D436" s="27">
        <f>IF(AND($C436="x",$A436&lt;&gt;""),$A436,"")</f>
        <v/>
      </c>
    </row>
    <row r="437">
      <c r="A437" s="25" t="inlineStr">
        <is>
          <t>ad_group_ad_ad_type</t>
        </is>
      </c>
      <c r="B437" s="29" t="inlineStr">
        <is>
          <t>Ad group ad ad type · TEXT</t>
        </is>
      </c>
      <c r="C437" s="26" t="n"/>
      <c r="D437" s="27">
        <f>IF(AND($C437="x",$A437&lt;&gt;""),$A437,"")</f>
        <v/>
      </c>
    </row>
    <row r="438">
      <c r="A438" s="25" t="inlineStr">
        <is>
          <t>ad_group_ad_ad_url_collections</t>
        </is>
      </c>
      <c r="B438" s="29" t="inlineStr">
        <is>
          <t>Ad group ad ad url collections · TEXT</t>
        </is>
      </c>
      <c r="C438" s="26" t="n"/>
      <c r="D438" s="27">
        <f>IF(AND($C438="x",$A438&lt;&gt;""),$A438,"")</f>
        <v/>
      </c>
    </row>
    <row r="439">
      <c r="A439" s="25" t="inlineStr">
        <is>
          <t>ad_group_ad_ad_url_custom_parameters</t>
        </is>
      </c>
      <c r="B439" s="29" t="inlineStr">
        <is>
          <t>Ad group ad ad url custom parameters · TEXT</t>
        </is>
      </c>
      <c r="C439" s="26" t="n"/>
      <c r="D439" s="27">
        <f>IF(AND($C439="x",$A439&lt;&gt;""),$A439,"")</f>
        <v/>
      </c>
    </row>
    <row r="440">
      <c r="A440" s="25" t="inlineStr">
        <is>
          <t>ad_group_ad_ad_video_ad_audio</t>
        </is>
      </c>
      <c r="B440" s="29" t="inlineStr">
        <is>
          <t>Ad group ad ad video ad audio · TEXT</t>
        </is>
      </c>
      <c r="C440" s="26" t="n"/>
      <c r="D440" s="27">
        <f>IF(AND($C440="x",$A440&lt;&gt;""),$A440,"")</f>
        <v/>
      </c>
    </row>
    <row r="441">
      <c r="A441" s="25" t="inlineStr">
        <is>
          <t>ad_group_ad_ad_video_ad_bumper_action_button_label</t>
        </is>
      </c>
      <c r="B441" s="29" t="inlineStr">
        <is>
          <t>Ad group ad ad video ad bumper action button label · TEXT</t>
        </is>
      </c>
      <c r="C441" s="26" t="n"/>
      <c r="D441" s="27">
        <f>IF(AND($C441="x",$A441&lt;&gt;""),$A441,"")</f>
        <v/>
      </c>
    </row>
    <row r="442">
      <c r="A442" s="25" t="inlineStr">
        <is>
          <t>ad_group_ad_ad_video_ad_bumper_action_headline</t>
        </is>
      </c>
      <c r="B442" s="29" t="inlineStr">
        <is>
          <t>Ad group ad ad video ad bumper action headline · TEXT</t>
        </is>
      </c>
      <c r="C442" s="26" t="n"/>
      <c r="D442" s="27">
        <f>IF(AND($C442="x",$A442&lt;&gt;""),$A442,"")</f>
        <v/>
      </c>
    </row>
    <row r="443">
      <c r="A443" s="25" t="inlineStr">
        <is>
          <t>ad_group_ad_ad_video_ad_bumper_companion_banner_asset</t>
        </is>
      </c>
      <c r="B443" s="29" t="inlineStr">
        <is>
          <t>Ad group ad ad video ad bumper companion banner asset · TEXT</t>
        </is>
      </c>
      <c r="C443" s="26" t="n"/>
      <c r="D443" s="27">
        <f>IF(AND($C443="x",$A443&lt;&gt;""),$A443,"")</f>
        <v/>
      </c>
    </row>
    <row r="444">
      <c r="A444" s="25" t="inlineStr">
        <is>
          <t>ad_group_ad_ad_video_ad_in_feed_description1</t>
        </is>
      </c>
      <c r="B444" s="29" t="inlineStr">
        <is>
          <t>Ad group ad ad video ad in feed description1 · TEXT</t>
        </is>
      </c>
      <c r="C444" s="26" t="n"/>
      <c r="D444" s="27">
        <f>IF(AND($C444="x",$A444&lt;&gt;""),$A444,"")</f>
        <v/>
      </c>
    </row>
    <row r="445">
      <c r="A445" s="25" t="inlineStr">
        <is>
          <t>ad_group_ad_ad_video_ad_in_feed_description2</t>
        </is>
      </c>
      <c r="B445" s="29" t="inlineStr">
        <is>
          <t>Ad group ad ad video ad in feed description2 · TEXT</t>
        </is>
      </c>
      <c r="C445" s="26" t="n"/>
      <c r="D445" s="27">
        <f>IF(AND($C445="x",$A445&lt;&gt;""),$A445,"")</f>
        <v/>
      </c>
    </row>
    <row r="446">
      <c r="A446" s="25" t="inlineStr">
        <is>
          <t>ad_group_ad_ad_video_ad_in_feed_headline</t>
        </is>
      </c>
      <c r="B446" s="29" t="inlineStr">
        <is>
          <t>Ad group ad ad video ad in feed headline · TEXT</t>
        </is>
      </c>
      <c r="C446" s="26" t="n"/>
      <c r="D446" s="27">
        <f>IF(AND($C446="x",$A446&lt;&gt;""),$A446,"")</f>
        <v/>
      </c>
    </row>
    <row r="447">
      <c r="A447" s="25" t="inlineStr">
        <is>
          <t>ad_group_ad_ad_video_ad_in_feed_thumbnail</t>
        </is>
      </c>
      <c r="B447" s="29" t="inlineStr">
        <is>
          <t>Ad group ad ad video ad in feed thumbnail · TEXT</t>
        </is>
      </c>
      <c r="C447" s="26" t="n"/>
      <c r="D447" s="27">
        <f>IF(AND($C447="x",$A447&lt;&gt;""),$A447,"")</f>
        <v/>
      </c>
    </row>
    <row r="448">
      <c r="A448" s="25" t="inlineStr">
        <is>
          <t>ad_group_ad_ad_video_ad_in_stream_action_button_label</t>
        </is>
      </c>
      <c r="B448" s="29" t="inlineStr">
        <is>
          <t>Ad group ad ad video ad in stream action button label · TEXT</t>
        </is>
      </c>
      <c r="C448" s="26" t="n"/>
      <c r="D448" s="27">
        <f>IF(AND($C448="x",$A448&lt;&gt;""),$A448,"")</f>
        <v/>
      </c>
    </row>
    <row r="449">
      <c r="A449" s="25" t="inlineStr">
        <is>
          <t>ad_group_ad_ad_video_ad_in_stream_action_headline</t>
        </is>
      </c>
      <c r="B449" s="29" t="inlineStr">
        <is>
          <t>Ad group ad ad video ad in stream action headline · TEXT</t>
        </is>
      </c>
      <c r="C449" s="26" t="n"/>
      <c r="D449" s="27">
        <f>IF(AND($C449="x",$A449&lt;&gt;""),$A449,"")</f>
        <v/>
      </c>
    </row>
    <row r="450">
      <c r="A450" s="25" t="inlineStr">
        <is>
          <t>ad_group_ad_ad_video_ad_in_stream_companion_banner_asset</t>
        </is>
      </c>
      <c r="B450" s="29" t="inlineStr">
        <is>
          <t>Ad group ad ad video ad in stream companion banner asset · TEXT</t>
        </is>
      </c>
      <c r="C450" s="26" t="n"/>
      <c r="D450" s="27">
        <f>IF(AND($C450="x",$A450&lt;&gt;""),$A450,"")</f>
        <v/>
      </c>
    </row>
    <row r="451">
      <c r="A451" s="25" t="inlineStr">
        <is>
          <t>ad_group_ad_ad_video_ad_non_skippable_action_button_label</t>
        </is>
      </c>
      <c r="B451" s="29" t="inlineStr">
        <is>
          <t>Ad group ad ad video ad non skippable action button label · TEXT</t>
        </is>
      </c>
      <c r="C451" s="26" t="n"/>
      <c r="D451" s="27">
        <f>IF(AND($C451="x",$A451&lt;&gt;""),$A451,"")</f>
        <v/>
      </c>
    </row>
    <row r="452">
      <c r="A452" s="25" t="inlineStr">
        <is>
          <t>ad_group_ad_ad_video_ad_non_skippable_action_headline</t>
        </is>
      </c>
      <c r="B452" s="29" t="inlineStr">
        <is>
          <t>Ad group ad ad video ad non skippable action headline · TEXT</t>
        </is>
      </c>
      <c r="C452" s="26" t="n"/>
      <c r="D452" s="27">
        <f>IF(AND($C452="x",$A452&lt;&gt;""),$A452,"")</f>
        <v/>
      </c>
    </row>
    <row r="453">
      <c r="A453" s="25" t="inlineStr">
        <is>
          <t>ad_group_ad_ad_video_ad_non_skippable_companion_banner_asset</t>
        </is>
      </c>
      <c r="B453" s="29" t="inlineStr">
        <is>
          <t>Ad group ad ad video ad non skippable companion banner asset · TEXT</t>
        </is>
      </c>
      <c r="C453" s="26" t="n"/>
      <c r="D453" s="27">
        <f>IF(AND($C453="x",$A453&lt;&gt;""),$A453,"")</f>
        <v/>
      </c>
    </row>
    <row r="454">
      <c r="A454" s="25" t="inlineStr">
        <is>
          <t>ad_group_ad_ad_video_ad_out_stream_description</t>
        </is>
      </c>
      <c r="B454" s="29" t="inlineStr">
        <is>
          <t>Ad group ad ad video ad out stream description · TEXT</t>
        </is>
      </c>
      <c r="C454" s="26" t="n"/>
      <c r="D454" s="27">
        <f>IF(AND($C454="x",$A454&lt;&gt;""),$A454,"")</f>
        <v/>
      </c>
    </row>
    <row r="455">
      <c r="A455" s="25" t="inlineStr">
        <is>
          <t>ad_group_ad_ad_video_ad_out_stream_headline</t>
        </is>
      </c>
      <c r="B455" s="29" t="inlineStr">
        <is>
          <t>Ad group ad ad video ad out stream headline · TEXT</t>
        </is>
      </c>
      <c r="C455" s="26" t="n"/>
      <c r="D455" s="27">
        <f>IF(AND($C455="x",$A455&lt;&gt;""),$A455,"")</f>
        <v/>
      </c>
    </row>
    <row r="456">
      <c r="A456" s="25" t="inlineStr">
        <is>
          <t>ad_group_ad_ad_video_ad_video_asset</t>
        </is>
      </c>
      <c r="B456" s="29" t="inlineStr">
        <is>
          <t>Ad group ad ad video ad video asset · TEXT</t>
        </is>
      </c>
      <c r="C456" s="26" t="n"/>
      <c r="D456" s="27">
        <f>IF(AND($C456="x",$A456&lt;&gt;""),$A456,"")</f>
        <v/>
      </c>
    </row>
    <row r="457">
      <c r="A457" s="25" t="inlineStr">
        <is>
          <t>ad_group_ad_ad_video_responsive_ad_breadcrumb1</t>
        </is>
      </c>
      <c r="B457" s="29" t="inlineStr">
        <is>
          <t>Ad group ad ad video responsive ad breadcrumb1 · TEXT</t>
        </is>
      </c>
      <c r="C457" s="26" t="n"/>
      <c r="D457" s="27">
        <f>IF(AND($C457="x",$A457&lt;&gt;""),$A457,"")</f>
        <v/>
      </c>
    </row>
    <row r="458">
      <c r="A458" s="25" t="inlineStr">
        <is>
          <t>ad_group_ad_ad_video_responsive_ad_breadcrumb2</t>
        </is>
      </c>
      <c r="B458" s="29" t="inlineStr">
        <is>
          <t>Ad group ad ad video responsive ad breadcrumb2 · TEXT</t>
        </is>
      </c>
      <c r="C458" s="26" t="n"/>
      <c r="D458" s="27">
        <f>IF(AND($C458="x",$A458&lt;&gt;""),$A458,"")</f>
        <v/>
      </c>
    </row>
    <row r="459">
      <c r="A459" s="25" t="inlineStr">
        <is>
          <t>ad_group_ad_ad_video_responsive_ad_call_to_actions</t>
        </is>
      </c>
      <c r="B459" s="29" t="inlineStr">
        <is>
          <t>Ad group ad ad video responsive ad call to actions · TEXT</t>
        </is>
      </c>
      <c r="C459" s="26" t="n"/>
      <c r="D459" s="27">
        <f>IF(AND($C459="x",$A459&lt;&gt;""),$A459,"")</f>
        <v/>
      </c>
    </row>
    <row r="460">
      <c r="A460" s="25" t="inlineStr">
        <is>
          <t>ad_group_ad_ad_video_responsive_ad_companion_banners</t>
        </is>
      </c>
      <c r="B460" s="29" t="inlineStr">
        <is>
          <t>Ad group ad ad video responsive ad companion banners · TEXT</t>
        </is>
      </c>
      <c r="C460" s="26" t="n"/>
      <c r="D460" s="27">
        <f>IF(AND($C460="x",$A460&lt;&gt;""),$A460,"")</f>
        <v/>
      </c>
    </row>
    <row r="461">
      <c r="A461" s="25" t="inlineStr">
        <is>
          <t>ad_group_ad_ad_video_responsive_ad_companion_banners_asset</t>
        </is>
      </c>
      <c r="B461" s="29" t="inlineStr">
        <is>
          <t>(Deprecated) Ad group ad ad video responsive ad companion banners asset · TEXT</t>
        </is>
      </c>
      <c r="C461" s="26" t="n"/>
      <c r="D461" s="27">
        <f>IF(AND($C461="x",$A461&lt;&gt;""),$A461,"")</f>
        <v/>
      </c>
    </row>
    <row r="462">
      <c r="A462" s="25" t="inlineStr">
        <is>
          <t>ad_group_ad_ad_video_responsive_ad_descriptions</t>
        </is>
      </c>
      <c r="B462" s="29" t="inlineStr">
        <is>
          <t>Ad group ad ad video responsive ad descriptions · TEXT</t>
        </is>
      </c>
      <c r="C462" s="26" t="n"/>
      <c r="D462" s="27">
        <f>IF(AND($C462="x",$A462&lt;&gt;""),$A462,"")</f>
        <v/>
      </c>
    </row>
    <row r="463">
      <c r="A463" s="25" t="inlineStr">
        <is>
          <t>ad_group_ad_ad_video_responsive_ad_headlines</t>
        </is>
      </c>
      <c r="B463" s="29" t="inlineStr">
        <is>
          <t>Ad group ad ad video responsive ad headlines · TEXT</t>
        </is>
      </c>
      <c r="C463" s="26" t="n"/>
      <c r="D463" s="27">
        <f>IF(AND($C463="x",$A463&lt;&gt;""),$A463,"")</f>
        <v/>
      </c>
    </row>
    <row r="464">
      <c r="A464" s="25" t="inlineStr">
        <is>
          <t>ad_group_ad_ad_video_responsive_ad_long_headlines</t>
        </is>
      </c>
      <c r="B464" s="29" t="inlineStr">
        <is>
          <t>Ad group ad ad video responsive ad long headlines · TEXT</t>
        </is>
      </c>
      <c r="C464" s="26" t="n"/>
      <c r="D464" s="27">
        <f>IF(AND($C464="x",$A464&lt;&gt;""),$A464,"")</f>
        <v/>
      </c>
    </row>
    <row r="465">
      <c r="A465" s="25" t="inlineStr">
        <is>
          <t>ad_group_ad_ad_video_responsive_ad_videos</t>
        </is>
      </c>
      <c r="B465" s="29" t="inlineStr">
        <is>
          <t>Ad group ad ad video responsive ad videos · TEXT</t>
        </is>
      </c>
      <c r="C465" s="26" t="n"/>
      <c r="D465" s="27">
        <f>IF(AND($C465="x",$A465&lt;&gt;""),$A465,"")</f>
        <v/>
      </c>
    </row>
    <row r="466">
      <c r="A466" s="25" t="inlineStr">
        <is>
          <t>ad_group_ad_ad_video_responsive_ad_videos_asset</t>
        </is>
      </c>
      <c r="B466" s="29" t="inlineStr">
        <is>
          <t>(Deprecated) Ad group ad ad video responsive ad videos asset · TEXT</t>
        </is>
      </c>
      <c r="C466" s="26" t="n"/>
      <c r="D466" s="27">
        <f>IF(AND($C466="x",$A466&lt;&gt;""),$A466,"")</f>
        <v/>
      </c>
    </row>
    <row r="467">
      <c r="A467" s="25" t="inlineStr">
        <is>
          <t>ad_group_ad_asset_automation_settings</t>
        </is>
      </c>
      <c r="B467" s="29" t="inlineStr">
        <is>
          <t>Ad group ad asset automation settings · TEXT</t>
        </is>
      </c>
      <c r="C467" s="26" t="n"/>
      <c r="D467" s="27">
        <f>IF(AND($C467="x",$A467&lt;&gt;""),$A467,"")</f>
        <v/>
      </c>
    </row>
    <row r="468">
      <c r="A468" s="25" t="inlineStr">
        <is>
          <t>ad_group_ad_asset_view_ad_group_ad</t>
        </is>
      </c>
      <c r="B468" s="29" t="inlineStr">
        <is>
          <t>Ad group ad asset view ad group ad · TEXT</t>
        </is>
      </c>
      <c r="C468" s="26" t="n"/>
      <c r="D468" s="27">
        <f>IF(AND($C468="x",$A468&lt;&gt;""),$A468,"")</f>
        <v/>
      </c>
    </row>
    <row r="469">
      <c r="A469" s="25" t="inlineStr">
        <is>
          <t>ad_group_ad_asset_view_asset</t>
        </is>
      </c>
      <c r="B469" s="29" t="inlineStr">
        <is>
          <t>Ad group ad asset view asset · TEXT</t>
        </is>
      </c>
      <c r="C469" s="26" t="n"/>
      <c r="D469" s="27">
        <f>IF(AND($C469="x",$A469&lt;&gt;""),$A469,"")</f>
        <v/>
      </c>
    </row>
    <row r="470">
      <c r="A470" s="25" t="inlineStr">
        <is>
          <t>ad_group_ad_asset_view_enabled</t>
        </is>
      </c>
      <c r="B470" s="29" t="inlineStr">
        <is>
          <t>Ad group ad asset view enabled · BOOLEAN</t>
        </is>
      </c>
      <c r="C470" s="26" t="n"/>
      <c r="D470" s="27">
        <f>IF(AND($C470="x",$A470&lt;&gt;""),$A470,"")</f>
        <v/>
      </c>
    </row>
    <row r="471">
      <c r="A471" s="25" t="inlineStr">
        <is>
          <t>ad_group_ad_asset_view_field_type</t>
        </is>
      </c>
      <c r="B471" s="29" t="inlineStr">
        <is>
          <t>Ad group ad asset view field type · TEXT</t>
        </is>
      </c>
      <c r="C471" s="26" t="n"/>
      <c r="D471" s="27">
        <f>IF(AND($C471="x",$A471&lt;&gt;""),$A471,"")</f>
        <v/>
      </c>
    </row>
    <row r="472">
      <c r="A472" s="25" t="inlineStr">
        <is>
          <t>ad_group_ad_asset_view_performance_label</t>
        </is>
      </c>
      <c r="B472" s="29" t="inlineStr">
        <is>
          <t>Ad group ad asset view performance label · TEXT</t>
        </is>
      </c>
      <c r="C472" s="26" t="n"/>
      <c r="D472" s="27">
        <f>IF(AND($C472="x",$A472&lt;&gt;""),$A472,"")</f>
        <v/>
      </c>
    </row>
    <row r="473">
      <c r="A473" s="25" t="inlineStr">
        <is>
          <t>ad_group_ad_asset_view_pinned_field</t>
        </is>
      </c>
      <c r="B473" s="29" t="inlineStr">
        <is>
          <t>Ad group ad asset view pinned field · TEXT</t>
        </is>
      </c>
      <c r="C473" s="26" t="n"/>
      <c r="D473" s="27">
        <f>IF(AND($C473="x",$A473&lt;&gt;""),$A473,"")</f>
        <v/>
      </c>
    </row>
    <row r="474">
      <c r="A474" s="25" t="inlineStr">
        <is>
          <t>ad_group_ad_asset_view_policy_summary</t>
        </is>
      </c>
      <c r="B474" s="29" t="inlineStr">
        <is>
          <t>Ad group ad asset view policy summary · TEXT</t>
        </is>
      </c>
      <c r="C474" s="26" t="n"/>
      <c r="D474" s="27">
        <f>IF(AND($C474="x",$A474&lt;&gt;""),$A474,"")</f>
        <v/>
      </c>
    </row>
    <row r="475">
      <c r="A475" s="25" t="inlineStr">
        <is>
          <t>ad_group_ad_asset_view_resource_name</t>
        </is>
      </c>
      <c r="B475" s="29" t="inlineStr">
        <is>
          <t>Ad group ad asset view resource name · TEXT</t>
        </is>
      </c>
      <c r="C475" s="26" t="n"/>
      <c r="D475" s="27">
        <f>IF(AND($C475="x",$A475&lt;&gt;""),$A475,"")</f>
        <v/>
      </c>
    </row>
    <row r="476">
      <c r="A476" s="25" t="inlineStr">
        <is>
          <t>ad_group_ad_asset_view_source</t>
        </is>
      </c>
      <c r="B476" s="29" t="inlineStr">
        <is>
          <t>Ad group ad asset view source · TEXT</t>
        </is>
      </c>
      <c r="C476" s="26" t="n"/>
      <c r="D476" s="27">
        <f>IF(AND($C476="x",$A476&lt;&gt;""),$A476,"")</f>
        <v/>
      </c>
    </row>
    <row r="477">
      <c r="A477" s="25" t="inlineStr">
        <is>
          <t>ad_group_ad_asset_view_source_asset</t>
        </is>
      </c>
      <c r="B477" s="29" t="inlineStr">
        <is>
          <t>Ad group ad asset view source asset · TEXT</t>
        </is>
      </c>
      <c r="C477" s="26" t="n"/>
      <c r="D477" s="27">
        <f>IF(AND($C477="x",$A477&lt;&gt;""),$A477,"")</f>
        <v/>
      </c>
    </row>
    <row r="478">
      <c r="A478" s="25" t="inlineStr">
        <is>
          <t>ad_group_ad_labels</t>
        </is>
      </c>
      <c r="B478" s="29" t="inlineStr">
        <is>
          <t>Ad group ad labels · TEXT</t>
        </is>
      </c>
      <c r="C478" s="26" t="n"/>
      <c r="D478" s="27">
        <f>IF(AND($C478="x",$A478&lt;&gt;""),$A478,"")</f>
        <v/>
      </c>
    </row>
    <row r="479">
      <c r="A479" s="25" t="inlineStr">
        <is>
          <t>ad_group_ad_policy_summary_approval_status</t>
        </is>
      </c>
      <c r="B479" s="29" t="inlineStr">
        <is>
          <t>Ad group ad policy summary approval status · TEXT</t>
        </is>
      </c>
      <c r="C479" s="26" t="n"/>
      <c r="D479" s="27">
        <f>IF(AND($C479="x",$A479&lt;&gt;""),$A479,"")</f>
        <v/>
      </c>
    </row>
    <row r="480">
      <c r="A480" s="25" t="inlineStr">
        <is>
          <t>ad_group_ad_policy_summary_policy_topic_entries</t>
        </is>
      </c>
      <c r="B480" s="29" t="inlineStr">
        <is>
          <t>Ad group ad policy summary policy topic entries · TEXT</t>
        </is>
      </c>
      <c r="C480" s="26" t="n"/>
      <c r="D480" s="27">
        <f>IF(AND($C480="x",$A480&lt;&gt;""),$A480,"")</f>
        <v/>
      </c>
    </row>
    <row r="481">
      <c r="A481" s="25" t="inlineStr">
        <is>
          <t>ad_group_ad_policy_summary_review_status</t>
        </is>
      </c>
      <c r="B481" s="29" t="inlineStr">
        <is>
          <t>Ad group ad policy summary review status · TEXT</t>
        </is>
      </c>
      <c r="C481" s="26" t="n"/>
      <c r="D481" s="27">
        <f>IF(AND($C481="x",$A481&lt;&gt;""),$A481,"")</f>
        <v/>
      </c>
    </row>
    <row r="482">
      <c r="A482" s="25" t="inlineStr">
        <is>
          <t>ad_group_ad_primary_status</t>
        </is>
      </c>
      <c r="B482" s="29" t="inlineStr">
        <is>
          <t>Ad group ad primary status · TEXT</t>
        </is>
      </c>
      <c r="C482" s="26" t="n"/>
      <c r="D482" s="27">
        <f>IF(AND($C482="x",$A482&lt;&gt;""),$A482,"")</f>
        <v/>
      </c>
    </row>
    <row r="483">
      <c r="A483" s="25" t="inlineStr">
        <is>
          <t>ad_group_ad_primary_status_reasons</t>
        </is>
      </c>
      <c r="B483" s="29" t="inlineStr">
        <is>
          <t>Ad group ad primary status reasons · TEXT</t>
        </is>
      </c>
      <c r="C483" s="26" t="n"/>
      <c r="D483" s="27">
        <f>IF(AND($C483="x",$A483&lt;&gt;""),$A483,"")</f>
        <v/>
      </c>
    </row>
    <row r="484">
      <c r="A484" s="25" t="inlineStr">
        <is>
          <t>ad_group_ad_resource_name</t>
        </is>
      </c>
      <c r="B484" s="29" t="inlineStr">
        <is>
          <t>Ad group ad resource name · TEXT</t>
        </is>
      </c>
      <c r="C484" s="26" t="n"/>
      <c r="D484" s="27">
        <f>IF(AND($C484="x",$A484&lt;&gt;""),$A484,"")</f>
        <v/>
      </c>
    </row>
    <row r="485">
      <c r="A485" s="25" t="inlineStr">
        <is>
          <t>ad_group_ad_status</t>
        </is>
      </c>
      <c r="B485" s="29" t="inlineStr">
        <is>
          <t>Ad group ad status · TEXT</t>
        </is>
      </c>
      <c r="C485" s="26" t="n"/>
      <c r="D485" s="27">
        <f>IF(AND($C485="x",$A485&lt;&gt;""),$A485,"")</f>
        <v/>
      </c>
    </row>
    <row r="486">
      <c r="A486" s="25" t="inlineStr">
        <is>
          <t>ad_group_ai_max_ad_group_setting_disable_search_term_matching</t>
        </is>
      </c>
      <c r="B486" s="29" t="inlineStr">
        <is>
          <t>Ad group ai max ad group setting disable search term matching · BOOLEAN</t>
        </is>
      </c>
      <c r="C486" s="26" t="n"/>
      <c r="D486" s="27">
        <f>IF(AND($C486="x",$A486&lt;&gt;""),$A486,"")</f>
        <v/>
      </c>
    </row>
    <row r="487">
      <c r="A487" s="25" t="inlineStr">
        <is>
          <t>ad_group_audience_setting_use_audience_grouped</t>
        </is>
      </c>
      <c r="B487" s="29" t="inlineStr">
        <is>
          <t>Ad group audience setting use audience grouped · BOOLEAN</t>
        </is>
      </c>
      <c r="C487" s="26" t="n"/>
      <c r="D487" s="27">
        <f>IF(AND($C487="x",$A487&lt;&gt;""),$A487,"")</f>
        <v/>
      </c>
    </row>
    <row r="488">
      <c r="A488" s="25" t="inlineStr">
        <is>
          <t>ad_group_audience_view_resource_name</t>
        </is>
      </c>
      <c r="B488" s="29" t="inlineStr">
        <is>
          <t>Ad group audience view resource name · TEXT</t>
        </is>
      </c>
      <c r="C488" s="26" t="n"/>
      <c r="D488" s="27">
        <f>IF(AND($C488="x",$A488&lt;&gt;""),$A488,"")</f>
        <v/>
      </c>
    </row>
    <row r="489">
      <c r="A489" s="25" t="inlineStr">
        <is>
          <t>ad_group_criterion_ad_group</t>
        </is>
      </c>
      <c r="B489" s="29" t="inlineStr">
        <is>
          <t>Ad group criterion ad group · TEXT</t>
        </is>
      </c>
      <c r="C489" s="26" t="n"/>
      <c r="D489" s="27">
        <f>IF(AND($C489="x",$A489&lt;&gt;""),$A489,"")</f>
        <v/>
      </c>
    </row>
    <row r="490">
      <c r="A490" s="25" t="inlineStr">
        <is>
          <t>ad_group_criterion_app_payment_model_type</t>
        </is>
      </c>
      <c r="B490" s="29" t="inlineStr">
        <is>
          <t>Ad group criterion app payment model type · TEXT</t>
        </is>
      </c>
      <c r="C490" s="26" t="n"/>
      <c r="D490" s="27">
        <f>IF(AND($C490="x",$A490&lt;&gt;""),$A490,"")</f>
        <v/>
      </c>
    </row>
    <row r="491">
      <c r="A491" s="25" t="inlineStr">
        <is>
          <t>ad_group_criterion_audience_audience</t>
        </is>
      </c>
      <c r="B491" s="29" t="inlineStr">
        <is>
          <t>Ad group criterion audience audience · TEXT</t>
        </is>
      </c>
      <c r="C491" s="26" t="n"/>
      <c r="D491" s="27">
        <f>IF(AND($C491="x",$A491&lt;&gt;""),$A491,"")</f>
        <v/>
      </c>
    </row>
    <row r="492">
      <c r="A492" s="25" t="inlineStr">
        <is>
          <t>ad_group_criterion_brand_list_shared_set</t>
        </is>
      </c>
      <c r="B492" s="29" t="inlineStr">
        <is>
          <t>Ad group criterion brand list shared set · TEXT</t>
        </is>
      </c>
      <c r="C492" s="26" t="n"/>
      <c r="D492" s="27">
        <f>IF(AND($C492="x",$A492&lt;&gt;""),$A492,"")</f>
        <v/>
      </c>
    </row>
    <row r="493">
      <c r="A493" s="25" t="inlineStr">
        <is>
          <t>ad_group_criterion_combined_audience_combined_audience</t>
        </is>
      </c>
      <c r="B493" s="29" t="inlineStr">
        <is>
          <t>Ad group criterion combined audience combined audience · TEXT</t>
        </is>
      </c>
      <c r="C493" s="26" t="n"/>
      <c r="D493" s="27">
        <f>IF(AND($C493="x",$A493&lt;&gt;""),$A493,"")</f>
        <v/>
      </c>
    </row>
    <row r="494">
      <c r="A494" s="25" t="inlineStr">
        <is>
          <t>ad_group_criterion_cpc_bid_micros</t>
        </is>
      </c>
      <c r="B494" s="29" t="inlineStr">
        <is>
          <t>Ad group criterion cpc bid micros · NUMERIC</t>
        </is>
      </c>
      <c r="C494" s="26" t="n"/>
      <c r="D494" s="27">
        <f>IF(AND($C494="x",$A494&lt;&gt;""),$A494,"")</f>
        <v/>
      </c>
    </row>
    <row r="495">
      <c r="A495" s="25" t="inlineStr">
        <is>
          <t>ad_group_criterion_cpm_bid_micros</t>
        </is>
      </c>
      <c r="B495" s="29" t="inlineStr">
        <is>
          <t>Ad group criterion cpm bid micros · NUMERIC</t>
        </is>
      </c>
      <c r="C495" s="26" t="n"/>
      <c r="D495" s="27">
        <f>IF(AND($C495="x",$A495&lt;&gt;""),$A495,"")</f>
        <v/>
      </c>
    </row>
    <row r="496">
      <c r="A496" s="25" t="inlineStr">
        <is>
          <t>ad_group_criterion_cpv_bid_micros</t>
        </is>
      </c>
      <c r="B496" s="29" t="inlineStr">
        <is>
          <t>Ad group criterion cpv bid micros · NUMERIC</t>
        </is>
      </c>
      <c r="C496" s="26" t="n"/>
      <c r="D496" s="27">
        <f>IF(AND($C496="x",$A496&lt;&gt;""),$A496,"")</f>
        <v/>
      </c>
    </row>
    <row r="497">
      <c r="A497" s="25" t="inlineStr">
        <is>
          <t>ad_group_criterion_custom_affinity_custom_affinity</t>
        </is>
      </c>
      <c r="B497" s="29" t="inlineStr">
        <is>
          <t>Ad group criterion custom affinity custom affinity · TEXT</t>
        </is>
      </c>
      <c r="C497" s="26" t="n"/>
      <c r="D497" s="27">
        <f>IF(AND($C497="x",$A497&lt;&gt;""),$A497,"")</f>
        <v/>
      </c>
    </row>
    <row r="498">
      <c r="A498" s="25" t="inlineStr">
        <is>
          <t>ad_group_criterion_custom_audience_custom_audience</t>
        </is>
      </c>
      <c r="B498" s="29" t="inlineStr">
        <is>
          <t>Ad group criterion custom audience custom audience · TEXT</t>
        </is>
      </c>
      <c r="C498" s="26" t="n"/>
      <c r="D498" s="27">
        <f>IF(AND($C498="x",$A498&lt;&gt;""),$A498,"")</f>
        <v/>
      </c>
    </row>
    <row r="499">
      <c r="A499" s="25" t="inlineStr">
        <is>
          <t>ad_group_criterion_custom_intent_custom_intent</t>
        </is>
      </c>
      <c r="B499" s="29" t="inlineStr">
        <is>
          <t>Ad group criterion custom intent custom intent · TEXT</t>
        </is>
      </c>
      <c r="C499" s="26" t="n"/>
      <c r="D499" s="27">
        <f>IF(AND($C499="x",$A499&lt;&gt;""),$A499,"")</f>
        <v/>
      </c>
    </row>
    <row r="500">
      <c r="A500" s="25" t="inlineStr">
        <is>
          <t>ad_group_criterion_disapproval_reasons</t>
        </is>
      </c>
      <c r="B500" s="29" t="inlineStr">
        <is>
          <t>Ad group criterion disapproval reasons · TEXT</t>
        </is>
      </c>
      <c r="C500" s="26" t="n"/>
      <c r="D500" s="27">
        <f>IF(AND($C500="x",$A500&lt;&gt;""),$A500,"")</f>
        <v/>
      </c>
    </row>
    <row r="501">
      <c r="A501" s="25" t="inlineStr">
        <is>
          <t>ad_group_criterion_display_name</t>
        </is>
      </c>
      <c r="B501" s="29" t="inlineStr">
        <is>
          <t>Ad group criterion display name · TEXT</t>
        </is>
      </c>
      <c r="C501" s="26" t="n"/>
      <c r="D501" s="27">
        <f>IF(AND($C501="x",$A501&lt;&gt;""),$A501,"")</f>
        <v/>
      </c>
    </row>
    <row r="502">
      <c r="A502" s="25" t="inlineStr">
        <is>
          <t>ad_group_criterion_effective_cpv_bid_micros</t>
        </is>
      </c>
      <c r="B502" s="29" t="inlineStr">
        <is>
          <t>Ad group criterion effective cpv bid micros · NUMERIC</t>
        </is>
      </c>
      <c r="C502" s="26" t="n"/>
      <c r="D502" s="27">
        <f>IF(AND($C502="x",$A502&lt;&gt;""),$A502,"")</f>
        <v/>
      </c>
    </row>
    <row r="503">
      <c r="A503" s="25" t="inlineStr">
        <is>
          <t>ad_group_criterion_effective_cpv_bid_source</t>
        </is>
      </c>
      <c r="B503" s="29" t="inlineStr">
        <is>
          <t>Ad group criterion effective cpv bid source · TEXT</t>
        </is>
      </c>
      <c r="C503" s="26" t="n"/>
      <c r="D503" s="27">
        <f>IF(AND($C503="x",$A503&lt;&gt;""),$A503,"")</f>
        <v/>
      </c>
    </row>
    <row r="504">
      <c r="A504" s="25" t="inlineStr">
        <is>
          <t>ad_group_criterion_effective_percent_cpc_bid_micros</t>
        </is>
      </c>
      <c r="B504" s="29" t="inlineStr">
        <is>
          <t>Ad group criterion effective percent cpc bid micros · NUMERIC</t>
        </is>
      </c>
      <c r="C504" s="26" t="n"/>
      <c r="D504" s="27">
        <f>IF(AND($C504="x",$A504&lt;&gt;""),$A504,"")</f>
        <v/>
      </c>
    </row>
    <row r="505">
      <c r="A505" s="25" t="inlineStr">
        <is>
          <t>ad_group_criterion_effective_percent_cpc_bid_source</t>
        </is>
      </c>
      <c r="B505" s="29" t="inlineStr">
        <is>
          <t>Ad group criterion effective percent cpc bid source · TEXT</t>
        </is>
      </c>
      <c r="C505" s="26" t="n"/>
      <c r="D505" s="27">
        <f>IF(AND($C505="x",$A505&lt;&gt;""),$A505,"")</f>
        <v/>
      </c>
    </row>
    <row r="506">
      <c r="A506" s="25" t="inlineStr">
        <is>
          <t>ad_group_criterion_extended_demographic_extended_demographic_id</t>
        </is>
      </c>
      <c r="B506" s="29" t="inlineStr">
        <is>
          <t>Ad group criterion extended demographic extended demographic id · NUMERIC</t>
        </is>
      </c>
      <c r="C506" s="26" t="n"/>
      <c r="D506" s="27">
        <f>IF(AND($C506="x",$A506&lt;&gt;""),$A506,"")</f>
        <v/>
      </c>
    </row>
    <row r="507">
      <c r="A507" s="25" t="inlineStr">
        <is>
          <t>ad_group_criterion_income_range_type</t>
        </is>
      </c>
      <c r="B507" s="29" t="inlineStr">
        <is>
          <t>Ad group criterion income range type · TEXT</t>
        </is>
      </c>
      <c r="C507" s="26" t="n"/>
      <c r="D507" s="27">
        <f>IF(AND($C507="x",$A507&lt;&gt;""),$A507,"")</f>
        <v/>
      </c>
    </row>
    <row r="508">
      <c r="A508" s="25" t="inlineStr">
        <is>
          <t>ad_group_criterion_keyword_match_type</t>
        </is>
      </c>
      <c r="B508" s="29" t="inlineStr">
        <is>
          <t>Ad group criterion keyword match type · TEXT</t>
        </is>
      </c>
      <c r="C508" s="26" t="n"/>
      <c r="D508" s="27">
        <f>IF(AND($C508="x",$A508&lt;&gt;""),$A508,"")</f>
        <v/>
      </c>
    </row>
    <row r="509">
      <c r="A509" s="25" t="inlineStr">
        <is>
          <t>ad_group_criterion_keyword_text</t>
        </is>
      </c>
      <c r="B509" s="29" t="inlineStr">
        <is>
          <t>Ad group criterion keyword text · TEXT</t>
        </is>
      </c>
      <c r="C509" s="26" t="n"/>
      <c r="D509" s="27">
        <f>IF(AND($C509="x",$A509&lt;&gt;""),$A509,"")</f>
        <v/>
      </c>
    </row>
    <row r="510">
      <c r="A510" s="25" t="inlineStr">
        <is>
          <t>ad_group_criterion_labels</t>
        </is>
      </c>
      <c r="B510" s="29" t="inlineStr">
        <is>
          <t>Ad group criterion labels · TEXT</t>
        </is>
      </c>
      <c r="C510" s="26" t="n"/>
      <c r="D510" s="27">
        <f>IF(AND($C510="x",$A510&lt;&gt;""),$A510,"")</f>
        <v/>
      </c>
    </row>
    <row r="511">
      <c r="A511" s="25" t="inlineStr">
        <is>
          <t>ad_group_criterion_language_language_constant</t>
        </is>
      </c>
      <c r="B511" s="29" t="inlineStr">
        <is>
          <t>Ad group criterion language language constant · TEXT</t>
        </is>
      </c>
      <c r="C511" s="26" t="n"/>
      <c r="D511" s="27">
        <f>IF(AND($C511="x",$A511&lt;&gt;""),$A511,"")</f>
        <v/>
      </c>
    </row>
    <row r="512">
      <c r="A512" s="25" t="inlineStr">
        <is>
          <t>ad_group_criterion_life_event_life_event_id</t>
        </is>
      </c>
      <c r="B512" s="29" t="inlineStr">
        <is>
          <t>Ad group criterion life event life event id · NUMERIC</t>
        </is>
      </c>
      <c r="C512" s="26" t="n"/>
      <c r="D512" s="27">
        <f>IF(AND($C512="x",$A512&lt;&gt;""),$A512,"")</f>
        <v/>
      </c>
    </row>
    <row r="513">
      <c r="A513" s="25" t="inlineStr">
        <is>
          <t>ad_group_criterion_listing_group_case_value_activity_city_value</t>
        </is>
      </c>
      <c r="B513" s="29" t="inlineStr">
        <is>
          <t>Ad group criterion listing group case value activity city value · TEXT</t>
        </is>
      </c>
      <c r="C513" s="26" t="n"/>
      <c r="D513" s="27">
        <f>IF(AND($C513="x",$A513&lt;&gt;""),$A513,"")</f>
        <v/>
      </c>
    </row>
    <row r="514">
      <c r="A514" s="25" t="inlineStr">
        <is>
          <t>ad_group_criterion_listing_group_case_value_activity_country_value</t>
        </is>
      </c>
      <c r="B514" s="29" t="inlineStr">
        <is>
          <t>Ad group criterion listing group case value activity country value · COUNTRY</t>
        </is>
      </c>
      <c r="C514" s="26" t="n"/>
      <c r="D514" s="27">
        <f>IF(AND($C514="x",$A514&lt;&gt;""),$A514,"")</f>
        <v/>
      </c>
    </row>
    <row r="515">
      <c r="A515" s="25" t="inlineStr">
        <is>
          <t>ad_group_criterion_listing_group_case_value_activity_id_value</t>
        </is>
      </c>
      <c r="B515" s="29" t="inlineStr">
        <is>
          <t>Ad group criterion listing group case value activity id value · TEXT</t>
        </is>
      </c>
      <c r="C515" s="26" t="n"/>
      <c r="D515" s="27">
        <f>IF(AND($C515="x",$A515&lt;&gt;""),$A515,"")</f>
        <v/>
      </c>
    </row>
    <row r="516">
      <c r="A516" s="25" t="inlineStr">
        <is>
          <t>ad_group_criterion_listing_group_case_value_activity_rating_value</t>
        </is>
      </c>
      <c r="B516" s="29" t="inlineStr">
        <is>
          <t>Ad group criterion listing group case value activity rating value · NUMERIC</t>
        </is>
      </c>
      <c r="C516" s="26" t="n"/>
      <c r="D516" s="27">
        <f>IF(AND($C516="x",$A516&lt;&gt;""),$A516,"")</f>
        <v/>
      </c>
    </row>
    <row r="517">
      <c r="A517" s="25" t="inlineStr">
        <is>
          <t>ad_group_criterion_listing_group_case_value_activity_state_value</t>
        </is>
      </c>
      <c r="B517" s="29" t="inlineStr">
        <is>
          <t>Ad group criterion listing group case value activity state value · TEXT</t>
        </is>
      </c>
      <c r="C517" s="26" t="n"/>
      <c r="D517" s="27">
        <f>IF(AND($C517="x",$A517&lt;&gt;""),$A517,"")</f>
        <v/>
      </c>
    </row>
    <row r="518">
      <c r="A518" s="25" t="inlineStr">
        <is>
          <t>ad_group_criterion_listing_group_case_value_hotel_city_city_criterion</t>
        </is>
      </c>
      <c r="B518" s="29" t="inlineStr">
        <is>
          <t>Ad group criterion listing group case value hotel city city criterion · CITY</t>
        </is>
      </c>
      <c r="C518" s="26" t="n"/>
      <c r="D518" s="27">
        <f>IF(AND($C518="x",$A518&lt;&gt;""),$A518,"")</f>
        <v/>
      </c>
    </row>
    <row r="519">
      <c r="A519" s="25" t="inlineStr">
        <is>
          <t>ad_group_criterion_listing_group_case_value_hotel_class_value</t>
        </is>
      </c>
      <c r="B519" s="29" t="inlineStr">
        <is>
          <t>Ad group criterion listing group case value hotel class value · NUMERIC</t>
        </is>
      </c>
      <c r="C519" s="26" t="n"/>
      <c r="D519" s="27">
        <f>IF(AND($C519="x",$A519&lt;&gt;""),$A519,"")</f>
        <v/>
      </c>
    </row>
    <row r="520">
      <c r="A520" s="25" t="inlineStr">
        <is>
          <t>ad_group_criterion_listing_group_case_value_hotel_country_region_country_region_criterion</t>
        </is>
      </c>
      <c r="B520" s="29" t="inlineStr">
        <is>
          <t>Ad group criterion listing group case value hotel country region country region criterion · REGION</t>
        </is>
      </c>
      <c r="C520" s="26" t="n"/>
      <c r="D520" s="27">
        <f>IF(AND($C520="x",$A520&lt;&gt;""),$A520,"")</f>
        <v/>
      </c>
    </row>
    <row r="521">
      <c r="A521" s="25" t="inlineStr">
        <is>
          <t>ad_group_criterion_listing_group_case_value_hotel_id_value</t>
        </is>
      </c>
      <c r="B521" s="29" t="inlineStr">
        <is>
          <t>Ad group criterion listing group case value hotel id value · TEXT</t>
        </is>
      </c>
      <c r="C521" s="26" t="n"/>
      <c r="D521" s="27">
        <f>IF(AND($C521="x",$A521&lt;&gt;""),$A521,"")</f>
        <v/>
      </c>
    </row>
    <row r="522">
      <c r="A522" s="25" t="inlineStr">
        <is>
          <t>ad_group_criterion_listing_group_case_value_hotel_state_state_criterion</t>
        </is>
      </c>
      <c r="B522" s="29" t="inlineStr">
        <is>
          <t>Ad group criterion listing group case value hotel state state criterion · TEXT</t>
        </is>
      </c>
      <c r="C522" s="26" t="n"/>
      <c r="D522" s="27">
        <f>IF(AND($C522="x",$A522&lt;&gt;""),$A522,"")</f>
        <v/>
      </c>
    </row>
    <row r="523">
      <c r="A523" s="25" t="inlineStr">
        <is>
          <t>ad_group_criterion_listing_group_case_value_product_brand_value</t>
        </is>
      </c>
      <c r="B523" s="29" t="inlineStr">
        <is>
          <t>Ad group criterion listing group case value product brand value · TEXT</t>
        </is>
      </c>
      <c r="C523" s="26" t="n"/>
      <c r="D523" s="27">
        <f>IF(AND($C523="x",$A523&lt;&gt;""),$A523,"")</f>
        <v/>
      </c>
    </row>
    <row r="524">
      <c r="A524" s="25" t="inlineStr">
        <is>
          <t>ad_group_criterion_listing_group_case_value_product_category_category_id</t>
        </is>
      </c>
      <c r="B524" s="29" t="inlineStr">
        <is>
          <t>Ad group criterion listing group case value product category category id · NUMERIC</t>
        </is>
      </c>
      <c r="C524" s="26" t="n"/>
      <c r="D524" s="27">
        <f>IF(AND($C524="x",$A524&lt;&gt;""),$A524,"")</f>
        <v/>
      </c>
    </row>
    <row r="525">
      <c r="A525" s="25" t="inlineStr">
        <is>
          <t>ad_group_criterion_listing_group_case_value_product_category_level</t>
        </is>
      </c>
      <c r="B525" s="29" t="inlineStr">
        <is>
          <t>Ad group criterion listing group case value product category level · TEXT</t>
        </is>
      </c>
      <c r="C525" s="26" t="n"/>
      <c r="D525" s="27">
        <f>IF(AND($C525="x",$A525&lt;&gt;""),$A525,"")</f>
        <v/>
      </c>
    </row>
    <row r="526">
      <c r="A526" s="25" t="inlineStr">
        <is>
          <t>ad_group_criterion_listing_group_case_value_product_channel_channel</t>
        </is>
      </c>
      <c r="B526" s="29" t="inlineStr">
        <is>
          <t>Ad group criterion listing group case value product channel channel · TEXT</t>
        </is>
      </c>
      <c r="C526" s="26" t="n"/>
      <c r="D526" s="27">
        <f>IF(AND($C526="x",$A526&lt;&gt;""),$A526,"")</f>
        <v/>
      </c>
    </row>
    <row r="527">
      <c r="A527" s="25" t="inlineStr">
        <is>
          <t>ad_group_criterion_listing_group_case_value_product_channel_exclusivity_channel_exclusivity</t>
        </is>
      </c>
      <c r="B527" s="29" t="inlineStr">
        <is>
          <t>Ad group criterion listing group case value product channel exclusivity channel exclusivity · TEXT</t>
        </is>
      </c>
      <c r="C527" s="26" t="n"/>
      <c r="D527" s="27">
        <f>IF(AND($C527="x",$A527&lt;&gt;""),$A527,"")</f>
        <v/>
      </c>
    </row>
    <row r="528">
      <c r="A528" s="25" t="inlineStr">
        <is>
          <t>ad_group_criterion_listing_group_case_value_product_condition_condition</t>
        </is>
      </c>
      <c r="B528" s="29" t="inlineStr">
        <is>
          <t>Ad group criterion listing group case value product condition condition · TEXT</t>
        </is>
      </c>
      <c r="C528" s="26" t="n"/>
      <c r="D528" s="27">
        <f>IF(AND($C528="x",$A528&lt;&gt;""),$A528,"")</f>
        <v/>
      </c>
    </row>
    <row r="529">
      <c r="A529" s="25" t="inlineStr">
        <is>
          <t>ad_group_criterion_listing_group_case_value_product_custom_attribute_index</t>
        </is>
      </c>
      <c r="B529" s="29" t="inlineStr">
        <is>
          <t>Ad group criterion listing group case value product custom attribute index · TEXT</t>
        </is>
      </c>
      <c r="C529" s="26" t="n"/>
      <c r="D529" s="27">
        <f>IF(AND($C529="x",$A529&lt;&gt;""),$A529,"")</f>
        <v/>
      </c>
    </row>
    <row r="530">
      <c r="A530" s="25" t="inlineStr">
        <is>
          <t>ad_group_criterion_listing_group_case_value_product_custom_attribute_value</t>
        </is>
      </c>
      <c r="B530" s="29" t="inlineStr">
        <is>
          <t>Ad group criterion listing group case value product custom attribute value · TEXT</t>
        </is>
      </c>
      <c r="C530" s="26" t="n"/>
      <c r="D530" s="27">
        <f>IF(AND($C530="x",$A530&lt;&gt;""),$A530,"")</f>
        <v/>
      </c>
    </row>
    <row r="531">
      <c r="A531" s="25" t="inlineStr">
        <is>
          <t>ad_group_criterion_listing_group_case_value_product_item_id_value</t>
        </is>
      </c>
      <c r="B531" s="29" t="inlineStr">
        <is>
          <t>Ad group criterion listing group case value product item id value · TEXT</t>
        </is>
      </c>
      <c r="C531" s="26" t="n"/>
      <c r="D531" s="27">
        <f>IF(AND($C531="x",$A531&lt;&gt;""),$A531,"")</f>
        <v/>
      </c>
    </row>
    <row r="532">
      <c r="A532" s="25" t="inlineStr">
        <is>
          <t>ad_group_criterion_listing_group_case_value_product_type_level</t>
        </is>
      </c>
      <c r="B532" s="29" t="inlineStr">
        <is>
          <t>Ad group criterion listing group case value product type level · TEXT</t>
        </is>
      </c>
      <c r="C532" s="26" t="n"/>
      <c r="D532" s="27">
        <f>IF(AND($C532="x",$A532&lt;&gt;""),$A532,"")</f>
        <v/>
      </c>
    </row>
    <row r="533">
      <c r="A533" s="25" t="inlineStr">
        <is>
          <t>ad_group_criterion_listing_group_case_value_product_type_value</t>
        </is>
      </c>
      <c r="B533" s="29" t="inlineStr">
        <is>
          <t>Ad group criterion listing group case value product type value · TEXT</t>
        </is>
      </c>
      <c r="C533" s="26" t="n"/>
      <c r="D533" s="27">
        <f>IF(AND($C533="x",$A533&lt;&gt;""),$A533,"")</f>
        <v/>
      </c>
    </row>
    <row r="534">
      <c r="A534" s="25" t="inlineStr">
        <is>
          <t>ad_group_criterion_listing_group_parent_ad_group_criterion</t>
        </is>
      </c>
      <c r="B534" s="29" t="inlineStr">
        <is>
          <t>Ad group criterion listing group parent ad group criterion · TEXT</t>
        </is>
      </c>
      <c r="C534" s="26" t="n"/>
      <c r="D534" s="27">
        <f>IF(AND($C534="x",$A534&lt;&gt;""),$A534,"")</f>
        <v/>
      </c>
    </row>
    <row r="535">
      <c r="A535" s="25" t="inlineStr">
        <is>
          <t>ad_group_criterion_listing_group_path</t>
        </is>
      </c>
      <c r="B535" s="29" t="inlineStr">
        <is>
          <t>Ad group criterion listing group path · TEXT</t>
        </is>
      </c>
      <c r="C535" s="26" t="n"/>
      <c r="D535" s="27">
        <f>IF(AND($C535="x",$A535&lt;&gt;""),$A535,"")</f>
        <v/>
      </c>
    </row>
    <row r="536">
      <c r="A536" s="25" t="inlineStr">
        <is>
          <t>ad_group_criterion_listing_group_type</t>
        </is>
      </c>
      <c r="B536" s="29" t="inlineStr">
        <is>
          <t>Ad group criterion listing group type · TEXT</t>
        </is>
      </c>
      <c r="C536" s="26" t="n"/>
      <c r="D536" s="27">
        <f>IF(AND($C536="x",$A536&lt;&gt;""),$A536,"")</f>
        <v/>
      </c>
    </row>
    <row r="537">
      <c r="A537" s="25" t="inlineStr">
        <is>
          <t>ad_group_criterion_location_geo_target_constant</t>
        </is>
      </c>
      <c r="B537" s="29" t="inlineStr">
        <is>
          <t>Ad group criterion location geo target constant · TEXT</t>
        </is>
      </c>
      <c r="C537" s="26" t="n"/>
      <c r="D537" s="27">
        <f>IF(AND($C537="x",$A537&lt;&gt;""),$A537,"")</f>
        <v/>
      </c>
    </row>
    <row r="538">
      <c r="A538" s="25" t="inlineStr">
        <is>
          <t>ad_group_criterion_mobile_app_category_mobile_app_category_constant</t>
        </is>
      </c>
      <c r="B538" s="29" t="inlineStr">
        <is>
          <t>Ad group criterion mobile app category mobile app category constant · TEXT</t>
        </is>
      </c>
      <c r="C538" s="26" t="n"/>
      <c r="D538" s="27">
        <f>IF(AND($C538="x",$A538&lt;&gt;""),$A538,"")</f>
        <v/>
      </c>
    </row>
    <row r="539">
      <c r="A539" s="25" t="inlineStr">
        <is>
          <t>ad_group_criterion_mobile_application_app_id</t>
        </is>
      </c>
      <c r="B539" s="29" t="inlineStr">
        <is>
          <t>Ad group criterion mobile application app id · TEXT</t>
        </is>
      </c>
      <c r="C539" s="26" t="n"/>
      <c r="D539" s="27">
        <f>IF(AND($C539="x",$A539&lt;&gt;""),$A539,"")</f>
        <v/>
      </c>
    </row>
    <row r="540">
      <c r="A540" s="25" t="inlineStr">
        <is>
          <t>ad_group_criterion_mobile_application_name</t>
        </is>
      </c>
      <c r="B540" s="29" t="inlineStr">
        <is>
          <t>Ad group criterion mobile application name · TEXT</t>
        </is>
      </c>
      <c r="C540" s="26" t="n"/>
      <c r="D540" s="27">
        <f>IF(AND($C540="x",$A540&lt;&gt;""),$A540,"")</f>
        <v/>
      </c>
    </row>
    <row r="541">
      <c r="A541" s="25" t="inlineStr">
        <is>
          <t>ad_group_criterion_negative</t>
        </is>
      </c>
      <c r="B541" s="29" t="inlineStr">
        <is>
          <t>Ad group criterion negative · BOOLEAN</t>
        </is>
      </c>
      <c r="C541" s="26" t="n"/>
      <c r="D541" s="27">
        <f>IF(AND($C541="x",$A541&lt;&gt;""),$A541,"")</f>
        <v/>
      </c>
    </row>
    <row r="542">
      <c r="A542" s="25" t="inlineStr">
        <is>
          <t>ad_group_criterion_parental_status_type</t>
        </is>
      </c>
      <c r="B542" s="29" t="inlineStr">
        <is>
          <t>Ad group criterion parental status type · TEXT</t>
        </is>
      </c>
      <c r="C542" s="26" t="n"/>
      <c r="D542" s="27">
        <f>IF(AND($C542="x",$A542&lt;&gt;""),$A542,"")</f>
        <v/>
      </c>
    </row>
    <row r="543">
      <c r="A543" s="25" t="inlineStr">
        <is>
          <t>ad_group_criterion_percent_cpc_bid_micros</t>
        </is>
      </c>
      <c r="B543" s="29" t="inlineStr">
        <is>
          <t>Ad group criterion percent cpc bid micros · NUMERIC</t>
        </is>
      </c>
      <c r="C543" s="26" t="n"/>
      <c r="D543" s="27">
        <f>IF(AND($C543="x",$A543&lt;&gt;""),$A543,"")</f>
        <v/>
      </c>
    </row>
    <row r="544">
      <c r="A544" s="25" t="inlineStr">
        <is>
          <t>ad_group_criterion_placement_url</t>
        </is>
      </c>
      <c r="B544" s="29" t="inlineStr">
        <is>
          <t>Ad group criterion placement url · TEXT</t>
        </is>
      </c>
      <c r="C544" s="26" t="n"/>
      <c r="D544" s="27">
        <f>IF(AND($C544="x",$A544&lt;&gt;""),$A544,"")</f>
        <v/>
      </c>
    </row>
    <row r="545">
      <c r="A545" s="25" t="inlineStr">
        <is>
          <t>ad_group_criterion_primary_status</t>
        </is>
      </c>
      <c r="B545" s="29" t="inlineStr">
        <is>
          <t>Ad group criterion primary status · TEXT</t>
        </is>
      </c>
      <c r="C545" s="26" t="n"/>
      <c r="D545" s="27">
        <f>IF(AND($C545="x",$A545&lt;&gt;""),$A545,"")</f>
        <v/>
      </c>
    </row>
    <row r="546">
      <c r="A546" s="25" t="inlineStr">
        <is>
          <t>ad_group_criterion_primary_status_reasons</t>
        </is>
      </c>
      <c r="B546" s="29" t="inlineStr">
        <is>
          <t>Ad group criterion primary status reasons · TEXT</t>
        </is>
      </c>
      <c r="C546" s="26" t="n"/>
      <c r="D546" s="27">
        <f>IF(AND($C546="x",$A546&lt;&gt;""),$A546,"")</f>
        <v/>
      </c>
    </row>
    <row r="547">
      <c r="A547" s="25" t="inlineStr">
        <is>
          <t>ad_group_criterion_resource_name</t>
        </is>
      </c>
      <c r="B547" s="29" t="inlineStr">
        <is>
          <t>Ad group criterion resource name · TEXT</t>
        </is>
      </c>
      <c r="C547" s="26" t="n"/>
      <c r="D547" s="27">
        <f>IF(AND($C547="x",$A547&lt;&gt;""),$A547,"")</f>
        <v/>
      </c>
    </row>
    <row r="548">
      <c r="A548" s="25" t="inlineStr">
        <is>
          <t>ad_group_criterion_topic_path</t>
        </is>
      </c>
      <c r="B548" s="29" t="inlineStr">
        <is>
          <t>Ad group criterion topic path · TEXT</t>
        </is>
      </c>
      <c r="C548" s="26" t="n"/>
      <c r="D548" s="27">
        <f>IF(AND($C548="x",$A548&lt;&gt;""),$A548,"")</f>
        <v/>
      </c>
    </row>
    <row r="549">
      <c r="A549" s="25" t="inlineStr">
        <is>
          <t>ad_group_criterion_type</t>
        </is>
      </c>
      <c r="B549" s="29" t="inlineStr">
        <is>
          <t>Ad group criterion type · TEXT</t>
        </is>
      </c>
      <c r="C549" s="26" t="n"/>
      <c r="D549" s="27">
        <f>IF(AND($C549="x",$A549&lt;&gt;""),$A549,"")</f>
        <v/>
      </c>
    </row>
    <row r="550">
      <c r="A550" s="25" t="inlineStr">
        <is>
          <t>ad_group_criterion_user_interest_user_interest_category</t>
        </is>
      </c>
      <c r="B550" s="29" t="inlineStr">
        <is>
          <t>Ad group criterion user interest user interest category · TEXT</t>
        </is>
      </c>
      <c r="C550" s="26" t="n"/>
      <c r="D550" s="27">
        <f>IF(AND($C550="x",$A550&lt;&gt;""),$A550,"")</f>
        <v/>
      </c>
    </row>
    <row r="551">
      <c r="A551" s="25" t="inlineStr">
        <is>
          <t>ad_group_criterion_user_list_user_list</t>
        </is>
      </c>
      <c r="B551" s="29" t="inlineStr">
        <is>
          <t>Ad group criterion user list user list · TEXT</t>
        </is>
      </c>
      <c r="C551" s="26" t="n"/>
      <c r="D551" s="27">
        <f>IF(AND($C551="x",$A551&lt;&gt;""),$A551,"")</f>
        <v/>
      </c>
    </row>
    <row r="552">
      <c r="A552" s="25" t="inlineStr">
        <is>
          <t>ad_group_criterion_video_lineup_video_lineup_id</t>
        </is>
      </c>
      <c r="B552" s="29" t="inlineStr">
        <is>
          <t>Ad group criterion video lineup video lineup id · NUMERIC</t>
        </is>
      </c>
      <c r="C552" s="26" t="n"/>
      <c r="D552" s="27">
        <f>IF(AND($C552="x",$A552&lt;&gt;""),$A552,"")</f>
        <v/>
      </c>
    </row>
    <row r="553">
      <c r="A553" s="25" t="inlineStr">
        <is>
          <t>ad_group_criterion_webpage_conditions</t>
        </is>
      </c>
      <c r="B553" s="29" t="inlineStr">
        <is>
          <t>Ad group criterion webpage conditions · TEXT</t>
        </is>
      </c>
      <c r="C553" s="26" t="n"/>
      <c r="D553" s="27">
        <f>IF(AND($C553="x",$A553&lt;&gt;""),$A553,"")</f>
        <v/>
      </c>
    </row>
    <row r="554">
      <c r="A554" s="25" t="inlineStr">
        <is>
          <t>ad_group_criterion_webpage_coverage_percentage</t>
        </is>
      </c>
      <c r="B554" s="29" t="inlineStr">
        <is>
          <t>Ad group criterion webpage coverage percentage · PERCENT</t>
        </is>
      </c>
      <c r="C554" s="26" t="n"/>
      <c r="D554" s="27">
        <f>IF(AND($C554="x",$A554&lt;&gt;""),$A554,"")</f>
        <v/>
      </c>
    </row>
    <row r="555">
      <c r="A555" s="25" t="inlineStr">
        <is>
          <t>ad_group_criterion_webpage_criterion_name</t>
        </is>
      </c>
      <c r="B555" s="29" t="inlineStr">
        <is>
          <t>Ad group criterion webpage criterion name · TEXT</t>
        </is>
      </c>
      <c r="C555" s="26" t="n"/>
      <c r="D555" s="27">
        <f>IF(AND($C555="x",$A555&lt;&gt;""),$A555,"")</f>
        <v/>
      </c>
    </row>
    <row r="556">
      <c r="A556" s="25" t="inlineStr">
        <is>
          <t>ad_group_criterion_webpage_sample_sample_urls</t>
        </is>
      </c>
      <c r="B556" s="29" t="inlineStr">
        <is>
          <t>Ad group criterion webpage sample sample urls · TEXT</t>
        </is>
      </c>
      <c r="C556" s="26" t="n"/>
      <c r="D556" s="27">
        <f>IF(AND($C556="x",$A556&lt;&gt;""),$A556,"")</f>
        <v/>
      </c>
    </row>
    <row r="557">
      <c r="A557" s="25" t="inlineStr">
        <is>
          <t>ad_group_criterion_youtube_channel_channel_id</t>
        </is>
      </c>
      <c r="B557" s="29" t="inlineStr">
        <is>
          <t>Ad group criterion youtube channel channel id · TEXT</t>
        </is>
      </c>
      <c r="C557" s="26" t="n"/>
      <c r="D557" s="27">
        <f>IF(AND($C557="x",$A557&lt;&gt;""),$A557,"")</f>
        <v/>
      </c>
    </row>
    <row r="558">
      <c r="A558" s="25" t="inlineStr">
        <is>
          <t>ad_group_criterion_youtube_video_video_id</t>
        </is>
      </c>
      <c r="B558" s="29" t="inlineStr">
        <is>
          <t>Ad group criterion youtube video video id · TEXT</t>
        </is>
      </c>
      <c r="C558" s="26" t="n"/>
      <c r="D558" s="27">
        <f>IF(AND($C558="x",$A558&lt;&gt;""),$A558,"")</f>
        <v/>
      </c>
    </row>
    <row r="559">
      <c r="A559" s="25" t="inlineStr">
        <is>
          <t>ad_group_demand_gen_ad_group_settings_channel_controls_channel_config</t>
        </is>
      </c>
      <c r="B559" s="29" t="inlineStr">
        <is>
          <t>Ad group demand gen ad group settings channel controls channel config · TEXT</t>
        </is>
      </c>
      <c r="C559" s="26" t="n"/>
      <c r="D559" s="27">
        <f>IF(AND($C559="x",$A559&lt;&gt;""),$A559,"")</f>
        <v/>
      </c>
    </row>
    <row r="560">
      <c r="A560" s="25" t="inlineStr">
        <is>
          <t>ad_group_demand_gen_ad_group_settings_channel_controls_channel_strategy</t>
        </is>
      </c>
      <c r="B560" s="29" t="inlineStr">
        <is>
          <t>Ad group demand gen ad group settings channel controls channel strategy · TEXT</t>
        </is>
      </c>
      <c r="C560" s="26" t="n"/>
      <c r="D560" s="27">
        <f>IF(AND($C560="x",$A560&lt;&gt;""),$A560,"")</f>
        <v/>
      </c>
    </row>
    <row r="561">
      <c r="A561" s="25" t="inlineStr">
        <is>
          <t>ad_group_demand_gen_ad_group_settings_channel_controls_selected_channels_discover</t>
        </is>
      </c>
      <c r="B561" s="29" t="inlineStr">
        <is>
          <t>Ad group demand gen ad group settings channel controls selected channels discover · BOOLEAN</t>
        </is>
      </c>
      <c r="C561" s="26" t="n"/>
      <c r="D561" s="27">
        <f>IF(AND($C561="x",$A561&lt;&gt;""),$A561,"")</f>
        <v/>
      </c>
    </row>
    <row r="562">
      <c r="A562" s="25" t="inlineStr">
        <is>
          <t>ad_group_demand_gen_ad_group_settings_channel_controls_selected_channels_display</t>
        </is>
      </c>
      <c r="B562" s="29" t="inlineStr">
        <is>
          <t>Ad group demand gen ad group settings channel controls selected channels display · BOOLEAN</t>
        </is>
      </c>
      <c r="C562" s="26" t="n"/>
      <c r="D562" s="27">
        <f>IF(AND($C562="x",$A562&lt;&gt;""),$A562,"")</f>
        <v/>
      </c>
    </row>
    <row r="563">
      <c r="A563" s="25" t="inlineStr">
        <is>
          <t>ad_group_demand_gen_ad_group_settings_channel_controls_selected_channels_gmail</t>
        </is>
      </c>
      <c r="B563" s="29" t="inlineStr">
        <is>
          <t>Ad group demand gen ad group settings channel controls selected channels gmail · BOOLEAN</t>
        </is>
      </c>
      <c r="C563" s="26" t="n"/>
      <c r="D563" s="27">
        <f>IF(AND($C563="x",$A563&lt;&gt;""),$A563,"")</f>
        <v/>
      </c>
    </row>
    <row r="564">
      <c r="A564" s="25" t="inlineStr">
        <is>
          <t>ad_group_demand_gen_ad_group_settings_channel_controls_selected_channels_youtube_in_feed</t>
        </is>
      </c>
      <c r="B564" s="29" t="inlineStr">
        <is>
          <t>Ad group demand gen ad group settings channel controls selected channels youtube in feed · BOOLEAN</t>
        </is>
      </c>
      <c r="C564" s="26" t="n"/>
      <c r="D564" s="27">
        <f>IF(AND($C564="x",$A564&lt;&gt;""),$A564,"")</f>
        <v/>
      </c>
    </row>
    <row r="565">
      <c r="A565" s="25" t="inlineStr">
        <is>
          <t>ad_group_demand_gen_ad_group_settings_channel_controls_selected_channels_youtube_in_stream</t>
        </is>
      </c>
      <c r="B565" s="29" t="inlineStr">
        <is>
          <t>Ad group demand gen ad group settings channel controls selected channels youtube in stream · BOOLEAN</t>
        </is>
      </c>
      <c r="C565" s="26" t="n"/>
      <c r="D565" s="27">
        <f>IF(AND($C565="x",$A565&lt;&gt;""),$A565,"")</f>
        <v/>
      </c>
    </row>
    <row r="566">
      <c r="A566" s="25" t="inlineStr">
        <is>
          <t>ad_group_demand_gen_ad_group_settings_channel_controls_selected_channels_youtube_shorts</t>
        </is>
      </c>
      <c r="B566" s="29" t="inlineStr">
        <is>
          <t>Ad group demand gen ad group settings channel controls selected channels youtube shorts · BOOLEAN</t>
        </is>
      </c>
      <c r="C566" s="26" t="n"/>
      <c r="D566" s="27">
        <f>IF(AND($C566="x",$A566&lt;&gt;""),$A566,"")</f>
        <v/>
      </c>
    </row>
    <row r="567">
      <c r="A567" s="25" t="inlineStr">
        <is>
          <t>ad_group_effective_cpc_bid_micros</t>
        </is>
      </c>
      <c r="B567" s="29" t="inlineStr">
        <is>
          <t>Ad group effective cpc bid micros · NUMERIC</t>
        </is>
      </c>
      <c r="C567" s="26" t="n"/>
      <c r="D567" s="27">
        <f>IF(AND($C567="x",$A567&lt;&gt;""),$A567,"")</f>
        <v/>
      </c>
    </row>
    <row r="568">
      <c r="A568" s="25" t="inlineStr">
        <is>
          <t>ad_group_effective_target_cpc</t>
        </is>
      </c>
      <c r="B568" s="29" t="inlineStr">
        <is>
          <t>Ad group effective target cpc · NUMERIC</t>
        </is>
      </c>
      <c r="C568" s="26" t="n"/>
      <c r="D568" s="27">
        <f>IF(AND($C568="x",$A568&lt;&gt;""),$A568,"")</f>
        <v/>
      </c>
    </row>
    <row r="569">
      <c r="A569" s="25" t="inlineStr">
        <is>
          <t>ad_group_effective_target_cpc_source</t>
        </is>
      </c>
      <c r="B569" s="29" t="inlineStr">
        <is>
          <t>Ad group effective target cpc source · TEXT</t>
        </is>
      </c>
      <c r="C569" s="26" t="n"/>
      <c r="D569" s="27">
        <f>IF(AND($C569="x",$A569&lt;&gt;""),$A569,"")</f>
        <v/>
      </c>
    </row>
    <row r="570">
      <c r="A570" s="25" t="inlineStr">
        <is>
          <t>ad_group_exclude_demographic_expansion</t>
        </is>
      </c>
      <c r="B570" s="29" t="inlineStr">
        <is>
          <t>Ad group exclude demographic expansion · BOOLEAN</t>
        </is>
      </c>
      <c r="C570" s="26" t="n"/>
      <c r="D570" s="27">
        <f>IF(AND($C570="x",$A570&lt;&gt;""),$A570,"")</f>
        <v/>
      </c>
    </row>
    <row r="571">
      <c r="A571" s="25" t="inlineStr">
        <is>
          <t>ad_group_excluded_parent_asset_field_types</t>
        </is>
      </c>
      <c r="B571" s="29" t="inlineStr">
        <is>
          <t>Ad group excluded parent asset field types · TEXT</t>
        </is>
      </c>
      <c r="C571" s="26" t="n"/>
      <c r="D571" s="27">
        <f>IF(AND($C571="x",$A571&lt;&gt;""),$A571,"")</f>
        <v/>
      </c>
    </row>
    <row r="572">
      <c r="A572" s="25" t="inlineStr">
        <is>
          <t>ad_group_excluded_parent_asset_set_types</t>
        </is>
      </c>
      <c r="B572" s="29" t="inlineStr">
        <is>
          <t>Ad group excluded parent asset set types · TEXT</t>
        </is>
      </c>
      <c r="C572" s="26" t="n"/>
      <c r="D572" s="27">
        <f>IF(AND($C572="x",$A572&lt;&gt;""),$A572,"")</f>
        <v/>
      </c>
    </row>
    <row r="573">
      <c r="A573" s="25" t="inlineStr">
        <is>
          <t>ad_group_fixed_cpm_micros</t>
        </is>
      </c>
      <c r="B573" s="29" t="inlineStr">
        <is>
          <t>Ad group fixed cpm micros · NUMERIC</t>
        </is>
      </c>
      <c r="C573" s="26" t="n"/>
      <c r="D573" s="27">
        <f>IF(AND($C573="x",$A573&lt;&gt;""),$A573,"")</f>
        <v/>
      </c>
    </row>
    <row r="574">
      <c r="A574" s="25" t="inlineStr">
        <is>
          <t>ad_group_id</t>
        </is>
      </c>
      <c r="B574" s="29" t="inlineStr">
        <is>
          <t>Ad group id · TEXT</t>
        </is>
      </c>
      <c r="C574" s="26" t="n"/>
      <c r="D574" s="27">
        <f>IF(AND($C574="x",$A574&lt;&gt;""),$A574,"")</f>
        <v/>
      </c>
    </row>
    <row r="575">
      <c r="A575" s="25" t="inlineStr">
        <is>
          <t>ad_group_labels</t>
        </is>
      </c>
      <c r="B575" s="29" t="inlineStr">
        <is>
          <t>Ad group labels · TEXT</t>
        </is>
      </c>
      <c r="C575" s="26" t="n"/>
      <c r="D575" s="27">
        <f>IF(AND($C575="x",$A575&lt;&gt;""),$A575,"")</f>
        <v/>
      </c>
    </row>
    <row r="576">
      <c r="A576" s="25" t="inlineStr">
        <is>
          <t>ad_group_name</t>
        </is>
      </c>
      <c r="B576" s="29" t="inlineStr">
        <is>
          <t>Ad group name · TEXT</t>
        </is>
      </c>
      <c r="C576" s="26" t="n"/>
      <c r="D576" s="27">
        <f>IF(AND($C576="x",$A576&lt;&gt;""),$A576,"")</f>
        <v/>
      </c>
    </row>
    <row r="577">
      <c r="A577" s="25" t="inlineStr">
        <is>
          <t>ad_group_optimized_targeting_enabled</t>
        </is>
      </c>
      <c r="B577" s="29" t="inlineStr">
        <is>
          <t>Ad group optimized targeting enabled · BOOLEAN</t>
        </is>
      </c>
      <c r="C577" s="26" t="n"/>
      <c r="D577" s="27">
        <f>IF(AND($C577="x",$A577&lt;&gt;""),$A577,"")</f>
        <v/>
      </c>
    </row>
    <row r="578">
      <c r="A578" s="25" t="inlineStr">
        <is>
          <t>ad_group_percent_cpc_bid_micros</t>
        </is>
      </c>
      <c r="B578" s="29" t="inlineStr">
        <is>
          <t>Ad group percent cpc bid micros · NUMERIC</t>
        </is>
      </c>
      <c r="C578" s="26" t="n"/>
      <c r="D578" s="27">
        <f>IF(AND($C578="x",$A578&lt;&gt;""),$A578,"")</f>
        <v/>
      </c>
    </row>
    <row r="579">
      <c r="A579" s="25" t="inlineStr">
        <is>
          <t>ad_group_primary_status</t>
        </is>
      </c>
      <c r="B579" s="29" t="inlineStr">
        <is>
          <t>Ad group primary status · TEXT</t>
        </is>
      </c>
      <c r="C579" s="26" t="n"/>
      <c r="D579" s="27">
        <f>IF(AND($C579="x",$A579&lt;&gt;""),$A579,"")</f>
        <v/>
      </c>
    </row>
    <row r="580">
      <c r="A580" s="25" t="inlineStr">
        <is>
          <t>ad_group_primary_status_reasons</t>
        </is>
      </c>
      <c r="B580" s="29" t="inlineStr">
        <is>
          <t>Ad group primary status reasons · TEXT</t>
        </is>
      </c>
      <c r="C580" s="26" t="n"/>
      <c r="D580" s="27">
        <f>IF(AND($C580="x",$A580&lt;&gt;""),$A580,"")</f>
        <v/>
      </c>
    </row>
    <row r="581">
      <c r="A581" s="25" t="inlineStr">
        <is>
          <t>ad_group_resource_name</t>
        </is>
      </c>
      <c r="B581" s="29" t="inlineStr">
        <is>
          <t>Ad group resource name · TEXT</t>
        </is>
      </c>
      <c r="C581" s="26" t="n"/>
      <c r="D581" s="27">
        <f>IF(AND($C581="x",$A581&lt;&gt;""),$A581,"")</f>
        <v/>
      </c>
    </row>
    <row r="582">
      <c r="A582" s="25" t="inlineStr">
        <is>
          <t>ad_group_status</t>
        </is>
      </c>
      <c r="B582" s="29" t="inlineStr">
        <is>
          <t>Ad group status · TEXT</t>
        </is>
      </c>
      <c r="C582" s="26" t="n"/>
      <c r="D582" s="27">
        <f>IF(AND($C582="x",$A582&lt;&gt;""),$A582,"")</f>
        <v/>
      </c>
    </row>
    <row r="583">
      <c r="A583" s="25" t="inlineStr">
        <is>
          <t>ad_group_target_cpa_micros</t>
        </is>
      </c>
      <c r="B583" s="29" t="inlineStr">
        <is>
          <t>Ad group target cpa micros · NUMERIC</t>
        </is>
      </c>
      <c r="C583" s="26" t="n"/>
      <c r="D583" s="27">
        <f>IF(AND($C583="x",$A583&lt;&gt;""),$A583,"")</f>
        <v/>
      </c>
    </row>
    <row r="584">
      <c r="A584" s="25" t="inlineStr">
        <is>
          <t>ad_group_target_cpc_micros</t>
        </is>
      </c>
      <c r="B584" s="29" t="inlineStr">
        <is>
          <t>Ad group target cpc micros · NUMERIC</t>
        </is>
      </c>
      <c r="C584" s="26" t="n"/>
      <c r="D584" s="27">
        <f>IF(AND($C584="x",$A584&lt;&gt;""),$A584,"")</f>
        <v/>
      </c>
    </row>
    <row r="585">
      <c r="A585" s="25" t="inlineStr">
        <is>
          <t>ad_group_target_cpm_micros</t>
        </is>
      </c>
      <c r="B585" s="29" t="inlineStr">
        <is>
          <t>Ad group target cpm micros · NUMERIC</t>
        </is>
      </c>
      <c r="C585" s="26" t="n"/>
      <c r="D585" s="27">
        <f>IF(AND($C585="x",$A585&lt;&gt;""),$A585,"")</f>
        <v/>
      </c>
    </row>
    <row r="586">
      <c r="A586" s="25" t="inlineStr">
        <is>
          <t>ad_group_target_cpv_micros</t>
        </is>
      </c>
      <c r="B586" s="29" t="inlineStr">
        <is>
          <t>Ad group target cpv micros · NUMERIC</t>
        </is>
      </c>
      <c r="C586" s="26" t="n"/>
      <c r="D586" s="27">
        <f>IF(AND($C586="x",$A586&lt;&gt;""),$A586,"")</f>
        <v/>
      </c>
    </row>
    <row r="587">
      <c r="A587" s="25" t="inlineStr">
        <is>
          <t>ad_group_target_roas</t>
        </is>
      </c>
      <c r="B587" s="29" t="inlineStr">
        <is>
          <t>Ad group target roas · NUMERIC</t>
        </is>
      </c>
      <c r="C587" s="26" t="n"/>
      <c r="D587" s="27">
        <f>IF(AND($C587="x",$A587&lt;&gt;""),$A587,"")</f>
        <v/>
      </c>
    </row>
    <row r="588">
      <c r="A588" s="25" t="inlineStr">
        <is>
          <t>ad_group_type</t>
        </is>
      </c>
      <c r="B588" s="29" t="inlineStr">
        <is>
          <t>Ad group type · TEXT</t>
        </is>
      </c>
      <c r="C588" s="26" t="n"/>
      <c r="D588" s="27">
        <f>IF(AND($C588="x",$A588&lt;&gt;""),$A588,"")</f>
        <v/>
      </c>
    </row>
    <row r="589">
      <c r="A589" s="25" t="inlineStr">
        <is>
          <t>ad_group_video_ad_group_settings_video_ad_sequence_step_id</t>
        </is>
      </c>
      <c r="B589" s="29" t="inlineStr">
        <is>
          <t>Ad group video ad group settings video ad sequence step id · NUMERIC</t>
        </is>
      </c>
      <c r="C589" s="26" t="n"/>
      <c r="D589" s="27">
        <f>IF(AND($C589="x",$A589&lt;&gt;""),$A589,"")</f>
        <v/>
      </c>
    </row>
    <row r="590">
      <c r="A590" s="25" t="inlineStr">
        <is>
          <t>ad_hotel_ad</t>
        </is>
      </c>
      <c r="B590" s="29" t="inlineStr">
        <is>
          <t>Ad hotel ad · TEXT</t>
        </is>
      </c>
      <c r="C590" s="26" t="n"/>
      <c r="D590" s="27">
        <f>IF(AND($C590="x",$A590&lt;&gt;""),$A590,"")</f>
        <v/>
      </c>
    </row>
    <row r="591">
      <c r="A591" s="25" t="inlineStr">
        <is>
          <t>ad_id</t>
        </is>
      </c>
      <c r="B591" s="29" t="inlineStr">
        <is>
          <t>Ad id · TEXT</t>
        </is>
      </c>
      <c r="C591" s="26" t="n"/>
      <c r="D591" s="27">
        <f>IF(AND($C591="x",$A591&lt;&gt;""),$A591,"")</f>
        <v/>
      </c>
    </row>
    <row r="592">
      <c r="A592" s="25" t="inlineStr">
        <is>
          <t>ad_image_ad_image_asset_asset</t>
        </is>
      </c>
      <c r="B592" s="29" t="inlineStr">
        <is>
          <t>Ad image ad image asset asset · TEXT</t>
        </is>
      </c>
      <c r="C592" s="26" t="n"/>
      <c r="D592" s="27">
        <f>IF(AND($C592="x",$A592&lt;&gt;""),$A592,"")</f>
        <v/>
      </c>
    </row>
    <row r="593">
      <c r="A593" s="25" t="inlineStr">
        <is>
          <t>ad_image_ad_image_url</t>
        </is>
      </c>
      <c r="B593" s="29" t="inlineStr">
        <is>
          <t>Ad image ad image url · TEXT</t>
        </is>
      </c>
      <c r="C593" s="26" t="n"/>
      <c r="D593" s="27">
        <f>IF(AND($C593="x",$A593&lt;&gt;""),$A593,"")</f>
        <v/>
      </c>
    </row>
    <row r="594">
      <c r="A594" s="25" t="inlineStr">
        <is>
          <t>ad_image_ad_mime_type</t>
        </is>
      </c>
      <c r="B594" s="29" t="inlineStr">
        <is>
          <t>Ad image ad mime type · TEXT</t>
        </is>
      </c>
      <c r="C594" s="26" t="n"/>
      <c r="D594" s="27">
        <f>IF(AND($C594="x",$A594&lt;&gt;""),$A594,"")</f>
        <v/>
      </c>
    </row>
    <row r="595">
      <c r="A595" s="25" t="inlineStr">
        <is>
          <t>ad_image_ad_name</t>
        </is>
      </c>
      <c r="B595" s="29" t="inlineStr">
        <is>
          <t>Ad image ad name · TEXT</t>
        </is>
      </c>
      <c r="C595" s="26" t="n"/>
      <c r="D595" s="27">
        <f>IF(AND($C595="x",$A595&lt;&gt;""),$A595,"")</f>
        <v/>
      </c>
    </row>
    <row r="596">
      <c r="A596" s="25" t="inlineStr">
        <is>
          <t>ad_image_ad_pixel_height</t>
        </is>
      </c>
      <c r="B596" s="29" t="inlineStr">
        <is>
          <t>Ad image ad pixel height · NUMERIC</t>
        </is>
      </c>
      <c r="C596" s="26" t="n"/>
      <c r="D596" s="27">
        <f>IF(AND($C596="x",$A596&lt;&gt;""),$A596,"")</f>
        <v/>
      </c>
    </row>
    <row r="597">
      <c r="A597" s="25" t="inlineStr">
        <is>
          <t>ad_image_ad_pixel_width</t>
        </is>
      </c>
      <c r="B597" s="29" t="inlineStr">
        <is>
          <t>Ad image ad pixel width · NUMERIC</t>
        </is>
      </c>
      <c r="C597" s="26" t="n"/>
      <c r="D597" s="27">
        <f>IF(AND($C597="x",$A597&lt;&gt;""),$A597,"")</f>
        <v/>
      </c>
    </row>
    <row r="598">
      <c r="A598" s="25" t="inlineStr">
        <is>
          <t>ad_image_ad_preview_image_url</t>
        </is>
      </c>
      <c r="B598" s="29" t="inlineStr">
        <is>
          <t>Ad image ad preview image url · TEXT</t>
        </is>
      </c>
      <c r="C598" s="26" t="n"/>
      <c r="D598" s="27">
        <f>IF(AND($C598="x",$A598&lt;&gt;""),$A598,"")</f>
        <v/>
      </c>
    </row>
    <row r="599">
      <c r="A599" s="25" t="inlineStr">
        <is>
          <t>ad_image_ad_preview_pixel_height</t>
        </is>
      </c>
      <c r="B599" s="29" t="inlineStr">
        <is>
          <t>Ad image ad preview pixel height · NUMERIC</t>
        </is>
      </c>
      <c r="C599" s="26" t="n"/>
      <c r="D599" s="27">
        <f>IF(AND($C599="x",$A599&lt;&gt;""),$A599,"")</f>
        <v/>
      </c>
    </row>
    <row r="600">
      <c r="A600" s="25" t="inlineStr">
        <is>
          <t>ad_image_ad_preview_pixel_width</t>
        </is>
      </c>
      <c r="B600" s="29" t="inlineStr">
        <is>
          <t>Ad image ad preview pixel width · NUMERIC</t>
        </is>
      </c>
      <c r="C600" s="26" t="n"/>
      <c r="D600" s="27">
        <f>IF(AND($C600="x",$A600&lt;&gt;""),$A600,"")</f>
        <v/>
      </c>
    </row>
    <row r="601">
      <c r="A601" s="25" t="inlineStr">
        <is>
          <t>ad_legacy_app_install_ad</t>
        </is>
      </c>
      <c r="B601" s="29" t="inlineStr">
        <is>
          <t>Ad legacy app install ad · TEXT</t>
        </is>
      </c>
      <c r="C601" s="26" t="n"/>
      <c r="D601" s="27">
        <f>IF(AND($C601="x",$A601&lt;&gt;""),$A601,"")</f>
        <v/>
      </c>
    </row>
    <row r="602">
      <c r="A602" s="25" t="inlineStr">
        <is>
          <t>ad_legacy_responsive_display_ad_accent_color</t>
        </is>
      </c>
      <c r="B602" s="29" t="inlineStr">
        <is>
          <t>Ad legacy responsive display ad accent color · TEXT</t>
        </is>
      </c>
      <c r="C602" s="26" t="n"/>
      <c r="D602" s="27">
        <f>IF(AND($C602="x",$A602&lt;&gt;""),$A602,"")</f>
        <v/>
      </c>
    </row>
    <row r="603">
      <c r="A603" s="25" t="inlineStr">
        <is>
          <t>ad_legacy_responsive_display_ad_allow_flexible_color</t>
        </is>
      </c>
      <c r="B603" s="29" t="inlineStr">
        <is>
          <t>Ad legacy responsive display ad allow flexible color · BOOLEAN</t>
        </is>
      </c>
      <c r="C603" s="26" t="n"/>
      <c r="D603" s="27">
        <f>IF(AND($C603="x",$A603&lt;&gt;""),$A603,"")</f>
        <v/>
      </c>
    </row>
    <row r="604">
      <c r="A604" s="25" t="inlineStr">
        <is>
          <t>ad_legacy_responsive_display_ad_business_name</t>
        </is>
      </c>
      <c r="B604" s="29" t="inlineStr">
        <is>
          <t>Ad legacy responsive display ad business name · TEXT</t>
        </is>
      </c>
      <c r="C604" s="26" t="n"/>
      <c r="D604" s="27">
        <f>IF(AND($C604="x",$A604&lt;&gt;""),$A604,"")</f>
        <v/>
      </c>
    </row>
    <row r="605">
      <c r="A605" s="25" t="inlineStr">
        <is>
          <t>ad_legacy_responsive_display_ad_call_to_action_text</t>
        </is>
      </c>
      <c r="B605" s="29" t="inlineStr">
        <is>
          <t>Ad legacy responsive display ad call to action text · TEXT</t>
        </is>
      </c>
      <c r="C605" s="26" t="n"/>
      <c r="D605" s="27">
        <f>IF(AND($C605="x",$A605&lt;&gt;""),$A605,"")</f>
        <v/>
      </c>
    </row>
    <row r="606">
      <c r="A606" s="25" t="inlineStr">
        <is>
          <t>ad_legacy_responsive_display_ad_description</t>
        </is>
      </c>
      <c r="B606" s="29" t="inlineStr">
        <is>
          <t>Ad legacy responsive display ad description · TEXT</t>
        </is>
      </c>
      <c r="C606" s="26" t="n"/>
      <c r="D606" s="27">
        <f>IF(AND($C606="x",$A606&lt;&gt;""),$A606,"")</f>
        <v/>
      </c>
    </row>
    <row r="607">
      <c r="A607" s="25" t="inlineStr">
        <is>
          <t>ad_legacy_responsive_display_ad_format_setting</t>
        </is>
      </c>
      <c r="B607" s="29" t="inlineStr">
        <is>
          <t>Ad legacy responsive display ad format setting · TEXT</t>
        </is>
      </c>
      <c r="C607" s="26" t="n"/>
      <c r="D607" s="27">
        <f>IF(AND($C607="x",$A607&lt;&gt;""),$A607,"")</f>
        <v/>
      </c>
    </row>
    <row r="608">
      <c r="A608" s="25" t="inlineStr">
        <is>
          <t>ad_legacy_responsive_display_ad_logo_image</t>
        </is>
      </c>
      <c r="B608" s="29" t="inlineStr">
        <is>
          <t>Ad legacy responsive display ad logo image · TEXT</t>
        </is>
      </c>
      <c r="C608" s="26" t="n"/>
      <c r="D608" s="27">
        <f>IF(AND($C608="x",$A608&lt;&gt;""),$A608,"")</f>
        <v/>
      </c>
    </row>
    <row r="609">
      <c r="A609" s="25" t="inlineStr">
        <is>
          <t>ad_legacy_responsive_display_ad_long_headline</t>
        </is>
      </c>
      <c r="B609" s="29" t="inlineStr">
        <is>
          <t>Ad legacy responsive display ad long headline · TEXT</t>
        </is>
      </c>
      <c r="C609" s="26" t="n"/>
      <c r="D609" s="27">
        <f>IF(AND($C609="x",$A609&lt;&gt;""),$A609,"")</f>
        <v/>
      </c>
    </row>
    <row r="610">
      <c r="A610" s="25" t="inlineStr">
        <is>
          <t>ad_legacy_responsive_display_ad_main_color</t>
        </is>
      </c>
      <c r="B610" s="29" t="inlineStr">
        <is>
          <t>Ad legacy responsive display ad main color · TEXT</t>
        </is>
      </c>
      <c r="C610" s="26" t="n"/>
      <c r="D610" s="27">
        <f>IF(AND($C610="x",$A610&lt;&gt;""),$A610,"")</f>
        <v/>
      </c>
    </row>
    <row r="611">
      <c r="A611" s="25" t="inlineStr">
        <is>
          <t>ad_legacy_responsive_display_ad_marketing_image</t>
        </is>
      </c>
      <c r="B611" s="29" t="inlineStr">
        <is>
          <t>Ad legacy responsive display ad marketing image · TEXT</t>
        </is>
      </c>
      <c r="C611" s="26" t="n"/>
      <c r="D611" s="27">
        <f>IF(AND($C611="x",$A611&lt;&gt;""),$A611,"")</f>
        <v/>
      </c>
    </row>
    <row r="612">
      <c r="A612" s="25" t="inlineStr">
        <is>
          <t>ad_legacy_responsive_display_ad_price_prefix</t>
        </is>
      </c>
      <c r="B612" s="29" t="inlineStr">
        <is>
          <t>Ad legacy responsive display ad price prefix · TEXT</t>
        </is>
      </c>
      <c r="C612" s="26" t="n"/>
      <c r="D612" s="27">
        <f>IF(AND($C612="x",$A612&lt;&gt;""),$A612,"")</f>
        <v/>
      </c>
    </row>
    <row r="613">
      <c r="A613" s="25" t="inlineStr">
        <is>
          <t>ad_legacy_responsive_display_ad_promo_text</t>
        </is>
      </c>
      <c r="B613" s="29" t="inlineStr">
        <is>
          <t>Ad legacy responsive display ad promo text · TEXT</t>
        </is>
      </c>
      <c r="C613" s="26" t="n"/>
      <c r="D613" s="27">
        <f>IF(AND($C613="x",$A613&lt;&gt;""),$A613,"")</f>
        <v/>
      </c>
    </row>
    <row r="614">
      <c r="A614" s="25" t="inlineStr">
        <is>
          <t>ad_legacy_responsive_display_ad_short_headline</t>
        </is>
      </c>
      <c r="B614" s="29" t="inlineStr">
        <is>
          <t>Ad legacy responsive display ad short headline · TEXT</t>
        </is>
      </c>
      <c r="C614" s="26" t="n"/>
      <c r="D614" s="27">
        <f>IF(AND($C614="x",$A614&lt;&gt;""),$A614,"")</f>
        <v/>
      </c>
    </row>
    <row r="615">
      <c r="A615" s="25" t="inlineStr">
        <is>
          <t>ad_legacy_responsive_display_ad_square_logo_image</t>
        </is>
      </c>
      <c r="B615" s="29" t="inlineStr">
        <is>
          <t>Ad legacy responsive display ad square logo image · TEXT</t>
        </is>
      </c>
      <c r="C615" s="26" t="n"/>
      <c r="D615" s="27">
        <f>IF(AND($C615="x",$A615&lt;&gt;""),$A615,"")</f>
        <v/>
      </c>
    </row>
    <row r="616">
      <c r="A616" s="25" t="inlineStr">
        <is>
          <t>ad_legacy_responsive_display_ad_square_marketing_image</t>
        </is>
      </c>
      <c r="B616" s="29" t="inlineStr">
        <is>
          <t>Ad legacy responsive display ad square marketing image · TEXT</t>
        </is>
      </c>
      <c r="C616" s="26" t="n"/>
      <c r="D616" s="27">
        <f>IF(AND($C616="x",$A616&lt;&gt;""),$A616,"")</f>
        <v/>
      </c>
    </row>
    <row r="617">
      <c r="A617" s="25" t="inlineStr">
        <is>
          <t>ad_local_ad_call_to_actions</t>
        </is>
      </c>
      <c r="B617" s="29" t="inlineStr">
        <is>
          <t>Ad local ad call to actions · TEXT</t>
        </is>
      </c>
      <c r="C617" s="26" t="n"/>
      <c r="D617" s="27">
        <f>IF(AND($C617="x",$A617&lt;&gt;""),$A617,"")</f>
        <v/>
      </c>
    </row>
    <row r="618">
      <c r="A618" s="25" t="inlineStr">
        <is>
          <t>ad_local_ad_descriptions</t>
        </is>
      </c>
      <c r="B618" s="29" t="inlineStr">
        <is>
          <t>Ad local ad descriptions · TEXT</t>
        </is>
      </c>
      <c r="C618" s="26" t="n"/>
      <c r="D618" s="27">
        <f>IF(AND($C618="x",$A618&lt;&gt;""),$A618,"")</f>
        <v/>
      </c>
    </row>
    <row r="619">
      <c r="A619" s="25" t="inlineStr">
        <is>
          <t>ad_local_ad_descriptions_1_text</t>
        </is>
      </c>
      <c r="B619" s="29" t="inlineStr">
        <is>
          <t>Ad local ad description 1 text · TEXT</t>
        </is>
      </c>
      <c r="C619" s="26" t="n"/>
      <c r="D619" s="27">
        <f>IF(AND($C619="x",$A619&lt;&gt;""),$A619,"")</f>
        <v/>
      </c>
    </row>
    <row r="620">
      <c r="A620" s="25" t="inlineStr">
        <is>
          <t>ad_local_ad_descriptions_2_text</t>
        </is>
      </c>
      <c r="B620" s="29" t="inlineStr">
        <is>
          <t>Ad local ad description 2 text · TEXT</t>
        </is>
      </c>
      <c r="C620" s="26" t="n"/>
      <c r="D620" s="27">
        <f>IF(AND($C620="x",$A620&lt;&gt;""),$A620,"")</f>
        <v/>
      </c>
    </row>
    <row r="621">
      <c r="A621" s="25" t="inlineStr">
        <is>
          <t>ad_local_ad_descriptions_3_text</t>
        </is>
      </c>
      <c r="B621" s="29" t="inlineStr">
        <is>
          <t>Ad local ad description 3 text · TEXT</t>
        </is>
      </c>
      <c r="C621" s="26" t="n"/>
      <c r="D621" s="27">
        <f>IF(AND($C621="x",$A621&lt;&gt;""),$A621,"")</f>
        <v/>
      </c>
    </row>
    <row r="622">
      <c r="A622" s="25" t="inlineStr">
        <is>
          <t>ad_local_ad_descriptions_4_text</t>
        </is>
      </c>
      <c r="B622" s="29" t="inlineStr">
        <is>
          <t>Ad local ad description 4 text · TEXT</t>
        </is>
      </c>
      <c r="C622" s="26" t="n"/>
      <c r="D622" s="27">
        <f>IF(AND($C622="x",$A622&lt;&gt;""),$A622,"")</f>
        <v/>
      </c>
    </row>
    <row r="623">
      <c r="A623" s="25" t="inlineStr">
        <is>
          <t>ad_local_ad_descriptions_5_text</t>
        </is>
      </c>
      <c r="B623" s="29" t="inlineStr">
        <is>
          <t>Ad local ad description 5 text · TEXT</t>
        </is>
      </c>
      <c r="C623" s="26" t="n"/>
      <c r="D623" s="27">
        <f>IF(AND($C623="x",$A623&lt;&gt;""),$A623,"")</f>
        <v/>
      </c>
    </row>
    <row r="624">
      <c r="A624" s="25" t="inlineStr">
        <is>
          <t>ad_local_ad_descriptions_combined_text</t>
        </is>
      </c>
      <c r="B624" s="29" t="inlineStr">
        <is>
          <t>Ad local ad descriptions combined · TEXT</t>
        </is>
      </c>
      <c r="C624" s="26" t="n"/>
      <c r="D624" s="27">
        <f>IF(AND($C624="x",$A624&lt;&gt;""),$A624,"")</f>
        <v/>
      </c>
    </row>
    <row r="625">
      <c r="A625" s="25" t="inlineStr">
        <is>
          <t>ad_local_ad_headlines</t>
        </is>
      </c>
      <c r="B625" s="29" t="inlineStr">
        <is>
          <t>Ad local ad headlines · TEXT</t>
        </is>
      </c>
      <c r="C625" s="26" t="n"/>
      <c r="D625" s="27">
        <f>IF(AND($C625="x",$A625&lt;&gt;""),$A625,"")</f>
        <v/>
      </c>
    </row>
    <row r="626">
      <c r="A626" s="25" t="inlineStr">
        <is>
          <t>ad_local_ad_headlines_1_text</t>
        </is>
      </c>
      <c r="B626" s="29" t="inlineStr">
        <is>
          <t>Ad local ad headline 1 text · TEXT</t>
        </is>
      </c>
      <c r="C626" s="26" t="n"/>
      <c r="D626" s="27">
        <f>IF(AND($C626="x",$A626&lt;&gt;""),$A626,"")</f>
        <v/>
      </c>
    </row>
    <row r="627">
      <c r="A627" s="25" t="inlineStr">
        <is>
          <t>ad_local_ad_headlines_2_text</t>
        </is>
      </c>
      <c r="B627" s="29" t="inlineStr">
        <is>
          <t>Ad local ad headline 2 text · TEXT</t>
        </is>
      </c>
      <c r="C627" s="26" t="n"/>
      <c r="D627" s="27">
        <f>IF(AND($C627="x",$A627&lt;&gt;""),$A627,"")</f>
        <v/>
      </c>
    </row>
    <row r="628">
      <c r="A628" s="25" t="inlineStr">
        <is>
          <t>ad_local_ad_headlines_3_text</t>
        </is>
      </c>
      <c r="B628" s="29" t="inlineStr">
        <is>
          <t>Ad local ad headline 3 text · TEXT</t>
        </is>
      </c>
      <c r="C628" s="26" t="n"/>
      <c r="D628" s="27">
        <f>IF(AND($C628="x",$A628&lt;&gt;""),$A628,"")</f>
        <v/>
      </c>
    </row>
    <row r="629">
      <c r="A629" s="25" t="inlineStr">
        <is>
          <t>ad_local_ad_headlines_4_text</t>
        </is>
      </c>
      <c r="B629" s="29" t="inlineStr">
        <is>
          <t>Ad local ad headline 4 text · TEXT</t>
        </is>
      </c>
      <c r="C629" s="26" t="n"/>
      <c r="D629" s="27">
        <f>IF(AND($C629="x",$A629&lt;&gt;""),$A629,"")</f>
        <v/>
      </c>
    </row>
    <row r="630">
      <c r="A630" s="25" t="inlineStr">
        <is>
          <t>ad_local_ad_headlines_5_text</t>
        </is>
      </c>
      <c r="B630" s="29" t="inlineStr">
        <is>
          <t>Ad local ad headline 5 text · TEXT</t>
        </is>
      </c>
      <c r="C630" s="26" t="n"/>
      <c r="D630" s="27">
        <f>IF(AND($C630="x",$A630&lt;&gt;""),$A630,"")</f>
        <v/>
      </c>
    </row>
    <row r="631">
      <c r="A631" s="25" t="inlineStr">
        <is>
          <t>ad_local_ad_headlines_combined_text</t>
        </is>
      </c>
      <c r="B631" s="29" t="inlineStr">
        <is>
          <t>Ad local ad headlines combined · TEXT</t>
        </is>
      </c>
      <c r="C631" s="26" t="n"/>
      <c r="D631" s="27">
        <f>IF(AND($C631="x",$A631&lt;&gt;""),$A631,"")</f>
        <v/>
      </c>
    </row>
    <row r="632">
      <c r="A632" s="25" t="inlineStr">
        <is>
          <t>ad_local_ad_logo_images</t>
        </is>
      </c>
      <c r="B632" s="29" t="inlineStr">
        <is>
          <t>Ad local ad logo images · TEXT</t>
        </is>
      </c>
      <c r="C632" s="26" t="n"/>
      <c r="D632" s="27">
        <f>IF(AND($C632="x",$A632&lt;&gt;""),$A632,"")</f>
        <v/>
      </c>
    </row>
    <row r="633">
      <c r="A633" s="25" t="inlineStr">
        <is>
          <t>ad_local_ad_logo_images_asset</t>
        </is>
      </c>
      <c r="B633" s="29" t="inlineStr">
        <is>
          <t>(Deprecated) Ad local ad logo images asset · TEXT</t>
        </is>
      </c>
      <c r="C633" s="26" t="n"/>
      <c r="D633" s="27">
        <f>IF(AND($C633="x",$A633&lt;&gt;""),$A633,"")</f>
        <v/>
      </c>
    </row>
    <row r="634">
      <c r="A634" s="25" t="inlineStr">
        <is>
          <t>ad_local_ad_marketing_images</t>
        </is>
      </c>
      <c r="B634" s="29" t="inlineStr">
        <is>
          <t>Ad local ad marketing images · TEXT</t>
        </is>
      </c>
      <c r="C634" s="26" t="n"/>
      <c r="D634" s="27">
        <f>IF(AND($C634="x",$A634&lt;&gt;""),$A634,"")</f>
        <v/>
      </c>
    </row>
    <row r="635">
      <c r="A635" s="25" t="inlineStr">
        <is>
          <t>ad_local_ad_marketing_images_asset</t>
        </is>
      </c>
      <c r="B635" s="29" t="inlineStr">
        <is>
          <t>(Deprecated) Ad local ad marketing images asset · TEXT</t>
        </is>
      </c>
      <c r="C635" s="26" t="n"/>
      <c r="D635" s="27">
        <f>IF(AND($C635="x",$A635&lt;&gt;""),$A635,"")</f>
        <v/>
      </c>
    </row>
    <row r="636">
      <c r="A636" s="25" t="inlineStr">
        <is>
          <t>ad_local_ad_path1</t>
        </is>
      </c>
      <c r="B636" s="29" t="inlineStr">
        <is>
          <t>Ad local ad path1 · TEXT</t>
        </is>
      </c>
      <c r="C636" s="26" t="n"/>
      <c r="D636" s="27">
        <f>IF(AND($C636="x",$A636&lt;&gt;""),$A636,"")</f>
        <v/>
      </c>
    </row>
    <row r="637">
      <c r="A637" s="25" t="inlineStr">
        <is>
          <t>ad_local_ad_path2</t>
        </is>
      </c>
      <c r="B637" s="29" t="inlineStr">
        <is>
          <t>Ad local ad path2 · TEXT</t>
        </is>
      </c>
      <c r="C637" s="26" t="n"/>
      <c r="D637" s="27">
        <f>IF(AND($C637="x",$A637&lt;&gt;""),$A637,"")</f>
        <v/>
      </c>
    </row>
    <row r="638">
      <c r="A638" s="25" t="inlineStr">
        <is>
          <t>ad_local_ad_videos</t>
        </is>
      </c>
      <c r="B638" s="29" t="inlineStr">
        <is>
          <t>Ad local ad videos · TEXT</t>
        </is>
      </c>
      <c r="C638" s="26" t="n"/>
      <c r="D638" s="27">
        <f>IF(AND($C638="x",$A638&lt;&gt;""),$A638,"")</f>
        <v/>
      </c>
    </row>
    <row r="639">
      <c r="A639" s="25" t="inlineStr">
        <is>
          <t>ad_local_ad_videos_asset</t>
        </is>
      </c>
      <c r="B639" s="29" t="inlineStr">
        <is>
          <t>(Deprecated) Ad local ad videos asset · TEXT</t>
        </is>
      </c>
      <c r="C639" s="26" t="n"/>
      <c r="D639" s="27">
        <f>IF(AND($C639="x",$A639&lt;&gt;""),$A639,"")</f>
        <v/>
      </c>
    </row>
    <row r="640">
      <c r="A640" s="25" t="inlineStr">
        <is>
          <t>ad_multi_asset_ad_marketing_images_1</t>
        </is>
      </c>
      <c r="B640" s="29" t="inlineStr">
        <is>
          <t>Multi Asset Ad Marketing Image 1 · IMAGE_URL</t>
        </is>
      </c>
      <c r="C640" s="26" t="n"/>
      <c r="D640" s="27">
        <f>IF(AND($C640="x",$A640&lt;&gt;""),$A640,"")</f>
        <v/>
      </c>
    </row>
    <row r="641">
      <c r="A641" s="25" t="inlineStr">
        <is>
          <t>ad_multi_asset_ad_marketing_images_10</t>
        </is>
      </c>
      <c r="B641" s="29" t="inlineStr">
        <is>
          <t>Multi Asset Ad Marketing Image 10 · IMAGE_URL</t>
        </is>
      </c>
      <c r="C641" s="26" t="n"/>
      <c r="D641" s="27">
        <f>IF(AND($C641="x",$A641&lt;&gt;""),$A641,"")</f>
        <v/>
      </c>
    </row>
    <row r="642">
      <c r="A642" s="25" t="inlineStr">
        <is>
          <t>ad_multi_asset_ad_marketing_images_11</t>
        </is>
      </c>
      <c r="B642" s="29" t="inlineStr">
        <is>
          <t>Multi Asset Ad Marketing Image 11 · IMAGE_URL</t>
        </is>
      </c>
      <c r="C642" s="26" t="n"/>
      <c r="D642" s="27">
        <f>IF(AND($C642="x",$A642&lt;&gt;""),$A642,"")</f>
        <v/>
      </c>
    </row>
    <row r="643">
      <c r="A643" s="25" t="inlineStr">
        <is>
          <t>ad_multi_asset_ad_marketing_images_12</t>
        </is>
      </c>
      <c r="B643" s="29" t="inlineStr">
        <is>
          <t>Multi Asset Ad Marketing Image 12 · IMAGE_URL</t>
        </is>
      </c>
      <c r="C643" s="26" t="n"/>
      <c r="D643" s="27">
        <f>IF(AND($C643="x",$A643&lt;&gt;""),$A643,"")</f>
        <v/>
      </c>
    </row>
    <row r="644">
      <c r="A644" s="25" t="inlineStr">
        <is>
          <t>ad_multi_asset_ad_marketing_images_13</t>
        </is>
      </c>
      <c r="B644" s="29" t="inlineStr">
        <is>
          <t>Multi Asset Ad Marketing Image 13 · IMAGE_URL</t>
        </is>
      </c>
      <c r="C644" s="26" t="n"/>
      <c r="D644" s="27">
        <f>IF(AND($C644="x",$A644&lt;&gt;""),$A644,"")</f>
        <v/>
      </c>
    </row>
    <row r="645">
      <c r="A645" s="25" t="inlineStr">
        <is>
          <t>ad_multi_asset_ad_marketing_images_14</t>
        </is>
      </c>
      <c r="B645" s="29" t="inlineStr">
        <is>
          <t>Multi Asset Ad Marketing Image 14 · IMAGE_URL</t>
        </is>
      </c>
      <c r="C645" s="26" t="n"/>
      <c r="D645" s="27">
        <f>IF(AND($C645="x",$A645&lt;&gt;""),$A645,"")</f>
        <v/>
      </c>
    </row>
    <row r="646">
      <c r="A646" s="25" t="inlineStr">
        <is>
          <t>ad_multi_asset_ad_marketing_images_15</t>
        </is>
      </c>
      <c r="B646" s="29" t="inlineStr">
        <is>
          <t>Multi Asset Ad Marketing Image 15 · IMAGE_URL</t>
        </is>
      </c>
      <c r="C646" s="26" t="n"/>
      <c r="D646" s="27">
        <f>IF(AND($C646="x",$A646&lt;&gt;""),$A646,"")</f>
        <v/>
      </c>
    </row>
    <row r="647">
      <c r="A647" s="25" t="inlineStr">
        <is>
          <t>ad_multi_asset_ad_marketing_images_2</t>
        </is>
      </c>
      <c r="B647" s="29" t="inlineStr">
        <is>
          <t>Multi Asset Ad Marketing Image 2 · IMAGE_URL</t>
        </is>
      </c>
      <c r="C647" s="26" t="n"/>
      <c r="D647" s="27">
        <f>IF(AND($C647="x",$A647&lt;&gt;""),$A647,"")</f>
        <v/>
      </c>
    </row>
    <row r="648">
      <c r="A648" s="25" t="inlineStr">
        <is>
          <t>ad_multi_asset_ad_marketing_images_3</t>
        </is>
      </c>
      <c r="B648" s="29" t="inlineStr">
        <is>
          <t>Multi Asset Ad Marketing Image 3 · IMAGE_URL</t>
        </is>
      </c>
      <c r="C648" s="26" t="n"/>
      <c r="D648" s="27">
        <f>IF(AND($C648="x",$A648&lt;&gt;""),$A648,"")</f>
        <v/>
      </c>
    </row>
    <row r="649">
      <c r="A649" s="25" t="inlineStr">
        <is>
          <t>ad_multi_asset_ad_marketing_images_4</t>
        </is>
      </c>
      <c r="B649" s="29" t="inlineStr">
        <is>
          <t>Multi Asset Ad Marketing Image 4 · IMAGE_URL</t>
        </is>
      </c>
      <c r="C649" s="26" t="n"/>
      <c r="D649" s="27">
        <f>IF(AND($C649="x",$A649&lt;&gt;""),$A649,"")</f>
        <v/>
      </c>
    </row>
    <row r="650">
      <c r="A650" s="25" t="inlineStr">
        <is>
          <t>ad_multi_asset_ad_marketing_images_5</t>
        </is>
      </c>
      <c r="B650" s="29" t="inlineStr">
        <is>
          <t>Multi Asset Ad Marketing Image 5 · IMAGE_URL</t>
        </is>
      </c>
      <c r="C650" s="26" t="n"/>
      <c r="D650" s="27">
        <f>IF(AND($C650="x",$A650&lt;&gt;""),$A650,"")</f>
        <v/>
      </c>
    </row>
    <row r="651">
      <c r="A651" s="25" t="inlineStr">
        <is>
          <t>ad_multi_asset_ad_marketing_images_6</t>
        </is>
      </c>
      <c r="B651" s="29" t="inlineStr">
        <is>
          <t>Multi Asset Ad Marketing Image 6 · IMAGE_URL</t>
        </is>
      </c>
      <c r="C651" s="26" t="n"/>
      <c r="D651" s="27">
        <f>IF(AND($C651="x",$A651&lt;&gt;""),$A651,"")</f>
        <v/>
      </c>
    </row>
    <row r="652">
      <c r="A652" s="25" t="inlineStr">
        <is>
          <t>ad_multi_asset_ad_marketing_images_7</t>
        </is>
      </c>
      <c r="B652" s="29" t="inlineStr">
        <is>
          <t>Multi Asset Ad Marketing Image 7 · IMAGE_URL</t>
        </is>
      </c>
      <c r="C652" s="26" t="n"/>
      <c r="D652" s="27">
        <f>IF(AND($C652="x",$A652&lt;&gt;""),$A652,"")</f>
        <v/>
      </c>
    </row>
    <row r="653">
      <c r="A653" s="25" t="inlineStr">
        <is>
          <t>ad_multi_asset_ad_marketing_images_8</t>
        </is>
      </c>
      <c r="B653" s="29" t="inlineStr">
        <is>
          <t>Multi Asset Ad Marketing Image 8 · IMAGE_URL</t>
        </is>
      </c>
      <c r="C653" s="26" t="n"/>
      <c r="D653" s="27">
        <f>IF(AND($C653="x",$A653&lt;&gt;""),$A653,"")</f>
        <v/>
      </c>
    </row>
    <row r="654">
      <c r="A654" s="25" t="inlineStr">
        <is>
          <t>ad_multi_asset_ad_marketing_images_9</t>
        </is>
      </c>
      <c r="B654" s="29" t="inlineStr">
        <is>
          <t>Multi Asset Ad Marketing Image 9 · IMAGE_URL</t>
        </is>
      </c>
      <c r="C654" s="26" t="n"/>
      <c r="D654" s="27">
        <f>IF(AND($C654="x",$A654&lt;&gt;""),$A654,"")</f>
        <v/>
      </c>
    </row>
    <row r="655">
      <c r="A655" s="25" t="inlineStr">
        <is>
          <t>ad_name</t>
        </is>
      </c>
      <c r="B655" s="29" t="inlineStr">
        <is>
          <t>Ad name · TEXT</t>
        </is>
      </c>
      <c r="C655" s="26" t="n"/>
      <c r="D655" s="27">
        <f>IF(AND($C655="x",$A655&lt;&gt;""),$A655,"")</f>
        <v/>
      </c>
    </row>
    <row r="656">
      <c r="A656" s="25" t="inlineStr">
        <is>
          <t>ad_network_type</t>
        </is>
      </c>
      <c r="B656" s="29" t="inlineStr">
        <is>
          <t>Ad network type · TEXT</t>
        </is>
      </c>
      <c r="C656" s="26" t="n"/>
      <c r="D656" s="27">
        <f>IF(AND($C656="x",$A656&lt;&gt;""),$A656,"")</f>
        <v/>
      </c>
    </row>
    <row r="657">
      <c r="A657" s="25" t="inlineStr">
        <is>
          <t>ad_network_type1</t>
        </is>
      </c>
      <c r="B657" s="29" t="inlineStr">
        <is>
          <t>Ad network type1 · TEXT</t>
        </is>
      </c>
      <c r="C657" s="26" t="n"/>
      <c r="D657" s="27">
        <f>IF(AND($C657="x",$A657&lt;&gt;""),$A657,"")</f>
        <v/>
      </c>
    </row>
    <row r="658">
      <c r="A658" s="25" t="inlineStr">
        <is>
          <t>ad_network_type2</t>
        </is>
      </c>
      <c r="B658" s="29" t="inlineStr">
        <is>
          <t>Ad network type2 · TEXT</t>
        </is>
      </c>
      <c r="C658" s="26" t="n"/>
      <c r="D658" s="27">
        <f>IF(AND($C658="x",$A658&lt;&gt;""),$A658,"")</f>
        <v/>
      </c>
    </row>
    <row r="659">
      <c r="A659" s="25" t="inlineStr">
        <is>
          <t>ad_resource_name</t>
        </is>
      </c>
      <c r="B659" s="29" t="inlineStr">
        <is>
          <t>Ad resource name · TEXT</t>
        </is>
      </c>
      <c r="C659" s="26" t="n"/>
      <c r="D659" s="27">
        <f>IF(AND($C659="x",$A659&lt;&gt;""),$A659,"")</f>
        <v/>
      </c>
    </row>
    <row r="660">
      <c r="A660" s="25" t="inlineStr">
        <is>
          <t>ad_responsive_display_ad_accent_color</t>
        </is>
      </c>
      <c r="B660" s="29" t="inlineStr">
        <is>
          <t>Ad responsive display ad accent color · TEXT</t>
        </is>
      </c>
      <c r="C660" s="26" t="n"/>
      <c r="D660" s="27">
        <f>IF(AND($C660="x",$A660&lt;&gt;""),$A660,"")</f>
        <v/>
      </c>
    </row>
    <row r="661">
      <c r="A661" s="25" t="inlineStr">
        <is>
          <t>ad_responsive_display_ad_allow_flexible_color</t>
        </is>
      </c>
      <c r="B661" s="29" t="inlineStr">
        <is>
          <t>Ad responsive display ad allow flexible color · BOOLEAN</t>
        </is>
      </c>
      <c r="C661" s="26" t="n"/>
      <c r="D661" s="27">
        <f>IF(AND($C661="x",$A661&lt;&gt;""),$A661,"")</f>
        <v/>
      </c>
    </row>
    <row r="662">
      <c r="A662" s="25" t="inlineStr">
        <is>
          <t>ad_responsive_display_ad_business_name</t>
        </is>
      </c>
      <c r="B662" s="29" t="inlineStr">
        <is>
          <t>Ad responsive display ad business name · TEXT</t>
        </is>
      </c>
      <c r="C662" s="26" t="n"/>
      <c r="D662" s="27">
        <f>IF(AND($C662="x",$A662&lt;&gt;""),$A662,"")</f>
        <v/>
      </c>
    </row>
    <row r="663">
      <c r="A663" s="25" t="inlineStr">
        <is>
          <t>ad_responsive_display_ad_call_to_action_text</t>
        </is>
      </c>
      <c r="B663" s="29" t="inlineStr">
        <is>
          <t>Ad responsive display ad call to action text · TEXT</t>
        </is>
      </c>
      <c r="C663" s="26" t="n"/>
      <c r="D663" s="27">
        <f>IF(AND($C663="x",$A663&lt;&gt;""),$A663,"")</f>
        <v/>
      </c>
    </row>
    <row r="664">
      <c r="A664" s="25" t="inlineStr">
        <is>
          <t>ad_responsive_display_ad_control_spec_enable_asset_enhancements</t>
        </is>
      </c>
      <c r="B664" s="29" t="inlineStr">
        <is>
          <t>Ad responsive display ad control spec enable asset enhancements · BOOLEAN</t>
        </is>
      </c>
      <c r="C664" s="26" t="n"/>
      <c r="D664" s="27">
        <f>IF(AND($C664="x",$A664&lt;&gt;""),$A664,"")</f>
        <v/>
      </c>
    </row>
    <row r="665">
      <c r="A665" s="25" t="inlineStr">
        <is>
          <t>ad_responsive_display_ad_control_spec_enable_autogen_video</t>
        </is>
      </c>
      <c r="B665" s="29" t="inlineStr">
        <is>
          <t>Ad responsive display ad control spec enable autogen video · BOOLEAN</t>
        </is>
      </c>
      <c r="C665" s="26" t="n"/>
      <c r="D665" s="27">
        <f>IF(AND($C665="x",$A665&lt;&gt;""),$A665,"")</f>
        <v/>
      </c>
    </row>
    <row r="666">
      <c r="A666" s="25" t="inlineStr">
        <is>
          <t>ad_responsive_display_ad_descriptions</t>
        </is>
      </c>
      <c r="B666" s="29" t="inlineStr">
        <is>
          <t>Ad responsive display ad descriptions · TEXT</t>
        </is>
      </c>
      <c r="C666" s="26" t="n"/>
      <c r="D666" s="27">
        <f>IF(AND($C666="x",$A666&lt;&gt;""),$A666,"")</f>
        <v/>
      </c>
    </row>
    <row r="667">
      <c r="A667" s="25" t="inlineStr">
        <is>
          <t>ad_responsive_display_ad_descriptions_1_text</t>
        </is>
      </c>
      <c r="B667" s="29" t="inlineStr">
        <is>
          <t>Ad responsive display ad description 1 text · TEXT</t>
        </is>
      </c>
      <c r="C667" s="26" t="n"/>
      <c r="D667" s="27">
        <f>IF(AND($C667="x",$A667&lt;&gt;""),$A667,"")</f>
        <v/>
      </c>
    </row>
    <row r="668">
      <c r="A668" s="25" t="inlineStr">
        <is>
          <t>ad_responsive_display_ad_descriptions_2_text</t>
        </is>
      </c>
      <c r="B668" s="29" t="inlineStr">
        <is>
          <t>Ad responsive display ad description 2 text · TEXT</t>
        </is>
      </c>
      <c r="C668" s="26" t="n"/>
      <c r="D668" s="27">
        <f>IF(AND($C668="x",$A668&lt;&gt;""),$A668,"")</f>
        <v/>
      </c>
    </row>
    <row r="669">
      <c r="A669" s="25" t="inlineStr">
        <is>
          <t>ad_responsive_display_ad_descriptions_3_text</t>
        </is>
      </c>
      <c r="B669" s="29" t="inlineStr">
        <is>
          <t>Ad responsive display ad description 3 text · TEXT</t>
        </is>
      </c>
      <c r="C669" s="26" t="n"/>
      <c r="D669" s="27">
        <f>IF(AND($C669="x",$A669&lt;&gt;""),$A669,"")</f>
        <v/>
      </c>
    </row>
    <row r="670">
      <c r="A670" s="25" t="inlineStr">
        <is>
          <t>ad_responsive_display_ad_descriptions_4_text</t>
        </is>
      </c>
      <c r="B670" s="29" t="inlineStr">
        <is>
          <t>Ad responsive display ad description 4 text · TEXT</t>
        </is>
      </c>
      <c r="C670" s="26" t="n"/>
      <c r="D670" s="27">
        <f>IF(AND($C670="x",$A670&lt;&gt;""),$A670,"")</f>
        <v/>
      </c>
    </row>
    <row r="671">
      <c r="A671" s="25" t="inlineStr">
        <is>
          <t>ad_responsive_display_ad_descriptions_5_text</t>
        </is>
      </c>
      <c r="B671" s="29" t="inlineStr">
        <is>
          <t>Ad responsive display ad description 5 text · TEXT</t>
        </is>
      </c>
      <c r="C671" s="26" t="n"/>
      <c r="D671" s="27">
        <f>IF(AND($C671="x",$A671&lt;&gt;""),$A671,"")</f>
        <v/>
      </c>
    </row>
    <row r="672">
      <c r="A672" s="25" t="inlineStr">
        <is>
          <t>ad_responsive_display_ad_descriptions_combined_text</t>
        </is>
      </c>
      <c r="B672" s="29" t="inlineStr">
        <is>
          <t>Ad responsive display ad descriptions combined · TEXT</t>
        </is>
      </c>
      <c r="C672" s="26" t="n"/>
      <c r="D672" s="27">
        <f>IF(AND($C672="x",$A672&lt;&gt;""),$A672,"")</f>
        <v/>
      </c>
    </row>
    <row r="673">
      <c r="A673" s="25" t="inlineStr">
        <is>
          <t>ad_responsive_display_ad_format_setting</t>
        </is>
      </c>
      <c r="B673" s="29" t="inlineStr">
        <is>
          <t>Ad responsive display ad format setting · TEXT</t>
        </is>
      </c>
      <c r="C673" s="26" t="n"/>
      <c r="D673" s="27">
        <f>IF(AND($C673="x",$A673&lt;&gt;""),$A673,"")</f>
        <v/>
      </c>
    </row>
    <row r="674">
      <c r="A674" s="25" t="inlineStr">
        <is>
          <t>ad_responsive_display_ad_headlines</t>
        </is>
      </c>
      <c r="B674" s="29" t="inlineStr">
        <is>
          <t>Ad responsive display ad headlines · TEXT</t>
        </is>
      </c>
      <c r="C674" s="26" t="n"/>
      <c r="D674" s="27">
        <f>IF(AND($C674="x",$A674&lt;&gt;""),$A674,"")</f>
        <v/>
      </c>
    </row>
    <row r="675">
      <c r="A675" s="25" t="inlineStr">
        <is>
          <t>ad_responsive_display_ad_headlines_1_text</t>
        </is>
      </c>
      <c r="B675" s="29" t="inlineStr">
        <is>
          <t>Ad responsive display ad headline 1 text · TEXT</t>
        </is>
      </c>
      <c r="C675" s="26" t="n"/>
      <c r="D675" s="27">
        <f>IF(AND($C675="x",$A675&lt;&gt;""),$A675,"")</f>
        <v/>
      </c>
    </row>
    <row r="676">
      <c r="A676" s="25" t="inlineStr">
        <is>
          <t>ad_responsive_display_ad_headlines_2_text</t>
        </is>
      </c>
      <c r="B676" s="29" t="inlineStr">
        <is>
          <t>Ad responsive display ad headline 2 text · TEXT</t>
        </is>
      </c>
      <c r="C676" s="26" t="n"/>
      <c r="D676" s="27">
        <f>IF(AND($C676="x",$A676&lt;&gt;""),$A676,"")</f>
        <v/>
      </c>
    </row>
    <row r="677">
      <c r="A677" s="25" t="inlineStr">
        <is>
          <t>ad_responsive_display_ad_headlines_3_text</t>
        </is>
      </c>
      <c r="B677" s="29" t="inlineStr">
        <is>
          <t>Ad responsive display ad headline 3 text · TEXT</t>
        </is>
      </c>
      <c r="C677" s="26" t="n"/>
      <c r="D677" s="27">
        <f>IF(AND($C677="x",$A677&lt;&gt;""),$A677,"")</f>
        <v/>
      </c>
    </row>
    <row r="678">
      <c r="A678" s="25" t="inlineStr">
        <is>
          <t>ad_responsive_display_ad_headlines_4_text</t>
        </is>
      </c>
      <c r="B678" s="29" t="inlineStr">
        <is>
          <t>Ad responsive display ad headline 4 text · TEXT</t>
        </is>
      </c>
      <c r="C678" s="26" t="n"/>
      <c r="D678" s="27">
        <f>IF(AND($C678="x",$A678&lt;&gt;""),$A678,"")</f>
        <v/>
      </c>
    </row>
    <row r="679">
      <c r="A679" s="25" t="inlineStr">
        <is>
          <t>ad_responsive_display_ad_headlines_5_text</t>
        </is>
      </c>
      <c r="B679" s="29" t="inlineStr">
        <is>
          <t>Ad responsive display ad headline 5 text · TEXT</t>
        </is>
      </c>
      <c r="C679" s="26" t="n"/>
      <c r="D679" s="27">
        <f>IF(AND($C679="x",$A679&lt;&gt;""),$A679,"")</f>
        <v/>
      </c>
    </row>
    <row r="680">
      <c r="A680" s="25" t="inlineStr">
        <is>
          <t>ad_responsive_display_ad_headlines_combined_text</t>
        </is>
      </c>
      <c r="B680" s="29" t="inlineStr">
        <is>
          <t>Ad responsive display ad headlines combined · TEXT</t>
        </is>
      </c>
      <c r="C680" s="26" t="n"/>
      <c r="D680" s="27">
        <f>IF(AND($C680="x",$A680&lt;&gt;""),$A680,"")</f>
        <v/>
      </c>
    </row>
    <row r="681">
      <c r="A681" s="25" t="inlineStr">
        <is>
          <t>ad_responsive_display_ad_logo_images</t>
        </is>
      </c>
      <c r="B681" s="29" t="inlineStr">
        <is>
          <t>Ad responsive display ad logo images · TEXT</t>
        </is>
      </c>
      <c r="C681" s="26" t="n"/>
      <c r="D681" s="27">
        <f>IF(AND($C681="x",$A681&lt;&gt;""),$A681,"")</f>
        <v/>
      </c>
    </row>
    <row r="682">
      <c r="A682" s="25" t="inlineStr">
        <is>
          <t>ad_responsive_display_ad_logo_images_asset</t>
        </is>
      </c>
      <c r="B682" s="29" t="inlineStr">
        <is>
          <t>(Deprecated) Ad responsive display ad logo images asset · TEXT</t>
        </is>
      </c>
      <c r="C682" s="26" t="n"/>
      <c r="D682" s="27">
        <f>IF(AND($C682="x",$A682&lt;&gt;""),$A682,"")</f>
        <v/>
      </c>
    </row>
    <row r="683">
      <c r="A683" s="25" t="inlineStr">
        <is>
          <t>ad_responsive_display_ad_long_headline</t>
        </is>
      </c>
      <c r="B683" s="29" t="inlineStr">
        <is>
          <t>Ad responsive display ad long headline · TEXT</t>
        </is>
      </c>
      <c r="C683" s="26" t="n"/>
      <c r="D683" s="27">
        <f>IF(AND($C683="x",$A683&lt;&gt;""),$A683,"")</f>
        <v/>
      </c>
    </row>
    <row r="684">
      <c r="A684" s="25" t="inlineStr">
        <is>
          <t>ad_responsive_display_ad_main_color</t>
        </is>
      </c>
      <c r="B684" s="29" t="inlineStr">
        <is>
          <t>Ad responsive display ad main color · TEXT</t>
        </is>
      </c>
      <c r="C684" s="26" t="n"/>
      <c r="D684" s="27">
        <f>IF(AND($C684="x",$A684&lt;&gt;""),$A684,"")</f>
        <v/>
      </c>
    </row>
    <row r="685">
      <c r="A685" s="25" t="inlineStr">
        <is>
          <t>ad_responsive_display_ad_marketing_images</t>
        </is>
      </c>
      <c r="B685" s="29" t="inlineStr">
        <is>
          <t>Ad responsive display ad marketing images · TEXT</t>
        </is>
      </c>
      <c r="C685" s="26" t="n"/>
      <c r="D685" s="27">
        <f>IF(AND($C685="x",$A685&lt;&gt;""),$A685,"")</f>
        <v/>
      </c>
    </row>
    <row r="686">
      <c r="A686" s="25" t="inlineStr">
        <is>
          <t>ad_responsive_display_ad_marketing_images_1</t>
        </is>
      </c>
      <c r="B686" s="29" t="inlineStr">
        <is>
          <t>Responsive Display Ad Marketing Image 1 · IMAGE_URL</t>
        </is>
      </c>
      <c r="C686" s="26" t="n"/>
      <c r="D686" s="27">
        <f>IF(AND($C686="x",$A686&lt;&gt;""),$A686,"")</f>
        <v/>
      </c>
    </row>
    <row r="687">
      <c r="A687" s="25" t="inlineStr">
        <is>
          <t>ad_responsive_display_ad_marketing_images_10</t>
        </is>
      </c>
      <c r="B687" s="29" t="inlineStr">
        <is>
          <t>Responsive Display Ad Marketing Image 10 · IMAGE_URL</t>
        </is>
      </c>
      <c r="C687" s="26" t="n"/>
      <c r="D687" s="27">
        <f>IF(AND($C687="x",$A687&lt;&gt;""),$A687,"")</f>
        <v/>
      </c>
    </row>
    <row r="688">
      <c r="A688" s="25" t="inlineStr">
        <is>
          <t>ad_responsive_display_ad_marketing_images_11</t>
        </is>
      </c>
      <c r="B688" s="29" t="inlineStr">
        <is>
          <t>Responsive Display Ad Marketing Image 11 · IMAGE_URL</t>
        </is>
      </c>
      <c r="C688" s="26" t="n"/>
      <c r="D688" s="27">
        <f>IF(AND($C688="x",$A688&lt;&gt;""),$A688,"")</f>
        <v/>
      </c>
    </row>
    <row r="689">
      <c r="A689" s="25" t="inlineStr">
        <is>
          <t>ad_responsive_display_ad_marketing_images_12</t>
        </is>
      </c>
      <c r="B689" s="29" t="inlineStr">
        <is>
          <t>Responsive Display Ad Marketing Image 12 · IMAGE_URL</t>
        </is>
      </c>
      <c r="C689" s="26" t="n"/>
      <c r="D689" s="27">
        <f>IF(AND($C689="x",$A689&lt;&gt;""),$A689,"")</f>
        <v/>
      </c>
    </row>
    <row r="690">
      <c r="A690" s="25" t="inlineStr">
        <is>
          <t>ad_responsive_display_ad_marketing_images_13</t>
        </is>
      </c>
      <c r="B690" s="29" t="inlineStr">
        <is>
          <t>Responsive Display Ad Marketing Image 13 · IMAGE_URL</t>
        </is>
      </c>
      <c r="C690" s="26" t="n"/>
      <c r="D690" s="27">
        <f>IF(AND($C690="x",$A690&lt;&gt;""),$A690,"")</f>
        <v/>
      </c>
    </row>
    <row r="691">
      <c r="A691" s="25" t="inlineStr">
        <is>
          <t>ad_responsive_display_ad_marketing_images_14</t>
        </is>
      </c>
      <c r="B691" s="29" t="inlineStr">
        <is>
          <t>Responsive Display Ad Marketing Image 14 · IMAGE_URL</t>
        </is>
      </c>
      <c r="C691" s="26" t="n"/>
      <c r="D691" s="27">
        <f>IF(AND($C691="x",$A691&lt;&gt;""),$A691,"")</f>
        <v/>
      </c>
    </row>
    <row r="692">
      <c r="A692" s="25" t="inlineStr">
        <is>
          <t>ad_responsive_display_ad_marketing_images_15</t>
        </is>
      </c>
      <c r="B692" s="29" t="inlineStr">
        <is>
          <t>Responsive Display Ad Marketing Image 15 · IMAGE_URL</t>
        </is>
      </c>
      <c r="C692" s="26" t="n"/>
      <c r="D692" s="27">
        <f>IF(AND($C692="x",$A692&lt;&gt;""),$A692,"")</f>
        <v/>
      </c>
    </row>
    <row r="693">
      <c r="A693" s="25" t="inlineStr">
        <is>
          <t>ad_responsive_display_ad_marketing_images_2</t>
        </is>
      </c>
      <c r="B693" s="29" t="inlineStr">
        <is>
          <t>Responsive Display Ad Marketing Image 2 · IMAGE_URL</t>
        </is>
      </c>
      <c r="C693" s="26" t="n"/>
      <c r="D693" s="27">
        <f>IF(AND($C693="x",$A693&lt;&gt;""),$A693,"")</f>
        <v/>
      </c>
    </row>
    <row r="694">
      <c r="A694" s="25" t="inlineStr">
        <is>
          <t>ad_responsive_display_ad_marketing_images_3</t>
        </is>
      </c>
      <c r="B694" s="29" t="inlineStr">
        <is>
          <t>Responsive Display Ad Marketing Image 3 · IMAGE_URL</t>
        </is>
      </c>
      <c r="C694" s="26" t="n"/>
      <c r="D694" s="27">
        <f>IF(AND($C694="x",$A694&lt;&gt;""),$A694,"")</f>
        <v/>
      </c>
    </row>
    <row r="695">
      <c r="A695" s="25" t="inlineStr">
        <is>
          <t>ad_responsive_display_ad_marketing_images_4</t>
        </is>
      </c>
      <c r="B695" s="29" t="inlineStr">
        <is>
          <t>Responsive Display Ad Marketing Image 4 · IMAGE_URL</t>
        </is>
      </c>
      <c r="C695" s="26" t="n"/>
      <c r="D695" s="27">
        <f>IF(AND($C695="x",$A695&lt;&gt;""),$A695,"")</f>
        <v/>
      </c>
    </row>
    <row r="696">
      <c r="A696" s="25" t="inlineStr">
        <is>
          <t>ad_responsive_display_ad_marketing_images_5</t>
        </is>
      </c>
      <c r="B696" s="29" t="inlineStr">
        <is>
          <t>Responsive Display Ad Marketing Image 5 · IMAGE_URL</t>
        </is>
      </c>
      <c r="C696" s="26" t="n"/>
      <c r="D696" s="27">
        <f>IF(AND($C696="x",$A696&lt;&gt;""),$A696,"")</f>
        <v/>
      </c>
    </row>
    <row r="697">
      <c r="A697" s="25" t="inlineStr">
        <is>
          <t>ad_responsive_display_ad_marketing_images_6</t>
        </is>
      </c>
      <c r="B697" s="29" t="inlineStr">
        <is>
          <t>Responsive Display Ad Marketing Image 6 · IMAGE_URL</t>
        </is>
      </c>
      <c r="C697" s="26" t="n"/>
      <c r="D697" s="27">
        <f>IF(AND($C697="x",$A697&lt;&gt;""),$A697,"")</f>
        <v/>
      </c>
    </row>
    <row r="698">
      <c r="A698" s="25" t="inlineStr">
        <is>
          <t>ad_responsive_display_ad_marketing_images_7</t>
        </is>
      </c>
      <c r="B698" s="29" t="inlineStr">
        <is>
          <t>Responsive Display Ad Marketing Image 7 · IMAGE_URL</t>
        </is>
      </c>
      <c r="C698" s="26" t="n"/>
      <c r="D698" s="27">
        <f>IF(AND($C698="x",$A698&lt;&gt;""),$A698,"")</f>
        <v/>
      </c>
    </row>
    <row r="699">
      <c r="A699" s="25" t="inlineStr">
        <is>
          <t>ad_responsive_display_ad_marketing_images_8</t>
        </is>
      </c>
      <c r="B699" s="29" t="inlineStr">
        <is>
          <t>Responsive Display Ad Marketing Image 8 · IMAGE_URL</t>
        </is>
      </c>
      <c r="C699" s="26" t="n"/>
      <c r="D699" s="27">
        <f>IF(AND($C699="x",$A699&lt;&gt;""),$A699,"")</f>
        <v/>
      </c>
    </row>
    <row r="700">
      <c r="A700" s="25" t="inlineStr">
        <is>
          <t>ad_responsive_display_ad_marketing_images_9</t>
        </is>
      </c>
      <c r="B700" s="29" t="inlineStr">
        <is>
          <t>Responsive Display Ad Marketing Image 9 · IMAGE_URL</t>
        </is>
      </c>
      <c r="C700" s="26" t="n"/>
      <c r="D700" s="27">
        <f>IF(AND($C700="x",$A700&lt;&gt;""),$A700,"")</f>
        <v/>
      </c>
    </row>
    <row r="701">
      <c r="A701" s="25" t="inlineStr">
        <is>
          <t>ad_responsive_display_ad_marketing_images_asset</t>
        </is>
      </c>
      <c r="B701" s="29" t="inlineStr">
        <is>
          <t>(Deprecated) Ad responsive display ad marketing images asset · TEXT</t>
        </is>
      </c>
      <c r="C701" s="26" t="n"/>
      <c r="D701" s="27">
        <f>IF(AND($C701="x",$A701&lt;&gt;""),$A701,"")</f>
        <v/>
      </c>
    </row>
    <row r="702">
      <c r="A702" s="25" t="inlineStr">
        <is>
          <t>ad_responsive_display_ad_price_prefix</t>
        </is>
      </c>
      <c r="B702" s="29" t="inlineStr">
        <is>
          <t>Ad responsive display ad price prefix · TEXT</t>
        </is>
      </c>
      <c r="C702" s="26" t="n"/>
      <c r="D702" s="27">
        <f>IF(AND($C702="x",$A702&lt;&gt;""),$A702,"")</f>
        <v/>
      </c>
    </row>
    <row r="703">
      <c r="A703" s="25" t="inlineStr">
        <is>
          <t>ad_responsive_display_ad_promo_text</t>
        </is>
      </c>
      <c r="B703" s="29" t="inlineStr">
        <is>
          <t>Ad responsive display ad promo text · TEXT</t>
        </is>
      </c>
      <c r="C703" s="26" t="n"/>
      <c r="D703" s="27">
        <f>IF(AND($C703="x",$A703&lt;&gt;""),$A703,"")</f>
        <v/>
      </c>
    </row>
    <row r="704">
      <c r="A704" s="25" t="inlineStr">
        <is>
          <t>ad_responsive_display_ad_square_logo_images</t>
        </is>
      </c>
      <c r="B704" s="29" t="inlineStr">
        <is>
          <t>Ad responsive display ad square logo images · TEXT</t>
        </is>
      </c>
      <c r="C704" s="26" t="n"/>
      <c r="D704" s="27">
        <f>IF(AND($C704="x",$A704&lt;&gt;""),$A704,"")</f>
        <v/>
      </c>
    </row>
    <row r="705">
      <c r="A705" s="25" t="inlineStr">
        <is>
          <t>ad_responsive_display_ad_square_logo_images_asset</t>
        </is>
      </c>
      <c r="B705" s="29" t="inlineStr">
        <is>
          <t>(Deprecated) Ad responsive display ad square logo images asset · TEXT</t>
        </is>
      </c>
      <c r="C705" s="26" t="n"/>
      <c r="D705" s="27">
        <f>IF(AND($C705="x",$A705&lt;&gt;""),$A705,"")</f>
        <v/>
      </c>
    </row>
    <row r="706">
      <c r="A706" s="25" t="inlineStr">
        <is>
          <t>ad_responsive_display_ad_square_marketing_images</t>
        </is>
      </c>
      <c r="B706" s="29" t="inlineStr">
        <is>
          <t>Ad responsive display ad square marketing images · TEXT</t>
        </is>
      </c>
      <c r="C706" s="26" t="n"/>
      <c r="D706" s="27">
        <f>IF(AND($C706="x",$A706&lt;&gt;""),$A706,"")</f>
        <v/>
      </c>
    </row>
    <row r="707">
      <c r="A707" s="25" t="inlineStr">
        <is>
          <t>ad_responsive_display_ad_square_marketing_images_asset</t>
        </is>
      </c>
      <c r="B707" s="29" t="inlineStr">
        <is>
          <t>(Deprecated) Ad responsive display ad square marketing images asset · TEXT</t>
        </is>
      </c>
      <c r="C707" s="26" t="n"/>
      <c r="D707" s="27">
        <f>IF(AND($C707="x",$A707&lt;&gt;""),$A707,"")</f>
        <v/>
      </c>
    </row>
    <row r="708">
      <c r="A708" s="25" t="inlineStr">
        <is>
          <t>ad_responsive_display_ad_youtube_videos</t>
        </is>
      </c>
      <c r="B708" s="29" t="inlineStr">
        <is>
          <t>Ad responsive display ad youtube videos · TEXT</t>
        </is>
      </c>
      <c r="C708" s="26" t="n"/>
      <c r="D708" s="27">
        <f>IF(AND($C708="x",$A708&lt;&gt;""),$A708,"")</f>
        <v/>
      </c>
    </row>
    <row r="709">
      <c r="A709" s="25" t="inlineStr">
        <is>
          <t>ad_responsive_display_ad_youtube_videos_asset</t>
        </is>
      </c>
      <c r="B709" s="29" t="inlineStr">
        <is>
          <t>(Deprecated) Ad responsive display ad youtube videos asset · TEXT</t>
        </is>
      </c>
      <c r="C709" s="26" t="n"/>
      <c r="D709" s="27">
        <f>IF(AND($C709="x",$A709&lt;&gt;""),$A709,"")</f>
        <v/>
      </c>
    </row>
    <row r="710">
      <c r="A710" s="25" t="inlineStr">
        <is>
          <t>ad_responsive_search_ad_descriptions</t>
        </is>
      </c>
      <c r="B710" s="29" t="inlineStr">
        <is>
          <t>Ad responsive search ad descriptions · TEXT</t>
        </is>
      </c>
      <c r="C710" s="26" t="n"/>
      <c r="D710" s="27">
        <f>IF(AND($C710="x",$A710&lt;&gt;""),$A710,"")</f>
        <v/>
      </c>
    </row>
    <row r="711">
      <c r="A711" s="25" t="inlineStr">
        <is>
          <t>ad_responsive_search_ad_descriptions_1_text</t>
        </is>
      </c>
      <c r="B711" s="29" t="inlineStr">
        <is>
          <t>Ad responsive search ad description 1 · TEXT</t>
        </is>
      </c>
      <c r="C711" s="26" t="n"/>
      <c r="D711" s="27">
        <f>IF(AND($C711="x",$A711&lt;&gt;""),$A711,"")</f>
        <v/>
      </c>
    </row>
    <row r="712">
      <c r="A712" s="25" t="inlineStr">
        <is>
          <t>ad_responsive_search_ad_descriptions_2_text</t>
        </is>
      </c>
      <c r="B712" s="29" t="inlineStr">
        <is>
          <t>Ad responsive search ad description 2 · TEXT</t>
        </is>
      </c>
      <c r="C712" s="26" t="n"/>
      <c r="D712" s="27">
        <f>IF(AND($C712="x",$A712&lt;&gt;""),$A712,"")</f>
        <v/>
      </c>
    </row>
    <row r="713">
      <c r="A713" s="25" t="inlineStr">
        <is>
          <t>ad_responsive_search_ad_descriptions_3_text</t>
        </is>
      </c>
      <c r="B713" s="29" t="inlineStr">
        <is>
          <t>Ad responsive search ad description 3 · TEXT</t>
        </is>
      </c>
      <c r="C713" s="26" t="n"/>
      <c r="D713" s="27">
        <f>IF(AND($C713="x",$A713&lt;&gt;""),$A713,"")</f>
        <v/>
      </c>
    </row>
    <row r="714">
      <c r="A714" s="25" t="inlineStr">
        <is>
          <t>ad_responsive_search_ad_descriptions_4_text</t>
        </is>
      </c>
      <c r="B714" s="29" t="inlineStr">
        <is>
          <t>Ad responsive search ad description 4 · TEXT</t>
        </is>
      </c>
      <c r="C714" s="26" t="n"/>
      <c r="D714" s="27">
        <f>IF(AND($C714="x",$A714&lt;&gt;""),$A714,"")</f>
        <v/>
      </c>
    </row>
    <row r="715">
      <c r="A715" s="25" t="inlineStr">
        <is>
          <t>ad_responsive_search_ad_descriptions_5_text</t>
        </is>
      </c>
      <c r="B715" s="29" t="inlineStr">
        <is>
          <t>Ad responsive search ad description 5 · TEXT</t>
        </is>
      </c>
      <c r="C715" s="26" t="n"/>
      <c r="D715" s="27">
        <f>IF(AND($C715="x",$A715&lt;&gt;""),$A715,"")</f>
        <v/>
      </c>
    </row>
    <row r="716">
      <c r="A716" s="25" t="inlineStr">
        <is>
          <t>ad_responsive_search_ad_descriptions_combined_text</t>
        </is>
      </c>
      <c r="B716" s="29" t="inlineStr">
        <is>
          <t>Ad responsive search ad description texts combined · TEXT</t>
        </is>
      </c>
      <c r="C716" s="26" t="n"/>
      <c r="D716" s="27">
        <f>IF(AND($C716="x",$A716&lt;&gt;""),$A716,"")</f>
        <v/>
      </c>
    </row>
    <row r="717">
      <c r="A717" s="25" t="inlineStr">
        <is>
          <t>ad_responsive_search_ad_descriptions_pinned_description_1_text</t>
        </is>
      </c>
      <c r="B717" s="29" t="inlineStr">
        <is>
          <t>Ad responsive search ad description pinned at position 1 text · TEXT</t>
        </is>
      </c>
      <c r="C717" s="26" t="n"/>
      <c r="D717" s="27">
        <f>IF(AND($C717="x",$A717&lt;&gt;""),$A717,"")</f>
        <v/>
      </c>
    </row>
    <row r="718">
      <c r="A718" s="25" t="inlineStr">
        <is>
          <t>ad_responsive_search_ad_descriptions_pinned_description_2_text</t>
        </is>
      </c>
      <c r="B718" s="29" t="inlineStr">
        <is>
          <t>Ad responsive search ad description pinned at position 2 text · TEXT</t>
        </is>
      </c>
      <c r="C718" s="26" t="n"/>
      <c r="D718" s="27">
        <f>IF(AND($C718="x",$A718&lt;&gt;""),$A718,"")</f>
        <v/>
      </c>
    </row>
    <row r="719">
      <c r="A719" s="25" t="inlineStr">
        <is>
          <t>ad_responsive_search_ad_headlines</t>
        </is>
      </c>
      <c r="B719" s="29" t="inlineStr">
        <is>
          <t>Ad responsive search ad headlines · TEXT</t>
        </is>
      </c>
      <c r="C719" s="26" t="n"/>
      <c r="D719" s="27">
        <f>IF(AND($C719="x",$A719&lt;&gt;""),$A719,"")</f>
        <v/>
      </c>
    </row>
    <row r="720">
      <c r="A720" s="25" t="inlineStr">
        <is>
          <t>ad_responsive_search_ad_headlines_10_text</t>
        </is>
      </c>
      <c r="B720" s="29" t="inlineStr">
        <is>
          <t>Ad responsive search ad headline 10 · TEXT</t>
        </is>
      </c>
      <c r="C720" s="26" t="n"/>
      <c r="D720" s="27">
        <f>IF(AND($C720="x",$A720&lt;&gt;""),$A720,"")</f>
        <v/>
      </c>
    </row>
    <row r="721">
      <c r="A721" s="25" t="inlineStr">
        <is>
          <t>ad_responsive_search_ad_headlines_11_text</t>
        </is>
      </c>
      <c r="B721" s="29" t="inlineStr">
        <is>
          <t>Ad responsive search ad headline 11 · TEXT</t>
        </is>
      </c>
      <c r="C721" s="26" t="n"/>
      <c r="D721" s="27">
        <f>IF(AND($C721="x",$A721&lt;&gt;""),$A721,"")</f>
        <v/>
      </c>
    </row>
    <row r="722">
      <c r="A722" s="25" t="inlineStr">
        <is>
          <t>ad_responsive_search_ad_headlines_12_text</t>
        </is>
      </c>
      <c r="B722" s="29" t="inlineStr">
        <is>
          <t>Ad responsive search ad headline 12 · TEXT</t>
        </is>
      </c>
      <c r="C722" s="26" t="n"/>
      <c r="D722" s="27">
        <f>IF(AND($C722="x",$A722&lt;&gt;""),$A722,"")</f>
        <v/>
      </c>
    </row>
    <row r="723">
      <c r="A723" s="25" t="inlineStr">
        <is>
          <t>ad_responsive_search_ad_headlines_13_text</t>
        </is>
      </c>
      <c r="B723" s="29" t="inlineStr">
        <is>
          <t>Ad responsive search ad headline 13 · TEXT</t>
        </is>
      </c>
      <c r="C723" s="26" t="n"/>
      <c r="D723" s="27">
        <f>IF(AND($C723="x",$A723&lt;&gt;""),$A723,"")</f>
        <v/>
      </c>
    </row>
    <row r="724">
      <c r="A724" s="25" t="inlineStr">
        <is>
          <t>ad_responsive_search_ad_headlines_14_text</t>
        </is>
      </c>
      <c r="B724" s="29" t="inlineStr">
        <is>
          <t>Ad responsive search ad headline 14 · TEXT</t>
        </is>
      </c>
      <c r="C724" s="26" t="n"/>
      <c r="D724" s="27">
        <f>IF(AND($C724="x",$A724&lt;&gt;""),$A724,"")</f>
        <v/>
      </c>
    </row>
    <row r="725">
      <c r="A725" s="25" t="inlineStr">
        <is>
          <t>ad_responsive_search_ad_headlines_15_text</t>
        </is>
      </c>
      <c r="B725" s="29" t="inlineStr">
        <is>
          <t>Ad responsive search ad headline 15 · TEXT</t>
        </is>
      </c>
      <c r="C725" s="26" t="n"/>
      <c r="D725" s="27">
        <f>IF(AND($C725="x",$A725&lt;&gt;""),$A725,"")</f>
        <v/>
      </c>
    </row>
    <row r="726">
      <c r="A726" s="25" t="inlineStr">
        <is>
          <t>ad_responsive_search_ad_headlines_1_text</t>
        </is>
      </c>
      <c r="B726" s="29" t="inlineStr">
        <is>
          <t>Ad responsive search ad headline 1 · TEXT</t>
        </is>
      </c>
      <c r="C726" s="26" t="n"/>
      <c r="D726" s="27">
        <f>IF(AND($C726="x",$A726&lt;&gt;""),$A726,"")</f>
        <v/>
      </c>
    </row>
    <row r="727">
      <c r="A727" s="25" t="inlineStr">
        <is>
          <t>ad_responsive_search_ad_headlines_2_text</t>
        </is>
      </c>
      <c r="B727" s="29" t="inlineStr">
        <is>
          <t>Ad responsive search ad headline 2 · TEXT</t>
        </is>
      </c>
      <c r="C727" s="26" t="n"/>
      <c r="D727" s="27">
        <f>IF(AND($C727="x",$A727&lt;&gt;""),$A727,"")</f>
        <v/>
      </c>
    </row>
    <row r="728">
      <c r="A728" s="25" t="inlineStr">
        <is>
          <t>ad_responsive_search_ad_headlines_3_text</t>
        </is>
      </c>
      <c r="B728" s="29" t="inlineStr">
        <is>
          <t>Ad responsive search ad headline 3 · TEXT</t>
        </is>
      </c>
      <c r="C728" s="26" t="n"/>
      <c r="D728" s="27">
        <f>IF(AND($C728="x",$A728&lt;&gt;""),$A728,"")</f>
        <v/>
      </c>
    </row>
    <row r="729">
      <c r="A729" s="25" t="inlineStr">
        <is>
          <t>ad_responsive_search_ad_headlines_4_text</t>
        </is>
      </c>
      <c r="B729" s="29" t="inlineStr">
        <is>
          <t>Ad responsive search ad headline 4 · TEXT</t>
        </is>
      </c>
      <c r="C729" s="26" t="n"/>
      <c r="D729" s="27">
        <f>IF(AND($C729="x",$A729&lt;&gt;""),$A729,"")</f>
        <v/>
      </c>
    </row>
    <row r="730">
      <c r="A730" s="25" t="inlineStr">
        <is>
          <t>ad_responsive_search_ad_headlines_5_text</t>
        </is>
      </c>
      <c r="B730" s="29" t="inlineStr">
        <is>
          <t>Ad responsive search ad headline 5 · TEXT</t>
        </is>
      </c>
      <c r="C730" s="26" t="n"/>
      <c r="D730" s="27">
        <f>IF(AND($C730="x",$A730&lt;&gt;""),$A730,"")</f>
        <v/>
      </c>
    </row>
    <row r="731">
      <c r="A731" s="25" t="inlineStr">
        <is>
          <t>ad_responsive_search_ad_headlines_6_text</t>
        </is>
      </c>
      <c r="B731" s="29" t="inlineStr">
        <is>
          <t>Ad responsive search ad headline 6 · TEXT</t>
        </is>
      </c>
      <c r="C731" s="26" t="n"/>
      <c r="D731" s="27">
        <f>IF(AND($C731="x",$A731&lt;&gt;""),$A731,"")</f>
        <v/>
      </c>
    </row>
    <row r="732">
      <c r="A732" s="25" t="inlineStr">
        <is>
          <t>ad_responsive_search_ad_headlines_7_text</t>
        </is>
      </c>
      <c r="B732" s="29" t="inlineStr">
        <is>
          <t>Ad responsive search ad headline 7 · TEXT</t>
        </is>
      </c>
      <c r="C732" s="26" t="n"/>
      <c r="D732" s="27">
        <f>IF(AND($C732="x",$A732&lt;&gt;""),$A732,"")</f>
        <v/>
      </c>
    </row>
    <row r="733">
      <c r="A733" s="25" t="inlineStr">
        <is>
          <t>ad_responsive_search_ad_headlines_8_text</t>
        </is>
      </c>
      <c r="B733" s="29" t="inlineStr">
        <is>
          <t>Ad responsive search ad headline 8 · TEXT</t>
        </is>
      </c>
      <c r="C733" s="26" t="n"/>
      <c r="D733" s="27">
        <f>IF(AND($C733="x",$A733&lt;&gt;""),$A733,"")</f>
        <v/>
      </c>
    </row>
    <row r="734">
      <c r="A734" s="25" t="inlineStr">
        <is>
          <t>ad_responsive_search_ad_headlines_9_text</t>
        </is>
      </c>
      <c r="B734" s="29" t="inlineStr">
        <is>
          <t>Ad responsive search ad headline 9 · TEXT</t>
        </is>
      </c>
      <c r="C734" s="26" t="n"/>
      <c r="D734" s="27">
        <f>IF(AND($C734="x",$A734&lt;&gt;""),$A734,"")</f>
        <v/>
      </c>
    </row>
    <row r="735">
      <c r="A735" s="25" t="inlineStr">
        <is>
          <t>ad_responsive_search_ad_headlines_combined_text</t>
        </is>
      </c>
      <c r="B735" s="29" t="inlineStr">
        <is>
          <t>Ad responsive search ad headline texts combined · TEXT</t>
        </is>
      </c>
      <c r="C735" s="26" t="n"/>
      <c r="D735" s="27">
        <f>IF(AND($C735="x",$A735&lt;&gt;""),$A735,"")</f>
        <v/>
      </c>
    </row>
    <row r="736">
      <c r="A736" s="25" t="inlineStr">
        <is>
          <t>ad_responsive_search_ad_headlines_pinned_headline_1_text</t>
        </is>
      </c>
      <c r="B736" s="29" t="inlineStr">
        <is>
          <t>Ad responsive search ad headline pinned at position 1 text · TEXT</t>
        </is>
      </c>
      <c r="C736" s="26" t="n"/>
      <c r="D736" s="27">
        <f>IF(AND($C736="x",$A736&lt;&gt;""),$A736,"")</f>
        <v/>
      </c>
    </row>
    <row r="737">
      <c r="A737" s="25" t="inlineStr">
        <is>
          <t>ad_responsive_search_ad_headlines_pinned_headline_2_text</t>
        </is>
      </c>
      <c r="B737" s="29" t="inlineStr">
        <is>
          <t>Ad responsive search ad headline pinned at position 2 text · TEXT</t>
        </is>
      </c>
      <c r="C737" s="26" t="n"/>
      <c r="D737" s="27">
        <f>IF(AND($C737="x",$A737&lt;&gt;""),$A737,"")</f>
        <v/>
      </c>
    </row>
    <row r="738">
      <c r="A738" s="25" t="inlineStr">
        <is>
          <t>ad_responsive_search_ad_headlines_pinned_headline_3_text</t>
        </is>
      </c>
      <c r="B738" s="29" t="inlineStr">
        <is>
          <t>Ad responsive search ad headline pinned at position 3 text · TEXT</t>
        </is>
      </c>
      <c r="C738" s="26" t="n"/>
      <c r="D738" s="27">
        <f>IF(AND($C738="x",$A738&lt;&gt;""),$A738,"")</f>
        <v/>
      </c>
    </row>
    <row r="739">
      <c r="A739" s="25" t="inlineStr">
        <is>
          <t>ad_responsive_search_ad_path1</t>
        </is>
      </c>
      <c r="B739" s="29" t="inlineStr">
        <is>
          <t>Ad responsive search ad path1 · TEXT</t>
        </is>
      </c>
      <c r="C739" s="26" t="n"/>
      <c r="D739" s="27">
        <f>IF(AND($C739="x",$A739&lt;&gt;""),$A739,"")</f>
        <v/>
      </c>
    </row>
    <row r="740">
      <c r="A740" s="25" t="inlineStr">
        <is>
          <t>ad_responsive_search_ad_path2</t>
        </is>
      </c>
      <c r="B740" s="29" t="inlineStr">
        <is>
          <t>Ad responsive search ad path2 · TEXT</t>
        </is>
      </c>
      <c r="C740" s="26" t="n"/>
      <c r="D740" s="27">
        <f>IF(AND($C740="x",$A740&lt;&gt;""),$A740,"")</f>
        <v/>
      </c>
    </row>
    <row r="741">
      <c r="A741" s="25" t="inlineStr">
        <is>
          <t>ad_rotation_mode</t>
        </is>
      </c>
      <c r="B741" s="29" t="inlineStr">
        <is>
          <t>Ad rotation mode · TEXT</t>
        </is>
      </c>
      <c r="C741" s="26" t="n"/>
      <c r="D741" s="27">
        <f>IF(AND($C741="x",$A741&lt;&gt;""),$A741,"")</f>
        <v/>
      </c>
    </row>
    <row r="742">
      <c r="A742" s="25" t="inlineStr">
        <is>
          <t>ad_schedule_day_of_week</t>
        </is>
      </c>
      <c r="B742" s="29" t="inlineStr">
        <is>
          <t>Ad schedule day of week · TEXT</t>
        </is>
      </c>
      <c r="C742" s="26" t="n"/>
      <c r="D742" s="27">
        <f>IF(AND($C742="x",$A742&lt;&gt;""),$A742,"")</f>
        <v/>
      </c>
    </row>
    <row r="743">
      <c r="A743" s="25" t="inlineStr">
        <is>
          <t>ad_schedule_end_hour</t>
        </is>
      </c>
      <c r="B743" s="29" t="inlineStr">
        <is>
          <t>Ad schedule end hour · NUMERIC</t>
        </is>
      </c>
      <c r="C743" s="26" t="n"/>
      <c r="D743" s="27">
        <f>IF(AND($C743="x",$A743&lt;&gt;""),$A743,"")</f>
        <v/>
      </c>
    </row>
    <row r="744">
      <c r="A744" s="25" t="inlineStr">
        <is>
          <t>ad_schedule_end_minute</t>
        </is>
      </c>
      <c r="B744" s="29" t="inlineStr">
        <is>
          <t>Ad schedule end minute · TEXT</t>
        </is>
      </c>
      <c r="C744" s="26" t="n"/>
      <c r="D744" s="27">
        <f>IF(AND($C744="x",$A744&lt;&gt;""),$A744,"")</f>
        <v/>
      </c>
    </row>
    <row r="745">
      <c r="A745" s="25" t="inlineStr">
        <is>
          <t>ad_schedule_start_hour</t>
        </is>
      </c>
      <c r="B745" s="29" t="inlineStr">
        <is>
          <t>Ad schedule start hour · NUMERIC</t>
        </is>
      </c>
      <c r="C745" s="26" t="n"/>
      <c r="D745" s="27">
        <f>IF(AND($C745="x",$A745&lt;&gt;""),$A745,"")</f>
        <v/>
      </c>
    </row>
    <row r="746">
      <c r="A746" s="25" t="inlineStr">
        <is>
          <t>ad_schedule_start_minute</t>
        </is>
      </c>
      <c r="B746" s="29" t="inlineStr">
        <is>
          <t>Ad schedule start minute · TEXT</t>
        </is>
      </c>
      <c r="C746" s="26" t="n"/>
      <c r="D746" s="27">
        <f>IF(AND($C746="x",$A746&lt;&gt;""),$A746,"")</f>
        <v/>
      </c>
    </row>
    <row r="747">
      <c r="A747" s="25" t="inlineStr">
        <is>
          <t>ad_serving_optimization_status</t>
        </is>
      </c>
      <c r="B747" s="29" t="inlineStr">
        <is>
          <t>Ad serving optimization status · TEXT</t>
        </is>
      </c>
      <c r="C747" s="26" t="n"/>
      <c r="D747" s="27">
        <f>IF(AND($C747="x",$A747&lt;&gt;""),$A747,"")</f>
        <v/>
      </c>
    </row>
    <row r="748">
      <c r="A748" s="25" t="inlineStr">
        <is>
          <t>ad_shopping_comparison_listing_ad_headline</t>
        </is>
      </c>
      <c r="B748" s="29" t="inlineStr">
        <is>
          <t>Ad shopping comparison listing ad headline · TEXT</t>
        </is>
      </c>
      <c r="C748" s="26" t="n"/>
      <c r="D748" s="27">
        <f>IF(AND($C748="x",$A748&lt;&gt;""),$A748,"")</f>
        <v/>
      </c>
    </row>
    <row r="749">
      <c r="A749" s="25" t="inlineStr">
        <is>
          <t>ad_shopping_product_ad</t>
        </is>
      </c>
      <c r="B749" s="29" t="inlineStr">
        <is>
          <t>Ad shopping product ad · TEXT</t>
        </is>
      </c>
      <c r="C749" s="26" t="n"/>
      <c r="D749" s="27">
        <f>IF(AND($C749="x",$A749&lt;&gt;""),$A749,"")</f>
        <v/>
      </c>
    </row>
    <row r="750">
      <c r="A750" s="25" t="inlineStr">
        <is>
          <t>ad_shopping_smart_ad</t>
        </is>
      </c>
      <c r="B750" s="29" t="inlineStr">
        <is>
          <t>Ad shopping smart ad · TEXT</t>
        </is>
      </c>
      <c r="C750" s="26" t="n"/>
      <c r="D750" s="27">
        <f>IF(AND($C750="x",$A750&lt;&gt;""),$A750,"")</f>
        <v/>
      </c>
    </row>
    <row r="751">
      <c r="A751" s="25" t="inlineStr">
        <is>
          <t>ad_smart_campaign_ad_descriptions</t>
        </is>
      </c>
      <c r="B751" s="29" t="inlineStr">
        <is>
          <t>Ad smart campaign ad descriptions · TEXT</t>
        </is>
      </c>
      <c r="C751" s="26" t="n"/>
      <c r="D751" s="27">
        <f>IF(AND($C751="x",$A751&lt;&gt;""),$A751,"")</f>
        <v/>
      </c>
    </row>
    <row r="752">
      <c r="A752" s="25" t="inlineStr">
        <is>
          <t>ad_smart_campaign_ad_descriptions_1_text</t>
        </is>
      </c>
      <c r="B752" s="29" t="inlineStr">
        <is>
          <t>Ad smart campaign ad description 1 text · TEXT</t>
        </is>
      </c>
      <c r="C752" s="26" t="n"/>
      <c r="D752" s="27">
        <f>IF(AND($C752="x",$A752&lt;&gt;""),$A752,"")</f>
        <v/>
      </c>
    </row>
    <row r="753">
      <c r="A753" s="25" t="inlineStr">
        <is>
          <t>ad_smart_campaign_ad_descriptions_2_text</t>
        </is>
      </c>
      <c r="B753" s="29" t="inlineStr">
        <is>
          <t>Ad smart campaign ad description 2 text · TEXT</t>
        </is>
      </c>
      <c r="C753" s="26" t="n"/>
      <c r="D753" s="27">
        <f>IF(AND($C753="x",$A753&lt;&gt;""),$A753,"")</f>
        <v/>
      </c>
    </row>
    <row r="754">
      <c r="A754" s="25" t="inlineStr">
        <is>
          <t>ad_smart_campaign_ad_descriptions_3_text</t>
        </is>
      </c>
      <c r="B754" s="29" t="inlineStr">
        <is>
          <t>Ad smart campaign ad description 3 text · TEXT</t>
        </is>
      </c>
      <c r="C754" s="26" t="n"/>
      <c r="D754" s="27">
        <f>IF(AND($C754="x",$A754&lt;&gt;""),$A754,"")</f>
        <v/>
      </c>
    </row>
    <row r="755">
      <c r="A755" s="25" t="inlineStr">
        <is>
          <t>ad_smart_campaign_ad_descriptions_4_text</t>
        </is>
      </c>
      <c r="B755" s="29" t="inlineStr">
        <is>
          <t>Ad smart campaign ad description 4 text · TEXT</t>
        </is>
      </c>
      <c r="C755" s="26" t="n"/>
      <c r="D755" s="27">
        <f>IF(AND($C755="x",$A755&lt;&gt;""),$A755,"")</f>
        <v/>
      </c>
    </row>
    <row r="756">
      <c r="A756" s="25" t="inlineStr">
        <is>
          <t>ad_smart_campaign_ad_descriptions_5_text</t>
        </is>
      </c>
      <c r="B756" s="29" t="inlineStr">
        <is>
          <t>Ad smart campaign ad description 5 text · TEXT</t>
        </is>
      </c>
      <c r="C756" s="26" t="n"/>
      <c r="D756" s="27">
        <f>IF(AND($C756="x",$A756&lt;&gt;""),$A756,"")</f>
        <v/>
      </c>
    </row>
    <row r="757">
      <c r="A757" s="25" t="inlineStr">
        <is>
          <t>ad_smart_campaign_ad_descriptions_combined_text</t>
        </is>
      </c>
      <c r="B757" s="29" t="inlineStr">
        <is>
          <t>Ad smart campaign ad descriptions combined · TEXT</t>
        </is>
      </c>
      <c r="C757" s="26" t="n"/>
      <c r="D757" s="27">
        <f>IF(AND($C757="x",$A757&lt;&gt;""),$A757,"")</f>
        <v/>
      </c>
    </row>
    <row r="758">
      <c r="A758" s="25" t="inlineStr">
        <is>
          <t>ad_smart_campaign_ad_headlines</t>
        </is>
      </c>
      <c r="B758" s="29" t="inlineStr">
        <is>
          <t>Ad smart campaign ad headlines · TEXT</t>
        </is>
      </c>
      <c r="C758" s="26" t="n"/>
      <c r="D758" s="27">
        <f>IF(AND($C758="x",$A758&lt;&gt;""),$A758,"")</f>
        <v/>
      </c>
    </row>
    <row r="759">
      <c r="A759" s="25" t="inlineStr">
        <is>
          <t>ad_smart_campaign_ad_headlines_10_text</t>
        </is>
      </c>
      <c r="B759" s="29" t="inlineStr">
        <is>
          <t>Ad smart campaign ad headline 10 text · TEXT</t>
        </is>
      </c>
      <c r="C759" s="26" t="n"/>
      <c r="D759" s="27">
        <f>IF(AND($C759="x",$A759&lt;&gt;""),$A759,"")</f>
        <v/>
      </c>
    </row>
    <row r="760">
      <c r="A760" s="25" t="inlineStr">
        <is>
          <t>ad_smart_campaign_ad_headlines_11_text</t>
        </is>
      </c>
      <c r="B760" s="29" t="inlineStr">
        <is>
          <t>Ad smart campaign ad headline 11 text · TEXT</t>
        </is>
      </c>
      <c r="C760" s="26" t="n"/>
      <c r="D760" s="27">
        <f>IF(AND($C760="x",$A760&lt;&gt;""),$A760,"")</f>
        <v/>
      </c>
    </row>
    <row r="761">
      <c r="A761" s="25" t="inlineStr">
        <is>
          <t>ad_smart_campaign_ad_headlines_12_text</t>
        </is>
      </c>
      <c r="B761" s="29" t="inlineStr">
        <is>
          <t>Ad smart campaign ad headline 12 text · TEXT</t>
        </is>
      </c>
      <c r="C761" s="26" t="n"/>
      <c r="D761" s="27">
        <f>IF(AND($C761="x",$A761&lt;&gt;""),$A761,"")</f>
        <v/>
      </c>
    </row>
    <row r="762">
      <c r="A762" s="25" t="inlineStr">
        <is>
          <t>ad_smart_campaign_ad_headlines_13_text</t>
        </is>
      </c>
      <c r="B762" s="29" t="inlineStr">
        <is>
          <t>Ad smart campaign ad headline 13 text · TEXT</t>
        </is>
      </c>
      <c r="C762" s="26" t="n"/>
      <c r="D762" s="27">
        <f>IF(AND($C762="x",$A762&lt;&gt;""),$A762,"")</f>
        <v/>
      </c>
    </row>
    <row r="763">
      <c r="A763" s="25" t="inlineStr">
        <is>
          <t>ad_smart_campaign_ad_headlines_14_text</t>
        </is>
      </c>
      <c r="B763" s="29" t="inlineStr">
        <is>
          <t>Ad smart campaign ad headline 14 text · TEXT</t>
        </is>
      </c>
      <c r="C763" s="26" t="n"/>
      <c r="D763" s="27">
        <f>IF(AND($C763="x",$A763&lt;&gt;""),$A763,"")</f>
        <v/>
      </c>
    </row>
    <row r="764">
      <c r="A764" s="25" t="inlineStr">
        <is>
          <t>ad_smart_campaign_ad_headlines_15_text</t>
        </is>
      </c>
      <c r="B764" s="29" t="inlineStr">
        <is>
          <t>Ad smart campaign ad headline 15 text · TEXT</t>
        </is>
      </c>
      <c r="C764" s="26" t="n"/>
      <c r="D764" s="27">
        <f>IF(AND($C764="x",$A764&lt;&gt;""),$A764,"")</f>
        <v/>
      </c>
    </row>
    <row r="765">
      <c r="A765" s="25" t="inlineStr">
        <is>
          <t>ad_smart_campaign_ad_headlines_1_text</t>
        </is>
      </c>
      <c r="B765" s="29" t="inlineStr">
        <is>
          <t>Ad smart campaign ad headline 1 text · TEXT</t>
        </is>
      </c>
      <c r="C765" s="26" t="n"/>
      <c r="D765" s="27">
        <f>IF(AND($C765="x",$A765&lt;&gt;""),$A765,"")</f>
        <v/>
      </c>
    </row>
    <row r="766">
      <c r="A766" s="25" t="inlineStr">
        <is>
          <t>ad_smart_campaign_ad_headlines_2_text</t>
        </is>
      </c>
      <c r="B766" s="29" t="inlineStr">
        <is>
          <t>Ad smart campaign ad headline 2 text · TEXT</t>
        </is>
      </c>
      <c r="C766" s="26" t="n"/>
      <c r="D766" s="27">
        <f>IF(AND($C766="x",$A766&lt;&gt;""),$A766,"")</f>
        <v/>
      </c>
    </row>
    <row r="767">
      <c r="A767" s="25" t="inlineStr">
        <is>
          <t>ad_smart_campaign_ad_headlines_3_text</t>
        </is>
      </c>
      <c r="B767" s="29" t="inlineStr">
        <is>
          <t>Ad smart campaign ad headline 3 text · TEXT</t>
        </is>
      </c>
      <c r="C767" s="26" t="n"/>
      <c r="D767" s="27">
        <f>IF(AND($C767="x",$A767&lt;&gt;""),$A767,"")</f>
        <v/>
      </c>
    </row>
    <row r="768">
      <c r="A768" s="25" t="inlineStr">
        <is>
          <t>ad_smart_campaign_ad_headlines_4_text</t>
        </is>
      </c>
      <c r="B768" s="29" t="inlineStr">
        <is>
          <t>Ad smart campaign ad headline 4 text · TEXT</t>
        </is>
      </c>
      <c r="C768" s="26" t="n"/>
      <c r="D768" s="27">
        <f>IF(AND($C768="x",$A768&lt;&gt;""),$A768,"")</f>
        <v/>
      </c>
    </row>
    <row r="769">
      <c r="A769" s="25" t="inlineStr">
        <is>
          <t>ad_smart_campaign_ad_headlines_5_text</t>
        </is>
      </c>
      <c r="B769" s="29" t="inlineStr">
        <is>
          <t>Ad smart campaign ad headline 5 text · TEXT</t>
        </is>
      </c>
      <c r="C769" s="26" t="n"/>
      <c r="D769" s="27">
        <f>IF(AND($C769="x",$A769&lt;&gt;""),$A769,"")</f>
        <v/>
      </c>
    </row>
    <row r="770">
      <c r="A770" s="25" t="inlineStr">
        <is>
          <t>ad_smart_campaign_ad_headlines_6_text</t>
        </is>
      </c>
      <c r="B770" s="29" t="inlineStr">
        <is>
          <t>Ad smart campaign ad headline 6 text · TEXT</t>
        </is>
      </c>
      <c r="C770" s="26" t="n"/>
      <c r="D770" s="27">
        <f>IF(AND($C770="x",$A770&lt;&gt;""),$A770,"")</f>
        <v/>
      </c>
    </row>
    <row r="771">
      <c r="A771" s="25" t="inlineStr">
        <is>
          <t>ad_smart_campaign_ad_headlines_7_text</t>
        </is>
      </c>
      <c r="B771" s="29" t="inlineStr">
        <is>
          <t>Ad smart campaign ad headline 7 text · TEXT</t>
        </is>
      </c>
      <c r="C771" s="26" t="n"/>
      <c r="D771" s="27">
        <f>IF(AND($C771="x",$A771&lt;&gt;""),$A771,"")</f>
        <v/>
      </c>
    </row>
    <row r="772">
      <c r="A772" s="25" t="inlineStr">
        <is>
          <t>ad_smart_campaign_ad_headlines_8_text</t>
        </is>
      </c>
      <c r="B772" s="29" t="inlineStr">
        <is>
          <t>Ad smart campaign ad headline 8 text · TEXT</t>
        </is>
      </c>
      <c r="C772" s="26" t="n"/>
      <c r="D772" s="27">
        <f>IF(AND($C772="x",$A772&lt;&gt;""),$A772,"")</f>
        <v/>
      </c>
    </row>
    <row r="773">
      <c r="A773" s="25" t="inlineStr">
        <is>
          <t>ad_smart_campaign_ad_headlines_9_text</t>
        </is>
      </c>
      <c r="B773" s="29" t="inlineStr">
        <is>
          <t>Ad smart campaign ad headline 9 text · TEXT</t>
        </is>
      </c>
      <c r="C773" s="26" t="n"/>
      <c r="D773" s="27">
        <f>IF(AND($C773="x",$A773&lt;&gt;""),$A773,"")</f>
        <v/>
      </c>
    </row>
    <row r="774">
      <c r="A774" s="25" t="inlineStr">
        <is>
          <t>ad_smart_campaign_ad_headlines_combined_text</t>
        </is>
      </c>
      <c r="B774" s="29" t="inlineStr">
        <is>
          <t>Ad smart campaign ad headlines combined · TEXT</t>
        </is>
      </c>
      <c r="C774" s="26" t="n"/>
      <c r="D774" s="27">
        <f>IF(AND($C774="x",$A774&lt;&gt;""),$A774,"")</f>
        <v/>
      </c>
    </row>
    <row r="775">
      <c r="A775" s="25" t="inlineStr">
        <is>
          <t>ad_strength</t>
        </is>
      </c>
      <c r="B775" s="29" t="inlineStr">
        <is>
          <t>Ad strength · TEXT</t>
        </is>
      </c>
      <c r="C775" s="26" t="n"/>
      <c r="D775" s="27">
        <f>IF(AND($C775="x",$A775&lt;&gt;""),$A775,"")</f>
        <v/>
      </c>
    </row>
    <row r="776">
      <c r="A776" s="25" t="inlineStr">
        <is>
          <t>ad_system_managed_resource_source</t>
        </is>
      </c>
      <c r="B776" s="29" t="inlineStr">
        <is>
          <t>Ad system managed resource source · TEXT</t>
        </is>
      </c>
      <c r="C776" s="26" t="n"/>
      <c r="D776" s="27">
        <f>IF(AND($C776="x",$A776&lt;&gt;""),$A776,"")</f>
        <v/>
      </c>
    </row>
    <row r="777">
      <c r="A777" s="25" t="inlineStr">
        <is>
          <t>ad_text_ad_description1</t>
        </is>
      </c>
      <c r="B777" s="29" t="inlineStr">
        <is>
          <t>Ad text ad description1 · TEXT</t>
        </is>
      </c>
      <c r="C777" s="26" t="n"/>
      <c r="D777" s="27">
        <f>IF(AND($C777="x",$A777&lt;&gt;""),$A777,"")</f>
        <v/>
      </c>
    </row>
    <row r="778">
      <c r="A778" s="25" t="inlineStr">
        <is>
          <t>ad_text_ad_description2</t>
        </is>
      </c>
      <c r="B778" s="29" t="inlineStr">
        <is>
          <t>Ad text ad description2 · TEXT</t>
        </is>
      </c>
      <c r="C778" s="26" t="n"/>
      <c r="D778" s="27">
        <f>IF(AND($C778="x",$A778&lt;&gt;""),$A778,"")</f>
        <v/>
      </c>
    </row>
    <row r="779">
      <c r="A779" s="25" t="inlineStr">
        <is>
          <t>ad_text_ad_headline</t>
        </is>
      </c>
      <c r="B779" s="29" t="inlineStr">
        <is>
          <t>Ad text ad headline · TEXT</t>
        </is>
      </c>
      <c r="C779" s="26" t="n"/>
      <c r="D779" s="27">
        <f>IF(AND($C779="x",$A779&lt;&gt;""),$A779,"")</f>
        <v/>
      </c>
    </row>
    <row r="780">
      <c r="A780" s="25" t="inlineStr">
        <is>
          <t>ad_tracking_url_template</t>
        </is>
      </c>
      <c r="B780" s="29" t="inlineStr">
        <is>
          <t>Ad tracking url template · TEXT</t>
        </is>
      </c>
      <c r="C780" s="26" t="n"/>
      <c r="D780" s="27">
        <f>IF(AND($C780="x",$A780&lt;&gt;""),$A780,"")</f>
        <v/>
      </c>
    </row>
    <row r="781">
      <c r="A781" s="25" t="inlineStr">
        <is>
          <t>ad_travel_ad</t>
        </is>
      </c>
      <c r="B781" s="29" t="inlineStr">
        <is>
          <t>Ad travel ad · TEXT</t>
        </is>
      </c>
      <c r="C781" s="26" t="n"/>
      <c r="D781" s="27">
        <f>IF(AND($C781="x",$A781&lt;&gt;""),$A781,"")</f>
        <v/>
      </c>
    </row>
    <row r="782">
      <c r="A782" s="25" t="inlineStr">
        <is>
          <t>ad_type</t>
        </is>
      </c>
      <c r="B782" s="29" t="inlineStr">
        <is>
          <t>Ad type · TEXT</t>
        </is>
      </c>
      <c r="C782" s="26" t="n"/>
      <c r="D782" s="27">
        <f>IF(AND($C782="x",$A782&lt;&gt;""),$A782,"")</f>
        <v/>
      </c>
    </row>
    <row r="783">
      <c r="A783" s="25" t="inlineStr">
        <is>
          <t>ad_url_collections</t>
        </is>
      </c>
      <c r="B783" s="29" t="inlineStr">
        <is>
          <t>Ad url collections · TEXT</t>
        </is>
      </c>
      <c r="C783" s="26" t="n"/>
      <c r="D783" s="27">
        <f>IF(AND($C783="x",$A783&lt;&gt;""),$A783,"")</f>
        <v/>
      </c>
    </row>
    <row r="784">
      <c r="A784" s="25" t="inlineStr">
        <is>
          <t>ad_url_custom_parameters</t>
        </is>
      </c>
      <c r="B784" s="29" t="inlineStr">
        <is>
          <t>Ad url custom parameters · TEXT</t>
        </is>
      </c>
      <c r="C784" s="26" t="n"/>
      <c r="D784" s="27">
        <f>IF(AND($C784="x",$A784&lt;&gt;""),$A784,"")</f>
        <v/>
      </c>
    </row>
    <row r="785">
      <c r="A785" s="25" t="inlineStr">
        <is>
          <t>ad_using_product_data</t>
        </is>
      </c>
      <c r="B785" s="29" t="inlineStr">
        <is>
          <t>Ad using product data · BOOLEAN</t>
        </is>
      </c>
      <c r="C785" s="26" t="n"/>
      <c r="D785" s="27">
        <f>IF(AND($C785="x",$A785&lt;&gt;""),$A785,"")</f>
        <v/>
      </c>
    </row>
    <row r="786">
      <c r="A786" s="25" t="inlineStr">
        <is>
          <t>ad_using_video</t>
        </is>
      </c>
      <c r="B786" s="29" t="inlineStr">
        <is>
          <t>Ad using video · BOOLEAN</t>
        </is>
      </c>
      <c r="C786" s="26" t="n"/>
      <c r="D786" s="27">
        <f>IF(AND($C786="x",$A786&lt;&gt;""),$A786,"")</f>
        <v/>
      </c>
    </row>
    <row r="787">
      <c r="A787" s="25" t="inlineStr">
        <is>
          <t>ad_video_ad_audio</t>
        </is>
      </c>
      <c r="B787" s="29" t="inlineStr">
        <is>
          <t>Ad video ad audio · TEXT</t>
        </is>
      </c>
      <c r="C787" s="26" t="n"/>
      <c r="D787" s="27">
        <f>IF(AND($C787="x",$A787&lt;&gt;""),$A787,"")</f>
        <v/>
      </c>
    </row>
    <row r="788">
      <c r="A788" s="25" t="inlineStr">
        <is>
          <t>ad_video_ad_bumper_action_button_label</t>
        </is>
      </c>
      <c r="B788" s="29" t="inlineStr">
        <is>
          <t>Ad video ad bumper action button label · TEXT</t>
        </is>
      </c>
      <c r="C788" s="26" t="n"/>
      <c r="D788" s="27">
        <f>IF(AND($C788="x",$A788&lt;&gt;""),$A788,"")</f>
        <v/>
      </c>
    </row>
    <row r="789">
      <c r="A789" s="25" t="inlineStr">
        <is>
          <t>ad_video_ad_bumper_action_headline</t>
        </is>
      </c>
      <c r="B789" s="29" t="inlineStr">
        <is>
          <t>Ad video ad bumper action headline · TEXT</t>
        </is>
      </c>
      <c r="C789" s="26" t="n"/>
      <c r="D789" s="27">
        <f>IF(AND($C789="x",$A789&lt;&gt;""),$A789,"")</f>
        <v/>
      </c>
    </row>
    <row r="790">
      <c r="A790" s="25" t="inlineStr">
        <is>
          <t>ad_video_ad_bumper_companion_banner_asset</t>
        </is>
      </c>
      <c r="B790" s="29" t="inlineStr">
        <is>
          <t>Ad video ad bumper companion banner asset · TEXT</t>
        </is>
      </c>
      <c r="C790" s="26" t="n"/>
      <c r="D790" s="27">
        <f>IF(AND($C790="x",$A790&lt;&gt;""),$A790,"")</f>
        <v/>
      </c>
    </row>
    <row r="791">
      <c r="A791" s="25" t="inlineStr">
        <is>
          <t>ad_video_ad_in_feed_description1</t>
        </is>
      </c>
      <c r="B791" s="29" t="inlineStr">
        <is>
          <t>Ad video ad in feed description1 · TEXT</t>
        </is>
      </c>
      <c r="C791" s="26" t="n"/>
      <c r="D791" s="27">
        <f>IF(AND($C791="x",$A791&lt;&gt;""),$A791,"")</f>
        <v/>
      </c>
    </row>
    <row r="792">
      <c r="A792" s="25" t="inlineStr">
        <is>
          <t>ad_video_ad_in_feed_description2</t>
        </is>
      </c>
      <c r="B792" s="29" t="inlineStr">
        <is>
          <t>Ad video ad in feed description2 · TEXT</t>
        </is>
      </c>
      <c r="C792" s="26" t="n"/>
      <c r="D792" s="27">
        <f>IF(AND($C792="x",$A792&lt;&gt;""),$A792,"")</f>
        <v/>
      </c>
    </row>
    <row r="793">
      <c r="A793" s="25" t="inlineStr">
        <is>
          <t>ad_video_ad_in_feed_headline</t>
        </is>
      </c>
      <c r="B793" s="29" t="inlineStr">
        <is>
          <t>Ad video ad in feed headline · TEXT</t>
        </is>
      </c>
      <c r="C793" s="26" t="n"/>
      <c r="D793" s="27">
        <f>IF(AND($C793="x",$A793&lt;&gt;""),$A793,"")</f>
        <v/>
      </c>
    </row>
    <row r="794">
      <c r="A794" s="25" t="inlineStr">
        <is>
          <t>ad_video_ad_in_feed_thumbnail</t>
        </is>
      </c>
      <c r="B794" s="29" t="inlineStr">
        <is>
          <t>Ad video ad in feed thumbnail · TEXT</t>
        </is>
      </c>
      <c r="C794" s="26" t="n"/>
      <c r="D794" s="27">
        <f>IF(AND($C794="x",$A794&lt;&gt;""),$A794,"")</f>
        <v/>
      </c>
    </row>
    <row r="795">
      <c r="A795" s="25" t="inlineStr">
        <is>
          <t>ad_video_ad_in_stream_action_button_label</t>
        </is>
      </c>
      <c r="B795" s="29" t="inlineStr">
        <is>
          <t>Ad video ad in stream action button label · TEXT</t>
        </is>
      </c>
      <c r="C795" s="26" t="n"/>
      <c r="D795" s="27">
        <f>IF(AND($C795="x",$A795&lt;&gt;""),$A795,"")</f>
        <v/>
      </c>
    </row>
    <row r="796">
      <c r="A796" s="25" t="inlineStr">
        <is>
          <t>ad_video_ad_in_stream_action_headline</t>
        </is>
      </c>
      <c r="B796" s="29" t="inlineStr">
        <is>
          <t>Ad video ad in stream action headline · TEXT</t>
        </is>
      </c>
      <c r="C796" s="26" t="n"/>
      <c r="D796" s="27">
        <f>IF(AND($C796="x",$A796&lt;&gt;""),$A796,"")</f>
        <v/>
      </c>
    </row>
    <row r="797">
      <c r="A797" s="25" t="inlineStr">
        <is>
          <t>ad_video_ad_in_stream_companion_banner_asset</t>
        </is>
      </c>
      <c r="B797" s="29" t="inlineStr">
        <is>
          <t>Ad video ad in stream companion banner asset · TEXT</t>
        </is>
      </c>
      <c r="C797" s="26" t="n"/>
      <c r="D797" s="27">
        <f>IF(AND($C797="x",$A797&lt;&gt;""),$A797,"")</f>
        <v/>
      </c>
    </row>
    <row r="798">
      <c r="A798" s="25" t="inlineStr">
        <is>
          <t>ad_video_ad_non_skippable_action_button_label</t>
        </is>
      </c>
      <c r="B798" s="29" t="inlineStr">
        <is>
          <t>Ad video ad non skippable action button label · TEXT</t>
        </is>
      </c>
      <c r="C798" s="26" t="n"/>
      <c r="D798" s="27">
        <f>IF(AND($C798="x",$A798&lt;&gt;""),$A798,"")</f>
        <v/>
      </c>
    </row>
    <row r="799">
      <c r="A799" s="25" t="inlineStr">
        <is>
          <t>ad_video_ad_non_skippable_action_headline</t>
        </is>
      </c>
      <c r="B799" s="29" t="inlineStr">
        <is>
          <t>Ad video ad non skippable action headline · TEXT</t>
        </is>
      </c>
      <c r="C799" s="26" t="n"/>
      <c r="D799" s="27">
        <f>IF(AND($C799="x",$A799&lt;&gt;""),$A799,"")</f>
        <v/>
      </c>
    </row>
    <row r="800">
      <c r="A800" s="25" t="inlineStr">
        <is>
          <t>ad_video_ad_non_skippable_companion_banner_asset</t>
        </is>
      </c>
      <c r="B800" s="29" t="inlineStr">
        <is>
          <t>Ad video ad non skippable companion banner asset · TEXT</t>
        </is>
      </c>
      <c r="C800" s="26" t="n"/>
      <c r="D800" s="27">
        <f>IF(AND($C800="x",$A800&lt;&gt;""),$A800,"")</f>
        <v/>
      </c>
    </row>
    <row r="801">
      <c r="A801" s="25" t="inlineStr">
        <is>
          <t>ad_video_ad_out_stream_description</t>
        </is>
      </c>
      <c r="B801" s="29" t="inlineStr">
        <is>
          <t>Ad video ad out stream description · TEXT</t>
        </is>
      </c>
      <c r="C801" s="26" t="n"/>
      <c r="D801" s="27">
        <f>IF(AND($C801="x",$A801&lt;&gt;""),$A801,"")</f>
        <v/>
      </c>
    </row>
    <row r="802">
      <c r="A802" s="25" t="inlineStr">
        <is>
          <t>ad_video_ad_out_stream_headline</t>
        </is>
      </c>
      <c r="B802" s="29" t="inlineStr">
        <is>
          <t>Ad video ad out stream headline · TEXT</t>
        </is>
      </c>
      <c r="C802" s="26" t="n"/>
      <c r="D802" s="27">
        <f>IF(AND($C802="x",$A802&lt;&gt;""),$A802,"")</f>
        <v/>
      </c>
    </row>
    <row r="803">
      <c r="A803" s="25" t="inlineStr">
        <is>
          <t>ad_video_ad_video_asset</t>
        </is>
      </c>
      <c r="B803" s="29" t="inlineStr">
        <is>
          <t>Ad video ad video asset · TEXT</t>
        </is>
      </c>
      <c r="C803" s="26" t="n"/>
      <c r="D803" s="27">
        <f>IF(AND($C803="x",$A803&lt;&gt;""),$A803,"")</f>
        <v/>
      </c>
    </row>
    <row r="804">
      <c r="A804" s="25" t="inlineStr">
        <is>
          <t>ad_video_responsive_ad_breadcrumb1</t>
        </is>
      </c>
      <c r="B804" s="29" t="inlineStr">
        <is>
          <t>Ad video responsive ad breadcrumb1 · TEXT</t>
        </is>
      </c>
      <c r="C804" s="26" t="n"/>
      <c r="D804" s="27">
        <f>IF(AND($C804="x",$A804&lt;&gt;""),$A804,"")</f>
        <v/>
      </c>
    </row>
    <row r="805">
      <c r="A805" s="25" t="inlineStr">
        <is>
          <t>ad_video_responsive_ad_breadcrumb2</t>
        </is>
      </c>
      <c r="B805" s="29" t="inlineStr">
        <is>
          <t>Ad video responsive ad breadcrumb2 · TEXT</t>
        </is>
      </c>
      <c r="C805" s="26" t="n"/>
      <c r="D805" s="27">
        <f>IF(AND($C805="x",$A805&lt;&gt;""),$A805,"")</f>
        <v/>
      </c>
    </row>
    <row r="806">
      <c r="A806" s="25" t="inlineStr">
        <is>
          <t>ad_video_responsive_ad_call_to_actions</t>
        </is>
      </c>
      <c r="B806" s="29" t="inlineStr">
        <is>
          <t>Ad video responsive ad call to actions · TEXT</t>
        </is>
      </c>
      <c r="C806" s="26" t="n"/>
      <c r="D806" s="27">
        <f>IF(AND($C806="x",$A806&lt;&gt;""),$A806,"")</f>
        <v/>
      </c>
    </row>
    <row r="807">
      <c r="A807" s="25" t="inlineStr">
        <is>
          <t>ad_video_responsive_ad_companion_banners</t>
        </is>
      </c>
      <c r="B807" s="29" t="inlineStr">
        <is>
          <t>Ad video responsive ad companion banners · TEXT</t>
        </is>
      </c>
      <c r="C807" s="26" t="n"/>
      <c r="D807" s="27">
        <f>IF(AND($C807="x",$A807&lt;&gt;""),$A807,"")</f>
        <v/>
      </c>
    </row>
    <row r="808">
      <c r="A808" s="25" t="inlineStr">
        <is>
          <t>ad_video_responsive_ad_companion_banners_asset</t>
        </is>
      </c>
      <c r="B808" s="29" t="inlineStr">
        <is>
          <t>(Deprecated) Ad video responsive ad companion banners asset · TEXT</t>
        </is>
      </c>
      <c r="C808" s="26" t="n"/>
      <c r="D808" s="27">
        <f>IF(AND($C808="x",$A808&lt;&gt;""),$A808,"")</f>
        <v/>
      </c>
    </row>
    <row r="809">
      <c r="A809" s="25" t="inlineStr">
        <is>
          <t>ad_video_responsive_ad_descriptions</t>
        </is>
      </c>
      <c r="B809" s="29" t="inlineStr">
        <is>
          <t>Ad video responsive ad descriptions · TEXT</t>
        </is>
      </c>
      <c r="C809" s="26" t="n"/>
      <c r="D809" s="27">
        <f>IF(AND($C809="x",$A809&lt;&gt;""),$A809,"")</f>
        <v/>
      </c>
    </row>
    <row r="810">
      <c r="A810" s="25" t="inlineStr">
        <is>
          <t>ad_video_responsive_ad_descriptions_1_text</t>
        </is>
      </c>
      <c r="B810" s="29" t="inlineStr">
        <is>
          <t>Ad video responsive ad description 1 text · TEXT</t>
        </is>
      </c>
      <c r="C810" s="26" t="n"/>
      <c r="D810" s="27">
        <f>IF(AND($C810="x",$A810&lt;&gt;""),$A810,"")</f>
        <v/>
      </c>
    </row>
    <row r="811">
      <c r="A811" s="25" t="inlineStr">
        <is>
          <t>ad_video_responsive_ad_descriptions_2_text</t>
        </is>
      </c>
      <c r="B811" s="29" t="inlineStr">
        <is>
          <t>Ad video responsive ad description 2 text · TEXT</t>
        </is>
      </c>
      <c r="C811" s="26" t="n"/>
      <c r="D811" s="27">
        <f>IF(AND($C811="x",$A811&lt;&gt;""),$A811,"")</f>
        <v/>
      </c>
    </row>
    <row r="812">
      <c r="A812" s="25" t="inlineStr">
        <is>
          <t>ad_video_responsive_ad_descriptions_3_text</t>
        </is>
      </c>
      <c r="B812" s="29" t="inlineStr">
        <is>
          <t>Ad video responsive ad description 3 text · TEXT</t>
        </is>
      </c>
      <c r="C812" s="26" t="n"/>
      <c r="D812" s="27">
        <f>IF(AND($C812="x",$A812&lt;&gt;""),$A812,"")</f>
        <v/>
      </c>
    </row>
    <row r="813">
      <c r="A813" s="25" t="inlineStr">
        <is>
          <t>ad_video_responsive_ad_descriptions_4_text</t>
        </is>
      </c>
      <c r="B813" s="29" t="inlineStr">
        <is>
          <t>Ad video responsive ad description 4 text · TEXT</t>
        </is>
      </c>
      <c r="C813" s="26" t="n"/>
      <c r="D813" s="27">
        <f>IF(AND($C813="x",$A813&lt;&gt;""),$A813,"")</f>
        <v/>
      </c>
    </row>
    <row r="814">
      <c r="A814" s="25" t="inlineStr">
        <is>
          <t>ad_video_responsive_ad_descriptions_5_text</t>
        </is>
      </c>
      <c r="B814" s="29" t="inlineStr">
        <is>
          <t>Ad video responsive ad description 5 text · TEXT</t>
        </is>
      </c>
      <c r="C814" s="26" t="n"/>
      <c r="D814" s="27">
        <f>IF(AND($C814="x",$A814&lt;&gt;""),$A814,"")</f>
        <v/>
      </c>
    </row>
    <row r="815">
      <c r="A815" s="25" t="inlineStr">
        <is>
          <t>ad_video_responsive_ad_descriptions_combined_text</t>
        </is>
      </c>
      <c r="B815" s="29" t="inlineStr">
        <is>
          <t>Ad video responsive ad descriptions combined · TEXT</t>
        </is>
      </c>
      <c r="C815" s="26" t="n"/>
      <c r="D815" s="27">
        <f>IF(AND($C815="x",$A815&lt;&gt;""),$A815,"")</f>
        <v/>
      </c>
    </row>
    <row r="816">
      <c r="A816" s="25" t="inlineStr">
        <is>
          <t>ad_video_responsive_ad_headlines</t>
        </is>
      </c>
      <c r="B816" s="29" t="inlineStr">
        <is>
          <t>Ad video responsive ad headlines · TEXT</t>
        </is>
      </c>
      <c r="C816" s="26" t="n"/>
      <c r="D816" s="27">
        <f>IF(AND($C816="x",$A816&lt;&gt;""),$A816,"")</f>
        <v/>
      </c>
    </row>
    <row r="817">
      <c r="A817" s="25" t="inlineStr">
        <is>
          <t>ad_video_responsive_ad_headlines_1_text</t>
        </is>
      </c>
      <c r="B817" s="29" t="inlineStr">
        <is>
          <t>Ad video responsive ad headline 1 text · TEXT</t>
        </is>
      </c>
      <c r="C817" s="26" t="n"/>
      <c r="D817" s="27">
        <f>IF(AND($C817="x",$A817&lt;&gt;""),$A817,"")</f>
        <v/>
      </c>
    </row>
    <row r="818">
      <c r="A818" s="25" t="inlineStr">
        <is>
          <t>ad_video_responsive_ad_headlines_2_text</t>
        </is>
      </c>
      <c r="B818" s="29" t="inlineStr">
        <is>
          <t>Ad video responsive ad headline 2 text · TEXT</t>
        </is>
      </c>
      <c r="C818" s="26" t="n"/>
      <c r="D818" s="27">
        <f>IF(AND($C818="x",$A818&lt;&gt;""),$A818,"")</f>
        <v/>
      </c>
    </row>
    <row r="819">
      <c r="A819" s="25" t="inlineStr">
        <is>
          <t>ad_video_responsive_ad_headlines_3_text</t>
        </is>
      </c>
      <c r="B819" s="29" t="inlineStr">
        <is>
          <t>Ad video responsive ad headline 3 text · TEXT</t>
        </is>
      </c>
      <c r="C819" s="26" t="n"/>
      <c r="D819" s="27">
        <f>IF(AND($C819="x",$A819&lt;&gt;""),$A819,"")</f>
        <v/>
      </c>
    </row>
    <row r="820">
      <c r="A820" s="25" t="inlineStr">
        <is>
          <t>ad_video_responsive_ad_headlines_4_text</t>
        </is>
      </c>
      <c r="B820" s="29" t="inlineStr">
        <is>
          <t>Ad video responsive ad headline 4 text · TEXT</t>
        </is>
      </c>
      <c r="C820" s="26" t="n"/>
      <c r="D820" s="27">
        <f>IF(AND($C820="x",$A820&lt;&gt;""),$A820,"")</f>
        <v/>
      </c>
    </row>
    <row r="821">
      <c r="A821" s="25" t="inlineStr">
        <is>
          <t>ad_video_responsive_ad_headlines_5_text</t>
        </is>
      </c>
      <c r="B821" s="29" t="inlineStr">
        <is>
          <t>Ad video responsive ad headline 5 text · TEXT</t>
        </is>
      </c>
      <c r="C821" s="26" t="n"/>
      <c r="D821" s="27">
        <f>IF(AND($C821="x",$A821&lt;&gt;""),$A821,"")</f>
        <v/>
      </c>
    </row>
    <row r="822">
      <c r="A822" s="25" t="inlineStr">
        <is>
          <t>ad_video_responsive_ad_headlines_combined_text</t>
        </is>
      </c>
      <c r="B822" s="29" t="inlineStr">
        <is>
          <t>Ad video responsive ad headlines combined · TEXT</t>
        </is>
      </c>
      <c r="C822" s="26" t="n"/>
      <c r="D822" s="27">
        <f>IF(AND($C822="x",$A822&lt;&gt;""),$A822,"")</f>
        <v/>
      </c>
    </row>
    <row r="823">
      <c r="A823" s="25" t="inlineStr">
        <is>
          <t>ad_video_responsive_ad_long_headlines</t>
        </is>
      </c>
      <c r="B823" s="29" t="inlineStr">
        <is>
          <t>Ad video responsive ad long headlines · TEXT</t>
        </is>
      </c>
      <c r="C823" s="26" t="n"/>
      <c r="D823" s="27">
        <f>IF(AND($C823="x",$A823&lt;&gt;""),$A823,"")</f>
        <v/>
      </c>
    </row>
    <row r="824">
      <c r="A824" s="25" t="inlineStr">
        <is>
          <t>ad_video_responsive_ad_long_headlines_combined_text</t>
        </is>
      </c>
      <c r="B824" s="29" t="inlineStr">
        <is>
          <t>Ad video responsive ad long headlines combined · TEXT</t>
        </is>
      </c>
      <c r="C824" s="26" t="n"/>
      <c r="D824" s="27">
        <f>IF(AND($C824="x",$A824&lt;&gt;""),$A824,"")</f>
        <v/>
      </c>
    </row>
    <row r="825">
      <c r="A825" s="25" t="inlineStr">
        <is>
          <t>ad_video_responsive_ad_videos</t>
        </is>
      </c>
      <c r="B825" s="29" t="inlineStr">
        <is>
          <t>Ad video responsive ad videos · TEXT</t>
        </is>
      </c>
      <c r="C825" s="26" t="n"/>
      <c r="D825" s="27">
        <f>IF(AND($C825="x",$A825&lt;&gt;""),$A825,"")</f>
        <v/>
      </c>
    </row>
    <row r="826">
      <c r="A826" s="25" t="inlineStr">
        <is>
          <t>ad_video_responsive_ad_videos_asset</t>
        </is>
      </c>
      <c r="B826" s="29" t="inlineStr">
        <is>
          <t>(Deprecated) Ad video responsive ad videos asset · TEXT</t>
        </is>
      </c>
      <c r="C826" s="26" t="n"/>
      <c r="D826" s="27">
        <f>IF(AND($C826="x",$A826&lt;&gt;""),$A826,"")</f>
        <v/>
      </c>
    </row>
    <row r="827">
      <c r="A827" s="25" t="inlineStr">
        <is>
          <t>adgroup</t>
        </is>
      </c>
      <c r="B827" s="29" t="inlineStr">
        <is>
          <t>Ad group name (Duplicate) · TEXT</t>
        </is>
      </c>
      <c r="C827" s="26" t="n"/>
      <c r="D827" s="27">
        <f>IF(AND($C827="x",$A827&lt;&gt;""),$A827,"")</f>
        <v/>
      </c>
    </row>
    <row r="828">
      <c r="A828" s="25" t="inlineStr">
        <is>
          <t>adjusted_age_range</t>
        </is>
      </c>
      <c r="B828" s="29" t="inlineStr">
        <is>
          <t>Adjusted age range · TEXT</t>
        </is>
      </c>
      <c r="C828" s="26" t="n"/>
      <c r="D828" s="27">
        <f>IF(AND($C828="x",$A828&lt;&gt;""),$A828,"")</f>
        <v/>
      </c>
    </row>
    <row r="829">
      <c r="A829" s="25" t="inlineStr">
        <is>
          <t>adjusted_gender</t>
        </is>
      </c>
      <c r="B829" s="29" t="inlineStr">
        <is>
          <t>Adjusted gender · TEXT</t>
        </is>
      </c>
      <c r="C829" s="26" t="n"/>
      <c r="D829" s="27">
        <f>IF(AND($C829="x",$A829&lt;&gt;""),$A829,"")</f>
        <v/>
      </c>
    </row>
    <row r="830">
      <c r="A830" s="25" t="inlineStr">
        <is>
          <t>adnetwork_conversions</t>
        </is>
      </c>
      <c r="B830" s="29" t="inlineStr">
        <is>
          <t>Adnetwork conversions · NUMERIC</t>
        </is>
      </c>
      <c r="C830" s="26" t="n"/>
      <c r="D830" s="27">
        <f>IF(AND($C830="x",$A830&lt;&gt;""),$A830,"")</f>
        <v/>
      </c>
    </row>
    <row r="831">
      <c r="A831" s="25" t="inlineStr">
        <is>
          <t>adnetwork_revenue</t>
        </is>
      </c>
      <c r="B831" s="29" t="inlineStr">
        <is>
          <t>Adnetwork revenue · NUMERIC</t>
        </is>
      </c>
      <c r="C831" s="26" t="n"/>
      <c r="D831" s="27">
        <f>IF(AND($C831="x",$A831&lt;&gt;""),$A831,"")</f>
        <v/>
      </c>
    </row>
    <row r="832">
      <c r="A832" s="25" t="inlineStr">
        <is>
          <t>advertising_channel_sub_type</t>
        </is>
      </c>
      <c r="B832" s="29" t="inlineStr">
        <is>
          <t>Advertising channel sub type · TEXT</t>
        </is>
      </c>
      <c r="C832" s="26" t="n"/>
      <c r="D832" s="27">
        <f>IF(AND($C832="x",$A832&lt;&gt;""),$A832,"")</f>
        <v/>
      </c>
    </row>
    <row r="833">
      <c r="A833" s="25" t="inlineStr">
        <is>
          <t>advertising_channel_type</t>
        </is>
      </c>
      <c r="B833" s="29" t="inlineStr">
        <is>
          <t>Advertising channel type · TEXT</t>
        </is>
      </c>
      <c r="C833" s="26" t="n"/>
      <c r="D833" s="27">
        <f>IF(AND($C833="x",$A833&lt;&gt;""),$A833,"")</f>
        <v/>
      </c>
    </row>
    <row r="834">
      <c r="A834" s="25" t="inlineStr">
        <is>
          <t>age_range_type</t>
        </is>
      </c>
      <c r="B834" s="29" t="inlineStr">
        <is>
          <t>Age range type · TEXT</t>
        </is>
      </c>
      <c r="C834" s="26" t="n"/>
      <c r="D834" s="27">
        <f>IF(AND($C834="x",$A834&lt;&gt;""),$A834,"")</f>
        <v/>
      </c>
    </row>
    <row r="835">
      <c r="A835" s="25" t="inlineStr">
        <is>
          <t>age_range_view_resource_name</t>
        </is>
      </c>
      <c r="B835" s="29" t="inlineStr">
        <is>
          <t>Age range view resource name · TEXT</t>
        </is>
      </c>
      <c r="C835" s="26" t="n"/>
      <c r="D835" s="27">
        <f>IF(AND($C835="x",$A835&lt;&gt;""),$A835,"")</f>
        <v/>
      </c>
    </row>
    <row r="836">
      <c r="A836" s="25" t="inlineStr">
        <is>
          <t>aggregator_id</t>
        </is>
      </c>
      <c r="B836" s="29" t="inlineStr">
        <is>
          <t>Aggregator id · NUMERIC</t>
        </is>
      </c>
      <c r="C836" s="26" t="n"/>
      <c r="D836" s="27">
        <f>IF(AND($C836="x",$A836&lt;&gt;""),$A836,"")</f>
        <v/>
      </c>
    </row>
    <row r="837">
      <c r="A837" s="25" t="inlineStr">
        <is>
          <t>ai_max_ad_group_setting_disable_search_term_matching</t>
        </is>
      </c>
      <c r="B837" s="29" t="inlineStr">
        <is>
          <t>Ai max ad group setting disable search term matching · BOOLEAN</t>
        </is>
      </c>
      <c r="C837" s="26" t="n"/>
      <c r="D837" s="27">
        <f>IF(AND($C837="x",$A837&lt;&gt;""),$A837,"")</f>
        <v/>
      </c>
    </row>
    <row r="838">
      <c r="A838" s="25" t="inlineStr">
        <is>
          <t>ai_max_setting_bundling_required</t>
        </is>
      </c>
      <c r="B838" s="29" t="inlineStr">
        <is>
          <t>Ai max setting bundling required · TEXT</t>
        </is>
      </c>
      <c r="C838" s="26" t="n"/>
      <c r="D838" s="27">
        <f>IF(AND($C838="x",$A838&lt;&gt;""),$A838,"")</f>
        <v/>
      </c>
    </row>
    <row r="839">
      <c r="A839" s="25" t="inlineStr">
        <is>
          <t>ai_max_setting_enable_ai_max</t>
        </is>
      </c>
      <c r="B839" s="29" t="inlineStr">
        <is>
          <t>Ai max setting enable ai max · BOOLEAN</t>
        </is>
      </c>
      <c r="C839" s="26" t="n"/>
      <c r="D839" s="27">
        <f>IF(AND($C839="x",$A839&lt;&gt;""),$A839,"")</f>
        <v/>
      </c>
    </row>
    <row r="840">
      <c r="A840" s="25" t="inlineStr">
        <is>
          <t>aligned_bidding_strategy_id</t>
        </is>
      </c>
      <c r="B840" s="29" t="inlineStr">
        <is>
          <t>Aligned bidding strategy id · NUMERIC</t>
        </is>
      </c>
      <c r="C840" s="26" t="n"/>
      <c r="D840" s="27">
        <f>IF(AND($C840="x",$A840&lt;&gt;""),$A840,"")</f>
        <v/>
      </c>
    </row>
    <row r="841">
      <c r="A841" s="25" t="inlineStr">
        <is>
          <t>aligned_campaign_budget_id</t>
        </is>
      </c>
      <c r="B841" s="29" t="inlineStr">
        <is>
          <t>Aligned campaign budget id · NUMERIC</t>
        </is>
      </c>
      <c r="C841" s="26" t="n"/>
      <c r="D841" s="27">
        <f>IF(AND($C841="x",$A841&lt;&gt;""),$A841,"")</f>
        <v/>
      </c>
    </row>
    <row r="842">
      <c r="A842" s="25" t="inlineStr">
        <is>
          <t>all_conversion_rate</t>
        </is>
      </c>
      <c r="B842" s="29" t="inlineStr">
        <is>
          <t>All conversion rate · PERCENT</t>
        </is>
      </c>
      <c r="C842" s="26" t="n"/>
      <c r="D842" s="27">
        <f>IF(AND($C842="x",$A842&lt;&gt;""),$A842,"")</f>
        <v/>
      </c>
    </row>
    <row r="843">
      <c r="A843" s="25" t="inlineStr">
        <is>
          <t>all_conversion_value</t>
        </is>
      </c>
      <c r="B843" s="29" t="inlineStr">
        <is>
          <t>All conversion value · NUMERIC</t>
        </is>
      </c>
      <c r="C843" s="26" t="n"/>
      <c r="D843" s="27">
        <f>IF(AND($C843="x",$A843&lt;&gt;""),$A843,"")</f>
        <v/>
      </c>
    </row>
    <row r="844">
      <c r="A844" s="25" t="inlineStr">
        <is>
          <t>all_conversions</t>
        </is>
      </c>
      <c r="B844" s="29" t="inlineStr">
        <is>
          <t>All conversions · NUMERIC</t>
        </is>
      </c>
      <c r="C844" s="26" t="n"/>
      <c r="D844" s="27">
        <f>IF(AND($C844="x",$A844&lt;&gt;""),$A844,"")</f>
        <v/>
      </c>
    </row>
    <row r="845">
      <c r="A845" s="25" t="inlineStr">
        <is>
          <t>all_conversions_by_conversion_date</t>
        </is>
      </c>
      <c r="B845" s="29" t="inlineStr">
        <is>
          <t>All conversions by conversion date · NUMERIC</t>
        </is>
      </c>
      <c r="C845" s="26" t="n"/>
      <c r="D845" s="27">
        <f>IF(AND($C845="x",$A845&lt;&gt;""),$A845,"")</f>
        <v/>
      </c>
    </row>
    <row r="846">
      <c r="A846" s="25" t="inlineStr">
        <is>
          <t>all_conversions_from_click_to_call</t>
        </is>
      </c>
      <c r="B846" s="29" t="inlineStr">
        <is>
          <t>All conversions from click to call · NUMERIC</t>
        </is>
      </c>
      <c r="C846" s="26" t="n"/>
      <c r="D846" s="27">
        <f>IF(AND($C846="x",$A846&lt;&gt;""),$A846,"")</f>
        <v/>
      </c>
    </row>
    <row r="847">
      <c r="A847" s="25" t="inlineStr">
        <is>
          <t>all_conversions_from_directions</t>
        </is>
      </c>
      <c r="B847" s="29" t="inlineStr">
        <is>
          <t>All conversions from directions · NUMERIC</t>
        </is>
      </c>
      <c r="C847" s="26" t="n"/>
      <c r="D847" s="27">
        <f>IF(AND($C847="x",$A847&lt;&gt;""),$A847,"")</f>
        <v/>
      </c>
    </row>
    <row r="848">
      <c r="A848" s="25" t="inlineStr">
        <is>
          <t>all_conversions_from_interactions_rate</t>
        </is>
      </c>
      <c r="B848" s="29" t="inlineStr">
        <is>
          <t>All conversions from interactions rate · PERCENT</t>
        </is>
      </c>
      <c r="C848" s="26" t="n"/>
      <c r="D848" s="27">
        <f>IF(AND($C848="x",$A848&lt;&gt;""),$A848,"")</f>
        <v/>
      </c>
    </row>
    <row r="849">
      <c r="A849" s="25" t="inlineStr">
        <is>
          <t>all_conversions_from_interactions_value_per_interaction</t>
        </is>
      </c>
      <c r="B849" s="29" t="inlineStr">
        <is>
          <t>All conversions from interactions value per interaction · NUMERIC</t>
        </is>
      </c>
      <c r="C849" s="26" t="n"/>
      <c r="D849" s="27">
        <f>IF(AND($C849="x",$A849&lt;&gt;""),$A849,"")</f>
        <v/>
      </c>
    </row>
    <row r="850">
      <c r="A850" s="25" t="inlineStr">
        <is>
          <t>all_conversions_from_location_asset_click_to_call</t>
        </is>
      </c>
      <c r="B850" s="29" t="inlineStr">
        <is>
          <t>All conversions from location asset click to call · NUMERIC</t>
        </is>
      </c>
      <c r="C850" s="26" t="n"/>
      <c r="D850" s="27">
        <f>IF(AND($C850="x",$A850&lt;&gt;""),$A850,"")</f>
        <v/>
      </c>
    </row>
    <row r="851">
      <c r="A851" s="25" t="inlineStr">
        <is>
          <t>all_conversions_from_location_asset_directions</t>
        </is>
      </c>
      <c r="B851" s="29" t="inlineStr">
        <is>
          <t>All conversions from location asset directions · NUMERIC</t>
        </is>
      </c>
      <c r="C851" s="26" t="n"/>
      <c r="D851" s="27">
        <f>IF(AND($C851="x",$A851&lt;&gt;""),$A851,"")</f>
        <v/>
      </c>
    </row>
    <row r="852">
      <c r="A852" s="25" t="inlineStr">
        <is>
          <t>all_conversions_from_location_asset_menu</t>
        </is>
      </c>
      <c r="B852" s="29" t="inlineStr">
        <is>
          <t>All conversions from location asset menu · NUMERIC</t>
        </is>
      </c>
      <c r="C852" s="26" t="n"/>
      <c r="D852" s="27">
        <f>IF(AND($C852="x",$A852&lt;&gt;""),$A852,"")</f>
        <v/>
      </c>
    </row>
    <row r="853">
      <c r="A853" s="25" t="inlineStr">
        <is>
          <t>all_conversions_from_location_asset_order</t>
        </is>
      </c>
      <c r="B853" s="29" t="inlineStr">
        <is>
          <t>All conversions from location asset order · NUMERIC</t>
        </is>
      </c>
      <c r="C853" s="26" t="n"/>
      <c r="D853" s="27">
        <f>IF(AND($C853="x",$A853&lt;&gt;""),$A853,"")</f>
        <v/>
      </c>
    </row>
    <row r="854">
      <c r="A854" s="25" t="inlineStr">
        <is>
          <t>all_conversions_from_location_asset_other_engagement</t>
        </is>
      </c>
      <c r="B854" s="29" t="inlineStr">
        <is>
          <t>All conversions from location asset other engagement · NUMERIC</t>
        </is>
      </c>
      <c r="C854" s="26" t="n"/>
      <c r="D854" s="27">
        <f>IF(AND($C854="x",$A854&lt;&gt;""),$A854,"")</f>
        <v/>
      </c>
    </row>
    <row r="855">
      <c r="A855" s="25" t="inlineStr">
        <is>
          <t>all_conversions_from_location_asset_store_visits</t>
        </is>
      </c>
      <c r="B855" s="29" t="inlineStr">
        <is>
          <t>All conversions from location asset store visits · NUMERIC</t>
        </is>
      </c>
      <c r="C855" s="26" t="n"/>
      <c r="D855" s="27">
        <f>IF(AND($C855="x",$A855&lt;&gt;""),$A855,"")</f>
        <v/>
      </c>
    </row>
    <row r="856">
      <c r="A856" s="25" t="inlineStr">
        <is>
          <t>all_conversions_from_location_asset_website</t>
        </is>
      </c>
      <c r="B856" s="29" t="inlineStr">
        <is>
          <t>All conversions from location asset website · NUMERIC</t>
        </is>
      </c>
      <c r="C856" s="26" t="n"/>
      <c r="D856" s="27">
        <f>IF(AND($C856="x",$A856&lt;&gt;""),$A856,"")</f>
        <v/>
      </c>
    </row>
    <row r="857">
      <c r="A857" s="25" t="inlineStr">
        <is>
          <t>all_conversions_from_menu</t>
        </is>
      </c>
      <c r="B857" s="29" t="inlineStr">
        <is>
          <t>All conversions from menu · NUMERIC</t>
        </is>
      </c>
      <c r="C857" s="26" t="n"/>
      <c r="D857" s="27">
        <f>IF(AND($C857="x",$A857&lt;&gt;""),$A857,"")</f>
        <v/>
      </c>
    </row>
    <row r="858">
      <c r="A858" s="25" t="inlineStr">
        <is>
          <t>all_conversions_from_order</t>
        </is>
      </c>
      <c r="B858" s="29" t="inlineStr">
        <is>
          <t>All conversions from order · NUMERIC</t>
        </is>
      </c>
      <c r="C858" s="26" t="n"/>
      <c r="D858" s="27">
        <f>IF(AND($C858="x",$A858&lt;&gt;""),$A858,"")</f>
        <v/>
      </c>
    </row>
    <row r="859">
      <c r="A859" s="25" t="inlineStr">
        <is>
          <t>all_conversions_from_other_engagement</t>
        </is>
      </c>
      <c r="B859" s="29" t="inlineStr">
        <is>
          <t>All conversions from other engagement · NUMERIC</t>
        </is>
      </c>
      <c r="C859" s="26" t="n"/>
      <c r="D859" s="27">
        <f>IF(AND($C859="x",$A859&lt;&gt;""),$A859,"")</f>
        <v/>
      </c>
    </row>
    <row r="860">
      <c r="A860" s="25" t="inlineStr">
        <is>
          <t>all_conversions_from_store_visit</t>
        </is>
      </c>
      <c r="B860" s="29" t="inlineStr">
        <is>
          <t>All conversions from store visit · NUMERIC</t>
        </is>
      </c>
      <c r="C860" s="26" t="n"/>
      <c r="D860" s="27">
        <f>IF(AND($C860="x",$A860&lt;&gt;""),$A860,"")</f>
        <v/>
      </c>
    </row>
    <row r="861">
      <c r="A861" s="25" t="inlineStr">
        <is>
          <t>all_conversions_from_store_website</t>
        </is>
      </c>
      <c r="B861" s="29" t="inlineStr">
        <is>
          <t>All conversions from store website · NUMERIC</t>
        </is>
      </c>
      <c r="C861" s="26" t="n"/>
      <c r="D861" s="27">
        <f>IF(AND($C861="x",$A861&lt;&gt;""),$A861,"")</f>
        <v/>
      </c>
    </row>
    <row r="862">
      <c r="A862" s="25" t="inlineStr">
        <is>
          <t>all_conversions_value</t>
        </is>
      </c>
      <c r="B862" s="29" t="inlineStr">
        <is>
          <t>All conversions value · NUMERIC</t>
        </is>
      </c>
      <c r="C862" s="26" t="n"/>
      <c r="D862" s="27">
        <f>IF(AND($C862="x",$A862&lt;&gt;""),$A862,"")</f>
        <v/>
      </c>
    </row>
    <row r="863">
      <c r="A863" s="25" t="inlineStr">
        <is>
          <t>all_conversions_value_by_conversion_date</t>
        </is>
      </c>
      <c r="B863" s="29" t="inlineStr">
        <is>
          <t>All conversions value by conversion date · NUMERIC</t>
        </is>
      </c>
      <c r="C863" s="26" t="n"/>
      <c r="D863" s="27">
        <f>IF(AND($C863="x",$A863&lt;&gt;""),$A863,"")</f>
        <v/>
      </c>
    </row>
    <row r="864">
      <c r="A864" s="25" t="inlineStr">
        <is>
          <t>all_conversions_value_per_cost</t>
        </is>
      </c>
      <c r="B864" s="29" t="inlineStr">
        <is>
          <t>All conversions value per cost · NUMERIC</t>
        </is>
      </c>
      <c r="C864" s="26" t="n"/>
      <c r="D864" s="27">
        <f>IF(AND($C864="x",$A864&lt;&gt;""),$A864,"")</f>
        <v/>
      </c>
    </row>
    <row r="865">
      <c r="A865" s="25" t="inlineStr">
        <is>
          <t>all_new_customer_lifetime_value</t>
        </is>
      </c>
      <c r="B865" s="29" t="inlineStr">
        <is>
          <t>All new customer lifetime value · NUMERIC</t>
        </is>
      </c>
      <c r="C865" s="26" t="n"/>
      <c r="D865" s="27">
        <f>IF(AND($C865="x",$A865&lt;&gt;""),$A865,"")</f>
        <v/>
      </c>
    </row>
    <row r="866">
      <c r="A866" s="25" t="inlineStr">
        <is>
          <t>all_value_adjustment</t>
        </is>
      </c>
      <c r="B866" s="29" t="inlineStr">
        <is>
          <t>All value adjustment · NUMERIC</t>
        </is>
      </c>
      <c r="C866" s="26" t="n"/>
      <c r="D866" s="27">
        <f>IF(AND($C866="x",$A866&lt;&gt;""),$A866,"")</f>
        <v/>
      </c>
    </row>
    <row r="867">
      <c r="A867" s="25" t="inlineStr">
        <is>
          <t>amount</t>
        </is>
      </c>
      <c r="B867" s="29" t="inlineStr">
        <is>
          <t>Amount · NUMERIC</t>
        </is>
      </c>
      <c r="C867" s="26" t="n"/>
      <c r="D867" s="27">
        <f>IF(AND($C867="x",$A867&lt;&gt;""),$A867,"")</f>
        <v/>
      </c>
    </row>
    <row r="868">
      <c r="A868" s="25" t="inlineStr">
        <is>
          <t>amount_micros</t>
        </is>
      </c>
      <c r="B868" s="29" t="inlineStr">
        <is>
          <t>Amount micros · NUMERIC</t>
        </is>
      </c>
      <c r="C868" s="26" t="n"/>
      <c r="D868" s="27">
        <f>IF(AND($C868="x",$A868&lt;&gt;""),$A868,"")</f>
        <v/>
      </c>
    </row>
    <row r="869">
      <c r="A869" s="25" t="inlineStr">
        <is>
          <t>app_campaign_setting_app_id</t>
        </is>
      </c>
      <c r="B869" s="29" t="inlineStr">
        <is>
          <t>App campaign setting app id · TEXT</t>
        </is>
      </c>
      <c r="C869" s="26" t="n"/>
      <c r="D869" s="27">
        <f>IF(AND($C869="x",$A869&lt;&gt;""),$A869,"")</f>
        <v/>
      </c>
    </row>
    <row r="870">
      <c r="A870" s="25" t="inlineStr">
        <is>
          <t>app_campaign_setting_app_store</t>
        </is>
      </c>
      <c r="B870" s="29" t="inlineStr">
        <is>
          <t>App campaign setting app store · TEXT</t>
        </is>
      </c>
      <c r="C870" s="26" t="n"/>
      <c r="D870" s="27">
        <f>IF(AND($C870="x",$A870&lt;&gt;""),$A870,"")</f>
        <v/>
      </c>
    </row>
    <row r="871">
      <c r="A871" s="25" t="inlineStr">
        <is>
          <t>app_campaign_setting_bidding_strategy_goal_type</t>
        </is>
      </c>
      <c r="B871" s="29" t="inlineStr">
        <is>
          <t>App campaign setting bidding strategy goal type · TEXT</t>
        </is>
      </c>
      <c r="C871" s="26" t="n"/>
      <c r="D871" s="27">
        <f>IF(AND($C871="x",$A871&lt;&gt;""),$A871,"")</f>
        <v/>
      </c>
    </row>
    <row r="872">
      <c r="A872" s="25" t="inlineStr">
        <is>
          <t>app_deep_link_asset_app_deep_link_uri</t>
        </is>
      </c>
      <c r="B872" s="29" t="inlineStr">
        <is>
          <t>App deep link asset app deep link uri · TEXT</t>
        </is>
      </c>
      <c r="C872" s="26" t="n"/>
      <c r="D872" s="27">
        <f>IF(AND($C872="x",$A872&lt;&gt;""),$A872,"")</f>
        <v/>
      </c>
    </row>
    <row r="873">
      <c r="A873" s="25" t="inlineStr">
        <is>
          <t>app_payment_model_type</t>
        </is>
      </c>
      <c r="B873" s="29" t="inlineStr">
        <is>
          <t>App payment model type · TEXT</t>
        </is>
      </c>
      <c r="C873" s="26" t="n"/>
      <c r="D873" s="27">
        <f>IF(AND($C873="x",$A873&lt;&gt;""),$A873,"")</f>
        <v/>
      </c>
    </row>
    <row r="874">
      <c r="A874" s="25" t="inlineStr">
        <is>
          <t>approval_status</t>
        </is>
      </c>
      <c r="B874" s="29" t="inlineStr">
        <is>
          <t>Approval status · TEXT</t>
        </is>
      </c>
      <c r="C874" s="26" t="n"/>
      <c r="D874" s="27">
        <f>IF(AND($C874="x",$A874&lt;&gt;""),$A874,"")</f>
        <v/>
      </c>
    </row>
    <row r="875">
      <c r="A875" s="25" t="inlineStr">
        <is>
          <t>area_of_interest_city</t>
        </is>
      </c>
      <c r="B875" s="29" t="inlineStr">
        <is>
          <t>Area of interest city · CITY</t>
        </is>
      </c>
      <c r="C875" s="26" t="n"/>
      <c r="D875" s="27">
        <f>IF(AND($C875="x",$A875&lt;&gt;""),$A875,"")</f>
        <v/>
      </c>
    </row>
    <row r="876">
      <c r="A876" s="25" t="inlineStr">
        <is>
          <t>area_of_interest_country</t>
        </is>
      </c>
      <c r="B876" s="29" t="inlineStr">
        <is>
          <t>Area of interest country · COUNTRY</t>
        </is>
      </c>
      <c r="C876" s="26" t="n"/>
      <c r="D876" s="27">
        <f>IF(AND($C876="x",$A876&lt;&gt;""),$A876,"")</f>
        <v/>
      </c>
    </row>
    <row r="877">
      <c r="A877" s="25" t="inlineStr">
        <is>
          <t>area_of_interest_metro</t>
        </is>
      </c>
      <c r="B877" s="29" t="inlineStr">
        <is>
          <t>Area of interest metro · TEXT</t>
        </is>
      </c>
      <c r="C877" s="26" t="n"/>
      <c r="D877" s="27">
        <f>IF(AND($C877="x",$A877&lt;&gt;""),$A877,"")</f>
        <v/>
      </c>
    </row>
    <row r="878">
      <c r="A878" s="25" t="inlineStr">
        <is>
          <t>area_of_interest_most_specific</t>
        </is>
      </c>
      <c r="B878" s="29" t="inlineStr">
        <is>
          <t>Area of interest most specific · TEXT</t>
        </is>
      </c>
      <c r="C878" s="26" t="n"/>
      <c r="D878" s="27">
        <f>IF(AND($C878="x",$A878&lt;&gt;""),$A878,"")</f>
        <v/>
      </c>
    </row>
    <row r="879">
      <c r="A879" s="25" t="inlineStr">
        <is>
          <t>area_of_interest_region</t>
        </is>
      </c>
      <c r="B879" s="29" t="inlineStr">
        <is>
          <t>Area of interest region · REGION</t>
        </is>
      </c>
      <c r="C879" s="26" t="n"/>
      <c r="D879" s="27">
        <f>IF(AND($C879="x",$A879&lt;&gt;""),$A879,"")</f>
        <v/>
      </c>
    </row>
    <row r="880">
      <c r="A880" s="25" t="inlineStr">
        <is>
          <t>asset</t>
        </is>
      </c>
      <c r="B880" s="29" t="inlineStr">
        <is>
          <t>Asset ID · TEXT</t>
        </is>
      </c>
      <c r="C880" s="26" t="n"/>
      <c r="D880" s="27">
        <f>IF(AND($C880="x",$A880&lt;&gt;""),$A880,"")</f>
        <v/>
      </c>
    </row>
    <row r="881">
      <c r="A881" s="25" t="inlineStr">
        <is>
          <t>asset_app_deep_link_asset_app_deep_link_uri</t>
        </is>
      </c>
      <c r="B881" s="29" t="inlineStr">
        <is>
          <t>Asset app deep link asset app deep link uri · TEXT</t>
        </is>
      </c>
      <c r="C881" s="26" t="n"/>
      <c r="D881" s="27">
        <f>IF(AND($C881="x",$A881&lt;&gt;""),$A881,"")</f>
        <v/>
      </c>
    </row>
    <row r="882">
      <c r="A882" s="25" t="inlineStr">
        <is>
          <t>asset_automation_settings</t>
        </is>
      </c>
      <c r="B882" s="29" t="inlineStr">
        <is>
          <t>Asset automation settings · TEXT</t>
        </is>
      </c>
      <c r="C882" s="26" t="n"/>
      <c r="D882" s="27">
        <f>IF(AND($C882="x",$A882&lt;&gt;""),$A882,"")</f>
        <v/>
      </c>
    </row>
    <row r="883">
      <c r="A883" s="25" t="inlineStr">
        <is>
          <t>asset_book_on_google_asset</t>
        </is>
      </c>
      <c r="B883" s="29" t="inlineStr">
        <is>
          <t>Asset book on google asset · TEXT</t>
        </is>
      </c>
      <c r="C883" s="26" t="n"/>
      <c r="D883" s="27">
        <f>IF(AND($C883="x",$A883&lt;&gt;""),$A883,"")</f>
        <v/>
      </c>
    </row>
    <row r="884">
      <c r="A884" s="25" t="inlineStr">
        <is>
          <t>asset_business_message_asset_call_to_action_call_to_action_description</t>
        </is>
      </c>
      <c r="B884" s="29" t="inlineStr">
        <is>
          <t>Asset business message asset call to action call to action description · TEXT</t>
        </is>
      </c>
      <c r="C884" s="26" t="n"/>
      <c r="D884" s="27">
        <f>IF(AND($C884="x",$A884&lt;&gt;""),$A884,"")</f>
        <v/>
      </c>
    </row>
    <row r="885">
      <c r="A885" s="25" t="inlineStr">
        <is>
          <t>asset_business_message_asset_call_to_action_call_to_action_selection</t>
        </is>
      </c>
      <c r="B885" s="29" t="inlineStr">
        <is>
          <t>Asset business message asset call to action call to action selection · TEXT</t>
        </is>
      </c>
      <c r="C885" s="26" t="n"/>
      <c r="D885" s="27">
        <f>IF(AND($C885="x",$A885&lt;&gt;""),$A885,"")</f>
        <v/>
      </c>
    </row>
    <row r="886">
      <c r="A886" s="25" t="inlineStr">
        <is>
          <t>asset_business_message_asset_message_provider</t>
        </is>
      </c>
      <c r="B886" s="29" t="inlineStr">
        <is>
          <t>Asset business message asset message provider · TEXT</t>
        </is>
      </c>
      <c r="C886" s="26" t="n"/>
      <c r="D886" s="27">
        <f>IF(AND($C886="x",$A886&lt;&gt;""),$A886,"")</f>
        <v/>
      </c>
    </row>
    <row r="887">
      <c r="A887" s="25" t="inlineStr">
        <is>
          <t>asset_business_message_asset_starter_message</t>
        </is>
      </c>
      <c r="B887" s="29" t="inlineStr">
        <is>
          <t>Asset business message asset starter message · TEXT</t>
        </is>
      </c>
      <c r="C887" s="26" t="n"/>
      <c r="D887" s="27">
        <f>IF(AND($C887="x",$A887&lt;&gt;""),$A887,"")</f>
        <v/>
      </c>
    </row>
    <row r="888">
      <c r="A888" s="25" t="inlineStr">
        <is>
          <t>asset_business_message_asset_whatsapp_info_country_code</t>
        </is>
      </c>
      <c r="B888" s="29" t="inlineStr">
        <is>
          <t>Asset business message asset whatsapp info country code · TEXT</t>
        </is>
      </c>
      <c r="C888" s="26" t="n"/>
      <c r="D888" s="27">
        <f>IF(AND($C888="x",$A888&lt;&gt;""),$A888,"")</f>
        <v/>
      </c>
    </row>
    <row r="889">
      <c r="A889" s="25" t="inlineStr">
        <is>
          <t>asset_business_message_asset_whatsapp_info_phone_number</t>
        </is>
      </c>
      <c r="B889" s="29" t="inlineStr">
        <is>
          <t>Asset business message asset whatsapp info phone number · TEXT</t>
        </is>
      </c>
      <c r="C889" s="26" t="n"/>
      <c r="D889" s="27">
        <f>IF(AND($C889="x",$A889&lt;&gt;""),$A889,"")</f>
        <v/>
      </c>
    </row>
    <row r="890">
      <c r="A890" s="25" t="inlineStr">
        <is>
          <t>asset_call_asset_ad_schedule_targets</t>
        </is>
      </c>
      <c r="B890" s="29" t="inlineStr">
        <is>
          <t>Asset call asset ad schedule targets · TEXT</t>
        </is>
      </c>
      <c r="C890" s="26" t="n"/>
      <c r="D890" s="27">
        <f>IF(AND($C890="x",$A890&lt;&gt;""),$A890,"")</f>
        <v/>
      </c>
    </row>
    <row r="891">
      <c r="A891" s="25" t="inlineStr">
        <is>
          <t>asset_call_asset_call_conversion_action</t>
        </is>
      </c>
      <c r="B891" s="29" t="inlineStr">
        <is>
          <t>Asset call asset call conversion action · TEXT</t>
        </is>
      </c>
      <c r="C891" s="26" t="n"/>
      <c r="D891" s="27">
        <f>IF(AND($C891="x",$A891&lt;&gt;""),$A891,"")</f>
        <v/>
      </c>
    </row>
    <row r="892">
      <c r="A892" s="25" t="inlineStr">
        <is>
          <t>asset_call_asset_call_conversion_reporting_state</t>
        </is>
      </c>
      <c r="B892" s="29" t="inlineStr">
        <is>
          <t>Asset call asset call conversion reporting state · TEXT</t>
        </is>
      </c>
      <c r="C892" s="26" t="n"/>
      <c r="D892" s="27">
        <f>IF(AND($C892="x",$A892&lt;&gt;""),$A892,"")</f>
        <v/>
      </c>
    </row>
    <row r="893">
      <c r="A893" s="25" t="inlineStr">
        <is>
          <t>asset_call_asset_country_code</t>
        </is>
      </c>
      <c r="B893" s="29" t="inlineStr">
        <is>
          <t>Asset call asset country code · TEXT</t>
        </is>
      </c>
      <c r="C893" s="26" t="n"/>
      <c r="D893" s="27">
        <f>IF(AND($C893="x",$A893&lt;&gt;""),$A893,"")</f>
        <v/>
      </c>
    </row>
    <row r="894">
      <c r="A894" s="25" t="inlineStr">
        <is>
          <t>asset_call_asset_phone_number</t>
        </is>
      </c>
      <c r="B894" s="29" t="inlineStr">
        <is>
          <t>Asset call asset phone number · TEXT</t>
        </is>
      </c>
      <c r="C894" s="26" t="n"/>
      <c r="D894" s="27">
        <f>IF(AND($C894="x",$A894&lt;&gt;""),$A894,"")</f>
        <v/>
      </c>
    </row>
    <row r="895">
      <c r="A895" s="25" t="inlineStr">
        <is>
          <t>asset_call_to_action_asset_call_to_action</t>
        </is>
      </c>
      <c r="B895" s="29" t="inlineStr">
        <is>
          <t>Asset call to action asset call to action · TEXT</t>
        </is>
      </c>
      <c r="C895" s="26" t="n"/>
      <c r="D895" s="27">
        <f>IF(AND($C895="x",$A895&lt;&gt;""),$A895,"")</f>
        <v/>
      </c>
    </row>
    <row r="896">
      <c r="A896" s="25" t="inlineStr">
        <is>
          <t>asset_callout_asset_ad_schedule_targets</t>
        </is>
      </c>
      <c r="B896" s="29" t="inlineStr">
        <is>
          <t>Asset callout asset ad schedule targets · TEXT</t>
        </is>
      </c>
      <c r="C896" s="26" t="n"/>
      <c r="D896" s="27">
        <f>IF(AND($C896="x",$A896&lt;&gt;""),$A896,"")</f>
        <v/>
      </c>
    </row>
    <row r="897">
      <c r="A897" s="25" t="inlineStr">
        <is>
          <t>asset_callout_asset_callout_text</t>
        </is>
      </c>
      <c r="B897" s="29" t="inlineStr">
        <is>
          <t>Asset callout asset callout text · TEXT</t>
        </is>
      </c>
      <c r="C897" s="26" t="n"/>
      <c r="D897" s="27">
        <f>IF(AND($C897="x",$A897&lt;&gt;""),$A897,"")</f>
        <v/>
      </c>
    </row>
    <row r="898">
      <c r="A898" s="25" t="inlineStr">
        <is>
          <t>asset_callout_asset_end_date</t>
        </is>
      </c>
      <c r="B898" s="29" t="inlineStr">
        <is>
          <t>Asset callout asset end date · DATE</t>
        </is>
      </c>
      <c r="C898" s="26" t="n"/>
      <c r="D898" s="27">
        <f>IF(AND($C898="x",$A898&lt;&gt;""),$A898,"")</f>
        <v/>
      </c>
    </row>
    <row r="899">
      <c r="A899" s="25" t="inlineStr">
        <is>
          <t>asset_callout_asset_start_date</t>
        </is>
      </c>
      <c r="B899" s="29" t="inlineStr">
        <is>
          <t>Asset callout asset start date · DATE</t>
        </is>
      </c>
      <c r="C899" s="26" t="n"/>
      <c r="D899" s="27">
        <f>IF(AND($C899="x",$A899&lt;&gt;""),$A899,"")</f>
        <v/>
      </c>
    </row>
    <row r="900">
      <c r="A900" s="25" t="inlineStr">
        <is>
          <t>asset_coverage_ad_strength_action_items</t>
        </is>
      </c>
      <c r="B900" s="29" t="inlineStr">
        <is>
          <t>Asset coverage ad strength action items · TEXT</t>
        </is>
      </c>
      <c r="C900" s="26" t="n"/>
      <c r="D900" s="27">
        <f>IF(AND($C900="x",$A900&lt;&gt;""),$A900,"")</f>
        <v/>
      </c>
    </row>
    <row r="901">
      <c r="A901" s="25" t="inlineStr">
        <is>
          <t>asset_demand_gen_carousel_card_asset_call_to_action_text</t>
        </is>
      </c>
      <c r="B901" s="29" t="inlineStr">
        <is>
          <t>Asset demand gen carousel card asset call to action text · TEXT</t>
        </is>
      </c>
      <c r="C901" s="26" t="n"/>
      <c r="D901" s="27">
        <f>IF(AND($C901="x",$A901&lt;&gt;""),$A901,"")</f>
        <v/>
      </c>
    </row>
    <row r="902">
      <c r="A902" s="25" t="inlineStr">
        <is>
          <t>asset_demand_gen_carousel_card_asset_headline</t>
        </is>
      </c>
      <c r="B902" s="29" t="inlineStr">
        <is>
          <t>Asset demand gen carousel card asset headline · TEXT</t>
        </is>
      </c>
      <c r="C902" s="26" t="n"/>
      <c r="D902" s="27">
        <f>IF(AND($C902="x",$A902&lt;&gt;""),$A902,"")</f>
        <v/>
      </c>
    </row>
    <row r="903">
      <c r="A903" s="25" t="inlineStr">
        <is>
          <t>asset_demand_gen_carousel_card_asset_marketing_image_asset</t>
        </is>
      </c>
      <c r="B903" s="29" t="inlineStr">
        <is>
          <t>Asset demand gen carousel card asset marketing image asset · TEXT</t>
        </is>
      </c>
      <c r="C903" s="26" t="n"/>
      <c r="D903" s="27">
        <f>IF(AND($C903="x",$A903&lt;&gt;""),$A903,"")</f>
        <v/>
      </c>
    </row>
    <row r="904">
      <c r="A904" s="25" t="inlineStr">
        <is>
          <t>asset_demand_gen_carousel_card_asset_portrait_marketing_image_asset</t>
        </is>
      </c>
      <c r="B904" s="29" t="inlineStr">
        <is>
          <t>Asset demand gen carousel card asset portrait marketing image asset · TEXT</t>
        </is>
      </c>
      <c r="C904" s="26" t="n"/>
      <c r="D904" s="27">
        <f>IF(AND($C904="x",$A904&lt;&gt;""),$A904,"")</f>
        <v/>
      </c>
    </row>
    <row r="905">
      <c r="A905" s="25" t="inlineStr">
        <is>
          <t>asset_demand_gen_carousel_card_asset_square_marketing_image_asset</t>
        </is>
      </c>
      <c r="B905" s="29" t="inlineStr">
        <is>
          <t>Asset demand gen carousel card asset square marketing image asset · TEXT</t>
        </is>
      </c>
      <c r="C905" s="26" t="n"/>
      <c r="D905" s="27">
        <f>IF(AND($C905="x",$A905&lt;&gt;""),$A905,"")</f>
        <v/>
      </c>
    </row>
    <row r="906">
      <c r="A906" s="25" t="inlineStr">
        <is>
          <t>asset_dynamic_custom_asset_android_app_link</t>
        </is>
      </c>
      <c r="B906" s="29" t="inlineStr">
        <is>
          <t>Asset dynamic custom asset android app link · TEXT</t>
        </is>
      </c>
      <c r="C906" s="26" t="n"/>
      <c r="D906" s="27">
        <f>IF(AND($C906="x",$A906&lt;&gt;""),$A906,"")</f>
        <v/>
      </c>
    </row>
    <row r="907">
      <c r="A907" s="25" t="inlineStr">
        <is>
          <t>asset_dynamic_custom_asset_contextual_keywords</t>
        </is>
      </c>
      <c r="B907" s="29" t="inlineStr">
        <is>
          <t>Asset dynamic custom asset contextual keywords · TEXT</t>
        </is>
      </c>
      <c r="C907" s="26" t="n"/>
      <c r="D907" s="27">
        <f>IF(AND($C907="x",$A907&lt;&gt;""),$A907,"")</f>
        <v/>
      </c>
    </row>
    <row r="908">
      <c r="A908" s="25" t="inlineStr">
        <is>
          <t>asset_dynamic_custom_asset_formatted_price</t>
        </is>
      </c>
      <c r="B908" s="29" t="inlineStr">
        <is>
          <t>Asset dynamic custom asset formatted price · TEXT</t>
        </is>
      </c>
      <c r="C908" s="26" t="n"/>
      <c r="D908" s="27">
        <f>IF(AND($C908="x",$A908&lt;&gt;""),$A908,"")</f>
        <v/>
      </c>
    </row>
    <row r="909">
      <c r="A909" s="25" t="inlineStr">
        <is>
          <t>asset_dynamic_custom_asset_formatted_sale_price</t>
        </is>
      </c>
      <c r="B909" s="29" t="inlineStr">
        <is>
          <t>Asset dynamic custom asset formatted sale price · TEXT</t>
        </is>
      </c>
      <c r="C909" s="26" t="n"/>
      <c r="D909" s="27">
        <f>IF(AND($C909="x",$A909&lt;&gt;""),$A909,"")</f>
        <v/>
      </c>
    </row>
    <row r="910">
      <c r="A910" s="25" t="inlineStr">
        <is>
          <t>asset_dynamic_custom_asset_id</t>
        </is>
      </c>
      <c r="B910" s="29" t="inlineStr">
        <is>
          <t>Asset dynamic custom asset id · TEXT</t>
        </is>
      </c>
      <c r="C910" s="26" t="n"/>
      <c r="D910" s="27">
        <f>IF(AND($C910="x",$A910&lt;&gt;""),$A910,"")</f>
        <v/>
      </c>
    </row>
    <row r="911">
      <c r="A911" s="25" t="inlineStr">
        <is>
          <t>asset_dynamic_custom_asset_id2</t>
        </is>
      </c>
      <c r="B911" s="29" t="inlineStr">
        <is>
          <t>Asset dynamic custom asset id2 · TEXT</t>
        </is>
      </c>
      <c r="C911" s="26" t="n"/>
      <c r="D911" s="27">
        <f>IF(AND($C911="x",$A911&lt;&gt;""),$A911,"")</f>
        <v/>
      </c>
    </row>
    <row r="912">
      <c r="A912" s="25" t="inlineStr">
        <is>
          <t>asset_dynamic_custom_asset_image_url</t>
        </is>
      </c>
      <c r="B912" s="29" t="inlineStr">
        <is>
          <t>Asset dynamic custom asset image url · TEXT</t>
        </is>
      </c>
      <c r="C912" s="26" t="n"/>
      <c r="D912" s="27">
        <f>IF(AND($C912="x",$A912&lt;&gt;""),$A912,"")</f>
        <v/>
      </c>
    </row>
    <row r="913">
      <c r="A913" s="25" t="inlineStr">
        <is>
          <t>asset_dynamic_custom_asset_ios_app_link</t>
        </is>
      </c>
      <c r="B913" s="29" t="inlineStr">
        <is>
          <t>Asset dynamic custom asset ios app link · TEXT</t>
        </is>
      </c>
      <c r="C913" s="26" t="n"/>
      <c r="D913" s="27">
        <f>IF(AND($C913="x",$A913&lt;&gt;""),$A913,"")</f>
        <v/>
      </c>
    </row>
    <row r="914">
      <c r="A914" s="25" t="inlineStr">
        <is>
          <t>asset_dynamic_custom_asset_ios_app_store_id</t>
        </is>
      </c>
      <c r="B914" s="29" t="inlineStr">
        <is>
          <t>Asset dynamic custom asset ios app store id · NUMERIC</t>
        </is>
      </c>
      <c r="C914" s="26" t="n"/>
      <c r="D914" s="27">
        <f>IF(AND($C914="x",$A914&lt;&gt;""),$A914,"")</f>
        <v/>
      </c>
    </row>
    <row r="915">
      <c r="A915" s="25" t="inlineStr">
        <is>
          <t>asset_dynamic_custom_asset_item_address</t>
        </is>
      </c>
      <c r="B915" s="29" t="inlineStr">
        <is>
          <t>Asset dynamic custom asset item address · TEXT</t>
        </is>
      </c>
      <c r="C915" s="26" t="n"/>
      <c r="D915" s="27">
        <f>IF(AND($C915="x",$A915&lt;&gt;""),$A915,"")</f>
        <v/>
      </c>
    </row>
    <row r="916">
      <c r="A916" s="25" t="inlineStr">
        <is>
          <t>asset_dynamic_custom_asset_item_category</t>
        </is>
      </c>
      <c r="B916" s="29" t="inlineStr">
        <is>
          <t>Asset dynamic custom asset item category · TEXT</t>
        </is>
      </c>
      <c r="C916" s="26" t="n"/>
      <c r="D916" s="27">
        <f>IF(AND($C916="x",$A916&lt;&gt;""),$A916,"")</f>
        <v/>
      </c>
    </row>
    <row r="917">
      <c r="A917" s="25" t="inlineStr">
        <is>
          <t>asset_dynamic_custom_asset_item_description</t>
        </is>
      </c>
      <c r="B917" s="29" t="inlineStr">
        <is>
          <t>Asset dynamic custom asset item description · TEXT</t>
        </is>
      </c>
      <c r="C917" s="26" t="n"/>
      <c r="D917" s="27">
        <f>IF(AND($C917="x",$A917&lt;&gt;""),$A917,"")</f>
        <v/>
      </c>
    </row>
    <row r="918">
      <c r="A918" s="25" t="inlineStr">
        <is>
          <t>asset_dynamic_custom_asset_item_subtitle</t>
        </is>
      </c>
      <c r="B918" s="29" t="inlineStr">
        <is>
          <t>Asset dynamic custom asset item subtitle · TEXT</t>
        </is>
      </c>
      <c r="C918" s="26" t="n"/>
      <c r="D918" s="27">
        <f>IF(AND($C918="x",$A918&lt;&gt;""),$A918,"")</f>
        <v/>
      </c>
    </row>
    <row r="919">
      <c r="A919" s="25" t="inlineStr">
        <is>
          <t>asset_dynamic_custom_asset_item_title</t>
        </is>
      </c>
      <c r="B919" s="29" t="inlineStr">
        <is>
          <t>Asset dynamic custom asset item title · TEXT</t>
        </is>
      </c>
      <c r="C919" s="26" t="n"/>
      <c r="D919" s="27">
        <f>IF(AND($C919="x",$A919&lt;&gt;""),$A919,"")</f>
        <v/>
      </c>
    </row>
    <row r="920">
      <c r="A920" s="25" t="inlineStr">
        <is>
          <t>asset_dynamic_custom_asset_price</t>
        </is>
      </c>
      <c r="B920" s="29" t="inlineStr">
        <is>
          <t>Asset dynamic custom asset price · TEXT</t>
        </is>
      </c>
      <c r="C920" s="26" t="n"/>
      <c r="D920" s="27">
        <f>IF(AND($C920="x",$A920&lt;&gt;""),$A920,"")</f>
        <v/>
      </c>
    </row>
    <row r="921">
      <c r="A921" s="25" t="inlineStr">
        <is>
          <t>asset_dynamic_custom_asset_sale_price</t>
        </is>
      </c>
      <c r="B921" s="29" t="inlineStr">
        <is>
          <t>Asset dynamic custom asset sale price · TEXT</t>
        </is>
      </c>
      <c r="C921" s="26" t="n"/>
      <c r="D921" s="27">
        <f>IF(AND($C921="x",$A921&lt;&gt;""),$A921,"")</f>
        <v/>
      </c>
    </row>
    <row r="922">
      <c r="A922" s="25" t="inlineStr">
        <is>
          <t>asset_dynamic_custom_asset_similar_ids</t>
        </is>
      </c>
      <c r="B922" s="29" t="inlineStr">
        <is>
          <t>Asset dynamic custom asset similar ids · TEXT</t>
        </is>
      </c>
      <c r="C922" s="26" t="n"/>
      <c r="D922" s="27">
        <f>IF(AND($C922="x",$A922&lt;&gt;""),$A922,"")</f>
        <v/>
      </c>
    </row>
    <row r="923">
      <c r="A923" s="25" t="inlineStr">
        <is>
          <t>asset_dynamic_education_asset_address</t>
        </is>
      </c>
      <c r="B923" s="29" t="inlineStr">
        <is>
          <t>Asset dynamic education asset address · TEXT</t>
        </is>
      </c>
      <c r="C923" s="26" t="n"/>
      <c r="D923" s="27">
        <f>IF(AND($C923="x",$A923&lt;&gt;""),$A923,"")</f>
        <v/>
      </c>
    </row>
    <row r="924">
      <c r="A924" s="25" t="inlineStr">
        <is>
          <t>asset_dynamic_education_asset_android_app_link</t>
        </is>
      </c>
      <c r="B924" s="29" t="inlineStr">
        <is>
          <t>Asset dynamic education asset android app link · TEXT</t>
        </is>
      </c>
      <c r="C924" s="26" t="n"/>
      <c r="D924" s="27">
        <f>IF(AND($C924="x",$A924&lt;&gt;""),$A924,"")</f>
        <v/>
      </c>
    </row>
    <row r="925">
      <c r="A925" s="25" t="inlineStr">
        <is>
          <t>asset_dynamic_education_asset_contextual_keywords</t>
        </is>
      </c>
      <c r="B925" s="29" t="inlineStr">
        <is>
          <t>Asset dynamic education asset contextual keywords · TEXT</t>
        </is>
      </c>
      <c r="C925" s="26" t="n"/>
      <c r="D925" s="27">
        <f>IF(AND($C925="x",$A925&lt;&gt;""),$A925,"")</f>
        <v/>
      </c>
    </row>
    <row r="926">
      <c r="A926" s="25" t="inlineStr">
        <is>
          <t>asset_dynamic_education_asset_image_url</t>
        </is>
      </c>
      <c r="B926" s="29" t="inlineStr">
        <is>
          <t>Asset dynamic education asset image url · TEXT</t>
        </is>
      </c>
      <c r="C926" s="26" t="n"/>
      <c r="D926" s="27">
        <f>IF(AND($C926="x",$A926&lt;&gt;""),$A926,"")</f>
        <v/>
      </c>
    </row>
    <row r="927">
      <c r="A927" s="25" t="inlineStr">
        <is>
          <t>asset_dynamic_education_asset_ios_app_link</t>
        </is>
      </c>
      <c r="B927" s="29" t="inlineStr">
        <is>
          <t>Asset dynamic education asset ios app link · TEXT</t>
        </is>
      </c>
      <c r="C927" s="26" t="n"/>
      <c r="D927" s="27">
        <f>IF(AND($C927="x",$A927&lt;&gt;""),$A927,"")</f>
        <v/>
      </c>
    </row>
    <row r="928">
      <c r="A928" s="25" t="inlineStr">
        <is>
          <t>asset_dynamic_education_asset_ios_app_store_id</t>
        </is>
      </c>
      <c r="B928" s="29" t="inlineStr">
        <is>
          <t>Asset dynamic education asset ios app store id · NUMERIC</t>
        </is>
      </c>
      <c r="C928" s="26" t="n"/>
      <c r="D928" s="27">
        <f>IF(AND($C928="x",$A928&lt;&gt;""),$A928,"")</f>
        <v/>
      </c>
    </row>
    <row r="929">
      <c r="A929" s="25" t="inlineStr">
        <is>
          <t>asset_dynamic_education_asset_location_id</t>
        </is>
      </c>
      <c r="B929" s="29" t="inlineStr">
        <is>
          <t>Asset dynamic education asset location id · TEXT</t>
        </is>
      </c>
      <c r="C929" s="26" t="n"/>
      <c r="D929" s="27">
        <f>IF(AND($C929="x",$A929&lt;&gt;""),$A929,"")</f>
        <v/>
      </c>
    </row>
    <row r="930">
      <c r="A930" s="25" t="inlineStr">
        <is>
          <t>asset_dynamic_education_asset_program_description</t>
        </is>
      </c>
      <c r="B930" s="29" t="inlineStr">
        <is>
          <t>Asset dynamic education asset program description · TEXT</t>
        </is>
      </c>
      <c r="C930" s="26" t="n"/>
      <c r="D930" s="27">
        <f>IF(AND($C930="x",$A930&lt;&gt;""),$A930,"")</f>
        <v/>
      </c>
    </row>
    <row r="931">
      <c r="A931" s="25" t="inlineStr">
        <is>
          <t>asset_dynamic_education_asset_program_id</t>
        </is>
      </c>
      <c r="B931" s="29" t="inlineStr">
        <is>
          <t>Asset dynamic education asset program id · TEXT</t>
        </is>
      </c>
      <c r="C931" s="26" t="n"/>
      <c r="D931" s="27">
        <f>IF(AND($C931="x",$A931&lt;&gt;""),$A931,"")</f>
        <v/>
      </c>
    </row>
    <row r="932">
      <c r="A932" s="25" t="inlineStr">
        <is>
          <t>asset_dynamic_education_asset_program_name</t>
        </is>
      </c>
      <c r="B932" s="29" t="inlineStr">
        <is>
          <t>Asset dynamic education asset program name · TEXT</t>
        </is>
      </c>
      <c r="C932" s="26" t="n"/>
      <c r="D932" s="27">
        <f>IF(AND($C932="x",$A932&lt;&gt;""),$A932,"")</f>
        <v/>
      </c>
    </row>
    <row r="933">
      <c r="A933" s="25" t="inlineStr">
        <is>
          <t>asset_dynamic_education_asset_school_name</t>
        </is>
      </c>
      <c r="B933" s="29" t="inlineStr">
        <is>
          <t>Asset dynamic education asset school name · TEXT</t>
        </is>
      </c>
      <c r="C933" s="26" t="n"/>
      <c r="D933" s="27">
        <f>IF(AND($C933="x",$A933&lt;&gt;""),$A933,"")</f>
        <v/>
      </c>
    </row>
    <row r="934">
      <c r="A934" s="25" t="inlineStr">
        <is>
          <t>asset_dynamic_education_asset_similar_program_ids</t>
        </is>
      </c>
      <c r="B934" s="29" t="inlineStr">
        <is>
          <t>Asset dynamic education asset similar program ids · TEXT</t>
        </is>
      </c>
      <c r="C934" s="26" t="n"/>
      <c r="D934" s="27">
        <f>IF(AND($C934="x",$A934&lt;&gt;""),$A934,"")</f>
        <v/>
      </c>
    </row>
    <row r="935">
      <c r="A935" s="25" t="inlineStr">
        <is>
          <t>asset_dynamic_education_asset_subject</t>
        </is>
      </c>
      <c r="B935" s="29" t="inlineStr">
        <is>
          <t>Asset dynamic education asset subject · TEXT</t>
        </is>
      </c>
      <c r="C935" s="26" t="n"/>
      <c r="D935" s="27">
        <f>IF(AND($C935="x",$A935&lt;&gt;""),$A935,"")</f>
        <v/>
      </c>
    </row>
    <row r="936">
      <c r="A936" s="25" t="inlineStr">
        <is>
          <t>asset_dynamic_education_asset_thumbnail_image_url</t>
        </is>
      </c>
      <c r="B936" s="29" t="inlineStr">
        <is>
          <t>Asset dynamic education asset thumbnail image url · TEXT</t>
        </is>
      </c>
      <c r="C936" s="26" t="n"/>
      <c r="D936" s="27">
        <f>IF(AND($C936="x",$A936&lt;&gt;""),$A936,"")</f>
        <v/>
      </c>
    </row>
    <row r="937">
      <c r="A937" s="25" t="inlineStr">
        <is>
          <t>asset_dynamic_flights_asset_android_app_link</t>
        </is>
      </c>
      <c r="B937" s="29" t="inlineStr">
        <is>
          <t>Asset dynamic flights asset android app link · TEXT</t>
        </is>
      </c>
      <c r="C937" s="26" t="n"/>
      <c r="D937" s="27">
        <f>IF(AND($C937="x",$A937&lt;&gt;""),$A937,"")</f>
        <v/>
      </c>
    </row>
    <row r="938">
      <c r="A938" s="25" t="inlineStr">
        <is>
          <t>asset_dynamic_flights_asset_custom_mapping</t>
        </is>
      </c>
      <c r="B938" s="29" t="inlineStr">
        <is>
          <t>Asset dynamic flights asset custom mapping · TEXT</t>
        </is>
      </c>
      <c r="C938" s="26" t="n"/>
      <c r="D938" s="27">
        <f>IF(AND($C938="x",$A938&lt;&gt;""),$A938,"")</f>
        <v/>
      </c>
    </row>
    <row r="939">
      <c r="A939" s="25" t="inlineStr">
        <is>
          <t>asset_dynamic_flights_asset_destination_id</t>
        </is>
      </c>
      <c r="B939" s="29" t="inlineStr">
        <is>
          <t>Asset dynamic flights asset destination id · TEXT</t>
        </is>
      </c>
      <c r="C939" s="26" t="n"/>
      <c r="D939" s="27">
        <f>IF(AND($C939="x",$A939&lt;&gt;""),$A939,"")</f>
        <v/>
      </c>
    </row>
    <row r="940">
      <c r="A940" s="25" t="inlineStr">
        <is>
          <t>asset_dynamic_flights_asset_destination_name</t>
        </is>
      </c>
      <c r="B940" s="29" t="inlineStr">
        <is>
          <t>Asset dynamic flights asset destination name · TEXT</t>
        </is>
      </c>
      <c r="C940" s="26" t="n"/>
      <c r="D940" s="27">
        <f>IF(AND($C940="x",$A940&lt;&gt;""),$A940,"")</f>
        <v/>
      </c>
    </row>
    <row r="941">
      <c r="A941" s="25" t="inlineStr">
        <is>
          <t>asset_dynamic_flights_asset_flight_description</t>
        </is>
      </c>
      <c r="B941" s="29" t="inlineStr">
        <is>
          <t>Asset dynamic flights asset flight description · TEXT</t>
        </is>
      </c>
      <c r="C941" s="26" t="n"/>
      <c r="D941" s="27">
        <f>IF(AND($C941="x",$A941&lt;&gt;""),$A941,"")</f>
        <v/>
      </c>
    </row>
    <row r="942">
      <c r="A942" s="25" t="inlineStr">
        <is>
          <t>asset_dynamic_flights_asset_flight_price</t>
        </is>
      </c>
      <c r="B942" s="29" t="inlineStr">
        <is>
          <t>Asset dynamic flights asset flight price · TEXT</t>
        </is>
      </c>
      <c r="C942" s="26" t="n"/>
      <c r="D942" s="27">
        <f>IF(AND($C942="x",$A942&lt;&gt;""),$A942,"")</f>
        <v/>
      </c>
    </row>
    <row r="943">
      <c r="A943" s="25" t="inlineStr">
        <is>
          <t>asset_dynamic_flights_asset_flight_sale_price</t>
        </is>
      </c>
      <c r="B943" s="29" t="inlineStr">
        <is>
          <t>Asset dynamic flights asset flight sale price · TEXT</t>
        </is>
      </c>
      <c r="C943" s="26" t="n"/>
      <c r="D943" s="27">
        <f>IF(AND($C943="x",$A943&lt;&gt;""),$A943,"")</f>
        <v/>
      </c>
    </row>
    <row r="944">
      <c r="A944" s="25" t="inlineStr">
        <is>
          <t>asset_dynamic_flights_asset_formatted_price</t>
        </is>
      </c>
      <c r="B944" s="29" t="inlineStr">
        <is>
          <t>Asset dynamic flights asset formatted price · TEXT</t>
        </is>
      </c>
      <c r="C944" s="26" t="n"/>
      <c r="D944" s="27">
        <f>IF(AND($C944="x",$A944&lt;&gt;""),$A944,"")</f>
        <v/>
      </c>
    </row>
    <row r="945">
      <c r="A945" s="25" t="inlineStr">
        <is>
          <t>asset_dynamic_flights_asset_formatted_sale_price</t>
        </is>
      </c>
      <c r="B945" s="29" t="inlineStr">
        <is>
          <t>Asset dynamic flights asset formatted sale price · TEXT</t>
        </is>
      </c>
      <c r="C945" s="26" t="n"/>
      <c r="D945" s="27">
        <f>IF(AND($C945="x",$A945&lt;&gt;""),$A945,"")</f>
        <v/>
      </c>
    </row>
    <row r="946">
      <c r="A946" s="25" t="inlineStr">
        <is>
          <t>asset_dynamic_flights_asset_image_url</t>
        </is>
      </c>
      <c r="B946" s="29" t="inlineStr">
        <is>
          <t>Asset dynamic flights asset image url · TEXT</t>
        </is>
      </c>
      <c r="C946" s="26" t="n"/>
      <c r="D946" s="27">
        <f>IF(AND($C946="x",$A946&lt;&gt;""),$A946,"")</f>
        <v/>
      </c>
    </row>
    <row r="947">
      <c r="A947" s="25" t="inlineStr">
        <is>
          <t>asset_dynamic_flights_asset_ios_app_link</t>
        </is>
      </c>
      <c r="B947" s="29" t="inlineStr">
        <is>
          <t>Asset dynamic flights asset ios app link · TEXT</t>
        </is>
      </c>
      <c r="C947" s="26" t="n"/>
      <c r="D947" s="27">
        <f>IF(AND($C947="x",$A947&lt;&gt;""),$A947,"")</f>
        <v/>
      </c>
    </row>
    <row r="948">
      <c r="A948" s="25" t="inlineStr">
        <is>
          <t>asset_dynamic_flights_asset_ios_app_store_id</t>
        </is>
      </c>
      <c r="B948" s="29" t="inlineStr">
        <is>
          <t>Asset dynamic flights asset ios app store id · NUMERIC</t>
        </is>
      </c>
      <c r="C948" s="26" t="n"/>
      <c r="D948" s="27">
        <f>IF(AND($C948="x",$A948&lt;&gt;""),$A948,"")</f>
        <v/>
      </c>
    </row>
    <row r="949">
      <c r="A949" s="25" t="inlineStr">
        <is>
          <t>asset_dynamic_flights_asset_origin_id</t>
        </is>
      </c>
      <c r="B949" s="29" t="inlineStr">
        <is>
          <t>Asset dynamic flights asset origin id · TEXT</t>
        </is>
      </c>
      <c r="C949" s="26" t="n"/>
      <c r="D949" s="27">
        <f>IF(AND($C949="x",$A949&lt;&gt;""),$A949,"")</f>
        <v/>
      </c>
    </row>
    <row r="950">
      <c r="A950" s="25" t="inlineStr">
        <is>
          <t>asset_dynamic_flights_asset_origin_name</t>
        </is>
      </c>
      <c r="B950" s="29" t="inlineStr">
        <is>
          <t>Asset dynamic flights asset origin name · TEXT</t>
        </is>
      </c>
      <c r="C950" s="26" t="n"/>
      <c r="D950" s="27">
        <f>IF(AND($C950="x",$A950&lt;&gt;""),$A950,"")</f>
        <v/>
      </c>
    </row>
    <row r="951">
      <c r="A951" s="25" t="inlineStr">
        <is>
          <t>asset_dynamic_flights_asset_similar_destination_ids</t>
        </is>
      </c>
      <c r="B951" s="29" t="inlineStr">
        <is>
          <t>Asset dynamic flights asset similar destination ids · TEXT</t>
        </is>
      </c>
      <c r="C951" s="26" t="n"/>
      <c r="D951" s="27">
        <f>IF(AND($C951="x",$A951&lt;&gt;""),$A951,"")</f>
        <v/>
      </c>
    </row>
    <row r="952">
      <c r="A952" s="25" t="inlineStr">
        <is>
          <t>asset_dynamic_hotels_and_rentals_asset_address</t>
        </is>
      </c>
      <c r="B952" s="29" t="inlineStr">
        <is>
          <t>Asset dynamic hotels and rentals asset address · TEXT</t>
        </is>
      </c>
      <c r="C952" s="26" t="n"/>
      <c r="D952" s="27">
        <f>IF(AND($C952="x",$A952&lt;&gt;""),$A952,"")</f>
        <v/>
      </c>
    </row>
    <row r="953">
      <c r="A953" s="25" t="inlineStr">
        <is>
          <t>asset_dynamic_hotels_and_rentals_asset_android_app_link</t>
        </is>
      </c>
      <c r="B953" s="29" t="inlineStr">
        <is>
          <t>Asset dynamic hotels and rentals asset android app link · TEXT</t>
        </is>
      </c>
      <c r="C953" s="26" t="n"/>
      <c r="D953" s="27">
        <f>IF(AND($C953="x",$A953&lt;&gt;""),$A953,"")</f>
        <v/>
      </c>
    </row>
    <row r="954">
      <c r="A954" s="25" t="inlineStr">
        <is>
          <t>asset_dynamic_hotels_and_rentals_asset_category</t>
        </is>
      </c>
      <c r="B954" s="29" t="inlineStr">
        <is>
          <t>Asset dynamic hotels and rentals asset category · TEXT</t>
        </is>
      </c>
      <c r="C954" s="26" t="n"/>
      <c r="D954" s="27">
        <f>IF(AND($C954="x",$A954&lt;&gt;""),$A954,"")</f>
        <v/>
      </c>
    </row>
    <row r="955">
      <c r="A955" s="25" t="inlineStr">
        <is>
          <t>asset_dynamic_hotels_and_rentals_asset_contextual_keywords</t>
        </is>
      </c>
      <c r="B955" s="29" t="inlineStr">
        <is>
          <t>Asset dynamic hotels and rentals asset contextual keywords · TEXT</t>
        </is>
      </c>
      <c r="C955" s="26" t="n"/>
      <c r="D955" s="27">
        <f>IF(AND($C955="x",$A955&lt;&gt;""),$A955,"")</f>
        <v/>
      </c>
    </row>
    <row r="956">
      <c r="A956" s="25" t="inlineStr">
        <is>
          <t>asset_dynamic_hotels_and_rentals_asset_description</t>
        </is>
      </c>
      <c r="B956" s="29" t="inlineStr">
        <is>
          <t>Asset dynamic hotels and rentals asset description · TEXT</t>
        </is>
      </c>
      <c r="C956" s="26" t="n"/>
      <c r="D956" s="27">
        <f>IF(AND($C956="x",$A956&lt;&gt;""),$A956,"")</f>
        <v/>
      </c>
    </row>
    <row r="957">
      <c r="A957" s="25" t="inlineStr">
        <is>
          <t>asset_dynamic_hotels_and_rentals_asset_destination_name</t>
        </is>
      </c>
      <c r="B957" s="29" t="inlineStr">
        <is>
          <t>Asset dynamic hotels and rentals asset destination name · TEXT</t>
        </is>
      </c>
      <c r="C957" s="26" t="n"/>
      <c r="D957" s="27">
        <f>IF(AND($C957="x",$A957&lt;&gt;""),$A957,"")</f>
        <v/>
      </c>
    </row>
    <row r="958">
      <c r="A958" s="25" t="inlineStr">
        <is>
          <t>asset_dynamic_hotels_and_rentals_asset_formatted_price</t>
        </is>
      </c>
      <c r="B958" s="29" t="inlineStr">
        <is>
          <t>Asset dynamic hotels and rentals asset formatted price · TEXT</t>
        </is>
      </c>
      <c r="C958" s="26" t="n"/>
      <c r="D958" s="27">
        <f>IF(AND($C958="x",$A958&lt;&gt;""),$A958,"")</f>
        <v/>
      </c>
    </row>
    <row r="959">
      <c r="A959" s="25" t="inlineStr">
        <is>
          <t>asset_dynamic_hotels_and_rentals_asset_formatted_sale_price</t>
        </is>
      </c>
      <c r="B959" s="29" t="inlineStr">
        <is>
          <t>Asset dynamic hotels and rentals asset formatted sale price · TEXT</t>
        </is>
      </c>
      <c r="C959" s="26" t="n"/>
      <c r="D959" s="27">
        <f>IF(AND($C959="x",$A959&lt;&gt;""),$A959,"")</f>
        <v/>
      </c>
    </row>
    <row r="960">
      <c r="A960" s="25" t="inlineStr">
        <is>
          <t>asset_dynamic_hotels_and_rentals_asset_image_url</t>
        </is>
      </c>
      <c r="B960" s="29" t="inlineStr">
        <is>
          <t>Asset dynamic hotels and rentals asset image url · TEXT</t>
        </is>
      </c>
      <c r="C960" s="26" t="n"/>
      <c r="D960" s="27">
        <f>IF(AND($C960="x",$A960&lt;&gt;""),$A960,"")</f>
        <v/>
      </c>
    </row>
    <row r="961">
      <c r="A961" s="25" t="inlineStr">
        <is>
          <t>asset_dynamic_hotels_and_rentals_asset_ios_app_link</t>
        </is>
      </c>
      <c r="B961" s="29" t="inlineStr">
        <is>
          <t>Asset dynamic hotels and rentals asset ios app link · TEXT</t>
        </is>
      </c>
      <c r="C961" s="26" t="n"/>
      <c r="D961" s="27">
        <f>IF(AND($C961="x",$A961&lt;&gt;""),$A961,"")</f>
        <v/>
      </c>
    </row>
    <row r="962">
      <c r="A962" s="25" t="inlineStr">
        <is>
          <t>asset_dynamic_hotels_and_rentals_asset_ios_app_store_id</t>
        </is>
      </c>
      <c r="B962" s="29" t="inlineStr">
        <is>
          <t>Asset dynamic hotels and rentals asset ios app store id · NUMERIC</t>
        </is>
      </c>
      <c r="C962" s="26" t="n"/>
      <c r="D962" s="27">
        <f>IF(AND($C962="x",$A962&lt;&gt;""),$A962,"")</f>
        <v/>
      </c>
    </row>
    <row r="963">
      <c r="A963" s="25" t="inlineStr">
        <is>
          <t>asset_dynamic_hotels_and_rentals_asset_price</t>
        </is>
      </c>
      <c r="B963" s="29" t="inlineStr">
        <is>
          <t>Asset dynamic hotels and rentals asset price · TEXT</t>
        </is>
      </c>
      <c r="C963" s="26" t="n"/>
      <c r="D963" s="27">
        <f>IF(AND($C963="x",$A963&lt;&gt;""),$A963,"")</f>
        <v/>
      </c>
    </row>
    <row r="964">
      <c r="A964" s="25" t="inlineStr">
        <is>
          <t>asset_dynamic_hotels_and_rentals_asset_property_id</t>
        </is>
      </c>
      <c r="B964" s="29" t="inlineStr">
        <is>
          <t>Asset dynamic hotels and rentals asset property id · TEXT</t>
        </is>
      </c>
      <c r="C964" s="26" t="n"/>
      <c r="D964" s="27">
        <f>IF(AND($C964="x",$A964&lt;&gt;""),$A964,"")</f>
        <v/>
      </c>
    </row>
    <row r="965">
      <c r="A965" s="25" t="inlineStr">
        <is>
          <t>asset_dynamic_hotels_and_rentals_asset_property_name</t>
        </is>
      </c>
      <c r="B965" s="29" t="inlineStr">
        <is>
          <t>Asset dynamic hotels and rentals asset property name · TEXT</t>
        </is>
      </c>
      <c r="C965" s="26" t="n"/>
      <c r="D965" s="27">
        <f>IF(AND($C965="x",$A965&lt;&gt;""),$A965,"")</f>
        <v/>
      </c>
    </row>
    <row r="966">
      <c r="A966" s="25" t="inlineStr">
        <is>
          <t>asset_dynamic_hotels_and_rentals_asset_sale_price</t>
        </is>
      </c>
      <c r="B966" s="29" t="inlineStr">
        <is>
          <t>Asset dynamic hotels and rentals asset sale price · TEXT</t>
        </is>
      </c>
      <c r="C966" s="26" t="n"/>
      <c r="D966" s="27">
        <f>IF(AND($C966="x",$A966&lt;&gt;""),$A966,"")</f>
        <v/>
      </c>
    </row>
    <row r="967">
      <c r="A967" s="25" t="inlineStr">
        <is>
          <t>asset_dynamic_hotels_and_rentals_asset_similar_property_ids</t>
        </is>
      </c>
      <c r="B967" s="29" t="inlineStr">
        <is>
          <t>Asset dynamic hotels and rentals asset similar property ids · TEXT</t>
        </is>
      </c>
      <c r="C967" s="26" t="n"/>
      <c r="D967" s="27">
        <f>IF(AND($C967="x",$A967&lt;&gt;""),$A967,"")</f>
        <v/>
      </c>
    </row>
    <row r="968">
      <c r="A968" s="25" t="inlineStr">
        <is>
          <t>asset_dynamic_hotels_and_rentals_asset_star_rating</t>
        </is>
      </c>
      <c r="B968" s="29" t="inlineStr">
        <is>
          <t>Asset dynamic hotels and rentals asset star rating · NUMERIC</t>
        </is>
      </c>
      <c r="C968" s="26" t="n"/>
      <c r="D968" s="27">
        <f>IF(AND($C968="x",$A968&lt;&gt;""),$A968,"")</f>
        <v/>
      </c>
    </row>
    <row r="969">
      <c r="A969" s="25" t="inlineStr">
        <is>
          <t>asset_dynamic_jobs_asset_address</t>
        </is>
      </c>
      <c r="B969" s="29" t="inlineStr">
        <is>
          <t>Asset dynamic jobs asset address · TEXT</t>
        </is>
      </c>
      <c r="C969" s="26" t="n"/>
      <c r="D969" s="27">
        <f>IF(AND($C969="x",$A969&lt;&gt;""),$A969,"")</f>
        <v/>
      </c>
    </row>
    <row r="970">
      <c r="A970" s="25" t="inlineStr">
        <is>
          <t>asset_dynamic_jobs_asset_android_app_link</t>
        </is>
      </c>
      <c r="B970" s="29" t="inlineStr">
        <is>
          <t>Asset dynamic jobs asset android app link · TEXT</t>
        </is>
      </c>
      <c r="C970" s="26" t="n"/>
      <c r="D970" s="27">
        <f>IF(AND($C970="x",$A970&lt;&gt;""),$A970,"")</f>
        <v/>
      </c>
    </row>
    <row r="971">
      <c r="A971" s="25" t="inlineStr">
        <is>
          <t>asset_dynamic_jobs_asset_contextual_keywords</t>
        </is>
      </c>
      <c r="B971" s="29" t="inlineStr">
        <is>
          <t>Asset dynamic jobs asset contextual keywords · TEXT</t>
        </is>
      </c>
      <c r="C971" s="26" t="n"/>
      <c r="D971" s="27">
        <f>IF(AND($C971="x",$A971&lt;&gt;""),$A971,"")</f>
        <v/>
      </c>
    </row>
    <row r="972">
      <c r="A972" s="25" t="inlineStr">
        <is>
          <t>asset_dynamic_jobs_asset_description</t>
        </is>
      </c>
      <c r="B972" s="29" t="inlineStr">
        <is>
          <t>Asset dynamic jobs asset description · TEXT</t>
        </is>
      </c>
      <c r="C972" s="26" t="n"/>
      <c r="D972" s="27">
        <f>IF(AND($C972="x",$A972&lt;&gt;""),$A972,"")</f>
        <v/>
      </c>
    </row>
    <row r="973">
      <c r="A973" s="25" t="inlineStr">
        <is>
          <t>asset_dynamic_jobs_asset_image_url</t>
        </is>
      </c>
      <c r="B973" s="29" t="inlineStr">
        <is>
          <t>Asset dynamic jobs asset image url · TEXT</t>
        </is>
      </c>
      <c r="C973" s="26" t="n"/>
      <c r="D973" s="27">
        <f>IF(AND($C973="x",$A973&lt;&gt;""),$A973,"")</f>
        <v/>
      </c>
    </row>
    <row r="974">
      <c r="A974" s="25" t="inlineStr">
        <is>
          <t>asset_dynamic_jobs_asset_ios_app_link</t>
        </is>
      </c>
      <c r="B974" s="29" t="inlineStr">
        <is>
          <t>Asset dynamic jobs asset ios app link · TEXT</t>
        </is>
      </c>
      <c r="C974" s="26" t="n"/>
      <c r="D974" s="27">
        <f>IF(AND($C974="x",$A974&lt;&gt;""),$A974,"")</f>
        <v/>
      </c>
    </row>
    <row r="975">
      <c r="A975" s="25" t="inlineStr">
        <is>
          <t>asset_dynamic_jobs_asset_ios_app_store_id</t>
        </is>
      </c>
      <c r="B975" s="29" t="inlineStr">
        <is>
          <t>Asset dynamic jobs asset ios app store id · NUMERIC</t>
        </is>
      </c>
      <c r="C975" s="26" t="n"/>
      <c r="D975" s="27">
        <f>IF(AND($C975="x",$A975&lt;&gt;""),$A975,"")</f>
        <v/>
      </c>
    </row>
    <row r="976">
      <c r="A976" s="25" t="inlineStr">
        <is>
          <t>asset_dynamic_jobs_asset_job_category</t>
        </is>
      </c>
      <c r="B976" s="29" t="inlineStr">
        <is>
          <t>Asset dynamic jobs asset job category · TEXT</t>
        </is>
      </c>
      <c r="C976" s="26" t="n"/>
      <c r="D976" s="27">
        <f>IF(AND($C976="x",$A976&lt;&gt;""),$A976,"")</f>
        <v/>
      </c>
    </row>
    <row r="977">
      <c r="A977" s="25" t="inlineStr">
        <is>
          <t>asset_dynamic_jobs_asset_job_id</t>
        </is>
      </c>
      <c r="B977" s="29" t="inlineStr">
        <is>
          <t>Asset dynamic jobs asset job id · TEXT</t>
        </is>
      </c>
      <c r="C977" s="26" t="n"/>
      <c r="D977" s="27">
        <f>IF(AND($C977="x",$A977&lt;&gt;""),$A977,"")</f>
        <v/>
      </c>
    </row>
    <row r="978">
      <c r="A978" s="25" t="inlineStr">
        <is>
          <t>asset_dynamic_jobs_asset_job_subtitle</t>
        </is>
      </c>
      <c r="B978" s="29" t="inlineStr">
        <is>
          <t>Asset dynamic jobs asset job subtitle · TEXT</t>
        </is>
      </c>
      <c r="C978" s="26" t="n"/>
      <c r="D978" s="27">
        <f>IF(AND($C978="x",$A978&lt;&gt;""),$A978,"")</f>
        <v/>
      </c>
    </row>
    <row r="979">
      <c r="A979" s="25" t="inlineStr">
        <is>
          <t>asset_dynamic_jobs_asset_job_title</t>
        </is>
      </c>
      <c r="B979" s="29" t="inlineStr">
        <is>
          <t>Asset dynamic jobs asset job title · TEXT</t>
        </is>
      </c>
      <c r="C979" s="26" t="n"/>
      <c r="D979" s="27">
        <f>IF(AND($C979="x",$A979&lt;&gt;""),$A979,"")</f>
        <v/>
      </c>
    </row>
    <row r="980">
      <c r="A980" s="25" t="inlineStr">
        <is>
          <t>asset_dynamic_jobs_asset_location_id</t>
        </is>
      </c>
      <c r="B980" s="29" t="inlineStr">
        <is>
          <t>Asset dynamic jobs asset location id · TEXT</t>
        </is>
      </c>
      <c r="C980" s="26" t="n"/>
      <c r="D980" s="27">
        <f>IF(AND($C980="x",$A980&lt;&gt;""),$A980,"")</f>
        <v/>
      </c>
    </row>
    <row r="981">
      <c r="A981" s="25" t="inlineStr">
        <is>
          <t>asset_dynamic_jobs_asset_salary</t>
        </is>
      </c>
      <c r="B981" s="29" t="inlineStr">
        <is>
          <t>Asset dynamic jobs asset salary · TEXT</t>
        </is>
      </c>
      <c r="C981" s="26" t="n"/>
      <c r="D981" s="27">
        <f>IF(AND($C981="x",$A981&lt;&gt;""),$A981,"")</f>
        <v/>
      </c>
    </row>
    <row r="982">
      <c r="A982" s="25" t="inlineStr">
        <is>
          <t>asset_dynamic_jobs_asset_similar_job_ids</t>
        </is>
      </c>
      <c r="B982" s="29" t="inlineStr">
        <is>
          <t>Asset dynamic jobs asset similar job ids · TEXT</t>
        </is>
      </c>
      <c r="C982" s="26" t="n"/>
      <c r="D982" s="27">
        <f>IF(AND($C982="x",$A982&lt;&gt;""),$A982,"")</f>
        <v/>
      </c>
    </row>
    <row r="983">
      <c r="A983" s="25" t="inlineStr">
        <is>
          <t>asset_dynamic_local_asset_address</t>
        </is>
      </c>
      <c r="B983" s="29" t="inlineStr">
        <is>
          <t>Asset dynamic local asset address · TEXT</t>
        </is>
      </c>
      <c r="C983" s="26" t="n"/>
      <c r="D983" s="27">
        <f>IF(AND($C983="x",$A983&lt;&gt;""),$A983,"")</f>
        <v/>
      </c>
    </row>
    <row r="984">
      <c r="A984" s="25" t="inlineStr">
        <is>
          <t>asset_dynamic_local_asset_android_app_link</t>
        </is>
      </c>
      <c r="B984" s="29" t="inlineStr">
        <is>
          <t>Asset dynamic local asset android app link · TEXT</t>
        </is>
      </c>
      <c r="C984" s="26" t="n"/>
      <c r="D984" s="27">
        <f>IF(AND($C984="x",$A984&lt;&gt;""),$A984,"")</f>
        <v/>
      </c>
    </row>
    <row r="985">
      <c r="A985" s="25" t="inlineStr">
        <is>
          <t>asset_dynamic_local_asset_category</t>
        </is>
      </c>
      <c r="B985" s="29" t="inlineStr">
        <is>
          <t>Asset dynamic local asset category · TEXT</t>
        </is>
      </c>
      <c r="C985" s="26" t="n"/>
      <c r="D985" s="27">
        <f>IF(AND($C985="x",$A985&lt;&gt;""),$A985,"")</f>
        <v/>
      </c>
    </row>
    <row r="986">
      <c r="A986" s="25" t="inlineStr">
        <is>
          <t>asset_dynamic_local_asset_contextual_keywords</t>
        </is>
      </c>
      <c r="B986" s="29" t="inlineStr">
        <is>
          <t>Asset dynamic local asset contextual keywords · TEXT</t>
        </is>
      </c>
      <c r="C986" s="26" t="n"/>
      <c r="D986" s="27">
        <f>IF(AND($C986="x",$A986&lt;&gt;""),$A986,"")</f>
        <v/>
      </c>
    </row>
    <row r="987">
      <c r="A987" s="25" t="inlineStr">
        <is>
          <t>asset_dynamic_local_asset_deal_id</t>
        </is>
      </c>
      <c r="B987" s="29" t="inlineStr">
        <is>
          <t>Asset dynamic local asset deal id · TEXT</t>
        </is>
      </c>
      <c r="C987" s="26" t="n"/>
      <c r="D987" s="27">
        <f>IF(AND($C987="x",$A987&lt;&gt;""),$A987,"")</f>
        <v/>
      </c>
    </row>
    <row r="988">
      <c r="A988" s="25" t="inlineStr">
        <is>
          <t>asset_dynamic_local_asset_deal_name</t>
        </is>
      </c>
      <c r="B988" s="29" t="inlineStr">
        <is>
          <t>Asset dynamic local asset deal name · TEXT</t>
        </is>
      </c>
      <c r="C988" s="26" t="n"/>
      <c r="D988" s="27">
        <f>IF(AND($C988="x",$A988&lt;&gt;""),$A988,"")</f>
        <v/>
      </c>
    </row>
    <row r="989">
      <c r="A989" s="25" t="inlineStr">
        <is>
          <t>asset_dynamic_local_asset_description</t>
        </is>
      </c>
      <c r="B989" s="29" t="inlineStr">
        <is>
          <t>Asset dynamic local asset description · TEXT</t>
        </is>
      </c>
      <c r="C989" s="26" t="n"/>
      <c r="D989" s="27">
        <f>IF(AND($C989="x",$A989&lt;&gt;""),$A989,"")</f>
        <v/>
      </c>
    </row>
    <row r="990">
      <c r="A990" s="25" t="inlineStr">
        <is>
          <t>asset_dynamic_local_asset_formatted_price</t>
        </is>
      </c>
      <c r="B990" s="29" t="inlineStr">
        <is>
          <t>Asset dynamic local asset formatted price · TEXT</t>
        </is>
      </c>
      <c r="C990" s="26" t="n"/>
      <c r="D990" s="27">
        <f>IF(AND($C990="x",$A990&lt;&gt;""),$A990,"")</f>
        <v/>
      </c>
    </row>
    <row r="991">
      <c r="A991" s="25" t="inlineStr">
        <is>
          <t>asset_dynamic_local_asset_formatted_sale_price</t>
        </is>
      </c>
      <c r="B991" s="29" t="inlineStr">
        <is>
          <t>Asset dynamic local asset formatted sale price · TEXT</t>
        </is>
      </c>
      <c r="C991" s="26" t="n"/>
      <c r="D991" s="27">
        <f>IF(AND($C991="x",$A991&lt;&gt;""),$A991,"")</f>
        <v/>
      </c>
    </row>
    <row r="992">
      <c r="A992" s="25" t="inlineStr">
        <is>
          <t>asset_dynamic_local_asset_image_url</t>
        </is>
      </c>
      <c r="B992" s="29" t="inlineStr">
        <is>
          <t>Asset dynamic local asset image url · TEXT</t>
        </is>
      </c>
      <c r="C992" s="26" t="n"/>
      <c r="D992" s="27">
        <f>IF(AND($C992="x",$A992&lt;&gt;""),$A992,"")</f>
        <v/>
      </c>
    </row>
    <row r="993">
      <c r="A993" s="25" t="inlineStr">
        <is>
          <t>asset_dynamic_local_asset_ios_app_link</t>
        </is>
      </c>
      <c r="B993" s="29" t="inlineStr">
        <is>
          <t>Asset dynamic local asset ios app link · TEXT</t>
        </is>
      </c>
      <c r="C993" s="26" t="n"/>
      <c r="D993" s="27">
        <f>IF(AND($C993="x",$A993&lt;&gt;""),$A993,"")</f>
        <v/>
      </c>
    </row>
    <row r="994">
      <c r="A994" s="25" t="inlineStr">
        <is>
          <t>asset_dynamic_local_asset_ios_app_store_id</t>
        </is>
      </c>
      <c r="B994" s="29" t="inlineStr">
        <is>
          <t>Asset dynamic local asset ios app store id · NUMERIC</t>
        </is>
      </c>
      <c r="C994" s="26" t="n"/>
      <c r="D994" s="27">
        <f>IF(AND($C994="x",$A994&lt;&gt;""),$A994,"")</f>
        <v/>
      </c>
    </row>
    <row r="995">
      <c r="A995" s="25" t="inlineStr">
        <is>
          <t>asset_dynamic_local_asset_price</t>
        </is>
      </c>
      <c r="B995" s="29" t="inlineStr">
        <is>
          <t>Asset dynamic local asset price · TEXT</t>
        </is>
      </c>
      <c r="C995" s="26" t="n"/>
      <c r="D995" s="27">
        <f>IF(AND($C995="x",$A995&lt;&gt;""),$A995,"")</f>
        <v/>
      </c>
    </row>
    <row r="996">
      <c r="A996" s="25" t="inlineStr">
        <is>
          <t>asset_dynamic_local_asset_sale_price</t>
        </is>
      </c>
      <c r="B996" s="29" t="inlineStr">
        <is>
          <t>Asset dynamic local asset sale price · TEXT</t>
        </is>
      </c>
      <c r="C996" s="26" t="n"/>
      <c r="D996" s="27">
        <f>IF(AND($C996="x",$A996&lt;&gt;""),$A996,"")</f>
        <v/>
      </c>
    </row>
    <row r="997">
      <c r="A997" s="25" t="inlineStr">
        <is>
          <t>asset_dynamic_local_asset_similar_deal_ids</t>
        </is>
      </c>
      <c r="B997" s="29" t="inlineStr">
        <is>
          <t>Asset dynamic local asset similar deal ids · TEXT</t>
        </is>
      </c>
      <c r="C997" s="26" t="n"/>
      <c r="D997" s="27">
        <f>IF(AND($C997="x",$A997&lt;&gt;""),$A997,"")</f>
        <v/>
      </c>
    </row>
    <row r="998">
      <c r="A998" s="25" t="inlineStr">
        <is>
          <t>asset_dynamic_local_asset_subtitle</t>
        </is>
      </c>
      <c r="B998" s="29" t="inlineStr">
        <is>
          <t>Asset dynamic local asset subtitle · TEXT</t>
        </is>
      </c>
      <c r="C998" s="26" t="n"/>
      <c r="D998" s="27">
        <f>IF(AND($C998="x",$A998&lt;&gt;""),$A998,"")</f>
        <v/>
      </c>
    </row>
    <row r="999">
      <c r="A999" s="25" t="inlineStr">
        <is>
          <t>asset_dynamic_real_estate_asset_address</t>
        </is>
      </c>
      <c r="B999" s="29" t="inlineStr">
        <is>
          <t>Asset dynamic real estate asset address · TEXT</t>
        </is>
      </c>
      <c r="C999" s="26" t="n"/>
      <c r="D999" s="27">
        <f>IF(AND($C999="x",$A999&lt;&gt;""),$A999,"")</f>
        <v/>
      </c>
    </row>
    <row r="1000">
      <c r="A1000" s="25" t="inlineStr">
        <is>
          <t>asset_dynamic_real_estate_asset_android_app_link</t>
        </is>
      </c>
      <c r="B1000" s="29" t="inlineStr">
        <is>
          <t>Asset dynamic real estate asset android app link · TEXT</t>
        </is>
      </c>
      <c r="C1000" s="26" t="n"/>
      <c r="D1000" s="27">
        <f>IF(AND($C1000="x",$A1000&lt;&gt;""),$A1000,"")</f>
        <v/>
      </c>
    </row>
    <row r="1001">
      <c r="A1001" s="25" t="inlineStr">
        <is>
          <t>asset_dynamic_real_estate_asset_city_name</t>
        </is>
      </c>
      <c r="B1001" s="29" t="inlineStr">
        <is>
          <t>Asset dynamic real estate asset city name · CITY</t>
        </is>
      </c>
      <c r="C1001" s="26" t="n"/>
      <c r="D1001" s="27">
        <f>IF(AND($C1001="x",$A1001&lt;&gt;""),$A1001,"")</f>
        <v/>
      </c>
    </row>
    <row r="1002">
      <c r="A1002" s="25" t="inlineStr">
        <is>
          <t>asset_dynamic_real_estate_asset_contextual_keywords</t>
        </is>
      </c>
      <c r="B1002" s="29" t="inlineStr">
        <is>
          <t>Asset dynamic real estate asset contextual keywords · TEXT</t>
        </is>
      </c>
      <c r="C1002" s="26" t="n"/>
      <c r="D1002" s="27">
        <f>IF(AND($C1002="x",$A1002&lt;&gt;""),$A1002,"")</f>
        <v/>
      </c>
    </row>
    <row r="1003">
      <c r="A1003" s="25" t="inlineStr">
        <is>
          <t>asset_dynamic_real_estate_asset_description</t>
        </is>
      </c>
      <c r="B1003" s="29" t="inlineStr">
        <is>
          <t>Asset dynamic real estate asset description · TEXT</t>
        </is>
      </c>
      <c r="C1003" s="26" t="n"/>
      <c r="D1003" s="27">
        <f>IF(AND($C1003="x",$A1003&lt;&gt;""),$A1003,"")</f>
        <v/>
      </c>
    </row>
    <row r="1004">
      <c r="A1004" s="25" t="inlineStr">
        <is>
          <t>asset_dynamic_real_estate_asset_formatted_price</t>
        </is>
      </c>
      <c r="B1004" s="29" t="inlineStr">
        <is>
          <t>Asset dynamic real estate asset formatted price · TEXT</t>
        </is>
      </c>
      <c r="C1004" s="26" t="n"/>
      <c r="D1004" s="27">
        <f>IF(AND($C1004="x",$A1004&lt;&gt;""),$A1004,"")</f>
        <v/>
      </c>
    </row>
    <row r="1005">
      <c r="A1005" s="25" t="inlineStr">
        <is>
          <t>asset_dynamic_real_estate_asset_image_url</t>
        </is>
      </c>
      <c r="B1005" s="29" t="inlineStr">
        <is>
          <t>Asset dynamic real estate asset image url · TEXT</t>
        </is>
      </c>
      <c r="C1005" s="26" t="n"/>
      <c r="D1005" s="27">
        <f>IF(AND($C1005="x",$A1005&lt;&gt;""),$A1005,"")</f>
        <v/>
      </c>
    </row>
    <row r="1006">
      <c r="A1006" s="25" t="inlineStr">
        <is>
          <t>asset_dynamic_real_estate_asset_ios_app_link</t>
        </is>
      </c>
      <c r="B1006" s="29" t="inlineStr">
        <is>
          <t>Asset dynamic real estate asset ios app link · TEXT</t>
        </is>
      </c>
      <c r="C1006" s="26" t="n"/>
      <c r="D1006" s="27">
        <f>IF(AND($C1006="x",$A1006&lt;&gt;""),$A1006,"")</f>
        <v/>
      </c>
    </row>
    <row r="1007">
      <c r="A1007" s="25" t="inlineStr">
        <is>
          <t>asset_dynamic_real_estate_asset_ios_app_store_id</t>
        </is>
      </c>
      <c r="B1007" s="29" t="inlineStr">
        <is>
          <t>Asset dynamic real estate asset ios app store id · NUMERIC</t>
        </is>
      </c>
      <c r="C1007" s="26" t="n"/>
      <c r="D1007" s="27">
        <f>IF(AND($C1007="x",$A1007&lt;&gt;""),$A1007,"")</f>
        <v/>
      </c>
    </row>
    <row r="1008">
      <c r="A1008" s="25" t="inlineStr">
        <is>
          <t>asset_dynamic_real_estate_asset_listing_id</t>
        </is>
      </c>
      <c r="B1008" s="29" t="inlineStr">
        <is>
          <t>Asset dynamic real estate asset listing id · TEXT</t>
        </is>
      </c>
      <c r="C1008" s="26" t="n"/>
      <c r="D1008" s="27">
        <f>IF(AND($C1008="x",$A1008&lt;&gt;""),$A1008,"")</f>
        <v/>
      </c>
    </row>
    <row r="1009">
      <c r="A1009" s="25" t="inlineStr">
        <is>
          <t>asset_dynamic_real_estate_asset_listing_name</t>
        </is>
      </c>
      <c r="B1009" s="29" t="inlineStr">
        <is>
          <t>Asset dynamic real estate asset listing name · TEXT</t>
        </is>
      </c>
      <c r="C1009" s="26" t="n"/>
      <c r="D1009" s="27">
        <f>IF(AND($C1009="x",$A1009&lt;&gt;""),$A1009,"")</f>
        <v/>
      </c>
    </row>
    <row r="1010">
      <c r="A1010" s="25" t="inlineStr">
        <is>
          <t>asset_dynamic_real_estate_asset_listing_type</t>
        </is>
      </c>
      <c r="B1010" s="29" t="inlineStr">
        <is>
          <t>Asset dynamic real estate asset listing type · TEXT</t>
        </is>
      </c>
      <c r="C1010" s="26" t="n"/>
      <c r="D1010" s="27">
        <f>IF(AND($C1010="x",$A1010&lt;&gt;""),$A1010,"")</f>
        <v/>
      </c>
    </row>
    <row r="1011">
      <c r="A1011" s="25" t="inlineStr">
        <is>
          <t>asset_dynamic_real_estate_asset_price</t>
        </is>
      </c>
      <c r="B1011" s="29" t="inlineStr">
        <is>
          <t>Asset dynamic real estate asset price · TEXT</t>
        </is>
      </c>
      <c r="C1011" s="26" t="n"/>
      <c r="D1011" s="27">
        <f>IF(AND($C1011="x",$A1011&lt;&gt;""),$A1011,"")</f>
        <v/>
      </c>
    </row>
    <row r="1012">
      <c r="A1012" s="25" t="inlineStr">
        <is>
          <t>asset_dynamic_real_estate_asset_property_type</t>
        </is>
      </c>
      <c r="B1012" s="29" t="inlineStr">
        <is>
          <t>Asset dynamic real estate asset property type · TEXT</t>
        </is>
      </c>
      <c r="C1012" s="26" t="n"/>
      <c r="D1012" s="27">
        <f>IF(AND($C1012="x",$A1012&lt;&gt;""),$A1012,"")</f>
        <v/>
      </c>
    </row>
    <row r="1013">
      <c r="A1013" s="25" t="inlineStr">
        <is>
          <t>asset_dynamic_real_estate_asset_similar_listing_ids</t>
        </is>
      </c>
      <c r="B1013" s="29" t="inlineStr">
        <is>
          <t>Asset dynamic real estate asset similar listing ids · TEXT</t>
        </is>
      </c>
      <c r="C1013" s="26" t="n"/>
      <c r="D1013" s="27">
        <f>IF(AND($C1013="x",$A1013&lt;&gt;""),$A1013,"")</f>
        <v/>
      </c>
    </row>
    <row r="1014">
      <c r="A1014" s="25" t="inlineStr">
        <is>
          <t>asset_dynamic_travel_asset_android_app_link</t>
        </is>
      </c>
      <c r="B1014" s="29" t="inlineStr">
        <is>
          <t>Asset dynamic travel asset android app link · TEXT</t>
        </is>
      </c>
      <c r="C1014" s="26" t="n"/>
      <c r="D1014" s="27">
        <f>IF(AND($C1014="x",$A1014&lt;&gt;""),$A1014,"")</f>
        <v/>
      </c>
    </row>
    <row r="1015">
      <c r="A1015" s="25" t="inlineStr">
        <is>
          <t>asset_dynamic_travel_asset_category</t>
        </is>
      </c>
      <c r="B1015" s="29" t="inlineStr">
        <is>
          <t>Asset dynamic travel asset category · TEXT</t>
        </is>
      </c>
      <c r="C1015" s="26" t="n"/>
      <c r="D1015" s="27">
        <f>IF(AND($C1015="x",$A1015&lt;&gt;""),$A1015,"")</f>
        <v/>
      </c>
    </row>
    <row r="1016">
      <c r="A1016" s="25" t="inlineStr">
        <is>
          <t>asset_dynamic_travel_asset_contextual_keywords</t>
        </is>
      </c>
      <c r="B1016" s="29" t="inlineStr">
        <is>
          <t>Asset dynamic travel asset contextual keywords · TEXT</t>
        </is>
      </c>
      <c r="C1016" s="26" t="n"/>
      <c r="D1016" s="27">
        <f>IF(AND($C1016="x",$A1016&lt;&gt;""),$A1016,"")</f>
        <v/>
      </c>
    </row>
    <row r="1017">
      <c r="A1017" s="25" t="inlineStr">
        <is>
          <t>asset_dynamic_travel_asset_destination_address</t>
        </is>
      </c>
      <c r="B1017" s="29" t="inlineStr">
        <is>
          <t>Asset dynamic travel asset destination address · TEXT</t>
        </is>
      </c>
      <c r="C1017" s="26" t="n"/>
      <c r="D1017" s="27">
        <f>IF(AND($C1017="x",$A1017&lt;&gt;""),$A1017,"")</f>
        <v/>
      </c>
    </row>
    <row r="1018">
      <c r="A1018" s="25" t="inlineStr">
        <is>
          <t>asset_dynamic_travel_asset_destination_id</t>
        </is>
      </c>
      <c r="B1018" s="29" t="inlineStr">
        <is>
          <t>Asset dynamic travel asset destination id · TEXT</t>
        </is>
      </c>
      <c r="C1018" s="26" t="n"/>
      <c r="D1018" s="27">
        <f>IF(AND($C1018="x",$A1018&lt;&gt;""),$A1018,"")</f>
        <v/>
      </c>
    </row>
    <row r="1019">
      <c r="A1019" s="25" t="inlineStr">
        <is>
          <t>asset_dynamic_travel_asset_destination_name</t>
        </is>
      </c>
      <c r="B1019" s="29" t="inlineStr">
        <is>
          <t>Asset dynamic travel asset destination name · TEXT</t>
        </is>
      </c>
      <c r="C1019" s="26" t="n"/>
      <c r="D1019" s="27">
        <f>IF(AND($C1019="x",$A1019&lt;&gt;""),$A1019,"")</f>
        <v/>
      </c>
    </row>
    <row r="1020">
      <c r="A1020" s="25" t="inlineStr">
        <is>
          <t>asset_dynamic_travel_asset_formatted_price</t>
        </is>
      </c>
      <c r="B1020" s="29" t="inlineStr">
        <is>
          <t>Asset dynamic travel asset formatted price · TEXT</t>
        </is>
      </c>
      <c r="C1020" s="26" t="n"/>
      <c r="D1020" s="27">
        <f>IF(AND($C1020="x",$A1020&lt;&gt;""),$A1020,"")</f>
        <v/>
      </c>
    </row>
    <row r="1021">
      <c r="A1021" s="25" t="inlineStr">
        <is>
          <t>asset_dynamic_travel_asset_formatted_sale_price</t>
        </is>
      </c>
      <c r="B1021" s="29" t="inlineStr">
        <is>
          <t>Asset dynamic travel asset formatted sale price · TEXT</t>
        </is>
      </c>
      <c r="C1021" s="26" t="n"/>
      <c r="D1021" s="27">
        <f>IF(AND($C1021="x",$A1021&lt;&gt;""),$A1021,"")</f>
        <v/>
      </c>
    </row>
    <row r="1022">
      <c r="A1022" s="25" t="inlineStr">
        <is>
          <t>asset_dynamic_travel_asset_image_url</t>
        </is>
      </c>
      <c r="B1022" s="29" t="inlineStr">
        <is>
          <t>Asset dynamic travel asset image url · TEXT</t>
        </is>
      </c>
      <c r="C1022" s="26" t="n"/>
      <c r="D1022" s="27">
        <f>IF(AND($C1022="x",$A1022&lt;&gt;""),$A1022,"")</f>
        <v/>
      </c>
    </row>
    <row r="1023">
      <c r="A1023" s="25" t="inlineStr">
        <is>
          <t>asset_dynamic_travel_asset_ios_app_link</t>
        </is>
      </c>
      <c r="B1023" s="29" t="inlineStr">
        <is>
          <t>Asset dynamic travel asset ios app link · TEXT</t>
        </is>
      </c>
      <c r="C1023" s="26" t="n"/>
      <c r="D1023" s="27">
        <f>IF(AND($C1023="x",$A1023&lt;&gt;""),$A1023,"")</f>
        <v/>
      </c>
    </row>
    <row r="1024">
      <c r="A1024" s="25" t="inlineStr">
        <is>
          <t>asset_dynamic_travel_asset_ios_app_store_id</t>
        </is>
      </c>
      <c r="B1024" s="29" t="inlineStr">
        <is>
          <t>Asset dynamic travel asset ios app store id · NUMERIC</t>
        </is>
      </c>
      <c r="C1024" s="26" t="n"/>
      <c r="D1024" s="27">
        <f>IF(AND($C1024="x",$A1024&lt;&gt;""),$A1024,"")</f>
        <v/>
      </c>
    </row>
    <row r="1025">
      <c r="A1025" s="25" t="inlineStr">
        <is>
          <t>asset_dynamic_travel_asset_origin_id</t>
        </is>
      </c>
      <c r="B1025" s="29" t="inlineStr">
        <is>
          <t>Asset dynamic travel asset origin id · TEXT</t>
        </is>
      </c>
      <c r="C1025" s="26" t="n"/>
      <c r="D1025" s="27">
        <f>IF(AND($C1025="x",$A1025&lt;&gt;""),$A1025,"")</f>
        <v/>
      </c>
    </row>
    <row r="1026">
      <c r="A1026" s="25" t="inlineStr">
        <is>
          <t>asset_dynamic_travel_asset_origin_name</t>
        </is>
      </c>
      <c r="B1026" s="29" t="inlineStr">
        <is>
          <t>Asset dynamic travel asset origin name · TEXT</t>
        </is>
      </c>
      <c r="C1026" s="26" t="n"/>
      <c r="D1026" s="27">
        <f>IF(AND($C1026="x",$A1026&lt;&gt;""),$A1026,"")</f>
        <v/>
      </c>
    </row>
    <row r="1027">
      <c r="A1027" s="25" t="inlineStr">
        <is>
          <t>asset_dynamic_travel_asset_price</t>
        </is>
      </c>
      <c r="B1027" s="29" t="inlineStr">
        <is>
          <t>Asset dynamic travel asset price · TEXT</t>
        </is>
      </c>
      <c r="C1027" s="26" t="n"/>
      <c r="D1027" s="27">
        <f>IF(AND($C1027="x",$A1027&lt;&gt;""),$A1027,"")</f>
        <v/>
      </c>
    </row>
    <row r="1028">
      <c r="A1028" s="25" t="inlineStr">
        <is>
          <t>asset_dynamic_travel_asset_sale_price</t>
        </is>
      </c>
      <c r="B1028" s="29" t="inlineStr">
        <is>
          <t>Asset dynamic travel asset sale price · TEXT</t>
        </is>
      </c>
      <c r="C1028" s="26" t="n"/>
      <c r="D1028" s="27">
        <f>IF(AND($C1028="x",$A1028&lt;&gt;""),$A1028,"")</f>
        <v/>
      </c>
    </row>
    <row r="1029">
      <c r="A1029" s="25" t="inlineStr">
        <is>
          <t>asset_dynamic_travel_asset_similar_destination_ids</t>
        </is>
      </c>
      <c r="B1029" s="29" t="inlineStr">
        <is>
          <t>Asset dynamic travel asset similar destination ids · TEXT</t>
        </is>
      </c>
      <c r="C1029" s="26" t="n"/>
      <c r="D1029" s="27">
        <f>IF(AND($C1029="x",$A1029&lt;&gt;""),$A1029,"")</f>
        <v/>
      </c>
    </row>
    <row r="1030">
      <c r="A1030" s="25" t="inlineStr">
        <is>
          <t>asset_dynamic_travel_asset_title</t>
        </is>
      </c>
      <c r="B1030" s="29" t="inlineStr">
        <is>
          <t>Asset dynamic travel asset title · TEXT</t>
        </is>
      </c>
      <c r="C1030" s="26" t="n"/>
      <c r="D1030" s="27">
        <f>IF(AND($C1030="x",$A1030&lt;&gt;""),$A1030,"")</f>
        <v/>
      </c>
    </row>
    <row r="1031">
      <c r="A1031" s="25" t="inlineStr">
        <is>
          <t>asset_field_type_policy_summaries</t>
        </is>
      </c>
      <c r="B1031" s="29" t="inlineStr">
        <is>
          <t>Asset field type policy summaries · TEXT</t>
        </is>
      </c>
      <c r="C1031" s="26" t="n"/>
      <c r="D1031" s="27">
        <f>IF(AND($C1031="x",$A1031&lt;&gt;""),$A1031,"")</f>
        <v/>
      </c>
    </row>
    <row r="1032">
      <c r="A1032" s="25" t="inlineStr">
        <is>
          <t>asset_final_mobile_urls</t>
        </is>
      </c>
      <c r="B1032" s="29" t="inlineStr">
        <is>
          <t>Asset final mobile urls · TEXT</t>
        </is>
      </c>
      <c r="C1032" s="26" t="n"/>
      <c r="D1032" s="27">
        <f>IF(AND($C1032="x",$A1032&lt;&gt;""),$A1032,"")</f>
        <v/>
      </c>
    </row>
    <row r="1033">
      <c r="A1033" s="25" t="inlineStr">
        <is>
          <t>asset_final_url_suffix</t>
        </is>
      </c>
      <c r="B1033" s="29" t="inlineStr">
        <is>
          <t>Asset final url suffix · TEXT</t>
        </is>
      </c>
      <c r="C1033" s="26" t="n"/>
      <c r="D1033" s="27">
        <f>IF(AND($C1033="x",$A1033&lt;&gt;""),$A1033,"")</f>
        <v/>
      </c>
    </row>
    <row r="1034">
      <c r="A1034" s="25" t="inlineStr">
        <is>
          <t>asset_final_urls</t>
        </is>
      </c>
      <c r="B1034" s="29" t="inlineStr">
        <is>
          <t>Asset final urls · TEXT</t>
        </is>
      </c>
      <c r="C1034" s="26" t="n"/>
      <c r="D1034" s="27">
        <f>IF(AND($C1034="x",$A1034&lt;&gt;""),$A1034,"")</f>
        <v/>
      </c>
    </row>
    <row r="1035">
      <c r="A1035" s="25" t="inlineStr">
        <is>
          <t>asset_group</t>
        </is>
      </c>
      <c r="B1035" s="29" t="inlineStr">
        <is>
          <t>Asset group · TEXT</t>
        </is>
      </c>
      <c r="C1035" s="26" t="n"/>
      <c r="D1035" s="27">
        <f>IF(AND($C1035="x",$A1035&lt;&gt;""),$A1035,"")</f>
        <v/>
      </c>
    </row>
    <row r="1036">
      <c r="A1036" s="25" t="inlineStr">
        <is>
          <t>asset_group_ad_strength</t>
        </is>
      </c>
      <c r="B1036" s="29" t="inlineStr">
        <is>
          <t>Asset group ad strength · TEXT</t>
        </is>
      </c>
      <c r="C1036" s="26" t="n"/>
      <c r="D1036" s="27">
        <f>IF(AND($C1036="x",$A1036&lt;&gt;""),$A1036,"")</f>
        <v/>
      </c>
    </row>
    <row r="1037">
      <c r="A1037" s="25" t="inlineStr">
        <is>
          <t>asset_group_asset_coverage_ad_strength_action_items</t>
        </is>
      </c>
      <c r="B1037" s="29" t="inlineStr">
        <is>
          <t>Asset group asset coverage ad strength action items · TEXT</t>
        </is>
      </c>
      <c r="C1037" s="26" t="n"/>
      <c r="D1037" s="27">
        <f>IF(AND($C1037="x",$A1037&lt;&gt;""),$A1037,"")</f>
        <v/>
      </c>
    </row>
    <row r="1038">
      <c r="A1038" s="25" t="inlineStr">
        <is>
          <t>asset_group_asset_field_type</t>
        </is>
      </c>
      <c r="B1038" s="29" t="inlineStr">
        <is>
          <t>Asset group asset field type · TEXT</t>
        </is>
      </c>
      <c r="C1038" s="26" t="n"/>
      <c r="D1038" s="27">
        <f>IF(AND($C1038="x",$A1038&lt;&gt;""),$A1038,"")</f>
        <v/>
      </c>
    </row>
    <row r="1039">
      <c r="A1039" s="25" t="inlineStr">
        <is>
          <t>asset_group_asset_primary_status</t>
        </is>
      </c>
      <c r="B1039" s="29" t="inlineStr">
        <is>
          <t>Asset group asset primary status · TEXT</t>
        </is>
      </c>
      <c r="C1039" s="26" t="n"/>
      <c r="D1039" s="27">
        <f>IF(AND($C1039="x",$A1039&lt;&gt;""),$A1039,"")</f>
        <v/>
      </c>
    </row>
    <row r="1040">
      <c r="A1040" s="25" t="inlineStr">
        <is>
          <t>asset_group_asset_primary_status_reasons</t>
        </is>
      </c>
      <c r="B1040" s="29" t="inlineStr">
        <is>
          <t>Asset group asset primary status reasons · TEXT</t>
        </is>
      </c>
      <c r="C1040" s="26" t="n"/>
      <c r="D1040" s="27">
        <f>IF(AND($C1040="x",$A1040&lt;&gt;""),$A1040,"")</f>
        <v/>
      </c>
    </row>
    <row r="1041">
      <c r="A1041" s="25" t="inlineStr">
        <is>
          <t>asset_group_asset_resource_name</t>
        </is>
      </c>
      <c r="B1041" s="29" t="inlineStr">
        <is>
          <t>Asset group asset resource name · TEXT</t>
        </is>
      </c>
      <c r="C1041" s="26" t="n"/>
      <c r="D1041" s="27">
        <f>IF(AND($C1041="x",$A1041&lt;&gt;""),$A1041,"")</f>
        <v/>
      </c>
    </row>
    <row r="1042">
      <c r="A1042" s="25" t="inlineStr">
        <is>
          <t>asset_group_asset_source</t>
        </is>
      </c>
      <c r="B1042" s="29" t="inlineStr">
        <is>
          <t>Asset group asset source · TEXT</t>
        </is>
      </c>
      <c r="C1042" s="26" t="n"/>
      <c r="D1042" s="27">
        <f>IF(AND($C1042="x",$A1042&lt;&gt;""),$A1042,"")</f>
        <v/>
      </c>
    </row>
    <row r="1043">
      <c r="A1043" s="25" t="inlineStr">
        <is>
          <t>asset_group_asset_status</t>
        </is>
      </c>
      <c r="B1043" s="29" t="inlineStr">
        <is>
          <t>Asset group asset status · TEXT</t>
        </is>
      </c>
      <c r="C1043" s="26" t="n"/>
      <c r="D1043" s="27">
        <f>IF(AND($C1043="x",$A1043&lt;&gt;""),$A1043,"")</f>
        <v/>
      </c>
    </row>
    <row r="1044">
      <c r="A1044" s="25" t="inlineStr">
        <is>
          <t>asset_group_campaign</t>
        </is>
      </c>
      <c r="B1044" s="29" t="inlineStr">
        <is>
          <t>Asset group campaign · TEXT</t>
        </is>
      </c>
      <c r="C1044" s="26" t="n"/>
      <c r="D1044" s="27">
        <f>IF(AND($C1044="x",$A1044&lt;&gt;""),$A1044,"")</f>
        <v/>
      </c>
    </row>
    <row r="1045">
      <c r="A1045" s="25" t="inlineStr">
        <is>
          <t>asset_group_final_mobile_urls</t>
        </is>
      </c>
      <c r="B1045" s="29" t="inlineStr">
        <is>
          <t>Asset group final mobile urls · TEXT</t>
        </is>
      </c>
      <c r="C1045" s="26" t="n"/>
      <c r="D1045" s="27">
        <f>IF(AND($C1045="x",$A1045&lt;&gt;""),$A1045,"")</f>
        <v/>
      </c>
    </row>
    <row r="1046">
      <c r="A1046" s="25" t="inlineStr">
        <is>
          <t>asset_group_final_urls</t>
        </is>
      </c>
      <c r="B1046" s="29" t="inlineStr">
        <is>
          <t>Asset group final urls · TEXT</t>
        </is>
      </c>
      <c r="C1046" s="26" t="n"/>
      <c r="D1046" s="27">
        <f>IF(AND($C1046="x",$A1046&lt;&gt;""),$A1046,"")</f>
        <v/>
      </c>
    </row>
    <row r="1047">
      <c r="A1047" s="25" t="inlineStr">
        <is>
          <t>asset_group_id</t>
        </is>
      </c>
      <c r="B1047" s="29" t="inlineStr">
        <is>
          <t>Asset group id · TEXT</t>
        </is>
      </c>
      <c r="C1047" s="26" t="n"/>
      <c r="D1047" s="27">
        <f>IF(AND($C1047="x",$A1047&lt;&gt;""),$A1047,"")</f>
        <v/>
      </c>
    </row>
    <row r="1048">
      <c r="A1048" s="25" t="inlineStr">
        <is>
          <t>asset_group_name</t>
        </is>
      </c>
      <c r="B1048" s="29" t="inlineStr">
        <is>
          <t>Asset group name · TEXT</t>
        </is>
      </c>
      <c r="C1048" s="26" t="n"/>
      <c r="D1048" s="27">
        <f>IF(AND($C1048="x",$A1048&lt;&gt;""),$A1048,"")</f>
        <v/>
      </c>
    </row>
    <row r="1049">
      <c r="A1049" s="25" t="inlineStr">
        <is>
          <t>asset_group_path1</t>
        </is>
      </c>
      <c r="B1049" s="29" t="inlineStr">
        <is>
          <t>Asset group path1 · TEXT</t>
        </is>
      </c>
      <c r="C1049" s="26" t="n"/>
      <c r="D1049" s="27">
        <f>IF(AND($C1049="x",$A1049&lt;&gt;""),$A1049,"")</f>
        <v/>
      </c>
    </row>
    <row r="1050">
      <c r="A1050" s="25" t="inlineStr">
        <is>
          <t>asset_group_path2</t>
        </is>
      </c>
      <c r="B1050" s="29" t="inlineStr">
        <is>
          <t>Asset group path2 · TEXT</t>
        </is>
      </c>
      <c r="C1050" s="26" t="n"/>
      <c r="D1050" s="27">
        <f>IF(AND($C1050="x",$A1050&lt;&gt;""),$A1050,"")</f>
        <v/>
      </c>
    </row>
    <row r="1051">
      <c r="A1051" s="25" t="inlineStr">
        <is>
          <t>asset_group_primary_status</t>
        </is>
      </c>
      <c r="B1051" s="29" t="inlineStr">
        <is>
          <t>Asset group primary status · TEXT</t>
        </is>
      </c>
      <c r="C1051" s="26" t="n"/>
      <c r="D1051" s="27">
        <f>IF(AND($C1051="x",$A1051&lt;&gt;""),$A1051,"")</f>
        <v/>
      </c>
    </row>
    <row r="1052">
      <c r="A1052" s="25" t="inlineStr">
        <is>
          <t>asset_group_primary_status_reasons</t>
        </is>
      </c>
      <c r="B1052" s="29" t="inlineStr">
        <is>
          <t>Asset group primary status reasons · TEXT</t>
        </is>
      </c>
      <c r="C1052" s="26" t="n"/>
      <c r="D1052" s="27">
        <f>IF(AND($C1052="x",$A1052&lt;&gt;""),$A1052,"")</f>
        <v/>
      </c>
    </row>
    <row r="1053">
      <c r="A1053" s="25" t="inlineStr">
        <is>
          <t>asset_group_resource_name</t>
        </is>
      </c>
      <c r="B1053" s="29" t="inlineStr">
        <is>
          <t>Asset group resource name · TEXT</t>
        </is>
      </c>
      <c r="C1053" s="26" t="n"/>
      <c r="D1053" s="27">
        <f>IF(AND($C1053="x",$A1053&lt;&gt;""),$A1053,"")</f>
        <v/>
      </c>
    </row>
    <row r="1054">
      <c r="A1054" s="25" t="inlineStr">
        <is>
          <t>asset_group_status</t>
        </is>
      </c>
      <c r="B1054" s="29" t="inlineStr">
        <is>
          <t>Asset group status · TEXT</t>
        </is>
      </c>
      <c r="C1054" s="26" t="n"/>
      <c r="D1054" s="27">
        <f>IF(AND($C1054="x",$A1054&lt;&gt;""),$A1054,"")</f>
        <v/>
      </c>
    </row>
    <row r="1055">
      <c r="A1055" s="25" t="inlineStr">
        <is>
          <t>asset_hotel_callout_asset_language_code</t>
        </is>
      </c>
      <c r="B1055" s="29" t="inlineStr">
        <is>
          <t>Asset hotel callout asset language code · TEXT</t>
        </is>
      </c>
      <c r="C1055" s="26" t="n"/>
      <c r="D1055" s="27">
        <f>IF(AND($C1055="x",$A1055&lt;&gt;""),$A1055,"")</f>
        <v/>
      </c>
    </row>
    <row r="1056">
      <c r="A1056" s="25" t="inlineStr">
        <is>
          <t>asset_hotel_callout_asset_text</t>
        </is>
      </c>
      <c r="B1056" s="29" t="inlineStr">
        <is>
          <t>Asset hotel callout asset text · TEXT</t>
        </is>
      </c>
      <c r="C1056" s="26" t="n"/>
      <c r="D1056" s="27">
        <f>IF(AND($C1056="x",$A1056&lt;&gt;""),$A1056,"")</f>
        <v/>
      </c>
    </row>
    <row r="1057">
      <c r="A1057" s="25" t="inlineStr">
        <is>
          <t>asset_hotel_property_asset_hotel_address</t>
        </is>
      </c>
      <c r="B1057" s="29" t="inlineStr">
        <is>
          <t>Asset hotel property asset hotel address · TEXT</t>
        </is>
      </c>
      <c r="C1057" s="26" t="n"/>
      <c r="D1057" s="27">
        <f>IF(AND($C1057="x",$A1057&lt;&gt;""),$A1057,"")</f>
        <v/>
      </c>
    </row>
    <row r="1058">
      <c r="A1058" s="25" t="inlineStr">
        <is>
          <t>asset_hotel_property_asset_hotel_name</t>
        </is>
      </c>
      <c r="B1058" s="29" t="inlineStr">
        <is>
          <t>Asset hotel property asset hotel name · TEXT</t>
        </is>
      </c>
      <c r="C1058" s="26" t="n"/>
      <c r="D1058" s="27">
        <f>IF(AND($C1058="x",$A1058&lt;&gt;""),$A1058,"")</f>
        <v/>
      </c>
    </row>
    <row r="1059">
      <c r="A1059" s="25" t="inlineStr">
        <is>
          <t>asset_hotel_property_asset_place_id</t>
        </is>
      </c>
      <c r="B1059" s="29" t="inlineStr">
        <is>
          <t>Asset hotel property asset place id · TEXT</t>
        </is>
      </c>
      <c r="C1059" s="26" t="n"/>
      <c r="D1059" s="27">
        <f>IF(AND($C1059="x",$A1059&lt;&gt;""),$A1059,"")</f>
        <v/>
      </c>
    </row>
    <row r="1060">
      <c r="A1060" s="25" t="inlineStr">
        <is>
          <t>asset_id</t>
        </is>
      </c>
      <c r="B1060" s="29" t="inlineStr">
        <is>
          <t>Asset id · TEXT</t>
        </is>
      </c>
      <c r="C1060" s="26" t="n"/>
      <c r="D1060" s="27">
        <f>IF(AND($C1060="x",$A1060&lt;&gt;""),$A1060,"")</f>
        <v/>
      </c>
    </row>
    <row r="1061">
      <c r="A1061" s="25" t="inlineStr">
        <is>
          <t>asset_image_asset_file_size</t>
        </is>
      </c>
      <c r="B1061" s="29" t="inlineStr">
        <is>
          <t>Asset image asset file size · NUMERIC</t>
        </is>
      </c>
      <c r="C1061" s="26" t="n"/>
      <c r="D1061" s="27">
        <f>IF(AND($C1061="x",$A1061&lt;&gt;""),$A1061,"")</f>
        <v/>
      </c>
    </row>
    <row r="1062">
      <c r="A1062" s="25" t="inlineStr">
        <is>
          <t>asset_image_asset_full_size_height_pixels</t>
        </is>
      </c>
      <c r="B1062" s="29" t="inlineStr">
        <is>
          <t>Asset image asset full size height pixels · NUMERIC</t>
        </is>
      </c>
      <c r="C1062" s="26" t="n"/>
      <c r="D1062" s="27">
        <f>IF(AND($C1062="x",$A1062&lt;&gt;""),$A1062,"")</f>
        <v/>
      </c>
    </row>
    <row r="1063">
      <c r="A1063" s="25" t="inlineStr">
        <is>
          <t>asset_image_asset_full_size_url</t>
        </is>
      </c>
      <c r="B1063" s="29" t="inlineStr">
        <is>
          <t>Asset image asset full size url · IMAGE_URL</t>
        </is>
      </c>
      <c r="C1063" s="26" t="n"/>
      <c r="D1063" s="27">
        <f>IF(AND($C1063="x",$A1063&lt;&gt;""),$A1063,"")</f>
        <v/>
      </c>
    </row>
    <row r="1064">
      <c r="A1064" s="25" t="inlineStr">
        <is>
          <t>asset_image_asset_full_size_width_pixels</t>
        </is>
      </c>
      <c r="B1064" s="29" t="inlineStr">
        <is>
          <t>Asset image asset full size width pixels · NUMERIC</t>
        </is>
      </c>
      <c r="C1064" s="26" t="n"/>
      <c r="D1064" s="27">
        <f>IF(AND($C1064="x",$A1064&lt;&gt;""),$A1064,"")</f>
        <v/>
      </c>
    </row>
    <row r="1065">
      <c r="A1065" s="25" t="inlineStr">
        <is>
          <t>asset_image_asset_mime_type</t>
        </is>
      </c>
      <c r="B1065" s="29" t="inlineStr">
        <is>
          <t>Asset image asset mime type · TEXT</t>
        </is>
      </c>
      <c r="C1065" s="26" t="n"/>
      <c r="D1065" s="27">
        <f>IF(AND($C1065="x",$A1065&lt;&gt;""),$A1065,"")</f>
        <v/>
      </c>
    </row>
    <row r="1066">
      <c r="A1066" s="25" t="inlineStr">
        <is>
          <t>asset_interaction_target_asset</t>
        </is>
      </c>
      <c r="B1066" s="29" t="inlineStr">
        <is>
          <t>Asset interaction target asset · TEXT</t>
        </is>
      </c>
      <c r="C1066" s="26" t="n"/>
      <c r="D1066" s="27">
        <f>IF(AND($C1066="x",$A1066&lt;&gt;""),$A1066,"")</f>
        <v/>
      </c>
    </row>
    <row r="1067">
      <c r="A1067" s="25" t="inlineStr">
        <is>
          <t>asset_interaction_target_interaction_on_this_asset</t>
        </is>
      </c>
      <c r="B1067" s="29" t="inlineStr">
        <is>
          <t>Asset interaction target interaction on this asset · BOOLEAN</t>
        </is>
      </c>
      <c r="C1067" s="26" t="n"/>
      <c r="D1067" s="27">
        <f>IF(AND($C1067="x",$A1067&lt;&gt;""),$A1067,"")</f>
        <v/>
      </c>
    </row>
    <row r="1068">
      <c r="A1068" s="25" t="inlineStr">
        <is>
          <t>asset_lead_form_asset_background_image_asset</t>
        </is>
      </c>
      <c r="B1068" s="29" t="inlineStr">
        <is>
          <t>Asset lead form asset background image asset · TEXT</t>
        </is>
      </c>
      <c r="C1068" s="26" t="n"/>
      <c r="D1068" s="27">
        <f>IF(AND($C1068="x",$A1068&lt;&gt;""),$A1068,"")</f>
        <v/>
      </c>
    </row>
    <row r="1069">
      <c r="A1069" s="25" t="inlineStr">
        <is>
          <t>asset_lead_form_asset_business_name</t>
        </is>
      </c>
      <c r="B1069" s="29" t="inlineStr">
        <is>
          <t>Asset lead form asset business name · TEXT</t>
        </is>
      </c>
      <c r="C1069" s="26" t="n"/>
      <c r="D1069" s="27">
        <f>IF(AND($C1069="x",$A1069&lt;&gt;""),$A1069,"")</f>
        <v/>
      </c>
    </row>
    <row r="1070">
      <c r="A1070" s="25" t="inlineStr">
        <is>
          <t>asset_lead_form_asset_call_to_action_description</t>
        </is>
      </c>
      <c r="B1070" s="29" t="inlineStr">
        <is>
          <t>Asset lead form asset call to action description · TEXT</t>
        </is>
      </c>
      <c r="C1070" s="26" t="n"/>
      <c r="D1070" s="27">
        <f>IF(AND($C1070="x",$A1070&lt;&gt;""),$A1070,"")</f>
        <v/>
      </c>
    </row>
    <row r="1071">
      <c r="A1071" s="25" t="inlineStr">
        <is>
          <t>asset_lead_form_asset_call_to_action_type</t>
        </is>
      </c>
      <c r="B1071" s="29" t="inlineStr">
        <is>
          <t>Asset lead form asset call to action type · TEXT</t>
        </is>
      </c>
      <c r="C1071" s="26" t="n"/>
      <c r="D1071" s="27">
        <f>IF(AND($C1071="x",$A1071&lt;&gt;""),$A1071,"")</f>
        <v/>
      </c>
    </row>
    <row r="1072">
      <c r="A1072" s="25" t="inlineStr">
        <is>
          <t>asset_lead_form_asset_custom_disclosure</t>
        </is>
      </c>
      <c r="B1072" s="29" t="inlineStr">
        <is>
          <t>Asset lead form asset custom disclosure · TEXT</t>
        </is>
      </c>
      <c r="C1072" s="26" t="n"/>
      <c r="D1072" s="27">
        <f>IF(AND($C1072="x",$A1072&lt;&gt;""),$A1072,"")</f>
        <v/>
      </c>
    </row>
    <row r="1073">
      <c r="A1073" s="25" t="inlineStr">
        <is>
          <t>asset_lead_form_asset_custom_question_fields</t>
        </is>
      </c>
      <c r="B1073" s="29" t="inlineStr">
        <is>
          <t>Asset lead form asset custom question fields · TEXT</t>
        </is>
      </c>
      <c r="C1073" s="26" t="n"/>
      <c r="D1073" s="27">
        <f>IF(AND($C1073="x",$A1073&lt;&gt;""),$A1073,"")</f>
        <v/>
      </c>
    </row>
    <row r="1074">
      <c r="A1074" s="25" t="inlineStr">
        <is>
          <t>asset_lead_form_asset_delivery_methods</t>
        </is>
      </c>
      <c r="B1074" s="29" t="inlineStr">
        <is>
          <t>Asset lead form asset delivery methods · TEXT</t>
        </is>
      </c>
      <c r="C1074" s="26" t="n"/>
      <c r="D1074" s="27">
        <f>IF(AND($C1074="x",$A1074&lt;&gt;""),$A1074,"")</f>
        <v/>
      </c>
    </row>
    <row r="1075">
      <c r="A1075" s="25" t="inlineStr">
        <is>
          <t>asset_lead_form_asset_description</t>
        </is>
      </c>
      <c r="B1075" s="29" t="inlineStr">
        <is>
          <t>Asset lead form asset description · TEXT</t>
        </is>
      </c>
      <c r="C1075" s="26" t="n"/>
      <c r="D1075" s="27">
        <f>IF(AND($C1075="x",$A1075&lt;&gt;""),$A1075,"")</f>
        <v/>
      </c>
    </row>
    <row r="1076">
      <c r="A1076" s="25" t="inlineStr">
        <is>
          <t>asset_lead_form_asset_desired_intent</t>
        </is>
      </c>
      <c r="B1076" s="29" t="inlineStr">
        <is>
          <t>Asset lead form asset desired intent · TEXT</t>
        </is>
      </c>
      <c r="C1076" s="26" t="n"/>
      <c r="D1076" s="27">
        <f>IF(AND($C1076="x",$A1076&lt;&gt;""),$A1076,"")</f>
        <v/>
      </c>
    </row>
    <row r="1077">
      <c r="A1077" s="25" t="inlineStr">
        <is>
          <t>asset_lead_form_asset_fields</t>
        </is>
      </c>
      <c r="B1077" s="29" t="inlineStr">
        <is>
          <t>Asset lead form asset fields · TEXT</t>
        </is>
      </c>
      <c r="C1077" s="26" t="n"/>
      <c r="D1077" s="27">
        <f>IF(AND($C1077="x",$A1077&lt;&gt;""),$A1077,"")</f>
        <v/>
      </c>
    </row>
    <row r="1078">
      <c r="A1078" s="25" t="inlineStr">
        <is>
          <t>asset_lead_form_asset_headline</t>
        </is>
      </c>
      <c r="B1078" s="29" t="inlineStr">
        <is>
          <t>Asset lead form asset headline · TEXT</t>
        </is>
      </c>
      <c r="C1078" s="26" t="n"/>
      <c r="D1078" s="27">
        <f>IF(AND($C1078="x",$A1078&lt;&gt;""),$A1078,"")</f>
        <v/>
      </c>
    </row>
    <row r="1079">
      <c r="A1079" s="25" t="inlineStr">
        <is>
          <t>asset_lead_form_asset_post_submit_call_to_action_type</t>
        </is>
      </c>
      <c r="B1079" s="29" t="inlineStr">
        <is>
          <t>Asset lead form asset post submit call to action type · TEXT</t>
        </is>
      </c>
      <c r="C1079" s="26" t="n"/>
      <c r="D1079" s="27">
        <f>IF(AND($C1079="x",$A1079&lt;&gt;""),$A1079,"")</f>
        <v/>
      </c>
    </row>
    <row r="1080">
      <c r="A1080" s="25" t="inlineStr">
        <is>
          <t>asset_lead_form_asset_post_submit_description</t>
        </is>
      </c>
      <c r="B1080" s="29" t="inlineStr">
        <is>
          <t>Asset lead form asset post submit description · TEXT</t>
        </is>
      </c>
      <c r="C1080" s="26" t="n"/>
      <c r="D1080" s="27">
        <f>IF(AND($C1080="x",$A1080&lt;&gt;""),$A1080,"")</f>
        <v/>
      </c>
    </row>
    <row r="1081">
      <c r="A1081" s="25" t="inlineStr">
        <is>
          <t>asset_lead_form_asset_post_submit_headline</t>
        </is>
      </c>
      <c r="B1081" s="29" t="inlineStr">
        <is>
          <t>Asset lead form asset post submit headline · TEXT</t>
        </is>
      </c>
      <c r="C1081" s="26" t="n"/>
      <c r="D1081" s="27">
        <f>IF(AND($C1081="x",$A1081&lt;&gt;""),$A1081,"")</f>
        <v/>
      </c>
    </row>
    <row r="1082">
      <c r="A1082" s="25" t="inlineStr">
        <is>
          <t>asset_lead_form_asset_privacy_policy_url</t>
        </is>
      </c>
      <c r="B1082" s="29" t="inlineStr">
        <is>
          <t>Asset lead form asset privacy policy url · TEXT</t>
        </is>
      </c>
      <c r="C1082" s="26" t="n"/>
      <c r="D1082" s="27">
        <f>IF(AND($C1082="x",$A1082&lt;&gt;""),$A1082,"")</f>
        <v/>
      </c>
    </row>
    <row r="1083">
      <c r="A1083" s="25" t="inlineStr">
        <is>
          <t>asset_location_asset_business_profile_locations</t>
        </is>
      </c>
      <c r="B1083" s="29" t="inlineStr">
        <is>
          <t>Asset location asset business profile locations · TEXT</t>
        </is>
      </c>
      <c r="C1083" s="26" t="n"/>
      <c r="D1083" s="27">
        <f>IF(AND($C1083="x",$A1083&lt;&gt;""),$A1083,"")</f>
        <v/>
      </c>
    </row>
    <row r="1084">
      <c r="A1084" s="25" t="inlineStr">
        <is>
          <t>asset_location_asset_location_ownership_type</t>
        </is>
      </c>
      <c r="B1084" s="29" t="inlineStr">
        <is>
          <t>Asset location asset location ownership type · TEXT</t>
        </is>
      </c>
      <c r="C1084" s="26" t="n"/>
      <c r="D1084" s="27">
        <f>IF(AND($C1084="x",$A1084&lt;&gt;""),$A1084,"")</f>
        <v/>
      </c>
    </row>
    <row r="1085">
      <c r="A1085" s="25" t="inlineStr">
        <is>
          <t>asset_location_asset_place_id</t>
        </is>
      </c>
      <c r="B1085" s="29" t="inlineStr">
        <is>
          <t>Asset location asset place id · TEXT</t>
        </is>
      </c>
      <c r="C1085" s="26" t="n"/>
      <c r="D1085" s="27">
        <f>IF(AND($C1085="x",$A1085&lt;&gt;""),$A1085,"")</f>
        <v/>
      </c>
    </row>
    <row r="1086">
      <c r="A1086" s="25" t="inlineStr">
        <is>
          <t>asset_mobile_app_asset_app_id</t>
        </is>
      </c>
      <c r="B1086" s="29" t="inlineStr">
        <is>
          <t>Asset mobile app asset app id · TEXT</t>
        </is>
      </c>
      <c r="C1086" s="26" t="n"/>
      <c r="D1086" s="27">
        <f>IF(AND($C1086="x",$A1086&lt;&gt;""),$A1086,"")</f>
        <v/>
      </c>
    </row>
    <row r="1087">
      <c r="A1087" s="25" t="inlineStr">
        <is>
          <t>asset_mobile_app_asset_app_store</t>
        </is>
      </c>
      <c r="B1087" s="29" t="inlineStr">
        <is>
          <t>Asset mobile app asset app store · TEXT</t>
        </is>
      </c>
      <c r="C1087" s="26" t="n"/>
      <c r="D1087" s="27">
        <f>IF(AND($C1087="x",$A1087&lt;&gt;""),$A1087,"")</f>
        <v/>
      </c>
    </row>
    <row r="1088">
      <c r="A1088" s="25" t="inlineStr">
        <is>
          <t>asset_mobile_app_asset_end_date</t>
        </is>
      </c>
      <c r="B1088" s="29" t="inlineStr">
        <is>
          <t>Asset mobile app asset end date · DATE</t>
        </is>
      </c>
      <c r="C1088" s="26" t="n"/>
      <c r="D1088" s="27">
        <f>IF(AND($C1088="x",$A1088&lt;&gt;""),$A1088,"")</f>
        <v/>
      </c>
    </row>
    <row r="1089">
      <c r="A1089" s="25" t="inlineStr">
        <is>
          <t>asset_mobile_app_asset_link_text</t>
        </is>
      </c>
      <c r="B1089" s="29" t="inlineStr">
        <is>
          <t>Asset mobile app asset link text · TEXT</t>
        </is>
      </c>
      <c r="C1089" s="26" t="n"/>
      <c r="D1089" s="27">
        <f>IF(AND($C1089="x",$A1089&lt;&gt;""),$A1089,"")</f>
        <v/>
      </c>
    </row>
    <row r="1090">
      <c r="A1090" s="25" t="inlineStr">
        <is>
          <t>asset_mobile_app_asset_start_date</t>
        </is>
      </c>
      <c r="B1090" s="29" t="inlineStr">
        <is>
          <t>Asset mobile app asset start date · DATE</t>
        </is>
      </c>
      <c r="C1090" s="26" t="n"/>
      <c r="D1090" s="27">
        <f>IF(AND($C1090="x",$A1090&lt;&gt;""),$A1090,"")</f>
        <v/>
      </c>
    </row>
    <row r="1091">
      <c r="A1091" s="25" t="inlineStr">
        <is>
          <t>asset_name</t>
        </is>
      </c>
      <c r="B1091" s="29" t="inlineStr">
        <is>
          <t>Asset name · TEXT</t>
        </is>
      </c>
      <c r="C1091" s="26" t="n"/>
      <c r="D1091" s="27">
        <f>IF(AND($C1091="x",$A1091&lt;&gt;""),$A1091,"")</f>
        <v/>
      </c>
    </row>
    <row r="1092">
      <c r="A1092" s="25" t="inlineStr">
        <is>
          <t>asset_page_feed_asset_labels</t>
        </is>
      </c>
      <c r="B1092" s="29" t="inlineStr">
        <is>
          <t>Asset page feed asset labels · TEXT</t>
        </is>
      </c>
      <c r="C1092" s="26" t="n"/>
      <c r="D1092" s="27">
        <f>IF(AND($C1092="x",$A1092&lt;&gt;""),$A1092,"")</f>
        <v/>
      </c>
    </row>
    <row r="1093">
      <c r="A1093" s="25" t="inlineStr">
        <is>
          <t>asset_page_feed_asset_page_url</t>
        </is>
      </c>
      <c r="B1093" s="29" t="inlineStr">
        <is>
          <t>Asset page feed asset page url · TEXT</t>
        </is>
      </c>
      <c r="C1093" s="26" t="n"/>
      <c r="D1093" s="27">
        <f>IF(AND($C1093="x",$A1093&lt;&gt;""),$A1093,"")</f>
        <v/>
      </c>
    </row>
    <row r="1094">
      <c r="A1094" s="25" t="inlineStr">
        <is>
          <t>asset_policy_summary_approval_status</t>
        </is>
      </c>
      <c r="B1094" s="29" t="inlineStr">
        <is>
          <t>Asset policy summary approval status · TEXT</t>
        </is>
      </c>
      <c r="C1094" s="26" t="n"/>
      <c r="D1094" s="27">
        <f>IF(AND($C1094="x",$A1094&lt;&gt;""),$A1094,"")</f>
        <v/>
      </c>
    </row>
    <row r="1095">
      <c r="A1095" s="25" t="inlineStr">
        <is>
          <t>asset_policy_summary_policy_topic_entries</t>
        </is>
      </c>
      <c r="B1095" s="29" t="inlineStr">
        <is>
          <t>Asset policy summary policy topic entries · TEXT</t>
        </is>
      </c>
      <c r="C1095" s="26" t="n"/>
      <c r="D1095" s="27">
        <f>IF(AND($C1095="x",$A1095&lt;&gt;""),$A1095,"")</f>
        <v/>
      </c>
    </row>
    <row r="1096">
      <c r="A1096" s="25" t="inlineStr">
        <is>
          <t>asset_policy_summary_review_status</t>
        </is>
      </c>
      <c r="B1096" s="29" t="inlineStr">
        <is>
          <t>Asset policy summary review status · TEXT</t>
        </is>
      </c>
      <c r="C1096" s="26" t="n"/>
      <c r="D1096" s="27">
        <f>IF(AND($C1096="x",$A1096&lt;&gt;""),$A1096,"")</f>
        <v/>
      </c>
    </row>
    <row r="1097">
      <c r="A1097" s="25" t="inlineStr">
        <is>
          <t>asset_price_asset_language_code</t>
        </is>
      </c>
      <c r="B1097" s="29" t="inlineStr">
        <is>
          <t>Asset price asset language code · TEXT</t>
        </is>
      </c>
      <c r="C1097" s="26" t="n"/>
      <c r="D1097" s="27">
        <f>IF(AND($C1097="x",$A1097&lt;&gt;""),$A1097,"")</f>
        <v/>
      </c>
    </row>
    <row r="1098">
      <c r="A1098" s="25" t="inlineStr">
        <is>
          <t>asset_price_asset_price_offerings</t>
        </is>
      </c>
      <c r="B1098" s="29" t="inlineStr">
        <is>
          <t>Asset price asset price offerings · TEXT</t>
        </is>
      </c>
      <c r="C1098" s="26" t="n"/>
      <c r="D1098" s="27">
        <f>IF(AND($C1098="x",$A1098&lt;&gt;""),$A1098,"")</f>
        <v/>
      </c>
    </row>
    <row r="1099">
      <c r="A1099" s="25" t="inlineStr">
        <is>
          <t>asset_price_asset_price_qualifier</t>
        </is>
      </c>
      <c r="B1099" s="29" t="inlineStr">
        <is>
          <t>Asset price asset price qualifier · TEXT</t>
        </is>
      </c>
      <c r="C1099" s="26" t="n"/>
      <c r="D1099" s="27">
        <f>IF(AND($C1099="x",$A1099&lt;&gt;""),$A1099,"")</f>
        <v/>
      </c>
    </row>
    <row r="1100">
      <c r="A1100" s="25" t="inlineStr">
        <is>
          <t>asset_price_asset_type</t>
        </is>
      </c>
      <c r="B1100" s="29" t="inlineStr">
        <is>
          <t>Asset price asset type · TEXT</t>
        </is>
      </c>
      <c r="C1100" s="26" t="n"/>
      <c r="D1100" s="27">
        <f>IF(AND($C1100="x",$A1100&lt;&gt;""),$A1100,"")</f>
        <v/>
      </c>
    </row>
    <row r="1101">
      <c r="A1101" s="25" t="inlineStr">
        <is>
          <t>asset_promotion_asset_ad_schedule_targets</t>
        </is>
      </c>
      <c r="B1101" s="29" t="inlineStr">
        <is>
          <t>Asset promotion asset ad schedule targets · TEXT</t>
        </is>
      </c>
      <c r="C1101" s="26" t="n"/>
      <c r="D1101" s="27">
        <f>IF(AND($C1101="x",$A1101&lt;&gt;""),$A1101,"")</f>
        <v/>
      </c>
    </row>
    <row r="1102">
      <c r="A1102" s="25" t="inlineStr">
        <is>
          <t>asset_promotion_asset_discount_modifier</t>
        </is>
      </c>
      <c r="B1102" s="29" t="inlineStr">
        <is>
          <t>Asset promotion asset discount modifier · TEXT</t>
        </is>
      </c>
      <c r="C1102" s="26" t="n"/>
      <c r="D1102" s="27">
        <f>IF(AND($C1102="x",$A1102&lt;&gt;""),$A1102,"")</f>
        <v/>
      </c>
    </row>
    <row r="1103">
      <c r="A1103" s="25" t="inlineStr">
        <is>
          <t>asset_promotion_asset_end_date</t>
        </is>
      </c>
      <c r="B1103" s="29" t="inlineStr">
        <is>
          <t>Asset promotion asset end date · DATE</t>
        </is>
      </c>
      <c r="C1103" s="26" t="n"/>
      <c r="D1103" s="27">
        <f>IF(AND($C1103="x",$A1103&lt;&gt;""),$A1103,"")</f>
        <v/>
      </c>
    </row>
    <row r="1104">
      <c r="A1104" s="25" t="inlineStr">
        <is>
          <t>asset_promotion_asset_language_code</t>
        </is>
      </c>
      <c r="B1104" s="29" t="inlineStr">
        <is>
          <t>Asset promotion asset language code · TEXT</t>
        </is>
      </c>
      <c r="C1104" s="26" t="n"/>
      <c r="D1104" s="27">
        <f>IF(AND($C1104="x",$A1104&lt;&gt;""),$A1104,"")</f>
        <v/>
      </c>
    </row>
    <row r="1105">
      <c r="A1105" s="25" t="inlineStr">
        <is>
          <t>asset_promotion_asset_money_amount_off_amount_micros</t>
        </is>
      </c>
      <c r="B1105" s="29" t="inlineStr">
        <is>
          <t>Asset promotion asset money amount off amount micros · NUMERIC</t>
        </is>
      </c>
      <c r="C1105" s="26" t="n"/>
      <c r="D1105" s="27">
        <f>IF(AND($C1105="x",$A1105&lt;&gt;""),$A1105,"")</f>
        <v/>
      </c>
    </row>
    <row r="1106">
      <c r="A1106" s="25" t="inlineStr">
        <is>
          <t>asset_promotion_asset_money_amount_off_currency_code</t>
        </is>
      </c>
      <c r="B1106" s="29" t="inlineStr">
        <is>
          <t>Asset promotion asset money amount off currency code · TEXT</t>
        </is>
      </c>
      <c r="C1106" s="26" t="n"/>
      <c r="D1106" s="27">
        <f>IF(AND($C1106="x",$A1106&lt;&gt;""),$A1106,"")</f>
        <v/>
      </c>
    </row>
    <row r="1107">
      <c r="A1107" s="25" t="inlineStr">
        <is>
          <t>asset_promotion_asset_occasion</t>
        </is>
      </c>
      <c r="B1107" s="29" t="inlineStr">
        <is>
          <t>Asset promotion asset occasion · TEXT</t>
        </is>
      </c>
      <c r="C1107" s="26" t="n"/>
      <c r="D1107" s="27">
        <f>IF(AND($C1107="x",$A1107&lt;&gt;""),$A1107,"")</f>
        <v/>
      </c>
    </row>
    <row r="1108">
      <c r="A1108" s="25" t="inlineStr">
        <is>
          <t>asset_promotion_asset_orders_over_amount_amount_micros</t>
        </is>
      </c>
      <c r="B1108" s="29" t="inlineStr">
        <is>
          <t>Asset promotion asset orders over amount amount micros · NUMERIC</t>
        </is>
      </c>
      <c r="C1108" s="26" t="n"/>
      <c r="D1108" s="27">
        <f>IF(AND($C1108="x",$A1108&lt;&gt;""),$A1108,"")</f>
        <v/>
      </c>
    </row>
    <row r="1109">
      <c r="A1109" s="25" t="inlineStr">
        <is>
          <t>asset_promotion_asset_orders_over_amount_currency_code</t>
        </is>
      </c>
      <c r="B1109" s="29" t="inlineStr">
        <is>
          <t>Asset promotion asset orders over amount currency code · TEXT</t>
        </is>
      </c>
      <c r="C1109" s="26" t="n"/>
      <c r="D1109" s="27">
        <f>IF(AND($C1109="x",$A1109&lt;&gt;""),$A1109,"")</f>
        <v/>
      </c>
    </row>
    <row r="1110">
      <c r="A1110" s="25" t="inlineStr">
        <is>
          <t>asset_promotion_asset_percent_off</t>
        </is>
      </c>
      <c r="B1110" s="29" t="inlineStr">
        <is>
          <t>Asset promotion asset percent off · NUMERIC</t>
        </is>
      </c>
      <c r="C1110" s="26" t="n"/>
      <c r="D1110" s="27">
        <f>IF(AND($C1110="x",$A1110&lt;&gt;""),$A1110,"")</f>
        <v/>
      </c>
    </row>
    <row r="1111">
      <c r="A1111" s="25" t="inlineStr">
        <is>
          <t>asset_promotion_asset_promotion_barcode_info_barcode_content</t>
        </is>
      </c>
      <c r="B1111" s="29" t="inlineStr">
        <is>
          <t>Asset promotion asset promotion barcode info barcode content · TEXT</t>
        </is>
      </c>
      <c r="C1111" s="26" t="n"/>
      <c r="D1111" s="27">
        <f>IF(AND($C1111="x",$A1111&lt;&gt;""),$A1111,"")</f>
        <v/>
      </c>
    </row>
    <row r="1112">
      <c r="A1112" s="25" t="inlineStr">
        <is>
          <t>asset_promotion_asset_promotion_barcode_info_type</t>
        </is>
      </c>
      <c r="B1112" s="29" t="inlineStr">
        <is>
          <t>Asset promotion asset promotion barcode info type · TEXT</t>
        </is>
      </c>
      <c r="C1112" s="26" t="n"/>
      <c r="D1112" s="27">
        <f>IF(AND($C1112="x",$A1112&lt;&gt;""),$A1112,"")</f>
        <v/>
      </c>
    </row>
    <row r="1113">
      <c r="A1113" s="25" t="inlineStr">
        <is>
          <t>asset_promotion_asset_promotion_code</t>
        </is>
      </c>
      <c r="B1113" s="29" t="inlineStr">
        <is>
          <t>Asset promotion asset promotion code · TEXT</t>
        </is>
      </c>
      <c r="C1113" s="26" t="n"/>
      <c r="D1113" s="27">
        <f>IF(AND($C1113="x",$A1113&lt;&gt;""),$A1113,"")</f>
        <v/>
      </c>
    </row>
    <row r="1114">
      <c r="A1114" s="25" t="inlineStr">
        <is>
          <t>asset_promotion_asset_promotion_qr_code_info_qr_code_content</t>
        </is>
      </c>
      <c r="B1114" s="29" t="inlineStr">
        <is>
          <t>Asset promotion asset promotion qr code info qr code content · TEXT</t>
        </is>
      </c>
      <c r="C1114" s="26" t="n"/>
      <c r="D1114" s="27">
        <f>IF(AND($C1114="x",$A1114&lt;&gt;""),$A1114,"")</f>
        <v/>
      </c>
    </row>
    <row r="1115">
      <c r="A1115" s="25" t="inlineStr">
        <is>
          <t>asset_promotion_asset_promotion_target</t>
        </is>
      </c>
      <c r="B1115" s="29" t="inlineStr">
        <is>
          <t>Asset promotion asset promotion target · TEXT</t>
        </is>
      </c>
      <c r="C1115" s="26" t="n"/>
      <c r="D1115" s="27">
        <f>IF(AND($C1115="x",$A1115&lt;&gt;""),$A1115,"")</f>
        <v/>
      </c>
    </row>
    <row r="1116">
      <c r="A1116" s="25" t="inlineStr">
        <is>
          <t>asset_promotion_asset_redemption_end_date</t>
        </is>
      </c>
      <c r="B1116" s="29" t="inlineStr">
        <is>
          <t>Asset promotion asset redemption end date · DATE</t>
        </is>
      </c>
      <c r="C1116" s="26" t="n"/>
      <c r="D1116" s="27">
        <f>IF(AND($C1116="x",$A1116&lt;&gt;""),$A1116,"")</f>
        <v/>
      </c>
    </row>
    <row r="1117">
      <c r="A1117" s="25" t="inlineStr">
        <is>
          <t>asset_promotion_asset_redemption_start_date</t>
        </is>
      </c>
      <c r="B1117" s="29" t="inlineStr">
        <is>
          <t>Asset promotion asset redemption start date · DATE</t>
        </is>
      </c>
      <c r="C1117" s="26" t="n"/>
      <c r="D1117" s="27">
        <f>IF(AND($C1117="x",$A1117&lt;&gt;""),$A1117,"")</f>
        <v/>
      </c>
    </row>
    <row r="1118">
      <c r="A1118" s="25" t="inlineStr">
        <is>
          <t>asset_promotion_asset_start_date</t>
        </is>
      </c>
      <c r="B1118" s="29" t="inlineStr">
        <is>
          <t>Asset promotion asset start date · DATE</t>
        </is>
      </c>
      <c r="C1118" s="26" t="n"/>
      <c r="D1118" s="27">
        <f>IF(AND($C1118="x",$A1118&lt;&gt;""),$A1118,"")</f>
        <v/>
      </c>
    </row>
    <row r="1119">
      <c r="A1119" s="25" t="inlineStr">
        <is>
          <t>asset_promotion_asset_terms_and_conditions_text</t>
        </is>
      </c>
      <c r="B1119" s="29" t="inlineStr">
        <is>
          <t>Asset promotion asset terms and conditions text · TEXT</t>
        </is>
      </c>
      <c r="C1119" s="26" t="n"/>
      <c r="D1119" s="27">
        <f>IF(AND($C1119="x",$A1119&lt;&gt;""),$A1119,"")</f>
        <v/>
      </c>
    </row>
    <row r="1120">
      <c r="A1120" s="25" t="inlineStr">
        <is>
          <t>asset_promotion_asset_terms_and_conditions_uri</t>
        </is>
      </c>
      <c r="B1120" s="29" t="inlineStr">
        <is>
          <t>Asset promotion asset terms and conditions uri · TEXT</t>
        </is>
      </c>
      <c r="C1120" s="26" t="n"/>
      <c r="D1120" s="27">
        <f>IF(AND($C1120="x",$A1120&lt;&gt;""),$A1120,"")</f>
        <v/>
      </c>
    </row>
    <row r="1121">
      <c r="A1121" s="25" t="inlineStr">
        <is>
          <t>asset_resource_name</t>
        </is>
      </c>
      <c r="B1121" s="29" t="inlineStr">
        <is>
          <t>Asset resource name · TEXT</t>
        </is>
      </c>
      <c r="C1121" s="26" t="n"/>
      <c r="D1121" s="27">
        <f>IF(AND($C1121="x",$A1121&lt;&gt;""),$A1121,"")</f>
        <v/>
      </c>
    </row>
    <row r="1122">
      <c r="A1122" s="25" t="inlineStr">
        <is>
          <t>asset_sitelink_asset_ad_schedule_targets</t>
        </is>
      </c>
      <c r="B1122" s="29" t="inlineStr">
        <is>
          <t>Asset sitelink asset ad schedule targets · TEXT</t>
        </is>
      </c>
      <c r="C1122" s="26" t="n"/>
      <c r="D1122" s="27">
        <f>IF(AND($C1122="x",$A1122&lt;&gt;""),$A1122,"")</f>
        <v/>
      </c>
    </row>
    <row r="1123">
      <c r="A1123" s="25" t="inlineStr">
        <is>
          <t>asset_sitelink_asset_description1</t>
        </is>
      </c>
      <c r="B1123" s="29" t="inlineStr">
        <is>
          <t>Asset sitelink asset description1 · TEXT</t>
        </is>
      </c>
      <c r="C1123" s="26" t="n"/>
      <c r="D1123" s="27">
        <f>IF(AND($C1123="x",$A1123&lt;&gt;""),$A1123,"")</f>
        <v/>
      </c>
    </row>
    <row r="1124">
      <c r="A1124" s="25" t="inlineStr">
        <is>
          <t>asset_sitelink_asset_description2</t>
        </is>
      </c>
      <c r="B1124" s="29" t="inlineStr">
        <is>
          <t>Asset sitelink asset description2 · TEXT</t>
        </is>
      </c>
      <c r="C1124" s="26" t="n"/>
      <c r="D1124" s="27">
        <f>IF(AND($C1124="x",$A1124&lt;&gt;""),$A1124,"")</f>
        <v/>
      </c>
    </row>
    <row r="1125">
      <c r="A1125" s="25" t="inlineStr">
        <is>
          <t>asset_sitelink_asset_end_date</t>
        </is>
      </c>
      <c r="B1125" s="29" t="inlineStr">
        <is>
          <t>Asset sitelink asset end date · DATE</t>
        </is>
      </c>
      <c r="C1125" s="26" t="n"/>
      <c r="D1125" s="27">
        <f>IF(AND($C1125="x",$A1125&lt;&gt;""),$A1125,"")</f>
        <v/>
      </c>
    </row>
    <row r="1126">
      <c r="A1126" s="25" t="inlineStr">
        <is>
          <t>asset_sitelink_asset_link_text</t>
        </is>
      </c>
      <c r="B1126" s="29" t="inlineStr">
        <is>
          <t>Asset sitelink asset link text · TEXT</t>
        </is>
      </c>
      <c r="C1126" s="26" t="n"/>
      <c r="D1126" s="27">
        <f>IF(AND($C1126="x",$A1126&lt;&gt;""),$A1126,"")</f>
        <v/>
      </c>
    </row>
    <row r="1127">
      <c r="A1127" s="25" t="inlineStr">
        <is>
          <t>asset_sitelink_asset_start_date</t>
        </is>
      </c>
      <c r="B1127" s="29" t="inlineStr">
        <is>
          <t>Asset sitelink asset start date · DATE</t>
        </is>
      </c>
      <c r="C1127" s="26" t="n"/>
      <c r="D1127" s="27">
        <f>IF(AND($C1127="x",$A1127&lt;&gt;""),$A1127,"")</f>
        <v/>
      </c>
    </row>
    <row r="1128">
      <c r="A1128" s="25" t="inlineStr">
        <is>
          <t>asset_source</t>
        </is>
      </c>
      <c r="B1128" s="29" t="inlineStr">
        <is>
          <t>Asset source · TEXT</t>
        </is>
      </c>
      <c r="C1128" s="26" t="n"/>
      <c r="D1128" s="27">
        <f>IF(AND($C1128="x",$A1128&lt;&gt;""),$A1128,"")</f>
        <v/>
      </c>
    </row>
    <row r="1129">
      <c r="A1129" s="25" t="inlineStr">
        <is>
          <t>asset_structured_snippet_asset_header</t>
        </is>
      </c>
      <c r="B1129" s="29" t="inlineStr">
        <is>
          <t>Asset structured snippet asset header · TEXT</t>
        </is>
      </c>
      <c r="C1129" s="26" t="n"/>
      <c r="D1129" s="27">
        <f>IF(AND($C1129="x",$A1129&lt;&gt;""),$A1129,"")</f>
        <v/>
      </c>
    </row>
    <row r="1130">
      <c r="A1130" s="25" t="inlineStr">
        <is>
          <t>asset_structured_snippet_asset_values</t>
        </is>
      </c>
      <c r="B1130" s="29" t="inlineStr">
        <is>
          <t>Asset structured snippet asset values · TEXT</t>
        </is>
      </c>
      <c r="C1130" s="26" t="n"/>
      <c r="D1130" s="27">
        <f>IF(AND($C1130="x",$A1130&lt;&gt;""),$A1130,"")</f>
        <v/>
      </c>
    </row>
    <row r="1131">
      <c r="A1131" s="25" t="inlineStr">
        <is>
          <t>asset_text_asset_text</t>
        </is>
      </c>
      <c r="B1131" s="29" t="inlineStr">
        <is>
          <t>Asset text asset text · TEXT</t>
        </is>
      </c>
      <c r="C1131" s="26" t="n"/>
      <c r="D1131" s="27">
        <f>IF(AND($C1131="x",$A1131&lt;&gt;""),$A1131,"")</f>
        <v/>
      </c>
    </row>
    <row r="1132">
      <c r="A1132" s="25" t="inlineStr">
        <is>
          <t>asset_tracking_url_template</t>
        </is>
      </c>
      <c r="B1132" s="29" t="inlineStr">
        <is>
          <t>Asset tracking url template · TEXT</t>
        </is>
      </c>
      <c r="C1132" s="26" t="n"/>
      <c r="D1132" s="27">
        <f>IF(AND($C1132="x",$A1132&lt;&gt;""),$A1132,"")</f>
        <v/>
      </c>
    </row>
    <row r="1133">
      <c r="A1133" s="25" t="inlineStr">
        <is>
          <t>asset_type</t>
        </is>
      </c>
      <c r="B1133" s="29" t="inlineStr">
        <is>
          <t>Asset type · TEXT</t>
        </is>
      </c>
      <c r="C1133" s="26" t="n"/>
      <c r="D1133" s="27">
        <f>IF(AND($C1133="x",$A1133&lt;&gt;""),$A1133,"")</f>
        <v/>
      </c>
    </row>
    <row r="1134">
      <c r="A1134" s="25" t="inlineStr">
        <is>
          <t>asset_url_custom_parameters</t>
        </is>
      </c>
      <c r="B1134" s="29" t="inlineStr">
        <is>
          <t>Asset url custom parameters · TEXT</t>
        </is>
      </c>
      <c r="C1134" s="26" t="n"/>
      <c r="D1134" s="27">
        <f>IF(AND($C1134="x",$A1134&lt;&gt;""),$A1134,"")</f>
        <v/>
      </c>
    </row>
    <row r="1135">
      <c r="A1135" s="25" t="inlineStr">
        <is>
          <t>asset_youtube_video_asset_youtube_video_id</t>
        </is>
      </c>
      <c r="B1135" s="29" t="inlineStr">
        <is>
          <t>Asset youtube video asset youtube video id · TEXT</t>
        </is>
      </c>
      <c r="C1135" s="26" t="n"/>
      <c r="D1135" s="27">
        <f>IF(AND($C1135="x",$A1135&lt;&gt;""),$A1135,"")</f>
        <v/>
      </c>
    </row>
    <row r="1136">
      <c r="A1136" s="25" t="inlineStr">
        <is>
          <t>asset_youtube_video_asset_youtube_video_title</t>
        </is>
      </c>
      <c r="B1136" s="29" t="inlineStr">
        <is>
          <t>Asset youtube video asset youtube video title · TEXT</t>
        </is>
      </c>
      <c r="C1136" s="26" t="n"/>
      <c r="D1136" s="27">
        <f>IF(AND($C1136="x",$A1136&lt;&gt;""),$A1136,"")</f>
        <v/>
      </c>
    </row>
    <row r="1137">
      <c r="A1137" s="25" t="inlineStr">
        <is>
          <t>asset_youtube_video_list_asset_youtube_videos</t>
        </is>
      </c>
      <c r="B1137" s="29" t="inlineStr">
        <is>
          <t>Asset youtube video list asset youtube videos · TEXT</t>
        </is>
      </c>
      <c r="C1137" s="26" t="n"/>
      <c r="D1137" s="27">
        <f>IF(AND($C1137="x",$A1137&lt;&gt;""),$A1137,"")</f>
        <v/>
      </c>
    </row>
    <row r="1138">
      <c r="A1138" s="25" t="inlineStr">
        <is>
          <t>asset_youtube_video_list_asset_youtube_videos_asset</t>
        </is>
      </c>
      <c r="B1138" s="29" t="inlineStr">
        <is>
          <t>(Deprecated) Asset youtube video list asset youtube videos asset · TEXT</t>
        </is>
      </c>
      <c r="C1138" s="26" t="n"/>
      <c r="D1138" s="27">
        <f>IF(AND($C1138="x",$A1138&lt;&gt;""),$A1138,"")</f>
        <v/>
      </c>
    </row>
    <row r="1139">
      <c r="A1139" s="25" t="inlineStr">
        <is>
          <t>auction_insight_domain</t>
        </is>
      </c>
      <c r="B1139" s="29" t="inlineStr">
        <is>
          <t>Auction insight domain · TEXT</t>
        </is>
      </c>
      <c r="C1139" s="26" t="n"/>
      <c r="D1139" s="27">
        <f>IF(AND($C1139="x",$A1139&lt;&gt;""),$A1139,"")</f>
        <v/>
      </c>
    </row>
    <row r="1140">
      <c r="A1140" s="25" t="inlineStr">
        <is>
          <t>audience_asset_group</t>
        </is>
      </c>
      <c r="B1140" s="29" t="inlineStr">
        <is>
          <t>Audience asset group · TEXT</t>
        </is>
      </c>
      <c r="C1140" s="26" t="n"/>
      <c r="D1140" s="27">
        <f>IF(AND($C1140="x",$A1140&lt;&gt;""),$A1140,"")</f>
        <v/>
      </c>
    </row>
    <row r="1141">
      <c r="A1141" s="25" t="inlineStr">
        <is>
          <t>audience_audience</t>
        </is>
      </c>
      <c r="B1141" s="29" t="inlineStr">
        <is>
          <t>Audience audience · TEXT</t>
        </is>
      </c>
      <c r="C1141" s="26" t="n"/>
      <c r="D1141" s="27">
        <f>IF(AND($C1141="x",$A1141&lt;&gt;""),$A1141,"")</f>
        <v/>
      </c>
    </row>
    <row r="1142">
      <c r="A1142" s="25" t="inlineStr">
        <is>
          <t>audience_description</t>
        </is>
      </c>
      <c r="B1142" s="29" t="inlineStr">
        <is>
          <t>Audience description · TEXT</t>
        </is>
      </c>
      <c r="C1142" s="26" t="n"/>
      <c r="D1142" s="27">
        <f>IF(AND($C1142="x",$A1142&lt;&gt;""),$A1142,"")</f>
        <v/>
      </c>
    </row>
    <row r="1143">
      <c r="A1143" s="25" t="inlineStr">
        <is>
          <t>audience_dimensions</t>
        </is>
      </c>
      <c r="B1143" s="29" t="inlineStr">
        <is>
          <t>Audience dimensions · TEXT</t>
        </is>
      </c>
      <c r="C1143" s="26" t="n"/>
      <c r="D1143" s="27">
        <f>IF(AND($C1143="x",$A1143&lt;&gt;""),$A1143,"")</f>
        <v/>
      </c>
    </row>
    <row r="1144">
      <c r="A1144" s="25" t="inlineStr">
        <is>
          <t>audience_dimensions_audience_segments_segments_custom_audience_custom_audience</t>
        </is>
      </c>
      <c r="B1144" s="29" t="inlineStr">
        <is>
          <t>(Deprecated) Audience dimensions audience segments segments custom audience custom audience · TEXT</t>
        </is>
      </c>
      <c r="C1144" s="26" t="n"/>
      <c r="D1144" s="27">
        <f>IF(AND($C1144="x",$A1144&lt;&gt;""),$A1144,"")</f>
        <v/>
      </c>
    </row>
    <row r="1145">
      <c r="A1145" s="25" t="inlineStr">
        <is>
          <t>audience_dimensions_audience_segments_segments_detailed_demographic_detailed_demographic</t>
        </is>
      </c>
      <c r="B1145" s="29" t="inlineStr">
        <is>
          <t>(Deprecated) Audience dimensions audience segments segments detailed demographic detailed demographic · TEXT</t>
        </is>
      </c>
      <c r="C1145" s="26" t="n"/>
      <c r="D1145" s="27">
        <f>IF(AND($C1145="x",$A1145&lt;&gt;""),$A1145,"")</f>
        <v/>
      </c>
    </row>
    <row r="1146">
      <c r="A1146" s="25" t="inlineStr">
        <is>
          <t>audience_dimensions_audience_segments_segments_life_event_life_event</t>
        </is>
      </c>
      <c r="B1146" s="29" t="inlineStr">
        <is>
          <t>(Deprecated) Audience dimensions audience segments segments life event life event · TEXT</t>
        </is>
      </c>
      <c r="C1146" s="26" t="n"/>
      <c r="D1146" s="27">
        <f>IF(AND($C1146="x",$A1146&lt;&gt;""),$A1146,"")</f>
        <v/>
      </c>
    </row>
    <row r="1147">
      <c r="A1147" s="25" t="inlineStr">
        <is>
          <t>audience_dimensions_audience_segments_segments_user_interest_user_interest_category</t>
        </is>
      </c>
      <c r="B1147" s="29" t="inlineStr">
        <is>
          <t>(Deprecated) Audience dimensions audience segments segments user interest user interest category · TEXT</t>
        </is>
      </c>
      <c r="C1147" s="26" t="n"/>
      <c r="D1147" s="27">
        <f>IF(AND($C1147="x",$A1147&lt;&gt;""),$A1147,"")</f>
        <v/>
      </c>
    </row>
    <row r="1148">
      <c r="A1148" s="25" t="inlineStr">
        <is>
          <t>audience_dimensions_audience_segments_segments_user_list_user_list</t>
        </is>
      </c>
      <c r="B1148" s="29" t="inlineStr">
        <is>
          <t>(Deprecated) Audience dimensions audience segments segments user list user list · TEXT</t>
        </is>
      </c>
      <c r="C1148" s="26" t="n"/>
      <c r="D1148" s="27">
        <f>IF(AND($C1148="x",$A1148&lt;&gt;""),$A1148,"")</f>
        <v/>
      </c>
    </row>
    <row r="1149">
      <c r="A1149" s="25" t="inlineStr">
        <is>
          <t>audience_exclusion_dimension</t>
        </is>
      </c>
      <c r="B1149" s="29" t="inlineStr">
        <is>
          <t>Audience exclusion dimension · TEXT</t>
        </is>
      </c>
      <c r="C1149" s="26" t="n"/>
      <c r="D1149" s="27">
        <f>IF(AND($C1149="x",$A1149&lt;&gt;""),$A1149,"")</f>
        <v/>
      </c>
    </row>
    <row r="1150">
      <c r="A1150" s="25" t="inlineStr">
        <is>
          <t>audience_exclusion_dimension_exclusions_user_list_user_list</t>
        </is>
      </c>
      <c r="B1150" s="29" t="inlineStr">
        <is>
          <t>(Deprecated) Audience exclusion dimension exclusions user list user list · TEXT</t>
        </is>
      </c>
      <c r="C1150" s="26" t="n"/>
      <c r="D1150" s="27">
        <f>IF(AND($C1150="x",$A1150&lt;&gt;""),$A1150,"")</f>
        <v/>
      </c>
    </row>
    <row r="1151">
      <c r="A1151" s="25" t="inlineStr">
        <is>
          <t>audience_id</t>
        </is>
      </c>
      <c r="B1151" s="29" t="inlineStr">
        <is>
          <t>Audience id · TEXT</t>
        </is>
      </c>
      <c r="C1151" s="26" t="n"/>
      <c r="D1151" s="27">
        <f>IF(AND($C1151="x",$A1151&lt;&gt;""),$A1151,"")</f>
        <v/>
      </c>
    </row>
    <row r="1152">
      <c r="A1152" s="25" t="inlineStr">
        <is>
          <t>audience_name</t>
        </is>
      </c>
      <c r="B1152" s="29" t="inlineStr">
        <is>
          <t>Audience name · TEXT</t>
        </is>
      </c>
      <c r="C1152" s="26" t="n"/>
      <c r="D1152" s="27">
        <f>IF(AND($C1152="x",$A1152&lt;&gt;""),$A1152,"")</f>
        <v/>
      </c>
    </row>
    <row r="1153">
      <c r="A1153" s="25" t="inlineStr">
        <is>
          <t>audience_resource_name</t>
        </is>
      </c>
      <c r="B1153" s="29" t="inlineStr">
        <is>
          <t>Audience resource name · TEXT</t>
        </is>
      </c>
      <c r="C1153" s="26" t="n"/>
      <c r="D1153" s="27">
        <f>IF(AND($C1153="x",$A1153&lt;&gt;""),$A1153,"")</f>
        <v/>
      </c>
    </row>
    <row r="1154">
      <c r="A1154" s="25" t="inlineStr">
        <is>
          <t>audience_scope</t>
        </is>
      </c>
      <c r="B1154" s="29" t="inlineStr">
        <is>
          <t>Audience scope · TEXT</t>
        </is>
      </c>
      <c r="C1154" s="26" t="n"/>
      <c r="D1154" s="27">
        <f>IF(AND($C1154="x",$A1154&lt;&gt;""),$A1154,"")</f>
        <v/>
      </c>
    </row>
    <row r="1155">
      <c r="A1155" s="25" t="inlineStr">
        <is>
          <t>audience_setting_use_audience_grouped</t>
        </is>
      </c>
      <c r="B1155" s="29" t="inlineStr">
        <is>
          <t>Audience setting use audience grouped · BOOLEAN</t>
        </is>
      </c>
      <c r="C1155" s="26" t="n"/>
      <c r="D1155" s="27">
        <f>IF(AND($C1155="x",$A1155&lt;&gt;""),$A1155,"")</f>
        <v/>
      </c>
    </row>
    <row r="1156">
      <c r="A1156" s="25" t="inlineStr">
        <is>
          <t>audience_status</t>
        </is>
      </c>
      <c r="B1156" s="29" t="inlineStr">
        <is>
          <t>Audience status · TEXT</t>
        </is>
      </c>
      <c r="C1156" s="26" t="n"/>
      <c r="D1156" s="27">
        <f>IF(AND($C1156="x",$A1156&lt;&gt;""),$A1156,"")</f>
        <v/>
      </c>
    </row>
    <row r="1157">
      <c r="A1157" s="25" t="inlineStr">
        <is>
          <t>auto_tagging_enabled</t>
        </is>
      </c>
      <c r="B1157" s="29" t="inlineStr">
        <is>
          <t>Auto tagging enabled · BOOLEAN</t>
        </is>
      </c>
      <c r="C1157" s="26" t="n"/>
      <c r="D1157" s="27">
        <f>IF(AND($C1157="x",$A1157&lt;&gt;""),$A1157,"")</f>
        <v/>
      </c>
    </row>
    <row r="1158">
      <c r="A1158" s="25" t="inlineStr">
        <is>
          <t>availabilities</t>
        </is>
      </c>
      <c r="B1158" s="29" t="inlineStr">
        <is>
          <t>Availabilities · TEXT</t>
        </is>
      </c>
      <c r="C1158" s="26" t="n"/>
      <c r="D1158" s="27">
        <f>IF(AND($C1158="x",$A1158&lt;&gt;""),$A1158,"")</f>
        <v/>
      </c>
    </row>
    <row r="1159">
      <c r="A1159" s="25" t="inlineStr">
        <is>
          <t>average_cart_size</t>
        </is>
      </c>
      <c r="B1159" s="29" t="inlineStr">
        <is>
          <t>Average cart size · NUMERIC</t>
        </is>
      </c>
      <c r="C1159" s="26" t="n"/>
      <c r="D1159" s="27">
        <f>IF(AND($C1159="x",$A1159&lt;&gt;""),$A1159,"")</f>
        <v/>
      </c>
    </row>
    <row r="1160">
      <c r="A1160" s="25" t="inlineStr">
        <is>
          <t>average_cost</t>
        </is>
      </c>
      <c r="B1160" s="29" t="inlineStr">
        <is>
          <t>Average cost · NUMERIC</t>
        </is>
      </c>
      <c r="C1160" s="26" t="n"/>
      <c r="D1160" s="27">
        <f>IF(AND($C1160="x",$A1160&lt;&gt;""),$A1160,"")</f>
        <v/>
      </c>
    </row>
    <row r="1161">
      <c r="A1161" s="25" t="inlineStr">
        <is>
          <t>average_cpc</t>
        </is>
      </c>
      <c r="B1161" s="29" t="inlineStr">
        <is>
          <t>Average cpc (Duplicate) · NUMERIC</t>
        </is>
      </c>
      <c r="C1161" s="26" t="n"/>
      <c r="D1161" s="27">
        <f>IF(AND($C1161="x",$A1161&lt;&gt;""),$A1161,"")</f>
        <v/>
      </c>
    </row>
    <row r="1162">
      <c r="A1162" s="25" t="inlineStr">
        <is>
          <t>average_cpe</t>
        </is>
      </c>
      <c r="B1162" s="29" t="inlineStr">
        <is>
          <t>Average cpe · NUMERIC</t>
        </is>
      </c>
      <c r="C1162" s="26" t="n"/>
      <c r="D1162" s="27">
        <f>IF(AND($C1162="x",$A1162&lt;&gt;""),$A1162,"")</f>
        <v/>
      </c>
    </row>
    <row r="1163">
      <c r="A1163" s="25" t="inlineStr">
        <is>
          <t>average_cpm</t>
        </is>
      </c>
      <c r="B1163" s="29" t="inlineStr">
        <is>
          <t>Average cpm · NUMERIC</t>
        </is>
      </c>
      <c r="C1163" s="26" t="n"/>
      <c r="D1163" s="27">
        <f>IF(AND($C1163="x",$A1163&lt;&gt;""),$A1163,"")</f>
        <v/>
      </c>
    </row>
    <row r="1164">
      <c r="A1164" s="25" t="inlineStr">
        <is>
          <t>average_impression_frequency_per_user</t>
        </is>
      </c>
      <c r="B1164" s="29" t="inlineStr">
        <is>
          <t>Average impression frequency per user · NUMERIC</t>
        </is>
      </c>
      <c r="C1164" s="26" t="n"/>
      <c r="D1164" s="27">
        <f>IF(AND($C1164="x",$A1164&lt;&gt;""),$A1164,"")</f>
        <v/>
      </c>
    </row>
    <row r="1165">
      <c r="A1165" s="25" t="inlineStr">
        <is>
          <t>average_order_value</t>
        </is>
      </c>
      <c r="B1165" s="29" t="inlineStr">
        <is>
          <t>Average order value · NUMERIC</t>
        </is>
      </c>
      <c r="C1165" s="26" t="n"/>
      <c r="D1165" s="27">
        <f>IF(AND($C1165="x",$A1165&lt;&gt;""),$A1165,"")</f>
        <v/>
      </c>
    </row>
    <row r="1166">
      <c r="A1166" s="25" t="inlineStr">
        <is>
          <t>average_order_value_micros</t>
        </is>
      </c>
      <c r="B1166" s="29" t="inlineStr">
        <is>
          <t>Average order value micros · NUMERIC</t>
        </is>
      </c>
      <c r="C1166" s="26" t="n"/>
      <c r="D1166" s="27">
        <f>IF(AND($C1166="x",$A1166&lt;&gt;""),$A1166,"")</f>
        <v/>
      </c>
    </row>
    <row r="1167">
      <c r="A1167" s="25" t="inlineStr">
        <is>
          <t>average_page_views</t>
        </is>
      </c>
      <c r="B1167" s="29" t="inlineStr">
        <is>
          <t>Average page views · NUMERIC</t>
        </is>
      </c>
      <c r="C1167" s="26" t="n"/>
      <c r="D1167" s="27">
        <f>IF(AND($C1167="x",$A1167&lt;&gt;""),$A1167,"")</f>
        <v/>
      </c>
    </row>
    <row r="1168">
      <c r="A1168" s="25" t="inlineStr">
        <is>
          <t>average_pageviews</t>
        </is>
      </c>
      <c r="B1168" s="29" t="inlineStr">
        <is>
          <t>Average pageviews · NUMERIC</t>
        </is>
      </c>
      <c r="C1168" s="26" t="n"/>
      <c r="D1168" s="27">
        <f>IF(AND($C1168="x",$A1168&lt;&gt;""),$A1168,"")</f>
        <v/>
      </c>
    </row>
    <row r="1169">
      <c r="A1169" s="25" t="inlineStr">
        <is>
          <t>average_target_cpa_micros</t>
        </is>
      </c>
      <c r="B1169" s="29" t="inlineStr">
        <is>
          <t>Average target cpa micros · NUMERIC</t>
        </is>
      </c>
      <c r="C1169" s="26" t="n"/>
      <c r="D1169" s="27">
        <f>IF(AND($C1169="x",$A1169&lt;&gt;""),$A1169,"")</f>
        <v/>
      </c>
    </row>
    <row r="1170">
      <c r="A1170" s="25" t="inlineStr">
        <is>
          <t>average_target_roas</t>
        </is>
      </c>
      <c r="B1170" s="29" t="inlineStr">
        <is>
          <t>Average target roas · NUMERIC</t>
        </is>
      </c>
      <c r="C1170" s="26" t="n"/>
      <c r="D1170" s="27">
        <f>IF(AND($C1170="x",$A1170&lt;&gt;""),$A1170,"")</f>
        <v/>
      </c>
    </row>
    <row r="1171">
      <c r="A1171" s="25" t="inlineStr">
        <is>
          <t>average_time_on_site</t>
        </is>
      </c>
      <c r="B1171" s="29" t="inlineStr">
        <is>
          <t>Average time on site · NUMERIC</t>
        </is>
      </c>
      <c r="C1171" s="26" t="n"/>
      <c r="D1171" s="27">
        <f>IF(AND($C1171="x",$A1171&lt;&gt;""),$A1171,"")</f>
        <v/>
      </c>
    </row>
    <row r="1172">
      <c r="A1172" s="25" t="inlineStr">
        <is>
          <t>average_video_watch_time_duration_millis</t>
        </is>
      </c>
      <c r="B1172" s="29" t="inlineStr">
        <is>
          <t>Average video watch time duration millis · NUMERIC</t>
        </is>
      </c>
      <c r="C1172" s="26" t="n"/>
      <c r="D1172" s="27">
        <f>IF(AND($C1172="x",$A1172&lt;&gt;""),$A1172,"")</f>
        <v/>
      </c>
    </row>
    <row r="1173">
      <c r="A1173" s="25" t="inlineStr">
        <is>
          <t>avg_monthly_searches</t>
        </is>
      </c>
      <c r="B1173" s="29" t="inlineStr">
        <is>
          <t>Average monthly searches · NUMERIC</t>
        </is>
      </c>
      <c r="C1173" s="26" t="n"/>
      <c r="D1173" s="27">
        <f>IF(AND($C1173="x",$A1173&lt;&gt;""),$A1173,"")</f>
        <v/>
      </c>
    </row>
    <row r="1174">
      <c r="A1174" s="25" t="inlineStr">
        <is>
          <t>base_ad_group</t>
        </is>
      </c>
      <c r="B1174" s="29" t="inlineStr">
        <is>
          <t>Base ad group · TEXT</t>
        </is>
      </c>
      <c r="C1174" s="26" t="n"/>
      <c r="D1174" s="27">
        <f>IF(AND($C1174="x",$A1174&lt;&gt;""),$A1174,"")</f>
        <v/>
      </c>
    </row>
    <row r="1175">
      <c r="A1175" s="25" t="inlineStr">
        <is>
          <t>base_ad_group_id</t>
        </is>
      </c>
      <c r="B1175" s="29" t="inlineStr">
        <is>
          <t>Base ad group id · TEXT</t>
        </is>
      </c>
      <c r="C1175" s="26" t="n"/>
      <c r="D1175" s="27">
        <f>IF(AND($C1175="x",$A1175&lt;&gt;""),$A1175,"")</f>
        <v/>
      </c>
    </row>
    <row r="1176">
      <c r="A1176" s="25" t="inlineStr">
        <is>
          <t>base_campaign</t>
        </is>
      </c>
      <c r="B1176" s="29" t="inlineStr">
        <is>
          <t>Base campaign · TEXT</t>
        </is>
      </c>
      <c r="C1176" s="26" t="n"/>
      <c r="D1176" s="27">
        <f>IF(AND($C1176="x",$A1176&lt;&gt;""),$A1176,"")</f>
        <v/>
      </c>
    </row>
    <row r="1177">
      <c r="A1177" s="25" t="inlineStr">
        <is>
          <t>base_campaign_id</t>
        </is>
      </c>
      <c r="B1177" s="29" t="inlineStr">
        <is>
          <t>Base campaign id · TEXT</t>
        </is>
      </c>
      <c r="C1177" s="26" t="n"/>
      <c r="D1177" s="27">
        <f>IF(AND($C1177="x",$A1177&lt;&gt;""),$A1177,"")</f>
        <v/>
      </c>
    </row>
    <row r="1178">
      <c r="A1178" s="25" t="inlineStr">
        <is>
          <t>basic_user_list_actions</t>
        </is>
      </c>
      <c r="B1178" s="29" t="inlineStr">
        <is>
          <t>Basic user list actions · TEXT</t>
        </is>
      </c>
      <c r="C1178" s="26" t="n"/>
      <c r="D1178" s="27">
        <f>IF(AND($C1178="x",$A1178&lt;&gt;""),$A1178,"")</f>
        <v/>
      </c>
    </row>
    <row r="1179">
      <c r="A1179" s="25" t="inlineStr">
        <is>
          <t>benchmark_average_max_cpc</t>
        </is>
      </c>
      <c r="B1179" s="29" t="inlineStr">
        <is>
          <t>Benchmark average max cpc · NUMERIC</t>
        </is>
      </c>
      <c r="C1179" s="26" t="n"/>
      <c r="D1179" s="27">
        <f>IF(AND($C1179="x",$A1179&lt;&gt;""),$A1179,"")</f>
        <v/>
      </c>
    </row>
    <row r="1180">
      <c r="A1180" s="25" t="inlineStr">
        <is>
          <t>bid_modifier</t>
        </is>
      </c>
      <c r="B1180" s="29" t="inlineStr">
        <is>
          <t>Bid modifier · NUMERIC</t>
        </is>
      </c>
      <c r="C1180" s="26" t="n"/>
      <c r="D1180" s="27">
        <f>IF(AND($C1180="x",$A1180&lt;&gt;""),$A1180,"")</f>
        <v/>
      </c>
    </row>
    <row r="1181">
      <c r="A1181" s="25" t="inlineStr">
        <is>
          <t>biddable_app_install_conversions</t>
        </is>
      </c>
      <c r="B1181" s="29" t="inlineStr">
        <is>
          <t>Biddable app install conversions · NUMERIC</t>
        </is>
      </c>
      <c r="C1181" s="26" t="n"/>
      <c r="D1181" s="27">
        <f>IF(AND($C1181="x",$A1181&lt;&gt;""),$A1181,"")</f>
        <v/>
      </c>
    </row>
    <row r="1182">
      <c r="A1182" s="25" t="inlineStr">
        <is>
          <t>biddable_app_post_install_conversions</t>
        </is>
      </c>
      <c r="B1182" s="29" t="inlineStr">
        <is>
          <t>Biddable app post install conversions · NUMERIC</t>
        </is>
      </c>
      <c r="C1182" s="26" t="n"/>
      <c r="D1182" s="27">
        <f>IF(AND($C1182="x",$A1182&lt;&gt;""),$A1182,"")</f>
        <v/>
      </c>
    </row>
    <row r="1183">
      <c r="A1183" s="25" t="inlineStr">
        <is>
          <t>biddable_cohort_app_post_install_conversions</t>
        </is>
      </c>
      <c r="B1183" s="29" t="inlineStr">
        <is>
          <t>Biddable cohort app post install conversions · NUMERIC</t>
        </is>
      </c>
      <c r="C1183" s="26" t="n"/>
      <c r="D1183" s="27">
        <f>IF(AND($C1183="x",$A1183&lt;&gt;""),$A1183,"")</f>
        <v/>
      </c>
    </row>
    <row r="1184">
      <c r="A1184" s="25" t="inlineStr">
        <is>
          <t>bidding_strategy</t>
        </is>
      </c>
      <c r="B1184" s="29" t="inlineStr">
        <is>
          <t>Bidding strategy · TEXT</t>
        </is>
      </c>
      <c r="C1184" s="26" t="n"/>
      <c r="D1184" s="27">
        <f>IF(AND($C1184="x",$A1184&lt;&gt;""),$A1184,"")</f>
        <v/>
      </c>
    </row>
    <row r="1185">
      <c r="A1185" s="25" t="inlineStr">
        <is>
          <t>bidding_strategy_aligned_campaign_budget_id</t>
        </is>
      </c>
      <c r="B1185" s="29" t="inlineStr">
        <is>
          <t>Bidding strategy aligned campaign budget id · NUMERIC</t>
        </is>
      </c>
      <c r="C1185" s="26" t="n"/>
      <c r="D1185" s="27">
        <f>IF(AND($C1185="x",$A1185&lt;&gt;""),$A1185,"")</f>
        <v/>
      </c>
    </row>
    <row r="1186">
      <c r="A1186" s="25" t="inlineStr">
        <is>
          <t>bidding_strategy_campaign_count</t>
        </is>
      </c>
      <c r="B1186" s="29" t="inlineStr">
        <is>
          <t>Bidding strategy campaign count · NUMERIC</t>
        </is>
      </c>
      <c r="C1186" s="26" t="n"/>
      <c r="D1186" s="27">
        <f>IF(AND($C1186="x",$A1186&lt;&gt;""),$A1186,"")</f>
        <v/>
      </c>
    </row>
    <row r="1187">
      <c r="A1187" s="25" t="inlineStr">
        <is>
          <t>bidding_strategy_currency_code</t>
        </is>
      </c>
      <c r="B1187" s="29" t="inlineStr">
        <is>
          <t>Bidding strategy currency code · TEXT</t>
        </is>
      </c>
      <c r="C1187" s="26" t="n"/>
      <c r="D1187" s="27">
        <f>IF(AND($C1187="x",$A1187&lt;&gt;""),$A1187,"")</f>
        <v/>
      </c>
    </row>
    <row r="1188">
      <c r="A1188" s="25" t="inlineStr">
        <is>
          <t>bidding_strategy_effective_currency_code</t>
        </is>
      </c>
      <c r="B1188" s="29" t="inlineStr">
        <is>
          <t>Bidding strategy effective currency code · TEXT</t>
        </is>
      </c>
      <c r="C1188" s="26" t="n"/>
      <c r="D1188" s="27">
        <f>IF(AND($C1188="x",$A1188&lt;&gt;""),$A1188,"")</f>
        <v/>
      </c>
    </row>
    <row r="1189">
      <c r="A1189" s="25" t="inlineStr">
        <is>
          <t>bidding_strategy_enhanced_cpc</t>
        </is>
      </c>
      <c r="B1189" s="29" t="inlineStr">
        <is>
          <t>Bidding strategy enhanced cpc · TEXT</t>
        </is>
      </c>
      <c r="C1189" s="26" t="n"/>
      <c r="D1189" s="27">
        <f>IF(AND($C1189="x",$A1189&lt;&gt;""),$A1189,"")</f>
        <v/>
      </c>
    </row>
    <row r="1190">
      <c r="A1190" s="25" t="inlineStr">
        <is>
          <t>bidding_strategy_id</t>
        </is>
      </c>
      <c r="B1190" s="29" t="inlineStr">
        <is>
          <t>Bidding strategy id · TEXT</t>
        </is>
      </c>
      <c r="C1190" s="26" t="n"/>
      <c r="D1190" s="27">
        <f>IF(AND($C1190="x",$A1190&lt;&gt;""),$A1190,"")</f>
        <v/>
      </c>
    </row>
    <row r="1191">
      <c r="A1191" s="25" t="inlineStr">
        <is>
          <t>bidding_strategy_maximize_conversion_value_cpc_bid_ceiling_micros</t>
        </is>
      </c>
      <c r="B1191" s="29" t="inlineStr">
        <is>
          <t>Bidding strategy maximize conversion value cpc bid ceiling micros · NUMERIC</t>
        </is>
      </c>
      <c r="C1191" s="26" t="n"/>
      <c r="D1191" s="27">
        <f>IF(AND($C1191="x",$A1191&lt;&gt;""),$A1191,"")</f>
        <v/>
      </c>
    </row>
    <row r="1192">
      <c r="A1192" s="25" t="inlineStr">
        <is>
          <t>bidding_strategy_maximize_conversion_value_cpc_bid_floor_micros</t>
        </is>
      </c>
      <c r="B1192" s="29" t="inlineStr">
        <is>
          <t>Bidding strategy maximize conversion value cpc bid floor micros · NUMERIC</t>
        </is>
      </c>
      <c r="C1192" s="26" t="n"/>
      <c r="D1192" s="27">
        <f>IF(AND($C1192="x",$A1192&lt;&gt;""),$A1192,"")</f>
        <v/>
      </c>
    </row>
    <row r="1193">
      <c r="A1193" s="25" t="inlineStr">
        <is>
          <t>bidding_strategy_maximize_conversion_value_target_roas</t>
        </is>
      </c>
      <c r="B1193" s="29" t="inlineStr">
        <is>
          <t>Bidding strategy maximize conversion value target roas · NUMERIC</t>
        </is>
      </c>
      <c r="C1193" s="26" t="n"/>
      <c r="D1193" s="27">
        <f>IF(AND($C1193="x",$A1193&lt;&gt;""),$A1193,"")</f>
        <v/>
      </c>
    </row>
    <row r="1194">
      <c r="A1194" s="25" t="inlineStr">
        <is>
          <t>bidding_strategy_maximize_conversion_value_target_roas_tolerance_percent_millis</t>
        </is>
      </c>
      <c r="B1194" s="29" t="inlineStr">
        <is>
          <t>Bidding strategy maximize conversion value target roas tolerance percent millis · NUMERIC</t>
        </is>
      </c>
      <c r="C1194" s="26" t="n"/>
      <c r="D1194" s="27">
        <f>IF(AND($C1194="x",$A1194&lt;&gt;""),$A1194,"")</f>
        <v/>
      </c>
    </row>
    <row r="1195">
      <c r="A1195" s="25" t="inlineStr">
        <is>
          <t>bidding_strategy_maximize_conversions_cpc_bid_ceiling_micros</t>
        </is>
      </c>
      <c r="B1195" s="29" t="inlineStr">
        <is>
          <t>Bidding strategy maximize conversions cpc bid ceiling micros · NUMERIC</t>
        </is>
      </c>
      <c r="C1195" s="26" t="n"/>
      <c r="D1195" s="27">
        <f>IF(AND($C1195="x",$A1195&lt;&gt;""),$A1195,"")</f>
        <v/>
      </c>
    </row>
    <row r="1196">
      <c r="A1196" s="25" t="inlineStr">
        <is>
          <t>bidding_strategy_maximize_conversions_cpc_bid_floor_micros</t>
        </is>
      </c>
      <c r="B1196" s="29" t="inlineStr">
        <is>
          <t>Bidding strategy maximize conversions cpc bid floor micros · NUMERIC</t>
        </is>
      </c>
      <c r="C1196" s="26" t="n"/>
      <c r="D1196" s="27">
        <f>IF(AND($C1196="x",$A1196&lt;&gt;""),$A1196,"")</f>
        <v/>
      </c>
    </row>
    <row r="1197">
      <c r="A1197" s="25" t="inlineStr">
        <is>
          <t>bidding_strategy_maximize_conversions_target_cpa_micros</t>
        </is>
      </c>
      <c r="B1197" s="29" t="inlineStr">
        <is>
          <t>Bidding strategy maximize conversions target cpa micros · NUMERIC</t>
        </is>
      </c>
      <c r="C1197" s="26" t="n"/>
      <c r="D1197" s="27">
        <f>IF(AND($C1197="x",$A1197&lt;&gt;""),$A1197,"")</f>
        <v/>
      </c>
    </row>
    <row r="1198">
      <c r="A1198" s="25" t="inlineStr">
        <is>
          <t>bidding_strategy_name</t>
        </is>
      </c>
      <c r="B1198" s="29" t="inlineStr">
        <is>
          <t>Bidding strategy name · TEXT</t>
        </is>
      </c>
      <c r="C1198" s="26" t="n"/>
      <c r="D1198" s="27">
        <f>IF(AND($C1198="x",$A1198&lt;&gt;""),$A1198,"")</f>
        <v/>
      </c>
    </row>
    <row r="1199">
      <c r="A1199" s="25" t="inlineStr">
        <is>
          <t>bidding_strategy_non_removed_campaign_count</t>
        </is>
      </c>
      <c r="B1199" s="29" t="inlineStr">
        <is>
          <t>Bidding strategy non removed campaign count · NUMERIC</t>
        </is>
      </c>
      <c r="C1199" s="26" t="n"/>
      <c r="D1199" s="27">
        <f>IF(AND($C1199="x",$A1199&lt;&gt;""),$A1199,"")</f>
        <v/>
      </c>
    </row>
    <row r="1200">
      <c r="A1200" s="25" t="inlineStr">
        <is>
          <t>bidding_strategy_resource_name</t>
        </is>
      </c>
      <c r="B1200" s="29" t="inlineStr">
        <is>
          <t>Bidding strategy resource name · TEXT</t>
        </is>
      </c>
      <c r="C1200" s="26" t="n"/>
      <c r="D1200" s="27">
        <f>IF(AND($C1200="x",$A1200&lt;&gt;""),$A1200,"")</f>
        <v/>
      </c>
    </row>
    <row r="1201">
      <c r="A1201" s="25" t="inlineStr">
        <is>
          <t>bidding_strategy_source</t>
        </is>
      </c>
      <c r="B1201" s="29" t="inlineStr">
        <is>
          <t>Bidding strategy source · TEXT</t>
        </is>
      </c>
      <c r="C1201" s="26" t="n"/>
      <c r="D1201" s="27">
        <f>IF(AND($C1201="x",$A1201&lt;&gt;""),$A1201,"")</f>
        <v/>
      </c>
    </row>
    <row r="1202">
      <c r="A1202" s="25" t="inlineStr">
        <is>
          <t>bidding_strategy_status</t>
        </is>
      </c>
      <c r="B1202" s="29" t="inlineStr">
        <is>
          <t>Bidding strategy status · TEXT</t>
        </is>
      </c>
      <c r="C1202" s="26" t="n"/>
      <c r="D1202" s="27">
        <f>IF(AND($C1202="x",$A1202&lt;&gt;""),$A1202,"")</f>
        <v/>
      </c>
    </row>
    <row r="1203">
      <c r="A1203" s="25" t="inlineStr">
        <is>
          <t>bidding_strategy_system_status</t>
        </is>
      </c>
      <c r="B1203" s="29" t="inlineStr">
        <is>
          <t>Bidding strategy system status · TEXT</t>
        </is>
      </c>
      <c r="C1203" s="26" t="n"/>
      <c r="D1203" s="27">
        <f>IF(AND($C1203="x",$A1203&lt;&gt;""),$A1203,"")</f>
        <v/>
      </c>
    </row>
    <row r="1204">
      <c r="A1204" s="25" t="inlineStr">
        <is>
          <t>bidding_strategy_target_cpa_cpc_bid_ceiling_micros</t>
        </is>
      </c>
      <c r="B1204" s="29" t="inlineStr">
        <is>
          <t>Bidding strategy target cpa cpc bid ceiling micros · NUMERIC</t>
        </is>
      </c>
      <c r="C1204" s="26" t="n"/>
      <c r="D1204" s="27">
        <f>IF(AND($C1204="x",$A1204&lt;&gt;""),$A1204,"")</f>
        <v/>
      </c>
    </row>
    <row r="1205">
      <c r="A1205" s="25" t="inlineStr">
        <is>
          <t>bidding_strategy_target_cpa_cpc_bid_floor_micros</t>
        </is>
      </c>
      <c r="B1205" s="29" t="inlineStr">
        <is>
          <t>Bidding strategy target cpa cpc bid floor micros · NUMERIC</t>
        </is>
      </c>
      <c r="C1205" s="26" t="n"/>
      <c r="D1205" s="27">
        <f>IF(AND($C1205="x",$A1205&lt;&gt;""),$A1205,"")</f>
        <v/>
      </c>
    </row>
    <row r="1206">
      <c r="A1206" s="25" t="inlineStr">
        <is>
          <t>bidding_strategy_target_cpa_target_cpa_micros</t>
        </is>
      </c>
      <c r="B1206" s="29" t="inlineStr">
        <is>
          <t>Bidding strategy target cpa target cpa micros · NUMERIC</t>
        </is>
      </c>
      <c r="C1206" s="26" t="n"/>
      <c r="D1206" s="27">
        <f>IF(AND($C1206="x",$A1206&lt;&gt;""),$A1206,"")</f>
        <v/>
      </c>
    </row>
    <row r="1207">
      <c r="A1207" s="25" t="inlineStr">
        <is>
          <t>bidding_strategy_target_impression_share_cpc_bid_ceiling_micros</t>
        </is>
      </c>
      <c r="B1207" s="29" t="inlineStr">
        <is>
          <t>Bidding strategy target impression share cpc bid ceiling micros · NUMERIC</t>
        </is>
      </c>
      <c r="C1207" s="26" t="n"/>
      <c r="D1207" s="27">
        <f>IF(AND($C1207="x",$A1207&lt;&gt;""),$A1207,"")</f>
        <v/>
      </c>
    </row>
    <row r="1208">
      <c r="A1208" s="25" t="inlineStr">
        <is>
          <t>bidding_strategy_target_impression_share_location</t>
        </is>
      </c>
      <c r="B1208" s="29" t="inlineStr">
        <is>
          <t>Bidding strategy target impression share location · TEXT</t>
        </is>
      </c>
      <c r="C1208" s="26" t="n"/>
      <c r="D1208" s="27">
        <f>IF(AND($C1208="x",$A1208&lt;&gt;""),$A1208,"")</f>
        <v/>
      </c>
    </row>
    <row r="1209">
      <c r="A1209" s="25" t="inlineStr">
        <is>
          <t>bidding_strategy_target_impression_share_location_fraction_micros</t>
        </is>
      </c>
      <c r="B1209" s="29" t="inlineStr">
        <is>
          <t>Bidding strategy target impression share location fraction micros · NUMERIC</t>
        </is>
      </c>
      <c r="C1209" s="26" t="n"/>
      <c r="D1209" s="27">
        <f>IF(AND($C1209="x",$A1209&lt;&gt;""),$A1209,"")</f>
        <v/>
      </c>
    </row>
    <row r="1210">
      <c r="A1210" s="25" t="inlineStr">
        <is>
          <t>bidding_strategy_target_roas_cpc_bid_ceiling_micros</t>
        </is>
      </c>
      <c r="B1210" s="29" t="inlineStr">
        <is>
          <t>Bidding strategy target roas cpc bid ceiling micros · NUMERIC</t>
        </is>
      </c>
      <c r="C1210" s="26" t="n"/>
      <c r="D1210" s="27">
        <f>IF(AND($C1210="x",$A1210&lt;&gt;""),$A1210,"")</f>
        <v/>
      </c>
    </row>
    <row r="1211">
      <c r="A1211" s="25" t="inlineStr">
        <is>
          <t>bidding_strategy_target_roas_cpc_bid_floor_micros</t>
        </is>
      </c>
      <c r="B1211" s="29" t="inlineStr">
        <is>
          <t>Bidding strategy target roas cpc bid floor micros · NUMERIC</t>
        </is>
      </c>
      <c r="C1211" s="26" t="n"/>
      <c r="D1211" s="27">
        <f>IF(AND($C1211="x",$A1211&lt;&gt;""),$A1211,"")</f>
        <v/>
      </c>
    </row>
    <row r="1212">
      <c r="A1212" s="25" t="inlineStr">
        <is>
          <t>bidding_strategy_target_roas_target_roas</t>
        </is>
      </c>
      <c r="B1212" s="29" t="inlineStr">
        <is>
          <t>Bidding strategy target roas target roas · NUMERIC</t>
        </is>
      </c>
      <c r="C1212" s="26" t="n"/>
      <c r="D1212" s="27">
        <f>IF(AND($C1212="x",$A1212&lt;&gt;""),$A1212,"")</f>
        <v/>
      </c>
    </row>
    <row r="1213">
      <c r="A1213" s="25" t="inlineStr">
        <is>
          <t>bidding_strategy_target_roas_target_roas_tolerance_percent_millis</t>
        </is>
      </c>
      <c r="B1213" s="29" t="inlineStr">
        <is>
          <t>Bidding strategy target roas target roas tolerance percent millis · NUMERIC</t>
        </is>
      </c>
      <c r="C1213" s="26" t="n"/>
      <c r="D1213" s="27">
        <f>IF(AND($C1213="x",$A1213&lt;&gt;""),$A1213,"")</f>
        <v/>
      </c>
    </row>
    <row r="1214">
      <c r="A1214" s="25" t="inlineStr">
        <is>
          <t>bidding_strategy_target_spend_cpc_bid_ceiling_micros</t>
        </is>
      </c>
      <c r="B1214" s="29" t="inlineStr">
        <is>
          <t>Bidding strategy target spend cpc bid ceiling micros · NUMERIC</t>
        </is>
      </c>
      <c r="C1214" s="26" t="n"/>
      <c r="D1214" s="27">
        <f>IF(AND($C1214="x",$A1214&lt;&gt;""),$A1214,"")</f>
        <v/>
      </c>
    </row>
    <row r="1215">
      <c r="A1215" s="25" t="inlineStr">
        <is>
          <t>bidding_strategy_target_spend_target_spend_micros</t>
        </is>
      </c>
      <c r="B1215" s="29" t="inlineStr">
        <is>
          <t>Bidding strategy target spend target spend micros · NUMERIC</t>
        </is>
      </c>
      <c r="C1215" s="26" t="n"/>
      <c r="D1215" s="27">
        <f>IF(AND($C1215="x",$A1215&lt;&gt;""),$A1215,"")</f>
        <v/>
      </c>
    </row>
    <row r="1216">
      <c r="A1216" s="25" t="inlineStr">
        <is>
          <t>bidding_strategy_type</t>
        </is>
      </c>
      <c r="B1216" s="29" t="inlineStr">
        <is>
          <t>Bidding strategy type · TEXT</t>
        </is>
      </c>
      <c r="C1216" s="26" t="n"/>
      <c r="D1216" s="27">
        <f>IF(AND($C1216="x",$A1216&lt;&gt;""),$A1216,"")</f>
        <v/>
      </c>
    </row>
    <row r="1217">
      <c r="A1217" s="25" t="inlineStr">
        <is>
          <t>book_on_google_asset</t>
        </is>
      </c>
      <c r="B1217" s="29" t="inlineStr">
        <is>
          <t>Book on google asset · TEXT</t>
        </is>
      </c>
      <c r="C1217" s="26" t="n"/>
      <c r="D1217" s="27">
        <f>IF(AND($C1217="x",$A1217&lt;&gt;""),$A1217,"")</f>
        <v/>
      </c>
    </row>
    <row r="1218">
      <c r="A1218" s="25" t="inlineStr">
        <is>
          <t>bounce_rate</t>
        </is>
      </c>
      <c r="B1218" s="29" t="inlineStr">
        <is>
          <t>Bounce rate · PERCENT</t>
        </is>
      </c>
      <c r="C1218" s="26" t="n"/>
      <c r="D1218" s="27">
        <f>IF(AND($C1218="x",$A1218&lt;&gt;""),$A1218,"")</f>
        <v/>
      </c>
    </row>
    <row r="1219">
      <c r="A1219" s="25" t="inlineStr">
        <is>
          <t>brand</t>
        </is>
      </c>
      <c r="B1219" s="29" t="inlineStr">
        <is>
          <t>Brand · TEXT</t>
        </is>
      </c>
      <c r="C1219" s="26" t="n"/>
      <c r="D1219" s="27">
        <f>IF(AND($C1219="x",$A1219&lt;&gt;""),$A1219,"")</f>
        <v/>
      </c>
    </row>
    <row r="1220">
      <c r="A1220" s="25" t="inlineStr">
        <is>
          <t>brand_guidelines_accent_color</t>
        </is>
      </c>
      <c r="B1220" s="29" t="inlineStr">
        <is>
          <t>Brand guidelines accent color · TEXT</t>
        </is>
      </c>
      <c r="C1220" s="26" t="n"/>
      <c r="D1220" s="27">
        <f>IF(AND($C1220="x",$A1220&lt;&gt;""),$A1220,"")</f>
        <v/>
      </c>
    </row>
    <row r="1221">
      <c r="A1221" s="25" t="inlineStr">
        <is>
          <t>brand_guidelines_enabled</t>
        </is>
      </c>
      <c r="B1221" s="29" t="inlineStr">
        <is>
          <t>Brand guidelines enabled · BOOLEAN</t>
        </is>
      </c>
      <c r="C1221" s="26" t="n"/>
      <c r="D1221" s="27">
        <f>IF(AND($C1221="x",$A1221&lt;&gt;""),$A1221,"")</f>
        <v/>
      </c>
    </row>
    <row r="1222">
      <c r="A1222" s="25" t="inlineStr">
        <is>
          <t>brand_guidelines_main_color</t>
        </is>
      </c>
      <c r="B1222" s="29" t="inlineStr">
        <is>
          <t>Brand guidelines main color · TEXT</t>
        </is>
      </c>
      <c r="C1222" s="26" t="n"/>
      <c r="D1222" s="27">
        <f>IF(AND($C1222="x",$A1222&lt;&gt;""),$A1222,"")</f>
        <v/>
      </c>
    </row>
    <row r="1223">
      <c r="A1223" s="25" t="inlineStr">
        <is>
          <t>brand_guidelines_predefined_font_family</t>
        </is>
      </c>
      <c r="B1223" s="29" t="inlineStr">
        <is>
          <t>Brand guidelines predefined font family · TEXT</t>
        </is>
      </c>
      <c r="C1223" s="26" t="n"/>
      <c r="D1223" s="27">
        <f>IF(AND($C1223="x",$A1223&lt;&gt;""),$A1223,"")</f>
        <v/>
      </c>
    </row>
    <row r="1224">
      <c r="A1224" s="25" t="inlineStr">
        <is>
          <t>brand_list_shared_set</t>
        </is>
      </c>
      <c r="B1224" s="29" t="inlineStr">
        <is>
          <t>Brand list shared set · TEXT</t>
        </is>
      </c>
      <c r="C1224" s="26" t="n"/>
      <c r="D1224" s="27">
        <f>IF(AND($C1224="x",$A1224&lt;&gt;""),$A1224,"")</f>
        <v/>
      </c>
    </row>
    <row r="1225">
      <c r="A1225" s="25" t="inlineStr">
        <is>
          <t>budget_amount</t>
        </is>
      </c>
      <c r="B1225" s="29" t="inlineStr">
        <is>
          <t>Budget amount · NUMERIC</t>
        </is>
      </c>
      <c r="C1225" s="26" t="n"/>
      <c r="D1225" s="27">
        <f>IF(AND($C1225="x",$A1225&lt;&gt;""),$A1225,"")</f>
        <v/>
      </c>
    </row>
    <row r="1226">
      <c r="A1226" s="25" t="inlineStr">
        <is>
          <t>budget_campaign_association_status_campaign</t>
        </is>
      </c>
      <c r="B1226" s="29" t="inlineStr">
        <is>
          <t>Budget campaign association status campaign · TEXT</t>
        </is>
      </c>
      <c r="C1226" s="26" t="n"/>
      <c r="D1226" s="27">
        <f>IF(AND($C1226="x",$A1226&lt;&gt;""),$A1226,"")</f>
        <v/>
      </c>
    </row>
    <row r="1227">
      <c r="A1227" s="25" t="inlineStr">
        <is>
          <t>budget_campaign_association_status_status</t>
        </is>
      </c>
      <c r="B1227" s="29" t="inlineStr">
        <is>
          <t>Budget campaign association status status · TEXT</t>
        </is>
      </c>
      <c r="C1227" s="26" t="n"/>
      <c r="D1227" s="27">
        <f>IF(AND($C1227="x",$A1227&lt;&gt;""),$A1227,"")</f>
        <v/>
      </c>
    </row>
    <row r="1228">
      <c r="A1228" s="25" t="inlineStr">
        <is>
          <t>budget_id</t>
        </is>
      </c>
      <c r="B1228" s="29" t="inlineStr">
        <is>
          <t>Budget id · TEXT</t>
        </is>
      </c>
      <c r="C1228" s="26" t="n"/>
      <c r="D1228" s="27">
        <f>IF(AND($C1228="x",$A1228&lt;&gt;""),$A1228,"")</f>
        <v/>
      </c>
    </row>
    <row r="1229">
      <c r="A1229" s="25" t="inlineStr">
        <is>
          <t>business_message_asset_call_to_action_call_to_action_description</t>
        </is>
      </c>
      <c r="B1229" s="29" t="inlineStr">
        <is>
          <t>Business message asset call to action call to action description · TEXT</t>
        </is>
      </c>
      <c r="C1229" s="26" t="n"/>
      <c r="D1229" s="27">
        <f>IF(AND($C1229="x",$A1229&lt;&gt;""),$A1229,"")</f>
        <v/>
      </c>
    </row>
    <row r="1230">
      <c r="A1230" s="25" t="inlineStr">
        <is>
          <t>business_message_asset_call_to_action_call_to_action_selection</t>
        </is>
      </c>
      <c r="B1230" s="29" t="inlineStr">
        <is>
          <t>Business message asset call to action call to action selection · TEXT</t>
        </is>
      </c>
      <c r="C1230" s="26" t="n"/>
      <c r="D1230" s="27">
        <f>IF(AND($C1230="x",$A1230&lt;&gt;""),$A1230,"")</f>
        <v/>
      </c>
    </row>
    <row r="1231">
      <c r="A1231" s="25" t="inlineStr">
        <is>
          <t>business_message_asset_message_provider</t>
        </is>
      </c>
      <c r="B1231" s="29" t="inlineStr">
        <is>
          <t>Business message asset message provider · TEXT</t>
        </is>
      </c>
      <c r="C1231" s="26" t="n"/>
      <c r="D1231" s="27">
        <f>IF(AND($C1231="x",$A1231&lt;&gt;""),$A1231,"")</f>
        <v/>
      </c>
    </row>
    <row r="1232">
      <c r="A1232" s="25" t="inlineStr">
        <is>
          <t>business_message_asset_starter_message</t>
        </is>
      </c>
      <c r="B1232" s="29" t="inlineStr">
        <is>
          <t>Business message asset starter message · TEXT</t>
        </is>
      </c>
      <c r="C1232" s="26" t="n"/>
      <c r="D1232" s="27">
        <f>IF(AND($C1232="x",$A1232&lt;&gt;""),$A1232,"")</f>
        <v/>
      </c>
    </row>
    <row r="1233">
      <c r="A1233" s="25" t="inlineStr">
        <is>
          <t>business_message_asset_whatsapp_info_country_code</t>
        </is>
      </c>
      <c r="B1233" s="29" t="inlineStr">
        <is>
          <t>Business message asset whatsapp info country code · TEXT</t>
        </is>
      </c>
      <c r="C1233" s="26" t="n"/>
      <c r="D1233" s="27">
        <f>IF(AND($C1233="x",$A1233&lt;&gt;""),$A1233,"")</f>
        <v/>
      </c>
    </row>
    <row r="1234">
      <c r="A1234" s="25" t="inlineStr">
        <is>
          <t>business_message_asset_whatsapp_info_phone_number</t>
        </is>
      </c>
      <c r="B1234" s="29" t="inlineStr">
        <is>
          <t>Business message asset whatsapp info phone number · TEXT</t>
        </is>
      </c>
      <c r="C1234" s="26" t="n"/>
      <c r="D1234" s="27">
        <f>IF(AND($C1234="x",$A1234&lt;&gt;""),$A1234,"")</f>
        <v/>
      </c>
    </row>
    <row r="1235">
      <c r="A1235" s="25" t="inlineStr">
        <is>
          <t>call_asset_ad_schedule_targets</t>
        </is>
      </c>
      <c r="B1235" s="29" t="inlineStr">
        <is>
          <t>Call asset ad schedule targets · TEXT</t>
        </is>
      </c>
      <c r="C1235" s="26" t="n"/>
      <c r="D1235" s="27">
        <f>IF(AND($C1235="x",$A1235&lt;&gt;""),$A1235,"")</f>
        <v/>
      </c>
    </row>
    <row r="1236">
      <c r="A1236" s="25" t="inlineStr">
        <is>
          <t>call_asset_call_conversion_action</t>
        </is>
      </c>
      <c r="B1236" s="29" t="inlineStr">
        <is>
          <t>Call asset call conversion action · TEXT</t>
        </is>
      </c>
      <c r="C1236" s="26" t="n"/>
      <c r="D1236" s="27">
        <f>IF(AND($C1236="x",$A1236&lt;&gt;""),$A1236,"")</f>
        <v/>
      </c>
    </row>
    <row r="1237">
      <c r="A1237" s="25" t="inlineStr">
        <is>
          <t>call_asset_call_conversion_reporting_state</t>
        </is>
      </c>
      <c r="B1237" s="29" t="inlineStr">
        <is>
          <t>Call asset call conversion reporting state · TEXT</t>
        </is>
      </c>
      <c r="C1237" s="26" t="n"/>
      <c r="D1237" s="27">
        <f>IF(AND($C1237="x",$A1237&lt;&gt;""),$A1237,"")</f>
        <v/>
      </c>
    </row>
    <row r="1238">
      <c r="A1238" s="25" t="inlineStr">
        <is>
          <t>call_asset_country_code</t>
        </is>
      </c>
      <c r="B1238" s="29" t="inlineStr">
        <is>
          <t>Call asset country code · TEXT</t>
        </is>
      </c>
      <c r="C1238" s="26" t="n"/>
      <c r="D1238" s="27">
        <f>IF(AND($C1238="x",$A1238&lt;&gt;""),$A1238,"")</f>
        <v/>
      </c>
    </row>
    <row r="1239">
      <c r="A1239" s="25" t="inlineStr">
        <is>
          <t>call_asset_phone_number</t>
        </is>
      </c>
      <c r="B1239" s="29" t="inlineStr">
        <is>
          <t>Call asset phone number · TEXT</t>
        </is>
      </c>
      <c r="C1239" s="26" t="n"/>
      <c r="D1239" s="27">
        <f>IF(AND($C1239="x",$A1239&lt;&gt;""),$A1239,"")</f>
        <v/>
      </c>
    </row>
    <row r="1240">
      <c r="A1240" s="25" t="inlineStr">
        <is>
          <t>call_reporting_setting_call_conversion_action</t>
        </is>
      </c>
      <c r="B1240" s="29" t="inlineStr">
        <is>
          <t>Call reporting setting call conversion action · TEXT</t>
        </is>
      </c>
      <c r="C1240" s="26" t="n"/>
      <c r="D1240" s="27">
        <f>IF(AND($C1240="x",$A1240&lt;&gt;""),$A1240,"")</f>
        <v/>
      </c>
    </row>
    <row r="1241">
      <c r="A1241" s="25" t="inlineStr">
        <is>
          <t>call_reporting_setting_call_conversion_reporting_enabled</t>
        </is>
      </c>
      <c r="B1241" s="29" t="inlineStr">
        <is>
          <t>Call reporting setting call conversion reporting enabled · BOOLEAN</t>
        </is>
      </c>
      <c r="C1241" s="26" t="n"/>
      <c r="D1241" s="27">
        <f>IF(AND($C1241="x",$A1241&lt;&gt;""),$A1241,"")</f>
        <v/>
      </c>
    </row>
    <row r="1242">
      <c r="A1242" s="25" t="inlineStr">
        <is>
          <t>call_reporting_setting_call_reporting_enabled</t>
        </is>
      </c>
      <c r="B1242" s="29" t="inlineStr">
        <is>
          <t>Call reporting setting call reporting enabled · BOOLEAN</t>
        </is>
      </c>
      <c r="C1242" s="26" t="n"/>
      <c r="D1242" s="27">
        <f>IF(AND($C1242="x",$A1242&lt;&gt;""),$A1242,"")</f>
        <v/>
      </c>
    </row>
    <row r="1243">
      <c r="A1243" s="25" t="inlineStr">
        <is>
          <t>call_to_action_asset_call_to_action</t>
        </is>
      </c>
      <c r="B1243" s="29" t="inlineStr">
        <is>
          <t>Call to action asset call to action · TEXT</t>
        </is>
      </c>
      <c r="C1243" s="26" t="n"/>
      <c r="D1243" s="27">
        <f>IF(AND($C1243="x",$A1243&lt;&gt;""),$A1243,"")</f>
        <v/>
      </c>
    </row>
    <row r="1244">
      <c r="A1244" s="25" t="inlineStr">
        <is>
          <t>callout_asset_ad_schedule_targets</t>
        </is>
      </c>
      <c r="B1244" s="29" t="inlineStr">
        <is>
          <t>Callout asset ad schedule targets · TEXT</t>
        </is>
      </c>
      <c r="C1244" s="26" t="n"/>
      <c r="D1244" s="27">
        <f>IF(AND($C1244="x",$A1244&lt;&gt;""),$A1244,"")</f>
        <v/>
      </c>
    </row>
    <row r="1245">
      <c r="A1245" s="25" t="inlineStr">
        <is>
          <t>callout_asset_callout_text</t>
        </is>
      </c>
      <c r="B1245" s="29" t="inlineStr">
        <is>
          <t>Callout asset callout text · TEXT</t>
        </is>
      </c>
      <c r="C1245" s="26" t="n"/>
      <c r="D1245" s="27">
        <f>IF(AND($C1245="x",$A1245&lt;&gt;""),$A1245,"")</f>
        <v/>
      </c>
    </row>
    <row r="1246">
      <c r="A1246" s="25" t="inlineStr">
        <is>
          <t>callout_asset_end_date</t>
        </is>
      </c>
      <c r="B1246" s="29" t="inlineStr">
        <is>
          <t>Callout asset end date · DATE</t>
        </is>
      </c>
      <c r="C1246" s="26" t="n"/>
      <c r="D1246" s="27">
        <f>IF(AND($C1246="x",$A1246&lt;&gt;""),$A1246,"")</f>
        <v/>
      </c>
    </row>
    <row r="1247">
      <c r="A1247" s="25" t="inlineStr">
        <is>
          <t>callout_asset_start_date</t>
        </is>
      </c>
      <c r="B1247" s="29" t="inlineStr">
        <is>
          <t>Callout asset start date · DATE</t>
        </is>
      </c>
      <c r="C1247" s="26" t="n"/>
      <c r="D1247" s="27">
        <f>IF(AND($C1247="x",$A1247&lt;&gt;""),$A1247,"")</f>
        <v/>
      </c>
    </row>
    <row r="1248">
      <c r="A1248" s="25" t="inlineStr">
        <is>
          <t>campaign_accessible_bidding_strategy</t>
        </is>
      </c>
      <c r="B1248" s="29" t="inlineStr">
        <is>
          <t>Campaign accessible bidding strategy · TEXT</t>
        </is>
      </c>
      <c r="C1248" s="26" t="n"/>
      <c r="D1248" s="27">
        <f>IF(AND($C1248="x",$A1248&lt;&gt;""),$A1248,"")</f>
        <v/>
      </c>
    </row>
    <row r="1249">
      <c r="A1249" s="25" t="inlineStr">
        <is>
          <t>campaign_ad_serving_optimization_status</t>
        </is>
      </c>
      <c r="B1249" s="29" t="inlineStr">
        <is>
          <t>Campaign ad serving optimization status · TEXT</t>
        </is>
      </c>
      <c r="C1249" s="26" t="n"/>
      <c r="D1249" s="27">
        <f>IF(AND($C1249="x",$A1249&lt;&gt;""),$A1249,"")</f>
        <v/>
      </c>
    </row>
    <row r="1250">
      <c r="A1250" s="25" t="inlineStr">
        <is>
          <t>campaign_ai_max_setting_bundling_required</t>
        </is>
      </c>
      <c r="B1250" s="29" t="inlineStr">
        <is>
          <t>Campaign ai max setting bundling required · TEXT</t>
        </is>
      </c>
      <c r="C1250" s="26" t="n"/>
      <c r="D1250" s="27">
        <f>IF(AND($C1250="x",$A1250&lt;&gt;""),$A1250,"")</f>
        <v/>
      </c>
    </row>
    <row r="1251">
      <c r="A1251" s="25" t="inlineStr">
        <is>
          <t>campaign_ai_max_setting_enable_ai_max</t>
        </is>
      </c>
      <c r="B1251" s="29" t="inlineStr">
        <is>
          <t>Campaign ai max setting enable ai max · BOOLEAN</t>
        </is>
      </c>
      <c r="C1251" s="26" t="n"/>
      <c r="D1251" s="27">
        <f>IF(AND($C1251="x",$A1251&lt;&gt;""),$A1251,"")</f>
        <v/>
      </c>
    </row>
    <row r="1252">
      <c r="A1252" s="25" t="inlineStr">
        <is>
          <t>campaign_app_campaign_setting_app_id</t>
        </is>
      </c>
      <c r="B1252" s="29" t="inlineStr">
        <is>
          <t>Campaign app campaign setting app id · TEXT</t>
        </is>
      </c>
      <c r="C1252" s="26" t="n"/>
      <c r="D1252" s="27">
        <f>IF(AND($C1252="x",$A1252&lt;&gt;""),$A1252,"")</f>
        <v/>
      </c>
    </row>
    <row r="1253">
      <c r="A1253" s="25" t="inlineStr">
        <is>
          <t>campaign_app_campaign_setting_app_store</t>
        </is>
      </c>
      <c r="B1253" s="29" t="inlineStr">
        <is>
          <t>Campaign app campaign setting app store · TEXT</t>
        </is>
      </c>
      <c r="C1253" s="26" t="n"/>
      <c r="D1253" s="27">
        <f>IF(AND($C1253="x",$A1253&lt;&gt;""),$A1253,"")</f>
        <v/>
      </c>
    </row>
    <row r="1254">
      <c r="A1254" s="25" t="inlineStr">
        <is>
          <t>campaign_app_campaign_setting_bidding_strategy_goal_type</t>
        </is>
      </c>
      <c r="B1254" s="29" t="inlineStr">
        <is>
          <t>Campaign app campaign setting bidding strategy goal type · TEXT</t>
        </is>
      </c>
      <c r="C1254" s="26" t="n"/>
      <c r="D1254" s="27">
        <f>IF(AND($C1254="x",$A1254&lt;&gt;""),$A1254,"")</f>
        <v/>
      </c>
    </row>
    <row r="1255">
      <c r="A1255" s="25" t="inlineStr">
        <is>
          <t>campaign_asset_automation_settings</t>
        </is>
      </c>
      <c r="B1255" s="29" t="inlineStr">
        <is>
          <t>Campaign asset automation settings · TEXT</t>
        </is>
      </c>
      <c r="C1255" s="26" t="n"/>
      <c r="D1255" s="27">
        <f>IF(AND($C1255="x",$A1255&lt;&gt;""),$A1255,"")</f>
        <v/>
      </c>
    </row>
    <row r="1256">
      <c r="A1256" s="25" t="inlineStr">
        <is>
          <t>campaign_audience_setting_use_audience_grouped</t>
        </is>
      </c>
      <c r="B1256" s="29" t="inlineStr">
        <is>
          <t>Campaign audience setting use audience grouped · BOOLEAN</t>
        </is>
      </c>
      <c r="C1256" s="26" t="n"/>
      <c r="D1256" s="27">
        <f>IF(AND($C1256="x",$A1256&lt;&gt;""),$A1256,"")</f>
        <v/>
      </c>
    </row>
    <row r="1257">
      <c r="A1257" s="25" t="inlineStr">
        <is>
          <t>campaign_audience_view_resource_name</t>
        </is>
      </c>
      <c r="B1257" s="29" t="inlineStr">
        <is>
          <t>Campaign audience view resource name · TEXT</t>
        </is>
      </c>
      <c r="C1257" s="26" t="n"/>
      <c r="D1257" s="27">
        <f>IF(AND($C1257="x",$A1257&lt;&gt;""),$A1257,"")</f>
        <v/>
      </c>
    </row>
    <row r="1258">
      <c r="A1258" s="25" t="inlineStr">
        <is>
          <t>campaign_bidding_strategy_system_status</t>
        </is>
      </c>
      <c r="B1258" s="29" t="inlineStr">
        <is>
          <t>Campaign bidding strategy system status · TEXT</t>
        </is>
      </c>
      <c r="C1258" s="26" t="n"/>
      <c r="D1258" s="27">
        <f>IF(AND($C1258="x",$A1258&lt;&gt;""),$A1258,"")</f>
        <v/>
      </c>
    </row>
    <row r="1259">
      <c r="A1259" s="25" t="inlineStr">
        <is>
          <t>campaign_brand_guidelines_accent_color</t>
        </is>
      </c>
      <c r="B1259" s="29" t="inlineStr">
        <is>
          <t>Campaign brand guidelines accent color · TEXT</t>
        </is>
      </c>
      <c r="C1259" s="26" t="n"/>
      <c r="D1259" s="27">
        <f>IF(AND($C1259="x",$A1259&lt;&gt;""),$A1259,"")</f>
        <v/>
      </c>
    </row>
    <row r="1260">
      <c r="A1260" s="25" t="inlineStr">
        <is>
          <t>campaign_brand_guidelines_enabled</t>
        </is>
      </c>
      <c r="B1260" s="29" t="inlineStr">
        <is>
          <t>Campaign brand guidelines enabled · BOOLEAN</t>
        </is>
      </c>
      <c r="C1260" s="26" t="n"/>
      <c r="D1260" s="27">
        <f>IF(AND($C1260="x",$A1260&lt;&gt;""),$A1260,"")</f>
        <v/>
      </c>
    </row>
    <row r="1261">
      <c r="A1261" s="25" t="inlineStr">
        <is>
          <t>campaign_brand_guidelines_main_color</t>
        </is>
      </c>
      <c r="B1261" s="29" t="inlineStr">
        <is>
          <t>Campaign brand guidelines main color · TEXT</t>
        </is>
      </c>
      <c r="C1261" s="26" t="n"/>
      <c r="D1261" s="27">
        <f>IF(AND($C1261="x",$A1261&lt;&gt;""),$A1261,"")</f>
        <v/>
      </c>
    </row>
    <row r="1262">
      <c r="A1262" s="25" t="inlineStr">
        <is>
          <t>campaign_brand_guidelines_predefined_font_family</t>
        </is>
      </c>
      <c r="B1262" s="29" t="inlineStr">
        <is>
          <t>Campaign brand guidelines predefined font family · TEXT</t>
        </is>
      </c>
      <c r="C1262" s="26" t="n"/>
      <c r="D1262" s="27">
        <f>IF(AND($C1262="x",$A1262&lt;&gt;""),$A1262,"")</f>
        <v/>
      </c>
    </row>
    <row r="1263">
      <c r="A1263" s="25" t="inlineStr">
        <is>
          <t>campaign_budget</t>
        </is>
      </c>
      <c r="B1263" s="29" t="inlineStr">
        <is>
          <t>Campaign budget · NUMERIC</t>
        </is>
      </c>
      <c r="C1263" s="26" t="n"/>
      <c r="D1263" s="27">
        <f>IF(AND($C1263="x",$A1263&lt;&gt;""),$A1263,"")</f>
        <v/>
      </c>
    </row>
    <row r="1264">
      <c r="A1264" s="25" t="inlineStr">
        <is>
          <t>campaign_budget_aligned_bidding_strategy_id</t>
        </is>
      </c>
      <c r="B1264" s="29" t="inlineStr">
        <is>
          <t>Campaign budget aligned bidding strategy id · NUMERIC</t>
        </is>
      </c>
      <c r="C1264" s="26" t="n"/>
      <c r="D1264" s="27">
        <f>IF(AND($C1264="x",$A1264&lt;&gt;""),$A1264,"")</f>
        <v/>
      </c>
    </row>
    <row r="1265">
      <c r="A1265" s="25" t="inlineStr">
        <is>
          <t>campaign_budget_delivery_method</t>
        </is>
      </c>
      <c r="B1265" s="29" t="inlineStr">
        <is>
          <t>Campaign budget delivery method · TEXT</t>
        </is>
      </c>
      <c r="C1265" s="26" t="n"/>
      <c r="D1265" s="27">
        <f>IF(AND($C1265="x",$A1265&lt;&gt;""),$A1265,"")</f>
        <v/>
      </c>
    </row>
    <row r="1266">
      <c r="A1266" s="25" t="inlineStr">
        <is>
          <t>campaign_budget_id</t>
        </is>
      </c>
      <c r="B1266" s="29" t="inlineStr">
        <is>
          <t>Campaign budget id · TEXT</t>
        </is>
      </c>
      <c r="C1266" s="26" t="n"/>
      <c r="D1266" s="27">
        <f>IF(AND($C1266="x",$A1266&lt;&gt;""),$A1266,"")</f>
        <v/>
      </c>
    </row>
    <row r="1267">
      <c r="A1267" s="25" t="inlineStr">
        <is>
          <t>campaign_budget_name</t>
        </is>
      </c>
      <c r="B1267" s="29" t="inlineStr">
        <is>
          <t>Campaign budget name · TEXT</t>
        </is>
      </c>
      <c r="C1267" s="26" t="n"/>
      <c r="D1267" s="27">
        <f>IF(AND($C1267="x",$A1267&lt;&gt;""),$A1267,"")</f>
        <v/>
      </c>
    </row>
    <row r="1268">
      <c r="A1268" s="25" t="inlineStr">
        <is>
          <t>campaign_budget_recommended_budget_estimated_change_weekly_clicks</t>
        </is>
      </c>
      <c r="B1268" s="29" t="inlineStr">
        <is>
          <t>Campaign budget recommended budget estimated change weekly clicks · NUMERIC</t>
        </is>
      </c>
      <c r="C1268" s="26" t="n"/>
      <c r="D1268" s="27">
        <f>IF(AND($C1268="x",$A1268&lt;&gt;""),$A1268,"")</f>
        <v/>
      </c>
    </row>
    <row r="1269">
      <c r="A1269" s="25" t="inlineStr">
        <is>
          <t>campaign_budget_recommended_budget_estimated_change_weekly_cost_micros</t>
        </is>
      </c>
      <c r="B1269" s="29" t="inlineStr">
        <is>
          <t>Campaign budget recommended budget estimated change weekly cost micros · NUMERIC</t>
        </is>
      </c>
      <c r="C1269" s="26" t="n"/>
      <c r="D1269" s="27">
        <f>IF(AND($C1269="x",$A1269&lt;&gt;""),$A1269,"")</f>
        <v/>
      </c>
    </row>
    <row r="1270">
      <c r="A1270" s="25" t="inlineStr">
        <is>
          <t>campaign_budget_recommended_budget_estimated_change_weekly_interactions</t>
        </is>
      </c>
      <c r="B1270" s="29" t="inlineStr">
        <is>
          <t>Campaign budget recommended budget estimated change weekly interactions · NUMERIC</t>
        </is>
      </c>
      <c r="C1270" s="26" t="n"/>
      <c r="D1270" s="27">
        <f>IF(AND($C1270="x",$A1270&lt;&gt;""),$A1270,"")</f>
        <v/>
      </c>
    </row>
    <row r="1271">
      <c r="A1271" s="25" t="inlineStr">
        <is>
          <t>campaign_budget_recommended_budget_estimated_change_weekly_views</t>
        </is>
      </c>
      <c r="B1271" s="29" t="inlineStr">
        <is>
          <t>Campaign budget recommended budget estimated change weekly views · NUMERIC</t>
        </is>
      </c>
      <c r="C1271" s="26" t="n"/>
      <c r="D1271" s="27">
        <f>IF(AND($C1271="x",$A1271&lt;&gt;""),$A1271,"")</f>
        <v/>
      </c>
    </row>
    <row r="1272">
      <c r="A1272" s="25" t="inlineStr">
        <is>
          <t>campaign_budget_reference_count</t>
        </is>
      </c>
      <c r="B1272" s="29" t="inlineStr">
        <is>
          <t>Campaign budget reference count · NUMERIC</t>
        </is>
      </c>
      <c r="C1272" s="26" t="n"/>
      <c r="D1272" s="27">
        <f>IF(AND($C1272="x",$A1272&lt;&gt;""),$A1272,"")</f>
        <v/>
      </c>
    </row>
    <row r="1273">
      <c r="A1273" s="25" t="inlineStr">
        <is>
          <t>campaign_budget_resource_name</t>
        </is>
      </c>
      <c r="B1273" s="29" t="inlineStr">
        <is>
          <t>Campaign budget resource name · TEXT</t>
        </is>
      </c>
      <c r="C1273" s="26" t="n"/>
      <c r="D1273" s="27">
        <f>IF(AND($C1273="x",$A1273&lt;&gt;""),$A1273,"")</f>
        <v/>
      </c>
    </row>
    <row r="1274">
      <c r="A1274" s="25" t="inlineStr">
        <is>
          <t>campaign_budget_status</t>
        </is>
      </c>
      <c r="B1274" s="29" t="inlineStr">
        <is>
          <t>Campaign budget status · TEXT</t>
        </is>
      </c>
      <c r="C1274" s="26" t="n"/>
      <c r="D1274" s="27">
        <f>IF(AND($C1274="x",$A1274&lt;&gt;""),$A1274,"")</f>
        <v/>
      </c>
    </row>
    <row r="1275">
      <c r="A1275" s="25" t="inlineStr">
        <is>
          <t>campaign_budget_type</t>
        </is>
      </c>
      <c r="B1275" s="29" t="inlineStr">
        <is>
          <t>Campaign budget type · TEXT</t>
        </is>
      </c>
      <c r="C1275" s="26" t="n"/>
      <c r="D1275" s="27">
        <f>IF(AND($C1275="x",$A1275&lt;&gt;""),$A1275,"")</f>
        <v/>
      </c>
    </row>
    <row r="1276">
      <c r="A1276" s="25" t="inlineStr">
        <is>
          <t>campaign_campaign_group</t>
        </is>
      </c>
      <c r="B1276" s="29" t="inlineStr">
        <is>
          <t>Campaign campaign group · TEXT</t>
        </is>
      </c>
      <c r="C1276" s="26" t="n"/>
      <c r="D1276" s="27">
        <f>IF(AND($C1276="x",$A1276&lt;&gt;""),$A1276,"")</f>
        <v/>
      </c>
    </row>
    <row r="1277">
      <c r="A1277" s="25" t="inlineStr">
        <is>
          <t>campaign_commission_commission_rate_micros</t>
        </is>
      </c>
      <c r="B1277" s="29" t="inlineStr">
        <is>
          <t>Campaign commission commission rate micros · NUMERIC</t>
        </is>
      </c>
      <c r="C1277" s="26" t="n"/>
      <c r="D1277" s="27">
        <f>IF(AND($C1277="x",$A1277&lt;&gt;""),$A1277,"")</f>
        <v/>
      </c>
    </row>
    <row r="1278">
      <c r="A1278" s="25" t="inlineStr">
        <is>
          <t>campaign_contains_eu_political_advertising</t>
        </is>
      </c>
      <c r="B1278" s="29" t="inlineStr">
        <is>
          <t>Campaign contains eu political advertising · TEXT</t>
        </is>
      </c>
      <c r="C1278" s="26" t="n"/>
      <c r="D1278" s="27">
        <f>IF(AND($C1278="x",$A1278&lt;&gt;""),$A1278,"")</f>
        <v/>
      </c>
    </row>
    <row r="1279">
      <c r="A1279" s="25" t="inlineStr">
        <is>
          <t>campaign_count</t>
        </is>
      </c>
      <c r="B1279" s="29" t="inlineStr">
        <is>
          <t>Campaign count · NUMERIC</t>
        </is>
      </c>
      <c r="C1279" s="26" t="n"/>
      <c r="D1279" s="27">
        <f>IF(AND($C1279="x",$A1279&lt;&gt;""),$A1279,"")</f>
        <v/>
      </c>
    </row>
    <row r="1280">
      <c r="A1280" s="25" t="inlineStr">
        <is>
          <t>campaign_criterion_ad_schedule_day_of_week</t>
        </is>
      </c>
      <c r="B1280" s="29" t="inlineStr">
        <is>
          <t>Campaign criterion ad schedule day of week · TEXT</t>
        </is>
      </c>
      <c r="C1280" s="26" t="n"/>
      <c r="D1280" s="27">
        <f>IF(AND($C1280="x",$A1280&lt;&gt;""),$A1280,"")</f>
        <v/>
      </c>
    </row>
    <row r="1281">
      <c r="A1281" s="25" t="inlineStr">
        <is>
          <t>campaign_criterion_ad_schedule_end_hour</t>
        </is>
      </c>
      <c r="B1281" s="29" t="inlineStr">
        <is>
          <t>Campaign criterion ad schedule end hour · NUMERIC</t>
        </is>
      </c>
      <c r="C1281" s="26" t="n"/>
      <c r="D1281" s="27">
        <f>IF(AND($C1281="x",$A1281&lt;&gt;""),$A1281,"")</f>
        <v/>
      </c>
    </row>
    <row r="1282">
      <c r="A1282" s="25" t="inlineStr">
        <is>
          <t>campaign_criterion_ad_schedule_end_minute</t>
        </is>
      </c>
      <c r="B1282" s="29" t="inlineStr">
        <is>
          <t>Campaign criterion ad schedule end minute · TEXT</t>
        </is>
      </c>
      <c r="C1282" s="26" t="n"/>
      <c r="D1282" s="27">
        <f>IF(AND($C1282="x",$A1282&lt;&gt;""),$A1282,"")</f>
        <v/>
      </c>
    </row>
    <row r="1283">
      <c r="A1283" s="25" t="inlineStr">
        <is>
          <t>campaign_criterion_ad_schedule_start_hour</t>
        </is>
      </c>
      <c r="B1283" s="29" t="inlineStr">
        <is>
          <t>Campaign criterion ad schedule start hour · NUMERIC</t>
        </is>
      </c>
      <c r="C1283" s="26" t="n"/>
      <c r="D1283" s="27">
        <f>IF(AND($C1283="x",$A1283&lt;&gt;""),$A1283,"")</f>
        <v/>
      </c>
    </row>
    <row r="1284">
      <c r="A1284" s="25" t="inlineStr">
        <is>
          <t>campaign_criterion_ad_schedule_start_minute</t>
        </is>
      </c>
      <c r="B1284" s="29" t="inlineStr">
        <is>
          <t>Campaign criterion ad schedule start minute · TEXT</t>
        </is>
      </c>
      <c r="C1284" s="26" t="n"/>
      <c r="D1284" s="27">
        <f>IF(AND($C1284="x",$A1284&lt;&gt;""),$A1284,"")</f>
        <v/>
      </c>
    </row>
    <row r="1285">
      <c r="A1285" s="25" t="inlineStr">
        <is>
          <t>campaign_criterion_age_range_type</t>
        </is>
      </c>
      <c r="B1285" s="29" t="inlineStr">
        <is>
          <t>Campaign criterion age range type · TEXT</t>
        </is>
      </c>
      <c r="C1285" s="26" t="n"/>
      <c r="D1285" s="27">
        <f>IF(AND($C1285="x",$A1285&lt;&gt;""),$A1285,"")</f>
        <v/>
      </c>
    </row>
    <row r="1286">
      <c r="A1286" s="25" t="inlineStr">
        <is>
          <t>campaign_criterion_bid_modifier</t>
        </is>
      </c>
      <c r="B1286" s="29" t="inlineStr">
        <is>
          <t>Campaign criterion bid modifier · NUMERIC</t>
        </is>
      </c>
      <c r="C1286" s="26" t="n"/>
      <c r="D1286" s="27">
        <f>IF(AND($C1286="x",$A1286&lt;&gt;""),$A1286,"")</f>
        <v/>
      </c>
    </row>
    <row r="1287">
      <c r="A1287" s="25" t="inlineStr">
        <is>
          <t>campaign_criterion_brand_list_shared_set</t>
        </is>
      </c>
      <c r="B1287" s="29" t="inlineStr">
        <is>
          <t>Campaign criterion brand list shared set · TEXT</t>
        </is>
      </c>
      <c r="C1287" s="26" t="n"/>
      <c r="D1287" s="27">
        <f>IF(AND($C1287="x",$A1287&lt;&gt;""),$A1287,"")</f>
        <v/>
      </c>
    </row>
    <row r="1288">
      <c r="A1288" s="25" t="inlineStr">
        <is>
          <t>campaign_criterion_campaign</t>
        </is>
      </c>
      <c r="B1288" s="29" t="inlineStr">
        <is>
          <t>Campaign criterion campaign · TEXT</t>
        </is>
      </c>
      <c r="C1288" s="26" t="n"/>
      <c r="D1288" s="27">
        <f>IF(AND($C1288="x",$A1288&lt;&gt;""),$A1288,"")</f>
        <v/>
      </c>
    </row>
    <row r="1289">
      <c r="A1289" s="25" t="inlineStr">
        <is>
          <t>campaign_criterion_carrier_carrier_constant</t>
        </is>
      </c>
      <c r="B1289" s="29" t="inlineStr">
        <is>
          <t>Campaign criterion carrier carrier constant · TEXT</t>
        </is>
      </c>
      <c r="C1289" s="26" t="n"/>
      <c r="D1289" s="27">
        <f>IF(AND($C1289="x",$A1289&lt;&gt;""),$A1289,"")</f>
        <v/>
      </c>
    </row>
    <row r="1290">
      <c r="A1290" s="25" t="inlineStr">
        <is>
          <t>campaign_criterion_combined_audience_combined_audience</t>
        </is>
      </c>
      <c r="B1290" s="29" t="inlineStr">
        <is>
          <t>Campaign criterion combined audience combined audience · TEXT</t>
        </is>
      </c>
      <c r="C1290" s="26" t="n"/>
      <c r="D1290" s="27">
        <f>IF(AND($C1290="x",$A1290&lt;&gt;""),$A1290,"")</f>
        <v/>
      </c>
    </row>
    <row r="1291">
      <c r="A1291" s="25" t="inlineStr">
        <is>
          <t>campaign_criterion_content_label_type</t>
        </is>
      </c>
      <c r="B1291" s="29" t="inlineStr">
        <is>
          <t>Campaign criterion content label type · TEXT</t>
        </is>
      </c>
      <c r="C1291" s="26" t="n"/>
      <c r="D1291" s="27">
        <f>IF(AND($C1291="x",$A1291&lt;&gt;""),$A1291,"")</f>
        <v/>
      </c>
    </row>
    <row r="1292">
      <c r="A1292" s="25" t="inlineStr">
        <is>
          <t>campaign_criterion_custom_affinity_custom_affinity</t>
        </is>
      </c>
      <c r="B1292" s="29" t="inlineStr">
        <is>
          <t>Campaign criterion custom affinity custom affinity · TEXT</t>
        </is>
      </c>
      <c r="C1292" s="26" t="n"/>
      <c r="D1292" s="27">
        <f>IF(AND($C1292="x",$A1292&lt;&gt;""),$A1292,"")</f>
        <v/>
      </c>
    </row>
    <row r="1293">
      <c r="A1293" s="25" t="inlineStr">
        <is>
          <t>campaign_criterion_custom_audience_custom_audience</t>
        </is>
      </c>
      <c r="B1293" s="29" t="inlineStr">
        <is>
          <t>Campaign criterion custom audience custom audience · TEXT</t>
        </is>
      </c>
      <c r="C1293" s="26" t="n"/>
      <c r="D1293" s="27">
        <f>IF(AND($C1293="x",$A1293&lt;&gt;""),$A1293,"")</f>
        <v/>
      </c>
    </row>
    <row r="1294">
      <c r="A1294" s="25" t="inlineStr">
        <is>
          <t>campaign_criterion_device_type</t>
        </is>
      </c>
      <c r="B1294" s="29" t="inlineStr">
        <is>
          <t>Campaign criterion device type · TEXT</t>
        </is>
      </c>
      <c r="C1294" s="26" t="n"/>
      <c r="D1294" s="27">
        <f>IF(AND($C1294="x",$A1294&lt;&gt;""),$A1294,"")</f>
        <v/>
      </c>
    </row>
    <row r="1295">
      <c r="A1295" s="25" t="inlineStr">
        <is>
          <t>campaign_criterion_display_name</t>
        </is>
      </c>
      <c r="B1295" s="29" t="inlineStr">
        <is>
          <t>Campaign criterion display name · TEXT</t>
        </is>
      </c>
      <c r="C1295" s="26" t="n"/>
      <c r="D1295" s="27">
        <f>IF(AND($C1295="x",$A1295&lt;&gt;""),$A1295,"")</f>
        <v/>
      </c>
    </row>
    <row r="1296">
      <c r="A1296" s="25" t="inlineStr">
        <is>
          <t>campaign_criterion_extended_demographic_extended_demographic_id</t>
        </is>
      </c>
      <c r="B1296" s="29" t="inlineStr">
        <is>
          <t>Campaign criterion extended demographic extended demographic id · NUMERIC</t>
        </is>
      </c>
      <c r="C1296" s="26" t="n"/>
      <c r="D1296" s="27">
        <f>IF(AND($C1296="x",$A1296&lt;&gt;""),$A1296,"")</f>
        <v/>
      </c>
    </row>
    <row r="1297">
      <c r="A1297" s="25" t="inlineStr">
        <is>
          <t>campaign_criterion_gender_type</t>
        </is>
      </c>
      <c r="B1297" s="29" t="inlineStr">
        <is>
          <t>Campaign criterion gender type · TEXT</t>
        </is>
      </c>
      <c r="C1297" s="26" t="n"/>
      <c r="D1297" s="27">
        <f>IF(AND($C1297="x",$A1297&lt;&gt;""),$A1297,"")</f>
        <v/>
      </c>
    </row>
    <row r="1298">
      <c r="A1298" s="25" t="inlineStr">
        <is>
          <t>campaign_criterion_income_range_type</t>
        </is>
      </c>
      <c r="B1298" s="29" t="inlineStr">
        <is>
          <t>Campaign criterion income range type · TEXT</t>
        </is>
      </c>
      <c r="C1298" s="26" t="n"/>
      <c r="D1298" s="27">
        <f>IF(AND($C1298="x",$A1298&lt;&gt;""),$A1298,"")</f>
        <v/>
      </c>
    </row>
    <row r="1299">
      <c r="A1299" s="25" t="inlineStr">
        <is>
          <t>campaign_criterion_ip_block_ip_address</t>
        </is>
      </c>
      <c r="B1299" s="29" t="inlineStr">
        <is>
          <t>Campaign criterion ip block ip address · TEXT</t>
        </is>
      </c>
      <c r="C1299" s="26" t="n"/>
      <c r="D1299" s="27">
        <f>IF(AND($C1299="x",$A1299&lt;&gt;""),$A1299,"")</f>
        <v/>
      </c>
    </row>
    <row r="1300">
      <c r="A1300" s="25" t="inlineStr">
        <is>
          <t>campaign_criterion_keyword_match_type</t>
        </is>
      </c>
      <c r="B1300" s="29" t="inlineStr">
        <is>
          <t>Campaign criterion keyword match type · TEXT</t>
        </is>
      </c>
      <c r="C1300" s="26" t="n"/>
      <c r="D1300" s="27">
        <f>IF(AND($C1300="x",$A1300&lt;&gt;""),$A1300,"")</f>
        <v/>
      </c>
    </row>
    <row r="1301">
      <c r="A1301" s="25" t="inlineStr">
        <is>
          <t>campaign_criterion_keyword_text</t>
        </is>
      </c>
      <c r="B1301" s="29" t="inlineStr">
        <is>
          <t>Campaign criterion keyword text · TEXT</t>
        </is>
      </c>
      <c r="C1301" s="26" t="n"/>
      <c r="D1301" s="27">
        <f>IF(AND($C1301="x",$A1301&lt;&gt;""),$A1301,"")</f>
        <v/>
      </c>
    </row>
    <row r="1302">
      <c r="A1302" s="25" t="inlineStr">
        <is>
          <t>campaign_criterion_keyword_theme_free_form_keyword_theme</t>
        </is>
      </c>
      <c r="B1302" s="29" t="inlineStr">
        <is>
          <t>Campaign criterion keyword theme free form keyword theme · TEXT</t>
        </is>
      </c>
      <c r="C1302" s="26" t="n"/>
      <c r="D1302" s="27">
        <f>IF(AND($C1302="x",$A1302&lt;&gt;""),$A1302,"")</f>
        <v/>
      </c>
    </row>
    <row r="1303">
      <c r="A1303" s="25" t="inlineStr">
        <is>
          <t>campaign_criterion_keyword_theme_keyword_theme_constant</t>
        </is>
      </c>
      <c r="B1303" s="29" t="inlineStr">
        <is>
          <t>Campaign criterion keyword theme keyword theme constant · TEXT</t>
        </is>
      </c>
      <c r="C1303" s="26" t="n"/>
      <c r="D1303" s="27">
        <f>IF(AND($C1303="x",$A1303&lt;&gt;""),$A1303,"")</f>
        <v/>
      </c>
    </row>
    <row r="1304">
      <c r="A1304" s="25" t="inlineStr">
        <is>
          <t>campaign_criterion_language_language_constant</t>
        </is>
      </c>
      <c r="B1304" s="29" t="inlineStr">
        <is>
          <t>Campaign criterion language language constant · TEXT</t>
        </is>
      </c>
      <c r="C1304" s="26" t="n"/>
      <c r="D1304" s="27">
        <f>IF(AND($C1304="x",$A1304&lt;&gt;""),$A1304,"")</f>
        <v/>
      </c>
    </row>
    <row r="1305">
      <c r="A1305" s="25" t="inlineStr">
        <is>
          <t>campaign_criterion_life_event_life_event_id</t>
        </is>
      </c>
      <c r="B1305" s="29" t="inlineStr">
        <is>
          <t>Campaign criterion life event life event id · NUMERIC</t>
        </is>
      </c>
      <c r="C1305" s="26" t="n"/>
      <c r="D1305" s="27">
        <f>IF(AND($C1305="x",$A1305&lt;&gt;""),$A1305,"")</f>
        <v/>
      </c>
    </row>
    <row r="1306">
      <c r="A1306" s="25" t="inlineStr">
        <is>
          <t>campaign_criterion_listing_scope_dimensions</t>
        </is>
      </c>
      <c r="B1306" s="29" t="inlineStr">
        <is>
          <t>Campaign criterion listing scope dimensions · TEXT</t>
        </is>
      </c>
      <c r="C1306" s="26" t="n"/>
      <c r="D1306" s="27">
        <f>IF(AND($C1306="x",$A1306&lt;&gt;""),$A1306,"")</f>
        <v/>
      </c>
    </row>
    <row r="1307">
      <c r="A1307" s="25" t="inlineStr">
        <is>
          <t>campaign_criterion_listing_scope_dimensions_activity_city_value</t>
        </is>
      </c>
      <c r="B1307" s="29" t="inlineStr">
        <is>
          <t>(Deprecated) Campaign criterion listing scope dimensions activity city value · TEXT</t>
        </is>
      </c>
      <c r="C1307" s="26" t="n"/>
      <c r="D1307" s="27">
        <f>IF(AND($C1307="x",$A1307&lt;&gt;""),$A1307,"")</f>
        <v/>
      </c>
    </row>
    <row r="1308">
      <c r="A1308" s="25" t="inlineStr">
        <is>
          <t>campaign_criterion_listing_scope_dimensions_activity_country_value</t>
        </is>
      </c>
      <c r="B1308" s="29" t="inlineStr">
        <is>
          <t>(Deprecated) Campaign criterion listing scope dimensions activity country value · COUNTRY</t>
        </is>
      </c>
      <c r="C1308" s="26" t="n"/>
      <c r="D1308" s="27">
        <f>IF(AND($C1308="x",$A1308&lt;&gt;""),$A1308,"")</f>
        <v/>
      </c>
    </row>
    <row r="1309">
      <c r="A1309" s="25" t="inlineStr">
        <is>
          <t>campaign_criterion_listing_scope_dimensions_activity_state_value</t>
        </is>
      </c>
      <c r="B1309" s="29" t="inlineStr">
        <is>
          <t>(Deprecated) Campaign criterion listing scope dimensions activity state value · TEXT</t>
        </is>
      </c>
      <c r="C1309" s="26" t="n"/>
      <c r="D1309" s="27">
        <f>IF(AND($C1309="x",$A1309&lt;&gt;""),$A1309,"")</f>
        <v/>
      </c>
    </row>
    <row r="1310">
      <c r="A1310" s="25" t="inlineStr">
        <is>
          <t>campaign_criterion_listing_scope_dimensions_hotel_city_city_criterion</t>
        </is>
      </c>
      <c r="B1310" s="29" t="inlineStr">
        <is>
          <t>(Deprecated) Campaign criterion listing scope dimensions hotel city city criterion · CITY</t>
        </is>
      </c>
      <c r="C1310" s="26" t="n"/>
      <c r="D1310" s="27">
        <f>IF(AND($C1310="x",$A1310&lt;&gt;""),$A1310,"")</f>
        <v/>
      </c>
    </row>
    <row r="1311">
      <c r="A1311" s="25" t="inlineStr">
        <is>
          <t>campaign_criterion_listing_scope_dimensions_hotel_country_region_country_region_criterion</t>
        </is>
      </c>
      <c r="B1311" s="29" t="inlineStr">
        <is>
          <t>(Deprecated) Campaign criterion listing scope dimensions hotel country region country region criterion · REGION</t>
        </is>
      </c>
      <c r="C1311" s="26" t="n"/>
      <c r="D1311" s="27">
        <f>IF(AND($C1311="x",$A1311&lt;&gt;""),$A1311,"")</f>
        <v/>
      </c>
    </row>
    <row r="1312">
      <c r="A1312" s="25" t="inlineStr">
        <is>
          <t>campaign_criterion_listing_scope_dimensions_hotel_state_state_criterion</t>
        </is>
      </c>
      <c r="B1312" s="29" t="inlineStr">
        <is>
          <t>(Deprecated) Campaign criterion listing scope dimensions hotel state state criterion · TEXT</t>
        </is>
      </c>
      <c r="C1312" s="26" t="n"/>
      <c r="D1312" s="27">
        <f>IF(AND($C1312="x",$A1312&lt;&gt;""),$A1312,"")</f>
        <v/>
      </c>
    </row>
    <row r="1313">
      <c r="A1313" s="25" t="inlineStr">
        <is>
          <t>campaign_criterion_local_service_id_service_id</t>
        </is>
      </c>
      <c r="B1313" s="29" t="inlineStr">
        <is>
          <t>Campaign criterion local service id service id · TEXT</t>
        </is>
      </c>
      <c r="C1313" s="26" t="n"/>
      <c r="D1313" s="27">
        <f>IF(AND($C1313="x",$A1313&lt;&gt;""),$A1313,"")</f>
        <v/>
      </c>
    </row>
    <row r="1314">
      <c r="A1314" s="25" t="inlineStr">
        <is>
          <t>campaign_criterion_location_canonical_name</t>
        </is>
      </c>
      <c r="B1314" s="29" t="inlineStr">
        <is>
          <t>Campaign criterion location canonical name · TEXT</t>
        </is>
      </c>
      <c r="C1314" s="26" t="n"/>
      <c r="D1314" s="27">
        <f>IF(AND($C1314="x",$A1314&lt;&gt;""),$A1314,"")</f>
        <v/>
      </c>
    </row>
    <row r="1315">
      <c r="A1315" s="25" t="inlineStr">
        <is>
          <t>campaign_criterion_location_country_code</t>
        </is>
      </c>
      <c r="B1315" s="29" t="inlineStr">
        <is>
          <t>Campaign criterion location country code · COUNTRY</t>
        </is>
      </c>
      <c r="C1315" s="26" t="n"/>
      <c r="D1315" s="27">
        <f>IF(AND($C1315="x",$A1315&lt;&gt;""),$A1315,"")</f>
        <v/>
      </c>
    </row>
    <row r="1316">
      <c r="A1316" s="25" t="inlineStr">
        <is>
          <t>campaign_criterion_location_geo_target_constant</t>
        </is>
      </c>
      <c r="B1316" s="29" t="inlineStr">
        <is>
          <t>Campaign criterion location geo target constant · TEXT</t>
        </is>
      </c>
      <c r="C1316" s="26" t="n"/>
      <c r="D1316" s="27">
        <f>IF(AND($C1316="x",$A1316&lt;&gt;""),$A1316,"")</f>
        <v/>
      </c>
    </row>
    <row r="1317">
      <c r="A1317" s="25" t="inlineStr">
        <is>
          <t>campaign_criterion_location_group</t>
        </is>
      </c>
      <c r="B1317" s="29" t="inlineStr">
        <is>
          <t>Campaign criterion location group · TEXT</t>
        </is>
      </c>
      <c r="C1317" s="26" t="n"/>
      <c r="D1317" s="27">
        <f>IF(AND($C1317="x",$A1317&lt;&gt;""),$A1317,"")</f>
        <v/>
      </c>
    </row>
    <row r="1318">
      <c r="A1318" s="25" t="inlineStr">
        <is>
          <t>campaign_criterion_location_group_enable_customer_level_location_asset_set</t>
        </is>
      </c>
      <c r="B1318" s="29" t="inlineStr">
        <is>
          <t>Campaign criterion location group enable customer level location asset set · BOOLEAN</t>
        </is>
      </c>
      <c r="C1318" s="26" t="n"/>
      <c r="D1318" s="27">
        <f>IF(AND($C1318="x",$A1318&lt;&gt;""),$A1318,"")</f>
        <v/>
      </c>
    </row>
    <row r="1319">
      <c r="A1319" s="25" t="inlineStr">
        <is>
          <t>campaign_criterion_location_group_geo_target_constants</t>
        </is>
      </c>
      <c r="B1319" s="29" t="inlineStr">
        <is>
          <t>(Deprecated) Campaign criterion location group geo target constants · TEXT</t>
        </is>
      </c>
      <c r="C1319" s="26" t="n"/>
      <c r="D1319" s="27">
        <f>IF(AND($C1319="x",$A1319&lt;&gt;""),$A1319,"")</f>
        <v/>
      </c>
    </row>
    <row r="1320">
      <c r="A1320" s="25" t="inlineStr">
        <is>
          <t>campaign_criterion_location_name</t>
        </is>
      </c>
      <c r="B1320" s="29" t="inlineStr">
        <is>
          <t>Campaign criterion location name · TEXT</t>
        </is>
      </c>
      <c r="C1320" s="26" t="n"/>
      <c r="D1320" s="27">
        <f>IF(AND($C1320="x",$A1320&lt;&gt;""),$A1320,"")</f>
        <v/>
      </c>
    </row>
    <row r="1321">
      <c r="A1321" s="25" t="inlineStr">
        <is>
          <t>campaign_criterion_location_target_type</t>
        </is>
      </c>
      <c r="B1321" s="29" t="inlineStr">
        <is>
          <t>Campaign criterion location target type · TEXT</t>
        </is>
      </c>
      <c r="C1321" s="26" t="n"/>
      <c r="D1321" s="27">
        <f>IF(AND($C1321="x",$A1321&lt;&gt;""),$A1321,"")</f>
        <v/>
      </c>
    </row>
    <row r="1322">
      <c r="A1322" s="25" t="inlineStr">
        <is>
          <t>campaign_criterion_mobile_app_category_mobile_app_category_constant</t>
        </is>
      </c>
      <c r="B1322" s="29" t="inlineStr">
        <is>
          <t>Campaign criterion mobile app category mobile app category constant · TEXT</t>
        </is>
      </c>
      <c r="C1322" s="26" t="n"/>
      <c r="D1322" s="27">
        <f>IF(AND($C1322="x",$A1322&lt;&gt;""),$A1322,"")</f>
        <v/>
      </c>
    </row>
    <row r="1323">
      <c r="A1323" s="25" t="inlineStr">
        <is>
          <t>campaign_criterion_mobile_application_app_id</t>
        </is>
      </c>
      <c r="B1323" s="29" t="inlineStr">
        <is>
          <t>Campaign criterion mobile application app id · TEXT</t>
        </is>
      </c>
      <c r="C1323" s="26" t="n"/>
      <c r="D1323" s="27">
        <f>IF(AND($C1323="x",$A1323&lt;&gt;""),$A1323,"")</f>
        <v/>
      </c>
    </row>
    <row r="1324">
      <c r="A1324" s="25" t="inlineStr">
        <is>
          <t>campaign_criterion_mobile_application_name</t>
        </is>
      </c>
      <c r="B1324" s="29" t="inlineStr">
        <is>
          <t>Campaign criterion mobile application name · TEXT</t>
        </is>
      </c>
      <c r="C1324" s="26" t="n"/>
      <c r="D1324" s="27">
        <f>IF(AND($C1324="x",$A1324&lt;&gt;""),$A1324,"")</f>
        <v/>
      </c>
    </row>
    <row r="1325">
      <c r="A1325" s="25" t="inlineStr">
        <is>
          <t>campaign_criterion_mobile_device_mobile_device_constant</t>
        </is>
      </c>
      <c r="B1325" s="29" t="inlineStr">
        <is>
          <t>Campaign criterion mobile device mobile device constant · TEXT</t>
        </is>
      </c>
      <c r="C1325" s="26" t="n"/>
      <c r="D1325" s="27">
        <f>IF(AND($C1325="x",$A1325&lt;&gt;""),$A1325,"")</f>
        <v/>
      </c>
    </row>
    <row r="1326">
      <c r="A1326" s="25" t="inlineStr">
        <is>
          <t>campaign_criterion_negative</t>
        </is>
      </c>
      <c r="B1326" s="29" t="inlineStr">
        <is>
          <t>Campaign criterion negative · BOOLEAN</t>
        </is>
      </c>
      <c r="C1326" s="26" t="n"/>
      <c r="D1326" s="27">
        <f>IF(AND($C1326="x",$A1326&lt;&gt;""),$A1326,"")</f>
        <v/>
      </c>
    </row>
    <row r="1327">
      <c r="A1327" s="25" t="inlineStr">
        <is>
          <t>campaign_criterion_operating_system_version_operating_system_version_constant</t>
        </is>
      </c>
      <c r="B1327" s="29" t="inlineStr">
        <is>
          <t>Campaign criterion operating system version operating system version constant · TEXT</t>
        </is>
      </c>
      <c r="C1327" s="26" t="n"/>
      <c r="D1327" s="27">
        <f>IF(AND($C1327="x",$A1327&lt;&gt;""),$A1327,"")</f>
        <v/>
      </c>
    </row>
    <row r="1328">
      <c r="A1328" s="25" t="inlineStr">
        <is>
          <t>campaign_criterion_parental_status_type</t>
        </is>
      </c>
      <c r="B1328" s="29" t="inlineStr">
        <is>
          <t>Campaign criterion parental status type · TEXT</t>
        </is>
      </c>
      <c r="C1328" s="26" t="n"/>
      <c r="D1328" s="27">
        <f>IF(AND($C1328="x",$A1328&lt;&gt;""),$A1328,"")</f>
        <v/>
      </c>
    </row>
    <row r="1329">
      <c r="A1329" s="25" t="inlineStr">
        <is>
          <t>campaign_criterion_placement_url</t>
        </is>
      </c>
      <c r="B1329" s="29" t="inlineStr">
        <is>
          <t>Campaign criterion placement url · TEXT</t>
        </is>
      </c>
      <c r="C1329" s="26" t="n"/>
      <c r="D1329" s="27">
        <f>IF(AND($C1329="x",$A1329&lt;&gt;""),$A1329,"")</f>
        <v/>
      </c>
    </row>
    <row r="1330">
      <c r="A1330" s="25" t="inlineStr">
        <is>
          <t>campaign_criterion_proximity_address_city_name</t>
        </is>
      </c>
      <c r="B1330" s="29" t="inlineStr">
        <is>
          <t>Campaign criterion proximity address city name · CITY</t>
        </is>
      </c>
      <c r="C1330" s="26" t="n"/>
      <c r="D1330" s="27">
        <f>IF(AND($C1330="x",$A1330&lt;&gt;""),$A1330,"")</f>
        <v/>
      </c>
    </row>
    <row r="1331">
      <c r="A1331" s="25" t="inlineStr">
        <is>
          <t>campaign_criterion_proximity_address_country_code</t>
        </is>
      </c>
      <c r="B1331" s="29" t="inlineStr">
        <is>
          <t>Campaign criterion proximity address country code · COUNTRY</t>
        </is>
      </c>
      <c r="C1331" s="26" t="n"/>
      <c r="D1331" s="27">
        <f>IF(AND($C1331="x",$A1331&lt;&gt;""),$A1331,"")</f>
        <v/>
      </c>
    </row>
    <row r="1332">
      <c r="A1332" s="25" t="inlineStr">
        <is>
          <t>campaign_criterion_proximity_address_postal_code</t>
        </is>
      </c>
      <c r="B1332" s="29" t="inlineStr">
        <is>
          <t>Campaign criterion proximity address postal code · TEXT</t>
        </is>
      </c>
      <c r="C1332" s="26" t="n"/>
      <c r="D1332" s="27">
        <f>IF(AND($C1332="x",$A1332&lt;&gt;""),$A1332,"")</f>
        <v/>
      </c>
    </row>
    <row r="1333">
      <c r="A1333" s="25" t="inlineStr">
        <is>
          <t>campaign_criterion_proximity_address_province_code</t>
        </is>
      </c>
      <c r="B1333" s="29" t="inlineStr">
        <is>
          <t>Campaign criterion proximity address province code · TEXT</t>
        </is>
      </c>
      <c r="C1333" s="26" t="n"/>
      <c r="D1333" s="27">
        <f>IF(AND($C1333="x",$A1333&lt;&gt;""),$A1333,"")</f>
        <v/>
      </c>
    </row>
    <row r="1334">
      <c r="A1334" s="25" t="inlineStr">
        <is>
          <t>campaign_criterion_proximity_address_province_name</t>
        </is>
      </c>
      <c r="B1334" s="29" t="inlineStr">
        <is>
          <t>Campaign criterion proximity address province name · TEXT</t>
        </is>
      </c>
      <c r="C1334" s="26" t="n"/>
      <c r="D1334" s="27">
        <f>IF(AND($C1334="x",$A1334&lt;&gt;""),$A1334,"")</f>
        <v/>
      </c>
    </row>
    <row r="1335">
      <c r="A1335" s="25" t="inlineStr">
        <is>
          <t>campaign_criterion_proximity_address_street_address</t>
        </is>
      </c>
      <c r="B1335" s="29" t="inlineStr">
        <is>
          <t>Campaign criterion proximity address street address · TEXT</t>
        </is>
      </c>
      <c r="C1335" s="26" t="n"/>
      <c r="D1335" s="27">
        <f>IF(AND($C1335="x",$A1335&lt;&gt;""),$A1335,"")</f>
        <v/>
      </c>
    </row>
    <row r="1336">
      <c r="A1336" s="25" t="inlineStr">
        <is>
          <t>campaign_criterion_proximity_geo_point_latitude_in_micro_degrees</t>
        </is>
      </c>
      <c r="B1336" s="29" t="inlineStr">
        <is>
          <t>Campaign criterion proximity geo point latitude in micro degrees · NUMERIC</t>
        </is>
      </c>
      <c r="C1336" s="26" t="n"/>
      <c r="D1336" s="27">
        <f>IF(AND($C1336="x",$A1336&lt;&gt;""),$A1336,"")</f>
        <v/>
      </c>
    </row>
    <row r="1337">
      <c r="A1337" s="25" t="inlineStr">
        <is>
          <t>campaign_criterion_proximity_geo_point_longitude_in_micro_degrees</t>
        </is>
      </c>
      <c r="B1337" s="29" t="inlineStr">
        <is>
          <t>Campaign criterion proximity geo point longitude in micro degrees · NUMERIC</t>
        </is>
      </c>
      <c r="C1337" s="26" t="n"/>
      <c r="D1337" s="27">
        <f>IF(AND($C1337="x",$A1337&lt;&gt;""),$A1337,"")</f>
        <v/>
      </c>
    </row>
    <row r="1338">
      <c r="A1338" s="25" t="inlineStr">
        <is>
          <t>campaign_criterion_proximity_radius</t>
        </is>
      </c>
      <c r="B1338" s="29" t="inlineStr">
        <is>
          <t>Campaign criterion proximity radius · NUMERIC</t>
        </is>
      </c>
      <c r="C1338" s="26" t="n"/>
      <c r="D1338" s="27">
        <f>IF(AND($C1338="x",$A1338&lt;&gt;""),$A1338,"")</f>
        <v/>
      </c>
    </row>
    <row r="1339">
      <c r="A1339" s="25" t="inlineStr">
        <is>
          <t>campaign_criterion_proximity_radius_units</t>
        </is>
      </c>
      <c r="B1339" s="29" t="inlineStr">
        <is>
          <t>Campaign criterion proximity radius units · TEXT</t>
        </is>
      </c>
      <c r="C1339" s="26" t="n"/>
      <c r="D1339" s="27">
        <f>IF(AND($C1339="x",$A1339&lt;&gt;""),$A1339,"")</f>
        <v/>
      </c>
    </row>
    <row r="1340">
      <c r="A1340" s="25" t="inlineStr">
        <is>
          <t>campaign_criterion_resource_name</t>
        </is>
      </c>
      <c r="B1340" s="29" t="inlineStr">
        <is>
          <t>Campaign criterion resource name · TEXT</t>
        </is>
      </c>
      <c r="C1340" s="26" t="n"/>
      <c r="D1340" s="27">
        <f>IF(AND($C1340="x",$A1340&lt;&gt;""),$A1340,"")</f>
        <v/>
      </c>
    </row>
    <row r="1341">
      <c r="A1341" s="25" t="inlineStr">
        <is>
          <t>campaign_criterion_status</t>
        </is>
      </c>
      <c r="B1341" s="29" t="inlineStr">
        <is>
          <t>Campaign criterion status · TEXT</t>
        </is>
      </c>
      <c r="C1341" s="26" t="n"/>
      <c r="D1341" s="27">
        <f>IF(AND($C1341="x",$A1341&lt;&gt;""),$A1341,"")</f>
        <v/>
      </c>
    </row>
    <row r="1342">
      <c r="A1342" s="25" t="inlineStr">
        <is>
          <t>campaign_criterion_topic_path</t>
        </is>
      </c>
      <c r="B1342" s="29" t="inlineStr">
        <is>
          <t>Campaign criterion topic path · TEXT</t>
        </is>
      </c>
      <c r="C1342" s="26" t="n"/>
      <c r="D1342" s="27">
        <f>IF(AND($C1342="x",$A1342&lt;&gt;""),$A1342,"")</f>
        <v/>
      </c>
    </row>
    <row r="1343">
      <c r="A1343" s="25" t="inlineStr">
        <is>
          <t>campaign_criterion_topic_topic_constant</t>
        </is>
      </c>
      <c r="B1343" s="29" t="inlineStr">
        <is>
          <t>Campaign criterion topic topic constant · TEXT</t>
        </is>
      </c>
      <c r="C1343" s="26" t="n"/>
      <c r="D1343" s="27">
        <f>IF(AND($C1343="x",$A1343&lt;&gt;""),$A1343,"")</f>
        <v/>
      </c>
    </row>
    <row r="1344">
      <c r="A1344" s="25" t="inlineStr">
        <is>
          <t>campaign_criterion_user_interest_user_interest_category</t>
        </is>
      </c>
      <c r="B1344" s="29" t="inlineStr">
        <is>
          <t>Campaign criterion user interest user interest category · TEXT</t>
        </is>
      </c>
      <c r="C1344" s="26" t="n"/>
      <c r="D1344" s="27">
        <f>IF(AND($C1344="x",$A1344&lt;&gt;""),$A1344,"")</f>
        <v/>
      </c>
    </row>
    <row r="1345">
      <c r="A1345" s="25" t="inlineStr">
        <is>
          <t>campaign_criterion_user_list_user_list</t>
        </is>
      </c>
      <c r="B1345" s="29" t="inlineStr">
        <is>
          <t>Campaign criterion user list user list · TEXT</t>
        </is>
      </c>
      <c r="C1345" s="26" t="n"/>
      <c r="D1345" s="27">
        <f>IF(AND($C1345="x",$A1345&lt;&gt;""),$A1345,"")</f>
        <v/>
      </c>
    </row>
    <row r="1346">
      <c r="A1346" s="25" t="inlineStr">
        <is>
          <t>campaign_criterion_video_lineup_video_lineup_id</t>
        </is>
      </c>
      <c r="B1346" s="29" t="inlineStr">
        <is>
          <t>Campaign criterion video lineup video lineup id · NUMERIC</t>
        </is>
      </c>
      <c r="C1346" s="26" t="n"/>
      <c r="D1346" s="27">
        <f>IF(AND($C1346="x",$A1346&lt;&gt;""),$A1346,"")</f>
        <v/>
      </c>
    </row>
    <row r="1347">
      <c r="A1347" s="25" t="inlineStr">
        <is>
          <t>campaign_criterion_webpage_conditions</t>
        </is>
      </c>
      <c r="B1347" s="29" t="inlineStr">
        <is>
          <t>Campaign criterion webpage conditions · TEXT</t>
        </is>
      </c>
      <c r="C1347" s="26" t="n"/>
      <c r="D1347" s="27">
        <f>IF(AND($C1347="x",$A1347&lt;&gt;""),$A1347,"")</f>
        <v/>
      </c>
    </row>
    <row r="1348">
      <c r="A1348" s="25" t="inlineStr">
        <is>
          <t>campaign_criterion_webpage_coverage_percentage</t>
        </is>
      </c>
      <c r="B1348" s="29" t="inlineStr">
        <is>
          <t>Campaign criterion webpage coverage percentage · PERCENT</t>
        </is>
      </c>
      <c r="C1348" s="26" t="n"/>
      <c r="D1348" s="27">
        <f>IF(AND($C1348="x",$A1348&lt;&gt;""),$A1348,"")</f>
        <v/>
      </c>
    </row>
    <row r="1349">
      <c r="A1349" s="25" t="inlineStr">
        <is>
          <t>campaign_criterion_webpage_criterion_name</t>
        </is>
      </c>
      <c r="B1349" s="29" t="inlineStr">
        <is>
          <t>Campaign criterion webpage criterion name · TEXT</t>
        </is>
      </c>
      <c r="C1349" s="26" t="n"/>
      <c r="D1349" s="27">
        <f>IF(AND($C1349="x",$A1349&lt;&gt;""),$A1349,"")</f>
        <v/>
      </c>
    </row>
    <row r="1350">
      <c r="A1350" s="25" t="inlineStr">
        <is>
          <t>campaign_criterion_webpage_list_shared_set</t>
        </is>
      </c>
      <c r="B1350" s="29" t="inlineStr">
        <is>
          <t>Campaign criterion webpage list shared set · TEXT</t>
        </is>
      </c>
      <c r="C1350" s="26" t="n"/>
      <c r="D1350" s="27">
        <f>IF(AND($C1350="x",$A1350&lt;&gt;""),$A1350,"")</f>
        <v/>
      </c>
    </row>
    <row r="1351">
      <c r="A1351" s="25" t="inlineStr">
        <is>
          <t>campaign_criterion_webpage_sample_sample_urls</t>
        </is>
      </c>
      <c r="B1351" s="29" t="inlineStr">
        <is>
          <t>Campaign criterion webpage sample sample urls · TEXT</t>
        </is>
      </c>
      <c r="C1351" s="26" t="n"/>
      <c r="D1351" s="27">
        <f>IF(AND($C1351="x",$A1351&lt;&gt;""),$A1351,"")</f>
        <v/>
      </c>
    </row>
    <row r="1352">
      <c r="A1352" s="25" t="inlineStr">
        <is>
          <t>campaign_criterion_youtube_channel_channel_id</t>
        </is>
      </c>
      <c r="B1352" s="29" t="inlineStr">
        <is>
          <t>Campaign criterion youtube channel channel id · TEXT</t>
        </is>
      </c>
      <c r="C1352" s="26" t="n"/>
      <c r="D1352" s="27">
        <f>IF(AND($C1352="x",$A1352&lt;&gt;""),$A1352,"")</f>
        <v/>
      </c>
    </row>
    <row r="1353">
      <c r="A1353" s="25" t="inlineStr">
        <is>
          <t>campaign_criterion_youtube_video_video_id</t>
        </is>
      </c>
      <c r="B1353" s="29" t="inlineStr">
        <is>
          <t>Campaign criterion youtube video video id · TEXT</t>
        </is>
      </c>
      <c r="C1353" s="26" t="n"/>
      <c r="D1353" s="27">
        <f>IF(AND($C1353="x",$A1353&lt;&gt;""),$A1353,"")</f>
        <v/>
      </c>
    </row>
    <row r="1354">
      <c r="A1354" s="25" t="inlineStr">
        <is>
          <t>campaign_demand_gen_campaign_settings_upgraded_targeting</t>
        </is>
      </c>
      <c r="B1354" s="29" t="inlineStr">
        <is>
          <t>Campaign demand gen campaign settings upgraded targeting · BOOLEAN</t>
        </is>
      </c>
      <c r="C1354" s="26" t="n"/>
      <c r="D1354" s="27">
        <f>IF(AND($C1354="x",$A1354&lt;&gt;""),$A1354,"")</f>
        <v/>
      </c>
    </row>
    <row r="1355">
      <c r="A1355" s="25" t="inlineStr">
        <is>
          <t>campaign_dynamic_search_ads_setting_domain_name</t>
        </is>
      </c>
      <c r="B1355" s="29" t="inlineStr">
        <is>
          <t>Campaign dynamic search ads setting domain name · TEXT</t>
        </is>
      </c>
      <c r="C1355" s="26" t="n"/>
      <c r="D1355" s="27">
        <f>IF(AND($C1355="x",$A1355&lt;&gt;""),$A1355,"")</f>
        <v/>
      </c>
    </row>
    <row r="1356">
      <c r="A1356" s="25" t="inlineStr">
        <is>
          <t>campaign_dynamic_search_ads_setting_language_code</t>
        </is>
      </c>
      <c r="B1356" s="29" t="inlineStr">
        <is>
          <t>Campaign dynamic search ads setting language code · TEXT</t>
        </is>
      </c>
      <c r="C1356" s="26" t="n"/>
      <c r="D1356" s="27">
        <f>IF(AND($C1356="x",$A1356&lt;&gt;""),$A1356,"")</f>
        <v/>
      </c>
    </row>
    <row r="1357">
      <c r="A1357" s="25" t="inlineStr">
        <is>
          <t>campaign_dynamic_search_ads_setting_use_supplied_urls_only</t>
        </is>
      </c>
      <c r="B1357" s="29" t="inlineStr">
        <is>
          <t>Campaign dynamic search ads setting use supplied urls only · BOOLEAN</t>
        </is>
      </c>
      <c r="C1357" s="26" t="n"/>
      <c r="D1357" s="27">
        <f>IF(AND($C1357="x",$A1357&lt;&gt;""),$A1357,"")</f>
        <v/>
      </c>
    </row>
    <row r="1358">
      <c r="A1358" s="25" t="inlineStr">
        <is>
          <t>campaign_excluded_parent_asset_field_types</t>
        </is>
      </c>
      <c r="B1358" s="29" t="inlineStr">
        <is>
          <t>Campaign excluded parent asset field types · TEXT</t>
        </is>
      </c>
      <c r="C1358" s="26" t="n"/>
      <c r="D1358" s="27">
        <f>IF(AND($C1358="x",$A1358&lt;&gt;""),$A1358,"")</f>
        <v/>
      </c>
    </row>
    <row r="1359">
      <c r="A1359" s="25" t="inlineStr">
        <is>
          <t>campaign_excluded_parent_asset_set_types</t>
        </is>
      </c>
      <c r="B1359" s="29" t="inlineStr">
        <is>
          <t>Campaign excluded parent asset set types · TEXT</t>
        </is>
      </c>
      <c r="C1359" s="26" t="n"/>
      <c r="D1359" s="27">
        <f>IF(AND($C1359="x",$A1359&lt;&gt;""),$A1359,"")</f>
        <v/>
      </c>
    </row>
    <row r="1360">
      <c r="A1360" s="25" t="inlineStr">
        <is>
          <t>campaign_feed_types</t>
        </is>
      </c>
      <c r="B1360" s="29" t="inlineStr">
        <is>
          <t>Campaign feed types · TEXT</t>
        </is>
      </c>
      <c r="C1360" s="26" t="n"/>
      <c r="D1360" s="27">
        <f>IF(AND($C1360="x",$A1360&lt;&gt;""),$A1360,"")</f>
        <v/>
      </c>
    </row>
    <row r="1361">
      <c r="A1361" s="25" t="inlineStr">
        <is>
          <t>campaign_fixed_cpm_goal</t>
        </is>
      </c>
      <c r="B1361" s="29" t="inlineStr">
        <is>
          <t>Campaign fixed cpm goal · TEXT</t>
        </is>
      </c>
      <c r="C1361" s="26" t="n"/>
      <c r="D1361" s="27">
        <f>IF(AND($C1361="x",$A1361&lt;&gt;""),$A1361,"")</f>
        <v/>
      </c>
    </row>
    <row r="1362">
      <c r="A1362" s="25" t="inlineStr">
        <is>
          <t>campaign_fixed_cpm_target_frequency_info_target_count</t>
        </is>
      </c>
      <c r="B1362" s="29" t="inlineStr">
        <is>
          <t>Campaign fixed cpm target frequency info target count · NUMERIC</t>
        </is>
      </c>
      <c r="C1362" s="26" t="n"/>
      <c r="D1362" s="27">
        <f>IF(AND($C1362="x",$A1362&lt;&gt;""),$A1362,"")</f>
        <v/>
      </c>
    </row>
    <row r="1363">
      <c r="A1363" s="25" t="inlineStr">
        <is>
          <t>campaign_fixed_cpm_target_frequency_info_time_unit</t>
        </is>
      </c>
      <c r="B1363" s="29" t="inlineStr">
        <is>
          <t>Campaign fixed cpm target frequency info time unit · TEXT</t>
        </is>
      </c>
      <c r="C1363" s="26" t="n"/>
      <c r="D1363" s="27">
        <f>IF(AND($C1363="x",$A1363&lt;&gt;""),$A1363,"")</f>
        <v/>
      </c>
    </row>
    <row r="1364">
      <c r="A1364" s="25" t="inlineStr">
        <is>
          <t>campaign_frequency_caps</t>
        </is>
      </c>
      <c r="B1364" s="29" t="inlineStr">
        <is>
          <t>Campaign frequency caps · TEXT</t>
        </is>
      </c>
      <c r="C1364" s="26" t="n"/>
      <c r="D1364" s="27">
        <f>IF(AND($C1364="x",$A1364&lt;&gt;""),$A1364,"")</f>
        <v/>
      </c>
    </row>
    <row r="1365">
      <c r="A1365" s="25" t="inlineStr">
        <is>
          <t>campaign_geo_target_type_setting_negative_geo_target_type</t>
        </is>
      </c>
      <c r="B1365" s="29" t="inlineStr">
        <is>
          <t>Campaign geo target type setting negative geo target type · TEXT</t>
        </is>
      </c>
      <c r="C1365" s="26" t="n"/>
      <c r="D1365" s="27">
        <f>IF(AND($C1365="x",$A1365&lt;&gt;""),$A1365,"")</f>
        <v/>
      </c>
    </row>
    <row r="1366">
      <c r="A1366" s="25" t="inlineStr">
        <is>
          <t>campaign_geo_target_type_setting_positive_geo_target_type</t>
        </is>
      </c>
      <c r="B1366" s="29" t="inlineStr">
        <is>
          <t>Campaign geo target type setting positive geo target type · TEXT</t>
        </is>
      </c>
      <c r="C1366" s="26" t="n"/>
      <c r="D1366" s="27">
        <f>IF(AND($C1366="x",$A1366&lt;&gt;""),$A1366,"")</f>
        <v/>
      </c>
    </row>
    <row r="1367">
      <c r="A1367" s="25" t="inlineStr">
        <is>
          <t>campaign_group</t>
        </is>
      </c>
      <c r="B1367" s="29" t="inlineStr">
        <is>
          <t>Campaign group · TEXT</t>
        </is>
      </c>
      <c r="C1367" s="26" t="n"/>
      <c r="D1367" s="27">
        <f>IF(AND($C1367="x",$A1367&lt;&gt;""),$A1367,"")</f>
        <v/>
      </c>
    </row>
    <row r="1368">
      <c r="A1368" s="25" t="inlineStr">
        <is>
          <t>campaign_hotel_property_asset_set</t>
        </is>
      </c>
      <c r="B1368" s="29" t="inlineStr">
        <is>
          <t>Campaign hotel property asset set · TEXT</t>
        </is>
      </c>
      <c r="C1368" s="26" t="n"/>
      <c r="D1368" s="27">
        <f>IF(AND($C1368="x",$A1368&lt;&gt;""),$A1368,"")</f>
        <v/>
      </c>
    </row>
    <row r="1369">
      <c r="A1369" s="25" t="inlineStr">
        <is>
          <t>campaign_hotel_setting_hotel_center_id</t>
        </is>
      </c>
      <c r="B1369" s="29" t="inlineStr">
        <is>
          <t>Campaign hotel setting hotel center id · NUMERIC</t>
        </is>
      </c>
      <c r="C1369" s="26" t="n"/>
      <c r="D1369" s="27">
        <f>IF(AND($C1369="x",$A1369&lt;&gt;""),$A1369,"")</f>
        <v/>
      </c>
    </row>
    <row r="1370">
      <c r="A1370" s="25" t="inlineStr">
        <is>
          <t>campaign_id</t>
        </is>
      </c>
      <c r="B1370" s="29" t="inlineStr">
        <is>
          <t>Campaign id · TEXT</t>
        </is>
      </c>
      <c r="C1370" s="26" t="n"/>
      <c r="D1370" s="27">
        <f>IF(AND($C1370="x",$A1370&lt;&gt;""),$A1370,"")</f>
        <v/>
      </c>
    </row>
    <row r="1371">
      <c r="A1371" s="25" t="inlineStr">
        <is>
          <t>campaign_keyword_match_type</t>
        </is>
      </c>
      <c r="B1371" s="29" t="inlineStr">
        <is>
          <t>Campaign keyword match type · TEXT</t>
        </is>
      </c>
      <c r="C1371" s="26" t="n"/>
      <c r="D1371" s="27">
        <f>IF(AND($C1371="x",$A1371&lt;&gt;""),$A1371,"")</f>
        <v/>
      </c>
    </row>
    <row r="1372">
      <c r="A1372" s="25" t="inlineStr">
        <is>
          <t>campaign_labels</t>
        </is>
      </c>
      <c r="B1372" s="29" t="inlineStr">
        <is>
          <t>Campaign labels · TEXT</t>
        </is>
      </c>
      <c r="C1372" s="26" t="n"/>
      <c r="D1372" s="27">
        <f>IF(AND($C1372="x",$A1372&lt;&gt;""),$A1372,"")</f>
        <v/>
      </c>
    </row>
    <row r="1373">
      <c r="A1373" s="25" t="inlineStr">
        <is>
          <t>campaign_listing_type</t>
        </is>
      </c>
      <c r="B1373" s="29" t="inlineStr">
        <is>
          <t>Campaign listing type · TEXT</t>
        </is>
      </c>
      <c r="C1373" s="26" t="n"/>
      <c r="D1373" s="27">
        <f>IF(AND($C1373="x",$A1373&lt;&gt;""),$A1373,"")</f>
        <v/>
      </c>
    </row>
    <row r="1374">
      <c r="A1374" s="25" t="inlineStr">
        <is>
          <t>campaign_local_campaign_setting_location_source_type</t>
        </is>
      </c>
      <c r="B1374" s="29" t="inlineStr">
        <is>
          <t>Campaign local campaign setting location source type · TEXT</t>
        </is>
      </c>
      <c r="C1374" s="26" t="n"/>
      <c r="D1374" s="27">
        <f>IF(AND($C1374="x",$A1374&lt;&gt;""),$A1374,"")</f>
        <v/>
      </c>
    </row>
    <row r="1375">
      <c r="A1375" s="25" t="inlineStr">
        <is>
          <t>campaign_local_services_campaign_settings_category_bids</t>
        </is>
      </c>
      <c r="B1375" s="29" t="inlineStr">
        <is>
          <t>Campaign local services campaign settings category bids · TEXT</t>
        </is>
      </c>
      <c r="C1375" s="26" t="n"/>
      <c r="D1375" s="27">
        <f>IF(AND($C1375="x",$A1375&lt;&gt;""),$A1375,"")</f>
        <v/>
      </c>
    </row>
    <row r="1376">
      <c r="A1376" s="25" t="inlineStr">
        <is>
          <t>campaign_location_target</t>
        </is>
      </c>
      <c r="B1376" s="29" t="inlineStr">
        <is>
          <t>Campaign location target · TEXT</t>
        </is>
      </c>
      <c r="C1376" s="26" t="n"/>
      <c r="D1376" s="27">
        <f>IF(AND($C1376="x",$A1376&lt;&gt;""),$A1376,"")</f>
        <v/>
      </c>
    </row>
    <row r="1377">
      <c r="A1377" s="25" t="inlineStr">
        <is>
          <t>campaign_manual_cpa</t>
        </is>
      </c>
      <c r="B1377" s="29" t="inlineStr">
        <is>
          <t>Campaign manual cpa · TEXT</t>
        </is>
      </c>
      <c r="C1377" s="26" t="n"/>
      <c r="D1377" s="27">
        <f>IF(AND($C1377="x",$A1377&lt;&gt;""),$A1377,"")</f>
        <v/>
      </c>
    </row>
    <row r="1378">
      <c r="A1378" s="25" t="inlineStr">
        <is>
          <t>campaign_manual_cpc_enhanced_cpc_enabled</t>
        </is>
      </c>
      <c r="B1378" s="29" t="inlineStr">
        <is>
          <t>Campaign manual cpc enhanced cpc enabled · BOOLEAN</t>
        </is>
      </c>
      <c r="C1378" s="26" t="n"/>
      <c r="D1378" s="27">
        <f>IF(AND($C1378="x",$A1378&lt;&gt;""),$A1378,"")</f>
        <v/>
      </c>
    </row>
    <row r="1379">
      <c r="A1379" s="25" t="inlineStr">
        <is>
          <t>campaign_manual_cpm</t>
        </is>
      </c>
      <c r="B1379" s="29" t="inlineStr">
        <is>
          <t>Campaign manual cpm · TEXT</t>
        </is>
      </c>
      <c r="C1379" s="26" t="n"/>
      <c r="D1379" s="27">
        <f>IF(AND($C1379="x",$A1379&lt;&gt;""),$A1379,"")</f>
        <v/>
      </c>
    </row>
    <row r="1380">
      <c r="A1380" s="25" t="inlineStr">
        <is>
          <t>campaign_manual_cpv</t>
        </is>
      </c>
      <c r="B1380" s="29" t="inlineStr">
        <is>
          <t>Campaign manual cpv · TEXT</t>
        </is>
      </c>
      <c r="C1380" s="26" t="n"/>
      <c r="D1380" s="27">
        <f>IF(AND($C1380="x",$A1380&lt;&gt;""),$A1380,"")</f>
        <v/>
      </c>
    </row>
    <row r="1381">
      <c r="A1381" s="25" t="inlineStr">
        <is>
          <t>campaign_maximize_conversion_value_target_roas_tolerance_percent_millis</t>
        </is>
      </c>
      <c r="B1381" s="29" t="inlineStr">
        <is>
          <t>Campaign maximize conversion value target roas tolerance percent millis · NUMERIC</t>
        </is>
      </c>
      <c r="C1381" s="26" t="n"/>
      <c r="D1381" s="27">
        <f>IF(AND($C1381="x",$A1381&lt;&gt;""),$A1381,"")</f>
        <v/>
      </c>
    </row>
    <row r="1382">
      <c r="A1382" s="25" t="inlineStr">
        <is>
          <t>campaign_maximize_conversions_target_cpa_micros</t>
        </is>
      </c>
      <c r="B1382" s="29" t="inlineStr">
        <is>
          <t>Campaign maximize conversions target cpa micros · NUMERIC</t>
        </is>
      </c>
      <c r="C1382" s="26" t="n"/>
      <c r="D1382" s="27">
        <f>IF(AND($C1382="x",$A1382&lt;&gt;""),$A1382,"")</f>
        <v/>
      </c>
    </row>
    <row r="1383">
      <c r="A1383" s="25" t="inlineStr">
        <is>
          <t>campaign_missing_eu_political_advertising_declaration</t>
        </is>
      </c>
      <c r="B1383" s="29" t="inlineStr">
        <is>
          <t>Campaign missing eu political advertising declaration · BOOLEAN</t>
        </is>
      </c>
      <c r="C1383" s="26" t="n"/>
      <c r="D1383" s="27">
        <f>IF(AND($C1383="x",$A1383&lt;&gt;""),$A1383,"")</f>
        <v/>
      </c>
    </row>
    <row r="1384">
      <c r="A1384" s="25" t="inlineStr">
        <is>
          <t>campaign_name</t>
        </is>
      </c>
      <c r="B1384" s="29" t="inlineStr">
        <is>
          <t>Campaign name · TEXT</t>
        </is>
      </c>
      <c r="C1384" s="26" t="n"/>
      <c r="D1384" s="27">
        <f>IF(AND($C1384="x",$A1384&lt;&gt;""),$A1384,"")</f>
        <v/>
      </c>
    </row>
    <row r="1385">
      <c r="A1385" s="25" t="inlineStr">
        <is>
          <t>campaign_network_settings_target_content_network</t>
        </is>
      </c>
      <c r="B1385" s="29" t="inlineStr">
        <is>
          <t>Campaign network settings target content network · BOOLEAN</t>
        </is>
      </c>
      <c r="C1385" s="26" t="n"/>
      <c r="D1385" s="27">
        <f>IF(AND($C1385="x",$A1385&lt;&gt;""),$A1385,"")</f>
        <v/>
      </c>
    </row>
    <row r="1386">
      <c r="A1386" s="25" t="inlineStr">
        <is>
          <t>campaign_network_settings_target_google_search</t>
        </is>
      </c>
      <c r="B1386" s="29" t="inlineStr">
        <is>
          <t>Campaign network settings target google search · BOOLEAN</t>
        </is>
      </c>
      <c r="C1386" s="26" t="n"/>
      <c r="D1386" s="27">
        <f>IF(AND($C1386="x",$A1386&lt;&gt;""),$A1386,"")</f>
        <v/>
      </c>
    </row>
    <row r="1387">
      <c r="A1387" s="25" t="inlineStr">
        <is>
          <t>campaign_network_settings_target_google_tv_network</t>
        </is>
      </c>
      <c r="B1387" s="29" t="inlineStr">
        <is>
          <t>Campaign network settings target google tv network · BOOLEAN</t>
        </is>
      </c>
      <c r="C1387" s="26" t="n"/>
      <c r="D1387" s="27">
        <f>IF(AND($C1387="x",$A1387&lt;&gt;""),$A1387,"")</f>
        <v/>
      </c>
    </row>
    <row r="1388">
      <c r="A1388" s="25" t="inlineStr">
        <is>
          <t>campaign_network_settings_target_partner_search_network</t>
        </is>
      </c>
      <c r="B1388" s="29" t="inlineStr">
        <is>
          <t>Campaign network settings target partner search network · BOOLEAN</t>
        </is>
      </c>
      <c r="C1388" s="26" t="n"/>
      <c r="D1388" s="27">
        <f>IF(AND($C1388="x",$A1388&lt;&gt;""),$A1388,"")</f>
        <v/>
      </c>
    </row>
    <row r="1389">
      <c r="A1389" s="25" t="inlineStr">
        <is>
          <t>campaign_network_settings_target_search_network</t>
        </is>
      </c>
      <c r="B1389" s="29" t="inlineStr">
        <is>
          <t>Campaign network settings target search network · BOOLEAN</t>
        </is>
      </c>
      <c r="C1389" s="26" t="n"/>
      <c r="D1389" s="27">
        <f>IF(AND($C1389="x",$A1389&lt;&gt;""),$A1389,"")</f>
        <v/>
      </c>
    </row>
    <row r="1390">
      <c r="A1390" s="25" t="inlineStr">
        <is>
          <t>campaign_network_settings_target_youtube</t>
        </is>
      </c>
      <c r="B1390" s="29" t="inlineStr">
        <is>
          <t>Campaign network settings target youtube · BOOLEAN</t>
        </is>
      </c>
      <c r="C1390" s="26" t="n"/>
      <c r="D1390" s="27">
        <f>IF(AND($C1390="x",$A1390&lt;&gt;""),$A1390,"")</f>
        <v/>
      </c>
    </row>
    <row r="1391">
      <c r="A1391" s="25" t="inlineStr">
        <is>
          <t>campaign_optimization_goal_setting_optimization_goal_types</t>
        </is>
      </c>
      <c r="B1391" s="29" t="inlineStr">
        <is>
          <t>Campaign optimization goal setting optimization goal types · TEXT</t>
        </is>
      </c>
      <c r="C1391" s="26" t="n"/>
      <c r="D1391" s="27">
        <f>IF(AND($C1391="x",$A1391&lt;&gt;""),$A1391,"")</f>
        <v/>
      </c>
    </row>
    <row r="1392">
      <c r="A1392" s="25" t="inlineStr">
        <is>
          <t>campaign_optimization_score</t>
        </is>
      </c>
      <c r="B1392" s="29" t="inlineStr">
        <is>
          <t>Campaign optimization score · NUMERIC</t>
        </is>
      </c>
      <c r="C1392" s="26" t="n"/>
      <c r="D1392" s="27">
        <f>IF(AND($C1392="x",$A1392&lt;&gt;""),$A1392,"")</f>
        <v/>
      </c>
    </row>
    <row r="1393">
      <c r="A1393" s="25" t="inlineStr">
        <is>
          <t>campaign_payment_mode</t>
        </is>
      </c>
      <c r="B1393" s="29" t="inlineStr">
        <is>
          <t>Campaign payment mode · TEXT</t>
        </is>
      </c>
      <c r="C1393" s="26" t="n"/>
      <c r="D1393" s="27">
        <f>IF(AND($C1393="x",$A1393&lt;&gt;""),$A1393,"")</f>
        <v/>
      </c>
    </row>
    <row r="1394">
      <c r="A1394" s="25" t="inlineStr">
        <is>
          <t>campaign_percent_cpc_cpc_bid_ceiling_micros</t>
        </is>
      </c>
      <c r="B1394" s="29" t="inlineStr">
        <is>
          <t>Campaign percent cpc cpc bid ceiling micros · NUMERIC</t>
        </is>
      </c>
      <c r="C1394" s="26" t="n"/>
      <c r="D1394" s="27">
        <f>IF(AND($C1394="x",$A1394&lt;&gt;""),$A1394,"")</f>
        <v/>
      </c>
    </row>
    <row r="1395">
      <c r="A1395" s="25" t="inlineStr">
        <is>
          <t>campaign_percent_cpc_enhanced_cpc_enabled</t>
        </is>
      </c>
      <c r="B1395" s="29" t="inlineStr">
        <is>
          <t>Campaign percent cpc enhanced cpc enabled · BOOLEAN</t>
        </is>
      </c>
      <c r="C1395" s="26" t="n"/>
      <c r="D1395" s="27">
        <f>IF(AND($C1395="x",$A1395&lt;&gt;""),$A1395,"")</f>
        <v/>
      </c>
    </row>
    <row r="1396">
      <c r="A1396" s="25" t="inlineStr">
        <is>
          <t>campaign_performance_max_upgrade_performance_max_campaign</t>
        </is>
      </c>
      <c r="B1396" s="29" t="inlineStr">
        <is>
          <t>Campaign performance max upgrade performance max campaign · TEXT</t>
        </is>
      </c>
      <c r="C1396" s="26" t="n"/>
      <c r="D1396" s="27">
        <f>IF(AND($C1396="x",$A1396&lt;&gt;""),$A1396,"")</f>
        <v/>
      </c>
    </row>
    <row r="1397">
      <c r="A1397" s="25" t="inlineStr">
        <is>
          <t>campaign_performance_max_upgrade_pre_upgrade_campaign</t>
        </is>
      </c>
      <c r="B1397" s="29" t="inlineStr">
        <is>
          <t>Campaign performance max upgrade pre upgrade campaign · TEXT</t>
        </is>
      </c>
      <c r="C1397" s="26" t="n"/>
      <c r="D1397" s="27">
        <f>IF(AND($C1397="x",$A1397&lt;&gt;""),$A1397,"")</f>
        <v/>
      </c>
    </row>
    <row r="1398">
      <c r="A1398" s="25" t="inlineStr">
        <is>
          <t>campaign_performance_max_upgrade_status</t>
        </is>
      </c>
      <c r="B1398" s="29" t="inlineStr">
        <is>
          <t>Campaign performance max upgrade status · TEXT</t>
        </is>
      </c>
      <c r="C1398" s="26" t="n"/>
      <c r="D1398" s="27">
        <f>IF(AND($C1398="x",$A1398&lt;&gt;""),$A1398,"")</f>
        <v/>
      </c>
    </row>
    <row r="1399">
      <c r="A1399" s="25" t="inlineStr">
        <is>
          <t>campaign_pmax_campaign_settings_brand_targeting_overrides_ignore_exclusions_for_shopping_ads</t>
        </is>
      </c>
      <c r="B1399" s="29" t="inlineStr">
        <is>
          <t>Campaign pmax campaign settings brand targeting overrides ignore exclusions for shopping ads · BOOLEAN</t>
        </is>
      </c>
      <c r="C1399" s="26" t="n"/>
      <c r="D1399" s="27">
        <f>IF(AND($C1399="x",$A1399&lt;&gt;""),$A1399,"")</f>
        <v/>
      </c>
    </row>
    <row r="1400">
      <c r="A1400" s="25" t="inlineStr">
        <is>
          <t>campaign_primary_status</t>
        </is>
      </c>
      <c r="B1400" s="29" t="inlineStr">
        <is>
          <t>Campaign primary status · TEXT</t>
        </is>
      </c>
      <c r="C1400" s="26" t="n"/>
      <c r="D1400" s="27">
        <f>IF(AND($C1400="x",$A1400&lt;&gt;""),$A1400,"")</f>
        <v/>
      </c>
    </row>
    <row r="1401">
      <c r="A1401" s="25" t="inlineStr">
        <is>
          <t>campaign_primary_status_reasons</t>
        </is>
      </c>
      <c r="B1401" s="29" t="inlineStr">
        <is>
          <t>Campaign primary status reasons · TEXT</t>
        </is>
      </c>
      <c r="C1401" s="26" t="n"/>
      <c r="D1401" s="27">
        <f>IF(AND($C1401="x",$A1401&lt;&gt;""),$A1401,"")</f>
        <v/>
      </c>
    </row>
    <row r="1402">
      <c r="A1402" s="25" t="inlineStr">
        <is>
          <t>campaign_real_time_bidding_setting_opt_in</t>
        </is>
      </c>
      <c r="B1402" s="29" t="inlineStr">
        <is>
          <t>Campaign real time bidding setting opt in · BOOLEAN</t>
        </is>
      </c>
      <c r="C1402" s="26" t="n"/>
      <c r="D1402" s="27">
        <f>IF(AND($C1402="x",$A1402&lt;&gt;""),$A1402,"")</f>
        <v/>
      </c>
    </row>
    <row r="1403">
      <c r="A1403" s="25" t="inlineStr">
        <is>
          <t>campaign_resource_name</t>
        </is>
      </c>
      <c r="B1403" s="29" t="inlineStr">
        <is>
          <t>Campaign resource name · TEXT</t>
        </is>
      </c>
      <c r="C1403" s="26" t="n"/>
      <c r="D1403" s="27">
        <f>IF(AND($C1403="x",$A1403&lt;&gt;""),$A1403,"")</f>
        <v/>
      </c>
    </row>
    <row r="1404">
      <c r="A1404" s="25" t="inlineStr">
        <is>
          <t>campaign_search_term_view_campaign</t>
        </is>
      </c>
      <c r="B1404" s="29" t="inlineStr">
        <is>
          <t>Campaign search term view campaign · TEXT</t>
        </is>
      </c>
      <c r="C1404" s="26" t="n"/>
      <c r="D1404" s="27">
        <f>IF(AND($C1404="x",$A1404&lt;&gt;""),$A1404,"")</f>
        <v/>
      </c>
    </row>
    <row r="1405">
      <c r="A1405" s="25" t="inlineStr">
        <is>
          <t>campaign_search_term_view_resource_name</t>
        </is>
      </c>
      <c r="B1405" s="29" t="inlineStr">
        <is>
          <t>Campaign search term view resource name · TEXT</t>
        </is>
      </c>
      <c r="C1405" s="26" t="n"/>
      <c r="D1405" s="27">
        <f>IF(AND($C1405="x",$A1405&lt;&gt;""),$A1405,"")</f>
        <v/>
      </c>
    </row>
    <row r="1406">
      <c r="A1406" s="25" t="inlineStr">
        <is>
          <t>campaign_search_term_view_search_term</t>
        </is>
      </c>
      <c r="B1406" s="29" t="inlineStr">
        <is>
          <t>Campaign search term view search term · TEXT</t>
        </is>
      </c>
      <c r="C1406" s="26" t="n"/>
      <c r="D1406" s="27">
        <f>IF(AND($C1406="x",$A1406&lt;&gt;""),$A1406,"")</f>
        <v/>
      </c>
    </row>
    <row r="1407">
      <c r="A1407" s="25" t="inlineStr">
        <is>
          <t>campaign_selective_optimization_conversion_actions</t>
        </is>
      </c>
      <c r="B1407" s="29" t="inlineStr">
        <is>
          <t>Campaign selective optimization conversion actions · TEXT</t>
        </is>
      </c>
      <c r="C1407" s="26" t="n"/>
      <c r="D1407" s="27">
        <f>IF(AND($C1407="x",$A1407&lt;&gt;""),$A1407,"")</f>
        <v/>
      </c>
    </row>
    <row r="1408">
      <c r="A1408" s="25" t="inlineStr">
        <is>
          <t>campaign_shared_set_campaign</t>
        </is>
      </c>
      <c r="B1408" s="29" t="inlineStr">
        <is>
          <t>Campaign shared set campaign · TEXT</t>
        </is>
      </c>
      <c r="C1408" s="26" t="n"/>
      <c r="D1408" s="27">
        <f>IF(AND($C1408="x",$A1408&lt;&gt;""),$A1408,"")</f>
        <v/>
      </c>
    </row>
    <row r="1409">
      <c r="A1409" s="25" t="inlineStr">
        <is>
          <t>campaign_shared_set_shared_set</t>
        </is>
      </c>
      <c r="B1409" s="29" t="inlineStr">
        <is>
          <t>Campaign shared set shared set · TEXT</t>
        </is>
      </c>
      <c r="C1409" s="26" t="n"/>
      <c r="D1409" s="27">
        <f>IF(AND($C1409="x",$A1409&lt;&gt;""),$A1409,"")</f>
        <v/>
      </c>
    </row>
    <row r="1410">
      <c r="A1410" s="25" t="inlineStr">
        <is>
          <t>campaign_shared_set_status</t>
        </is>
      </c>
      <c r="B1410" s="29" t="inlineStr">
        <is>
          <t>Campaign shared set status · TEXT</t>
        </is>
      </c>
      <c r="C1410" s="26" t="n"/>
      <c r="D1410" s="27">
        <f>IF(AND($C1410="x",$A1410&lt;&gt;""),$A1410,"")</f>
        <v/>
      </c>
    </row>
    <row r="1411">
      <c r="A1411" s="25" t="inlineStr">
        <is>
          <t>campaign_shopping_setting_advertising_partner_ids</t>
        </is>
      </c>
      <c r="B1411" s="29" t="inlineStr">
        <is>
          <t>Campaign shopping setting advertising partner ids · NUMERIC</t>
        </is>
      </c>
      <c r="C1411" s="26" t="n"/>
      <c r="D1411" s="27">
        <f>IF(AND($C1411="x",$A1411&lt;&gt;""),$A1411,"")</f>
        <v/>
      </c>
    </row>
    <row r="1412">
      <c r="A1412" s="25" t="inlineStr">
        <is>
          <t>campaign_shopping_setting_campaign_priority</t>
        </is>
      </c>
      <c r="B1412" s="29" t="inlineStr">
        <is>
          <t>Campaign shopping setting campaign priority · NUMERIC</t>
        </is>
      </c>
      <c r="C1412" s="26" t="n"/>
      <c r="D1412" s="27">
        <f>IF(AND($C1412="x",$A1412&lt;&gt;""),$A1412,"")</f>
        <v/>
      </c>
    </row>
    <row r="1413">
      <c r="A1413" s="25" t="inlineStr">
        <is>
          <t>campaign_shopping_setting_disable_product_feed</t>
        </is>
      </c>
      <c r="B1413" s="29" t="inlineStr">
        <is>
          <t>Campaign shopping setting disable product feed · BOOLEAN</t>
        </is>
      </c>
      <c r="C1413" s="26" t="n"/>
      <c r="D1413" s="27">
        <f>IF(AND($C1413="x",$A1413&lt;&gt;""),$A1413,"")</f>
        <v/>
      </c>
    </row>
    <row r="1414">
      <c r="A1414" s="25" t="inlineStr">
        <is>
          <t>campaign_shopping_setting_enable_local</t>
        </is>
      </c>
      <c r="B1414" s="29" t="inlineStr">
        <is>
          <t>Campaign shopping setting enable local · BOOLEAN</t>
        </is>
      </c>
      <c r="C1414" s="26" t="n"/>
      <c r="D1414" s="27">
        <f>IF(AND($C1414="x",$A1414&lt;&gt;""),$A1414,"")</f>
        <v/>
      </c>
    </row>
    <row r="1415">
      <c r="A1415" s="25" t="inlineStr">
        <is>
          <t>campaign_shopping_setting_feed_label</t>
        </is>
      </c>
      <c r="B1415" s="29" t="inlineStr">
        <is>
          <t>Campaign shopping setting feed label · TEXT</t>
        </is>
      </c>
      <c r="C1415" s="26" t="n"/>
      <c r="D1415" s="27">
        <f>IF(AND($C1415="x",$A1415&lt;&gt;""),$A1415,"")</f>
        <v/>
      </c>
    </row>
    <row r="1416">
      <c r="A1416" s="25" t="inlineStr">
        <is>
          <t>campaign_shopping_setting_merchant_id</t>
        </is>
      </c>
      <c r="B1416" s="29" t="inlineStr">
        <is>
          <t>Campaign shopping setting merchant id · NUMERIC</t>
        </is>
      </c>
      <c r="C1416" s="26" t="n"/>
      <c r="D1416" s="27">
        <f>IF(AND($C1416="x",$A1416&lt;&gt;""),$A1416,"")</f>
        <v/>
      </c>
    </row>
    <row r="1417">
      <c r="A1417" s="25" t="inlineStr">
        <is>
          <t>campaign_shopping_setting_use_vehicle_inventory</t>
        </is>
      </c>
      <c r="B1417" s="29" t="inlineStr">
        <is>
          <t>Campaign shopping setting use vehicle inventory · BOOLEAN</t>
        </is>
      </c>
      <c r="C1417" s="26" t="n"/>
      <c r="D1417" s="27">
        <f>IF(AND($C1417="x",$A1417&lt;&gt;""),$A1417,"")</f>
        <v/>
      </c>
    </row>
    <row r="1418">
      <c r="A1418" s="25" t="inlineStr">
        <is>
          <t>campaign_status</t>
        </is>
      </c>
      <c r="B1418" s="29" t="inlineStr">
        <is>
          <t>Campaign status · TEXT</t>
        </is>
      </c>
      <c r="C1418" s="26" t="n"/>
      <c r="D1418" s="27">
        <f>IF(AND($C1418="x",$A1418&lt;&gt;""),$A1418,"")</f>
        <v/>
      </c>
    </row>
    <row r="1419">
      <c r="A1419" s="25" t="inlineStr">
        <is>
          <t>campaign_sub_type</t>
        </is>
      </c>
      <c r="B1419" s="29" t="inlineStr">
        <is>
          <t>Campaign sub type · TEXT</t>
        </is>
      </c>
      <c r="C1419" s="26" t="n"/>
      <c r="D1419" s="27">
        <f>IF(AND($C1419="x",$A1419&lt;&gt;""),$A1419,"")</f>
        <v/>
      </c>
    </row>
    <row r="1420">
      <c r="A1420" s="25" t="inlineStr">
        <is>
          <t>campaign_target_cpa_cpc_bid_ceiling_micros</t>
        </is>
      </c>
      <c r="B1420" s="29" t="inlineStr">
        <is>
          <t>Campaign target cpa cpc bid ceiling micros · NUMERIC</t>
        </is>
      </c>
      <c r="C1420" s="26" t="n"/>
      <c r="D1420" s="27">
        <f>IF(AND($C1420="x",$A1420&lt;&gt;""),$A1420,"")</f>
        <v/>
      </c>
    </row>
    <row r="1421">
      <c r="A1421" s="25" t="inlineStr">
        <is>
          <t>campaign_target_cpa_cpc_bid_floor_micros</t>
        </is>
      </c>
      <c r="B1421" s="29" t="inlineStr">
        <is>
          <t>Campaign target cpa cpc bid floor micros · NUMERIC</t>
        </is>
      </c>
      <c r="C1421" s="26" t="n"/>
      <c r="D1421" s="27">
        <f>IF(AND($C1421="x",$A1421&lt;&gt;""),$A1421,"")</f>
        <v/>
      </c>
    </row>
    <row r="1422">
      <c r="A1422" s="25" t="inlineStr">
        <is>
          <t>campaign_target_cpa_target_cpa_micros</t>
        </is>
      </c>
      <c r="B1422" s="29" t="inlineStr">
        <is>
          <t>Campaign target cpa target cpa micros · NUMERIC</t>
        </is>
      </c>
      <c r="C1422" s="26" t="n"/>
      <c r="D1422" s="27">
        <f>IF(AND($C1422="x",$A1422&lt;&gt;""),$A1422,"")</f>
        <v/>
      </c>
    </row>
    <row r="1423">
      <c r="A1423" s="25" t="inlineStr">
        <is>
          <t>campaign_target_cpc_target_cpc_micros</t>
        </is>
      </c>
      <c r="B1423" s="29" t="inlineStr">
        <is>
          <t>Campaign target cpc target cpc micros · NUMERIC</t>
        </is>
      </c>
      <c r="C1423" s="26" t="n"/>
      <c r="D1423" s="27">
        <f>IF(AND($C1423="x",$A1423&lt;&gt;""),$A1423,"")</f>
        <v/>
      </c>
    </row>
    <row r="1424">
      <c r="A1424" s="25" t="inlineStr">
        <is>
          <t>campaign_target_cpm_target_frequency_goal_target_count</t>
        </is>
      </c>
      <c r="B1424" s="29" t="inlineStr">
        <is>
          <t>Campaign target cpm target frequency goal target count · NUMERIC</t>
        </is>
      </c>
      <c r="C1424" s="26" t="n"/>
      <c r="D1424" s="27">
        <f>IF(AND($C1424="x",$A1424&lt;&gt;""),$A1424,"")</f>
        <v/>
      </c>
    </row>
    <row r="1425">
      <c r="A1425" s="25" t="inlineStr">
        <is>
          <t>campaign_target_cpm_target_frequency_goal_time_unit</t>
        </is>
      </c>
      <c r="B1425" s="29" t="inlineStr">
        <is>
          <t>Campaign target cpm target frequency goal time unit · TEXT</t>
        </is>
      </c>
      <c r="C1425" s="26" t="n"/>
      <c r="D1425" s="27">
        <f>IF(AND($C1425="x",$A1425&lt;&gt;""),$A1425,"")</f>
        <v/>
      </c>
    </row>
    <row r="1426">
      <c r="A1426" s="25" t="inlineStr">
        <is>
          <t>campaign_target_cpv</t>
        </is>
      </c>
      <c r="B1426" s="29" t="inlineStr">
        <is>
          <t>Campaign target cpv · TEXT</t>
        </is>
      </c>
      <c r="C1426" s="26" t="n"/>
      <c r="D1426" s="27">
        <f>IF(AND($C1426="x",$A1426&lt;&gt;""),$A1426,"")</f>
        <v/>
      </c>
    </row>
    <row r="1427">
      <c r="A1427" s="25" t="inlineStr">
        <is>
          <t>campaign_target_impression_share_cpc_bid_ceiling_micros</t>
        </is>
      </c>
      <c r="B1427" s="29" t="inlineStr">
        <is>
          <t>Campaign target impression share cpc bid ceiling micros · NUMERIC</t>
        </is>
      </c>
      <c r="C1427" s="26" t="n"/>
      <c r="D1427" s="27">
        <f>IF(AND($C1427="x",$A1427&lt;&gt;""),$A1427,"")</f>
        <v/>
      </c>
    </row>
    <row r="1428">
      <c r="A1428" s="25" t="inlineStr">
        <is>
          <t>campaign_target_impression_share_location</t>
        </is>
      </c>
      <c r="B1428" s="29" t="inlineStr">
        <is>
          <t>Campaign target impression share location · TEXT</t>
        </is>
      </c>
      <c r="C1428" s="26" t="n"/>
      <c r="D1428" s="27">
        <f>IF(AND($C1428="x",$A1428&lt;&gt;""),$A1428,"")</f>
        <v/>
      </c>
    </row>
    <row r="1429">
      <c r="A1429" s="25" t="inlineStr">
        <is>
          <t>campaign_target_impression_share_location_fraction_micros</t>
        </is>
      </c>
      <c r="B1429" s="29" t="inlineStr">
        <is>
          <t>Campaign target impression share location fraction micros · NUMERIC</t>
        </is>
      </c>
      <c r="C1429" s="26" t="n"/>
      <c r="D1429" s="27">
        <f>IF(AND($C1429="x",$A1429&lt;&gt;""),$A1429,"")</f>
        <v/>
      </c>
    </row>
    <row r="1430">
      <c r="A1430" s="25" t="inlineStr">
        <is>
          <t>campaign_target_roas_cpc_bid_ceiling_micros</t>
        </is>
      </c>
      <c r="B1430" s="29" t="inlineStr">
        <is>
          <t>Campaign target roas cpc bid ceiling micros · NUMERIC</t>
        </is>
      </c>
      <c r="C1430" s="26" t="n"/>
      <c r="D1430" s="27">
        <f>IF(AND($C1430="x",$A1430&lt;&gt;""),$A1430,"")</f>
        <v/>
      </c>
    </row>
    <row r="1431">
      <c r="A1431" s="25" t="inlineStr">
        <is>
          <t>campaign_target_roas_cpc_bid_floor_micros</t>
        </is>
      </c>
      <c r="B1431" s="29" t="inlineStr">
        <is>
          <t>Campaign target roas cpc bid floor micros · NUMERIC</t>
        </is>
      </c>
      <c r="C1431" s="26" t="n"/>
      <c r="D1431" s="27">
        <f>IF(AND($C1431="x",$A1431&lt;&gt;""),$A1431,"")</f>
        <v/>
      </c>
    </row>
    <row r="1432">
      <c r="A1432" s="25" t="inlineStr">
        <is>
          <t>campaign_target_roas_target_roas</t>
        </is>
      </c>
      <c r="B1432" s="29" t="inlineStr">
        <is>
          <t>Campaign target roas target roas · NUMERIC</t>
        </is>
      </c>
      <c r="C1432" s="26" t="n"/>
      <c r="D1432" s="27">
        <f>IF(AND($C1432="x",$A1432&lt;&gt;""),$A1432,"")</f>
        <v/>
      </c>
    </row>
    <row r="1433">
      <c r="A1433" s="25" t="inlineStr">
        <is>
          <t>campaign_target_spend_cpc_bid_ceiling_micros</t>
        </is>
      </c>
      <c r="B1433" s="29" t="inlineStr">
        <is>
          <t>Campaign target spend cpc bid ceiling micros · NUMERIC</t>
        </is>
      </c>
      <c r="C1433" s="26" t="n"/>
      <c r="D1433" s="27">
        <f>IF(AND($C1433="x",$A1433&lt;&gt;""),$A1433,"")</f>
        <v/>
      </c>
    </row>
    <row r="1434">
      <c r="A1434" s="25" t="inlineStr">
        <is>
          <t>campaign_target_spend_target_spend_micros</t>
        </is>
      </c>
      <c r="B1434" s="29" t="inlineStr">
        <is>
          <t>Campaign target spend target spend micros · NUMERIC</t>
        </is>
      </c>
      <c r="C1434" s="26" t="n"/>
      <c r="D1434" s="27">
        <f>IF(AND($C1434="x",$A1434&lt;&gt;""),$A1434,"")</f>
        <v/>
      </c>
    </row>
    <row r="1435">
      <c r="A1435" s="25" t="inlineStr">
        <is>
          <t>campaign_targeting_setting_target_restrictions</t>
        </is>
      </c>
      <c r="B1435" s="29" t="inlineStr">
        <is>
          <t>Campaign targeting setting target restrictions · TEXT</t>
        </is>
      </c>
      <c r="C1435" s="26" t="n"/>
      <c r="D1435" s="27">
        <f>IF(AND($C1435="x",$A1435&lt;&gt;""),$A1435,"")</f>
        <v/>
      </c>
    </row>
    <row r="1436">
      <c r="A1436" s="25" t="inlineStr">
        <is>
          <t>campaign_third_party_integration_partners_brand_lift_integration_partners</t>
        </is>
      </c>
      <c r="B1436" s="29" t="inlineStr">
        <is>
          <t>Campaign third party integration partners brand lift integration partners · TEXT</t>
        </is>
      </c>
      <c r="C1436" s="26" t="n"/>
      <c r="D1436" s="27">
        <f>IF(AND($C1436="x",$A1436&lt;&gt;""),$A1436,"")</f>
        <v/>
      </c>
    </row>
    <row r="1437">
      <c r="A1437" s="25" t="inlineStr">
        <is>
          <t>campaign_third_party_integration_partners_brand_safety_integration_partners</t>
        </is>
      </c>
      <c r="B1437" s="29" t="inlineStr">
        <is>
          <t>Campaign third party integration partners brand safety integration partners · TEXT</t>
        </is>
      </c>
      <c r="C1437" s="26" t="n"/>
      <c r="D1437" s="27">
        <f>IF(AND($C1437="x",$A1437&lt;&gt;""),$A1437,"")</f>
        <v/>
      </c>
    </row>
    <row r="1438">
      <c r="A1438" s="25" t="inlineStr">
        <is>
          <t>campaign_third_party_integration_partners_reach_integration_partners</t>
        </is>
      </c>
      <c r="B1438" s="29" t="inlineStr">
        <is>
          <t>Campaign third party integration partners reach integration partners · TEXT</t>
        </is>
      </c>
      <c r="C1438" s="26" t="n"/>
      <c r="D1438" s="27">
        <f>IF(AND($C1438="x",$A1438&lt;&gt;""),$A1438,"")</f>
        <v/>
      </c>
    </row>
    <row r="1439">
      <c r="A1439" s="25" t="inlineStr">
        <is>
          <t>campaign_third_party_integration_partners_viewability_integration_partners</t>
        </is>
      </c>
      <c r="B1439" s="29" t="inlineStr">
        <is>
          <t>Campaign third party integration partners viewability integration partners · TEXT</t>
        </is>
      </c>
      <c r="C1439" s="26" t="n"/>
      <c r="D1439" s="27">
        <f>IF(AND($C1439="x",$A1439&lt;&gt;""),$A1439,"")</f>
        <v/>
      </c>
    </row>
    <row r="1440">
      <c r="A1440" s="25" t="inlineStr">
        <is>
          <t>campaign_tracking_setting_tracking_url</t>
        </is>
      </c>
      <c r="B1440" s="29" t="inlineStr">
        <is>
          <t>Campaign tracking setting tracking url · TEXT</t>
        </is>
      </c>
      <c r="C1440" s="26" t="n"/>
      <c r="D1440" s="27">
        <f>IF(AND($C1440="x",$A1440&lt;&gt;""),$A1440,"")</f>
        <v/>
      </c>
    </row>
    <row r="1441">
      <c r="A1441" s="25" t="inlineStr">
        <is>
          <t>campaign_travel_campaign_settings_travel_account_id</t>
        </is>
      </c>
      <c r="B1441" s="29" t="inlineStr">
        <is>
          <t>Campaign travel campaign settings travel account id · NUMERIC</t>
        </is>
      </c>
      <c r="C1441" s="26" t="n"/>
      <c r="D1441" s="27">
        <f>IF(AND($C1441="x",$A1441&lt;&gt;""),$A1441,"")</f>
        <v/>
      </c>
    </row>
    <row r="1442">
      <c r="A1442" s="25" t="inlineStr">
        <is>
          <t>campaign_trial_type</t>
        </is>
      </c>
      <c r="B1442" s="29" t="inlineStr">
        <is>
          <t>Campaign trial type · TEXT</t>
        </is>
      </c>
      <c r="C1442" s="26" t="n"/>
      <c r="D1442" s="27">
        <f>IF(AND($C1442="x",$A1442&lt;&gt;""),$A1442,"")</f>
        <v/>
      </c>
    </row>
    <row r="1443">
      <c r="A1443" s="25" t="inlineStr">
        <is>
          <t>campaign_type</t>
        </is>
      </c>
      <c r="B1443" s="29" t="inlineStr">
        <is>
          <t>Campaign type · TEXT</t>
        </is>
      </c>
      <c r="C1443" s="26" t="n"/>
      <c r="D1443" s="27">
        <f>IF(AND($C1443="x",$A1443&lt;&gt;""),$A1443,"")</f>
        <v/>
      </c>
    </row>
    <row r="1444">
      <c r="A1444" s="25" t="inlineStr">
        <is>
          <t>campaign_vanity_pharma_vanity_pharma_display_url_mode</t>
        </is>
      </c>
      <c r="B1444" s="29" t="inlineStr">
        <is>
          <t>Campaign vanity pharma vanity pharma display url mode · TEXT</t>
        </is>
      </c>
      <c r="C1444" s="26" t="n"/>
      <c r="D1444" s="27">
        <f>IF(AND($C1444="x",$A1444&lt;&gt;""),$A1444,"")</f>
        <v/>
      </c>
    </row>
    <row r="1445">
      <c r="A1445" s="25" t="inlineStr">
        <is>
          <t>campaign_vanity_pharma_vanity_pharma_text</t>
        </is>
      </c>
      <c r="B1445" s="29" t="inlineStr">
        <is>
          <t>Campaign vanity pharma vanity pharma text · TEXT</t>
        </is>
      </c>
      <c r="C1445" s="26" t="n"/>
      <c r="D1445" s="27">
        <f>IF(AND($C1445="x",$A1445&lt;&gt;""),$A1445,"")</f>
        <v/>
      </c>
    </row>
    <row r="1446">
      <c r="A1446" s="25" t="inlineStr">
        <is>
          <t>campaign_video_brand_safety_suitability</t>
        </is>
      </c>
      <c r="B1446" s="29" t="inlineStr">
        <is>
          <t>Campaign video brand safety suitability · TEXT</t>
        </is>
      </c>
      <c r="C1446" s="26" t="n"/>
      <c r="D1446" s="27">
        <f>IF(AND($C1446="x",$A1446&lt;&gt;""),$A1446,"")</f>
        <v/>
      </c>
    </row>
    <row r="1447">
      <c r="A1447" s="25" t="inlineStr">
        <is>
          <t>campaign_video_campaign_settings_video_ad_format_control_format_restriction</t>
        </is>
      </c>
      <c r="B1447" s="29" t="inlineStr">
        <is>
          <t>Campaign video campaign settings video ad format control format restriction · TEXT</t>
        </is>
      </c>
      <c r="C1447" s="26" t="n"/>
      <c r="D1447" s="27">
        <f>IF(AND($C1447="x",$A1447&lt;&gt;""),$A1447,"")</f>
        <v/>
      </c>
    </row>
    <row r="1448">
      <c r="A1448" s="25" t="inlineStr">
        <is>
          <t>campaign_video_campaign_settings_video_ad_format_control_non_skippable_in_stream_restrictions_max_duration</t>
        </is>
      </c>
      <c r="B1448" s="29" t="inlineStr">
        <is>
          <t>Campaign video campaign settings video ad format control non skippable in stream restrictions max duration · TEXT</t>
        </is>
      </c>
      <c r="C1448" s="26" t="n"/>
      <c r="D1448" s="27">
        <f>IF(AND($C1448="x",$A1448&lt;&gt;""),$A1448,"")</f>
        <v/>
      </c>
    </row>
    <row r="1449">
      <c r="A1449" s="25" t="inlineStr">
        <is>
          <t>campaign_video_campaign_settings_video_ad_format_control_non_skippable_in_stream_restrictions_min_duration</t>
        </is>
      </c>
      <c r="B1449" s="29" t="inlineStr">
        <is>
          <t>Campaign video campaign settings video ad format control non skippable in stream restrictions min duration · TEXT</t>
        </is>
      </c>
      <c r="C1449" s="26" t="n"/>
      <c r="D1449" s="27">
        <f>IF(AND($C1449="x",$A1449&lt;&gt;""),$A1449,"")</f>
        <v/>
      </c>
    </row>
    <row r="1450">
      <c r="A1450" s="25" t="inlineStr">
        <is>
          <t>campaign_video_campaign_settings_video_ad_inventory_control_allow_in_feed</t>
        </is>
      </c>
      <c r="B1450" s="29" t="inlineStr">
        <is>
          <t>Campaign video campaign settings video ad inventory control allow in feed · BOOLEAN</t>
        </is>
      </c>
      <c r="C1450" s="26" t="n"/>
      <c r="D1450" s="27">
        <f>IF(AND($C1450="x",$A1450&lt;&gt;""),$A1450,"")</f>
        <v/>
      </c>
    </row>
    <row r="1451">
      <c r="A1451" s="25" t="inlineStr">
        <is>
          <t>campaign_video_campaign_settings_video_ad_inventory_control_allow_in_stream</t>
        </is>
      </c>
      <c r="B1451" s="29" t="inlineStr">
        <is>
          <t>Campaign video campaign settings video ad inventory control allow in stream · BOOLEAN</t>
        </is>
      </c>
      <c r="C1451" s="26" t="n"/>
      <c r="D1451" s="27">
        <f>IF(AND($C1451="x",$A1451&lt;&gt;""),$A1451,"")</f>
        <v/>
      </c>
    </row>
    <row r="1452">
      <c r="A1452" s="25" t="inlineStr">
        <is>
          <t>campaign_video_campaign_settings_video_ad_inventory_control_allow_non_skippable_in_stream</t>
        </is>
      </c>
      <c r="B1452" s="29" t="inlineStr">
        <is>
          <t>Campaign video campaign settings video ad inventory control allow non skippable in stream · BOOLEAN</t>
        </is>
      </c>
      <c r="C1452" s="26" t="n"/>
      <c r="D1452" s="27">
        <f>IF(AND($C1452="x",$A1452&lt;&gt;""),$A1452,"")</f>
        <v/>
      </c>
    </row>
    <row r="1453">
      <c r="A1453" s="25" t="inlineStr">
        <is>
          <t>campaign_video_campaign_settings_video_ad_inventory_control_allow_shorts</t>
        </is>
      </c>
      <c r="B1453" s="29" t="inlineStr">
        <is>
          <t>Campaign video campaign settings video ad inventory control allow shorts · BOOLEAN</t>
        </is>
      </c>
      <c r="C1453" s="26" t="n"/>
      <c r="D1453" s="27">
        <f>IF(AND($C1453="x",$A1453&lt;&gt;""),$A1453,"")</f>
        <v/>
      </c>
    </row>
    <row r="1454">
      <c r="A1454" s="25" t="inlineStr">
        <is>
          <t>campaign_video_campaign_settings_video_ad_sequence_minimum_duration</t>
        </is>
      </c>
      <c r="B1454" s="29" t="inlineStr">
        <is>
          <t>Campaign video campaign settings video ad sequence minimum duration · TEXT</t>
        </is>
      </c>
      <c r="C1454" s="26" t="n"/>
      <c r="D1454" s="27">
        <f>IF(AND($C1454="x",$A1454&lt;&gt;""),$A1454,"")</f>
        <v/>
      </c>
    </row>
    <row r="1455">
      <c r="A1455" s="25" t="inlineStr">
        <is>
          <t>campaign_video_campaign_settings_video_ad_sequence_steps</t>
        </is>
      </c>
      <c r="B1455" s="29" t="inlineStr">
        <is>
          <t>Campaign video campaign settings video ad sequence steps · TEXT</t>
        </is>
      </c>
      <c r="C1455" s="26" t="n"/>
      <c r="D1455" s="27">
        <f>IF(AND($C1455="x",$A1455&lt;&gt;""),$A1455,"")</f>
        <v/>
      </c>
    </row>
    <row r="1456">
      <c r="A1456" s="25" t="inlineStr">
        <is>
          <t>carrier_carrier_constant</t>
        </is>
      </c>
      <c r="B1456" s="29" t="inlineStr">
        <is>
          <t>Carrier carrier constant · TEXT</t>
        </is>
      </c>
      <c r="C1456" s="26" t="n"/>
      <c r="D1456" s="27">
        <f>IF(AND($C1456="x",$A1456&lt;&gt;""),$A1456,"")</f>
        <v/>
      </c>
    </row>
    <row r="1457">
      <c r="A1457" s="25" t="inlineStr">
        <is>
          <t>change_event_ad_group</t>
        </is>
      </c>
      <c r="B1457" s="29" t="inlineStr">
        <is>
          <t>Change event ad group · TEXT</t>
        </is>
      </c>
      <c r="C1457" s="26" t="n"/>
      <c r="D1457" s="27">
        <f>IF(AND($C1457="x",$A1457&lt;&gt;""),$A1457,"")</f>
        <v/>
      </c>
    </row>
    <row r="1458">
      <c r="A1458" s="25" t="inlineStr">
        <is>
          <t>change_event_campaign</t>
        </is>
      </c>
      <c r="B1458" s="29" t="inlineStr">
        <is>
          <t>Change event campaign · TEXT</t>
        </is>
      </c>
      <c r="C1458" s="26" t="n"/>
      <c r="D1458" s="27">
        <f>IF(AND($C1458="x",$A1458&lt;&gt;""),$A1458,"")</f>
        <v/>
      </c>
    </row>
    <row r="1459">
      <c r="A1459" s="25" t="inlineStr">
        <is>
          <t>change_event_change_date_time</t>
        </is>
      </c>
      <c r="B1459" s="29" t="inlineStr">
        <is>
          <t>Change event change date time · TIMESTAMP</t>
        </is>
      </c>
      <c r="C1459" s="26" t="n"/>
      <c r="D1459" s="27">
        <f>IF(AND($C1459="x",$A1459&lt;&gt;""),$A1459,"")</f>
        <v/>
      </c>
    </row>
    <row r="1460">
      <c r="A1460" s="25" t="inlineStr">
        <is>
          <t>change_event_change_resource_name</t>
        </is>
      </c>
      <c r="B1460" s="29" t="inlineStr">
        <is>
          <t>Change event change resource name · TEXT</t>
        </is>
      </c>
      <c r="C1460" s="26" t="n"/>
      <c r="D1460" s="27">
        <f>IF(AND($C1460="x",$A1460&lt;&gt;""),$A1460,"")</f>
        <v/>
      </c>
    </row>
    <row r="1461">
      <c r="A1461" s="25" t="inlineStr">
        <is>
          <t>change_event_change_resource_type</t>
        </is>
      </c>
      <c r="B1461" s="29" t="inlineStr">
        <is>
          <t>Change event change resource type · TEXT</t>
        </is>
      </c>
      <c r="C1461" s="26" t="n"/>
      <c r="D1461" s="27">
        <f>IF(AND($C1461="x",$A1461&lt;&gt;""),$A1461,"")</f>
        <v/>
      </c>
    </row>
    <row r="1462">
      <c r="A1462" s="25" t="inlineStr">
        <is>
          <t>change_event_changed_fields</t>
        </is>
      </c>
      <c r="B1462" s="29" t="inlineStr">
        <is>
          <t>Change event changed fields · TEXT</t>
        </is>
      </c>
      <c r="C1462" s="26" t="n"/>
      <c r="D1462" s="27">
        <f>IF(AND($C1462="x",$A1462&lt;&gt;""),$A1462,"")</f>
        <v/>
      </c>
    </row>
    <row r="1463">
      <c r="A1463" s="25" t="inlineStr">
        <is>
          <t>change_event_client_type</t>
        </is>
      </c>
      <c r="B1463" s="29" t="inlineStr">
        <is>
          <t>Change event client type · TEXT</t>
        </is>
      </c>
      <c r="C1463" s="26" t="n"/>
      <c r="D1463" s="27">
        <f>IF(AND($C1463="x",$A1463&lt;&gt;""),$A1463,"")</f>
        <v/>
      </c>
    </row>
    <row r="1464">
      <c r="A1464" s="25" t="inlineStr">
        <is>
          <t>change_event_new_resource</t>
        </is>
      </c>
      <c r="B1464" s="29" t="inlineStr">
        <is>
          <t>Change event new resource · TEXT</t>
        </is>
      </c>
      <c r="C1464" s="26" t="n"/>
      <c r="D1464" s="27">
        <f>IF(AND($C1464="x",$A1464&lt;&gt;""),$A1464,"")</f>
        <v/>
      </c>
    </row>
    <row r="1465">
      <c r="A1465" s="25" t="inlineStr">
        <is>
          <t>change_event_old_resource</t>
        </is>
      </c>
      <c r="B1465" s="29" t="inlineStr">
        <is>
          <t>Change event old resource · TEXT</t>
        </is>
      </c>
      <c r="C1465" s="26" t="n"/>
      <c r="D1465" s="27">
        <f>IF(AND($C1465="x",$A1465&lt;&gt;""),$A1465,"")</f>
        <v/>
      </c>
    </row>
    <row r="1466">
      <c r="A1466" s="25" t="inlineStr">
        <is>
          <t>change_event_resource_change_operation</t>
        </is>
      </c>
      <c r="B1466" s="29" t="inlineStr">
        <is>
          <t>Change event resource change operation · TEXT</t>
        </is>
      </c>
      <c r="C1466" s="26" t="n"/>
      <c r="D1466" s="27">
        <f>IF(AND($C1466="x",$A1466&lt;&gt;""),$A1466,"")</f>
        <v/>
      </c>
    </row>
    <row r="1467">
      <c r="A1467" s="25" t="inlineStr">
        <is>
          <t>change_event_user_email</t>
        </is>
      </c>
      <c r="B1467" s="29" t="inlineStr">
        <is>
          <t>Change event user email · TEXT</t>
        </is>
      </c>
      <c r="C1467" s="26" t="n"/>
      <c r="D1467" s="27">
        <f>IF(AND($C1467="x",$A1467&lt;&gt;""),$A1467,"")</f>
        <v/>
      </c>
    </row>
    <row r="1468">
      <c r="A1468" s="25" t="inlineStr">
        <is>
          <t>change_status_ad_group</t>
        </is>
      </c>
      <c r="B1468" s="29" t="inlineStr">
        <is>
          <t>Change status ad group · TEXT</t>
        </is>
      </c>
      <c r="C1468" s="26" t="n"/>
      <c r="D1468" s="27">
        <f>IF(AND($C1468="x",$A1468&lt;&gt;""),$A1468,"")</f>
        <v/>
      </c>
    </row>
    <row r="1469">
      <c r="A1469" s="25" t="inlineStr">
        <is>
          <t>change_status_ad_group_ad</t>
        </is>
      </c>
      <c r="B1469" s="29" t="inlineStr">
        <is>
          <t>Change status ad group ad · TEXT</t>
        </is>
      </c>
      <c r="C1469" s="26" t="n"/>
      <c r="D1469" s="27">
        <f>IF(AND($C1469="x",$A1469&lt;&gt;""),$A1469,"")</f>
        <v/>
      </c>
    </row>
    <row r="1470">
      <c r="A1470" s="25" t="inlineStr">
        <is>
          <t>change_status_ad_group_asset</t>
        </is>
      </c>
      <c r="B1470" s="29" t="inlineStr">
        <is>
          <t>Change status ad group asset · TEXT</t>
        </is>
      </c>
      <c r="C1470" s="26" t="n"/>
      <c r="D1470" s="27">
        <f>IF(AND($C1470="x",$A1470&lt;&gt;""),$A1470,"")</f>
        <v/>
      </c>
    </row>
    <row r="1471">
      <c r="A1471" s="25" t="inlineStr">
        <is>
          <t>change_status_ad_group_bid_modifier</t>
        </is>
      </c>
      <c r="B1471" s="29" t="inlineStr">
        <is>
          <t>Change status ad group bid modifier · TEXT</t>
        </is>
      </c>
      <c r="C1471" s="26" t="n"/>
      <c r="D1471" s="27">
        <f>IF(AND($C1471="x",$A1471&lt;&gt;""),$A1471,"")</f>
        <v/>
      </c>
    </row>
    <row r="1472">
      <c r="A1472" s="25" t="inlineStr">
        <is>
          <t>change_status_ad_group_criterion</t>
        </is>
      </c>
      <c r="B1472" s="29" t="inlineStr">
        <is>
          <t>Change status ad group criterion · TEXT</t>
        </is>
      </c>
      <c r="C1472" s="26" t="n"/>
      <c r="D1472" s="27">
        <f>IF(AND($C1472="x",$A1472&lt;&gt;""),$A1472,"")</f>
        <v/>
      </c>
    </row>
    <row r="1473">
      <c r="A1473" s="25" t="inlineStr">
        <is>
          <t>change_status_asset</t>
        </is>
      </c>
      <c r="B1473" s="29" t="inlineStr">
        <is>
          <t>Change status asset · TEXT</t>
        </is>
      </c>
      <c r="C1473" s="26" t="n"/>
      <c r="D1473" s="27">
        <f>IF(AND($C1473="x",$A1473&lt;&gt;""),$A1473,"")</f>
        <v/>
      </c>
    </row>
    <row r="1474">
      <c r="A1474" s="25" t="inlineStr">
        <is>
          <t>change_status_campaign</t>
        </is>
      </c>
      <c r="B1474" s="29" t="inlineStr">
        <is>
          <t>Change status campaign · TEXT</t>
        </is>
      </c>
      <c r="C1474" s="26" t="n"/>
      <c r="D1474" s="27">
        <f>IF(AND($C1474="x",$A1474&lt;&gt;""),$A1474,"")</f>
        <v/>
      </c>
    </row>
    <row r="1475">
      <c r="A1475" s="25" t="inlineStr">
        <is>
          <t>change_status_campaign_asset</t>
        </is>
      </c>
      <c r="B1475" s="29" t="inlineStr">
        <is>
          <t>Change status campaign asset · TEXT</t>
        </is>
      </c>
      <c r="C1475" s="26" t="n"/>
      <c r="D1475" s="27">
        <f>IF(AND($C1475="x",$A1475&lt;&gt;""),$A1475,"")</f>
        <v/>
      </c>
    </row>
    <row r="1476">
      <c r="A1476" s="25" t="inlineStr">
        <is>
          <t>change_status_campaign_criterion</t>
        </is>
      </c>
      <c r="B1476" s="29" t="inlineStr">
        <is>
          <t>Change status campaign criterion · TEXT</t>
        </is>
      </c>
      <c r="C1476" s="26" t="n"/>
      <c r="D1476" s="27">
        <f>IF(AND($C1476="x",$A1476&lt;&gt;""),$A1476,"")</f>
        <v/>
      </c>
    </row>
    <row r="1477">
      <c r="A1477" s="25" t="inlineStr">
        <is>
          <t>change_status_campaign_shared_set</t>
        </is>
      </c>
      <c r="B1477" s="29" t="inlineStr">
        <is>
          <t>Change status campaign shared set · TEXT</t>
        </is>
      </c>
      <c r="C1477" s="26" t="n"/>
      <c r="D1477" s="27">
        <f>IF(AND($C1477="x",$A1477&lt;&gt;""),$A1477,"")</f>
        <v/>
      </c>
    </row>
    <row r="1478">
      <c r="A1478" s="25" t="inlineStr">
        <is>
          <t>change_status_combined_audience</t>
        </is>
      </c>
      <c r="B1478" s="29" t="inlineStr">
        <is>
          <t>Change status combined audience · TEXT</t>
        </is>
      </c>
      <c r="C1478" s="26" t="n"/>
      <c r="D1478" s="27">
        <f>IF(AND($C1478="x",$A1478&lt;&gt;""),$A1478,"")</f>
        <v/>
      </c>
    </row>
    <row r="1479">
      <c r="A1479" s="25" t="inlineStr">
        <is>
          <t>change_status_customer_asset</t>
        </is>
      </c>
      <c r="B1479" s="29" t="inlineStr">
        <is>
          <t>Change status customer asset · TEXT</t>
        </is>
      </c>
      <c r="C1479" s="26" t="n"/>
      <c r="D1479" s="27">
        <f>IF(AND($C1479="x",$A1479&lt;&gt;""),$A1479,"")</f>
        <v/>
      </c>
    </row>
    <row r="1480">
      <c r="A1480" s="25" t="inlineStr">
        <is>
          <t>change_status_last_change_date_time</t>
        </is>
      </c>
      <c r="B1480" s="29" t="inlineStr">
        <is>
          <t>Change status last change date time · TIMESTAMP</t>
        </is>
      </c>
      <c r="C1480" s="26" t="n"/>
      <c r="D1480" s="27">
        <f>IF(AND($C1480="x",$A1480&lt;&gt;""),$A1480,"")</f>
        <v/>
      </c>
    </row>
    <row r="1481">
      <c r="A1481" s="25" t="inlineStr">
        <is>
          <t>change_status_resource_name</t>
        </is>
      </c>
      <c r="B1481" s="29" t="inlineStr">
        <is>
          <t>Change status resource name · TEXT</t>
        </is>
      </c>
      <c r="C1481" s="26" t="n"/>
      <c r="D1481" s="27">
        <f>IF(AND($C1481="x",$A1481&lt;&gt;""),$A1481,"")</f>
        <v/>
      </c>
    </row>
    <row r="1482">
      <c r="A1482" s="25" t="inlineStr">
        <is>
          <t>change_status_resource_status</t>
        </is>
      </c>
      <c r="B1482" s="29" t="inlineStr">
        <is>
          <t>Change status resource status · TEXT</t>
        </is>
      </c>
      <c r="C1482" s="26" t="n"/>
      <c r="D1482" s="27">
        <f>IF(AND($C1482="x",$A1482&lt;&gt;""),$A1482,"")</f>
        <v/>
      </c>
    </row>
    <row r="1483">
      <c r="A1483" s="25" t="inlineStr">
        <is>
          <t>change_status_resource_type</t>
        </is>
      </c>
      <c r="B1483" s="29" t="inlineStr">
        <is>
          <t>Change status resource type · TEXT</t>
        </is>
      </c>
      <c r="C1483" s="26" t="n"/>
      <c r="D1483" s="27">
        <f>IF(AND($C1483="x",$A1483&lt;&gt;""),$A1483,"")</f>
        <v/>
      </c>
    </row>
    <row r="1484">
      <c r="A1484" s="25" t="inlineStr">
        <is>
          <t>change_status_shared_set</t>
        </is>
      </c>
      <c r="B1484" s="29" t="inlineStr">
        <is>
          <t>Change status shared set · TEXT</t>
        </is>
      </c>
      <c r="C1484" s="26" t="n"/>
      <c r="D1484" s="27">
        <f>IF(AND($C1484="x",$A1484&lt;&gt;""),$A1484,"")</f>
        <v/>
      </c>
    </row>
    <row r="1485">
      <c r="A1485" s="25" t="inlineStr">
        <is>
          <t>channel</t>
        </is>
      </c>
      <c r="B1485" s="29" t="inlineStr">
        <is>
          <t>Channel · TEXT</t>
        </is>
      </c>
      <c r="C1485" s="26" t="n"/>
      <c r="D1485" s="27">
        <f>IF(AND($C1485="x",$A1485&lt;&gt;""),$A1485,"")</f>
        <v/>
      </c>
    </row>
    <row r="1486">
      <c r="A1486" s="25" t="inlineStr">
        <is>
          <t>channel_exclusivity</t>
        </is>
      </c>
      <c r="B1486" s="29" t="inlineStr">
        <is>
          <t>Channel exclusivity · TEXT</t>
        </is>
      </c>
      <c r="C1486" s="26" t="n"/>
      <c r="D1486" s="27">
        <f>IF(AND($C1486="x",$A1486&lt;&gt;""),$A1486,"")</f>
        <v/>
      </c>
    </row>
    <row r="1487">
      <c r="A1487" s="25" t="inlineStr">
        <is>
          <t>channel_id</t>
        </is>
      </c>
      <c r="B1487" s="29" t="inlineStr">
        <is>
          <t>Channel id · TEXT</t>
        </is>
      </c>
      <c r="C1487" s="26" t="n"/>
      <c r="D1487" s="27">
        <f>IF(AND($C1487="x",$A1487&lt;&gt;""),$A1487,"")</f>
        <v/>
      </c>
    </row>
    <row r="1488">
      <c r="A1488" s="25" t="inlineStr">
        <is>
          <t>city</t>
        </is>
      </c>
      <c r="B1488" s="29" t="inlineStr">
        <is>
          <t>Geo target city · CITY</t>
        </is>
      </c>
      <c r="C1488" s="26" t="n"/>
      <c r="D1488" s="27">
        <f>IF(AND($C1488="x",$A1488&lt;&gt;""),$A1488,"")</f>
        <v/>
      </c>
    </row>
    <row r="1489">
      <c r="A1489" s="25" t="inlineStr">
        <is>
          <t>click_type</t>
        </is>
      </c>
      <c r="B1489" s="29" t="inlineStr">
        <is>
          <t>Click type · TEXT</t>
        </is>
      </c>
      <c r="C1489" s="26" t="n"/>
      <c r="D1489" s="27">
        <f>IF(AND($C1489="x",$A1489&lt;&gt;""),$A1489,"")</f>
        <v/>
      </c>
    </row>
    <row r="1490">
      <c r="A1490" s="25" t="inlineStr">
        <is>
          <t>click_view_ad_group_ad</t>
        </is>
      </c>
      <c r="B1490" s="29" t="inlineStr">
        <is>
          <t>Click view ad group ad · TEXT</t>
        </is>
      </c>
      <c r="C1490" s="26" t="n"/>
      <c r="D1490" s="27">
        <f>IF(AND($C1490="x",$A1490&lt;&gt;""),$A1490,"")</f>
        <v/>
      </c>
    </row>
    <row r="1491">
      <c r="A1491" s="25" t="inlineStr">
        <is>
          <t>click_view_area_of_interest_city</t>
        </is>
      </c>
      <c r="B1491" s="29" t="inlineStr">
        <is>
          <t>Click view area of interest city · CITY</t>
        </is>
      </c>
      <c r="C1491" s="26" t="n"/>
      <c r="D1491" s="27">
        <f>IF(AND($C1491="x",$A1491&lt;&gt;""),$A1491,"")</f>
        <v/>
      </c>
    </row>
    <row r="1492">
      <c r="A1492" s="25" t="inlineStr">
        <is>
          <t>click_view_area_of_interest_country</t>
        </is>
      </c>
      <c r="B1492" s="29" t="inlineStr">
        <is>
          <t>Click view area of interest country · COUNTRY</t>
        </is>
      </c>
      <c r="C1492" s="26" t="n"/>
      <c r="D1492" s="27">
        <f>IF(AND($C1492="x",$A1492&lt;&gt;""),$A1492,"")</f>
        <v/>
      </c>
    </row>
    <row r="1493">
      <c r="A1493" s="25" t="inlineStr">
        <is>
          <t>click_view_area_of_interest_metro</t>
        </is>
      </c>
      <c r="B1493" s="29" t="inlineStr">
        <is>
          <t>Click view area of interest metro · TEXT</t>
        </is>
      </c>
      <c r="C1493" s="26" t="n"/>
      <c r="D1493" s="27">
        <f>IF(AND($C1493="x",$A1493&lt;&gt;""),$A1493,"")</f>
        <v/>
      </c>
    </row>
    <row r="1494">
      <c r="A1494" s="25" t="inlineStr">
        <is>
          <t>click_view_area_of_interest_most_specific</t>
        </is>
      </c>
      <c r="B1494" s="29" t="inlineStr">
        <is>
          <t>Click view area of interest most specific · TEXT</t>
        </is>
      </c>
      <c r="C1494" s="26" t="n"/>
      <c r="D1494" s="27">
        <f>IF(AND($C1494="x",$A1494&lt;&gt;""),$A1494,"")</f>
        <v/>
      </c>
    </row>
    <row r="1495">
      <c r="A1495" s="25" t="inlineStr">
        <is>
          <t>click_view_area_of_interest_region</t>
        </is>
      </c>
      <c r="B1495" s="29" t="inlineStr">
        <is>
          <t>Click view area of interest region · REGION</t>
        </is>
      </c>
      <c r="C1495" s="26" t="n"/>
      <c r="D1495" s="27">
        <f>IF(AND($C1495="x",$A1495&lt;&gt;""),$A1495,"")</f>
        <v/>
      </c>
    </row>
    <row r="1496">
      <c r="A1496" s="25" t="inlineStr">
        <is>
          <t>click_view_campaign_location_target</t>
        </is>
      </c>
      <c r="B1496" s="29" t="inlineStr">
        <is>
          <t>Click view campaign location target · TEXT</t>
        </is>
      </c>
      <c r="C1496" s="26" t="n"/>
      <c r="D1496" s="27">
        <f>IF(AND($C1496="x",$A1496&lt;&gt;""),$A1496,"")</f>
        <v/>
      </c>
    </row>
    <row r="1497">
      <c r="A1497" s="25" t="inlineStr">
        <is>
          <t>click_view_gclid</t>
        </is>
      </c>
      <c r="B1497" s="29" t="inlineStr">
        <is>
          <t>Click view gclid · TEXT</t>
        </is>
      </c>
      <c r="C1497" s="26" t="n"/>
      <c r="D1497" s="27">
        <f>IF(AND($C1497="x",$A1497&lt;&gt;""),$A1497,"")</f>
        <v/>
      </c>
    </row>
    <row r="1498">
      <c r="A1498" s="25" t="inlineStr">
        <is>
          <t>click_view_keyword</t>
        </is>
      </c>
      <c r="B1498" s="29" t="inlineStr">
        <is>
          <t>Click view keyword · TEXT</t>
        </is>
      </c>
      <c r="C1498" s="26" t="n"/>
      <c r="D1498" s="27">
        <f>IF(AND($C1498="x",$A1498&lt;&gt;""),$A1498,"")</f>
        <v/>
      </c>
    </row>
    <row r="1499">
      <c r="A1499" s="25" t="inlineStr">
        <is>
          <t>click_view_keyword_info_match_type</t>
        </is>
      </c>
      <c r="B1499" s="29" t="inlineStr">
        <is>
          <t>Click view keyword info match type · TEXT</t>
        </is>
      </c>
      <c r="C1499" s="26" t="n"/>
      <c r="D1499" s="27">
        <f>IF(AND($C1499="x",$A1499&lt;&gt;""),$A1499,"")</f>
        <v/>
      </c>
    </row>
    <row r="1500">
      <c r="A1500" s="25" t="inlineStr">
        <is>
          <t>click_view_keyword_info_text</t>
        </is>
      </c>
      <c r="B1500" s="29" t="inlineStr">
        <is>
          <t>Click view keyword info text · TEXT</t>
        </is>
      </c>
      <c r="C1500" s="26" t="n"/>
      <c r="D1500" s="27">
        <f>IF(AND($C1500="x",$A1500&lt;&gt;""),$A1500,"")</f>
        <v/>
      </c>
    </row>
    <row r="1501">
      <c r="A1501" s="25" t="inlineStr">
        <is>
          <t>click_view_location_of_presence_city</t>
        </is>
      </c>
      <c r="B1501" s="29" t="inlineStr">
        <is>
          <t>Click view location of presence city · CITY</t>
        </is>
      </c>
      <c r="C1501" s="26" t="n"/>
      <c r="D1501" s="27">
        <f>IF(AND($C1501="x",$A1501&lt;&gt;""),$A1501,"")</f>
        <v/>
      </c>
    </row>
    <row r="1502">
      <c r="A1502" s="25" t="inlineStr">
        <is>
          <t>click_view_location_of_presence_country</t>
        </is>
      </c>
      <c r="B1502" s="29" t="inlineStr">
        <is>
          <t>Click view location of presence country · COUNTRY</t>
        </is>
      </c>
      <c r="C1502" s="26" t="n"/>
      <c r="D1502" s="27">
        <f>IF(AND($C1502="x",$A1502&lt;&gt;""),$A1502,"")</f>
        <v/>
      </c>
    </row>
    <row r="1503">
      <c r="A1503" s="25" t="inlineStr">
        <is>
          <t>click_view_location_of_presence_metro</t>
        </is>
      </c>
      <c r="B1503" s="29" t="inlineStr">
        <is>
          <t>Click view location of presence metro · TEXT</t>
        </is>
      </c>
      <c r="C1503" s="26" t="n"/>
      <c r="D1503" s="27">
        <f>IF(AND($C1503="x",$A1503&lt;&gt;""),$A1503,"")</f>
        <v/>
      </c>
    </row>
    <row r="1504">
      <c r="A1504" s="25" t="inlineStr">
        <is>
          <t>click_view_location_of_presence_most_specific</t>
        </is>
      </c>
      <c r="B1504" s="29" t="inlineStr">
        <is>
          <t>Click view location of presence most specific · TEXT</t>
        </is>
      </c>
      <c r="C1504" s="26" t="n"/>
      <c r="D1504" s="27">
        <f>IF(AND($C1504="x",$A1504&lt;&gt;""),$A1504,"")</f>
        <v/>
      </c>
    </row>
    <row r="1505">
      <c r="A1505" s="25" t="inlineStr">
        <is>
          <t>click_view_location_of_presence_region</t>
        </is>
      </c>
      <c r="B1505" s="29" t="inlineStr">
        <is>
          <t>Click view location of presence region · REGION</t>
        </is>
      </c>
      <c r="C1505" s="26" t="n"/>
      <c r="D1505" s="27">
        <f>IF(AND($C1505="x",$A1505&lt;&gt;""),$A1505,"")</f>
        <v/>
      </c>
    </row>
    <row r="1506">
      <c r="A1506" s="25" t="inlineStr">
        <is>
          <t>click_view_page_number</t>
        </is>
      </c>
      <c r="B1506" s="29" t="inlineStr">
        <is>
          <t>Click view page number · NUMERIC</t>
        </is>
      </c>
      <c r="C1506" s="26" t="n"/>
      <c r="D1506" s="27">
        <f>IF(AND($C1506="x",$A1506&lt;&gt;""),$A1506,"")</f>
        <v/>
      </c>
    </row>
    <row r="1507">
      <c r="A1507" s="25" t="inlineStr">
        <is>
          <t>click_view_resource_name</t>
        </is>
      </c>
      <c r="B1507" s="29" t="inlineStr">
        <is>
          <t>Click view resource name · TEXT</t>
        </is>
      </c>
      <c r="C1507" s="26" t="n"/>
      <c r="D1507" s="27">
        <f>IF(AND($C1507="x",$A1507&lt;&gt;""),$A1507,"")</f>
        <v/>
      </c>
    </row>
    <row r="1508">
      <c r="A1508" s="25" t="inlineStr">
        <is>
          <t>click_view_user_list</t>
        </is>
      </c>
      <c r="B1508" s="29" t="inlineStr">
        <is>
          <t>Click view user list · TEXT</t>
        </is>
      </c>
      <c r="C1508" s="26" t="n"/>
      <c r="D1508" s="27">
        <f>IF(AND($C1508="x",$A1508&lt;&gt;""),$A1508,"")</f>
        <v/>
      </c>
    </row>
    <row r="1509">
      <c r="A1509" s="25" t="inlineStr">
        <is>
          <t>clicks</t>
        </is>
      </c>
      <c r="B1509" s="29" t="inlineStr">
        <is>
          <t>Clicks · NUMERIC</t>
        </is>
      </c>
      <c r="C1509" s="26" t="n"/>
      <c r="D1509" s="27">
        <f>IF(AND($C1509="x",$A1509&lt;&gt;""),$A1509,"")</f>
        <v/>
      </c>
    </row>
    <row r="1510">
      <c r="A1510" s="25" t="inlineStr">
        <is>
          <t>clicks_unique_query_clusters</t>
        </is>
      </c>
      <c r="B1510" s="29" t="inlineStr">
        <is>
          <t>Clicks unique query clusters · NUMERIC</t>
        </is>
      </c>
      <c r="C1510" s="26" t="n"/>
      <c r="D1510" s="27">
        <f>IF(AND($C1510="x",$A1510&lt;&gt;""),$A1510,"")</f>
        <v/>
      </c>
    </row>
    <row r="1511">
      <c r="A1511" s="25" t="inlineStr">
        <is>
          <t>close_variants</t>
        </is>
      </c>
      <c r="B1511" s="29" t="inlineStr">
        <is>
          <t>Close variants · TEXT</t>
        </is>
      </c>
      <c r="C1511" s="26" t="n"/>
      <c r="D1511" s="27">
        <f>IF(AND($C1511="x",$A1511&lt;&gt;""),$A1511,"")</f>
        <v/>
      </c>
    </row>
    <row r="1512">
      <c r="A1512" s="25" t="inlineStr">
        <is>
          <t>closing_reason</t>
        </is>
      </c>
      <c r="B1512" s="29" t="inlineStr">
        <is>
          <t>Closing reason · TEXT</t>
        </is>
      </c>
      <c r="C1512" s="26" t="n"/>
      <c r="D1512" s="27">
        <f>IF(AND($C1512="x",$A1512&lt;&gt;""),$A1512,"")</f>
        <v/>
      </c>
    </row>
    <row r="1513">
      <c r="A1513" s="25" t="inlineStr">
        <is>
          <t>code</t>
        </is>
      </c>
      <c r="B1513" s="29" t="inlineStr">
        <is>
          <t>Code · TEXT</t>
        </is>
      </c>
      <c r="C1513" s="26" t="n"/>
      <c r="D1513" s="27">
        <f>IF(AND($C1513="x",$A1513&lt;&gt;""),$A1513,"")</f>
        <v/>
      </c>
    </row>
    <row r="1514">
      <c r="A1514" s="25" t="inlineStr">
        <is>
          <t>combined_audience_combined_audience</t>
        </is>
      </c>
      <c r="B1514" s="29" t="inlineStr">
        <is>
          <t>Combined audience combined audience · TEXT</t>
        </is>
      </c>
      <c r="C1514" s="26" t="n"/>
      <c r="D1514" s="27">
        <f>IF(AND($C1514="x",$A1514&lt;&gt;""),$A1514,"")</f>
        <v/>
      </c>
    </row>
    <row r="1515">
      <c r="A1515" s="25" t="inlineStr">
        <is>
          <t>commission_commission_rate_micros</t>
        </is>
      </c>
      <c r="B1515" s="29" t="inlineStr">
        <is>
          <t>Commission commission rate micros · NUMERIC</t>
        </is>
      </c>
      <c r="C1515" s="26" t="n"/>
      <c r="D1515" s="27">
        <f>IF(AND($C1515="x",$A1515&lt;&gt;""),$A1515,"")</f>
        <v/>
      </c>
    </row>
    <row r="1516">
      <c r="A1516" s="25" t="inlineStr">
        <is>
          <t>competition_index</t>
        </is>
      </c>
      <c r="B1516" s="29" t="inlineStr">
        <is>
          <t>Competition index · NUMERIC</t>
        </is>
      </c>
      <c r="C1516" s="26" t="n"/>
      <c r="D1516" s="27">
        <f>IF(AND($C1516="x",$A1516&lt;&gt;""),$A1516,"")</f>
        <v/>
      </c>
    </row>
    <row r="1517">
      <c r="A1517" s="25" t="inlineStr">
        <is>
          <t>contains_eu_political_advertising</t>
        </is>
      </c>
      <c r="B1517" s="29" t="inlineStr">
        <is>
          <t>Contains eu political advertising · TEXT</t>
        </is>
      </c>
      <c r="C1517" s="26" t="n"/>
      <c r="D1517" s="27">
        <f>IF(AND($C1517="x",$A1517&lt;&gt;""),$A1517,"")</f>
        <v/>
      </c>
    </row>
    <row r="1518">
      <c r="A1518" s="25" t="inlineStr">
        <is>
          <t>content_bid_criterion_type_group</t>
        </is>
      </c>
      <c r="B1518" s="29" t="inlineStr">
        <is>
          <t>Content bid criterion type group · TEXT</t>
        </is>
      </c>
      <c r="C1518" s="26" t="n"/>
      <c r="D1518" s="27">
        <f>IF(AND($C1518="x",$A1518&lt;&gt;""),$A1518,"")</f>
        <v/>
      </c>
    </row>
    <row r="1519">
      <c r="A1519" s="25" t="inlineStr">
        <is>
          <t>content_budget_lost_impression_share</t>
        </is>
      </c>
      <c r="B1519" s="29" t="inlineStr">
        <is>
          <t>Content budget lost impression share · NUMERIC</t>
        </is>
      </c>
      <c r="C1519" s="26" t="n"/>
      <c r="D1519" s="27">
        <f>IF(AND($C1519="x",$A1519&lt;&gt;""),$A1519,"")</f>
        <v/>
      </c>
    </row>
    <row r="1520">
      <c r="A1520" s="25" t="inlineStr">
        <is>
          <t>content_budget_lost_impression_share_non_aggregated</t>
        </is>
      </c>
      <c r="B1520" s="29" t="inlineStr">
        <is>
          <t>(Internal) Content budget lost impression share (Non-aggregated) · NUMERIC</t>
        </is>
      </c>
      <c r="C1520" s="26" t="n"/>
      <c r="D1520" s="27">
        <f>IF(AND($C1520="x",$A1520&lt;&gt;""),$A1520,"")</f>
        <v/>
      </c>
    </row>
    <row r="1521">
      <c r="A1521" s="25" t="inlineStr">
        <is>
          <t>content_eligible_impressions</t>
        </is>
      </c>
      <c r="B1521" s="29" t="inlineStr">
        <is>
          <t>Eligible Impressions on Display Network · NUMERIC</t>
        </is>
      </c>
      <c r="C1521" s="26" t="n"/>
      <c r="D1521" s="27">
        <f>IF(AND($C1521="x",$A1521&lt;&gt;""),$A1521,"")</f>
        <v/>
      </c>
    </row>
    <row r="1522">
      <c r="A1522" s="25" t="inlineStr">
        <is>
          <t>content_impression_share</t>
        </is>
      </c>
      <c r="B1522" s="29" t="inlineStr">
        <is>
          <t>Content impression share · NUMERIC</t>
        </is>
      </c>
      <c r="C1522" s="26" t="n"/>
      <c r="D1522" s="27">
        <f>IF(AND($C1522="x",$A1522&lt;&gt;""),$A1522,"")</f>
        <v/>
      </c>
    </row>
    <row r="1523">
      <c r="A1523" s="25" t="inlineStr">
        <is>
          <t>content_label_type</t>
        </is>
      </c>
      <c r="B1523" s="29" t="inlineStr">
        <is>
          <t>Content label type · TEXT</t>
        </is>
      </c>
      <c r="C1523" s="26" t="n"/>
      <c r="D1523" s="27">
        <f>IF(AND($C1523="x",$A1523&lt;&gt;""),$A1523,"")</f>
        <v/>
      </c>
    </row>
    <row r="1524">
      <c r="A1524" s="25" t="inlineStr">
        <is>
          <t>content_rank_lost_impression_share</t>
        </is>
      </c>
      <c r="B1524" s="29" t="inlineStr">
        <is>
          <t>Content rank lost impression share · NUMERIC</t>
        </is>
      </c>
      <c r="C1524" s="26" t="n"/>
      <c r="D1524" s="27">
        <f>IF(AND($C1524="x",$A1524&lt;&gt;""),$A1524,"")</f>
        <v/>
      </c>
    </row>
    <row r="1525">
      <c r="A1525" s="25" t="inlineStr">
        <is>
          <t>content_rank_lost_impression_share_non_aggregated</t>
        </is>
      </c>
      <c r="B1525" s="29" t="inlineStr">
        <is>
          <t>(Internal) Content rank lost impression share (Non-aggregated) · NUMERIC</t>
        </is>
      </c>
      <c r="C1525" s="26" t="n"/>
      <c r="D1525" s="27">
        <f>IF(AND($C1525="x",$A1525&lt;&gt;""),$A1525,"")</f>
        <v/>
      </c>
    </row>
    <row r="1526">
      <c r="A1526" s="25" t="inlineStr">
        <is>
          <t>conversion_action</t>
        </is>
      </c>
      <c r="B1526" s="29" t="inlineStr">
        <is>
          <t>Conversion action · TEXT</t>
        </is>
      </c>
      <c r="C1526" s="26" t="n"/>
      <c r="D1526" s="27">
        <f>IF(AND($C1526="x",$A1526&lt;&gt;""),$A1526,"")</f>
        <v/>
      </c>
    </row>
    <row r="1527">
      <c r="A1527" s="25" t="inlineStr">
        <is>
          <t>conversion_action_category</t>
        </is>
      </c>
      <c r="B1527" s="29" t="inlineStr">
        <is>
          <t>Conversion action category · TEXT</t>
        </is>
      </c>
      <c r="C1527" s="26" t="n"/>
      <c r="D1527" s="27">
        <f>IF(AND($C1527="x",$A1527&lt;&gt;""),$A1527,"")</f>
        <v/>
      </c>
    </row>
    <row r="1528">
      <c r="A1528" s="25" t="inlineStr">
        <is>
          <t>conversion_action_click_through_lookback_window_days</t>
        </is>
      </c>
      <c r="B1528" s="29" t="inlineStr">
        <is>
          <t>Conversion action click through lookback window days · NUMERIC</t>
        </is>
      </c>
      <c r="C1528" s="26" t="n"/>
      <c r="D1528" s="27">
        <f>IF(AND($C1528="x",$A1528&lt;&gt;""),$A1528,"")</f>
        <v/>
      </c>
    </row>
    <row r="1529">
      <c r="A1529" s="25" t="inlineStr">
        <is>
          <t>conversion_action_counting_type</t>
        </is>
      </c>
      <c r="B1529" s="29" t="inlineStr">
        <is>
          <t>Conversion action counting type · TEXT</t>
        </is>
      </c>
      <c r="C1529" s="26" t="n"/>
      <c r="D1529" s="27">
        <f>IF(AND($C1529="x",$A1529&lt;&gt;""),$A1529,"")</f>
        <v/>
      </c>
    </row>
    <row r="1530">
      <c r="A1530" s="25" t="inlineStr">
        <is>
          <t>conversion_action_id</t>
        </is>
      </c>
      <c r="B1530" s="29" t="inlineStr">
        <is>
          <t>Conversion action ID · TEXT</t>
        </is>
      </c>
      <c r="C1530" s="26" t="n"/>
      <c r="D1530" s="27">
        <f>IF(AND($C1530="x",$A1530&lt;&gt;""),$A1530,"")</f>
        <v/>
      </c>
    </row>
    <row r="1531">
      <c r="A1531" s="25" t="inlineStr">
        <is>
          <t>conversion_action_origin</t>
        </is>
      </c>
      <c r="B1531" s="29" t="inlineStr">
        <is>
          <t>Conversion action origin · TEXT</t>
        </is>
      </c>
      <c r="C1531" s="26" t="n"/>
      <c r="D1531" s="27">
        <f>IF(AND($C1531="x",$A1531&lt;&gt;""),$A1531,"")</f>
        <v/>
      </c>
    </row>
    <row r="1532">
      <c r="A1532" s="25" t="inlineStr">
        <is>
          <t>conversion_action_primary_for_goal</t>
        </is>
      </c>
      <c r="B1532" s="29" t="inlineStr">
        <is>
          <t>Conversion action primary for goal · BOOLEAN</t>
        </is>
      </c>
      <c r="C1532" s="26" t="n"/>
      <c r="D1532" s="27">
        <f>IF(AND($C1532="x",$A1532&lt;&gt;""),$A1532,"")</f>
        <v/>
      </c>
    </row>
    <row r="1533">
      <c r="A1533" s="25" t="inlineStr">
        <is>
          <t>conversion_action_status</t>
        </is>
      </c>
      <c r="B1533" s="29" t="inlineStr">
        <is>
          <t>Conversion action status · TEXT</t>
        </is>
      </c>
      <c r="C1533" s="26" t="n"/>
      <c r="D1533" s="27">
        <f>IF(AND($C1533="x",$A1533&lt;&gt;""),$A1533,"")</f>
        <v/>
      </c>
    </row>
    <row r="1534">
      <c r="A1534" s="25" t="inlineStr">
        <is>
          <t>conversion_action_type</t>
        </is>
      </c>
      <c r="B1534" s="29" t="inlineStr">
        <is>
          <t>Conversion action type · TEXT</t>
        </is>
      </c>
      <c r="C1534" s="26" t="n"/>
      <c r="D1534" s="27">
        <f>IF(AND($C1534="x",$A1534&lt;&gt;""),$A1534,"")</f>
        <v/>
      </c>
    </row>
    <row r="1535">
      <c r="A1535" s="25" t="inlineStr">
        <is>
          <t>conversion_action_view_through_lookback_window_days</t>
        </is>
      </c>
      <c r="B1535" s="29" t="inlineStr">
        <is>
          <t>Conversion action view through lookback window days · NUMERIC</t>
        </is>
      </c>
      <c r="C1535" s="26" t="n"/>
      <c r="D1535" s="27">
        <f>IF(AND($C1535="x",$A1535&lt;&gt;""),$A1535,"")</f>
        <v/>
      </c>
    </row>
    <row r="1536">
      <c r="A1536" s="25" t="inlineStr">
        <is>
          <t>conversion_adjustment</t>
        </is>
      </c>
      <c r="B1536" s="29" t="inlineStr">
        <is>
          <t>Conversion adjustment · BOOLEAN</t>
        </is>
      </c>
      <c r="C1536" s="26" t="n"/>
      <c r="D1536" s="27">
        <f>IF(AND($C1536="x",$A1536&lt;&gt;""),$A1536,"")</f>
        <v/>
      </c>
    </row>
    <row r="1537">
      <c r="A1537" s="25" t="inlineStr">
        <is>
          <t>conversion_adjustment_lag_bucket</t>
        </is>
      </c>
      <c r="B1537" s="29" t="inlineStr">
        <is>
          <t>Conversion adjustment lag bucket · TEXT</t>
        </is>
      </c>
      <c r="C1537" s="26" t="n"/>
      <c r="D1537" s="27">
        <f>IF(AND($C1537="x",$A1537&lt;&gt;""),$A1537,"")</f>
        <v/>
      </c>
    </row>
    <row r="1538">
      <c r="A1538" s="25" t="inlineStr">
        <is>
          <t>conversion_attribution_event_type</t>
        </is>
      </c>
      <c r="B1538" s="29" t="inlineStr">
        <is>
          <t>Conversion attribution event type · TEXT</t>
        </is>
      </c>
      <c r="C1538" s="26" t="n"/>
      <c r="D1538" s="27">
        <f>IF(AND($C1538="x",$A1538&lt;&gt;""),$A1538,"")</f>
        <v/>
      </c>
    </row>
    <row r="1539">
      <c r="A1539" s="25" t="inlineStr">
        <is>
          <t>conversion_category_name</t>
        </is>
      </c>
      <c r="B1539" s="29" t="inlineStr">
        <is>
          <t>Conversion category name · TEXT</t>
        </is>
      </c>
      <c r="C1539" s="26" t="n"/>
      <c r="D1539" s="27">
        <f>IF(AND($C1539="x",$A1539&lt;&gt;""),$A1539,"")</f>
        <v/>
      </c>
    </row>
    <row r="1540">
      <c r="A1540" s="25" t="inlineStr">
        <is>
          <t>conversion_lag_bucket</t>
        </is>
      </c>
      <c r="B1540" s="29" t="inlineStr">
        <is>
          <t>Conversion lag bucket · TEXT</t>
        </is>
      </c>
      <c r="C1540" s="26" t="n"/>
      <c r="D1540" s="27">
        <f>IF(AND($C1540="x",$A1540&lt;&gt;""),$A1540,"")</f>
        <v/>
      </c>
    </row>
    <row r="1541">
      <c r="A1541" s="25" t="inlineStr">
        <is>
          <t>conversion_last_conversion_date</t>
        </is>
      </c>
      <c r="B1541" s="29" t="inlineStr">
        <is>
          <t>Conversion last conversion date · DATE</t>
        </is>
      </c>
      <c r="C1541" s="26" t="n"/>
      <c r="D1541" s="27">
        <f>IF(AND($C1541="x",$A1541&lt;&gt;""),$A1541,"")</f>
        <v/>
      </c>
    </row>
    <row r="1542">
      <c r="A1542" s="25" t="inlineStr">
        <is>
          <t>conversion_last_received_request_date_time</t>
        </is>
      </c>
      <c r="B1542" s="29" t="inlineStr">
        <is>
          <t>Conversion last received request date time · TIMESTAMP</t>
        </is>
      </c>
      <c r="C1542" s="26" t="n"/>
      <c r="D1542" s="27">
        <f>IF(AND($C1542="x",$A1542&lt;&gt;""),$A1542,"")</f>
        <v/>
      </c>
    </row>
    <row r="1543">
      <c r="A1543" s="25" t="inlineStr">
        <is>
          <t>conversion_or_adjustment_lag_bucket</t>
        </is>
      </c>
      <c r="B1543" s="29" t="inlineStr">
        <is>
          <t>Conversion or adjustment lag bucket · TEXT</t>
        </is>
      </c>
      <c r="C1543" s="26" t="n"/>
      <c r="D1543" s="27">
        <f>IF(AND($C1543="x",$A1543&lt;&gt;""),$A1543,"")</f>
        <v/>
      </c>
    </row>
    <row r="1544">
      <c r="A1544" s="25" t="inlineStr">
        <is>
          <t>conversion_rate</t>
        </is>
      </c>
      <c r="B1544" s="29" t="inlineStr">
        <is>
          <t>Conversion rate · PERCENT</t>
        </is>
      </c>
      <c r="C1544" s="26" t="n"/>
      <c r="D1544" s="27">
        <f>IF(AND($C1544="x",$A1544&lt;&gt;""),$A1544,"")</f>
        <v/>
      </c>
    </row>
    <row r="1545">
      <c r="A1545" s="25" t="inlineStr">
        <is>
          <t>conversion_tracker_id</t>
        </is>
      </c>
      <c r="B1545" s="29" t="inlineStr">
        <is>
          <t>Conversion tracker id · TEXT</t>
        </is>
      </c>
      <c r="C1545" s="26" t="n"/>
      <c r="D1545" s="27">
        <f>IF(AND($C1545="x",$A1545&lt;&gt;""),$A1545,"")</f>
        <v/>
      </c>
    </row>
    <row r="1546">
      <c r="A1546" s="25" t="inlineStr">
        <is>
          <t>conversion_tracking_setting_accepted_customer_data_terms</t>
        </is>
      </c>
      <c r="B1546" s="29" t="inlineStr">
        <is>
          <t>Conversion tracking setting accepted customer data terms · BOOLEAN</t>
        </is>
      </c>
      <c r="C1546" s="26" t="n"/>
      <c r="D1546" s="27">
        <f>IF(AND($C1546="x",$A1546&lt;&gt;""),$A1546,"")</f>
        <v/>
      </c>
    </row>
    <row r="1547">
      <c r="A1547" s="25" t="inlineStr">
        <is>
          <t>conversion_tracking_setting_conversion_tracking_id</t>
        </is>
      </c>
      <c r="B1547" s="29" t="inlineStr">
        <is>
          <t>Conversion tracking setting conversion tracking id · NUMERIC</t>
        </is>
      </c>
      <c r="C1547" s="26" t="n"/>
      <c r="D1547" s="27">
        <f>IF(AND($C1547="x",$A1547&lt;&gt;""),$A1547,"")</f>
        <v/>
      </c>
    </row>
    <row r="1548">
      <c r="A1548" s="25" t="inlineStr">
        <is>
          <t>conversion_tracking_setting_conversion_tracking_status</t>
        </is>
      </c>
      <c r="B1548" s="29" t="inlineStr">
        <is>
          <t>Conversion tracking setting conversion tracking status · TEXT</t>
        </is>
      </c>
      <c r="C1548" s="26" t="n"/>
      <c r="D1548" s="27">
        <f>IF(AND($C1548="x",$A1548&lt;&gt;""),$A1548,"")</f>
        <v/>
      </c>
    </row>
    <row r="1549">
      <c r="A1549" s="25" t="inlineStr">
        <is>
          <t>conversion_tracking_setting_cross_account_conversion_tracking_id</t>
        </is>
      </c>
      <c r="B1549" s="29" t="inlineStr">
        <is>
          <t>Conversion tracking setting cross account conversion tracking id · NUMERIC</t>
        </is>
      </c>
      <c r="C1549" s="26" t="n"/>
      <c r="D1549" s="27">
        <f>IF(AND($C1549="x",$A1549&lt;&gt;""),$A1549,"")</f>
        <v/>
      </c>
    </row>
    <row r="1550">
      <c r="A1550" s="25" t="inlineStr">
        <is>
          <t>conversion_tracking_setting_enhanced_conversions_for_leads_enabled</t>
        </is>
      </c>
      <c r="B1550" s="29" t="inlineStr">
        <is>
          <t>Conversion tracking setting enhanced conversions for leads enabled · BOOLEAN</t>
        </is>
      </c>
      <c r="C1550" s="26" t="n"/>
      <c r="D1550" s="27">
        <f>IF(AND($C1550="x",$A1550&lt;&gt;""),$A1550,"")</f>
        <v/>
      </c>
    </row>
    <row r="1551">
      <c r="A1551" s="25" t="inlineStr">
        <is>
          <t>conversion_tracking_setting_google_ads_conversion_customer</t>
        </is>
      </c>
      <c r="B1551" s="29" t="inlineStr">
        <is>
          <t>Conversion tracking setting google ads conversion customer · TEXT</t>
        </is>
      </c>
      <c r="C1551" s="26" t="n"/>
      <c r="D1551" s="27">
        <f>IF(AND($C1551="x",$A1551&lt;&gt;""),$A1551,"")</f>
        <v/>
      </c>
    </row>
    <row r="1552">
      <c r="A1552" s="25" t="inlineStr">
        <is>
          <t>conversion_type_name</t>
        </is>
      </c>
      <c r="B1552" s="29" t="inlineStr">
        <is>
          <t>Conversion type name · TEXT</t>
        </is>
      </c>
      <c r="C1552" s="26" t="n"/>
      <c r="D1552" s="27">
        <f>IF(AND($C1552="x",$A1552&lt;&gt;""),$A1552,"")</f>
        <v/>
      </c>
    </row>
    <row r="1553">
      <c r="A1553" s="25" t="inlineStr">
        <is>
          <t>conversion_value</t>
        </is>
      </c>
      <c r="B1553" s="29" t="inlineStr">
        <is>
          <t>Conversion value · NUMERIC</t>
        </is>
      </c>
      <c r="C1553" s="26" t="n"/>
      <c r="D1553" s="27">
        <f>IF(AND($C1553="x",$A1553&lt;&gt;""),$A1553,"")</f>
        <v/>
      </c>
    </row>
    <row r="1554">
      <c r="A1554" s="25" t="inlineStr">
        <is>
          <t>conversion_value_rule_primary_dimension</t>
        </is>
      </c>
      <c r="B1554" s="29" t="inlineStr">
        <is>
          <t>Conversion value rule primary dimension · TEXT</t>
        </is>
      </c>
      <c r="C1554" s="26" t="n"/>
      <c r="D1554" s="27">
        <f>IF(AND($C1554="x",$A1554&lt;&gt;""),$A1554,"")</f>
        <v/>
      </c>
    </row>
    <row r="1555">
      <c r="A1555" s="25" t="inlineStr">
        <is>
          <t>conversions_by_conversion_date</t>
        </is>
      </c>
      <c r="B1555" s="29" t="inlineStr">
        <is>
          <t>Conversions by conversion date · NUMERIC</t>
        </is>
      </c>
      <c r="C1555" s="26" t="n"/>
      <c r="D1555" s="27">
        <f>IF(AND($C1555="x",$A1555&lt;&gt;""),$A1555,"")</f>
        <v/>
      </c>
    </row>
    <row r="1556">
      <c r="A1556" s="25" t="inlineStr">
        <is>
          <t>conversions_from_interactions_rate</t>
        </is>
      </c>
      <c r="B1556" s="29" t="inlineStr">
        <is>
          <t>Conversions from interactions rate · PERCENT</t>
        </is>
      </c>
      <c r="C1556" s="26" t="n"/>
      <c r="D1556" s="27">
        <f>IF(AND($C1556="x",$A1556&lt;&gt;""),$A1556,"")</f>
        <v/>
      </c>
    </row>
    <row r="1557">
      <c r="A1557" s="25" t="inlineStr">
        <is>
          <t>conversions_from_interactions_value_per_interaction</t>
        </is>
      </c>
      <c r="B1557" s="29" t="inlineStr">
        <is>
          <t>Conversions from interactions value per interaction · NUMERIC</t>
        </is>
      </c>
      <c r="C1557" s="26" t="n"/>
      <c r="D1557" s="27">
        <f>IF(AND($C1557="x",$A1557&lt;&gt;""),$A1557,"")</f>
        <v/>
      </c>
    </row>
    <row r="1558">
      <c r="A1558" s="25" t="inlineStr">
        <is>
          <t>conversions_unique_query_clusters</t>
        </is>
      </c>
      <c r="B1558" s="29" t="inlineStr">
        <is>
          <t>Conversions unique query clusters · NUMERIC</t>
        </is>
      </c>
      <c r="C1558" s="26" t="n"/>
      <c r="D1558" s="27">
        <f>IF(AND($C1558="x",$A1558&lt;&gt;""),$A1558,"")</f>
        <v/>
      </c>
    </row>
    <row r="1559">
      <c r="A1559" s="25" t="inlineStr">
        <is>
          <t>conversions_value</t>
        </is>
      </c>
      <c r="B1559" s="29" t="inlineStr">
        <is>
          <t>Conversions value · NUMERIC</t>
        </is>
      </c>
      <c r="C1559" s="26" t="n"/>
      <c r="D1559" s="27">
        <f>IF(AND($C1559="x",$A1559&lt;&gt;""),$A1559,"")</f>
        <v/>
      </c>
    </row>
    <row r="1560">
      <c r="A1560" s="25" t="inlineStr">
        <is>
          <t>conversions_value_by_conversion_date</t>
        </is>
      </c>
      <c r="B1560" s="29" t="inlineStr">
        <is>
          <t>Conversions value by conversion date · NUMERIC</t>
        </is>
      </c>
      <c r="C1560" s="26" t="n"/>
      <c r="D1560" s="27">
        <f>IF(AND($C1560="x",$A1560&lt;&gt;""),$A1560,"")</f>
        <v/>
      </c>
    </row>
    <row r="1561">
      <c r="A1561" s="25" t="inlineStr">
        <is>
          <t>conversions_value_per_cost</t>
        </is>
      </c>
      <c r="B1561" s="29" t="inlineStr">
        <is>
          <t>Conversions value per cost · NUMERIC</t>
        </is>
      </c>
      <c r="C1561" s="26" t="n"/>
      <c r="D1561" s="27">
        <f>IF(AND($C1561="x",$A1561&lt;&gt;""),$A1561,"")</f>
        <v/>
      </c>
    </row>
    <row r="1562">
      <c r="A1562" s="25" t="inlineStr">
        <is>
          <t>cost</t>
        </is>
      </c>
      <c r="B1562" s="29" t="inlineStr">
        <is>
          <t>Cost · NUMERIC</t>
        </is>
      </c>
      <c r="C1562" s="26" t="n"/>
      <c r="D1562" s="27">
        <f>IF(AND($C1562="x",$A1562&lt;&gt;""),$A1562,"")</f>
        <v/>
      </c>
    </row>
    <row r="1563">
      <c r="A1563" s="25" t="inlineStr">
        <is>
          <t>cost_converted_currency_per_platform_comparable_conversion</t>
        </is>
      </c>
      <c r="B1563" s="29" t="inlineStr">
        <is>
          <t>Cost converted currency per platform comparable conversion · NUMERIC</t>
        </is>
      </c>
      <c r="C1563" s="26" t="n"/>
      <c r="D1563" s="27">
        <f>IF(AND($C1563="x",$A1563&lt;&gt;""),$A1563,"")</f>
        <v/>
      </c>
    </row>
    <row r="1564">
      <c r="A1564" s="25" t="inlineStr">
        <is>
          <t>cost_micros</t>
        </is>
      </c>
      <c r="B1564" s="29" t="inlineStr">
        <is>
          <t>Cost micros · NUMERIC</t>
        </is>
      </c>
      <c r="C1564" s="26" t="n"/>
      <c r="D1564" s="27">
        <f>IF(AND($C1564="x",$A1564&lt;&gt;""),$A1564,"")</f>
        <v/>
      </c>
    </row>
    <row r="1565">
      <c r="A1565" s="25" t="inlineStr">
        <is>
          <t>cost_of_goods_sold_micros</t>
        </is>
      </c>
      <c r="B1565" s="29" t="inlineStr">
        <is>
          <t>Cost of goods sold micros · NUMERIC</t>
        </is>
      </c>
      <c r="C1565" s="26" t="n"/>
      <c r="D1565" s="27">
        <f>IF(AND($C1565="x",$A1565&lt;&gt;""),$A1565,"")</f>
        <v/>
      </c>
    </row>
    <row r="1566">
      <c r="A1566" s="25" t="inlineStr">
        <is>
          <t>cost_per_all_conversion</t>
        </is>
      </c>
      <c r="B1566" s="29" t="inlineStr">
        <is>
          <t>Cost per all conversion · NUMERIC</t>
        </is>
      </c>
      <c r="C1566" s="26" t="n"/>
      <c r="D1566" s="27">
        <f>IF(AND($C1566="x",$A1566&lt;&gt;""),$A1566,"")</f>
        <v/>
      </c>
    </row>
    <row r="1567">
      <c r="A1567" s="25" t="inlineStr">
        <is>
          <t>cost_per_all_conversions</t>
        </is>
      </c>
      <c r="B1567" s="29" t="inlineStr">
        <is>
          <t>Cost per all conversions · NUMERIC</t>
        </is>
      </c>
      <c r="C1567" s="26" t="n"/>
      <c r="D1567" s="27">
        <f>IF(AND($C1567="x",$A1567&lt;&gt;""),$A1567,"")</f>
        <v/>
      </c>
    </row>
    <row r="1568">
      <c r="A1568" s="25" t="inlineStr">
        <is>
          <t>cost_per_conversion</t>
        </is>
      </c>
      <c r="B1568" s="29" t="inlineStr">
        <is>
          <t>Cost per conversion · NUMERIC</t>
        </is>
      </c>
      <c r="C1568" s="26" t="n"/>
      <c r="D1568" s="27">
        <f>IF(AND($C1568="x",$A1568&lt;&gt;""),$A1568,"")</f>
        <v/>
      </c>
    </row>
    <row r="1569">
      <c r="A1569" s="25" t="inlineStr">
        <is>
          <t>cost_per_current_model_attributed_conversion</t>
        </is>
      </c>
      <c r="B1569" s="29" t="inlineStr">
        <is>
          <t>Cost per current model attributed conversion · NUMERIC</t>
        </is>
      </c>
      <c r="C1569" s="26" t="n"/>
      <c r="D1569" s="27">
        <f>IF(AND($C1569="x",$A1569&lt;&gt;""),$A1569,"")</f>
        <v/>
      </c>
    </row>
    <row r="1570">
      <c r="A1570" s="25" t="inlineStr">
        <is>
          <t>cost_per_platform_comparable_conversion</t>
        </is>
      </c>
      <c r="B1570" s="29" t="inlineStr">
        <is>
          <t>Cost per platform comparable conversion · NUMERIC</t>
        </is>
      </c>
      <c r="C1570" s="26" t="n"/>
      <c r="D1570" s="27">
        <f>IF(AND($C1570="x",$A1570&lt;&gt;""),$A1570,"")</f>
        <v/>
      </c>
    </row>
    <row r="1571">
      <c r="A1571" s="25" t="inlineStr">
        <is>
          <t>country</t>
        </is>
      </c>
      <c r="B1571" s="29" t="inlineStr">
        <is>
          <t>Geo target country code · COUNTRY</t>
        </is>
      </c>
      <c r="C1571" s="26" t="n"/>
      <c r="D1571" s="27">
        <f>IF(AND($C1571="x",$A1571&lt;&gt;""),$A1571,"")</f>
        <v/>
      </c>
    </row>
    <row r="1572">
      <c r="A1572" s="25" t="inlineStr">
        <is>
          <t>country_criteria_id</t>
        </is>
      </c>
      <c r="B1572" s="29" t="inlineStr">
        <is>
          <t>Country criteria id · COUNTRY</t>
        </is>
      </c>
      <c r="C1572" s="26" t="n"/>
      <c r="D1572" s="27">
        <f>IF(AND($C1572="x",$A1572&lt;&gt;""),$A1572,"")</f>
        <v/>
      </c>
    </row>
    <row r="1573">
      <c r="A1573" s="25" t="inlineStr">
        <is>
          <t>country_criterion_id</t>
        </is>
      </c>
      <c r="B1573" s="29" t="inlineStr">
        <is>
          <t>Country criterion id · COUNTRY</t>
        </is>
      </c>
      <c r="C1573" s="26" t="n"/>
      <c r="D1573" s="27">
        <f>IF(AND($C1573="x",$A1573&lt;&gt;""),$A1573,"")</f>
        <v/>
      </c>
    </row>
    <row r="1574">
      <c r="A1574" s="25" t="inlineStr">
        <is>
          <t>coviewed_impressions</t>
        </is>
      </c>
      <c r="B1574" s="29" t="inlineStr">
        <is>
          <t>Coviewed impressions · NUMERIC</t>
        </is>
      </c>
      <c r="C1574" s="26" t="n"/>
      <c r="D1574" s="27">
        <f>IF(AND($C1574="x",$A1574&lt;&gt;""),$A1574,"")</f>
        <v/>
      </c>
    </row>
    <row r="1575">
      <c r="A1575" s="25" t="inlineStr">
        <is>
          <t>cpc</t>
        </is>
      </c>
      <c r="B1575" s="29" t="inlineStr">
        <is>
          <t>Cpc · NUMERIC</t>
        </is>
      </c>
      <c r="C1575" s="26" t="n"/>
      <c r="D1575" s="27">
        <f>IF(AND($C1575="x",$A1575&lt;&gt;""),$A1575,"")</f>
        <v/>
      </c>
    </row>
    <row r="1576">
      <c r="A1576" s="25" t="inlineStr">
        <is>
          <t>cpc_bid</t>
        </is>
      </c>
      <c r="B1576" s="29" t="inlineStr">
        <is>
          <t>Cpc bid · NUMERIC</t>
        </is>
      </c>
      <c r="C1576" s="26" t="n"/>
      <c r="D1576" s="27">
        <f>IF(AND($C1576="x",$A1576&lt;&gt;""),$A1576,"")</f>
        <v/>
      </c>
    </row>
    <row r="1577">
      <c r="A1577" s="25" t="inlineStr">
        <is>
          <t>cpc_bid_micros</t>
        </is>
      </c>
      <c r="B1577" s="29" t="inlineStr">
        <is>
          <t>Cpc bid micros · NUMERIC</t>
        </is>
      </c>
      <c r="C1577" s="26" t="n"/>
      <c r="D1577" s="27">
        <f>IF(AND($C1577="x",$A1577&lt;&gt;""),$A1577,"")</f>
        <v/>
      </c>
    </row>
    <row r="1578">
      <c r="A1578" s="25" t="inlineStr">
        <is>
          <t>cpc_bid_source</t>
        </is>
      </c>
      <c r="B1578" s="29" t="inlineStr">
        <is>
          <t>Cpc bid source · TEXT</t>
        </is>
      </c>
      <c r="C1578" s="26" t="n"/>
      <c r="D1578" s="27">
        <f>IF(AND($C1578="x",$A1578&lt;&gt;""),$A1578,"")</f>
        <v/>
      </c>
    </row>
    <row r="1579">
      <c r="A1579" s="25" t="inlineStr">
        <is>
          <t>cpm_bid</t>
        </is>
      </c>
      <c r="B1579" s="29" t="inlineStr">
        <is>
          <t>Cpm bid · NUMERIC</t>
        </is>
      </c>
      <c r="C1579" s="26" t="n"/>
      <c r="D1579" s="27">
        <f>IF(AND($C1579="x",$A1579&lt;&gt;""),$A1579,"")</f>
        <v/>
      </c>
    </row>
    <row r="1580">
      <c r="A1580" s="25" t="inlineStr">
        <is>
          <t>cpm_bid_micros</t>
        </is>
      </c>
      <c r="B1580" s="29" t="inlineStr">
        <is>
          <t>Cpm bid micros · NUMERIC</t>
        </is>
      </c>
      <c r="C1580" s="26" t="n"/>
      <c r="D1580" s="27">
        <f>IF(AND($C1580="x",$A1580&lt;&gt;""),$A1580,"")</f>
        <v/>
      </c>
    </row>
    <row r="1581">
      <c r="A1581" s="25" t="inlineStr">
        <is>
          <t>cpm_bid_source</t>
        </is>
      </c>
      <c r="B1581" s="29" t="inlineStr">
        <is>
          <t>Cpm bid source · TEXT</t>
        </is>
      </c>
      <c r="C1581" s="26" t="n"/>
      <c r="D1581" s="27">
        <f>IF(AND($C1581="x",$A1581&lt;&gt;""),$A1581,"")</f>
        <v/>
      </c>
    </row>
    <row r="1582">
      <c r="A1582" s="25" t="inlineStr">
        <is>
          <t>cpv_bid</t>
        </is>
      </c>
      <c r="B1582" s="29" t="inlineStr">
        <is>
          <t>Cpv bid · NUMERIC</t>
        </is>
      </c>
      <c r="C1582" s="26" t="n"/>
      <c r="D1582" s="27">
        <f>IF(AND($C1582="x",$A1582&lt;&gt;""),$A1582,"")</f>
        <v/>
      </c>
    </row>
    <row r="1583">
      <c r="A1583" s="25" t="inlineStr">
        <is>
          <t>cpv_bid_micros</t>
        </is>
      </c>
      <c r="B1583" s="29" t="inlineStr">
        <is>
          <t>Cpv bid micros · NUMERIC</t>
        </is>
      </c>
      <c r="C1583" s="26" t="n"/>
      <c r="D1583" s="27">
        <f>IF(AND($C1583="x",$A1583&lt;&gt;""),$A1583,"")</f>
        <v/>
      </c>
    </row>
    <row r="1584">
      <c r="A1584" s="25" t="inlineStr">
        <is>
          <t>creative_id</t>
        </is>
      </c>
      <c r="B1584" s="29" t="inlineStr">
        <is>
          <t>Creative id · TEXT</t>
        </is>
      </c>
      <c r="C1584" s="26" t="n"/>
      <c r="D1584" s="27">
        <f>IF(AND($C1584="x",$A1584&lt;&gt;""),$A1584,"")</f>
        <v/>
      </c>
    </row>
    <row r="1585">
      <c r="A1585" s="25" t="inlineStr">
        <is>
          <t>creative_quality_score</t>
        </is>
      </c>
      <c r="B1585" s="29" t="inlineStr">
        <is>
          <t>Creative quality score · TEXT</t>
        </is>
      </c>
      <c r="C1585" s="26" t="n"/>
      <c r="D1585" s="27">
        <f>IF(AND($C1585="x",$A1585&lt;&gt;""),$A1585,"")</f>
        <v/>
      </c>
    </row>
    <row r="1586">
      <c r="A1586" s="25" t="inlineStr">
        <is>
          <t>creative_status</t>
        </is>
      </c>
      <c r="B1586" s="29" t="inlineStr">
        <is>
          <t>Creative status · TEXT</t>
        </is>
      </c>
      <c r="C1586" s="26" t="n"/>
      <c r="D1586" s="27">
        <f>IF(AND($C1586="x",$A1586&lt;&gt;""),$A1586,"")</f>
        <v/>
      </c>
    </row>
    <row r="1587">
      <c r="A1587" s="25" t="inlineStr">
        <is>
          <t>criteria</t>
        </is>
      </c>
      <c r="B1587" s="29" t="inlineStr">
        <is>
          <t>Criteria · TEXT</t>
        </is>
      </c>
      <c r="C1587" s="26" t="n"/>
      <c r="D1587" s="27">
        <f>IF(AND($C1587="x",$A1587&lt;&gt;""),$A1587,"")</f>
        <v/>
      </c>
    </row>
    <row r="1588">
      <c r="A1588" s="25" t="inlineStr">
        <is>
          <t>criteria_type</t>
        </is>
      </c>
      <c r="B1588" s="29" t="inlineStr">
        <is>
          <t>Criteria type · TEXT</t>
        </is>
      </c>
      <c r="C1588" s="26" t="n"/>
      <c r="D1588" s="27">
        <f>IF(AND($C1588="x",$A1588&lt;&gt;""),$A1588,"")</f>
        <v/>
      </c>
    </row>
    <row r="1589">
      <c r="A1589" s="25" t="inlineStr">
        <is>
          <t>criterion_id</t>
        </is>
      </c>
      <c r="B1589" s="29" t="inlineStr">
        <is>
          <t>Criterion id · NUMERIC</t>
        </is>
      </c>
      <c r="C1589" s="26" t="n"/>
      <c r="D1589" s="27">
        <f>IF(AND($C1589="x",$A1589&lt;&gt;""),$A1589,"")</f>
        <v/>
      </c>
    </row>
    <row r="1590">
      <c r="A1590" s="25" t="inlineStr">
        <is>
          <t>crm_based_user_list_app_id</t>
        </is>
      </c>
      <c r="B1590" s="29" t="inlineStr">
        <is>
          <t>Crm based user list app id · TEXT</t>
        </is>
      </c>
      <c r="C1590" s="26" t="n"/>
      <c r="D1590" s="27">
        <f>IF(AND($C1590="x",$A1590&lt;&gt;""),$A1590,"")</f>
        <v/>
      </c>
    </row>
    <row r="1591">
      <c r="A1591" s="25" t="inlineStr">
        <is>
          <t>crm_based_user_list_data_source_type</t>
        </is>
      </c>
      <c r="B1591" s="29" t="inlineStr">
        <is>
          <t>Crm based user list data source type · TEXT</t>
        </is>
      </c>
      <c r="C1591" s="26" t="n"/>
      <c r="D1591" s="27">
        <f>IF(AND($C1591="x",$A1591&lt;&gt;""),$A1591,"")</f>
        <v/>
      </c>
    </row>
    <row r="1592">
      <c r="A1592" s="25" t="inlineStr">
        <is>
          <t>crm_based_user_list_upload_key_type</t>
        </is>
      </c>
      <c r="B1592" s="29" t="inlineStr">
        <is>
          <t>Crm based user list upload key type · TEXT</t>
        </is>
      </c>
      <c r="C1592" s="26" t="n"/>
      <c r="D1592" s="27">
        <f>IF(AND($C1592="x",$A1592&lt;&gt;""),$A1592,"")</f>
        <v/>
      </c>
    </row>
    <row r="1593">
      <c r="A1593" s="25" t="inlineStr">
        <is>
          <t>cross_device_conversions</t>
        </is>
      </c>
      <c r="B1593" s="29" t="inlineStr">
        <is>
          <t>Cross device conversions · NUMERIC</t>
        </is>
      </c>
      <c r="C1593" s="26" t="n"/>
      <c r="D1593" s="27">
        <f>IF(AND($C1593="x",$A1593&lt;&gt;""),$A1593,"")</f>
        <v/>
      </c>
    </row>
    <row r="1594">
      <c r="A1594" s="25" t="inlineStr">
        <is>
          <t>cross_device_conversions_value_micros</t>
        </is>
      </c>
      <c r="B1594" s="29" t="inlineStr">
        <is>
          <t>Cross device conversions value micros · NUMERIC</t>
        </is>
      </c>
      <c r="C1594" s="26" t="n"/>
      <c r="D1594" s="27">
        <f>IF(AND($C1594="x",$A1594&lt;&gt;""),$A1594,"")</f>
        <v/>
      </c>
    </row>
    <row r="1595">
      <c r="A1595" s="25" t="inlineStr">
        <is>
          <t>cross_sell_cost_of_goods_sold_micros</t>
        </is>
      </c>
      <c r="B1595" s="29" t="inlineStr">
        <is>
          <t>Cross sell cost of goods sold micros · NUMERIC</t>
        </is>
      </c>
      <c r="C1595" s="26" t="n"/>
      <c r="D1595" s="27">
        <f>IF(AND($C1595="x",$A1595&lt;&gt;""),$A1595,"")</f>
        <v/>
      </c>
    </row>
    <row r="1596">
      <c r="A1596" s="25" t="inlineStr">
        <is>
          <t>cross_sell_gross_profit_micros</t>
        </is>
      </c>
      <c r="B1596" s="29" t="inlineStr">
        <is>
          <t>Cross sell gross profit micros · NUMERIC</t>
        </is>
      </c>
      <c r="C1596" s="26" t="n"/>
      <c r="D1596" s="27">
        <f>IF(AND($C1596="x",$A1596&lt;&gt;""),$A1596,"")</f>
        <v/>
      </c>
    </row>
    <row r="1597">
      <c r="A1597" s="25" t="inlineStr">
        <is>
          <t>cross_sell_revenue_micros</t>
        </is>
      </c>
      <c r="B1597" s="29" t="inlineStr">
        <is>
          <t>Cross sell revenue micros · NUMERIC</t>
        </is>
      </c>
      <c r="C1597" s="26" t="n"/>
      <c r="D1597" s="27">
        <f>IF(AND($C1597="x",$A1597&lt;&gt;""),$A1597,"")</f>
        <v/>
      </c>
    </row>
    <row r="1598">
      <c r="A1598" s="25" t="inlineStr">
        <is>
          <t>cross_sell_units_sold</t>
        </is>
      </c>
      <c r="B1598" s="29" t="inlineStr">
        <is>
          <t>Cross sell units sold · NUMERIC</t>
        </is>
      </c>
      <c r="C1598" s="26" t="n"/>
      <c r="D1598" s="27">
        <f>IF(AND($C1598="x",$A1598&lt;&gt;""),$A1598,"")</f>
        <v/>
      </c>
    </row>
    <row r="1599">
      <c r="A1599" s="25" t="inlineStr">
        <is>
          <t>ctr</t>
        </is>
      </c>
      <c r="B1599" s="29" t="inlineStr">
        <is>
          <t>Ctr · PERCENT</t>
        </is>
      </c>
      <c r="C1599" s="26" t="n"/>
      <c r="D1599" s="27">
        <f>IF(AND($C1599="x",$A1599&lt;&gt;""),$A1599,"")</f>
        <v/>
      </c>
    </row>
    <row r="1600">
      <c r="A1600" s="25" t="inlineStr">
        <is>
          <t>currency</t>
        </is>
      </c>
      <c r="B1600" s="29" t="inlineStr">
        <is>
          <t>Currency · TEXT</t>
        </is>
      </c>
      <c r="C1600" s="26" t="n"/>
      <c r="D1600" s="27">
        <f>IF(AND($C1600="x",$A1600&lt;&gt;""),$A1600,"")</f>
        <v/>
      </c>
    </row>
    <row r="1601">
      <c r="A1601" s="25" t="inlineStr">
        <is>
          <t>currency_code</t>
        </is>
      </c>
      <c r="B1601" s="29" t="inlineStr">
        <is>
          <t>Currency code · TEXT</t>
        </is>
      </c>
      <c r="C1601" s="26" t="n"/>
      <c r="D1601" s="27">
        <f>IF(AND($C1601="x",$A1601&lt;&gt;""),$A1601,"")</f>
        <v/>
      </c>
    </row>
    <row r="1602">
      <c r="A1602" s="25" t="inlineStr">
        <is>
          <t>current_model_attributed_conversion_value</t>
        </is>
      </c>
      <c r="B1602" s="29" t="inlineStr">
        <is>
          <t>Current model attributed conversion value · NUMERIC</t>
        </is>
      </c>
      <c r="C1602" s="26" t="n"/>
      <c r="D1602" s="27">
        <f>IF(AND($C1602="x",$A1602&lt;&gt;""),$A1602,"")</f>
        <v/>
      </c>
    </row>
    <row r="1603">
      <c r="A1603" s="25" t="inlineStr">
        <is>
          <t>current_model_attributed_conversions</t>
        </is>
      </c>
      <c r="B1603" s="29" t="inlineStr">
        <is>
          <t>Current model attributed conversions · NUMERIC</t>
        </is>
      </c>
      <c r="C1603" s="26" t="n"/>
      <c r="D1603" s="27">
        <f>IF(AND($C1603="x",$A1603&lt;&gt;""),$A1603,"")</f>
        <v/>
      </c>
    </row>
    <row r="1604">
      <c r="A1604" s="25" t="inlineStr">
        <is>
          <t>current_model_attributed_conversions_from_interactions_rate</t>
        </is>
      </c>
      <c r="B1604" s="29" t="inlineStr">
        <is>
          <t>Current model attributed conversions from interactions rate · PERCENT</t>
        </is>
      </c>
      <c r="C1604" s="26" t="n"/>
      <c r="D1604" s="27">
        <f>IF(AND($C1604="x",$A1604&lt;&gt;""),$A1604,"")</f>
        <v/>
      </c>
    </row>
    <row r="1605">
      <c r="A1605" s="25" t="inlineStr">
        <is>
          <t>current_model_attributed_conversions_from_interactions_value_per_interaction</t>
        </is>
      </c>
      <c r="B1605" s="29" t="inlineStr">
        <is>
          <t>Current model attributed conversions from interactions value per interaction · NUMERIC</t>
        </is>
      </c>
      <c r="C1605" s="26" t="n"/>
      <c r="D1605" s="27">
        <f>IF(AND($C1605="x",$A1605&lt;&gt;""),$A1605,"")</f>
        <v/>
      </c>
    </row>
    <row r="1606">
      <c r="A1606" s="25" t="inlineStr">
        <is>
          <t>current_model_attributed_conversions_value</t>
        </is>
      </c>
      <c r="B1606" s="29" t="inlineStr">
        <is>
          <t>Current model attributed conversions value · NUMERIC</t>
        </is>
      </c>
      <c r="C1606" s="26" t="n"/>
      <c r="D1606" s="27">
        <f>IF(AND($C1606="x",$A1606&lt;&gt;""),$A1606,"")</f>
        <v/>
      </c>
    </row>
    <row r="1607">
      <c r="A1607" s="25" t="inlineStr">
        <is>
          <t>current_model_attributed_conversions_value_per_cost</t>
        </is>
      </c>
      <c r="B1607" s="29" t="inlineStr">
        <is>
          <t>Current model attributed conversions value per cost · NUMERIC</t>
        </is>
      </c>
      <c r="C1607" s="26" t="n"/>
      <c r="D1607" s="27">
        <f>IF(AND($C1607="x",$A1607&lt;&gt;""),$A1607,"")</f>
        <v/>
      </c>
    </row>
    <row r="1608">
      <c r="A1608" s="25" t="inlineStr">
        <is>
          <t>custom_affinity_custom_affinity</t>
        </is>
      </c>
      <c r="B1608" s="29" t="inlineStr">
        <is>
          <t>Custom affinity custom affinity · TEXT</t>
        </is>
      </c>
      <c r="C1608" s="26" t="n"/>
      <c r="D1608" s="27">
        <f>IF(AND($C1608="x",$A1608&lt;&gt;""),$A1608,"")</f>
        <v/>
      </c>
    </row>
    <row r="1609">
      <c r="A1609" s="25" t="inlineStr">
        <is>
          <t>custom_attribute0</t>
        </is>
      </c>
      <c r="B1609" s="29" t="inlineStr">
        <is>
          <t>Custom attribute0 · TEXT</t>
        </is>
      </c>
      <c r="C1609" s="26" t="n"/>
      <c r="D1609" s="27">
        <f>IF(AND($C1609="x",$A1609&lt;&gt;""),$A1609,"")</f>
        <v/>
      </c>
    </row>
    <row r="1610">
      <c r="A1610" s="25" t="inlineStr">
        <is>
          <t>custom_attribute1</t>
        </is>
      </c>
      <c r="B1610" s="29" t="inlineStr">
        <is>
          <t>Custom attribute1 · TEXT</t>
        </is>
      </c>
      <c r="C1610" s="26" t="n"/>
      <c r="D1610" s="27">
        <f>IF(AND($C1610="x",$A1610&lt;&gt;""),$A1610,"")</f>
        <v/>
      </c>
    </row>
    <row r="1611">
      <c r="A1611" s="25" t="inlineStr">
        <is>
          <t>custom_attribute2</t>
        </is>
      </c>
      <c r="B1611" s="29" t="inlineStr">
        <is>
          <t>Custom attribute2 · TEXT</t>
        </is>
      </c>
      <c r="C1611" s="26" t="n"/>
      <c r="D1611" s="27">
        <f>IF(AND($C1611="x",$A1611&lt;&gt;""),$A1611,"")</f>
        <v/>
      </c>
    </row>
    <row r="1612">
      <c r="A1612" s="25" t="inlineStr">
        <is>
          <t>custom_attribute3</t>
        </is>
      </c>
      <c r="B1612" s="29" t="inlineStr">
        <is>
          <t>Custom attribute3 · TEXT</t>
        </is>
      </c>
      <c r="C1612" s="26" t="n"/>
      <c r="D1612" s="27">
        <f>IF(AND($C1612="x",$A1612&lt;&gt;""),$A1612,"")</f>
        <v/>
      </c>
    </row>
    <row r="1613">
      <c r="A1613" s="25" t="inlineStr">
        <is>
          <t>custom_attribute4</t>
        </is>
      </c>
      <c r="B1613" s="29" t="inlineStr">
        <is>
          <t>Custom attribute4 · TEXT</t>
        </is>
      </c>
      <c r="C1613" s="26" t="n"/>
      <c r="D1613" s="27">
        <f>IF(AND($C1613="x",$A1613&lt;&gt;""),$A1613,"")</f>
        <v/>
      </c>
    </row>
    <row r="1614">
      <c r="A1614" s="25" t="inlineStr">
        <is>
          <t>custom_audience_custom_audience</t>
        </is>
      </c>
      <c r="B1614" s="29" t="inlineStr">
        <is>
          <t>Custom audience custom audience · TEXT</t>
        </is>
      </c>
      <c r="C1614" s="26" t="n"/>
      <c r="D1614" s="27">
        <f>IF(AND($C1614="x",$A1614&lt;&gt;""),$A1614,"")</f>
        <v/>
      </c>
    </row>
    <row r="1615">
      <c r="A1615" s="25" t="inlineStr">
        <is>
          <t>custom_intent_custom_intent</t>
        </is>
      </c>
      <c r="B1615" s="29" t="inlineStr">
        <is>
          <t>Custom intent custom intent · TEXT</t>
        </is>
      </c>
      <c r="C1615" s="26" t="n"/>
      <c r="D1615" s="27">
        <f>IF(AND($C1615="x",$A1615&lt;&gt;""),$A1615,"")</f>
        <v/>
      </c>
    </row>
    <row r="1616">
      <c r="A1616" s="25" t="inlineStr">
        <is>
          <t>customer_agreement_setting_accepted_lead_form_terms</t>
        </is>
      </c>
      <c r="B1616" s="29" t="inlineStr">
        <is>
          <t>Customer agreement setting accepted lead form terms · BOOLEAN</t>
        </is>
      </c>
      <c r="C1616" s="26" t="n"/>
      <c r="D1616" s="27">
        <f>IF(AND($C1616="x",$A1616&lt;&gt;""),$A1616,"")</f>
        <v/>
      </c>
    </row>
    <row r="1617">
      <c r="A1617" s="25" t="inlineStr">
        <is>
          <t>customer_auto_tagging_enabled</t>
        </is>
      </c>
      <c r="B1617" s="29" t="inlineStr">
        <is>
          <t>Customer auto tagging enabled · BOOLEAN</t>
        </is>
      </c>
      <c r="C1617" s="26" t="n"/>
      <c r="D1617" s="27">
        <f>IF(AND($C1617="x",$A1617&lt;&gt;""),$A1617,"")</f>
        <v/>
      </c>
    </row>
    <row r="1618">
      <c r="A1618" s="25" t="inlineStr">
        <is>
          <t>customer_call_reporting_setting_call_conversion_action</t>
        </is>
      </c>
      <c r="B1618" s="29" t="inlineStr">
        <is>
          <t>Customer call reporting setting call conversion action · TEXT</t>
        </is>
      </c>
      <c r="C1618" s="26" t="n"/>
      <c r="D1618" s="27">
        <f>IF(AND($C1618="x",$A1618&lt;&gt;""),$A1618,"")</f>
        <v/>
      </c>
    </row>
    <row r="1619">
      <c r="A1619" s="25" t="inlineStr">
        <is>
          <t>customer_call_reporting_setting_call_conversion_reporting_enabled</t>
        </is>
      </c>
      <c r="B1619" s="29" t="inlineStr">
        <is>
          <t>Customer call reporting setting call conversion reporting enabled · BOOLEAN</t>
        </is>
      </c>
      <c r="C1619" s="26" t="n"/>
      <c r="D1619" s="27">
        <f>IF(AND($C1619="x",$A1619&lt;&gt;""),$A1619,"")</f>
        <v/>
      </c>
    </row>
    <row r="1620">
      <c r="A1620" s="25" t="inlineStr">
        <is>
          <t>customer_call_reporting_setting_call_reporting_enabled</t>
        </is>
      </c>
      <c r="B1620" s="29" t="inlineStr">
        <is>
          <t>Customer call reporting setting call reporting enabled · BOOLEAN</t>
        </is>
      </c>
      <c r="C1620" s="26" t="n"/>
      <c r="D1620" s="27">
        <f>IF(AND($C1620="x",$A1620&lt;&gt;""),$A1620,"")</f>
        <v/>
      </c>
    </row>
    <row r="1621">
      <c r="A1621" s="25" t="inlineStr">
        <is>
          <t>customer_contains_eu_political_advertising</t>
        </is>
      </c>
      <c r="B1621" s="29" t="inlineStr">
        <is>
          <t>Customer contains eu political advertising · TEXT</t>
        </is>
      </c>
      <c r="C1621" s="26" t="n"/>
      <c r="D1621" s="27">
        <f>IF(AND($C1621="x",$A1621&lt;&gt;""),$A1621,"")</f>
        <v/>
      </c>
    </row>
    <row r="1622">
      <c r="A1622" s="25" t="inlineStr">
        <is>
          <t>customer_conversion_tracking_setting_accepted_customer_data_terms</t>
        </is>
      </c>
      <c r="B1622" s="29" t="inlineStr">
        <is>
          <t>Customer conversion tracking setting accepted customer data terms · BOOLEAN</t>
        </is>
      </c>
      <c r="C1622" s="26" t="n"/>
      <c r="D1622" s="27">
        <f>IF(AND($C1622="x",$A1622&lt;&gt;""),$A1622,"")</f>
        <v/>
      </c>
    </row>
    <row r="1623">
      <c r="A1623" s="25" t="inlineStr">
        <is>
          <t>customer_conversion_tracking_setting_conversion_tracking_id</t>
        </is>
      </c>
      <c r="B1623" s="29" t="inlineStr">
        <is>
          <t>Customer conversion tracking setting conversion tracking id · NUMERIC</t>
        </is>
      </c>
      <c r="C1623" s="26" t="n"/>
      <c r="D1623" s="27">
        <f>IF(AND($C1623="x",$A1623&lt;&gt;""),$A1623,"")</f>
        <v/>
      </c>
    </row>
    <row r="1624">
      <c r="A1624" s="25" t="inlineStr">
        <is>
          <t>customer_conversion_tracking_setting_conversion_tracking_status</t>
        </is>
      </c>
      <c r="B1624" s="29" t="inlineStr">
        <is>
          <t>Customer conversion tracking setting conversion tracking status · TEXT</t>
        </is>
      </c>
      <c r="C1624" s="26" t="n"/>
      <c r="D1624" s="27">
        <f>IF(AND($C1624="x",$A1624&lt;&gt;""),$A1624,"")</f>
        <v/>
      </c>
    </row>
    <row r="1625">
      <c r="A1625" s="25" t="inlineStr">
        <is>
          <t>customer_conversion_tracking_setting_cross_account_conversion_tracking_id</t>
        </is>
      </c>
      <c r="B1625" s="29" t="inlineStr">
        <is>
          <t>Customer conversion tracking setting cross account conversion tracking id · NUMERIC</t>
        </is>
      </c>
      <c r="C1625" s="26" t="n"/>
      <c r="D1625" s="27">
        <f>IF(AND($C1625="x",$A1625&lt;&gt;""),$A1625,"")</f>
        <v/>
      </c>
    </row>
    <row r="1626">
      <c r="A1626" s="25" t="inlineStr">
        <is>
          <t>customer_conversion_tracking_setting_enhanced_conversions_for_leads_enabled</t>
        </is>
      </c>
      <c r="B1626" s="29" t="inlineStr">
        <is>
          <t>Customer conversion tracking setting enhanced conversions for leads enabled · BOOLEAN</t>
        </is>
      </c>
      <c r="C1626" s="26" t="n"/>
      <c r="D1626" s="27">
        <f>IF(AND($C1626="x",$A1626&lt;&gt;""),$A1626,"")</f>
        <v/>
      </c>
    </row>
    <row r="1627">
      <c r="A1627" s="25" t="inlineStr">
        <is>
          <t>customer_conversion_tracking_setting_google_ads_conversion_customer</t>
        </is>
      </c>
      <c r="B1627" s="29" t="inlineStr">
        <is>
          <t>Customer conversion tracking setting google ads conversion customer · TEXT</t>
        </is>
      </c>
      <c r="C1627" s="26" t="n"/>
      <c r="D1627" s="27">
        <f>IF(AND($C1627="x",$A1627&lt;&gt;""),$A1627,"")</f>
        <v/>
      </c>
    </row>
    <row r="1628">
      <c r="A1628" s="25" t="inlineStr">
        <is>
          <t>customer_customer_agreement_setting_accepted_lead_form_terms</t>
        </is>
      </c>
      <c r="B1628" s="29" t="inlineStr">
        <is>
          <t>Customer customer agreement setting accepted lead form terms · BOOLEAN</t>
        </is>
      </c>
      <c r="C1628" s="26" t="n"/>
      <c r="D1628" s="27">
        <f>IF(AND($C1628="x",$A1628&lt;&gt;""),$A1628,"")</f>
        <v/>
      </c>
    </row>
    <row r="1629">
      <c r="A1629" s="25" t="inlineStr">
        <is>
          <t>customer_descriptive_name</t>
        </is>
      </c>
      <c r="B1629" s="29" t="inlineStr">
        <is>
          <t>Customer descriptive name · TEXT</t>
        </is>
      </c>
      <c r="C1629" s="26" t="n"/>
      <c r="D1629" s="27">
        <f>IF(AND($C1629="x",$A1629&lt;&gt;""),$A1629,"")</f>
        <v/>
      </c>
    </row>
    <row r="1630">
      <c r="A1630" s="25" t="inlineStr">
        <is>
          <t>customer_final_url_suffix</t>
        </is>
      </c>
      <c r="B1630" s="29" t="inlineStr">
        <is>
          <t>Customer final url suffix · TEXT</t>
        </is>
      </c>
      <c r="C1630" s="26" t="n"/>
      <c r="D1630" s="27">
        <f>IF(AND($C1630="x",$A1630&lt;&gt;""),$A1630,"")</f>
        <v/>
      </c>
    </row>
    <row r="1631">
      <c r="A1631" s="25" t="inlineStr">
        <is>
          <t>customer_has_partners_badge</t>
        </is>
      </c>
      <c r="B1631" s="29" t="inlineStr">
        <is>
          <t>Customer has partners badge · BOOLEAN</t>
        </is>
      </c>
      <c r="C1631" s="26" t="n"/>
      <c r="D1631" s="27">
        <f>IF(AND($C1631="x",$A1631&lt;&gt;""),$A1631,"")</f>
        <v/>
      </c>
    </row>
    <row r="1632">
      <c r="A1632" s="25" t="inlineStr">
        <is>
          <t>customer_image_asset_auto_migration_done</t>
        </is>
      </c>
      <c r="B1632" s="29" t="inlineStr">
        <is>
          <t>Customer image asset auto migration done · BOOLEAN</t>
        </is>
      </c>
      <c r="C1632" s="26" t="n"/>
      <c r="D1632" s="27">
        <f>IF(AND($C1632="x",$A1632&lt;&gt;""),$A1632,"")</f>
        <v/>
      </c>
    </row>
    <row r="1633">
      <c r="A1633" s="25" t="inlineStr">
        <is>
          <t>customer_image_asset_auto_migration_done_date_time</t>
        </is>
      </c>
      <c r="B1633" s="29" t="inlineStr">
        <is>
          <t>Customer image asset auto migration done date time · DATE</t>
        </is>
      </c>
      <c r="C1633" s="26" t="n"/>
      <c r="D1633" s="27">
        <f>IF(AND($C1633="x",$A1633&lt;&gt;""),$A1633,"")</f>
        <v/>
      </c>
    </row>
    <row r="1634">
      <c r="A1634" s="25" t="inlineStr">
        <is>
          <t>customer_local_services_settings_granular_insurance_statuses</t>
        </is>
      </c>
      <c r="B1634" s="29" t="inlineStr">
        <is>
          <t>Customer local services settings granular insurance statuses · TEXT</t>
        </is>
      </c>
      <c r="C1634" s="26" t="n"/>
      <c r="D1634" s="27">
        <f>IF(AND($C1634="x",$A1634&lt;&gt;""),$A1634,"")</f>
        <v/>
      </c>
    </row>
    <row r="1635">
      <c r="A1635" s="25" t="inlineStr">
        <is>
          <t>customer_local_services_settings_granular_license_statuses</t>
        </is>
      </c>
      <c r="B1635" s="29" t="inlineStr">
        <is>
          <t>Customer local services settings granular license statuses · TEXT</t>
        </is>
      </c>
      <c r="C1635" s="26" t="n"/>
      <c r="D1635" s="27">
        <f>IF(AND($C1635="x",$A1635&lt;&gt;""),$A1635,"")</f>
        <v/>
      </c>
    </row>
    <row r="1636">
      <c r="A1636" s="25" t="inlineStr">
        <is>
          <t>customer_location_asset_auto_migration_done</t>
        </is>
      </c>
      <c r="B1636" s="29" t="inlineStr">
        <is>
          <t>Customer location asset auto migration done · BOOLEAN</t>
        </is>
      </c>
      <c r="C1636" s="26" t="n"/>
      <c r="D1636" s="27">
        <f>IF(AND($C1636="x",$A1636&lt;&gt;""),$A1636,"")</f>
        <v/>
      </c>
    </row>
    <row r="1637">
      <c r="A1637" s="25" t="inlineStr">
        <is>
          <t>customer_location_asset_auto_migration_done_date_time</t>
        </is>
      </c>
      <c r="B1637" s="29" t="inlineStr">
        <is>
          <t>Customer location asset auto migration done date time · DATE</t>
        </is>
      </c>
      <c r="C1637" s="26" t="n"/>
      <c r="D1637" s="27">
        <f>IF(AND($C1637="x",$A1637&lt;&gt;""),$A1637,"")</f>
        <v/>
      </c>
    </row>
    <row r="1638">
      <c r="A1638" s="25" t="inlineStr">
        <is>
          <t>customer_manager</t>
        </is>
      </c>
      <c r="B1638" s="29" t="inlineStr">
        <is>
          <t>Customer manager · BOOLEAN</t>
        </is>
      </c>
      <c r="C1638" s="26" t="n"/>
      <c r="D1638" s="27">
        <f>IF(AND($C1638="x",$A1638&lt;&gt;""),$A1638,"")</f>
        <v/>
      </c>
    </row>
    <row r="1639">
      <c r="A1639" s="25" t="inlineStr">
        <is>
          <t>customer_optimization_score</t>
        </is>
      </c>
      <c r="B1639" s="29" t="inlineStr">
        <is>
          <t>Customer optimization score · NUMERIC</t>
        </is>
      </c>
      <c r="C1639" s="26" t="n"/>
      <c r="D1639" s="27">
        <f>IF(AND($C1639="x",$A1639&lt;&gt;""),$A1639,"")</f>
        <v/>
      </c>
    </row>
    <row r="1640">
      <c r="A1640" s="25" t="inlineStr">
        <is>
          <t>customer_optimization_score_weight</t>
        </is>
      </c>
      <c r="B1640" s="29" t="inlineStr">
        <is>
          <t>Customer optimization score weight · NUMERIC</t>
        </is>
      </c>
      <c r="C1640" s="26" t="n"/>
      <c r="D1640" s="27">
        <f>IF(AND($C1640="x",$A1640&lt;&gt;""),$A1640,"")</f>
        <v/>
      </c>
    </row>
    <row r="1641">
      <c r="A1641" s="25" t="inlineStr">
        <is>
          <t>customer_pay_per_conversion_eligibility_failure_reasons</t>
        </is>
      </c>
      <c r="B1641" s="29" t="inlineStr">
        <is>
          <t>Customer pay per conversion eligibility failure reasons · TEXT</t>
        </is>
      </c>
      <c r="C1641" s="26" t="n"/>
      <c r="D1641" s="27">
        <f>IF(AND($C1641="x",$A1641&lt;&gt;""),$A1641,"")</f>
        <v/>
      </c>
    </row>
    <row r="1642">
      <c r="A1642" s="25" t="inlineStr">
        <is>
          <t>customer_remarketing_setting_google_global_site_tag</t>
        </is>
      </c>
      <c r="B1642" s="29" t="inlineStr">
        <is>
          <t>Customer remarketing setting google global site tag · TEXT</t>
        </is>
      </c>
      <c r="C1642" s="26" t="n"/>
      <c r="D1642" s="27">
        <f>IF(AND($C1642="x",$A1642&lt;&gt;""),$A1642,"")</f>
        <v/>
      </c>
    </row>
    <row r="1643">
      <c r="A1643" s="25" t="inlineStr">
        <is>
          <t>customer_resource_name</t>
        </is>
      </c>
      <c r="B1643" s="29" t="inlineStr">
        <is>
          <t>Customer resource name · TEXT</t>
        </is>
      </c>
      <c r="C1643" s="26" t="n"/>
      <c r="D1643" s="27">
        <f>IF(AND($C1643="x",$A1643&lt;&gt;""),$A1643,"")</f>
        <v/>
      </c>
    </row>
    <row r="1644">
      <c r="A1644" s="25" t="inlineStr">
        <is>
          <t>customer_status</t>
        </is>
      </c>
      <c r="B1644" s="29" t="inlineStr">
        <is>
          <t>Customer status · TEXT</t>
        </is>
      </c>
      <c r="C1644" s="26" t="n"/>
      <c r="D1644" s="27">
        <f>IF(AND($C1644="x",$A1644&lt;&gt;""),$A1644,"")</f>
        <v/>
      </c>
    </row>
    <row r="1645">
      <c r="A1645" s="25" t="inlineStr">
        <is>
          <t>customer_test_account</t>
        </is>
      </c>
      <c r="B1645" s="29" t="inlineStr">
        <is>
          <t>Customer test account · BOOLEAN</t>
        </is>
      </c>
      <c r="C1645" s="26" t="n"/>
      <c r="D1645" s="27">
        <f>IF(AND($C1645="x",$A1645&lt;&gt;""),$A1645,"")</f>
        <v/>
      </c>
    </row>
    <row r="1646">
      <c r="A1646" s="25" t="inlineStr">
        <is>
          <t>customer_tracking_url_template</t>
        </is>
      </c>
      <c r="B1646" s="29" t="inlineStr">
        <is>
          <t>Customer tracking url template · TEXT</t>
        </is>
      </c>
      <c r="C1646" s="26" t="n"/>
      <c r="D1646" s="27">
        <f>IF(AND($C1646="x",$A1646&lt;&gt;""),$A1646,"")</f>
        <v/>
      </c>
    </row>
    <row r="1647">
      <c r="A1647" s="25" t="inlineStr">
        <is>
          <t>customer_video_brand_safety_suitability</t>
        </is>
      </c>
      <c r="B1647" s="29" t="inlineStr">
        <is>
          <t>Customer video brand safety suitability · TEXT</t>
        </is>
      </c>
      <c r="C1647" s="26" t="n"/>
      <c r="D1647" s="27">
        <f>IF(AND($C1647="x",$A1647&lt;&gt;""),$A1647,"")</f>
        <v/>
      </c>
    </row>
    <row r="1648">
      <c r="A1648" s="25" t="inlineStr">
        <is>
          <t>customer_video_customer_third_party_integration_partners_brand_lift_integration_partners</t>
        </is>
      </c>
      <c r="B1648" s="29" t="inlineStr">
        <is>
          <t>Customer video customer third party integration partners brand lift integration partners · TEXT</t>
        </is>
      </c>
      <c r="C1648" s="26" t="n"/>
      <c r="D1648" s="27">
        <f>IF(AND($C1648="x",$A1648&lt;&gt;""),$A1648,"")</f>
        <v/>
      </c>
    </row>
    <row r="1649">
      <c r="A1649" s="25" t="inlineStr">
        <is>
          <t>customer_video_customer_third_party_integration_partners_brand_safety_integration_partners</t>
        </is>
      </c>
      <c r="B1649" s="29" t="inlineStr">
        <is>
          <t>Customer video customer third party integration partners brand safety integration partners · TEXT</t>
        </is>
      </c>
      <c r="C1649" s="26" t="n"/>
      <c r="D1649" s="27">
        <f>IF(AND($C1649="x",$A1649&lt;&gt;""),$A1649,"")</f>
        <v/>
      </c>
    </row>
    <row r="1650">
      <c r="A1650" s="25" t="inlineStr">
        <is>
          <t>customer_video_customer_third_party_integration_partners_reach_integration_partners</t>
        </is>
      </c>
      <c r="B1650" s="29" t="inlineStr">
        <is>
          <t>Customer video customer third party integration partners reach integration partners · TEXT</t>
        </is>
      </c>
      <c r="C1650" s="26" t="n"/>
      <c r="D1650" s="27">
        <f>IF(AND($C1650="x",$A1650&lt;&gt;""),$A1650,"")</f>
        <v/>
      </c>
    </row>
    <row r="1651">
      <c r="A1651" s="25" t="inlineStr">
        <is>
          <t>customer_video_customer_third_party_integration_partners_viewability_integration_partners</t>
        </is>
      </c>
      <c r="B1651" s="29" t="inlineStr">
        <is>
          <t>Customer video customer third party integration partners viewability integration partners · TEXT</t>
        </is>
      </c>
      <c r="C1651" s="26" t="n"/>
      <c r="D1651" s="27">
        <f>IF(AND($C1651="x",$A1651&lt;&gt;""),$A1651,"")</f>
        <v/>
      </c>
    </row>
    <row r="1652">
      <c r="A1652" s="25" t="inlineStr">
        <is>
          <t>data_fetched_at</t>
        </is>
      </c>
      <c r="B1652" s="29" t="inlineStr">
        <is>
          <t>Data fetched at · TIMESTAMP</t>
        </is>
      </c>
      <c r="C1652" s="26" t="n"/>
      <c r="D1652" s="27">
        <f>IF(AND($C1652="x",$A1652&lt;&gt;""),$A1652,"")</f>
        <v/>
      </c>
    </row>
    <row r="1653">
      <c r="A1653" s="25" t="inlineStr">
        <is>
          <t>datasource</t>
        </is>
      </c>
      <c r="B1653" s="29" t="inlineStr">
        <is>
          <t>Data Source · TEXT</t>
        </is>
      </c>
      <c r="C1653" s="26" t="n"/>
      <c r="D1653" s="27">
        <f>IF(AND($C1653="x",$A1653&lt;&gt;""),$A1653,"")</f>
        <v/>
      </c>
    </row>
    <row r="1654">
      <c r="A1654" s="25" t="inlineStr">
        <is>
          <t>day_of_month</t>
        </is>
      </c>
      <c r="B1654" s="29" t="inlineStr">
        <is>
          <t>Day of month · TEXT</t>
        </is>
      </c>
      <c r="C1654" s="26" t="n"/>
      <c r="D1654" s="27">
        <f>IF(AND($C1654="x",$A1654&lt;&gt;""),$A1654,"")</f>
        <v/>
      </c>
    </row>
    <row r="1655">
      <c r="A1655" s="25" t="inlineStr">
        <is>
          <t>day_of_week</t>
        </is>
      </c>
      <c r="B1655" s="29" t="inlineStr">
        <is>
          <t>Day of week · TEXT</t>
        </is>
      </c>
      <c r="C1655" s="26" t="n"/>
      <c r="D1655" s="27">
        <f>IF(AND($C1655="x",$A1655&lt;&gt;""),$A1655,"")</f>
        <v/>
      </c>
    </row>
    <row r="1656">
      <c r="A1656" s="25" t="inlineStr">
        <is>
          <t>delivery_method</t>
        </is>
      </c>
      <c r="B1656" s="29" t="inlineStr">
        <is>
          <t>Delivery method · TEXT</t>
        </is>
      </c>
      <c r="C1656" s="26" t="n"/>
      <c r="D1656" s="27">
        <f>IF(AND($C1656="x",$A1656&lt;&gt;""),$A1656,"")</f>
        <v/>
      </c>
    </row>
    <row r="1657">
      <c r="A1657" s="25" t="inlineStr">
        <is>
          <t>demand_gen_ad_group_settings_channel_controls_channel_config</t>
        </is>
      </c>
      <c r="B1657" s="29" t="inlineStr">
        <is>
          <t>Demand gen ad group settings channel controls channel config · TEXT</t>
        </is>
      </c>
      <c r="C1657" s="26" t="n"/>
      <c r="D1657" s="27">
        <f>IF(AND($C1657="x",$A1657&lt;&gt;""),$A1657,"")</f>
        <v/>
      </c>
    </row>
    <row r="1658">
      <c r="A1658" s="25" t="inlineStr">
        <is>
          <t>demand_gen_ad_group_settings_channel_controls_channel_strategy</t>
        </is>
      </c>
      <c r="B1658" s="29" t="inlineStr">
        <is>
          <t>Demand gen ad group settings channel controls channel strategy · TEXT</t>
        </is>
      </c>
      <c r="C1658" s="26" t="n"/>
      <c r="D1658" s="27">
        <f>IF(AND($C1658="x",$A1658&lt;&gt;""),$A1658,"")</f>
        <v/>
      </c>
    </row>
    <row r="1659">
      <c r="A1659" s="25" t="inlineStr">
        <is>
          <t>demand_gen_ad_group_settings_channel_controls_selected_channels_discover</t>
        </is>
      </c>
      <c r="B1659" s="29" t="inlineStr">
        <is>
          <t>Demand gen ad group settings channel controls selected channels discover · BOOLEAN</t>
        </is>
      </c>
      <c r="C1659" s="26" t="n"/>
      <c r="D1659" s="27">
        <f>IF(AND($C1659="x",$A1659&lt;&gt;""),$A1659,"")</f>
        <v/>
      </c>
    </row>
    <row r="1660">
      <c r="A1660" s="25" t="inlineStr">
        <is>
          <t>demand_gen_ad_group_settings_channel_controls_selected_channels_display</t>
        </is>
      </c>
      <c r="B1660" s="29" t="inlineStr">
        <is>
          <t>Demand gen ad group settings channel controls selected channels display · BOOLEAN</t>
        </is>
      </c>
      <c r="C1660" s="26" t="n"/>
      <c r="D1660" s="27">
        <f>IF(AND($C1660="x",$A1660&lt;&gt;""),$A1660,"")</f>
        <v/>
      </c>
    </row>
    <row r="1661">
      <c r="A1661" s="25" t="inlineStr">
        <is>
          <t>demand_gen_ad_group_settings_channel_controls_selected_channels_gmail</t>
        </is>
      </c>
      <c r="B1661" s="29" t="inlineStr">
        <is>
          <t>Demand gen ad group settings channel controls selected channels gmail · BOOLEAN</t>
        </is>
      </c>
      <c r="C1661" s="26" t="n"/>
      <c r="D1661" s="27">
        <f>IF(AND($C1661="x",$A1661&lt;&gt;""),$A1661,"")</f>
        <v/>
      </c>
    </row>
    <row r="1662">
      <c r="A1662" s="25" t="inlineStr">
        <is>
          <t>demand_gen_ad_group_settings_channel_controls_selected_channels_youtube_in_feed</t>
        </is>
      </c>
      <c r="B1662" s="29" t="inlineStr">
        <is>
          <t>Demand gen ad group settings channel controls selected channels youtube in feed · BOOLEAN</t>
        </is>
      </c>
      <c r="C1662" s="26" t="n"/>
      <c r="D1662" s="27">
        <f>IF(AND($C1662="x",$A1662&lt;&gt;""),$A1662,"")</f>
        <v/>
      </c>
    </row>
    <row r="1663">
      <c r="A1663" s="25" t="inlineStr">
        <is>
          <t>demand_gen_ad_group_settings_channel_controls_selected_channels_youtube_in_stream</t>
        </is>
      </c>
      <c r="B1663" s="29" t="inlineStr">
        <is>
          <t>Demand gen ad group settings channel controls selected channels youtube in stream · BOOLEAN</t>
        </is>
      </c>
      <c r="C1663" s="26" t="n"/>
      <c r="D1663" s="27">
        <f>IF(AND($C1663="x",$A1663&lt;&gt;""),$A1663,"")</f>
        <v/>
      </c>
    </row>
    <row r="1664">
      <c r="A1664" s="25" t="inlineStr">
        <is>
          <t>demand_gen_ad_group_settings_channel_controls_selected_channels_youtube_shorts</t>
        </is>
      </c>
      <c r="B1664" s="29" t="inlineStr">
        <is>
          <t>Demand gen ad group settings channel controls selected channels youtube shorts · BOOLEAN</t>
        </is>
      </c>
      <c r="C1664" s="26" t="n"/>
      <c r="D1664" s="27">
        <f>IF(AND($C1664="x",$A1664&lt;&gt;""),$A1664,"")</f>
        <v/>
      </c>
    </row>
    <row r="1665">
      <c r="A1665" s="25" t="inlineStr">
        <is>
          <t>demand_gen_campaign_settings_upgraded_targeting</t>
        </is>
      </c>
      <c r="B1665" s="29" t="inlineStr">
        <is>
          <t>Demand gen campaign settings upgraded targeting · BOOLEAN</t>
        </is>
      </c>
      <c r="C1665" s="26" t="n"/>
      <c r="D1665" s="27">
        <f>IF(AND($C1665="x",$A1665&lt;&gt;""),$A1665,"")</f>
        <v/>
      </c>
    </row>
    <row r="1666">
      <c r="A1666" s="25" t="inlineStr">
        <is>
          <t>demand_gen_carousel_card_asset_call_to_action_text</t>
        </is>
      </c>
      <c r="B1666" s="29" t="inlineStr">
        <is>
          <t>Demand gen carousel card asset call to action text · TEXT</t>
        </is>
      </c>
      <c r="C1666" s="26" t="n"/>
      <c r="D1666" s="27">
        <f>IF(AND($C1666="x",$A1666&lt;&gt;""),$A1666,"")</f>
        <v/>
      </c>
    </row>
    <row r="1667">
      <c r="A1667" s="25" t="inlineStr">
        <is>
          <t>demand_gen_carousel_card_asset_headline</t>
        </is>
      </c>
      <c r="B1667" s="29" t="inlineStr">
        <is>
          <t>Demand gen carousel card asset headline · TEXT</t>
        </is>
      </c>
      <c r="C1667" s="26" t="n"/>
      <c r="D1667" s="27">
        <f>IF(AND($C1667="x",$A1667&lt;&gt;""),$A1667,"")</f>
        <v/>
      </c>
    </row>
    <row r="1668">
      <c r="A1668" s="25" t="inlineStr">
        <is>
          <t>demand_gen_carousel_card_asset_marketing_image_asset</t>
        </is>
      </c>
      <c r="B1668" s="29" t="inlineStr">
        <is>
          <t>Demand gen carousel card asset marketing image asset · TEXT</t>
        </is>
      </c>
      <c r="C1668" s="26" t="n"/>
      <c r="D1668" s="27">
        <f>IF(AND($C1668="x",$A1668&lt;&gt;""),$A1668,"")</f>
        <v/>
      </c>
    </row>
    <row r="1669">
      <c r="A1669" s="25" t="inlineStr">
        <is>
          <t>demand_gen_carousel_card_asset_portrait_marketing_image_asset</t>
        </is>
      </c>
      <c r="B1669" s="29" t="inlineStr">
        <is>
          <t>Demand gen carousel card asset portrait marketing image asset · TEXT</t>
        </is>
      </c>
      <c r="C1669" s="26" t="n"/>
      <c r="D1669" s="27">
        <f>IF(AND($C1669="x",$A1669&lt;&gt;""),$A1669,"")</f>
        <v/>
      </c>
    </row>
    <row r="1670">
      <c r="A1670" s="25" t="inlineStr">
        <is>
          <t>demand_gen_carousel_card_asset_square_marketing_image_asset</t>
        </is>
      </c>
      <c r="B1670" s="29" t="inlineStr">
        <is>
          <t>Demand gen carousel card asset square marketing image asset · TEXT</t>
        </is>
      </c>
      <c r="C1670" s="26" t="n"/>
      <c r="D1670" s="27">
        <f>IF(AND($C1670="x",$A1670&lt;&gt;""),$A1670,"")</f>
        <v/>
      </c>
    </row>
    <row r="1671">
      <c r="A1671" s="25" t="inlineStr">
        <is>
          <t>description</t>
        </is>
      </c>
      <c r="B1671" s="29" t="inlineStr">
        <is>
          <t>Description · TEXT</t>
        </is>
      </c>
      <c r="C1671" s="26" t="n"/>
      <c r="D1671" s="27">
        <f>IF(AND($C1671="x",$A1671&lt;&gt;""),$A1671,"")</f>
        <v/>
      </c>
    </row>
    <row r="1672">
      <c r="A1672" s="25" t="inlineStr">
        <is>
          <t>descriptive_name</t>
        </is>
      </c>
      <c r="B1672" s="29" t="inlineStr">
        <is>
          <t>Descriptive name · TEXT</t>
        </is>
      </c>
      <c r="C1672" s="26" t="n"/>
      <c r="D1672" s="27">
        <f>IF(AND($C1672="x",$A1672&lt;&gt;""),$A1672,"")</f>
        <v/>
      </c>
    </row>
    <row r="1673">
      <c r="A1673" s="25" t="inlineStr">
        <is>
          <t>detail_placement_view_display_name</t>
        </is>
      </c>
      <c r="B1673" s="29" t="inlineStr">
        <is>
          <t>Detail placement view display name · TEXT</t>
        </is>
      </c>
      <c r="C1673" s="26" t="n"/>
      <c r="D1673" s="27">
        <f>IF(AND($C1673="x",$A1673&lt;&gt;""),$A1673,"")</f>
        <v/>
      </c>
    </row>
    <row r="1674">
      <c r="A1674" s="25" t="inlineStr">
        <is>
          <t>detail_placement_view_group_placement_target_url</t>
        </is>
      </c>
      <c r="B1674" s="29" t="inlineStr">
        <is>
          <t>Detail placement view group placement target url · TEXT</t>
        </is>
      </c>
      <c r="C1674" s="26" t="n"/>
      <c r="D1674" s="27">
        <f>IF(AND($C1674="x",$A1674&lt;&gt;""),$A1674,"")</f>
        <v/>
      </c>
    </row>
    <row r="1675">
      <c r="A1675" s="25" t="inlineStr">
        <is>
          <t>detail_placement_view_placement</t>
        </is>
      </c>
      <c r="B1675" s="29" t="inlineStr">
        <is>
          <t>Detail placement view placement · TEXT</t>
        </is>
      </c>
      <c r="C1675" s="26" t="n"/>
      <c r="D1675" s="27">
        <f>IF(AND($C1675="x",$A1675&lt;&gt;""),$A1675,"")</f>
        <v/>
      </c>
    </row>
    <row r="1676">
      <c r="A1676" s="25" t="inlineStr">
        <is>
          <t>detail_placement_view_placement_type</t>
        </is>
      </c>
      <c r="B1676" s="29" t="inlineStr">
        <is>
          <t>Detail placement view placement type · TEXT</t>
        </is>
      </c>
      <c r="C1676" s="26" t="n"/>
      <c r="D1676" s="27">
        <f>IF(AND($C1676="x",$A1676&lt;&gt;""),$A1676,"")</f>
        <v/>
      </c>
    </row>
    <row r="1677">
      <c r="A1677" s="25" t="inlineStr">
        <is>
          <t>detail_placement_view_resource_name</t>
        </is>
      </c>
      <c r="B1677" s="29" t="inlineStr">
        <is>
          <t>Detail placement view resource name · TEXT</t>
        </is>
      </c>
      <c r="C1677" s="26" t="n"/>
      <c r="D1677" s="27">
        <f>IF(AND($C1677="x",$A1677&lt;&gt;""),$A1677,"")</f>
        <v/>
      </c>
    </row>
    <row r="1678">
      <c r="A1678" s="25" t="inlineStr">
        <is>
          <t>detail_placement_view_target_url</t>
        </is>
      </c>
      <c r="B1678" s="29" t="inlineStr">
        <is>
          <t>Detail placement view target url · TEXT</t>
        </is>
      </c>
      <c r="C1678" s="26" t="n"/>
      <c r="D1678" s="27">
        <f>IF(AND($C1678="x",$A1678&lt;&gt;""),$A1678,"")</f>
        <v/>
      </c>
    </row>
    <row r="1679">
      <c r="A1679" s="25" t="inlineStr">
        <is>
          <t>device</t>
        </is>
      </c>
      <c r="B1679" s="29" t="inlineStr">
        <is>
          <t>Device · TEXT</t>
        </is>
      </c>
      <c r="C1679" s="26" t="n"/>
      <c r="D1679" s="27">
        <f>IF(AND($C1679="x",$A1679&lt;&gt;""),$A1679,"")</f>
        <v/>
      </c>
    </row>
    <row r="1680">
      <c r="A1680" s="25" t="inlineStr">
        <is>
          <t>device_type</t>
        </is>
      </c>
      <c r="B1680" s="29" t="inlineStr">
        <is>
          <t>Device type · TEXT</t>
        </is>
      </c>
      <c r="C1680" s="26" t="n"/>
      <c r="D1680" s="27">
        <f>IF(AND($C1680="x",$A1680&lt;&gt;""),$A1680,"")</f>
        <v/>
      </c>
    </row>
    <row r="1681">
      <c r="A1681" s="25" t="inlineStr">
        <is>
          <t>dimensions</t>
        </is>
      </c>
      <c r="B1681" s="29" t="inlineStr">
        <is>
          <t>Dimensions · TEXT</t>
        </is>
      </c>
      <c r="C1681" s="26" t="n"/>
      <c r="D1681" s="27">
        <f>IF(AND($C1681="x",$A1681&lt;&gt;""),$A1681,"")</f>
        <v/>
      </c>
    </row>
    <row r="1682">
      <c r="A1682" s="25" t="inlineStr">
        <is>
          <t>dimensions_audience_segments_segments_custom_audience_custom_audience</t>
        </is>
      </c>
      <c r="B1682" s="29" t="inlineStr">
        <is>
          <t>(Deprecated) Dimensions audience segments segments custom audience custom audience · TEXT</t>
        </is>
      </c>
      <c r="C1682" s="26" t="n"/>
      <c r="D1682" s="27">
        <f>IF(AND($C1682="x",$A1682&lt;&gt;""),$A1682,"")</f>
        <v/>
      </c>
    </row>
    <row r="1683">
      <c r="A1683" s="25" t="inlineStr">
        <is>
          <t>dimensions_audience_segments_segments_detailed_demographic_detailed_demographic</t>
        </is>
      </c>
      <c r="B1683" s="29" t="inlineStr">
        <is>
          <t>(Deprecated) Dimensions audience segments segments detailed demographic detailed demographic · TEXT</t>
        </is>
      </c>
      <c r="C1683" s="26" t="n"/>
      <c r="D1683" s="27">
        <f>IF(AND($C1683="x",$A1683&lt;&gt;""),$A1683,"")</f>
        <v/>
      </c>
    </row>
    <row r="1684">
      <c r="A1684" s="25" t="inlineStr">
        <is>
          <t>dimensions_audience_segments_segments_life_event_life_event</t>
        </is>
      </c>
      <c r="B1684" s="29" t="inlineStr">
        <is>
          <t>(Deprecated) Dimensions audience segments segments life event life event · TEXT</t>
        </is>
      </c>
      <c r="C1684" s="26" t="n"/>
      <c r="D1684" s="27">
        <f>IF(AND($C1684="x",$A1684&lt;&gt;""),$A1684,"")</f>
        <v/>
      </c>
    </row>
    <row r="1685">
      <c r="A1685" s="25" t="inlineStr">
        <is>
          <t>dimensions_audience_segments_segments_user_interest_user_interest_category</t>
        </is>
      </c>
      <c r="B1685" s="29" t="inlineStr">
        <is>
          <t>(Deprecated) Dimensions audience segments segments user interest user interest category · TEXT</t>
        </is>
      </c>
      <c r="C1685" s="26" t="n"/>
      <c r="D1685" s="27">
        <f>IF(AND($C1685="x",$A1685&lt;&gt;""),$A1685,"")</f>
        <v/>
      </c>
    </row>
    <row r="1686">
      <c r="A1686" s="25" t="inlineStr">
        <is>
          <t>dimensions_audience_segments_segments_user_list_user_list</t>
        </is>
      </c>
      <c r="B1686" s="29" t="inlineStr">
        <is>
          <t>(Deprecated) Dimensions audience segments segments user list user list · TEXT</t>
        </is>
      </c>
      <c r="C1686" s="26" t="n"/>
      <c r="D1686" s="27">
        <f>IF(AND($C1686="x",$A1686&lt;&gt;""),$A1686,"")</f>
        <v/>
      </c>
    </row>
    <row r="1687">
      <c r="A1687" s="25" t="inlineStr">
        <is>
          <t>disapproval_reasons</t>
        </is>
      </c>
      <c r="B1687" s="29" t="inlineStr">
        <is>
          <t>Disapproval reasons · TEXT</t>
        </is>
      </c>
      <c r="C1687" s="26" t="n"/>
      <c r="D1687" s="27">
        <f>IF(AND($C1687="x",$A1687&lt;&gt;""),$A1687,"")</f>
        <v/>
      </c>
    </row>
    <row r="1688">
      <c r="A1688" s="25" t="inlineStr">
        <is>
          <t>display_custom_bid_dimension</t>
        </is>
      </c>
      <c r="B1688" s="29" t="inlineStr">
        <is>
          <t>Display custom bid dimension · TEXT</t>
        </is>
      </c>
      <c r="C1688" s="26" t="n"/>
      <c r="D1688" s="27">
        <f>IF(AND($C1688="x",$A1688&lt;&gt;""),$A1688,"")</f>
        <v/>
      </c>
    </row>
    <row r="1689">
      <c r="A1689" s="25" t="inlineStr">
        <is>
          <t>display_name</t>
        </is>
      </c>
      <c r="B1689" s="29" t="inlineStr">
        <is>
          <t>Display name · TEXT</t>
        </is>
      </c>
      <c r="C1689" s="26" t="n"/>
      <c r="D1689" s="27">
        <f>IF(AND($C1689="x",$A1689&lt;&gt;""),$A1689,"")</f>
        <v/>
      </c>
    </row>
    <row r="1690">
      <c r="A1690" s="25" t="inlineStr">
        <is>
          <t>duration_millis</t>
        </is>
      </c>
      <c r="B1690" s="29" t="inlineStr">
        <is>
          <t>Video duration millis · NUMERIC</t>
        </is>
      </c>
      <c r="C1690" s="26" t="n"/>
      <c r="D1690" s="27">
        <f>IF(AND($C1690="x",$A1690&lt;&gt;""),$A1690,"")</f>
        <v/>
      </c>
    </row>
    <row r="1691">
      <c r="A1691" s="25" t="inlineStr">
        <is>
          <t>dynamic_custom_asset_android_app_link</t>
        </is>
      </c>
      <c r="B1691" s="29" t="inlineStr">
        <is>
          <t>Dynamic custom asset android app link · TEXT</t>
        </is>
      </c>
      <c r="C1691" s="26" t="n"/>
      <c r="D1691" s="27">
        <f>IF(AND($C1691="x",$A1691&lt;&gt;""),$A1691,"")</f>
        <v/>
      </c>
    </row>
    <row r="1692">
      <c r="A1692" s="25" t="inlineStr">
        <is>
          <t>dynamic_custom_asset_contextual_keywords</t>
        </is>
      </c>
      <c r="B1692" s="29" t="inlineStr">
        <is>
          <t>Dynamic custom asset contextual keywords · TEXT</t>
        </is>
      </c>
      <c r="C1692" s="26" t="n"/>
      <c r="D1692" s="27">
        <f>IF(AND($C1692="x",$A1692&lt;&gt;""),$A1692,"")</f>
        <v/>
      </c>
    </row>
    <row r="1693">
      <c r="A1693" s="25" t="inlineStr">
        <is>
          <t>dynamic_custom_asset_formatted_price</t>
        </is>
      </c>
      <c r="B1693" s="29" t="inlineStr">
        <is>
          <t>Dynamic custom asset formatted price · TEXT</t>
        </is>
      </c>
      <c r="C1693" s="26" t="n"/>
      <c r="D1693" s="27">
        <f>IF(AND($C1693="x",$A1693&lt;&gt;""),$A1693,"")</f>
        <v/>
      </c>
    </row>
    <row r="1694">
      <c r="A1694" s="25" t="inlineStr">
        <is>
          <t>dynamic_custom_asset_formatted_sale_price</t>
        </is>
      </c>
      <c r="B1694" s="29" t="inlineStr">
        <is>
          <t>Dynamic custom asset formatted sale price · TEXT</t>
        </is>
      </c>
      <c r="C1694" s="26" t="n"/>
      <c r="D1694" s="27">
        <f>IF(AND($C1694="x",$A1694&lt;&gt;""),$A1694,"")</f>
        <v/>
      </c>
    </row>
    <row r="1695">
      <c r="A1695" s="25" t="inlineStr">
        <is>
          <t>dynamic_custom_asset_id</t>
        </is>
      </c>
      <c r="B1695" s="29" t="inlineStr">
        <is>
          <t>Dynamic custom asset id · TEXT</t>
        </is>
      </c>
      <c r="C1695" s="26" t="n"/>
      <c r="D1695" s="27">
        <f>IF(AND($C1695="x",$A1695&lt;&gt;""),$A1695,"")</f>
        <v/>
      </c>
    </row>
    <row r="1696">
      <c r="A1696" s="25" t="inlineStr">
        <is>
          <t>dynamic_custom_asset_id2</t>
        </is>
      </c>
      <c r="B1696" s="29" t="inlineStr">
        <is>
          <t>Dynamic custom asset id2 · TEXT</t>
        </is>
      </c>
      <c r="C1696" s="26" t="n"/>
      <c r="D1696" s="27">
        <f>IF(AND($C1696="x",$A1696&lt;&gt;""),$A1696,"")</f>
        <v/>
      </c>
    </row>
    <row r="1697">
      <c r="A1697" s="25" t="inlineStr">
        <is>
          <t>dynamic_custom_asset_image_url</t>
        </is>
      </c>
      <c r="B1697" s="29" t="inlineStr">
        <is>
          <t>Dynamic custom asset image url · TEXT</t>
        </is>
      </c>
      <c r="C1697" s="26" t="n"/>
      <c r="D1697" s="27">
        <f>IF(AND($C1697="x",$A1697&lt;&gt;""),$A1697,"")</f>
        <v/>
      </c>
    </row>
    <row r="1698">
      <c r="A1698" s="25" t="inlineStr">
        <is>
          <t>dynamic_custom_asset_ios_app_link</t>
        </is>
      </c>
      <c r="B1698" s="29" t="inlineStr">
        <is>
          <t>Dynamic custom asset ios app link · TEXT</t>
        </is>
      </c>
      <c r="C1698" s="26" t="n"/>
      <c r="D1698" s="27">
        <f>IF(AND($C1698="x",$A1698&lt;&gt;""),$A1698,"")</f>
        <v/>
      </c>
    </row>
    <row r="1699">
      <c r="A1699" s="25" t="inlineStr">
        <is>
          <t>dynamic_custom_asset_ios_app_store_id</t>
        </is>
      </c>
      <c r="B1699" s="29" t="inlineStr">
        <is>
          <t>Dynamic custom asset ios app store id · NUMERIC</t>
        </is>
      </c>
      <c r="C1699" s="26" t="n"/>
      <c r="D1699" s="27">
        <f>IF(AND($C1699="x",$A1699&lt;&gt;""),$A1699,"")</f>
        <v/>
      </c>
    </row>
    <row r="1700">
      <c r="A1700" s="25" t="inlineStr">
        <is>
          <t>dynamic_custom_asset_item_address</t>
        </is>
      </c>
      <c r="B1700" s="29" t="inlineStr">
        <is>
          <t>Dynamic custom asset item address · TEXT</t>
        </is>
      </c>
      <c r="C1700" s="26" t="n"/>
      <c r="D1700" s="27">
        <f>IF(AND($C1700="x",$A1700&lt;&gt;""),$A1700,"")</f>
        <v/>
      </c>
    </row>
    <row r="1701">
      <c r="A1701" s="25" t="inlineStr">
        <is>
          <t>dynamic_custom_asset_item_category</t>
        </is>
      </c>
      <c r="B1701" s="29" t="inlineStr">
        <is>
          <t>Dynamic custom asset item category · TEXT</t>
        </is>
      </c>
      <c r="C1701" s="26" t="n"/>
      <c r="D1701" s="27">
        <f>IF(AND($C1701="x",$A1701&lt;&gt;""),$A1701,"")</f>
        <v/>
      </c>
    </row>
    <row r="1702">
      <c r="A1702" s="25" t="inlineStr">
        <is>
          <t>dynamic_custom_asset_item_description</t>
        </is>
      </c>
      <c r="B1702" s="29" t="inlineStr">
        <is>
          <t>Dynamic custom asset item description · TEXT</t>
        </is>
      </c>
      <c r="C1702" s="26" t="n"/>
      <c r="D1702" s="27">
        <f>IF(AND($C1702="x",$A1702&lt;&gt;""),$A1702,"")</f>
        <v/>
      </c>
    </row>
    <row r="1703">
      <c r="A1703" s="25" t="inlineStr">
        <is>
          <t>dynamic_custom_asset_item_subtitle</t>
        </is>
      </c>
      <c r="B1703" s="29" t="inlineStr">
        <is>
          <t>Dynamic custom asset item subtitle · TEXT</t>
        </is>
      </c>
      <c r="C1703" s="26" t="n"/>
      <c r="D1703" s="27">
        <f>IF(AND($C1703="x",$A1703&lt;&gt;""),$A1703,"")</f>
        <v/>
      </c>
    </row>
    <row r="1704">
      <c r="A1704" s="25" t="inlineStr">
        <is>
          <t>dynamic_custom_asset_item_title</t>
        </is>
      </c>
      <c r="B1704" s="29" t="inlineStr">
        <is>
          <t>Dynamic custom asset item title · TEXT</t>
        </is>
      </c>
      <c r="C1704" s="26" t="n"/>
      <c r="D1704" s="27">
        <f>IF(AND($C1704="x",$A1704&lt;&gt;""),$A1704,"")</f>
        <v/>
      </c>
    </row>
    <row r="1705">
      <c r="A1705" s="25" t="inlineStr">
        <is>
          <t>dynamic_custom_asset_price</t>
        </is>
      </c>
      <c r="B1705" s="29" t="inlineStr">
        <is>
          <t>Dynamic custom asset price · TEXT</t>
        </is>
      </c>
      <c r="C1705" s="26" t="n"/>
      <c r="D1705" s="27">
        <f>IF(AND($C1705="x",$A1705&lt;&gt;""),$A1705,"")</f>
        <v/>
      </c>
    </row>
    <row r="1706">
      <c r="A1706" s="25" t="inlineStr">
        <is>
          <t>dynamic_custom_asset_sale_price</t>
        </is>
      </c>
      <c r="B1706" s="29" t="inlineStr">
        <is>
          <t>Dynamic custom asset sale price · TEXT</t>
        </is>
      </c>
      <c r="C1706" s="26" t="n"/>
      <c r="D1706" s="27">
        <f>IF(AND($C1706="x",$A1706&lt;&gt;""),$A1706,"")</f>
        <v/>
      </c>
    </row>
    <row r="1707">
      <c r="A1707" s="25" t="inlineStr">
        <is>
          <t>dynamic_custom_asset_similar_ids</t>
        </is>
      </c>
      <c r="B1707" s="29" t="inlineStr">
        <is>
          <t>Dynamic custom asset similar ids · TEXT</t>
        </is>
      </c>
      <c r="C1707" s="26" t="n"/>
      <c r="D1707" s="27">
        <f>IF(AND($C1707="x",$A1707&lt;&gt;""),$A1707,"")</f>
        <v/>
      </c>
    </row>
    <row r="1708">
      <c r="A1708" s="25" t="inlineStr">
        <is>
          <t>dynamic_education_asset_address</t>
        </is>
      </c>
      <c r="B1708" s="29" t="inlineStr">
        <is>
          <t>Dynamic education asset address · TEXT</t>
        </is>
      </c>
      <c r="C1708" s="26" t="n"/>
      <c r="D1708" s="27">
        <f>IF(AND($C1708="x",$A1708&lt;&gt;""),$A1708,"")</f>
        <v/>
      </c>
    </row>
    <row r="1709">
      <c r="A1709" s="25" t="inlineStr">
        <is>
          <t>dynamic_education_asset_android_app_link</t>
        </is>
      </c>
      <c r="B1709" s="29" t="inlineStr">
        <is>
          <t>Dynamic education asset android app link · TEXT</t>
        </is>
      </c>
      <c r="C1709" s="26" t="n"/>
      <c r="D1709" s="27">
        <f>IF(AND($C1709="x",$A1709&lt;&gt;""),$A1709,"")</f>
        <v/>
      </c>
    </row>
    <row r="1710">
      <c r="A1710" s="25" t="inlineStr">
        <is>
          <t>dynamic_education_asset_contextual_keywords</t>
        </is>
      </c>
      <c r="B1710" s="29" t="inlineStr">
        <is>
          <t>Dynamic education asset contextual keywords · TEXT</t>
        </is>
      </c>
      <c r="C1710" s="26" t="n"/>
      <c r="D1710" s="27">
        <f>IF(AND($C1710="x",$A1710&lt;&gt;""),$A1710,"")</f>
        <v/>
      </c>
    </row>
    <row r="1711">
      <c r="A1711" s="25" t="inlineStr">
        <is>
          <t>dynamic_education_asset_image_url</t>
        </is>
      </c>
      <c r="B1711" s="29" t="inlineStr">
        <is>
          <t>Dynamic education asset image url · TEXT</t>
        </is>
      </c>
      <c r="C1711" s="26" t="n"/>
      <c r="D1711" s="27">
        <f>IF(AND($C1711="x",$A1711&lt;&gt;""),$A1711,"")</f>
        <v/>
      </c>
    </row>
    <row r="1712">
      <c r="A1712" s="25" t="inlineStr">
        <is>
          <t>dynamic_education_asset_ios_app_link</t>
        </is>
      </c>
      <c r="B1712" s="29" t="inlineStr">
        <is>
          <t>Dynamic education asset ios app link · TEXT</t>
        </is>
      </c>
      <c r="C1712" s="26" t="n"/>
      <c r="D1712" s="27">
        <f>IF(AND($C1712="x",$A1712&lt;&gt;""),$A1712,"")</f>
        <v/>
      </c>
    </row>
    <row r="1713">
      <c r="A1713" s="25" t="inlineStr">
        <is>
          <t>dynamic_education_asset_ios_app_store_id</t>
        </is>
      </c>
      <c r="B1713" s="29" t="inlineStr">
        <is>
          <t>Dynamic education asset ios app store id · NUMERIC</t>
        </is>
      </c>
      <c r="C1713" s="26" t="n"/>
      <c r="D1713" s="27">
        <f>IF(AND($C1713="x",$A1713&lt;&gt;""),$A1713,"")</f>
        <v/>
      </c>
    </row>
    <row r="1714">
      <c r="A1714" s="25" t="inlineStr">
        <is>
          <t>dynamic_education_asset_location_id</t>
        </is>
      </c>
      <c r="B1714" s="29" t="inlineStr">
        <is>
          <t>Dynamic education asset location id · TEXT</t>
        </is>
      </c>
      <c r="C1714" s="26" t="n"/>
      <c r="D1714" s="27">
        <f>IF(AND($C1714="x",$A1714&lt;&gt;""),$A1714,"")</f>
        <v/>
      </c>
    </row>
    <row r="1715">
      <c r="A1715" s="25" t="inlineStr">
        <is>
          <t>dynamic_education_asset_program_description</t>
        </is>
      </c>
      <c r="B1715" s="29" t="inlineStr">
        <is>
          <t>Dynamic education asset program description · TEXT</t>
        </is>
      </c>
      <c r="C1715" s="26" t="n"/>
      <c r="D1715" s="27">
        <f>IF(AND($C1715="x",$A1715&lt;&gt;""),$A1715,"")</f>
        <v/>
      </c>
    </row>
    <row r="1716">
      <c r="A1716" s="25" t="inlineStr">
        <is>
          <t>dynamic_education_asset_program_id</t>
        </is>
      </c>
      <c r="B1716" s="29" t="inlineStr">
        <is>
          <t>Dynamic education asset program id · TEXT</t>
        </is>
      </c>
      <c r="C1716" s="26" t="n"/>
      <c r="D1716" s="27">
        <f>IF(AND($C1716="x",$A1716&lt;&gt;""),$A1716,"")</f>
        <v/>
      </c>
    </row>
    <row r="1717">
      <c r="A1717" s="25" t="inlineStr">
        <is>
          <t>dynamic_education_asset_program_name</t>
        </is>
      </c>
      <c r="B1717" s="29" t="inlineStr">
        <is>
          <t>Dynamic education asset program name · TEXT</t>
        </is>
      </c>
      <c r="C1717" s="26" t="n"/>
      <c r="D1717" s="27">
        <f>IF(AND($C1717="x",$A1717&lt;&gt;""),$A1717,"")</f>
        <v/>
      </c>
    </row>
    <row r="1718">
      <c r="A1718" s="25" t="inlineStr">
        <is>
          <t>dynamic_education_asset_school_name</t>
        </is>
      </c>
      <c r="B1718" s="29" t="inlineStr">
        <is>
          <t>Dynamic education asset school name · TEXT</t>
        </is>
      </c>
      <c r="C1718" s="26" t="n"/>
      <c r="D1718" s="27">
        <f>IF(AND($C1718="x",$A1718&lt;&gt;""),$A1718,"")</f>
        <v/>
      </c>
    </row>
    <row r="1719">
      <c r="A1719" s="25" t="inlineStr">
        <is>
          <t>dynamic_education_asset_similar_program_ids</t>
        </is>
      </c>
      <c r="B1719" s="29" t="inlineStr">
        <is>
          <t>Dynamic education asset similar program ids · TEXT</t>
        </is>
      </c>
      <c r="C1719" s="26" t="n"/>
      <c r="D1719" s="27">
        <f>IF(AND($C1719="x",$A1719&lt;&gt;""),$A1719,"")</f>
        <v/>
      </c>
    </row>
    <row r="1720">
      <c r="A1720" s="25" t="inlineStr">
        <is>
          <t>dynamic_education_asset_subject</t>
        </is>
      </c>
      <c r="B1720" s="29" t="inlineStr">
        <is>
          <t>Dynamic education asset subject · TEXT</t>
        </is>
      </c>
      <c r="C1720" s="26" t="n"/>
      <c r="D1720" s="27">
        <f>IF(AND($C1720="x",$A1720&lt;&gt;""),$A1720,"")</f>
        <v/>
      </c>
    </row>
    <row r="1721">
      <c r="A1721" s="25" t="inlineStr">
        <is>
          <t>dynamic_education_asset_thumbnail_image_url</t>
        </is>
      </c>
      <c r="B1721" s="29" t="inlineStr">
        <is>
          <t>Dynamic education asset thumbnail image url · TEXT</t>
        </is>
      </c>
      <c r="C1721" s="26" t="n"/>
      <c r="D1721" s="27">
        <f>IF(AND($C1721="x",$A1721&lt;&gt;""),$A1721,"")</f>
        <v/>
      </c>
    </row>
    <row r="1722">
      <c r="A1722" s="25" t="inlineStr">
        <is>
          <t>dynamic_flights_asset_android_app_link</t>
        </is>
      </c>
      <c r="B1722" s="29" t="inlineStr">
        <is>
          <t>Dynamic flights asset android app link · TEXT</t>
        </is>
      </c>
      <c r="C1722" s="26" t="n"/>
      <c r="D1722" s="27">
        <f>IF(AND($C1722="x",$A1722&lt;&gt;""),$A1722,"")</f>
        <v/>
      </c>
    </row>
    <row r="1723">
      <c r="A1723" s="25" t="inlineStr">
        <is>
          <t>dynamic_flights_asset_custom_mapping</t>
        </is>
      </c>
      <c r="B1723" s="29" t="inlineStr">
        <is>
          <t>Dynamic flights asset custom mapping · TEXT</t>
        </is>
      </c>
      <c r="C1723" s="26" t="n"/>
      <c r="D1723" s="27">
        <f>IF(AND($C1723="x",$A1723&lt;&gt;""),$A1723,"")</f>
        <v/>
      </c>
    </row>
    <row r="1724">
      <c r="A1724" s="25" t="inlineStr">
        <is>
          <t>dynamic_flights_asset_destination_id</t>
        </is>
      </c>
      <c r="B1724" s="29" t="inlineStr">
        <is>
          <t>Dynamic flights asset destination id · TEXT</t>
        </is>
      </c>
      <c r="C1724" s="26" t="n"/>
      <c r="D1724" s="27">
        <f>IF(AND($C1724="x",$A1724&lt;&gt;""),$A1724,"")</f>
        <v/>
      </c>
    </row>
    <row r="1725">
      <c r="A1725" s="25" t="inlineStr">
        <is>
          <t>dynamic_flights_asset_destination_name</t>
        </is>
      </c>
      <c r="B1725" s="29" t="inlineStr">
        <is>
          <t>Dynamic flights asset destination name · TEXT</t>
        </is>
      </c>
      <c r="C1725" s="26" t="n"/>
      <c r="D1725" s="27">
        <f>IF(AND($C1725="x",$A1725&lt;&gt;""),$A1725,"")</f>
        <v/>
      </c>
    </row>
    <row r="1726">
      <c r="A1726" s="25" t="inlineStr">
        <is>
          <t>dynamic_flights_asset_flight_description</t>
        </is>
      </c>
      <c r="B1726" s="29" t="inlineStr">
        <is>
          <t>Dynamic flights asset flight description · TEXT</t>
        </is>
      </c>
      <c r="C1726" s="26" t="n"/>
      <c r="D1726" s="27">
        <f>IF(AND($C1726="x",$A1726&lt;&gt;""),$A1726,"")</f>
        <v/>
      </c>
    </row>
    <row r="1727">
      <c r="A1727" s="25" t="inlineStr">
        <is>
          <t>dynamic_flights_asset_flight_price</t>
        </is>
      </c>
      <c r="B1727" s="29" t="inlineStr">
        <is>
          <t>Dynamic flights asset flight price · TEXT</t>
        </is>
      </c>
      <c r="C1727" s="26" t="n"/>
      <c r="D1727" s="27">
        <f>IF(AND($C1727="x",$A1727&lt;&gt;""),$A1727,"")</f>
        <v/>
      </c>
    </row>
    <row r="1728">
      <c r="A1728" s="25" t="inlineStr">
        <is>
          <t>dynamic_flights_asset_flight_sale_price</t>
        </is>
      </c>
      <c r="B1728" s="29" t="inlineStr">
        <is>
          <t>Dynamic flights asset flight sale price · TEXT</t>
        </is>
      </c>
      <c r="C1728" s="26" t="n"/>
      <c r="D1728" s="27">
        <f>IF(AND($C1728="x",$A1728&lt;&gt;""),$A1728,"")</f>
        <v/>
      </c>
    </row>
    <row r="1729">
      <c r="A1729" s="25" t="inlineStr">
        <is>
          <t>dynamic_flights_asset_formatted_price</t>
        </is>
      </c>
      <c r="B1729" s="29" t="inlineStr">
        <is>
          <t>Dynamic flights asset formatted price · TEXT</t>
        </is>
      </c>
      <c r="C1729" s="26" t="n"/>
      <c r="D1729" s="27">
        <f>IF(AND($C1729="x",$A1729&lt;&gt;""),$A1729,"")</f>
        <v/>
      </c>
    </row>
    <row r="1730">
      <c r="A1730" s="25" t="inlineStr">
        <is>
          <t>dynamic_flights_asset_formatted_sale_price</t>
        </is>
      </c>
      <c r="B1730" s="29" t="inlineStr">
        <is>
          <t>Dynamic flights asset formatted sale price · TEXT</t>
        </is>
      </c>
      <c r="C1730" s="26" t="n"/>
      <c r="D1730" s="27">
        <f>IF(AND($C1730="x",$A1730&lt;&gt;""),$A1730,"")</f>
        <v/>
      </c>
    </row>
    <row r="1731">
      <c r="A1731" s="25" t="inlineStr">
        <is>
          <t>dynamic_flights_asset_image_url</t>
        </is>
      </c>
      <c r="B1731" s="29" t="inlineStr">
        <is>
          <t>Dynamic flights asset image url · TEXT</t>
        </is>
      </c>
      <c r="C1731" s="26" t="n"/>
      <c r="D1731" s="27">
        <f>IF(AND($C1731="x",$A1731&lt;&gt;""),$A1731,"")</f>
        <v/>
      </c>
    </row>
    <row r="1732">
      <c r="A1732" s="25" t="inlineStr">
        <is>
          <t>dynamic_flights_asset_ios_app_link</t>
        </is>
      </c>
      <c r="B1732" s="29" t="inlineStr">
        <is>
          <t>Dynamic flights asset ios app link · TEXT</t>
        </is>
      </c>
      <c r="C1732" s="26" t="n"/>
      <c r="D1732" s="27">
        <f>IF(AND($C1732="x",$A1732&lt;&gt;""),$A1732,"")</f>
        <v/>
      </c>
    </row>
    <row r="1733">
      <c r="A1733" s="25" t="inlineStr">
        <is>
          <t>dynamic_flights_asset_ios_app_store_id</t>
        </is>
      </c>
      <c r="B1733" s="29" t="inlineStr">
        <is>
          <t>Dynamic flights asset ios app store id · NUMERIC</t>
        </is>
      </c>
      <c r="C1733" s="26" t="n"/>
      <c r="D1733" s="27">
        <f>IF(AND($C1733="x",$A1733&lt;&gt;""),$A1733,"")</f>
        <v/>
      </c>
    </row>
    <row r="1734">
      <c r="A1734" s="25" t="inlineStr">
        <is>
          <t>dynamic_flights_asset_origin_id</t>
        </is>
      </c>
      <c r="B1734" s="29" t="inlineStr">
        <is>
          <t>Dynamic flights asset origin id · TEXT</t>
        </is>
      </c>
      <c r="C1734" s="26" t="n"/>
      <c r="D1734" s="27">
        <f>IF(AND($C1734="x",$A1734&lt;&gt;""),$A1734,"")</f>
        <v/>
      </c>
    </row>
    <row r="1735">
      <c r="A1735" s="25" t="inlineStr">
        <is>
          <t>dynamic_flights_asset_origin_name</t>
        </is>
      </c>
      <c r="B1735" s="29" t="inlineStr">
        <is>
          <t>Dynamic flights asset origin name · TEXT</t>
        </is>
      </c>
      <c r="C1735" s="26" t="n"/>
      <c r="D1735" s="27">
        <f>IF(AND($C1735="x",$A1735&lt;&gt;""),$A1735,"")</f>
        <v/>
      </c>
    </row>
    <row r="1736">
      <c r="A1736" s="25" t="inlineStr">
        <is>
          <t>dynamic_flights_asset_similar_destination_ids</t>
        </is>
      </c>
      <c r="B1736" s="29" t="inlineStr">
        <is>
          <t>Dynamic flights asset similar destination ids · TEXT</t>
        </is>
      </c>
      <c r="C1736" s="26" t="n"/>
      <c r="D1736" s="27">
        <f>IF(AND($C1736="x",$A1736&lt;&gt;""),$A1736,"")</f>
        <v/>
      </c>
    </row>
    <row r="1737">
      <c r="A1737" s="25" t="inlineStr">
        <is>
          <t>dynamic_hotels_and_rentals_asset_address</t>
        </is>
      </c>
      <c r="B1737" s="29" t="inlineStr">
        <is>
          <t>Dynamic hotels and rentals asset address · TEXT</t>
        </is>
      </c>
      <c r="C1737" s="26" t="n"/>
      <c r="D1737" s="27">
        <f>IF(AND($C1737="x",$A1737&lt;&gt;""),$A1737,"")</f>
        <v/>
      </c>
    </row>
    <row r="1738">
      <c r="A1738" s="25" t="inlineStr">
        <is>
          <t>dynamic_hotels_and_rentals_asset_android_app_link</t>
        </is>
      </c>
      <c r="B1738" s="29" t="inlineStr">
        <is>
          <t>Dynamic hotels and rentals asset android app link · TEXT</t>
        </is>
      </c>
      <c r="C1738" s="26" t="n"/>
      <c r="D1738" s="27">
        <f>IF(AND($C1738="x",$A1738&lt;&gt;""),$A1738,"")</f>
        <v/>
      </c>
    </row>
    <row r="1739">
      <c r="A1739" s="25" t="inlineStr">
        <is>
          <t>dynamic_hotels_and_rentals_asset_category</t>
        </is>
      </c>
      <c r="B1739" s="29" t="inlineStr">
        <is>
          <t>Dynamic hotels and rentals asset category · TEXT</t>
        </is>
      </c>
      <c r="C1739" s="26" t="n"/>
      <c r="D1739" s="27">
        <f>IF(AND($C1739="x",$A1739&lt;&gt;""),$A1739,"")</f>
        <v/>
      </c>
    </row>
    <row r="1740">
      <c r="A1740" s="25" t="inlineStr">
        <is>
          <t>dynamic_hotels_and_rentals_asset_contextual_keywords</t>
        </is>
      </c>
      <c r="B1740" s="29" t="inlineStr">
        <is>
          <t>Dynamic hotels and rentals asset contextual keywords · TEXT</t>
        </is>
      </c>
      <c r="C1740" s="26" t="n"/>
      <c r="D1740" s="27">
        <f>IF(AND($C1740="x",$A1740&lt;&gt;""),$A1740,"")</f>
        <v/>
      </c>
    </row>
    <row r="1741">
      <c r="A1741" s="25" t="inlineStr">
        <is>
          <t>dynamic_hotels_and_rentals_asset_description</t>
        </is>
      </c>
      <c r="B1741" s="29" t="inlineStr">
        <is>
          <t>Dynamic hotels and rentals asset description · TEXT</t>
        </is>
      </c>
      <c r="C1741" s="26" t="n"/>
      <c r="D1741" s="27">
        <f>IF(AND($C1741="x",$A1741&lt;&gt;""),$A1741,"")</f>
        <v/>
      </c>
    </row>
    <row r="1742">
      <c r="A1742" s="25" t="inlineStr">
        <is>
          <t>dynamic_hotels_and_rentals_asset_destination_name</t>
        </is>
      </c>
      <c r="B1742" s="29" t="inlineStr">
        <is>
          <t>Dynamic hotels and rentals asset destination name · TEXT</t>
        </is>
      </c>
      <c r="C1742" s="26" t="n"/>
      <c r="D1742" s="27">
        <f>IF(AND($C1742="x",$A1742&lt;&gt;""),$A1742,"")</f>
        <v/>
      </c>
    </row>
    <row r="1743">
      <c r="A1743" s="25" t="inlineStr">
        <is>
          <t>dynamic_hotels_and_rentals_asset_formatted_price</t>
        </is>
      </c>
      <c r="B1743" s="29" t="inlineStr">
        <is>
          <t>Dynamic hotels and rentals asset formatted price · TEXT</t>
        </is>
      </c>
      <c r="C1743" s="26" t="n"/>
      <c r="D1743" s="27">
        <f>IF(AND($C1743="x",$A1743&lt;&gt;""),$A1743,"")</f>
        <v/>
      </c>
    </row>
    <row r="1744">
      <c r="A1744" s="25" t="inlineStr">
        <is>
          <t>dynamic_hotels_and_rentals_asset_formatted_sale_price</t>
        </is>
      </c>
      <c r="B1744" s="29" t="inlineStr">
        <is>
          <t>Dynamic hotels and rentals asset formatted sale price · TEXT</t>
        </is>
      </c>
      <c r="C1744" s="26" t="n"/>
      <c r="D1744" s="27">
        <f>IF(AND($C1744="x",$A1744&lt;&gt;""),$A1744,"")</f>
        <v/>
      </c>
    </row>
    <row r="1745">
      <c r="A1745" s="25" t="inlineStr">
        <is>
          <t>dynamic_hotels_and_rentals_asset_image_url</t>
        </is>
      </c>
      <c r="B1745" s="29" t="inlineStr">
        <is>
          <t>Dynamic hotels and rentals asset image url · TEXT</t>
        </is>
      </c>
      <c r="C1745" s="26" t="n"/>
      <c r="D1745" s="27">
        <f>IF(AND($C1745="x",$A1745&lt;&gt;""),$A1745,"")</f>
        <v/>
      </c>
    </row>
    <row r="1746">
      <c r="A1746" s="25" t="inlineStr">
        <is>
          <t>dynamic_hotels_and_rentals_asset_ios_app_link</t>
        </is>
      </c>
      <c r="B1746" s="29" t="inlineStr">
        <is>
          <t>Dynamic hotels and rentals asset ios app link · TEXT</t>
        </is>
      </c>
      <c r="C1746" s="26" t="n"/>
      <c r="D1746" s="27">
        <f>IF(AND($C1746="x",$A1746&lt;&gt;""),$A1746,"")</f>
        <v/>
      </c>
    </row>
    <row r="1747">
      <c r="A1747" s="25" t="inlineStr">
        <is>
          <t>dynamic_hotels_and_rentals_asset_ios_app_store_id</t>
        </is>
      </c>
      <c r="B1747" s="29" t="inlineStr">
        <is>
          <t>Dynamic hotels and rentals asset ios app store id · NUMERIC</t>
        </is>
      </c>
      <c r="C1747" s="26" t="n"/>
      <c r="D1747" s="27">
        <f>IF(AND($C1747="x",$A1747&lt;&gt;""),$A1747,"")</f>
        <v/>
      </c>
    </row>
    <row r="1748">
      <c r="A1748" s="25" t="inlineStr">
        <is>
          <t>dynamic_hotels_and_rentals_asset_price</t>
        </is>
      </c>
      <c r="B1748" s="29" t="inlineStr">
        <is>
          <t>Dynamic hotels and rentals asset price · TEXT</t>
        </is>
      </c>
      <c r="C1748" s="26" t="n"/>
      <c r="D1748" s="27">
        <f>IF(AND($C1748="x",$A1748&lt;&gt;""),$A1748,"")</f>
        <v/>
      </c>
    </row>
    <row r="1749">
      <c r="A1749" s="25" t="inlineStr">
        <is>
          <t>dynamic_hotels_and_rentals_asset_property_id</t>
        </is>
      </c>
      <c r="B1749" s="29" t="inlineStr">
        <is>
          <t>Dynamic hotels and rentals asset property id · TEXT</t>
        </is>
      </c>
      <c r="C1749" s="26" t="n"/>
      <c r="D1749" s="27">
        <f>IF(AND($C1749="x",$A1749&lt;&gt;""),$A1749,"")</f>
        <v/>
      </c>
    </row>
    <row r="1750">
      <c r="A1750" s="25" t="inlineStr">
        <is>
          <t>dynamic_hotels_and_rentals_asset_property_name</t>
        </is>
      </c>
      <c r="B1750" s="29" t="inlineStr">
        <is>
          <t>Dynamic hotels and rentals asset property name · TEXT</t>
        </is>
      </c>
      <c r="C1750" s="26" t="n"/>
      <c r="D1750" s="27">
        <f>IF(AND($C1750="x",$A1750&lt;&gt;""),$A1750,"")</f>
        <v/>
      </c>
    </row>
    <row r="1751">
      <c r="A1751" s="25" t="inlineStr">
        <is>
          <t>dynamic_hotels_and_rentals_asset_sale_price</t>
        </is>
      </c>
      <c r="B1751" s="29" t="inlineStr">
        <is>
          <t>Dynamic hotels and rentals asset sale price · TEXT</t>
        </is>
      </c>
      <c r="C1751" s="26" t="n"/>
      <c r="D1751" s="27">
        <f>IF(AND($C1751="x",$A1751&lt;&gt;""),$A1751,"")</f>
        <v/>
      </c>
    </row>
    <row r="1752">
      <c r="A1752" s="25" t="inlineStr">
        <is>
          <t>dynamic_hotels_and_rentals_asset_similar_property_ids</t>
        </is>
      </c>
      <c r="B1752" s="29" t="inlineStr">
        <is>
          <t>Dynamic hotels and rentals asset similar property ids · TEXT</t>
        </is>
      </c>
      <c r="C1752" s="26" t="n"/>
      <c r="D1752" s="27">
        <f>IF(AND($C1752="x",$A1752&lt;&gt;""),$A1752,"")</f>
        <v/>
      </c>
    </row>
    <row r="1753">
      <c r="A1753" s="25" t="inlineStr">
        <is>
          <t>dynamic_hotels_and_rentals_asset_star_rating</t>
        </is>
      </c>
      <c r="B1753" s="29" t="inlineStr">
        <is>
          <t>Dynamic hotels and rentals asset star rating · NUMERIC</t>
        </is>
      </c>
      <c r="C1753" s="26" t="n"/>
      <c r="D1753" s="27">
        <f>IF(AND($C1753="x",$A1753&lt;&gt;""),$A1753,"")</f>
        <v/>
      </c>
    </row>
    <row r="1754">
      <c r="A1754" s="25" t="inlineStr">
        <is>
          <t>dynamic_jobs_asset_address</t>
        </is>
      </c>
      <c r="B1754" s="29" t="inlineStr">
        <is>
          <t>Dynamic jobs asset address · TEXT</t>
        </is>
      </c>
      <c r="C1754" s="26" t="n"/>
      <c r="D1754" s="27">
        <f>IF(AND($C1754="x",$A1754&lt;&gt;""),$A1754,"")</f>
        <v/>
      </c>
    </row>
    <row r="1755">
      <c r="A1755" s="25" t="inlineStr">
        <is>
          <t>dynamic_jobs_asset_android_app_link</t>
        </is>
      </c>
      <c r="B1755" s="29" t="inlineStr">
        <is>
          <t>Dynamic jobs asset android app link · TEXT</t>
        </is>
      </c>
      <c r="C1755" s="26" t="n"/>
      <c r="D1755" s="27">
        <f>IF(AND($C1755="x",$A1755&lt;&gt;""),$A1755,"")</f>
        <v/>
      </c>
    </row>
    <row r="1756">
      <c r="A1756" s="25" t="inlineStr">
        <is>
          <t>dynamic_jobs_asset_contextual_keywords</t>
        </is>
      </c>
      <c r="B1756" s="29" t="inlineStr">
        <is>
          <t>Dynamic jobs asset contextual keywords · TEXT</t>
        </is>
      </c>
      <c r="C1756" s="26" t="n"/>
      <c r="D1756" s="27">
        <f>IF(AND($C1756="x",$A1756&lt;&gt;""),$A1756,"")</f>
        <v/>
      </c>
    </row>
    <row r="1757">
      <c r="A1757" s="25" t="inlineStr">
        <is>
          <t>dynamic_jobs_asset_description</t>
        </is>
      </c>
      <c r="B1757" s="29" t="inlineStr">
        <is>
          <t>Dynamic jobs asset description · TEXT</t>
        </is>
      </c>
      <c r="C1757" s="26" t="n"/>
      <c r="D1757" s="27">
        <f>IF(AND($C1757="x",$A1757&lt;&gt;""),$A1757,"")</f>
        <v/>
      </c>
    </row>
    <row r="1758">
      <c r="A1758" s="25" t="inlineStr">
        <is>
          <t>dynamic_jobs_asset_image_url</t>
        </is>
      </c>
      <c r="B1758" s="29" t="inlineStr">
        <is>
          <t>Dynamic jobs asset image url · TEXT</t>
        </is>
      </c>
      <c r="C1758" s="26" t="n"/>
      <c r="D1758" s="27">
        <f>IF(AND($C1758="x",$A1758&lt;&gt;""),$A1758,"")</f>
        <v/>
      </c>
    </row>
    <row r="1759">
      <c r="A1759" s="25" t="inlineStr">
        <is>
          <t>dynamic_jobs_asset_ios_app_link</t>
        </is>
      </c>
      <c r="B1759" s="29" t="inlineStr">
        <is>
          <t>Dynamic jobs asset ios app link · TEXT</t>
        </is>
      </c>
      <c r="C1759" s="26" t="n"/>
      <c r="D1759" s="27">
        <f>IF(AND($C1759="x",$A1759&lt;&gt;""),$A1759,"")</f>
        <v/>
      </c>
    </row>
    <row r="1760">
      <c r="A1760" s="25" t="inlineStr">
        <is>
          <t>dynamic_jobs_asset_ios_app_store_id</t>
        </is>
      </c>
      <c r="B1760" s="29" t="inlineStr">
        <is>
          <t>Dynamic jobs asset ios app store id · NUMERIC</t>
        </is>
      </c>
      <c r="C1760" s="26" t="n"/>
      <c r="D1760" s="27">
        <f>IF(AND($C1760="x",$A1760&lt;&gt;""),$A1760,"")</f>
        <v/>
      </c>
    </row>
    <row r="1761">
      <c r="A1761" s="25" t="inlineStr">
        <is>
          <t>dynamic_jobs_asset_job_category</t>
        </is>
      </c>
      <c r="B1761" s="29" t="inlineStr">
        <is>
          <t>Dynamic jobs asset job category · TEXT</t>
        </is>
      </c>
      <c r="C1761" s="26" t="n"/>
      <c r="D1761" s="27">
        <f>IF(AND($C1761="x",$A1761&lt;&gt;""),$A1761,"")</f>
        <v/>
      </c>
    </row>
    <row r="1762">
      <c r="A1762" s="25" t="inlineStr">
        <is>
          <t>dynamic_jobs_asset_job_id</t>
        </is>
      </c>
      <c r="B1762" s="29" t="inlineStr">
        <is>
          <t>Dynamic jobs asset job id · TEXT</t>
        </is>
      </c>
      <c r="C1762" s="26" t="n"/>
      <c r="D1762" s="27">
        <f>IF(AND($C1762="x",$A1762&lt;&gt;""),$A1762,"")</f>
        <v/>
      </c>
    </row>
    <row r="1763">
      <c r="A1763" s="25" t="inlineStr">
        <is>
          <t>dynamic_jobs_asset_job_subtitle</t>
        </is>
      </c>
      <c r="B1763" s="29" t="inlineStr">
        <is>
          <t>Dynamic jobs asset job subtitle · TEXT</t>
        </is>
      </c>
      <c r="C1763" s="26" t="n"/>
      <c r="D1763" s="27">
        <f>IF(AND($C1763="x",$A1763&lt;&gt;""),$A1763,"")</f>
        <v/>
      </c>
    </row>
    <row r="1764">
      <c r="A1764" s="25" t="inlineStr">
        <is>
          <t>dynamic_jobs_asset_job_title</t>
        </is>
      </c>
      <c r="B1764" s="29" t="inlineStr">
        <is>
          <t>Dynamic jobs asset job title · TEXT</t>
        </is>
      </c>
      <c r="C1764" s="26" t="n"/>
      <c r="D1764" s="27">
        <f>IF(AND($C1764="x",$A1764&lt;&gt;""),$A1764,"")</f>
        <v/>
      </c>
    </row>
    <row r="1765">
      <c r="A1765" s="25" t="inlineStr">
        <is>
          <t>dynamic_jobs_asset_location_id</t>
        </is>
      </c>
      <c r="B1765" s="29" t="inlineStr">
        <is>
          <t>Dynamic jobs asset location id · TEXT</t>
        </is>
      </c>
      <c r="C1765" s="26" t="n"/>
      <c r="D1765" s="27">
        <f>IF(AND($C1765="x",$A1765&lt;&gt;""),$A1765,"")</f>
        <v/>
      </c>
    </row>
    <row r="1766">
      <c r="A1766" s="25" t="inlineStr">
        <is>
          <t>dynamic_jobs_asset_salary</t>
        </is>
      </c>
      <c r="B1766" s="29" t="inlineStr">
        <is>
          <t>Dynamic jobs asset salary · TEXT</t>
        </is>
      </c>
      <c r="C1766" s="26" t="n"/>
      <c r="D1766" s="27">
        <f>IF(AND($C1766="x",$A1766&lt;&gt;""),$A1766,"")</f>
        <v/>
      </c>
    </row>
    <row r="1767">
      <c r="A1767" s="25" t="inlineStr">
        <is>
          <t>dynamic_jobs_asset_similar_job_ids</t>
        </is>
      </c>
      <c r="B1767" s="29" t="inlineStr">
        <is>
          <t>Dynamic jobs asset similar job ids · TEXT</t>
        </is>
      </c>
      <c r="C1767" s="26" t="n"/>
      <c r="D1767" s="27">
        <f>IF(AND($C1767="x",$A1767&lt;&gt;""),$A1767,"")</f>
        <v/>
      </c>
    </row>
    <row r="1768">
      <c r="A1768" s="25" t="inlineStr">
        <is>
          <t>dynamic_local_asset_address</t>
        </is>
      </c>
      <c r="B1768" s="29" t="inlineStr">
        <is>
          <t>Dynamic local asset address · TEXT</t>
        </is>
      </c>
      <c r="C1768" s="26" t="n"/>
      <c r="D1768" s="27">
        <f>IF(AND($C1768="x",$A1768&lt;&gt;""),$A1768,"")</f>
        <v/>
      </c>
    </row>
    <row r="1769">
      <c r="A1769" s="25" t="inlineStr">
        <is>
          <t>dynamic_local_asset_android_app_link</t>
        </is>
      </c>
      <c r="B1769" s="29" t="inlineStr">
        <is>
          <t>Dynamic local asset android app link · TEXT</t>
        </is>
      </c>
      <c r="C1769" s="26" t="n"/>
      <c r="D1769" s="27">
        <f>IF(AND($C1769="x",$A1769&lt;&gt;""),$A1769,"")</f>
        <v/>
      </c>
    </row>
    <row r="1770">
      <c r="A1770" s="25" t="inlineStr">
        <is>
          <t>dynamic_local_asset_category</t>
        </is>
      </c>
      <c r="B1770" s="29" t="inlineStr">
        <is>
          <t>Dynamic local asset category · TEXT</t>
        </is>
      </c>
      <c r="C1770" s="26" t="n"/>
      <c r="D1770" s="27">
        <f>IF(AND($C1770="x",$A1770&lt;&gt;""),$A1770,"")</f>
        <v/>
      </c>
    </row>
    <row r="1771">
      <c r="A1771" s="25" t="inlineStr">
        <is>
          <t>dynamic_local_asset_contextual_keywords</t>
        </is>
      </c>
      <c r="B1771" s="29" t="inlineStr">
        <is>
          <t>Dynamic local asset contextual keywords · TEXT</t>
        </is>
      </c>
      <c r="C1771" s="26" t="n"/>
      <c r="D1771" s="27">
        <f>IF(AND($C1771="x",$A1771&lt;&gt;""),$A1771,"")</f>
        <v/>
      </c>
    </row>
    <row r="1772">
      <c r="A1772" s="25" t="inlineStr">
        <is>
          <t>dynamic_local_asset_deal_id</t>
        </is>
      </c>
      <c r="B1772" s="29" t="inlineStr">
        <is>
          <t>Dynamic local asset deal id · TEXT</t>
        </is>
      </c>
      <c r="C1772" s="26" t="n"/>
      <c r="D1772" s="27">
        <f>IF(AND($C1772="x",$A1772&lt;&gt;""),$A1772,"")</f>
        <v/>
      </c>
    </row>
    <row r="1773">
      <c r="A1773" s="25" t="inlineStr">
        <is>
          <t>dynamic_local_asset_deal_name</t>
        </is>
      </c>
      <c r="B1773" s="29" t="inlineStr">
        <is>
          <t>Dynamic local asset deal name · TEXT</t>
        </is>
      </c>
      <c r="C1773" s="26" t="n"/>
      <c r="D1773" s="27">
        <f>IF(AND($C1773="x",$A1773&lt;&gt;""),$A1773,"")</f>
        <v/>
      </c>
    </row>
    <row r="1774">
      <c r="A1774" s="25" t="inlineStr">
        <is>
          <t>dynamic_local_asset_description</t>
        </is>
      </c>
      <c r="B1774" s="29" t="inlineStr">
        <is>
          <t>Dynamic local asset description · TEXT</t>
        </is>
      </c>
      <c r="C1774" s="26" t="n"/>
      <c r="D1774" s="27">
        <f>IF(AND($C1774="x",$A1774&lt;&gt;""),$A1774,"")</f>
        <v/>
      </c>
    </row>
    <row r="1775">
      <c r="A1775" s="25" t="inlineStr">
        <is>
          <t>dynamic_local_asset_formatted_price</t>
        </is>
      </c>
      <c r="B1775" s="29" t="inlineStr">
        <is>
          <t>Dynamic local asset formatted price · TEXT</t>
        </is>
      </c>
      <c r="C1775" s="26" t="n"/>
      <c r="D1775" s="27">
        <f>IF(AND($C1775="x",$A1775&lt;&gt;""),$A1775,"")</f>
        <v/>
      </c>
    </row>
    <row r="1776">
      <c r="A1776" s="25" t="inlineStr">
        <is>
          <t>dynamic_local_asset_formatted_sale_price</t>
        </is>
      </c>
      <c r="B1776" s="29" t="inlineStr">
        <is>
          <t>Dynamic local asset formatted sale price · TEXT</t>
        </is>
      </c>
      <c r="C1776" s="26" t="n"/>
      <c r="D1776" s="27">
        <f>IF(AND($C1776="x",$A1776&lt;&gt;""),$A1776,"")</f>
        <v/>
      </c>
    </row>
    <row r="1777">
      <c r="A1777" s="25" t="inlineStr">
        <is>
          <t>dynamic_local_asset_image_url</t>
        </is>
      </c>
      <c r="B1777" s="29" t="inlineStr">
        <is>
          <t>Dynamic local asset image url · TEXT</t>
        </is>
      </c>
      <c r="C1777" s="26" t="n"/>
      <c r="D1777" s="27">
        <f>IF(AND($C1777="x",$A1777&lt;&gt;""),$A1777,"")</f>
        <v/>
      </c>
    </row>
    <row r="1778">
      <c r="A1778" s="25" t="inlineStr">
        <is>
          <t>dynamic_local_asset_ios_app_link</t>
        </is>
      </c>
      <c r="B1778" s="29" t="inlineStr">
        <is>
          <t>Dynamic local asset ios app link · TEXT</t>
        </is>
      </c>
      <c r="C1778" s="26" t="n"/>
      <c r="D1778" s="27">
        <f>IF(AND($C1778="x",$A1778&lt;&gt;""),$A1778,"")</f>
        <v/>
      </c>
    </row>
    <row r="1779">
      <c r="A1779" s="25" t="inlineStr">
        <is>
          <t>dynamic_local_asset_ios_app_store_id</t>
        </is>
      </c>
      <c r="B1779" s="29" t="inlineStr">
        <is>
          <t>Dynamic local asset ios app store id · NUMERIC</t>
        </is>
      </c>
      <c r="C1779" s="26" t="n"/>
      <c r="D1779" s="27">
        <f>IF(AND($C1779="x",$A1779&lt;&gt;""),$A1779,"")</f>
        <v/>
      </c>
    </row>
    <row r="1780">
      <c r="A1780" s="25" t="inlineStr">
        <is>
          <t>dynamic_local_asset_price</t>
        </is>
      </c>
      <c r="B1780" s="29" t="inlineStr">
        <is>
          <t>Dynamic local asset price · TEXT</t>
        </is>
      </c>
      <c r="C1780" s="26" t="n"/>
      <c r="D1780" s="27">
        <f>IF(AND($C1780="x",$A1780&lt;&gt;""),$A1780,"")</f>
        <v/>
      </c>
    </row>
    <row r="1781">
      <c r="A1781" s="25" t="inlineStr">
        <is>
          <t>dynamic_local_asset_sale_price</t>
        </is>
      </c>
      <c r="B1781" s="29" t="inlineStr">
        <is>
          <t>Dynamic local asset sale price · TEXT</t>
        </is>
      </c>
      <c r="C1781" s="26" t="n"/>
      <c r="D1781" s="27">
        <f>IF(AND($C1781="x",$A1781&lt;&gt;""),$A1781,"")</f>
        <v/>
      </c>
    </row>
    <row r="1782">
      <c r="A1782" s="25" t="inlineStr">
        <is>
          <t>dynamic_local_asset_similar_deal_ids</t>
        </is>
      </c>
      <c r="B1782" s="29" t="inlineStr">
        <is>
          <t>Dynamic local asset similar deal ids · TEXT</t>
        </is>
      </c>
      <c r="C1782" s="26" t="n"/>
      <c r="D1782" s="27">
        <f>IF(AND($C1782="x",$A1782&lt;&gt;""),$A1782,"")</f>
        <v/>
      </c>
    </row>
    <row r="1783">
      <c r="A1783" s="25" t="inlineStr">
        <is>
          <t>dynamic_local_asset_subtitle</t>
        </is>
      </c>
      <c r="B1783" s="29" t="inlineStr">
        <is>
          <t>Dynamic local asset subtitle · TEXT</t>
        </is>
      </c>
      <c r="C1783" s="26" t="n"/>
      <c r="D1783" s="27">
        <f>IF(AND($C1783="x",$A1783&lt;&gt;""),$A1783,"")</f>
        <v/>
      </c>
    </row>
    <row r="1784">
      <c r="A1784" s="25" t="inlineStr">
        <is>
          <t>dynamic_real_estate_asset_address</t>
        </is>
      </c>
      <c r="B1784" s="29" t="inlineStr">
        <is>
          <t>Dynamic real estate asset address · TEXT</t>
        </is>
      </c>
      <c r="C1784" s="26" t="n"/>
      <c r="D1784" s="27">
        <f>IF(AND($C1784="x",$A1784&lt;&gt;""),$A1784,"")</f>
        <v/>
      </c>
    </row>
    <row r="1785">
      <c r="A1785" s="25" t="inlineStr">
        <is>
          <t>dynamic_real_estate_asset_android_app_link</t>
        </is>
      </c>
      <c r="B1785" s="29" t="inlineStr">
        <is>
          <t>Dynamic real estate asset android app link · TEXT</t>
        </is>
      </c>
      <c r="C1785" s="26" t="n"/>
      <c r="D1785" s="27">
        <f>IF(AND($C1785="x",$A1785&lt;&gt;""),$A1785,"")</f>
        <v/>
      </c>
    </row>
    <row r="1786">
      <c r="A1786" s="25" t="inlineStr">
        <is>
          <t>dynamic_real_estate_asset_city_name</t>
        </is>
      </c>
      <c r="B1786" s="29" t="inlineStr">
        <is>
          <t>Dynamic real estate asset city name · CITY</t>
        </is>
      </c>
      <c r="C1786" s="26" t="n"/>
      <c r="D1786" s="27">
        <f>IF(AND($C1786="x",$A1786&lt;&gt;""),$A1786,"")</f>
        <v/>
      </c>
    </row>
    <row r="1787">
      <c r="A1787" s="25" t="inlineStr">
        <is>
          <t>dynamic_real_estate_asset_contextual_keywords</t>
        </is>
      </c>
      <c r="B1787" s="29" t="inlineStr">
        <is>
          <t>Dynamic real estate asset contextual keywords · TEXT</t>
        </is>
      </c>
      <c r="C1787" s="26" t="n"/>
      <c r="D1787" s="27">
        <f>IF(AND($C1787="x",$A1787&lt;&gt;""),$A1787,"")</f>
        <v/>
      </c>
    </row>
    <row r="1788">
      <c r="A1788" s="25" t="inlineStr">
        <is>
          <t>dynamic_real_estate_asset_description</t>
        </is>
      </c>
      <c r="B1788" s="29" t="inlineStr">
        <is>
          <t>Dynamic real estate asset description · TEXT</t>
        </is>
      </c>
      <c r="C1788" s="26" t="n"/>
      <c r="D1788" s="27">
        <f>IF(AND($C1788="x",$A1788&lt;&gt;""),$A1788,"")</f>
        <v/>
      </c>
    </row>
    <row r="1789">
      <c r="A1789" s="25" t="inlineStr">
        <is>
          <t>dynamic_real_estate_asset_formatted_price</t>
        </is>
      </c>
      <c r="B1789" s="29" t="inlineStr">
        <is>
          <t>Dynamic real estate asset formatted price · TEXT</t>
        </is>
      </c>
      <c r="C1789" s="26" t="n"/>
      <c r="D1789" s="27">
        <f>IF(AND($C1789="x",$A1789&lt;&gt;""),$A1789,"")</f>
        <v/>
      </c>
    </row>
    <row r="1790">
      <c r="A1790" s="25" t="inlineStr">
        <is>
          <t>dynamic_real_estate_asset_image_url</t>
        </is>
      </c>
      <c r="B1790" s="29" t="inlineStr">
        <is>
          <t>Dynamic real estate asset image url · TEXT</t>
        </is>
      </c>
      <c r="C1790" s="26" t="n"/>
      <c r="D1790" s="27">
        <f>IF(AND($C1790="x",$A1790&lt;&gt;""),$A1790,"")</f>
        <v/>
      </c>
    </row>
    <row r="1791">
      <c r="A1791" s="25" t="inlineStr">
        <is>
          <t>dynamic_real_estate_asset_ios_app_link</t>
        </is>
      </c>
      <c r="B1791" s="29" t="inlineStr">
        <is>
          <t>Dynamic real estate asset ios app link · TEXT</t>
        </is>
      </c>
      <c r="C1791" s="26" t="n"/>
      <c r="D1791" s="27">
        <f>IF(AND($C1791="x",$A1791&lt;&gt;""),$A1791,"")</f>
        <v/>
      </c>
    </row>
    <row r="1792">
      <c r="A1792" s="25" t="inlineStr">
        <is>
          <t>dynamic_real_estate_asset_ios_app_store_id</t>
        </is>
      </c>
      <c r="B1792" s="29" t="inlineStr">
        <is>
          <t>Dynamic real estate asset ios app store id · NUMERIC</t>
        </is>
      </c>
      <c r="C1792" s="26" t="n"/>
      <c r="D1792" s="27">
        <f>IF(AND($C1792="x",$A1792&lt;&gt;""),$A1792,"")</f>
        <v/>
      </c>
    </row>
    <row r="1793">
      <c r="A1793" s="25" t="inlineStr">
        <is>
          <t>dynamic_real_estate_asset_listing_id</t>
        </is>
      </c>
      <c r="B1793" s="29" t="inlineStr">
        <is>
          <t>Dynamic real estate asset listing id · TEXT</t>
        </is>
      </c>
      <c r="C1793" s="26" t="n"/>
      <c r="D1793" s="27">
        <f>IF(AND($C1793="x",$A1793&lt;&gt;""),$A1793,"")</f>
        <v/>
      </c>
    </row>
    <row r="1794">
      <c r="A1794" s="25" t="inlineStr">
        <is>
          <t>dynamic_real_estate_asset_listing_name</t>
        </is>
      </c>
      <c r="B1794" s="29" t="inlineStr">
        <is>
          <t>Dynamic real estate asset listing name · TEXT</t>
        </is>
      </c>
      <c r="C1794" s="26" t="n"/>
      <c r="D1794" s="27">
        <f>IF(AND($C1794="x",$A1794&lt;&gt;""),$A1794,"")</f>
        <v/>
      </c>
    </row>
    <row r="1795">
      <c r="A1795" s="25" t="inlineStr">
        <is>
          <t>dynamic_real_estate_asset_listing_type</t>
        </is>
      </c>
      <c r="B1795" s="29" t="inlineStr">
        <is>
          <t>Dynamic real estate asset listing type · TEXT</t>
        </is>
      </c>
      <c r="C1795" s="26" t="n"/>
      <c r="D1795" s="27">
        <f>IF(AND($C1795="x",$A1795&lt;&gt;""),$A1795,"")</f>
        <v/>
      </c>
    </row>
    <row r="1796">
      <c r="A1796" s="25" t="inlineStr">
        <is>
          <t>dynamic_real_estate_asset_price</t>
        </is>
      </c>
      <c r="B1796" s="29" t="inlineStr">
        <is>
          <t>Dynamic real estate asset price · TEXT</t>
        </is>
      </c>
      <c r="C1796" s="26" t="n"/>
      <c r="D1796" s="27">
        <f>IF(AND($C1796="x",$A1796&lt;&gt;""),$A1796,"")</f>
        <v/>
      </c>
    </row>
    <row r="1797">
      <c r="A1797" s="25" t="inlineStr">
        <is>
          <t>dynamic_real_estate_asset_property_type</t>
        </is>
      </c>
      <c r="B1797" s="29" t="inlineStr">
        <is>
          <t>Dynamic real estate asset property type · TEXT</t>
        </is>
      </c>
      <c r="C1797" s="26" t="n"/>
      <c r="D1797" s="27">
        <f>IF(AND($C1797="x",$A1797&lt;&gt;""),$A1797,"")</f>
        <v/>
      </c>
    </row>
    <row r="1798">
      <c r="A1798" s="25" t="inlineStr">
        <is>
          <t>dynamic_real_estate_asset_similar_listing_ids</t>
        </is>
      </c>
      <c r="B1798" s="29" t="inlineStr">
        <is>
          <t>Dynamic real estate asset similar listing ids · TEXT</t>
        </is>
      </c>
      <c r="C1798" s="26" t="n"/>
      <c r="D1798" s="27">
        <f>IF(AND($C1798="x",$A1798&lt;&gt;""),$A1798,"")</f>
        <v/>
      </c>
    </row>
    <row r="1799">
      <c r="A1799" s="25" t="inlineStr">
        <is>
          <t>dynamic_search_ads_setting_domain_name</t>
        </is>
      </c>
      <c r="B1799" s="29" t="inlineStr">
        <is>
          <t>Dynamic search ads setting domain name · TEXT</t>
        </is>
      </c>
      <c r="C1799" s="26" t="n"/>
      <c r="D1799" s="27">
        <f>IF(AND($C1799="x",$A1799&lt;&gt;""),$A1799,"")</f>
        <v/>
      </c>
    </row>
    <row r="1800">
      <c r="A1800" s="25" t="inlineStr">
        <is>
          <t>dynamic_search_ads_setting_language_code</t>
        </is>
      </c>
      <c r="B1800" s="29" t="inlineStr">
        <is>
          <t>Dynamic search ads setting language code · TEXT</t>
        </is>
      </c>
      <c r="C1800" s="26" t="n"/>
      <c r="D1800" s="27">
        <f>IF(AND($C1800="x",$A1800&lt;&gt;""),$A1800,"")</f>
        <v/>
      </c>
    </row>
    <row r="1801">
      <c r="A1801" s="25" t="inlineStr">
        <is>
          <t>dynamic_search_ads_setting_use_supplied_urls_only</t>
        </is>
      </c>
      <c r="B1801" s="29" t="inlineStr">
        <is>
          <t>Dynamic search ads setting use supplied urls only · BOOLEAN</t>
        </is>
      </c>
      <c r="C1801" s="26" t="n"/>
      <c r="D1801" s="27">
        <f>IF(AND($C1801="x",$A1801&lt;&gt;""),$A1801,"")</f>
        <v/>
      </c>
    </row>
    <row r="1802">
      <c r="A1802" s="25" t="inlineStr">
        <is>
          <t>dynamic_travel_asset_android_app_link</t>
        </is>
      </c>
      <c r="B1802" s="29" t="inlineStr">
        <is>
          <t>Dynamic travel asset android app link · TEXT</t>
        </is>
      </c>
      <c r="C1802" s="26" t="n"/>
      <c r="D1802" s="27">
        <f>IF(AND($C1802="x",$A1802&lt;&gt;""),$A1802,"")</f>
        <v/>
      </c>
    </row>
    <row r="1803">
      <c r="A1803" s="25" t="inlineStr">
        <is>
          <t>dynamic_travel_asset_category</t>
        </is>
      </c>
      <c r="B1803" s="29" t="inlineStr">
        <is>
          <t>Dynamic travel asset category · TEXT</t>
        </is>
      </c>
      <c r="C1803" s="26" t="n"/>
      <c r="D1803" s="27">
        <f>IF(AND($C1803="x",$A1803&lt;&gt;""),$A1803,"")</f>
        <v/>
      </c>
    </row>
    <row r="1804">
      <c r="A1804" s="25" t="inlineStr">
        <is>
          <t>dynamic_travel_asset_contextual_keywords</t>
        </is>
      </c>
      <c r="B1804" s="29" t="inlineStr">
        <is>
          <t>Dynamic travel asset contextual keywords · TEXT</t>
        </is>
      </c>
      <c r="C1804" s="26" t="n"/>
      <c r="D1804" s="27">
        <f>IF(AND($C1804="x",$A1804&lt;&gt;""),$A1804,"")</f>
        <v/>
      </c>
    </row>
    <row r="1805">
      <c r="A1805" s="25" t="inlineStr">
        <is>
          <t>dynamic_travel_asset_destination_address</t>
        </is>
      </c>
      <c r="B1805" s="29" t="inlineStr">
        <is>
          <t>Dynamic travel asset destination address · TEXT</t>
        </is>
      </c>
      <c r="C1805" s="26" t="n"/>
      <c r="D1805" s="27">
        <f>IF(AND($C1805="x",$A1805&lt;&gt;""),$A1805,"")</f>
        <v/>
      </c>
    </row>
    <row r="1806">
      <c r="A1806" s="25" t="inlineStr">
        <is>
          <t>dynamic_travel_asset_destination_id</t>
        </is>
      </c>
      <c r="B1806" s="29" t="inlineStr">
        <is>
          <t>Dynamic travel asset destination id · TEXT</t>
        </is>
      </c>
      <c r="C1806" s="26" t="n"/>
      <c r="D1806" s="27">
        <f>IF(AND($C1806="x",$A1806&lt;&gt;""),$A1806,"")</f>
        <v/>
      </c>
    </row>
    <row r="1807">
      <c r="A1807" s="25" t="inlineStr">
        <is>
          <t>dynamic_travel_asset_destination_name</t>
        </is>
      </c>
      <c r="B1807" s="29" t="inlineStr">
        <is>
          <t>Dynamic travel asset destination name · TEXT</t>
        </is>
      </c>
      <c r="C1807" s="26" t="n"/>
      <c r="D1807" s="27">
        <f>IF(AND($C1807="x",$A1807&lt;&gt;""),$A1807,"")</f>
        <v/>
      </c>
    </row>
    <row r="1808">
      <c r="A1808" s="25" t="inlineStr">
        <is>
          <t>dynamic_travel_asset_formatted_price</t>
        </is>
      </c>
      <c r="B1808" s="29" t="inlineStr">
        <is>
          <t>Dynamic travel asset formatted price · TEXT</t>
        </is>
      </c>
      <c r="C1808" s="26" t="n"/>
      <c r="D1808" s="27">
        <f>IF(AND($C1808="x",$A1808&lt;&gt;""),$A1808,"")</f>
        <v/>
      </c>
    </row>
    <row r="1809">
      <c r="A1809" s="25" t="inlineStr">
        <is>
          <t>dynamic_travel_asset_formatted_sale_price</t>
        </is>
      </c>
      <c r="B1809" s="29" t="inlineStr">
        <is>
          <t>Dynamic travel asset formatted sale price · TEXT</t>
        </is>
      </c>
      <c r="C1809" s="26" t="n"/>
      <c r="D1809" s="27">
        <f>IF(AND($C1809="x",$A1809&lt;&gt;""),$A1809,"")</f>
        <v/>
      </c>
    </row>
    <row r="1810">
      <c r="A1810" s="25" t="inlineStr">
        <is>
          <t>dynamic_travel_asset_image_url</t>
        </is>
      </c>
      <c r="B1810" s="29" t="inlineStr">
        <is>
          <t>Dynamic travel asset image url · TEXT</t>
        </is>
      </c>
      <c r="C1810" s="26" t="n"/>
      <c r="D1810" s="27">
        <f>IF(AND($C1810="x",$A1810&lt;&gt;""),$A1810,"")</f>
        <v/>
      </c>
    </row>
    <row r="1811">
      <c r="A1811" s="25" t="inlineStr">
        <is>
          <t>dynamic_travel_asset_ios_app_link</t>
        </is>
      </c>
      <c r="B1811" s="29" t="inlineStr">
        <is>
          <t>Dynamic travel asset ios app link · TEXT</t>
        </is>
      </c>
      <c r="C1811" s="26" t="n"/>
      <c r="D1811" s="27">
        <f>IF(AND($C1811="x",$A1811&lt;&gt;""),$A1811,"")</f>
        <v/>
      </c>
    </row>
    <row r="1812">
      <c r="A1812" s="25" t="inlineStr">
        <is>
          <t>dynamic_travel_asset_ios_app_store_id</t>
        </is>
      </c>
      <c r="B1812" s="29" t="inlineStr">
        <is>
          <t>Dynamic travel asset ios app store id · NUMERIC</t>
        </is>
      </c>
      <c r="C1812" s="26" t="n"/>
      <c r="D1812" s="27">
        <f>IF(AND($C1812="x",$A1812&lt;&gt;""),$A1812,"")</f>
        <v/>
      </c>
    </row>
    <row r="1813">
      <c r="A1813" s="25" t="inlineStr">
        <is>
          <t>dynamic_travel_asset_origin_id</t>
        </is>
      </c>
      <c r="B1813" s="29" t="inlineStr">
        <is>
          <t>Dynamic travel asset origin id · TEXT</t>
        </is>
      </c>
      <c r="C1813" s="26" t="n"/>
      <c r="D1813" s="27">
        <f>IF(AND($C1813="x",$A1813&lt;&gt;""),$A1813,"")</f>
        <v/>
      </c>
    </row>
    <row r="1814">
      <c r="A1814" s="25" t="inlineStr">
        <is>
          <t>dynamic_travel_asset_origin_name</t>
        </is>
      </c>
      <c r="B1814" s="29" t="inlineStr">
        <is>
          <t>Dynamic travel asset origin name · TEXT</t>
        </is>
      </c>
      <c r="C1814" s="26" t="n"/>
      <c r="D1814" s="27">
        <f>IF(AND($C1814="x",$A1814&lt;&gt;""),$A1814,"")</f>
        <v/>
      </c>
    </row>
    <row r="1815">
      <c r="A1815" s="25" t="inlineStr">
        <is>
          <t>dynamic_travel_asset_price</t>
        </is>
      </c>
      <c r="B1815" s="29" t="inlineStr">
        <is>
          <t>Dynamic travel asset price · TEXT</t>
        </is>
      </c>
      <c r="C1815" s="26" t="n"/>
      <c r="D1815" s="27">
        <f>IF(AND($C1815="x",$A1815&lt;&gt;""),$A1815,"")</f>
        <v/>
      </c>
    </row>
    <row r="1816">
      <c r="A1816" s="25" t="inlineStr">
        <is>
          <t>dynamic_travel_asset_sale_price</t>
        </is>
      </c>
      <c r="B1816" s="29" t="inlineStr">
        <is>
          <t>Dynamic travel asset sale price · TEXT</t>
        </is>
      </c>
      <c r="C1816" s="26" t="n"/>
      <c r="D1816" s="27">
        <f>IF(AND($C1816="x",$A1816&lt;&gt;""),$A1816,"")</f>
        <v/>
      </c>
    </row>
    <row r="1817">
      <c r="A1817" s="25" t="inlineStr">
        <is>
          <t>dynamic_travel_asset_similar_destination_ids</t>
        </is>
      </c>
      <c r="B1817" s="29" t="inlineStr">
        <is>
          <t>Dynamic travel asset similar destination ids · TEXT</t>
        </is>
      </c>
      <c r="C1817" s="26" t="n"/>
      <c r="D1817" s="27">
        <f>IF(AND($C1817="x",$A1817&lt;&gt;""),$A1817,"")</f>
        <v/>
      </c>
    </row>
    <row r="1818">
      <c r="A1818" s="25" t="inlineStr">
        <is>
          <t>dynamic_travel_asset_title</t>
        </is>
      </c>
      <c r="B1818" s="29" t="inlineStr">
        <is>
          <t>Dynamic travel asset title · TEXT</t>
        </is>
      </c>
      <c r="C1818" s="26" t="n"/>
      <c r="D1818" s="27">
        <f>IF(AND($C1818="x",$A1818&lt;&gt;""),$A1818,"")</f>
        <v/>
      </c>
    </row>
    <row r="1819">
      <c r="A1819" s="25" t="inlineStr">
        <is>
          <t>effective_cpc_bid_micros</t>
        </is>
      </c>
      <c r="B1819" s="29" t="inlineStr">
        <is>
          <t>Effective cpc bid micros · NUMERIC</t>
        </is>
      </c>
      <c r="C1819" s="26" t="n"/>
      <c r="D1819" s="27">
        <f>IF(AND($C1819="x",$A1819&lt;&gt;""),$A1819,"")</f>
        <v/>
      </c>
    </row>
    <row r="1820">
      <c r="A1820" s="25" t="inlineStr">
        <is>
          <t>effective_cpc_bid_source</t>
        </is>
      </c>
      <c r="B1820" s="29" t="inlineStr">
        <is>
          <t>Effective cpc bid source · TEXT</t>
        </is>
      </c>
      <c r="C1820" s="26" t="n"/>
      <c r="D1820" s="27">
        <f>IF(AND($C1820="x",$A1820&lt;&gt;""),$A1820,"")</f>
        <v/>
      </c>
    </row>
    <row r="1821">
      <c r="A1821" s="25" t="inlineStr">
        <is>
          <t>effective_cpm_bid_micros</t>
        </is>
      </c>
      <c r="B1821" s="29" t="inlineStr">
        <is>
          <t>Effective cpm bid micros · NUMERIC</t>
        </is>
      </c>
      <c r="C1821" s="26" t="n"/>
      <c r="D1821" s="27">
        <f>IF(AND($C1821="x",$A1821&lt;&gt;""),$A1821,"")</f>
        <v/>
      </c>
    </row>
    <row r="1822">
      <c r="A1822" s="25" t="inlineStr">
        <is>
          <t>effective_cpm_bid_source</t>
        </is>
      </c>
      <c r="B1822" s="29" t="inlineStr">
        <is>
          <t>Effective cpm bid source · TEXT</t>
        </is>
      </c>
      <c r="C1822" s="26" t="n"/>
      <c r="D1822" s="27">
        <f>IF(AND($C1822="x",$A1822&lt;&gt;""),$A1822,"")</f>
        <v/>
      </c>
    </row>
    <row r="1823">
      <c r="A1823" s="25" t="inlineStr">
        <is>
          <t>effective_cpv_bid_micros</t>
        </is>
      </c>
      <c r="B1823" s="29" t="inlineStr">
        <is>
          <t>Effective cpv bid micros · NUMERIC</t>
        </is>
      </c>
      <c r="C1823" s="26" t="n"/>
      <c r="D1823" s="27">
        <f>IF(AND($C1823="x",$A1823&lt;&gt;""),$A1823,"")</f>
        <v/>
      </c>
    </row>
    <row r="1824">
      <c r="A1824" s="25" t="inlineStr">
        <is>
          <t>effective_cpv_bid_source</t>
        </is>
      </c>
      <c r="B1824" s="29" t="inlineStr">
        <is>
          <t>Effective cpv bid source · TEXT</t>
        </is>
      </c>
      <c r="C1824" s="26" t="n"/>
      <c r="D1824" s="27">
        <f>IF(AND($C1824="x",$A1824&lt;&gt;""),$A1824,"")</f>
        <v/>
      </c>
    </row>
    <row r="1825">
      <c r="A1825" s="25" t="inlineStr">
        <is>
          <t>effective_currency_code</t>
        </is>
      </c>
      <c r="B1825" s="29" t="inlineStr">
        <is>
          <t>Effective currency code · TEXT</t>
        </is>
      </c>
      <c r="C1825" s="26" t="n"/>
      <c r="D1825" s="27">
        <f>IF(AND($C1825="x",$A1825&lt;&gt;""),$A1825,"")</f>
        <v/>
      </c>
    </row>
    <row r="1826">
      <c r="A1826" s="25" t="inlineStr">
        <is>
          <t>effective_percent_cpc_bid_micros</t>
        </is>
      </c>
      <c r="B1826" s="29" t="inlineStr">
        <is>
          <t>Effective percent cpc bid micros · NUMERIC</t>
        </is>
      </c>
      <c r="C1826" s="26" t="n"/>
      <c r="D1826" s="27">
        <f>IF(AND($C1826="x",$A1826&lt;&gt;""),$A1826,"")</f>
        <v/>
      </c>
    </row>
    <row r="1827">
      <c r="A1827" s="25" t="inlineStr">
        <is>
          <t>effective_percent_cpc_bid_source</t>
        </is>
      </c>
      <c r="B1827" s="29" t="inlineStr">
        <is>
          <t>Effective percent cpc bid source · TEXT</t>
        </is>
      </c>
      <c r="C1827" s="26" t="n"/>
      <c r="D1827" s="27">
        <f>IF(AND($C1827="x",$A1827&lt;&gt;""),$A1827,"")</f>
        <v/>
      </c>
    </row>
    <row r="1828">
      <c r="A1828" s="25" t="inlineStr">
        <is>
          <t>effective_target_cpa_micros</t>
        </is>
      </c>
      <c r="B1828" s="29" t="inlineStr">
        <is>
          <t>Effective target cpa micros · NUMERIC</t>
        </is>
      </c>
      <c r="C1828" s="26" t="n"/>
      <c r="D1828" s="27">
        <f>IF(AND($C1828="x",$A1828&lt;&gt;""),$A1828,"")</f>
        <v/>
      </c>
    </row>
    <row r="1829">
      <c r="A1829" s="25" t="inlineStr">
        <is>
          <t>effective_target_cpa_source</t>
        </is>
      </c>
      <c r="B1829" s="29" t="inlineStr">
        <is>
          <t>Effective target cpa source · TEXT</t>
        </is>
      </c>
      <c r="C1829" s="26" t="n"/>
      <c r="D1829" s="27">
        <f>IF(AND($C1829="x",$A1829&lt;&gt;""),$A1829,"")</f>
        <v/>
      </c>
    </row>
    <row r="1830">
      <c r="A1830" s="25" t="inlineStr">
        <is>
          <t>effective_target_cpc</t>
        </is>
      </c>
      <c r="B1830" s="29" t="inlineStr">
        <is>
          <t>Effective target cpc · NUMERIC</t>
        </is>
      </c>
      <c r="C1830" s="26" t="n"/>
      <c r="D1830" s="27">
        <f>IF(AND($C1830="x",$A1830&lt;&gt;""),$A1830,"")</f>
        <v/>
      </c>
    </row>
    <row r="1831">
      <c r="A1831" s="25" t="inlineStr">
        <is>
          <t>effective_target_cpc_source</t>
        </is>
      </c>
      <c r="B1831" s="29" t="inlineStr">
        <is>
          <t>Effective target cpc source · TEXT</t>
        </is>
      </c>
      <c r="C1831" s="26" t="n"/>
      <c r="D1831" s="27">
        <f>IF(AND($C1831="x",$A1831&lt;&gt;""),$A1831,"")</f>
        <v/>
      </c>
    </row>
    <row r="1832">
      <c r="A1832" s="25" t="inlineStr">
        <is>
          <t>effective_target_roas</t>
        </is>
      </c>
      <c r="B1832" s="29" t="inlineStr">
        <is>
          <t>Effective target roas · NUMERIC</t>
        </is>
      </c>
      <c r="C1832" s="26" t="n"/>
      <c r="D1832" s="27">
        <f>IF(AND($C1832="x",$A1832&lt;&gt;""),$A1832,"")</f>
        <v/>
      </c>
    </row>
    <row r="1833">
      <c r="A1833" s="25" t="inlineStr">
        <is>
          <t>effective_target_roas_source</t>
        </is>
      </c>
      <c r="B1833" s="29" t="inlineStr">
        <is>
          <t>Effective target roas source · TEXT</t>
        </is>
      </c>
      <c r="C1833" s="26" t="n"/>
      <c r="D1833" s="27">
        <f>IF(AND($C1833="x",$A1833&lt;&gt;""),$A1833,"")</f>
        <v/>
      </c>
    </row>
    <row r="1834">
      <c r="A1834" s="25" t="inlineStr">
        <is>
          <t>eligible_for_display</t>
        </is>
      </c>
      <c r="B1834" s="29" t="inlineStr">
        <is>
          <t>Eligible for display · BOOLEAN</t>
        </is>
      </c>
      <c r="C1834" s="26" t="n"/>
      <c r="D1834" s="27">
        <f>IF(AND($C1834="x",$A1834&lt;&gt;""),$A1834,"")</f>
        <v/>
      </c>
    </row>
    <row r="1835">
      <c r="A1835" s="25" t="inlineStr">
        <is>
          <t>eligible_for_search</t>
        </is>
      </c>
      <c r="B1835" s="29" t="inlineStr">
        <is>
          <t>Eligible for search · BOOLEAN</t>
        </is>
      </c>
      <c r="C1835" s="26" t="n"/>
      <c r="D1835" s="27">
        <f>IF(AND($C1835="x",$A1835&lt;&gt;""),$A1835,"")</f>
        <v/>
      </c>
    </row>
    <row r="1836">
      <c r="A1836" s="25" t="inlineStr">
        <is>
          <t>eligible_impressions_from_location_asset_store_reach</t>
        </is>
      </c>
      <c r="B1836" s="29" t="inlineStr">
        <is>
          <t>Eligible impressions from location asset store reach · NUMERIC</t>
        </is>
      </c>
      <c r="C1836" s="26" t="n"/>
      <c r="D1836" s="27">
        <f>IF(AND($C1836="x",$A1836&lt;&gt;""),$A1836,"")</f>
        <v/>
      </c>
    </row>
    <row r="1837">
      <c r="A1837" s="25" t="inlineStr">
        <is>
          <t>enabled</t>
        </is>
      </c>
      <c r="B1837" s="29" t="inlineStr">
        <is>
          <t>Enabled · BOOLEAN</t>
        </is>
      </c>
      <c r="C1837" s="26" t="n"/>
      <c r="D1837" s="27">
        <f>IF(AND($C1837="x",$A1837&lt;&gt;""),$A1837,"")</f>
        <v/>
      </c>
    </row>
    <row r="1838">
      <c r="A1838" s="25" t="inlineStr">
        <is>
          <t>end_date</t>
        </is>
      </c>
      <c r="B1838" s="29" t="inlineStr">
        <is>
          <t>End date · DATE</t>
        </is>
      </c>
      <c r="C1838" s="26" t="n"/>
      <c r="D1838" s="27">
        <f>IF(AND($C1838="x",$A1838&lt;&gt;""),$A1838,"")</f>
        <v/>
      </c>
    </row>
    <row r="1839">
      <c r="A1839" s="25" t="inlineStr">
        <is>
          <t>engagement_rate</t>
        </is>
      </c>
      <c r="B1839" s="29" t="inlineStr">
        <is>
          <t>Engagement rate · PERCENT</t>
        </is>
      </c>
      <c r="C1839" s="26" t="n"/>
      <c r="D1839" s="27">
        <f>IF(AND($C1839="x",$A1839&lt;&gt;""),$A1839,"")</f>
        <v/>
      </c>
    </row>
    <row r="1840">
      <c r="A1840" s="25" t="inlineStr">
        <is>
          <t>engagements</t>
        </is>
      </c>
      <c r="B1840" s="29" t="inlineStr">
        <is>
          <t>Engagements · NUMERIC</t>
        </is>
      </c>
      <c r="C1840" s="26" t="n"/>
      <c r="D1840" s="27">
        <f>IF(AND($C1840="x",$A1840&lt;&gt;""),$A1840,"")</f>
        <v/>
      </c>
    </row>
    <row r="1841">
      <c r="A1841" s="25" t="inlineStr">
        <is>
          <t>enhanced_cpc</t>
        </is>
      </c>
      <c r="B1841" s="29" t="inlineStr">
        <is>
          <t>Enhanced cpc · TEXT</t>
        </is>
      </c>
      <c r="C1841" s="26" t="n"/>
      <c r="D1841" s="27">
        <f>IF(AND($C1841="x",$A1841&lt;&gt;""),$A1841,"")</f>
        <v/>
      </c>
    </row>
    <row r="1842">
      <c r="A1842" s="25" t="inlineStr">
        <is>
          <t>estimated_add_clicks_at_first_position_cpc</t>
        </is>
      </c>
      <c r="B1842" s="29" t="inlineStr">
        <is>
          <t>Estimated add clicks at first position cpc · NUMERIC</t>
        </is>
      </c>
      <c r="C1842" s="26" t="n"/>
      <c r="D1842" s="27">
        <f>IF(AND($C1842="x",$A1842&lt;&gt;""),$A1842,"")</f>
        <v/>
      </c>
    </row>
    <row r="1843">
      <c r="A1843" s="25" t="inlineStr">
        <is>
          <t>estimated_add_cost_at_first_position_cpc</t>
        </is>
      </c>
      <c r="B1843" s="29" t="inlineStr">
        <is>
          <t>Estimated add cost at first position cpc · NUMERIC</t>
        </is>
      </c>
      <c r="C1843" s="26" t="n"/>
      <c r="D1843" s="27">
        <f>IF(AND($C1843="x",$A1843&lt;&gt;""),$A1843,"")</f>
        <v/>
      </c>
    </row>
    <row r="1844">
      <c r="A1844" s="25" t="inlineStr">
        <is>
          <t>exclude_demographic_expansion</t>
        </is>
      </c>
      <c r="B1844" s="29" t="inlineStr">
        <is>
          <t>Exclude demographic expansion · BOOLEAN</t>
        </is>
      </c>
      <c r="C1844" s="26" t="n"/>
      <c r="D1844" s="27">
        <f>IF(AND($C1844="x",$A1844&lt;&gt;""),$A1844,"")</f>
        <v/>
      </c>
    </row>
    <row r="1845">
      <c r="A1845" s="25" t="inlineStr">
        <is>
          <t>excluded_parent_asset_field_types</t>
        </is>
      </c>
      <c r="B1845" s="29" t="inlineStr">
        <is>
          <t>Excluded parent asset field types · TEXT</t>
        </is>
      </c>
      <c r="C1845" s="26" t="n"/>
      <c r="D1845" s="27">
        <f>IF(AND($C1845="x",$A1845&lt;&gt;""),$A1845,"")</f>
        <v/>
      </c>
    </row>
    <row r="1846">
      <c r="A1846" s="25" t="inlineStr">
        <is>
          <t>excluded_parent_asset_set_types</t>
        </is>
      </c>
      <c r="B1846" s="29" t="inlineStr">
        <is>
          <t>Excluded parent asset set types · TEXT</t>
        </is>
      </c>
      <c r="C1846" s="26" t="n"/>
      <c r="D1846" s="27">
        <f>IF(AND($C1846="x",$A1846&lt;&gt;""),$A1846,"")</f>
        <v/>
      </c>
    </row>
    <row r="1847">
      <c r="A1847" s="25" t="inlineStr">
        <is>
          <t>exclusion_dimension</t>
        </is>
      </c>
      <c r="B1847" s="29" t="inlineStr">
        <is>
          <t>Exclusion dimension · TEXT</t>
        </is>
      </c>
      <c r="C1847" s="26" t="n"/>
      <c r="D1847" s="27">
        <f>IF(AND($C1847="x",$A1847&lt;&gt;""),$A1847,"")</f>
        <v/>
      </c>
    </row>
    <row r="1848">
      <c r="A1848" s="25" t="inlineStr">
        <is>
          <t>exclusion_dimension_exclusions_user_list_user_list</t>
        </is>
      </c>
      <c r="B1848" s="29" t="inlineStr">
        <is>
          <t>(Deprecated) Exclusion dimension exclusions user list user list · TEXT</t>
        </is>
      </c>
      <c r="C1848" s="26" t="n"/>
      <c r="D1848" s="27">
        <f>IF(AND($C1848="x",$A1848&lt;&gt;""),$A1848,"")</f>
        <v/>
      </c>
    </row>
    <row r="1849">
      <c r="A1849" s="25" t="inlineStr">
        <is>
          <t>expanded_final_url</t>
        </is>
      </c>
      <c r="B1849" s="29" t="inlineStr">
        <is>
          <t>Expanded final url · TEXT</t>
        </is>
      </c>
      <c r="C1849" s="26" t="n"/>
      <c r="D1849" s="27">
        <f>IF(AND($C1849="x",$A1849&lt;&gt;""),$A1849,"")</f>
        <v/>
      </c>
    </row>
    <row r="1850">
      <c r="A1850" s="25" t="inlineStr">
        <is>
          <t>expanded_landing_page_view_expanded_final_url</t>
        </is>
      </c>
      <c r="B1850" s="29" t="inlineStr">
        <is>
          <t>Expanded landing page view expanded final url · TEXT</t>
        </is>
      </c>
      <c r="C1850" s="26" t="n"/>
      <c r="D1850" s="27">
        <f>IF(AND($C1850="x",$A1850&lt;&gt;""),$A1850,"")</f>
        <v/>
      </c>
    </row>
    <row r="1851">
      <c r="A1851" s="25" t="inlineStr">
        <is>
          <t>expanded_landing_page_view_resource_name</t>
        </is>
      </c>
      <c r="B1851" s="29" t="inlineStr">
        <is>
          <t>Expanded landing page view resource name · TEXT</t>
        </is>
      </c>
      <c r="C1851" s="26" t="n"/>
      <c r="D1851" s="27">
        <f>IF(AND($C1851="x",$A1851&lt;&gt;""),$A1851,"")</f>
        <v/>
      </c>
    </row>
    <row r="1852">
      <c r="A1852" s="25" t="inlineStr">
        <is>
          <t>experiment_type</t>
        </is>
      </c>
      <c r="B1852" s="29" t="inlineStr">
        <is>
          <t>Experiment type · TEXT</t>
        </is>
      </c>
      <c r="C1852" s="26" t="n"/>
      <c r="D1852" s="27">
        <f>IF(AND($C1852="x",$A1852&lt;&gt;""),$A1852,"")</f>
        <v/>
      </c>
    </row>
    <row r="1853">
      <c r="A1853" s="25" t="inlineStr">
        <is>
          <t>explicitly_shared</t>
        </is>
      </c>
      <c r="B1853" s="29" t="inlineStr">
        <is>
          <t>Explicitly shared · BOOLEAN</t>
        </is>
      </c>
      <c r="C1853" s="26" t="n"/>
      <c r="D1853" s="27">
        <f>IF(AND($C1853="x",$A1853&lt;&gt;""),$A1853,"")</f>
        <v/>
      </c>
    </row>
    <row r="1854">
      <c r="A1854" s="25" t="inlineStr">
        <is>
          <t>extended_demographic_extended_demographic_id</t>
        </is>
      </c>
      <c r="B1854" s="29" t="inlineStr">
        <is>
          <t>Extended demographic extended demographic id · NUMERIC</t>
        </is>
      </c>
      <c r="C1854" s="26" t="n"/>
      <c r="D1854" s="27">
        <f>IF(AND($C1854="x",$A1854&lt;&gt;""),$A1854,"")</f>
        <v/>
      </c>
    </row>
    <row r="1855">
      <c r="A1855" s="25" t="inlineStr">
        <is>
          <t>external_activity_id</t>
        </is>
      </c>
      <c r="B1855" s="29" t="inlineStr">
        <is>
          <t>External activity id · TEXT</t>
        </is>
      </c>
      <c r="C1855" s="26" t="n"/>
      <c r="D1855" s="27">
        <f>IF(AND($C1855="x",$A1855&lt;&gt;""),$A1855,"")</f>
        <v/>
      </c>
    </row>
    <row r="1856">
      <c r="A1856" s="25" t="inlineStr">
        <is>
          <t>external_conversion_source</t>
        </is>
      </c>
      <c r="B1856" s="29" t="inlineStr">
        <is>
          <t>External conversion source · TEXT</t>
        </is>
      </c>
      <c r="C1856" s="26" t="n"/>
      <c r="D1856" s="27">
        <f>IF(AND($C1856="x",$A1856&lt;&gt;""),$A1856,"")</f>
        <v/>
      </c>
    </row>
    <row r="1857">
      <c r="A1857" s="25" t="inlineStr">
        <is>
          <t>external_customer_id</t>
        </is>
      </c>
      <c r="B1857" s="29" t="inlineStr">
        <is>
          <t>External customer id · NUMERIC</t>
        </is>
      </c>
      <c r="C1857" s="26" t="n"/>
      <c r="D1857" s="27">
        <f>IF(AND($C1857="x",$A1857&lt;&gt;""),$A1857,"")</f>
        <v/>
      </c>
    </row>
    <row r="1858">
      <c r="A1858" s="25" t="inlineStr">
        <is>
          <t>feed_types</t>
        </is>
      </c>
      <c r="B1858" s="29" t="inlineStr">
        <is>
          <t>Feed types · TEXT</t>
        </is>
      </c>
      <c r="C1858" s="26" t="n"/>
      <c r="D1858" s="27">
        <f>IF(AND($C1858="x",$A1858&lt;&gt;""),$A1858,"")</f>
        <v/>
      </c>
    </row>
    <row r="1859">
      <c r="A1859" s="25" t="inlineStr">
        <is>
          <t>field_type</t>
        </is>
      </c>
      <c r="B1859" s="29" t="inlineStr">
        <is>
          <t>Field type · TEXT</t>
        </is>
      </c>
      <c r="C1859" s="26" t="n"/>
      <c r="D1859" s="27">
        <f>IF(AND($C1859="x",$A1859&lt;&gt;""),$A1859,"")</f>
        <v/>
      </c>
    </row>
    <row r="1860">
      <c r="A1860" s="25" t="inlineStr">
        <is>
          <t>field_type_policy_summaries</t>
        </is>
      </c>
      <c r="B1860" s="29" t="inlineStr">
        <is>
          <t>Field type policy summaries · TEXT</t>
        </is>
      </c>
      <c r="C1860" s="26" t="n"/>
      <c r="D1860" s="27">
        <f>IF(AND($C1860="x",$A1860&lt;&gt;""),$A1860,"")</f>
        <v/>
      </c>
    </row>
    <row r="1861">
      <c r="A1861" s="25" t="inlineStr">
        <is>
          <t>final_mobile_urls</t>
        </is>
      </c>
      <c r="B1861" s="29" t="inlineStr">
        <is>
          <t>Final mobile urls · TEXT</t>
        </is>
      </c>
      <c r="C1861" s="26" t="n"/>
      <c r="D1861" s="27">
        <f>IF(AND($C1861="x",$A1861&lt;&gt;""),$A1861,"")</f>
        <v/>
      </c>
    </row>
    <row r="1862">
      <c r="A1862" s="25" t="inlineStr">
        <is>
          <t>final_url</t>
        </is>
      </c>
      <c r="B1862" s="29" t="inlineStr">
        <is>
          <t>Final url · TEXT</t>
        </is>
      </c>
      <c r="C1862" s="26" t="n"/>
      <c r="D1862" s="27">
        <f>IF(AND($C1862="x",$A1862&lt;&gt;""),$A1862,"")</f>
        <v/>
      </c>
    </row>
    <row r="1863">
      <c r="A1863" s="25" t="inlineStr">
        <is>
          <t>final_url_suffix</t>
        </is>
      </c>
      <c r="B1863" s="29" t="inlineStr">
        <is>
          <t>Final url suffix · TEXT</t>
        </is>
      </c>
      <c r="C1863" s="26" t="n"/>
      <c r="D1863" s="27">
        <f>IF(AND($C1863="x",$A1863&lt;&gt;""),$A1863,"")</f>
        <v/>
      </c>
    </row>
    <row r="1864">
      <c r="A1864" s="25" t="inlineStr">
        <is>
          <t>final_urls</t>
        </is>
      </c>
      <c r="B1864" s="29" t="inlineStr">
        <is>
          <t>Final urls · TEXT</t>
        </is>
      </c>
      <c r="C1864" s="26" t="n"/>
      <c r="D1864" s="27">
        <f>IF(AND($C1864="x",$A1864&lt;&gt;""),$A1864,"")</f>
        <v/>
      </c>
    </row>
    <row r="1865">
      <c r="A1865" s="25" t="inlineStr">
        <is>
          <t>first_page_cpc</t>
        </is>
      </c>
      <c r="B1865" s="29" t="inlineStr">
        <is>
          <t>First page cpc · NUMERIC</t>
        </is>
      </c>
      <c r="C1865" s="26" t="n"/>
      <c r="D1865" s="27">
        <f>IF(AND($C1865="x",$A1865&lt;&gt;""),$A1865,"")</f>
        <v/>
      </c>
    </row>
    <row r="1866">
      <c r="A1866" s="25" t="inlineStr">
        <is>
          <t>first_position_cpc</t>
        </is>
      </c>
      <c r="B1866" s="29" t="inlineStr">
        <is>
          <t>First position cpc · NUMERIC</t>
        </is>
      </c>
      <c r="C1866" s="26" t="n"/>
      <c r="D1866" s="27">
        <f>IF(AND($C1866="x",$A1866&lt;&gt;""),$A1866,"")</f>
        <v/>
      </c>
    </row>
    <row r="1867">
      <c r="A1867" s="25" t="inlineStr">
        <is>
          <t>fixed_cpm_goal</t>
        </is>
      </c>
      <c r="B1867" s="29" t="inlineStr">
        <is>
          <t>Fixed cpm goal · TEXT</t>
        </is>
      </c>
      <c r="C1867" s="26" t="n"/>
      <c r="D1867" s="27">
        <f>IF(AND($C1867="x",$A1867&lt;&gt;""),$A1867,"")</f>
        <v/>
      </c>
    </row>
    <row r="1868">
      <c r="A1868" s="25" t="inlineStr">
        <is>
          <t>fixed_cpm_micros</t>
        </is>
      </c>
      <c r="B1868" s="29" t="inlineStr">
        <is>
          <t>Fixed cpm micros · NUMERIC</t>
        </is>
      </c>
      <c r="C1868" s="26" t="n"/>
      <c r="D1868" s="27">
        <f>IF(AND($C1868="x",$A1868&lt;&gt;""),$A1868,"")</f>
        <v/>
      </c>
    </row>
    <row r="1869">
      <c r="A1869" s="25" t="inlineStr">
        <is>
          <t>fixed_cpm_target_frequency_info_target_count</t>
        </is>
      </c>
      <c r="B1869" s="29" t="inlineStr">
        <is>
          <t>Fixed cpm target frequency info target count · NUMERIC</t>
        </is>
      </c>
      <c r="C1869" s="26" t="n"/>
      <c r="D1869" s="27">
        <f>IF(AND($C1869="x",$A1869&lt;&gt;""),$A1869,"")</f>
        <v/>
      </c>
    </row>
    <row r="1870">
      <c r="A1870" s="25" t="inlineStr">
        <is>
          <t>fixed_cpm_target_frequency_info_time_unit</t>
        </is>
      </c>
      <c r="B1870" s="29" t="inlineStr">
        <is>
          <t>Fixed cpm target frequency info time unit · TEXT</t>
        </is>
      </c>
      <c r="C1870" s="26" t="n"/>
      <c r="D1870" s="27">
        <f>IF(AND($C1870="x",$A1870&lt;&gt;""),$A1870,"")</f>
        <v/>
      </c>
    </row>
    <row r="1871">
      <c r="A1871" s="25" t="inlineStr">
        <is>
          <t>frequency_caps</t>
        </is>
      </c>
      <c r="B1871" s="29" t="inlineStr">
        <is>
          <t>Frequency caps · TEXT</t>
        </is>
      </c>
      <c r="C1871" s="26" t="n"/>
      <c r="D1871" s="27">
        <f>IF(AND($C1871="x",$A1871&lt;&gt;""),$A1871,"")</f>
        <v/>
      </c>
    </row>
    <row r="1872">
      <c r="A1872" s="25" t="inlineStr">
        <is>
          <t>gclid</t>
        </is>
      </c>
      <c r="B1872" s="29" t="inlineStr">
        <is>
          <t>Gclid · TEXT</t>
        </is>
      </c>
      <c r="C1872" s="26" t="n"/>
      <c r="D1872" s="27">
        <f>IF(AND($C1872="x",$A1872&lt;&gt;""),$A1872,"")</f>
        <v/>
      </c>
    </row>
    <row r="1873">
      <c r="A1873" s="25" t="inlineStr">
        <is>
          <t>gender_type</t>
        </is>
      </c>
      <c r="B1873" s="29" t="inlineStr">
        <is>
          <t>Gender type · TEXT</t>
        </is>
      </c>
      <c r="C1873" s="26" t="n"/>
      <c r="D1873" s="27">
        <f>IF(AND($C1873="x",$A1873&lt;&gt;""),$A1873,"")</f>
        <v/>
      </c>
    </row>
    <row r="1874">
      <c r="A1874" s="25" t="inlineStr">
        <is>
          <t>gender_view_resource_name</t>
        </is>
      </c>
      <c r="B1874" s="29" t="inlineStr">
        <is>
          <t>Gender view resource name · TEXT</t>
        </is>
      </c>
      <c r="C1874" s="26" t="n"/>
      <c r="D1874" s="27">
        <f>IF(AND($C1874="x",$A1874&lt;&gt;""),$A1874,"")</f>
        <v/>
      </c>
    </row>
    <row r="1875">
      <c r="A1875" s="25" t="inlineStr">
        <is>
          <t>general_invalid_click_rate</t>
        </is>
      </c>
      <c r="B1875" s="29" t="inlineStr">
        <is>
          <t>General invalid click rate · NUMERIC</t>
        </is>
      </c>
      <c r="C1875" s="26" t="n"/>
      <c r="D1875" s="27">
        <f>IF(AND($C1875="x",$A1875&lt;&gt;""),$A1875,"")</f>
        <v/>
      </c>
    </row>
    <row r="1876">
      <c r="A1876" s="25" t="inlineStr">
        <is>
          <t>general_invalid_clicks</t>
        </is>
      </c>
      <c r="B1876" s="29" t="inlineStr">
        <is>
          <t>General invalid clicks · NUMERIC</t>
        </is>
      </c>
      <c r="C1876" s="26" t="n"/>
      <c r="D1876" s="27">
        <f>IF(AND($C1876="x",$A1876&lt;&gt;""),$A1876,"")</f>
        <v/>
      </c>
    </row>
    <row r="1877">
      <c r="A1877" s="25" t="inlineStr">
        <is>
          <t>geo_target_airport</t>
        </is>
      </c>
      <c r="B1877" s="29" t="inlineStr">
        <is>
          <t>Geo target airport · TEXT</t>
        </is>
      </c>
      <c r="C1877" s="26" t="n"/>
      <c r="D1877" s="27">
        <f>IF(AND($C1877="x",$A1877&lt;&gt;""),$A1877,"")</f>
        <v/>
      </c>
    </row>
    <row r="1878">
      <c r="A1878" s="25" t="inlineStr">
        <is>
          <t>geo_target_canton</t>
        </is>
      </c>
      <c r="B1878" s="29" t="inlineStr">
        <is>
          <t>Geo target canton · TEXT</t>
        </is>
      </c>
      <c r="C1878" s="26" t="n"/>
      <c r="D1878" s="27">
        <f>IF(AND($C1878="x",$A1878&lt;&gt;""),$A1878,"")</f>
        <v/>
      </c>
    </row>
    <row r="1879">
      <c r="A1879" s="25" t="inlineStr">
        <is>
          <t>geo_target_city</t>
        </is>
      </c>
      <c r="B1879" s="29" t="inlineStr">
        <is>
          <t>Geo target city (Alias) · CITY</t>
        </is>
      </c>
      <c r="C1879" s="26" t="n"/>
      <c r="D1879" s="27">
        <f>IF(AND($C1879="x",$A1879&lt;&gt;""),$A1879,"")</f>
        <v/>
      </c>
    </row>
    <row r="1880">
      <c r="A1880" s="25" t="inlineStr">
        <is>
          <t>geo_target_country</t>
        </is>
      </c>
      <c r="B1880" s="29" t="inlineStr">
        <is>
          <t>Geo target country (Geographic View) · COUNTRY</t>
        </is>
      </c>
      <c r="C1880" s="26" t="n"/>
      <c r="D1880" s="27">
        <f>IF(AND($C1880="x",$A1880&lt;&gt;""),$A1880,"")</f>
        <v/>
      </c>
    </row>
    <row r="1881">
      <c r="A1881" s="25" t="inlineStr">
        <is>
          <t>geo_target_county</t>
        </is>
      </c>
      <c r="B1881" s="29" t="inlineStr">
        <is>
          <t>Geo target county · TEXT</t>
        </is>
      </c>
      <c r="C1881" s="26" t="n"/>
      <c r="D1881" s="27">
        <f>IF(AND($C1881="x",$A1881&lt;&gt;""),$A1881,"")</f>
        <v/>
      </c>
    </row>
    <row r="1882">
      <c r="A1882" s="25" t="inlineStr">
        <is>
          <t>geo_target_district</t>
        </is>
      </c>
      <c r="B1882" s="29" t="inlineStr">
        <is>
          <t>Geo target district · TEXT</t>
        </is>
      </c>
      <c r="C1882" s="26" t="n"/>
      <c r="D1882" s="27">
        <f>IF(AND($C1882="x",$A1882&lt;&gt;""),$A1882,"")</f>
        <v/>
      </c>
    </row>
    <row r="1883">
      <c r="A1883" s="25" t="inlineStr">
        <is>
          <t>geo_target_metro</t>
        </is>
      </c>
      <c r="B1883" s="29" t="inlineStr">
        <is>
          <t>Geo target metro · TEXT</t>
        </is>
      </c>
      <c r="C1883" s="26" t="n"/>
      <c r="D1883" s="27">
        <f>IF(AND($C1883="x",$A1883&lt;&gt;""),$A1883,"")</f>
        <v/>
      </c>
    </row>
    <row r="1884">
      <c r="A1884" s="25" t="inlineStr">
        <is>
          <t>geo_target_most_specific_location</t>
        </is>
      </c>
      <c r="B1884" s="29" t="inlineStr">
        <is>
          <t>Geo target most specific location · TEXT</t>
        </is>
      </c>
      <c r="C1884" s="26" t="n"/>
      <c r="D1884" s="27">
        <f>IF(AND($C1884="x",$A1884&lt;&gt;""),$A1884,"")</f>
        <v/>
      </c>
    </row>
    <row r="1885">
      <c r="A1885" s="25" t="inlineStr">
        <is>
          <t>geo_target_postal_code</t>
        </is>
      </c>
      <c r="B1885" s="29" t="inlineStr">
        <is>
          <t>Geo target postal code · TEXT</t>
        </is>
      </c>
      <c r="C1885" s="26" t="n"/>
      <c r="D1885" s="27">
        <f>IF(AND($C1885="x",$A1885&lt;&gt;""),$A1885,"")</f>
        <v/>
      </c>
    </row>
    <row r="1886">
      <c r="A1886" s="25" t="inlineStr">
        <is>
          <t>geo_target_province</t>
        </is>
      </c>
      <c r="B1886" s="29" t="inlineStr">
        <is>
          <t>Geo target province · TEXT</t>
        </is>
      </c>
      <c r="C1886" s="26" t="n"/>
      <c r="D1886" s="27">
        <f>IF(AND($C1886="x",$A1886&lt;&gt;""),$A1886,"")</f>
        <v/>
      </c>
    </row>
    <row r="1887">
      <c r="A1887" s="25" t="inlineStr">
        <is>
          <t>geo_target_region</t>
        </is>
      </c>
      <c r="B1887" s="29" t="inlineStr">
        <is>
          <t>Geo target region · REGION</t>
        </is>
      </c>
      <c r="C1887" s="26" t="n"/>
      <c r="D1887" s="27">
        <f>IF(AND($C1887="x",$A1887&lt;&gt;""),$A1887,"")</f>
        <v/>
      </c>
    </row>
    <row r="1888">
      <c r="A1888" s="25" t="inlineStr">
        <is>
          <t>geo_target_state</t>
        </is>
      </c>
      <c r="B1888" s="29" t="inlineStr">
        <is>
          <t>Geo target state · TEXT</t>
        </is>
      </c>
      <c r="C1888" s="26" t="n"/>
      <c r="D1888" s="27">
        <f>IF(AND($C1888="x",$A1888&lt;&gt;""),$A1888,"")</f>
        <v/>
      </c>
    </row>
    <row r="1889">
      <c r="A1889" s="25" t="inlineStr">
        <is>
          <t>geo_target_type_setting_negative_geo_target_type</t>
        </is>
      </c>
      <c r="B1889" s="29" t="inlineStr">
        <is>
          <t>Geo target type setting negative geo target type · TEXT</t>
        </is>
      </c>
      <c r="C1889" s="26" t="n"/>
      <c r="D1889" s="27">
        <f>IF(AND($C1889="x",$A1889&lt;&gt;""),$A1889,"")</f>
        <v/>
      </c>
    </row>
    <row r="1890">
      <c r="A1890" s="25" t="inlineStr">
        <is>
          <t>geo_target_type_setting_positive_geo_target_type</t>
        </is>
      </c>
      <c r="B1890" s="29" t="inlineStr">
        <is>
          <t>Geo target type setting positive geo target type · TEXT</t>
        </is>
      </c>
      <c r="C1890" s="26" t="n"/>
      <c r="D1890" s="27">
        <f>IF(AND($C1890="x",$A1890&lt;&gt;""),$A1890,"")</f>
        <v/>
      </c>
    </row>
    <row r="1891">
      <c r="A1891" s="25" t="inlineStr">
        <is>
          <t>geographic_view_country_criterion_id</t>
        </is>
      </c>
      <c r="B1891" s="29" t="inlineStr">
        <is>
          <t>Geographic view country criterion id · COUNTRY</t>
        </is>
      </c>
      <c r="C1891" s="26" t="n"/>
      <c r="D1891" s="27">
        <f>IF(AND($C1891="x",$A1891&lt;&gt;""),$A1891,"")</f>
        <v/>
      </c>
    </row>
    <row r="1892">
      <c r="A1892" s="25" t="inlineStr">
        <is>
          <t>geographic_view_location_type</t>
        </is>
      </c>
      <c r="B1892" s="29" t="inlineStr">
        <is>
          <t>Geographic view location type · TEXT</t>
        </is>
      </c>
      <c r="C1892" s="26" t="n"/>
      <c r="D1892" s="27">
        <f>IF(AND($C1892="x",$A1892&lt;&gt;""),$A1892,"")</f>
        <v/>
      </c>
    </row>
    <row r="1893">
      <c r="A1893" s="25" t="inlineStr">
        <is>
          <t>geographic_view_resource_name</t>
        </is>
      </c>
      <c r="B1893" s="29" t="inlineStr">
        <is>
          <t>Geographic view resource name · TEXT</t>
        </is>
      </c>
      <c r="C1893" s="26" t="n"/>
      <c r="D1893" s="27">
        <f>IF(AND($C1893="x",$A1893&lt;&gt;""),$A1893,"")</f>
        <v/>
      </c>
    </row>
    <row r="1894">
      <c r="A1894" s="25" t="inlineStr">
        <is>
          <t>gmail_forwards</t>
        </is>
      </c>
      <c r="B1894" s="29" t="inlineStr">
        <is>
          <t>Gmail forwards · NUMERIC</t>
        </is>
      </c>
      <c r="C1894" s="26" t="n"/>
      <c r="D1894" s="27">
        <f>IF(AND($C1894="x",$A1894&lt;&gt;""),$A1894,"")</f>
        <v/>
      </c>
    </row>
    <row r="1895">
      <c r="A1895" s="25" t="inlineStr">
        <is>
          <t>gmail_saves</t>
        </is>
      </c>
      <c r="B1895" s="29" t="inlineStr">
        <is>
          <t>Gmail saves · NUMERIC</t>
        </is>
      </c>
      <c r="C1895" s="26" t="n"/>
      <c r="D1895" s="27">
        <f>IF(AND($C1895="x",$A1895&lt;&gt;""),$A1895,"")</f>
        <v/>
      </c>
    </row>
    <row r="1896">
      <c r="A1896" s="25" t="inlineStr">
        <is>
          <t>gmail_secondary_clicks</t>
        </is>
      </c>
      <c r="B1896" s="29" t="inlineStr">
        <is>
          <t>Gmail secondary clicks · NUMERIC</t>
        </is>
      </c>
      <c r="C1896" s="26" t="n"/>
      <c r="D1896" s="27">
        <f>IF(AND($C1896="x",$A1896&lt;&gt;""),$A1896,"")</f>
        <v/>
      </c>
    </row>
    <row r="1897">
      <c r="A1897" s="25" t="inlineStr">
        <is>
          <t>gross_profit_margin</t>
        </is>
      </c>
      <c r="B1897" s="29" t="inlineStr">
        <is>
          <t>Gross profit margin · NUMERIC</t>
        </is>
      </c>
      <c r="C1897" s="26" t="n"/>
      <c r="D1897" s="27">
        <f>IF(AND($C1897="x",$A1897&lt;&gt;""),$A1897,"")</f>
        <v/>
      </c>
    </row>
    <row r="1898">
      <c r="A1898" s="25" t="inlineStr">
        <is>
          <t>gross_profit_micros</t>
        </is>
      </c>
      <c r="B1898" s="29" t="inlineStr">
        <is>
          <t>Gross profit micros · NUMERIC</t>
        </is>
      </c>
      <c r="C1898" s="26" t="n"/>
      <c r="D1898" s="27">
        <f>IF(AND($C1898="x",$A1898&lt;&gt;""),$A1898,"")</f>
        <v/>
      </c>
    </row>
    <row r="1899">
      <c r="A1899" s="25" t="inlineStr">
        <is>
          <t>group_placement_target_url</t>
        </is>
      </c>
      <c r="B1899" s="29" t="inlineStr">
        <is>
          <t>Group placement target url · TEXT</t>
        </is>
      </c>
      <c r="C1899" s="26" t="n"/>
      <c r="D1899" s="27">
        <f>IF(AND($C1899="x",$A1899&lt;&gt;""),$A1899,"")</f>
        <v/>
      </c>
    </row>
    <row r="1900">
      <c r="A1900" s="25" t="inlineStr">
        <is>
          <t>group_placement_view_display_name</t>
        </is>
      </c>
      <c r="B1900" s="29" t="inlineStr">
        <is>
          <t>Group placement view display name · TEXT</t>
        </is>
      </c>
      <c r="C1900" s="26" t="n"/>
      <c r="D1900" s="27">
        <f>IF(AND($C1900="x",$A1900&lt;&gt;""),$A1900,"")</f>
        <v/>
      </c>
    </row>
    <row r="1901">
      <c r="A1901" s="25" t="inlineStr">
        <is>
          <t>group_placement_view_placement</t>
        </is>
      </c>
      <c r="B1901" s="29" t="inlineStr">
        <is>
          <t>Group placement view placement · TEXT</t>
        </is>
      </c>
      <c r="C1901" s="26" t="n"/>
      <c r="D1901" s="27">
        <f>IF(AND($C1901="x",$A1901&lt;&gt;""),$A1901,"")</f>
        <v/>
      </c>
    </row>
    <row r="1902">
      <c r="A1902" s="25" t="inlineStr">
        <is>
          <t>group_placement_view_placement_type</t>
        </is>
      </c>
      <c r="B1902" s="29" t="inlineStr">
        <is>
          <t>Group placement view placement type · TEXT</t>
        </is>
      </c>
      <c r="C1902" s="26" t="n"/>
      <c r="D1902" s="27">
        <f>IF(AND($C1902="x",$A1902&lt;&gt;""),$A1902,"")</f>
        <v/>
      </c>
    </row>
    <row r="1903">
      <c r="A1903" s="25" t="inlineStr">
        <is>
          <t>group_placement_view_resource_name</t>
        </is>
      </c>
      <c r="B1903" s="29" t="inlineStr">
        <is>
          <t>Group placement view resource name · TEXT</t>
        </is>
      </c>
      <c r="C1903" s="26" t="n"/>
      <c r="D1903" s="27">
        <f>IF(AND($C1903="x",$A1903&lt;&gt;""),$A1903,"")</f>
        <v/>
      </c>
    </row>
    <row r="1904">
      <c r="A1904" s="25" t="inlineStr">
        <is>
          <t>group_placement_view_target_url</t>
        </is>
      </c>
      <c r="B1904" s="29" t="inlineStr">
        <is>
          <t>Group placement view target url · TEXT</t>
        </is>
      </c>
      <c r="C1904" s="26" t="n"/>
      <c r="D1904" s="27">
        <f>IF(AND($C1904="x",$A1904&lt;&gt;""),$A1904,"")</f>
        <v/>
      </c>
    </row>
    <row r="1905">
      <c r="A1905" s="25" t="inlineStr">
        <is>
          <t>has_partners_badge</t>
        </is>
      </c>
      <c r="B1905" s="29" t="inlineStr">
        <is>
          <t>Has partners badge · BOOLEAN</t>
        </is>
      </c>
      <c r="C1905" s="26" t="n"/>
      <c r="D1905" s="27">
        <f>IF(AND($C1905="x",$A1905&lt;&gt;""),$A1905,"")</f>
        <v/>
      </c>
    </row>
    <row r="1906">
      <c r="A1906" s="25" t="inlineStr">
        <is>
          <t>has_recommended_budget</t>
        </is>
      </c>
      <c r="B1906" s="29" t="inlineStr">
        <is>
          <t>Has recommended budget · BOOLEAN</t>
        </is>
      </c>
      <c r="C1906" s="26" t="n"/>
      <c r="D1906" s="27">
        <f>IF(AND($C1906="x",$A1906&lt;&gt;""),$A1906,"")</f>
        <v/>
      </c>
    </row>
    <row r="1907">
      <c r="A1907" s="25" t="inlineStr">
        <is>
          <t>historical_creative_quality_score</t>
        </is>
      </c>
      <c r="B1907" s="29" t="inlineStr">
        <is>
          <t>Historical creative quality score · TEXT</t>
        </is>
      </c>
      <c r="C1907" s="26" t="n"/>
      <c r="D1907" s="27">
        <f>IF(AND($C1907="x",$A1907&lt;&gt;""),$A1907,"")</f>
        <v/>
      </c>
    </row>
    <row r="1908">
      <c r="A1908" s="25" t="inlineStr">
        <is>
          <t>historical_landing_page_quality_score</t>
        </is>
      </c>
      <c r="B1908" s="29" t="inlineStr">
        <is>
          <t>Historical landing page quality score · TEXT</t>
        </is>
      </c>
      <c r="C1908" s="26" t="n"/>
      <c r="D1908" s="27">
        <f>IF(AND($C1908="x",$A1908&lt;&gt;""),$A1908,"")</f>
        <v/>
      </c>
    </row>
    <row r="1909">
      <c r="A1909" s="25" t="inlineStr">
        <is>
          <t>historical_quality_score</t>
        </is>
      </c>
      <c r="B1909" s="29" t="inlineStr">
        <is>
          <t>Historical quality score · NUMERIC</t>
        </is>
      </c>
      <c r="C1909" s="26" t="n"/>
      <c r="D1909" s="27">
        <f>IF(AND($C1909="x",$A1909&lt;&gt;""),$A1909,"")</f>
        <v/>
      </c>
    </row>
    <row r="1910">
      <c r="A1910" s="25" t="inlineStr">
        <is>
          <t>historical_search_predicted_ctr</t>
        </is>
      </c>
      <c r="B1910" s="29" t="inlineStr">
        <is>
          <t>Historical search predicted ctr · TEXT</t>
        </is>
      </c>
      <c r="C1910" s="26" t="n"/>
      <c r="D1910" s="27">
        <f>IF(AND($C1910="x",$A1910&lt;&gt;""),$A1910,"")</f>
        <v/>
      </c>
    </row>
    <row r="1911">
      <c r="A1911" s="25" t="inlineStr">
        <is>
          <t>hotel_average_lead_value_micros</t>
        </is>
      </c>
      <c r="B1911" s="29" t="inlineStr">
        <is>
          <t>Hotel average lead value micros · NUMERIC</t>
        </is>
      </c>
      <c r="C1911" s="26" t="n"/>
      <c r="D1911" s="27">
        <f>IF(AND($C1911="x",$A1911&lt;&gt;""),$A1911,"")</f>
        <v/>
      </c>
    </row>
    <row r="1912">
      <c r="A1912" s="25" t="inlineStr">
        <is>
          <t>hotel_booking_window_days</t>
        </is>
      </c>
      <c r="B1912" s="29" t="inlineStr">
        <is>
          <t>Hotel booking window days · NUMERIC</t>
        </is>
      </c>
      <c r="C1912" s="26" t="n"/>
      <c r="D1912" s="27">
        <f>IF(AND($C1912="x",$A1912&lt;&gt;""),$A1912,"")</f>
        <v/>
      </c>
    </row>
    <row r="1913">
      <c r="A1913" s="25" t="inlineStr">
        <is>
          <t>hotel_callout_asset_language_code</t>
        </is>
      </c>
      <c r="B1913" s="29" t="inlineStr">
        <is>
          <t>Hotel callout asset language code · TEXT</t>
        </is>
      </c>
      <c r="C1913" s="26" t="n"/>
      <c r="D1913" s="27">
        <f>IF(AND($C1913="x",$A1913&lt;&gt;""),$A1913,"")</f>
        <v/>
      </c>
    </row>
    <row r="1914">
      <c r="A1914" s="25" t="inlineStr">
        <is>
          <t>hotel_callout_asset_text</t>
        </is>
      </c>
      <c r="B1914" s="29" t="inlineStr">
        <is>
          <t>Hotel callout asset text · TEXT</t>
        </is>
      </c>
      <c r="C1914" s="26" t="n"/>
      <c r="D1914" s="27">
        <f>IF(AND($C1914="x",$A1914&lt;&gt;""),$A1914,"")</f>
        <v/>
      </c>
    </row>
    <row r="1915">
      <c r="A1915" s="25" t="inlineStr">
        <is>
          <t>hotel_center_id</t>
        </is>
      </c>
      <c r="B1915" s="29" t="inlineStr">
        <is>
          <t>Hotel center id · NUMERIC</t>
        </is>
      </c>
      <c r="C1915" s="26" t="n"/>
      <c r="D1915" s="27">
        <f>IF(AND($C1915="x",$A1915&lt;&gt;""),$A1915,"")</f>
        <v/>
      </c>
    </row>
    <row r="1916">
      <c r="A1916" s="25" t="inlineStr">
        <is>
          <t>hotel_check_in_date</t>
        </is>
      </c>
      <c r="B1916" s="29" t="inlineStr">
        <is>
          <t>Hotel check in date · DATE</t>
        </is>
      </c>
      <c r="C1916" s="26" t="n"/>
      <c r="D1916" s="27">
        <f>IF(AND($C1916="x",$A1916&lt;&gt;""),$A1916,"")</f>
        <v/>
      </c>
    </row>
    <row r="1917">
      <c r="A1917" s="25" t="inlineStr">
        <is>
          <t>hotel_check_in_day_of_week</t>
        </is>
      </c>
      <c r="B1917" s="29" t="inlineStr">
        <is>
          <t>Hotel check in day of week · TEXT</t>
        </is>
      </c>
      <c r="C1917" s="26" t="n"/>
      <c r="D1917" s="27">
        <f>IF(AND($C1917="x",$A1917&lt;&gt;""),$A1917,"")</f>
        <v/>
      </c>
    </row>
    <row r="1918">
      <c r="A1918" s="25" t="inlineStr">
        <is>
          <t>hotel_city</t>
        </is>
      </c>
      <c r="B1918" s="29" t="inlineStr">
        <is>
          <t>Hotel city · CITY</t>
        </is>
      </c>
      <c r="C1918" s="26" t="n"/>
      <c r="D1918" s="27">
        <f>IF(AND($C1918="x",$A1918&lt;&gt;""),$A1918,"")</f>
        <v/>
      </c>
    </row>
    <row r="1919">
      <c r="A1919" s="25" t="inlineStr">
        <is>
          <t>hotel_class</t>
        </is>
      </c>
      <c r="B1919" s="29" t="inlineStr">
        <is>
          <t>Hotel class · NUMERIC</t>
        </is>
      </c>
      <c r="C1919" s="26" t="n"/>
      <c r="D1919" s="27">
        <f>IF(AND($C1919="x",$A1919&lt;&gt;""),$A1919,"")</f>
        <v/>
      </c>
    </row>
    <row r="1920">
      <c r="A1920" s="25" t="inlineStr">
        <is>
          <t>hotel_country</t>
        </is>
      </c>
      <c r="B1920" s="29" t="inlineStr">
        <is>
          <t>Hotel country · COUNTRY</t>
        </is>
      </c>
      <c r="C1920" s="26" t="n"/>
      <c r="D1920" s="27">
        <f>IF(AND($C1920="x",$A1920&lt;&gt;""),$A1920,"")</f>
        <v/>
      </c>
    </row>
    <row r="1921">
      <c r="A1921" s="25" t="inlineStr">
        <is>
          <t>hotel_date_selection_type</t>
        </is>
      </c>
      <c r="B1921" s="29" t="inlineStr">
        <is>
          <t>Hotel date selection type · TEXT</t>
        </is>
      </c>
      <c r="C1921" s="26" t="n"/>
      <c r="D1921" s="27">
        <f>IF(AND($C1921="x",$A1921&lt;&gt;""),$A1921,"")</f>
        <v/>
      </c>
    </row>
    <row r="1922">
      <c r="A1922" s="25" t="inlineStr">
        <is>
          <t>hotel_eligible_impressions</t>
        </is>
      </c>
      <c r="B1922" s="29" t="inlineStr">
        <is>
          <t>Hotel eligible impressions · NUMERIC</t>
        </is>
      </c>
      <c r="C1922" s="26" t="n"/>
      <c r="D1922" s="27">
        <f>IF(AND($C1922="x",$A1922&lt;&gt;""),$A1922,"")</f>
        <v/>
      </c>
    </row>
    <row r="1923">
      <c r="A1923" s="25" t="inlineStr">
        <is>
          <t>hotel_length_of_stay</t>
        </is>
      </c>
      <c r="B1923" s="29" t="inlineStr">
        <is>
          <t>Hotel length of stay · NUMERIC</t>
        </is>
      </c>
      <c r="C1923" s="26" t="n"/>
      <c r="D1923" s="27">
        <f>IF(AND($C1923="x",$A1923&lt;&gt;""),$A1923,"")</f>
        <v/>
      </c>
    </row>
    <row r="1924">
      <c r="A1924" s="25" t="inlineStr">
        <is>
          <t>hotel_performance_view_geo_target_country</t>
        </is>
      </c>
      <c r="B1924" s="29" t="inlineStr">
        <is>
          <t>Geo target country (Hotel Performance View) · COUNTRY</t>
        </is>
      </c>
      <c r="C1924" s="26" t="n"/>
      <c r="D1924" s="27">
        <f>IF(AND($C1924="x",$A1924&lt;&gt;""),$A1924,"")</f>
        <v/>
      </c>
    </row>
    <row r="1925">
      <c r="A1925" s="25" t="inlineStr">
        <is>
          <t>hotel_performance_view_resource_name</t>
        </is>
      </c>
      <c r="B1925" s="29" t="inlineStr">
        <is>
          <t>Hotel performance view resource name · TEXT</t>
        </is>
      </c>
      <c r="C1925" s="26" t="n"/>
      <c r="D1925" s="27">
        <f>IF(AND($C1925="x",$A1925&lt;&gt;""),$A1925,"")</f>
        <v/>
      </c>
    </row>
    <row r="1926">
      <c r="A1926" s="25" t="inlineStr">
        <is>
          <t>hotel_price_bucket</t>
        </is>
      </c>
      <c r="B1926" s="29" t="inlineStr">
        <is>
          <t>Hotel price bucket · TEXT</t>
        </is>
      </c>
      <c r="C1926" s="26" t="n"/>
      <c r="D1926" s="27">
        <f>IF(AND($C1926="x",$A1926&lt;&gt;""),$A1926,"")</f>
        <v/>
      </c>
    </row>
    <row r="1927">
      <c r="A1927" s="25" t="inlineStr">
        <is>
          <t>hotel_price_difference_percentage</t>
        </is>
      </c>
      <c r="B1927" s="29" t="inlineStr">
        <is>
          <t>Hotel price difference percentage · PERCENT</t>
        </is>
      </c>
      <c r="C1927" s="26" t="n"/>
      <c r="D1927" s="27">
        <f>IF(AND($C1927="x",$A1927&lt;&gt;""),$A1927,"")</f>
        <v/>
      </c>
    </row>
    <row r="1928">
      <c r="A1928" s="25" t="inlineStr">
        <is>
          <t>hotel_property_asset_hotel_address</t>
        </is>
      </c>
      <c r="B1928" s="29" t="inlineStr">
        <is>
          <t>Hotel property asset hotel address · TEXT</t>
        </is>
      </c>
      <c r="C1928" s="26" t="n"/>
      <c r="D1928" s="27">
        <f>IF(AND($C1928="x",$A1928&lt;&gt;""),$A1928,"")</f>
        <v/>
      </c>
    </row>
    <row r="1929">
      <c r="A1929" s="25" t="inlineStr">
        <is>
          <t>hotel_property_asset_hotel_name</t>
        </is>
      </c>
      <c r="B1929" s="29" t="inlineStr">
        <is>
          <t>Hotel property asset hotel name · TEXT</t>
        </is>
      </c>
      <c r="C1929" s="26" t="n"/>
      <c r="D1929" s="27">
        <f>IF(AND($C1929="x",$A1929&lt;&gt;""),$A1929,"")</f>
        <v/>
      </c>
    </row>
    <row r="1930">
      <c r="A1930" s="25" t="inlineStr">
        <is>
          <t>hotel_property_asset_place_id</t>
        </is>
      </c>
      <c r="B1930" s="29" t="inlineStr">
        <is>
          <t>Hotel property asset place id · TEXT</t>
        </is>
      </c>
      <c r="C1930" s="26" t="n"/>
      <c r="D1930" s="27">
        <f>IF(AND($C1930="x",$A1930&lt;&gt;""),$A1930,"")</f>
        <v/>
      </c>
    </row>
    <row r="1931">
      <c r="A1931" s="25" t="inlineStr">
        <is>
          <t>hotel_property_asset_set</t>
        </is>
      </c>
      <c r="B1931" s="29" t="inlineStr">
        <is>
          <t>Hotel property asset set · TEXT</t>
        </is>
      </c>
      <c r="C1931" s="26" t="n"/>
      <c r="D1931" s="27">
        <f>IF(AND($C1931="x",$A1931&lt;&gt;""),$A1931,"")</f>
        <v/>
      </c>
    </row>
    <row r="1932">
      <c r="A1932" s="25" t="inlineStr">
        <is>
          <t>hotel_rate_rule_id</t>
        </is>
      </c>
      <c r="B1932" s="29" t="inlineStr">
        <is>
          <t>Hotel rate rule id · TEXT</t>
        </is>
      </c>
      <c r="C1932" s="26" t="n"/>
      <c r="D1932" s="27">
        <f>IF(AND($C1932="x",$A1932&lt;&gt;""),$A1932,"")</f>
        <v/>
      </c>
    </row>
    <row r="1933">
      <c r="A1933" s="25" t="inlineStr">
        <is>
          <t>hotel_rate_type</t>
        </is>
      </c>
      <c r="B1933" s="29" t="inlineStr">
        <is>
          <t>Hotel rate type · TEXT</t>
        </is>
      </c>
      <c r="C1933" s="26" t="n"/>
      <c r="D1933" s="27">
        <f>IF(AND($C1933="x",$A1933&lt;&gt;""),$A1933,"")</f>
        <v/>
      </c>
    </row>
    <row r="1934">
      <c r="A1934" s="25" t="inlineStr">
        <is>
          <t>hotel_setting_hotel_center_id</t>
        </is>
      </c>
      <c r="B1934" s="29" t="inlineStr">
        <is>
          <t>Hotel setting hotel center id · NUMERIC</t>
        </is>
      </c>
      <c r="C1934" s="26" t="n"/>
      <c r="D1934" s="27">
        <f>IF(AND($C1934="x",$A1934&lt;&gt;""),$A1934,"")</f>
        <v/>
      </c>
    </row>
    <row r="1935">
      <c r="A1935" s="25" t="inlineStr">
        <is>
          <t>hotel_state</t>
        </is>
      </c>
      <c r="B1935" s="29" t="inlineStr">
        <is>
          <t>Hotel state · TEXT</t>
        </is>
      </c>
      <c r="C1935" s="26" t="n"/>
      <c r="D1935" s="27">
        <f>IF(AND($C1935="x",$A1935&lt;&gt;""),$A1935,"")</f>
        <v/>
      </c>
    </row>
    <row r="1936">
      <c r="A1936" s="25" t="inlineStr">
        <is>
          <t>hour</t>
        </is>
      </c>
      <c r="B1936" s="29" t="inlineStr">
        <is>
          <t>Hour · TEXT</t>
        </is>
      </c>
      <c r="C1936" s="26" t="n"/>
      <c r="D1936" s="27">
        <f>IF(AND($C1936="x",$A1936&lt;&gt;""),$A1936,"")</f>
        <v/>
      </c>
    </row>
    <row r="1937">
      <c r="A1937" s="25" t="inlineStr">
        <is>
          <t>hour_of_day</t>
        </is>
      </c>
      <c r="B1937" s="29" t="inlineStr">
        <is>
          <t>Hour of day · NUMERIC</t>
        </is>
      </c>
      <c r="C1937" s="26" t="n"/>
      <c r="D1937" s="27">
        <f>IF(AND($C1937="x",$A1937&lt;&gt;""),$A1937,"")</f>
        <v/>
      </c>
    </row>
    <row r="1938">
      <c r="A1938" s="25" t="inlineStr">
        <is>
          <t>id</t>
        </is>
      </c>
      <c r="B1938" s="29" t="inlineStr">
        <is>
          <t>Id · TEXT</t>
        </is>
      </c>
      <c r="C1938" s="26" t="n"/>
      <c r="D1938" s="27">
        <f>IF(AND($C1938="x",$A1938&lt;&gt;""),$A1938,"")</f>
        <v/>
      </c>
    </row>
    <row r="1939">
      <c r="A1939" s="25" t="inlineStr">
        <is>
          <t>image_asset_auto_migration_done</t>
        </is>
      </c>
      <c r="B1939" s="29" t="inlineStr">
        <is>
          <t>Image asset auto migration done · BOOLEAN</t>
        </is>
      </c>
      <c r="C1939" s="26" t="n"/>
      <c r="D1939" s="27">
        <f>IF(AND($C1939="x",$A1939&lt;&gt;""),$A1939,"")</f>
        <v/>
      </c>
    </row>
    <row r="1940">
      <c r="A1940" s="25" t="inlineStr">
        <is>
          <t>image_asset_auto_migration_done_date_time</t>
        </is>
      </c>
      <c r="B1940" s="29" t="inlineStr">
        <is>
          <t>Image asset auto migration done date time · DATE</t>
        </is>
      </c>
      <c r="C1940" s="26" t="n"/>
      <c r="D1940" s="27">
        <f>IF(AND($C1940="x",$A1940&lt;&gt;""),$A1940,"")</f>
        <v/>
      </c>
    </row>
    <row r="1941">
      <c r="A1941" s="25" t="inlineStr">
        <is>
          <t>image_asset_file_size</t>
        </is>
      </c>
      <c r="B1941" s="29" t="inlineStr">
        <is>
          <t>Image asset file size · NUMERIC</t>
        </is>
      </c>
      <c r="C1941" s="26" t="n"/>
      <c r="D1941" s="27">
        <f>IF(AND($C1941="x",$A1941&lt;&gt;""),$A1941,"")</f>
        <v/>
      </c>
    </row>
    <row r="1942">
      <c r="A1942" s="25" t="inlineStr">
        <is>
          <t>image_asset_full_size_height_pixels</t>
        </is>
      </c>
      <c r="B1942" s="29" t="inlineStr">
        <is>
          <t>Image asset full size height pixels · NUMERIC</t>
        </is>
      </c>
      <c r="C1942" s="26" t="n"/>
      <c r="D1942" s="27">
        <f>IF(AND($C1942="x",$A1942&lt;&gt;""),$A1942,"")</f>
        <v/>
      </c>
    </row>
    <row r="1943">
      <c r="A1943" s="25" t="inlineStr">
        <is>
          <t>image_asset_full_size_url</t>
        </is>
      </c>
      <c r="B1943" s="29" t="inlineStr">
        <is>
          <t>Image asset full size url · TEXT</t>
        </is>
      </c>
      <c r="C1943" s="26" t="n"/>
      <c r="D1943" s="27">
        <f>IF(AND($C1943="x",$A1943&lt;&gt;""),$A1943,"")</f>
        <v/>
      </c>
    </row>
    <row r="1944">
      <c r="A1944" s="25" t="inlineStr">
        <is>
          <t>image_asset_full_size_width_pixels</t>
        </is>
      </c>
      <c r="B1944" s="29" t="inlineStr">
        <is>
          <t>Image asset full size width pixels · NUMERIC</t>
        </is>
      </c>
      <c r="C1944" s="26" t="n"/>
      <c r="D1944" s="27">
        <f>IF(AND($C1944="x",$A1944&lt;&gt;""),$A1944,"")</f>
        <v/>
      </c>
    </row>
    <row r="1945">
      <c r="A1945" s="25" t="inlineStr">
        <is>
          <t>image_asset_mime_type</t>
        </is>
      </c>
      <c r="B1945" s="29" t="inlineStr">
        <is>
          <t>Image asset mime type · TEXT</t>
        </is>
      </c>
      <c r="C1945" s="26" t="n"/>
      <c r="D1945" s="27">
        <f>IF(AND($C1945="x",$A1945&lt;&gt;""),$A1945,"")</f>
        <v/>
      </c>
    </row>
    <row r="1946">
      <c r="A1946" s="25" t="inlineStr">
        <is>
          <t>image_url</t>
        </is>
      </c>
      <c r="B1946" s="29" t="inlineStr">
        <is>
          <t>Ad Image URL · IMAGE_URL</t>
        </is>
      </c>
      <c r="C1946" s="26" t="n"/>
      <c r="D1946" s="27">
        <f>IF(AND($C1946="x",$A1946&lt;&gt;""),$A1946,"")</f>
        <v/>
      </c>
    </row>
    <row r="1947">
      <c r="A1947" s="25" t="inlineStr">
        <is>
          <t>impressions</t>
        </is>
      </c>
      <c r="B1947" s="29" t="inlineStr">
        <is>
          <t>Impressions · NUMERIC</t>
        </is>
      </c>
      <c r="C1947" s="26" t="n"/>
      <c r="D1947" s="27">
        <f>IF(AND($C1947="x",$A1947&lt;&gt;""),$A1947,"")</f>
        <v/>
      </c>
    </row>
    <row r="1948">
      <c r="A1948" s="25" t="inlineStr">
        <is>
          <t>impressions_unique_query_clusters</t>
        </is>
      </c>
      <c r="B1948" s="29" t="inlineStr">
        <is>
          <t>Impressions unique query clusters · NUMERIC</t>
        </is>
      </c>
      <c r="C1948" s="26" t="n"/>
      <c r="D1948" s="27">
        <f>IF(AND($C1948="x",$A1948&lt;&gt;""),$A1948,"")</f>
        <v/>
      </c>
    </row>
    <row r="1949">
      <c r="A1949" s="25" t="inlineStr">
        <is>
          <t>income_range_type</t>
        </is>
      </c>
      <c r="B1949" s="29" t="inlineStr">
        <is>
          <t>Income range type · TEXT</t>
        </is>
      </c>
      <c r="C1949" s="26" t="n"/>
      <c r="D1949" s="27">
        <f>IF(AND($C1949="x",$A1949&lt;&gt;""),$A1949,"")</f>
        <v/>
      </c>
    </row>
    <row r="1950">
      <c r="A1950" s="25" t="inlineStr">
        <is>
          <t>income_range_view_resource_name</t>
        </is>
      </c>
      <c r="B1950" s="29" t="inlineStr">
        <is>
          <t>Income range view resource name · TEXT</t>
        </is>
      </c>
      <c r="C1950" s="26" t="n"/>
      <c r="D1950" s="27">
        <f>IF(AND($C1950="x",$A1950&lt;&gt;""),$A1950,"")</f>
        <v/>
      </c>
    </row>
    <row r="1951">
      <c r="A1951" s="25" t="inlineStr">
        <is>
          <t>integration_code</t>
        </is>
      </c>
      <c r="B1951" s="29" t="inlineStr">
        <is>
          <t>Integration code · TEXT</t>
        </is>
      </c>
      <c r="C1951" s="26" t="n"/>
      <c r="D1951" s="27">
        <f>IF(AND($C1951="x",$A1951&lt;&gt;""),$A1951,"")</f>
        <v/>
      </c>
    </row>
    <row r="1952">
      <c r="A1952" s="25" t="inlineStr">
        <is>
          <t>interaction_event_types</t>
        </is>
      </c>
      <c r="B1952" s="29" t="inlineStr">
        <is>
          <t>Interaction event types · TEXT</t>
        </is>
      </c>
      <c r="C1952" s="26" t="n"/>
      <c r="D1952" s="27">
        <f>IF(AND($C1952="x",$A1952&lt;&gt;""),$A1952,"")</f>
        <v/>
      </c>
    </row>
    <row r="1953">
      <c r="A1953" s="25" t="inlineStr">
        <is>
          <t>interaction_on_this_extension</t>
        </is>
      </c>
      <c r="B1953" s="29" t="inlineStr">
        <is>
          <t>Interaction on this extension · BOOLEAN</t>
        </is>
      </c>
      <c r="C1953" s="26" t="n"/>
      <c r="D1953" s="27">
        <f>IF(AND($C1953="x",$A1953&lt;&gt;""),$A1953,"")</f>
        <v/>
      </c>
    </row>
    <row r="1954">
      <c r="A1954" s="25" t="inlineStr">
        <is>
          <t>interaction_rate</t>
        </is>
      </c>
      <c r="B1954" s="29" t="inlineStr">
        <is>
          <t>Interaction rate · PERCENT</t>
        </is>
      </c>
      <c r="C1954" s="26" t="n"/>
      <c r="D1954" s="27">
        <f>IF(AND($C1954="x",$A1954&lt;&gt;""),$A1954,"")</f>
        <v/>
      </c>
    </row>
    <row r="1955">
      <c r="A1955" s="25" t="inlineStr">
        <is>
          <t>interaction_types</t>
        </is>
      </c>
      <c r="B1955" s="29" t="inlineStr">
        <is>
          <t>Interaction types · TEXT</t>
        </is>
      </c>
      <c r="C1955" s="26" t="n"/>
      <c r="D1955" s="27">
        <f>IF(AND($C1955="x",$A1955&lt;&gt;""),$A1955,"")</f>
        <v/>
      </c>
    </row>
    <row r="1956">
      <c r="A1956" s="25" t="inlineStr">
        <is>
          <t>interactions</t>
        </is>
      </c>
      <c r="B1956" s="29" t="inlineStr">
        <is>
          <t>Interactions · NUMERIC</t>
        </is>
      </c>
      <c r="C1956" s="26" t="n"/>
      <c r="D1956" s="27">
        <f>IF(AND($C1956="x",$A1956&lt;&gt;""),$A1956,"")</f>
        <v/>
      </c>
    </row>
    <row r="1957">
      <c r="A1957" s="25" t="inlineStr">
        <is>
          <t>invalid_click_rate</t>
        </is>
      </c>
      <c r="B1957" s="29" t="inlineStr">
        <is>
          <t>Invalid click rate · PERCENT</t>
        </is>
      </c>
      <c r="C1957" s="26" t="n"/>
      <c r="D1957" s="27">
        <f>IF(AND($C1957="x",$A1957&lt;&gt;""),$A1957,"")</f>
        <v/>
      </c>
    </row>
    <row r="1958">
      <c r="A1958" s="25" t="inlineStr">
        <is>
          <t>invalid_clicks</t>
        </is>
      </c>
      <c r="B1958" s="29" t="inlineStr">
        <is>
          <t>Invalid clicks · NUMERIC</t>
        </is>
      </c>
      <c r="C1958" s="26" t="n"/>
      <c r="D1958" s="27">
        <f>IF(AND($C1958="x",$A1958&lt;&gt;""),$A1958,"")</f>
        <v/>
      </c>
    </row>
    <row r="1959">
      <c r="A1959" s="25" t="inlineStr">
        <is>
          <t>ip_block_ip_address</t>
        </is>
      </c>
      <c r="B1959" s="29" t="inlineStr">
        <is>
          <t>Ip block ip address · TEXT</t>
        </is>
      </c>
      <c r="C1959" s="26" t="n"/>
      <c r="D1959" s="27">
        <f>IF(AND($C1959="x",$A1959&lt;&gt;""),$A1959,"")</f>
        <v/>
      </c>
    </row>
    <row r="1960">
      <c r="A1960" s="25" t="inlineStr">
        <is>
          <t>is_budget_explicitly_shared</t>
        </is>
      </c>
      <c r="B1960" s="29" t="inlineStr">
        <is>
          <t>Is budget explicitly shared · BOOLEAN</t>
        </is>
      </c>
      <c r="C1960" s="26" t="n"/>
      <c r="D1960" s="27">
        <f>IF(AND($C1960="x",$A1960&lt;&gt;""),$A1960,"")</f>
        <v/>
      </c>
    </row>
    <row r="1961">
      <c r="A1961" s="25" t="inlineStr">
        <is>
          <t>is_negative</t>
        </is>
      </c>
      <c r="B1961" s="29" t="inlineStr">
        <is>
          <t>Is negative · BOOLEAN</t>
        </is>
      </c>
      <c r="C1961" s="26" t="n"/>
      <c r="D1961" s="27">
        <f>IF(AND($C1961="x",$A1961&lt;&gt;""),$A1961,"")</f>
        <v/>
      </c>
    </row>
    <row r="1962">
      <c r="A1962" s="25" t="inlineStr">
        <is>
          <t>is_restrict</t>
        </is>
      </c>
      <c r="B1962" s="29" t="inlineStr">
        <is>
          <t>Is restrict · TEXT</t>
        </is>
      </c>
      <c r="C1962" s="26" t="n"/>
      <c r="D1962" s="27">
        <f>IF(AND($C1962="x",$A1962&lt;&gt;""),$A1962,"")</f>
        <v/>
      </c>
    </row>
    <row r="1963">
      <c r="A1963" s="25" t="inlineStr">
        <is>
          <t>keyword</t>
        </is>
      </c>
      <c r="B1963" s="29" t="inlineStr">
        <is>
          <t>Keyword · TEXT</t>
        </is>
      </c>
      <c r="C1963" s="26" t="n"/>
      <c r="D1963" s="27">
        <f>IF(AND($C1963="x",$A1963&lt;&gt;""),$A1963,"")</f>
        <v/>
      </c>
    </row>
    <row r="1964">
      <c r="A1964" s="25" t="inlineStr">
        <is>
          <t>keyword_ad_group_criterion</t>
        </is>
      </c>
      <c r="B1964" s="29" t="inlineStr">
        <is>
          <t>Keyword ad group criterion · TEXT</t>
        </is>
      </c>
      <c r="C1964" s="26" t="n"/>
      <c r="D1964" s="27">
        <f>IF(AND($C1964="x",$A1964&lt;&gt;""),$A1964,"")</f>
        <v/>
      </c>
    </row>
    <row r="1965">
      <c r="A1965" s="25" t="inlineStr">
        <is>
          <t>keyword_average_cpc</t>
        </is>
      </c>
      <c r="B1965" s="29" t="inlineStr">
        <is>
          <t>Keyword average CPC · NUMERIC</t>
        </is>
      </c>
      <c r="C1965" s="26" t="n"/>
      <c r="D1965" s="27">
        <f>IF(AND($C1965="x",$A1965&lt;&gt;""),$A1965,"")</f>
        <v/>
      </c>
    </row>
    <row r="1966">
      <c r="A1966" s="25" t="inlineStr">
        <is>
          <t>keyword_competition</t>
        </is>
      </c>
      <c r="B1966" s="29" t="inlineStr">
        <is>
          <t>Keyword competition · TEXT</t>
        </is>
      </c>
      <c r="C1966" s="26" t="n"/>
      <c r="D1966" s="27">
        <f>IF(AND($C1966="x",$A1966&lt;&gt;""),$A1966,"")</f>
        <v/>
      </c>
    </row>
    <row r="1967">
      <c r="A1967" s="25" t="inlineStr">
        <is>
          <t>keyword_country</t>
        </is>
      </c>
      <c r="B1967" s="29" t="inlineStr">
        <is>
          <t>Keyword country · COUNTRY</t>
        </is>
      </c>
      <c r="C1967" s="26" t="n"/>
      <c r="D1967" s="27">
        <f>IF(AND($C1967="x",$A1967&lt;&gt;""),$A1967,"")</f>
        <v/>
      </c>
    </row>
    <row r="1968">
      <c r="A1968" s="25" t="inlineStr">
        <is>
          <t>keyword_criterion_id</t>
        </is>
      </c>
      <c r="B1968" s="29" t="inlineStr">
        <is>
          <t>Keyword Criterion ID · TEXT</t>
        </is>
      </c>
      <c r="C1968" s="26" t="n"/>
      <c r="D1968" s="27">
        <f>IF(AND($C1968="x",$A1968&lt;&gt;""),$A1968,"")</f>
        <v/>
      </c>
    </row>
    <row r="1969">
      <c r="A1969" s="25" t="inlineStr">
        <is>
          <t>keyword_info_match_type</t>
        </is>
      </c>
      <c r="B1969" s="29" t="inlineStr">
        <is>
          <t>Keyword info match type · TEXT</t>
        </is>
      </c>
      <c r="C1969" s="26" t="n"/>
      <c r="D1969" s="27">
        <f>IF(AND($C1969="x",$A1969&lt;&gt;""),$A1969,"")</f>
        <v/>
      </c>
    </row>
    <row r="1970">
      <c r="A1970" s="25" t="inlineStr">
        <is>
          <t>keyword_info_text</t>
        </is>
      </c>
      <c r="B1970" s="29" t="inlineStr">
        <is>
          <t>Keyword info text · TEXT</t>
        </is>
      </c>
      <c r="C1970" s="26" t="n"/>
      <c r="D1970" s="27">
        <f>IF(AND($C1970="x",$A1970&lt;&gt;""),$A1970,"")</f>
        <v/>
      </c>
    </row>
    <row r="1971">
      <c r="A1971" s="25" t="inlineStr">
        <is>
          <t>keyword_language</t>
        </is>
      </c>
      <c r="B1971" s="29" t="inlineStr">
        <is>
          <t>Keyword language · TEXT</t>
        </is>
      </c>
      <c r="C1971" s="26" t="n"/>
      <c r="D1971" s="27">
        <f>IF(AND($C1971="x",$A1971&lt;&gt;""),$A1971,"")</f>
        <v/>
      </c>
    </row>
    <row r="1972">
      <c r="A1972" s="25" t="inlineStr">
        <is>
          <t>keyword_match_type</t>
        </is>
      </c>
      <c r="B1972" s="29" t="inlineStr">
        <is>
          <t>Keyword match type · TEXT</t>
        </is>
      </c>
      <c r="C1972" s="26" t="n"/>
      <c r="D1972" s="27">
        <f>IF(AND($C1972="x",$A1972&lt;&gt;""),$A1972,"")</f>
        <v/>
      </c>
    </row>
    <row r="1973">
      <c r="A1973" s="25" t="inlineStr">
        <is>
          <t>keyword_status</t>
        </is>
      </c>
      <c r="B1973" s="29" t="inlineStr">
        <is>
          <t>Keyword Status · TEXT</t>
        </is>
      </c>
      <c r="C1973" s="26" t="n"/>
      <c r="D1973" s="27">
        <f>IF(AND($C1973="x",$A1973&lt;&gt;""),$A1973,"")</f>
        <v/>
      </c>
    </row>
    <row r="1974">
      <c r="A1974" s="25" t="inlineStr">
        <is>
          <t>keyword_text</t>
        </is>
      </c>
      <c r="B1974" s="29" t="inlineStr">
        <is>
          <t>Keyword text · TEXT</t>
        </is>
      </c>
      <c r="C1974" s="26" t="n"/>
      <c r="D1974" s="27">
        <f>IF(AND($C1974="x",$A1974&lt;&gt;""),$A1974,"")</f>
        <v/>
      </c>
    </row>
    <row r="1975">
      <c r="A1975" s="25" t="inlineStr">
        <is>
          <t>keyword_theme_free_form_keyword_theme</t>
        </is>
      </c>
      <c r="B1975" s="29" t="inlineStr">
        <is>
          <t>Keyword theme free form keyword theme · TEXT</t>
        </is>
      </c>
      <c r="C1975" s="26" t="n"/>
      <c r="D1975" s="27">
        <f>IF(AND($C1975="x",$A1975&lt;&gt;""),$A1975,"")</f>
        <v/>
      </c>
    </row>
    <row r="1976">
      <c r="A1976" s="25" t="inlineStr">
        <is>
          <t>keyword_theme_keyword_theme_constant</t>
        </is>
      </c>
      <c r="B1976" s="29" t="inlineStr">
        <is>
          <t>Keyword theme keyword theme constant · TEXT</t>
        </is>
      </c>
      <c r="C1976" s="26" t="n"/>
      <c r="D1976" s="27">
        <f>IF(AND($C1976="x",$A1976&lt;&gt;""),$A1976,"")</f>
        <v/>
      </c>
    </row>
    <row r="1977">
      <c r="A1977" s="25" t="inlineStr">
        <is>
          <t>keyword_view_resource_name</t>
        </is>
      </c>
      <c r="B1977" s="29" t="inlineStr">
        <is>
          <t>Keyword view resource name · TEXT</t>
        </is>
      </c>
      <c r="C1977" s="26" t="n"/>
      <c r="D1977" s="27">
        <f>IF(AND($C1977="x",$A1977&lt;&gt;""),$A1977,"")</f>
        <v/>
      </c>
    </row>
    <row r="1978">
      <c r="A1978" s="25" t="inlineStr">
        <is>
          <t>label_id</t>
        </is>
      </c>
      <c r="B1978" s="29" t="inlineStr">
        <is>
          <t>Label id · NUMERIC</t>
        </is>
      </c>
      <c r="C1978" s="26" t="n"/>
      <c r="D1978" s="27">
        <f>IF(AND($C1978="x",$A1978&lt;&gt;""),$A1978,"")</f>
        <v/>
      </c>
    </row>
    <row r="1979">
      <c r="A1979" s="25" t="inlineStr">
        <is>
          <t>label_name</t>
        </is>
      </c>
      <c r="B1979" s="29" t="inlineStr">
        <is>
          <t>Label name · TEXT</t>
        </is>
      </c>
      <c r="C1979" s="26" t="n"/>
      <c r="D1979" s="27">
        <f>IF(AND($C1979="x",$A1979&lt;&gt;""),$A1979,"")</f>
        <v/>
      </c>
    </row>
    <row r="1980">
      <c r="A1980" s="25" t="inlineStr">
        <is>
          <t>label_resource_name</t>
        </is>
      </c>
      <c r="B1980" s="29" t="inlineStr">
        <is>
          <t>Label resource name · TEXT</t>
        </is>
      </c>
      <c r="C1980" s="26" t="n"/>
      <c r="D1980" s="27">
        <f>IF(AND($C1980="x",$A1980&lt;&gt;""),$A1980,"")</f>
        <v/>
      </c>
    </row>
    <row r="1981">
      <c r="A1981" s="25" t="inlineStr">
        <is>
          <t>label_status</t>
        </is>
      </c>
      <c r="B1981" s="29" t="inlineStr">
        <is>
          <t>Label status · TEXT</t>
        </is>
      </c>
      <c r="C1981" s="26" t="n"/>
      <c r="D1981" s="27">
        <f>IF(AND($C1981="x",$A1981&lt;&gt;""),$A1981,"")</f>
        <v/>
      </c>
    </row>
    <row r="1982">
      <c r="A1982" s="25" t="inlineStr">
        <is>
          <t>label_text_label_background_color</t>
        </is>
      </c>
      <c r="B1982" s="29" t="inlineStr">
        <is>
          <t>Label text label background color · TEXT</t>
        </is>
      </c>
      <c r="C1982" s="26" t="n"/>
      <c r="D1982" s="27">
        <f>IF(AND($C1982="x",$A1982&lt;&gt;""),$A1982,"")</f>
        <v/>
      </c>
    </row>
    <row r="1983">
      <c r="A1983" s="25" t="inlineStr">
        <is>
          <t>label_text_label_description</t>
        </is>
      </c>
      <c r="B1983" s="29" t="inlineStr">
        <is>
          <t>Label text label description · TEXT</t>
        </is>
      </c>
      <c r="C1983" s="26" t="n"/>
      <c r="D1983" s="27">
        <f>IF(AND($C1983="x",$A1983&lt;&gt;""),$A1983,"")</f>
        <v/>
      </c>
    </row>
    <row r="1984">
      <c r="A1984" s="25" t="inlineStr">
        <is>
          <t>labels</t>
        </is>
      </c>
      <c r="B1984" s="29" t="inlineStr">
        <is>
          <t>Labels · TEXT</t>
        </is>
      </c>
      <c r="C1984" s="26" t="n"/>
      <c r="D1984" s="27">
        <f>IF(AND($C1984="x",$A1984&lt;&gt;""),$A1984,"")</f>
        <v/>
      </c>
    </row>
    <row r="1985">
      <c r="A1985" s="25" t="inlineStr">
        <is>
          <t>landing_page_source</t>
        </is>
      </c>
      <c r="B1985" s="29" t="inlineStr">
        <is>
          <t>Landing page source · TEXT</t>
        </is>
      </c>
      <c r="C1985" s="26" t="n"/>
      <c r="D1985" s="27">
        <f>IF(AND($C1985="x",$A1985&lt;&gt;""),$A1985,"")</f>
        <v/>
      </c>
    </row>
    <row r="1986">
      <c r="A1986" s="25" t="inlineStr">
        <is>
          <t>landing_page_view_resource_name</t>
        </is>
      </c>
      <c r="B1986" s="29" t="inlineStr">
        <is>
          <t>Landing page view resource name · TEXT</t>
        </is>
      </c>
      <c r="C1986" s="26" t="n"/>
      <c r="D1986" s="27">
        <f>IF(AND($C1986="x",$A1986&lt;&gt;""),$A1986,"")</f>
        <v/>
      </c>
    </row>
    <row r="1987">
      <c r="A1987" s="25" t="inlineStr">
        <is>
          <t>language_constant_code</t>
        </is>
      </c>
      <c r="B1987" s="29" t="inlineStr">
        <is>
          <t>Language constant code · TEXT</t>
        </is>
      </c>
      <c r="C1987" s="26" t="n"/>
      <c r="D1987" s="27">
        <f>IF(AND($C1987="x",$A1987&lt;&gt;""),$A1987,"")</f>
        <v/>
      </c>
    </row>
    <row r="1988">
      <c r="A1988" s="25" t="inlineStr">
        <is>
          <t>language_constant_id</t>
        </is>
      </c>
      <c r="B1988" s="29" t="inlineStr">
        <is>
          <t>Language constant id · TEXT</t>
        </is>
      </c>
      <c r="C1988" s="26" t="n"/>
      <c r="D1988" s="27">
        <f>IF(AND($C1988="x",$A1988&lt;&gt;""),$A1988,"")</f>
        <v/>
      </c>
    </row>
    <row r="1989">
      <c r="A1989" s="25" t="inlineStr">
        <is>
          <t>language_constant_name</t>
        </is>
      </c>
      <c r="B1989" s="29" t="inlineStr">
        <is>
          <t>Language constant name · TEXT</t>
        </is>
      </c>
      <c r="C1989" s="26" t="n"/>
      <c r="D1989" s="27">
        <f>IF(AND($C1989="x",$A1989&lt;&gt;""),$A1989,"")</f>
        <v/>
      </c>
    </row>
    <row r="1990">
      <c r="A1990" s="25" t="inlineStr">
        <is>
          <t>language_constant_resource_name</t>
        </is>
      </c>
      <c r="B1990" s="29" t="inlineStr">
        <is>
          <t>Language constant resource name · TEXT</t>
        </is>
      </c>
      <c r="C1990" s="26" t="n"/>
      <c r="D1990" s="27">
        <f>IF(AND($C1990="x",$A1990&lt;&gt;""),$A1990,"")</f>
        <v/>
      </c>
    </row>
    <row r="1991">
      <c r="A1991" s="25" t="inlineStr">
        <is>
          <t>language_constant_targetable</t>
        </is>
      </c>
      <c r="B1991" s="29" t="inlineStr">
        <is>
          <t>Language constant targetable · BOOLEAN</t>
        </is>
      </c>
      <c r="C1991" s="26" t="n"/>
      <c r="D1991" s="27">
        <f>IF(AND($C1991="x",$A1991&lt;&gt;""),$A1991,"")</f>
        <v/>
      </c>
    </row>
    <row r="1992">
      <c r="A1992" s="25" t="inlineStr">
        <is>
          <t>language_criteria_id</t>
        </is>
      </c>
      <c r="B1992" s="29" t="inlineStr">
        <is>
          <t>Language criteria id · TEXT</t>
        </is>
      </c>
      <c r="C1992" s="26" t="n"/>
      <c r="D1992" s="27">
        <f>IF(AND($C1992="x",$A1992&lt;&gt;""),$A1992,"")</f>
        <v/>
      </c>
    </row>
    <row r="1993">
      <c r="A1993" s="25" t="inlineStr">
        <is>
          <t>language_language_constant</t>
        </is>
      </c>
      <c r="B1993" s="29" t="inlineStr">
        <is>
          <t>Language language constant · TEXT</t>
        </is>
      </c>
      <c r="C1993" s="26" t="n"/>
      <c r="D1993" s="27">
        <f>IF(AND($C1993="x",$A1993&lt;&gt;""),$A1993,"")</f>
        <v/>
      </c>
    </row>
    <row r="1994">
      <c r="A1994" s="25" t="inlineStr">
        <is>
          <t>launched_to_all</t>
        </is>
      </c>
      <c r="B1994" s="29" t="inlineStr">
        <is>
          <t>Launched to all · BOOLEAN</t>
        </is>
      </c>
      <c r="C1994" s="26" t="n"/>
      <c r="D1994" s="27">
        <f>IF(AND($C1994="x",$A1994&lt;&gt;""),$A1994,"")</f>
        <v/>
      </c>
    </row>
    <row r="1995">
      <c r="A1995" s="25" t="inlineStr">
        <is>
          <t>lead_cost_of_goods_sold_micros</t>
        </is>
      </c>
      <c r="B1995" s="29" t="inlineStr">
        <is>
          <t>Lead cost of goods sold micros · NUMERIC</t>
        </is>
      </c>
      <c r="C1995" s="26" t="n"/>
      <c r="D1995" s="27">
        <f>IF(AND($C1995="x",$A1995&lt;&gt;""),$A1995,"")</f>
        <v/>
      </c>
    </row>
    <row r="1996">
      <c r="A1996" s="25" t="inlineStr">
        <is>
          <t>lead_form_asset_background_image_asset</t>
        </is>
      </c>
      <c r="B1996" s="29" t="inlineStr">
        <is>
          <t>Lead form asset background image asset · TEXT</t>
        </is>
      </c>
      <c r="C1996" s="26" t="n"/>
      <c r="D1996" s="27">
        <f>IF(AND($C1996="x",$A1996&lt;&gt;""),$A1996,"")</f>
        <v/>
      </c>
    </row>
    <row r="1997">
      <c r="A1997" s="25" t="inlineStr">
        <is>
          <t>lead_form_asset_business_name</t>
        </is>
      </c>
      <c r="B1997" s="29" t="inlineStr">
        <is>
          <t>Lead form asset business name · TEXT</t>
        </is>
      </c>
      <c r="C1997" s="26" t="n"/>
      <c r="D1997" s="27">
        <f>IF(AND($C1997="x",$A1997&lt;&gt;""),$A1997,"")</f>
        <v/>
      </c>
    </row>
    <row r="1998">
      <c r="A1998" s="25" t="inlineStr">
        <is>
          <t>lead_form_asset_call_to_action_description</t>
        </is>
      </c>
      <c r="B1998" s="29" t="inlineStr">
        <is>
          <t>Lead form asset call to action description · TEXT</t>
        </is>
      </c>
      <c r="C1998" s="26" t="n"/>
      <c r="D1998" s="27">
        <f>IF(AND($C1998="x",$A1998&lt;&gt;""),$A1998,"")</f>
        <v/>
      </c>
    </row>
    <row r="1999">
      <c r="A1999" s="25" t="inlineStr">
        <is>
          <t>lead_form_asset_call_to_action_type</t>
        </is>
      </c>
      <c r="B1999" s="29" t="inlineStr">
        <is>
          <t>Lead form asset call to action type · TEXT</t>
        </is>
      </c>
      <c r="C1999" s="26" t="n"/>
      <c r="D1999" s="27">
        <f>IF(AND($C1999="x",$A1999&lt;&gt;""),$A1999,"")</f>
        <v/>
      </c>
    </row>
    <row r="2000">
      <c r="A2000" s="25" t="inlineStr">
        <is>
          <t>lead_form_asset_custom_disclosure</t>
        </is>
      </c>
      <c r="B2000" s="29" t="inlineStr">
        <is>
          <t>Lead form asset custom disclosure · TEXT</t>
        </is>
      </c>
      <c r="C2000" s="26" t="n"/>
      <c r="D2000" s="27">
        <f>IF(AND($C2000="x",$A2000&lt;&gt;""),$A2000,"")</f>
        <v/>
      </c>
    </row>
    <row r="2001">
      <c r="A2001" s="25" t="inlineStr">
        <is>
          <t>lead_form_asset_custom_question_fields</t>
        </is>
      </c>
      <c r="B2001" s="29" t="inlineStr">
        <is>
          <t>Lead form asset custom question fields · TEXT</t>
        </is>
      </c>
      <c r="C2001" s="26" t="n"/>
      <c r="D2001" s="27">
        <f>IF(AND($C2001="x",$A2001&lt;&gt;""),$A2001,"")</f>
        <v/>
      </c>
    </row>
    <row r="2002">
      <c r="A2002" s="25" t="inlineStr">
        <is>
          <t>lead_form_asset_delivery_methods</t>
        </is>
      </c>
      <c r="B2002" s="29" t="inlineStr">
        <is>
          <t>Lead form asset delivery methods · TEXT</t>
        </is>
      </c>
      <c r="C2002" s="26" t="n"/>
      <c r="D2002" s="27">
        <f>IF(AND($C2002="x",$A2002&lt;&gt;""),$A2002,"")</f>
        <v/>
      </c>
    </row>
    <row r="2003">
      <c r="A2003" s="25" t="inlineStr">
        <is>
          <t>lead_form_asset_description</t>
        </is>
      </c>
      <c r="B2003" s="29" t="inlineStr">
        <is>
          <t>Lead form asset description · TEXT</t>
        </is>
      </c>
      <c r="C2003" s="26" t="n"/>
      <c r="D2003" s="27">
        <f>IF(AND($C2003="x",$A2003&lt;&gt;""),$A2003,"")</f>
        <v/>
      </c>
    </row>
    <row r="2004">
      <c r="A2004" s="25" t="inlineStr">
        <is>
          <t>lead_form_asset_desired_intent</t>
        </is>
      </c>
      <c r="B2004" s="29" t="inlineStr">
        <is>
          <t>Lead form asset desired intent · TEXT</t>
        </is>
      </c>
      <c r="C2004" s="26" t="n"/>
      <c r="D2004" s="27">
        <f>IF(AND($C2004="x",$A2004&lt;&gt;""),$A2004,"")</f>
        <v/>
      </c>
    </row>
    <row r="2005">
      <c r="A2005" s="25" t="inlineStr">
        <is>
          <t>lead_form_asset_fields</t>
        </is>
      </c>
      <c r="B2005" s="29" t="inlineStr">
        <is>
          <t>Lead form asset fields · TEXT</t>
        </is>
      </c>
      <c r="C2005" s="26" t="n"/>
      <c r="D2005" s="27">
        <f>IF(AND($C2005="x",$A2005&lt;&gt;""),$A2005,"")</f>
        <v/>
      </c>
    </row>
    <row r="2006">
      <c r="A2006" s="25" t="inlineStr">
        <is>
          <t>lead_form_asset_headline</t>
        </is>
      </c>
      <c r="B2006" s="29" t="inlineStr">
        <is>
          <t>Lead form asset headline · TEXT</t>
        </is>
      </c>
      <c r="C2006" s="26" t="n"/>
      <c r="D2006" s="27">
        <f>IF(AND($C2006="x",$A2006&lt;&gt;""),$A2006,"")</f>
        <v/>
      </c>
    </row>
    <row r="2007">
      <c r="A2007" s="25" t="inlineStr">
        <is>
          <t>lead_form_asset_post_submit_call_to_action_type</t>
        </is>
      </c>
      <c r="B2007" s="29" t="inlineStr">
        <is>
          <t>Lead form asset post submit call to action type · TEXT</t>
        </is>
      </c>
      <c r="C2007" s="26" t="n"/>
      <c r="D2007" s="27">
        <f>IF(AND($C2007="x",$A2007&lt;&gt;""),$A2007,"")</f>
        <v/>
      </c>
    </row>
    <row r="2008">
      <c r="A2008" s="25" t="inlineStr">
        <is>
          <t>lead_form_asset_post_submit_description</t>
        </is>
      </c>
      <c r="B2008" s="29" t="inlineStr">
        <is>
          <t>Lead form asset post submit description · TEXT</t>
        </is>
      </c>
      <c r="C2008" s="26" t="n"/>
      <c r="D2008" s="27">
        <f>IF(AND($C2008="x",$A2008&lt;&gt;""),$A2008,"")</f>
        <v/>
      </c>
    </row>
    <row r="2009">
      <c r="A2009" s="25" t="inlineStr">
        <is>
          <t>lead_form_asset_post_submit_headline</t>
        </is>
      </c>
      <c r="B2009" s="29" t="inlineStr">
        <is>
          <t>Lead form asset post submit headline · TEXT</t>
        </is>
      </c>
      <c r="C2009" s="26" t="n"/>
      <c r="D2009" s="27">
        <f>IF(AND($C2009="x",$A2009&lt;&gt;""),$A2009,"")</f>
        <v/>
      </c>
    </row>
    <row r="2010">
      <c r="A2010" s="25" t="inlineStr">
        <is>
          <t>lead_form_asset_privacy_policy_url</t>
        </is>
      </c>
      <c r="B2010" s="29" t="inlineStr">
        <is>
          <t>Lead form asset privacy policy url · TEXT</t>
        </is>
      </c>
      <c r="C2010" s="26" t="n"/>
      <c r="D2010" s="27">
        <f>IF(AND($C2010="x",$A2010&lt;&gt;""),$A2010,"")</f>
        <v/>
      </c>
    </row>
    <row r="2011">
      <c r="A2011" s="25" t="inlineStr">
        <is>
          <t>lead_gross_profit_micros</t>
        </is>
      </c>
      <c r="B2011" s="29" t="inlineStr">
        <is>
          <t>Lead gross profit micros · NUMERIC</t>
        </is>
      </c>
      <c r="C2011" s="26" t="n"/>
      <c r="D2011" s="27">
        <f>IF(AND($C2011="x",$A2011&lt;&gt;""),$A2011,"")</f>
        <v/>
      </c>
    </row>
    <row r="2012">
      <c r="A2012" s="25" t="inlineStr">
        <is>
          <t>lead_revenue_micros</t>
        </is>
      </c>
      <c r="B2012" s="29" t="inlineStr">
        <is>
          <t>Lead revenue micros · NUMERIC</t>
        </is>
      </c>
      <c r="C2012" s="26" t="n"/>
      <c r="D2012" s="27">
        <f>IF(AND($C2012="x",$A2012&lt;&gt;""),$A2012,"")</f>
        <v/>
      </c>
    </row>
    <row r="2013">
      <c r="A2013" s="25" t="inlineStr">
        <is>
          <t>lead_units_sold</t>
        </is>
      </c>
      <c r="B2013" s="29" t="inlineStr">
        <is>
          <t>Lead units sold · NUMERIC</t>
        </is>
      </c>
      <c r="C2013" s="26" t="n"/>
      <c r="D2013" s="27">
        <f>IF(AND($C2013="x",$A2013&lt;&gt;""),$A2013,"")</f>
        <v/>
      </c>
    </row>
    <row r="2014">
      <c r="A2014" s="25" t="inlineStr">
        <is>
          <t>life_event_life_event_id</t>
        </is>
      </c>
      <c r="B2014" s="29" t="inlineStr">
        <is>
          <t>Life event life event id · NUMERIC</t>
        </is>
      </c>
      <c r="C2014" s="26" t="n"/>
      <c r="D2014" s="27">
        <f>IF(AND($C2014="x",$A2014&lt;&gt;""),$A2014,"")</f>
        <v/>
      </c>
    </row>
    <row r="2015">
      <c r="A2015" s="25" t="inlineStr">
        <is>
          <t>listing_group_case_value_activity_city_value</t>
        </is>
      </c>
      <c r="B2015" s="29" t="inlineStr">
        <is>
          <t>Listing group case value activity city value · TEXT</t>
        </is>
      </c>
      <c r="C2015" s="26" t="n"/>
      <c r="D2015" s="27">
        <f>IF(AND($C2015="x",$A2015&lt;&gt;""),$A2015,"")</f>
        <v/>
      </c>
    </row>
    <row r="2016">
      <c r="A2016" s="25" t="inlineStr">
        <is>
          <t>listing_group_case_value_activity_country_value</t>
        </is>
      </c>
      <c r="B2016" s="29" t="inlineStr">
        <is>
          <t>Listing group case value activity country value · COUNTRY</t>
        </is>
      </c>
      <c r="C2016" s="26" t="n"/>
      <c r="D2016" s="27">
        <f>IF(AND($C2016="x",$A2016&lt;&gt;""),$A2016,"")</f>
        <v/>
      </c>
    </row>
    <row r="2017">
      <c r="A2017" s="25" t="inlineStr">
        <is>
          <t>listing_group_case_value_activity_id_value</t>
        </is>
      </c>
      <c r="B2017" s="29" t="inlineStr">
        <is>
          <t>Listing group case value activity id value · TEXT</t>
        </is>
      </c>
      <c r="C2017" s="26" t="n"/>
      <c r="D2017" s="27">
        <f>IF(AND($C2017="x",$A2017&lt;&gt;""),$A2017,"")</f>
        <v/>
      </c>
    </row>
    <row r="2018">
      <c r="A2018" s="25" t="inlineStr">
        <is>
          <t>listing_group_case_value_activity_rating_value</t>
        </is>
      </c>
      <c r="B2018" s="29" t="inlineStr">
        <is>
          <t>Listing group case value activity rating value · NUMERIC</t>
        </is>
      </c>
      <c r="C2018" s="26" t="n"/>
      <c r="D2018" s="27">
        <f>IF(AND($C2018="x",$A2018&lt;&gt;""),$A2018,"")</f>
        <v/>
      </c>
    </row>
    <row r="2019">
      <c r="A2019" s="25" t="inlineStr">
        <is>
          <t>listing_group_case_value_activity_state_value</t>
        </is>
      </c>
      <c r="B2019" s="29" t="inlineStr">
        <is>
          <t>Listing group case value activity state value · TEXT</t>
        </is>
      </c>
      <c r="C2019" s="26" t="n"/>
      <c r="D2019" s="27">
        <f>IF(AND($C2019="x",$A2019&lt;&gt;""),$A2019,"")</f>
        <v/>
      </c>
    </row>
    <row r="2020">
      <c r="A2020" s="25" t="inlineStr">
        <is>
          <t>listing_group_case_value_hotel_city_city_criterion</t>
        </is>
      </c>
      <c r="B2020" s="29" t="inlineStr">
        <is>
          <t>Listing group case value hotel city city criterion · CITY</t>
        </is>
      </c>
      <c r="C2020" s="26" t="n"/>
      <c r="D2020" s="27">
        <f>IF(AND($C2020="x",$A2020&lt;&gt;""),$A2020,"")</f>
        <v/>
      </c>
    </row>
    <row r="2021">
      <c r="A2021" s="25" t="inlineStr">
        <is>
          <t>listing_group_case_value_hotel_class_value</t>
        </is>
      </c>
      <c r="B2021" s="29" t="inlineStr">
        <is>
          <t>Listing group case value hotel class value · NUMERIC</t>
        </is>
      </c>
      <c r="C2021" s="26" t="n"/>
      <c r="D2021" s="27">
        <f>IF(AND($C2021="x",$A2021&lt;&gt;""),$A2021,"")</f>
        <v/>
      </c>
    </row>
    <row r="2022">
      <c r="A2022" s="25" t="inlineStr">
        <is>
          <t>listing_group_case_value_hotel_country_region_country_region_criterion</t>
        </is>
      </c>
      <c r="B2022" s="29" t="inlineStr">
        <is>
          <t>Listing group case value hotel country region country region criterion · REGION</t>
        </is>
      </c>
      <c r="C2022" s="26" t="n"/>
      <c r="D2022" s="27">
        <f>IF(AND($C2022="x",$A2022&lt;&gt;""),$A2022,"")</f>
        <v/>
      </c>
    </row>
    <row r="2023">
      <c r="A2023" s="25" t="inlineStr">
        <is>
          <t>listing_group_case_value_hotel_id_value</t>
        </is>
      </c>
      <c r="B2023" s="29" t="inlineStr">
        <is>
          <t>Listing group case value hotel id value · TEXT</t>
        </is>
      </c>
      <c r="C2023" s="26" t="n"/>
      <c r="D2023" s="27">
        <f>IF(AND($C2023="x",$A2023&lt;&gt;""),$A2023,"")</f>
        <v/>
      </c>
    </row>
    <row r="2024">
      <c r="A2024" s="25" t="inlineStr">
        <is>
          <t>listing_group_case_value_hotel_state_state_criterion</t>
        </is>
      </c>
      <c r="B2024" s="29" t="inlineStr">
        <is>
          <t>Listing group case value hotel state state criterion · TEXT</t>
        </is>
      </c>
      <c r="C2024" s="26" t="n"/>
      <c r="D2024" s="27">
        <f>IF(AND($C2024="x",$A2024&lt;&gt;""),$A2024,"")</f>
        <v/>
      </c>
    </row>
    <row r="2025">
      <c r="A2025" s="25" t="inlineStr">
        <is>
          <t>listing_group_case_value_product_brand_value</t>
        </is>
      </c>
      <c r="B2025" s="29" t="inlineStr">
        <is>
          <t>Listing group case value product brand value · TEXT</t>
        </is>
      </c>
      <c r="C2025" s="26" t="n"/>
      <c r="D2025" s="27">
        <f>IF(AND($C2025="x",$A2025&lt;&gt;""),$A2025,"")</f>
        <v/>
      </c>
    </row>
    <row r="2026">
      <c r="A2026" s="25" t="inlineStr">
        <is>
          <t>listing_group_case_value_product_category_category_id</t>
        </is>
      </c>
      <c r="B2026" s="29" t="inlineStr">
        <is>
          <t>Listing group case value product category category id · NUMERIC</t>
        </is>
      </c>
      <c r="C2026" s="26" t="n"/>
      <c r="D2026" s="27">
        <f>IF(AND($C2026="x",$A2026&lt;&gt;""),$A2026,"")</f>
        <v/>
      </c>
    </row>
    <row r="2027">
      <c r="A2027" s="25" t="inlineStr">
        <is>
          <t>listing_group_case_value_product_category_level</t>
        </is>
      </c>
      <c r="B2027" s="29" t="inlineStr">
        <is>
          <t>Listing group case value product category level · TEXT</t>
        </is>
      </c>
      <c r="C2027" s="26" t="n"/>
      <c r="D2027" s="27">
        <f>IF(AND($C2027="x",$A2027&lt;&gt;""),$A2027,"")</f>
        <v/>
      </c>
    </row>
    <row r="2028">
      <c r="A2028" s="25" t="inlineStr">
        <is>
          <t>listing_group_case_value_product_channel_channel</t>
        </is>
      </c>
      <c r="B2028" s="29" t="inlineStr">
        <is>
          <t>Listing group case value product channel channel · TEXT</t>
        </is>
      </c>
      <c r="C2028" s="26" t="n"/>
      <c r="D2028" s="27">
        <f>IF(AND($C2028="x",$A2028&lt;&gt;""),$A2028,"")</f>
        <v/>
      </c>
    </row>
    <row r="2029">
      <c r="A2029" s="25" t="inlineStr">
        <is>
          <t>listing_group_case_value_product_channel_exclusivity_channel_exclusivity</t>
        </is>
      </c>
      <c r="B2029" s="29" t="inlineStr">
        <is>
          <t>Listing group case value product channel exclusivity channel exclusivity · TEXT</t>
        </is>
      </c>
      <c r="C2029" s="26" t="n"/>
      <c r="D2029" s="27">
        <f>IF(AND($C2029="x",$A2029&lt;&gt;""),$A2029,"")</f>
        <v/>
      </c>
    </row>
    <row r="2030">
      <c r="A2030" s="25" t="inlineStr">
        <is>
          <t>listing_group_case_value_product_condition_condition</t>
        </is>
      </c>
      <c r="B2030" s="29" t="inlineStr">
        <is>
          <t>Listing group case value product condition condition · TEXT</t>
        </is>
      </c>
      <c r="C2030" s="26" t="n"/>
      <c r="D2030" s="27">
        <f>IF(AND($C2030="x",$A2030&lt;&gt;""),$A2030,"")</f>
        <v/>
      </c>
    </row>
    <row r="2031">
      <c r="A2031" s="25" t="inlineStr">
        <is>
          <t>listing_group_case_value_product_custom_attribute_index</t>
        </is>
      </c>
      <c r="B2031" s="29" t="inlineStr">
        <is>
          <t>Listing group case value product custom attribute index · TEXT</t>
        </is>
      </c>
      <c r="C2031" s="26" t="n"/>
      <c r="D2031" s="27">
        <f>IF(AND($C2031="x",$A2031&lt;&gt;""),$A2031,"")</f>
        <v/>
      </c>
    </row>
    <row r="2032">
      <c r="A2032" s="25" t="inlineStr">
        <is>
          <t>listing_group_case_value_product_custom_attribute_value</t>
        </is>
      </c>
      <c r="B2032" s="29" t="inlineStr">
        <is>
          <t>Listing group case value product custom attribute value · TEXT</t>
        </is>
      </c>
      <c r="C2032" s="26" t="n"/>
      <c r="D2032" s="27">
        <f>IF(AND($C2032="x",$A2032&lt;&gt;""),$A2032,"")</f>
        <v/>
      </c>
    </row>
    <row r="2033">
      <c r="A2033" s="25" t="inlineStr">
        <is>
          <t>listing_group_case_value_product_item_id_value</t>
        </is>
      </c>
      <c r="B2033" s="29" t="inlineStr">
        <is>
          <t>Listing group case value product item id value · TEXT</t>
        </is>
      </c>
      <c r="C2033" s="26" t="n"/>
      <c r="D2033" s="27">
        <f>IF(AND($C2033="x",$A2033&lt;&gt;""),$A2033,"")</f>
        <v/>
      </c>
    </row>
    <row r="2034">
      <c r="A2034" s="25" t="inlineStr">
        <is>
          <t>listing_group_case_value_product_type_level</t>
        </is>
      </c>
      <c r="B2034" s="29" t="inlineStr">
        <is>
          <t>Listing group case value product type level · TEXT</t>
        </is>
      </c>
      <c r="C2034" s="26" t="n"/>
      <c r="D2034" s="27">
        <f>IF(AND($C2034="x",$A2034&lt;&gt;""),$A2034,"")</f>
        <v/>
      </c>
    </row>
    <row r="2035">
      <c r="A2035" s="25" t="inlineStr">
        <is>
          <t>listing_group_case_value_product_type_value</t>
        </is>
      </c>
      <c r="B2035" s="29" t="inlineStr">
        <is>
          <t>Listing group case value product type value · TEXT</t>
        </is>
      </c>
      <c r="C2035" s="26" t="n"/>
      <c r="D2035" s="27">
        <f>IF(AND($C2035="x",$A2035&lt;&gt;""),$A2035,"")</f>
        <v/>
      </c>
    </row>
    <row r="2036">
      <c r="A2036" s="25" t="inlineStr">
        <is>
          <t>listing_group_parent_ad_group_criterion</t>
        </is>
      </c>
      <c r="B2036" s="29" t="inlineStr">
        <is>
          <t>Listing group parent ad group criterion · TEXT</t>
        </is>
      </c>
      <c r="C2036" s="26" t="n"/>
      <c r="D2036" s="27">
        <f>IF(AND($C2036="x",$A2036&lt;&gt;""),$A2036,"")</f>
        <v/>
      </c>
    </row>
    <row r="2037">
      <c r="A2037" s="25" t="inlineStr">
        <is>
          <t>listing_group_path</t>
        </is>
      </c>
      <c r="B2037" s="29" t="inlineStr">
        <is>
          <t>Listing group path · TEXT</t>
        </is>
      </c>
      <c r="C2037" s="26" t="n"/>
      <c r="D2037" s="27">
        <f>IF(AND($C2037="x",$A2037&lt;&gt;""),$A2037,"")</f>
        <v/>
      </c>
    </row>
    <row r="2038">
      <c r="A2038" s="25" t="inlineStr">
        <is>
          <t>listing_group_type</t>
        </is>
      </c>
      <c r="B2038" s="29" t="inlineStr">
        <is>
          <t>Listing group type · TEXT</t>
        </is>
      </c>
      <c r="C2038" s="26" t="n"/>
      <c r="D2038" s="27">
        <f>IF(AND($C2038="x",$A2038&lt;&gt;""),$A2038,"")</f>
        <v/>
      </c>
    </row>
    <row r="2039">
      <c r="A2039" s="25" t="inlineStr">
        <is>
          <t>listing_scope_dimensions</t>
        </is>
      </c>
      <c r="B2039" s="29" t="inlineStr">
        <is>
          <t>Listing scope dimensions · TEXT</t>
        </is>
      </c>
      <c r="C2039" s="26" t="n"/>
      <c r="D2039" s="27">
        <f>IF(AND($C2039="x",$A2039&lt;&gt;""),$A2039,"")</f>
        <v/>
      </c>
    </row>
    <row r="2040">
      <c r="A2040" s="25" t="inlineStr">
        <is>
          <t>listing_scope_dimensions_activity_city_value</t>
        </is>
      </c>
      <c r="B2040" s="29" t="inlineStr">
        <is>
          <t>(Deprecated) Listing scope dimensions activity city value · TEXT</t>
        </is>
      </c>
      <c r="C2040" s="26" t="n"/>
      <c r="D2040" s="27">
        <f>IF(AND($C2040="x",$A2040&lt;&gt;""),$A2040,"")</f>
        <v/>
      </c>
    </row>
    <row r="2041">
      <c r="A2041" s="25" t="inlineStr">
        <is>
          <t>listing_scope_dimensions_activity_country_value</t>
        </is>
      </c>
      <c r="B2041" s="29" t="inlineStr">
        <is>
          <t>(Deprecated) Listing scope dimensions activity country value · COUNTRY</t>
        </is>
      </c>
      <c r="C2041" s="26" t="n"/>
      <c r="D2041" s="27">
        <f>IF(AND($C2041="x",$A2041&lt;&gt;""),$A2041,"")</f>
        <v/>
      </c>
    </row>
    <row r="2042">
      <c r="A2042" s="25" t="inlineStr">
        <is>
          <t>listing_scope_dimensions_activity_state_value</t>
        </is>
      </c>
      <c r="B2042" s="29" t="inlineStr">
        <is>
          <t>(Deprecated) Listing scope dimensions activity state value · TEXT</t>
        </is>
      </c>
      <c r="C2042" s="26" t="n"/>
      <c r="D2042" s="27">
        <f>IF(AND($C2042="x",$A2042&lt;&gt;""),$A2042,"")</f>
        <v/>
      </c>
    </row>
    <row r="2043">
      <c r="A2043" s="25" t="inlineStr">
        <is>
          <t>listing_scope_dimensions_hotel_city_city_criterion</t>
        </is>
      </c>
      <c r="B2043" s="29" t="inlineStr">
        <is>
          <t>(Deprecated) Listing scope dimensions hotel city city criterion · CITY</t>
        </is>
      </c>
      <c r="C2043" s="26" t="n"/>
      <c r="D2043" s="27">
        <f>IF(AND($C2043="x",$A2043&lt;&gt;""),$A2043,"")</f>
        <v/>
      </c>
    </row>
    <row r="2044">
      <c r="A2044" s="25" t="inlineStr">
        <is>
          <t>listing_scope_dimensions_hotel_country_region_country_region_criterion</t>
        </is>
      </c>
      <c r="B2044" s="29" t="inlineStr">
        <is>
          <t>(Deprecated) Listing scope dimensions hotel country region country region criterion · REGION</t>
        </is>
      </c>
      <c r="C2044" s="26" t="n"/>
      <c r="D2044" s="27">
        <f>IF(AND($C2044="x",$A2044&lt;&gt;""),$A2044,"")</f>
        <v/>
      </c>
    </row>
    <row r="2045">
      <c r="A2045" s="25" t="inlineStr">
        <is>
          <t>listing_scope_dimensions_hotel_state_state_criterion</t>
        </is>
      </c>
      <c r="B2045" s="29" t="inlineStr">
        <is>
          <t>(Deprecated) Listing scope dimensions hotel state state criterion · TEXT</t>
        </is>
      </c>
      <c r="C2045" s="26" t="n"/>
      <c r="D2045" s="27">
        <f>IF(AND($C2045="x",$A2045&lt;&gt;""),$A2045,"")</f>
        <v/>
      </c>
    </row>
    <row r="2046">
      <c r="A2046" s="25" t="inlineStr">
        <is>
          <t>listing_type</t>
        </is>
      </c>
      <c r="B2046" s="29" t="inlineStr">
        <is>
          <t>Listing type · TEXT</t>
        </is>
      </c>
      <c r="C2046" s="26" t="n"/>
      <c r="D2046" s="27">
        <f>IF(AND($C2046="x",$A2046&lt;&gt;""),$A2046,"")</f>
        <v/>
      </c>
    </row>
    <row r="2047">
      <c r="A2047" s="25" t="inlineStr">
        <is>
          <t>local_campaign_setting_location_source_type</t>
        </is>
      </c>
      <c r="B2047" s="29" t="inlineStr">
        <is>
          <t>Local campaign setting location source type · TEXT</t>
        </is>
      </c>
      <c r="C2047" s="26" t="n"/>
      <c r="D2047" s="27">
        <f>IF(AND($C2047="x",$A2047&lt;&gt;""),$A2047,"")</f>
        <v/>
      </c>
    </row>
    <row r="2048">
      <c r="A2048" s="25" t="inlineStr">
        <is>
          <t>local_service_id_service_id</t>
        </is>
      </c>
      <c r="B2048" s="29" t="inlineStr">
        <is>
          <t>Local service id service id · TEXT</t>
        </is>
      </c>
      <c r="C2048" s="26" t="n"/>
      <c r="D2048" s="27">
        <f>IF(AND($C2048="x",$A2048&lt;&gt;""),$A2048,"")</f>
        <v/>
      </c>
    </row>
    <row r="2049">
      <c r="A2049" s="25" t="inlineStr">
        <is>
          <t>local_services_campaign_settings_category_bids</t>
        </is>
      </c>
      <c r="B2049" s="29" t="inlineStr">
        <is>
          <t>Local services campaign settings category bids · TEXT</t>
        </is>
      </c>
      <c r="C2049" s="26" t="n"/>
      <c r="D2049" s="27">
        <f>IF(AND($C2049="x",$A2049&lt;&gt;""),$A2049,"")</f>
        <v/>
      </c>
    </row>
    <row r="2050">
      <c r="A2050" s="25" t="inlineStr">
        <is>
          <t>local_services_settings_granular_insurance_statuses</t>
        </is>
      </c>
      <c r="B2050" s="29" t="inlineStr">
        <is>
          <t>Local services settings granular insurance statuses · TEXT</t>
        </is>
      </c>
      <c r="C2050" s="26" t="n"/>
      <c r="D2050" s="27">
        <f>IF(AND($C2050="x",$A2050&lt;&gt;""),$A2050,"")</f>
        <v/>
      </c>
    </row>
    <row r="2051">
      <c r="A2051" s="25" t="inlineStr">
        <is>
          <t>local_services_settings_granular_license_statuses</t>
        </is>
      </c>
      <c r="B2051" s="29" t="inlineStr">
        <is>
          <t>Local services settings granular license statuses · TEXT</t>
        </is>
      </c>
      <c r="C2051" s="26" t="n"/>
      <c r="D2051" s="27">
        <f>IF(AND($C2051="x",$A2051&lt;&gt;""),$A2051,"")</f>
        <v/>
      </c>
    </row>
    <row r="2052">
      <c r="A2052" s="25" t="inlineStr">
        <is>
          <t>location_asset_auto_migration_done</t>
        </is>
      </c>
      <c r="B2052" s="29" t="inlineStr">
        <is>
          <t>Location asset auto migration done · BOOLEAN</t>
        </is>
      </c>
      <c r="C2052" s="26" t="n"/>
      <c r="D2052" s="27">
        <f>IF(AND($C2052="x",$A2052&lt;&gt;""),$A2052,"")</f>
        <v/>
      </c>
    </row>
    <row r="2053">
      <c r="A2053" s="25" t="inlineStr">
        <is>
          <t>location_asset_auto_migration_done_date_time</t>
        </is>
      </c>
      <c r="B2053" s="29" t="inlineStr">
        <is>
          <t>Location asset auto migration done date time · DATE</t>
        </is>
      </c>
      <c r="C2053" s="26" t="n"/>
      <c r="D2053" s="27">
        <f>IF(AND($C2053="x",$A2053&lt;&gt;""),$A2053,"")</f>
        <v/>
      </c>
    </row>
    <row r="2054">
      <c r="A2054" s="25" t="inlineStr">
        <is>
          <t>location_asset_business_profile_locations</t>
        </is>
      </c>
      <c r="B2054" s="29" t="inlineStr">
        <is>
          <t>Location asset business profile locations · TEXT</t>
        </is>
      </c>
      <c r="C2054" s="26" t="n"/>
      <c r="D2054" s="27">
        <f>IF(AND($C2054="x",$A2054&lt;&gt;""),$A2054,"")</f>
        <v/>
      </c>
    </row>
    <row r="2055">
      <c r="A2055" s="25" t="inlineStr">
        <is>
          <t>location_asset_location_ownership_type</t>
        </is>
      </c>
      <c r="B2055" s="29" t="inlineStr">
        <is>
          <t>Location asset location ownership type · TEXT</t>
        </is>
      </c>
      <c r="C2055" s="26" t="n"/>
      <c r="D2055" s="27">
        <f>IF(AND($C2055="x",$A2055&lt;&gt;""),$A2055,"")</f>
        <v/>
      </c>
    </row>
    <row r="2056">
      <c r="A2056" s="25" t="inlineStr">
        <is>
          <t>location_asset_place_id</t>
        </is>
      </c>
      <c r="B2056" s="29" t="inlineStr">
        <is>
          <t>Location asset place id · TEXT</t>
        </is>
      </c>
      <c r="C2056" s="26" t="n"/>
      <c r="D2056" s="27">
        <f>IF(AND($C2056="x",$A2056&lt;&gt;""),$A2056,"")</f>
        <v/>
      </c>
    </row>
    <row r="2057">
      <c r="A2057" s="25" t="inlineStr">
        <is>
          <t>location_geo_target_constant</t>
        </is>
      </c>
      <c r="B2057" s="29" t="inlineStr">
        <is>
          <t>Location geo target constant · TEXT</t>
        </is>
      </c>
      <c r="C2057" s="26" t="n"/>
      <c r="D2057" s="27">
        <f>IF(AND($C2057="x",$A2057&lt;&gt;""),$A2057,"")</f>
        <v/>
      </c>
    </row>
    <row r="2058">
      <c r="A2058" s="25" t="inlineStr">
        <is>
          <t>location_group</t>
        </is>
      </c>
      <c r="B2058" s="29" t="inlineStr">
        <is>
          <t>Location group · TEXT</t>
        </is>
      </c>
      <c r="C2058" s="26" t="n"/>
      <c r="D2058" s="27">
        <f>IF(AND($C2058="x",$A2058&lt;&gt;""),$A2058,"")</f>
        <v/>
      </c>
    </row>
    <row r="2059">
      <c r="A2059" s="25" t="inlineStr">
        <is>
          <t>location_group_enable_customer_level_location_asset_set</t>
        </is>
      </c>
      <c r="B2059" s="29" t="inlineStr">
        <is>
          <t>Location group enable customer level location asset set · BOOLEAN</t>
        </is>
      </c>
      <c r="C2059" s="26" t="n"/>
      <c r="D2059" s="27">
        <f>IF(AND($C2059="x",$A2059&lt;&gt;""),$A2059,"")</f>
        <v/>
      </c>
    </row>
    <row r="2060">
      <c r="A2060" s="25" t="inlineStr">
        <is>
          <t>location_group_geo_target_constants</t>
        </is>
      </c>
      <c r="B2060" s="29" t="inlineStr">
        <is>
          <t>(Deprecated) Location group geo target constants · TEXT</t>
        </is>
      </c>
      <c r="C2060" s="26" t="n"/>
      <c r="D2060" s="27">
        <f>IF(AND($C2060="x",$A2060&lt;&gt;""),$A2060,"")</f>
        <v/>
      </c>
    </row>
    <row r="2061">
      <c r="A2061" s="25" t="inlineStr">
        <is>
          <t>location_of_presence_city</t>
        </is>
      </c>
      <c r="B2061" s="29" t="inlineStr">
        <is>
          <t>Location of presence city · CITY</t>
        </is>
      </c>
      <c r="C2061" s="26" t="n"/>
      <c r="D2061" s="27">
        <f>IF(AND($C2061="x",$A2061&lt;&gt;""),$A2061,"")</f>
        <v/>
      </c>
    </row>
    <row r="2062">
      <c r="A2062" s="25" t="inlineStr">
        <is>
          <t>location_of_presence_country</t>
        </is>
      </c>
      <c r="B2062" s="29" t="inlineStr">
        <is>
          <t>Location of presence country · COUNTRY</t>
        </is>
      </c>
      <c r="C2062" s="26" t="n"/>
      <c r="D2062" s="27">
        <f>IF(AND($C2062="x",$A2062&lt;&gt;""),$A2062,"")</f>
        <v/>
      </c>
    </row>
    <row r="2063">
      <c r="A2063" s="25" t="inlineStr">
        <is>
          <t>location_of_presence_metro</t>
        </is>
      </c>
      <c r="B2063" s="29" t="inlineStr">
        <is>
          <t>Location of presence metro · TEXT</t>
        </is>
      </c>
      <c r="C2063" s="26" t="n"/>
      <c r="D2063" s="27">
        <f>IF(AND($C2063="x",$A2063&lt;&gt;""),$A2063,"")</f>
        <v/>
      </c>
    </row>
    <row r="2064">
      <c r="A2064" s="25" t="inlineStr">
        <is>
          <t>location_of_presence_most_specific</t>
        </is>
      </c>
      <c r="B2064" s="29" t="inlineStr">
        <is>
          <t>Location of presence most specific · TEXT</t>
        </is>
      </c>
      <c r="C2064" s="26" t="n"/>
      <c r="D2064" s="27">
        <f>IF(AND($C2064="x",$A2064&lt;&gt;""),$A2064,"")</f>
        <v/>
      </c>
    </row>
    <row r="2065">
      <c r="A2065" s="25" t="inlineStr">
        <is>
          <t>location_of_presence_region</t>
        </is>
      </c>
      <c r="B2065" s="29" t="inlineStr">
        <is>
          <t>Location of presence region · REGION</t>
        </is>
      </c>
      <c r="C2065" s="26" t="n"/>
      <c r="D2065" s="27">
        <f>IF(AND($C2065="x",$A2065&lt;&gt;""),$A2065,"")</f>
        <v/>
      </c>
    </row>
    <row r="2066">
      <c r="A2066" s="25" t="inlineStr">
        <is>
          <t>location_type</t>
        </is>
      </c>
      <c r="B2066" s="29" t="inlineStr">
        <is>
          <t>Location type · TEXT</t>
        </is>
      </c>
      <c r="C2066" s="26" t="n"/>
      <c r="D2066" s="27">
        <f>IF(AND($C2066="x",$A2066&lt;&gt;""),$A2066,"")</f>
        <v/>
      </c>
    </row>
    <row r="2067">
      <c r="A2067" s="25" t="inlineStr">
        <is>
          <t>logical_user_list_rules</t>
        </is>
      </c>
      <c r="B2067" s="29" t="inlineStr">
        <is>
          <t>Logical user list rules · TEXT</t>
        </is>
      </c>
      <c r="C2067" s="26" t="n"/>
      <c r="D2067" s="27">
        <f>IF(AND($C2067="x",$A2067&lt;&gt;""),$A2067,"")</f>
        <v/>
      </c>
    </row>
    <row r="2068">
      <c r="A2068" s="25" t="inlineStr">
        <is>
          <t>lookalike_user_list_country_codes</t>
        </is>
      </c>
      <c r="B2068" s="29" t="inlineStr">
        <is>
          <t>Lookalike user list country codes · TEXT</t>
        </is>
      </c>
      <c r="C2068" s="26" t="n"/>
      <c r="D2068" s="27">
        <f>IF(AND($C2068="x",$A2068&lt;&gt;""),$A2068,"")</f>
        <v/>
      </c>
    </row>
    <row r="2069">
      <c r="A2069" s="25" t="inlineStr">
        <is>
          <t>lookalike_user_list_expansion_level</t>
        </is>
      </c>
      <c r="B2069" s="29" t="inlineStr">
        <is>
          <t>Lookalike user list expansion level · TEXT</t>
        </is>
      </c>
      <c r="C2069" s="26" t="n"/>
      <c r="D2069" s="27">
        <f>IF(AND($C2069="x",$A2069&lt;&gt;""),$A2069,"")</f>
        <v/>
      </c>
    </row>
    <row r="2070">
      <c r="A2070" s="25" t="inlineStr">
        <is>
          <t>lookalike_user_list_seed_user_list_ids</t>
        </is>
      </c>
      <c r="B2070" s="29" t="inlineStr">
        <is>
          <t>Lookalike user list seed user list ids · NUMERIC</t>
        </is>
      </c>
      <c r="C2070" s="26" t="n"/>
      <c r="D2070" s="27">
        <f>IF(AND($C2070="x",$A2070&lt;&gt;""),$A2070,"")</f>
        <v/>
      </c>
    </row>
    <row r="2071">
      <c r="A2071" s="25" t="inlineStr">
        <is>
          <t>manager</t>
        </is>
      </c>
      <c r="B2071" s="29" t="inlineStr">
        <is>
          <t>Manager · BOOLEAN</t>
        </is>
      </c>
      <c r="C2071" s="26" t="n"/>
      <c r="D2071" s="27">
        <f>IF(AND($C2071="x",$A2071&lt;&gt;""),$A2071,"")</f>
        <v/>
      </c>
    </row>
    <row r="2072">
      <c r="A2072" s="25" t="inlineStr">
        <is>
          <t>manual_cpa</t>
        </is>
      </c>
      <c r="B2072" s="29" t="inlineStr">
        <is>
          <t>Manual cpa · TEXT</t>
        </is>
      </c>
      <c r="C2072" s="26" t="n"/>
      <c r="D2072" s="27">
        <f>IF(AND($C2072="x",$A2072&lt;&gt;""),$A2072,"")</f>
        <v/>
      </c>
    </row>
    <row r="2073">
      <c r="A2073" s="25" t="inlineStr">
        <is>
          <t>manual_cpc_enhanced_cpc_enabled</t>
        </is>
      </c>
      <c r="B2073" s="29" t="inlineStr">
        <is>
          <t>Manual cpc enhanced cpc enabled · BOOLEAN</t>
        </is>
      </c>
      <c r="C2073" s="26" t="n"/>
      <c r="D2073" s="27">
        <f>IF(AND($C2073="x",$A2073&lt;&gt;""),$A2073,"")</f>
        <v/>
      </c>
    </row>
    <row r="2074">
      <c r="A2074" s="25" t="inlineStr">
        <is>
          <t>manual_cpm</t>
        </is>
      </c>
      <c r="B2074" s="29" t="inlineStr">
        <is>
          <t>Manual cpm · TEXT</t>
        </is>
      </c>
      <c r="C2074" s="26" t="n"/>
      <c r="D2074" s="27">
        <f>IF(AND($C2074="x",$A2074&lt;&gt;""),$A2074,"")</f>
        <v/>
      </c>
    </row>
    <row r="2075">
      <c r="A2075" s="25" t="inlineStr">
        <is>
          <t>manual_cpv</t>
        </is>
      </c>
      <c r="B2075" s="29" t="inlineStr">
        <is>
          <t>Manual cpv · TEXT</t>
        </is>
      </c>
      <c r="C2075" s="26" t="n"/>
      <c r="D2075" s="27">
        <f>IF(AND($C2075="x",$A2075&lt;&gt;""),$A2075,"")</f>
        <v/>
      </c>
    </row>
    <row r="2076">
      <c r="A2076" s="25" t="inlineStr">
        <is>
          <t>match_rate_percentage</t>
        </is>
      </c>
      <c r="B2076" s="29" t="inlineStr">
        <is>
          <t>Match rate percentage · NUMERIC</t>
        </is>
      </c>
      <c r="C2076" s="26" t="n"/>
      <c r="D2076" s="27">
        <f>IF(AND($C2076="x",$A2076&lt;&gt;""),$A2076,"")</f>
        <v/>
      </c>
    </row>
    <row r="2077">
      <c r="A2077" s="25" t="inlineStr">
        <is>
          <t>match_type</t>
        </is>
      </c>
      <c r="B2077" s="29" t="inlineStr">
        <is>
          <t>Match type · TEXT</t>
        </is>
      </c>
      <c r="C2077" s="26" t="n"/>
      <c r="D2077" s="27">
        <f>IF(AND($C2077="x",$A2077&lt;&gt;""),$A2077,"")</f>
        <v/>
      </c>
    </row>
    <row r="2078">
      <c r="A2078" s="25" t="inlineStr">
        <is>
          <t>maximize_conversion_value_cpc_bid_ceiling_micros</t>
        </is>
      </c>
      <c r="B2078" s="29" t="inlineStr">
        <is>
          <t>Maximize conversion value cpc bid ceiling micros · NUMERIC</t>
        </is>
      </c>
      <c r="C2078" s="26" t="n"/>
      <c r="D2078" s="27">
        <f>IF(AND($C2078="x",$A2078&lt;&gt;""),$A2078,"")</f>
        <v/>
      </c>
    </row>
    <row r="2079">
      <c r="A2079" s="25" t="inlineStr">
        <is>
          <t>maximize_conversion_value_cpc_bid_floor_micros</t>
        </is>
      </c>
      <c r="B2079" s="29" t="inlineStr">
        <is>
          <t>Maximize conversion value cpc bid floor micros · NUMERIC</t>
        </is>
      </c>
      <c r="C2079" s="26" t="n"/>
      <c r="D2079" s="27">
        <f>IF(AND($C2079="x",$A2079&lt;&gt;""),$A2079,"")</f>
        <v/>
      </c>
    </row>
    <row r="2080">
      <c r="A2080" s="25" t="inlineStr">
        <is>
          <t>maximize_conversion_value_target_roas</t>
        </is>
      </c>
      <c r="B2080" s="29" t="inlineStr">
        <is>
          <t>Maximize conversion value target roas · NUMERIC</t>
        </is>
      </c>
      <c r="C2080" s="26" t="n"/>
      <c r="D2080" s="27">
        <f>IF(AND($C2080="x",$A2080&lt;&gt;""),$A2080,"")</f>
        <v/>
      </c>
    </row>
    <row r="2081">
      <c r="A2081" s="25" t="inlineStr">
        <is>
          <t>maximize_conversion_value_target_roas_tolerance_percent_millis</t>
        </is>
      </c>
      <c r="B2081" s="29" t="inlineStr">
        <is>
          <t>Maximize conversion value target roas tolerance percent millis · NUMERIC</t>
        </is>
      </c>
      <c r="C2081" s="26" t="n"/>
      <c r="D2081" s="27">
        <f>IF(AND($C2081="x",$A2081&lt;&gt;""),$A2081,"")</f>
        <v/>
      </c>
    </row>
    <row r="2082">
      <c r="A2082" s="25" t="inlineStr">
        <is>
          <t>maximize_conversions_cpc_bid_ceiling_micros</t>
        </is>
      </c>
      <c r="B2082" s="29" t="inlineStr">
        <is>
          <t>Maximize conversions cpc bid ceiling micros · NUMERIC</t>
        </is>
      </c>
      <c r="C2082" s="26" t="n"/>
      <c r="D2082" s="27">
        <f>IF(AND($C2082="x",$A2082&lt;&gt;""),$A2082,"")</f>
        <v/>
      </c>
    </row>
    <row r="2083">
      <c r="A2083" s="25" t="inlineStr">
        <is>
          <t>maximize_conversions_cpc_bid_floor_micros</t>
        </is>
      </c>
      <c r="B2083" s="29" t="inlineStr">
        <is>
          <t>Maximize conversions cpc bid floor micros · NUMERIC</t>
        </is>
      </c>
      <c r="C2083" s="26" t="n"/>
      <c r="D2083" s="27">
        <f>IF(AND($C2083="x",$A2083&lt;&gt;""),$A2083,"")</f>
        <v/>
      </c>
    </row>
    <row r="2084">
      <c r="A2084" s="25" t="inlineStr">
        <is>
          <t>maximize_conversions_target_cpa_micros</t>
        </is>
      </c>
      <c r="B2084" s="29" t="inlineStr">
        <is>
          <t>Maximize conversions target cpa micros · NUMERIC</t>
        </is>
      </c>
      <c r="C2084" s="26" t="n"/>
      <c r="D2084" s="27">
        <f>IF(AND($C2084="x",$A2084&lt;&gt;""),$A2084,"")</f>
        <v/>
      </c>
    </row>
    <row r="2085">
      <c r="A2085" s="25" t="inlineStr">
        <is>
          <t>membership_life_span</t>
        </is>
      </c>
      <c r="B2085" s="29" t="inlineStr">
        <is>
          <t>Membership life span · NUMERIC</t>
        </is>
      </c>
      <c r="C2085" s="26" t="n"/>
      <c r="D2085" s="27">
        <f>IF(AND($C2085="x",$A2085&lt;&gt;""),$A2085,"")</f>
        <v/>
      </c>
    </row>
    <row r="2086">
      <c r="A2086" s="25" t="inlineStr">
        <is>
          <t>membership_status</t>
        </is>
      </c>
      <c r="B2086" s="29" t="inlineStr">
        <is>
          <t>Membership status · TEXT</t>
        </is>
      </c>
      <c r="C2086" s="26" t="n"/>
      <c r="D2086" s="27">
        <f>IF(AND($C2086="x",$A2086&lt;&gt;""),$A2086,"")</f>
        <v/>
      </c>
    </row>
    <row r="2087">
      <c r="A2087" s="25" t="inlineStr">
        <is>
          <t>merchant_id</t>
        </is>
      </c>
      <c r="B2087" s="29" t="inlineStr">
        <is>
          <t>Merchant id · NUMERIC</t>
        </is>
      </c>
      <c r="C2087" s="26" t="n"/>
      <c r="D2087" s="27">
        <f>IF(AND($C2087="x",$A2087&lt;&gt;""),$A2087,"")</f>
        <v/>
      </c>
    </row>
    <row r="2088">
      <c r="A2088" s="25" t="inlineStr">
        <is>
          <t>message_chat_rate</t>
        </is>
      </c>
      <c r="B2088" s="29" t="inlineStr">
        <is>
          <t>Message chat rate · PERCENT</t>
        </is>
      </c>
      <c r="C2088" s="26" t="n"/>
      <c r="D2088" s="27">
        <f>IF(AND($C2088="x",$A2088&lt;&gt;""),$A2088,"")</f>
        <v/>
      </c>
    </row>
    <row r="2089">
      <c r="A2089" s="25" t="inlineStr">
        <is>
          <t>message_chats</t>
        </is>
      </c>
      <c r="B2089" s="29" t="inlineStr">
        <is>
          <t>Message chats · NUMERIC</t>
        </is>
      </c>
      <c r="C2089" s="26" t="n"/>
      <c r="D2089" s="27">
        <f>IF(AND($C2089="x",$A2089&lt;&gt;""),$A2089,"")</f>
        <v/>
      </c>
    </row>
    <row r="2090">
      <c r="A2090" s="25" t="inlineStr">
        <is>
          <t>message_impressions</t>
        </is>
      </c>
      <c r="B2090" s="29" t="inlineStr">
        <is>
          <t>Message impressions · NUMERIC</t>
        </is>
      </c>
      <c r="C2090" s="26" t="n"/>
      <c r="D2090" s="27">
        <f>IF(AND($C2090="x",$A2090&lt;&gt;""),$A2090,"")</f>
        <v/>
      </c>
    </row>
    <row r="2091">
      <c r="A2091" s="25" t="inlineStr">
        <is>
          <t>metro</t>
        </is>
      </c>
      <c r="B2091" s="29" t="inlineStr">
        <is>
          <t>Geo target metro area · TEXT</t>
        </is>
      </c>
      <c r="C2091" s="26" t="n"/>
      <c r="D2091" s="27">
        <f>IF(AND($C2091="x",$A2091&lt;&gt;""),$A2091,"")</f>
        <v/>
      </c>
    </row>
    <row r="2092">
      <c r="A2092" s="25" t="inlineStr">
        <is>
          <t>missing_eu_political_advertising_declaration</t>
        </is>
      </c>
      <c r="B2092" s="29" t="inlineStr">
        <is>
          <t>Missing eu political advertising declaration · BOOLEAN</t>
        </is>
      </c>
      <c r="C2092" s="26" t="n"/>
      <c r="D2092" s="27">
        <f>IF(AND($C2092="x",$A2092&lt;&gt;""),$A2092,"")</f>
        <v/>
      </c>
    </row>
    <row r="2093">
      <c r="A2093" s="25" t="inlineStr">
        <is>
          <t>mobile_app_asset_app_id</t>
        </is>
      </c>
      <c r="B2093" s="29" t="inlineStr">
        <is>
          <t>Mobile app asset app id · TEXT</t>
        </is>
      </c>
      <c r="C2093" s="26" t="n"/>
      <c r="D2093" s="27">
        <f>IF(AND($C2093="x",$A2093&lt;&gt;""),$A2093,"")</f>
        <v/>
      </c>
    </row>
    <row r="2094">
      <c r="A2094" s="25" t="inlineStr">
        <is>
          <t>mobile_app_asset_app_store</t>
        </is>
      </c>
      <c r="B2094" s="29" t="inlineStr">
        <is>
          <t>Mobile app asset app store · TEXT</t>
        </is>
      </c>
      <c r="C2094" s="26" t="n"/>
      <c r="D2094" s="27">
        <f>IF(AND($C2094="x",$A2094&lt;&gt;""),$A2094,"")</f>
        <v/>
      </c>
    </row>
    <row r="2095">
      <c r="A2095" s="25" t="inlineStr">
        <is>
          <t>mobile_app_asset_end_date</t>
        </is>
      </c>
      <c r="B2095" s="29" t="inlineStr">
        <is>
          <t>Mobile app asset end date · DATE</t>
        </is>
      </c>
      <c r="C2095" s="26" t="n"/>
      <c r="D2095" s="27">
        <f>IF(AND($C2095="x",$A2095&lt;&gt;""),$A2095,"")</f>
        <v/>
      </c>
    </row>
    <row r="2096">
      <c r="A2096" s="25" t="inlineStr">
        <is>
          <t>mobile_app_asset_link_text</t>
        </is>
      </c>
      <c r="B2096" s="29" t="inlineStr">
        <is>
          <t>Mobile app asset link text · TEXT</t>
        </is>
      </c>
      <c r="C2096" s="26" t="n"/>
      <c r="D2096" s="27">
        <f>IF(AND($C2096="x",$A2096&lt;&gt;""),$A2096,"")</f>
        <v/>
      </c>
    </row>
    <row r="2097">
      <c r="A2097" s="25" t="inlineStr">
        <is>
          <t>mobile_app_asset_start_date</t>
        </is>
      </c>
      <c r="B2097" s="29" t="inlineStr">
        <is>
          <t>Mobile app asset start date · DATE</t>
        </is>
      </c>
      <c r="C2097" s="26" t="n"/>
      <c r="D2097" s="27">
        <f>IF(AND($C2097="x",$A2097&lt;&gt;""),$A2097,"")</f>
        <v/>
      </c>
    </row>
    <row r="2098">
      <c r="A2098" s="25" t="inlineStr">
        <is>
          <t>mobile_app_category_mobile_app_category_constant</t>
        </is>
      </c>
      <c r="B2098" s="29" t="inlineStr">
        <is>
          <t>Mobile app category mobile app category constant · TEXT</t>
        </is>
      </c>
      <c r="C2098" s="26" t="n"/>
      <c r="D2098" s="27">
        <f>IF(AND($C2098="x",$A2098&lt;&gt;""),$A2098,"")</f>
        <v/>
      </c>
    </row>
    <row r="2099">
      <c r="A2099" s="25" t="inlineStr">
        <is>
          <t>mobile_application_app_id</t>
        </is>
      </c>
      <c r="B2099" s="29" t="inlineStr">
        <is>
          <t>Mobile application app id · TEXT</t>
        </is>
      </c>
      <c r="C2099" s="26" t="n"/>
      <c r="D2099" s="27">
        <f>IF(AND($C2099="x",$A2099&lt;&gt;""),$A2099,"")</f>
        <v/>
      </c>
    </row>
    <row r="2100">
      <c r="A2100" s="25" t="inlineStr">
        <is>
          <t>mobile_application_name</t>
        </is>
      </c>
      <c r="B2100" s="29" t="inlineStr">
        <is>
          <t>Mobile application name · TEXT</t>
        </is>
      </c>
      <c r="C2100" s="26" t="n"/>
      <c r="D2100" s="27">
        <f>IF(AND($C2100="x",$A2100&lt;&gt;""),$A2100,"")</f>
        <v/>
      </c>
    </row>
    <row r="2101">
      <c r="A2101" s="25" t="inlineStr">
        <is>
          <t>mobile_device_mobile_device_constant</t>
        </is>
      </c>
      <c r="B2101" s="29" t="inlineStr">
        <is>
          <t>Mobile device mobile device constant · TEXT</t>
        </is>
      </c>
      <c r="C2101" s="26" t="n"/>
      <c r="D2101" s="27">
        <f>IF(AND($C2101="x",$A2101&lt;&gt;""),$A2101,"")</f>
        <v/>
      </c>
    </row>
    <row r="2102">
      <c r="A2102" s="25" t="inlineStr">
        <is>
          <t>mobile_friendly_clicks_percentage</t>
        </is>
      </c>
      <c r="B2102" s="29" t="inlineStr">
        <is>
          <t>Mobile friendly clicks percentage · PERCENT</t>
        </is>
      </c>
      <c r="C2102" s="26" t="n"/>
      <c r="D2102" s="27">
        <f>IF(AND($C2102="x",$A2102&lt;&gt;""),$A2102,"")</f>
        <v/>
      </c>
    </row>
    <row r="2103">
      <c r="A2103" s="25" t="inlineStr">
        <is>
          <t>month</t>
        </is>
      </c>
      <c r="B2103" s="29" t="inlineStr">
        <is>
          <t>Month · TEXT</t>
        </is>
      </c>
      <c r="C2103" s="26" t="n"/>
      <c r="D2103" s="27">
        <f>IF(AND($C2103="x",$A2103&lt;&gt;""),$A2103,"")</f>
        <v/>
      </c>
    </row>
    <row r="2104">
      <c r="A2104" s="25" t="inlineStr">
        <is>
          <t>month_first_day</t>
        </is>
      </c>
      <c r="B2104" s="29" t="inlineStr">
        <is>
          <t>Month first day · DATE</t>
        </is>
      </c>
      <c r="C2104" s="26" t="n"/>
      <c r="D2104" s="27">
        <f>IF(AND($C2104="x",$A2104&lt;&gt;""),$A2104,"")</f>
        <v/>
      </c>
    </row>
    <row r="2105">
      <c r="A2105" s="25" t="inlineStr">
        <is>
          <t>month_of_year</t>
        </is>
      </c>
      <c r="B2105" s="29" t="inlineStr">
        <is>
          <t>Month of year · TEXT</t>
        </is>
      </c>
      <c r="C2105" s="26" t="n"/>
      <c r="D2105" s="27">
        <f>IF(AND($C2105="x",$A2105&lt;&gt;""),$A2105,"")</f>
        <v/>
      </c>
    </row>
    <row r="2106">
      <c r="A2106" s="25" t="inlineStr">
        <is>
          <t>monthly_searches</t>
        </is>
      </c>
      <c r="B2106" s="29" t="inlineStr">
        <is>
          <t>Monthly searches · NUMERIC</t>
        </is>
      </c>
      <c r="C2106" s="26" t="n"/>
      <c r="D2106" s="27">
        <f>IF(AND($C2106="x",$A2106&lt;&gt;""),$A2106,"")</f>
        <v/>
      </c>
    </row>
    <row r="2107">
      <c r="A2107" s="25" t="inlineStr">
        <is>
          <t>name</t>
        </is>
      </c>
      <c r="B2107" s="29" t="inlineStr">
        <is>
          <t>Name · TEXT</t>
        </is>
      </c>
      <c r="C2107" s="26" t="n"/>
      <c r="D2107" s="27">
        <f>IF(AND($C2107="x",$A2107&lt;&gt;""),$A2107,"")</f>
        <v/>
      </c>
    </row>
    <row r="2108">
      <c r="A2108" s="25" t="inlineStr">
        <is>
          <t>negative</t>
        </is>
      </c>
      <c r="B2108" s="29" t="inlineStr">
        <is>
          <t>Negative · BOOLEAN</t>
        </is>
      </c>
      <c r="C2108" s="26" t="n"/>
      <c r="D2108" s="27">
        <f>IF(AND($C2108="x",$A2108&lt;&gt;""),$A2108,"")</f>
        <v/>
      </c>
    </row>
    <row r="2109">
      <c r="A2109" s="25" t="inlineStr">
        <is>
          <t>network_settings_target_content_network</t>
        </is>
      </c>
      <c r="B2109" s="29" t="inlineStr">
        <is>
          <t>Network settings target content network · BOOLEAN</t>
        </is>
      </c>
      <c r="C2109" s="26" t="n"/>
      <c r="D2109" s="27">
        <f>IF(AND($C2109="x",$A2109&lt;&gt;""),$A2109,"")</f>
        <v/>
      </c>
    </row>
    <row r="2110">
      <c r="A2110" s="25" t="inlineStr">
        <is>
          <t>network_settings_target_google_search</t>
        </is>
      </c>
      <c r="B2110" s="29" t="inlineStr">
        <is>
          <t>Network settings target google search · BOOLEAN</t>
        </is>
      </c>
      <c r="C2110" s="26" t="n"/>
      <c r="D2110" s="27">
        <f>IF(AND($C2110="x",$A2110&lt;&gt;""),$A2110,"")</f>
        <v/>
      </c>
    </row>
    <row r="2111">
      <c r="A2111" s="25" t="inlineStr">
        <is>
          <t>network_settings_target_google_tv_network</t>
        </is>
      </c>
      <c r="B2111" s="29" t="inlineStr">
        <is>
          <t>Network settings target google tv network · BOOLEAN</t>
        </is>
      </c>
      <c r="C2111" s="26" t="n"/>
      <c r="D2111" s="27">
        <f>IF(AND($C2111="x",$A2111&lt;&gt;""),$A2111,"")</f>
        <v/>
      </c>
    </row>
    <row r="2112">
      <c r="A2112" s="25" t="inlineStr">
        <is>
          <t>network_settings_target_partner_search_network</t>
        </is>
      </c>
      <c r="B2112" s="29" t="inlineStr">
        <is>
          <t>Network settings target partner search network · BOOLEAN</t>
        </is>
      </c>
      <c r="C2112" s="26" t="n"/>
      <c r="D2112" s="27">
        <f>IF(AND($C2112="x",$A2112&lt;&gt;""),$A2112,"")</f>
        <v/>
      </c>
    </row>
    <row r="2113">
      <c r="A2113" s="25" t="inlineStr">
        <is>
          <t>network_settings_target_search_network</t>
        </is>
      </c>
      <c r="B2113" s="29" t="inlineStr">
        <is>
          <t>Network settings target search network · BOOLEAN</t>
        </is>
      </c>
      <c r="C2113" s="26" t="n"/>
      <c r="D2113" s="27">
        <f>IF(AND($C2113="x",$A2113&lt;&gt;""),$A2113,"")</f>
        <v/>
      </c>
    </row>
    <row r="2114">
      <c r="A2114" s="25" t="inlineStr">
        <is>
          <t>network_settings_target_youtube</t>
        </is>
      </c>
      <c r="B2114" s="29" t="inlineStr">
        <is>
          <t>Network settings target youtube · BOOLEAN</t>
        </is>
      </c>
      <c r="C2114" s="26" t="n"/>
      <c r="D2114" s="27">
        <f>IF(AND($C2114="x",$A2114&lt;&gt;""),$A2114,"")</f>
        <v/>
      </c>
    </row>
    <row r="2115">
      <c r="A2115" s="25" t="inlineStr">
        <is>
          <t>new_customer_lifetime_value</t>
        </is>
      </c>
      <c r="B2115" s="29" t="inlineStr">
        <is>
          <t>New customer lifetime value · NUMERIC</t>
        </is>
      </c>
      <c r="C2115" s="26" t="n"/>
      <c r="D2115" s="27">
        <f>IF(AND($C2115="x",$A2115&lt;&gt;""),$A2115,"")</f>
        <v/>
      </c>
    </row>
    <row r="2116">
      <c r="A2116" s="25" t="inlineStr">
        <is>
          <t>new_versus_returning_customers</t>
        </is>
      </c>
      <c r="B2116" s="29" t="inlineStr">
        <is>
          <t>New versus returning customers · TEXT</t>
        </is>
      </c>
      <c r="C2116" s="26" t="n"/>
      <c r="D2116" s="27">
        <f>IF(AND($C2116="x",$A2116&lt;&gt;""),$A2116,"")</f>
        <v/>
      </c>
    </row>
    <row r="2117">
      <c r="A2117" s="25" t="inlineStr">
        <is>
          <t>non_removed_campaign_count</t>
        </is>
      </c>
      <c r="B2117" s="29" t="inlineStr">
        <is>
          <t>Non removed campaign count · NUMERIC</t>
        </is>
      </c>
      <c r="C2117" s="26" t="n"/>
      <c r="D2117" s="27">
        <f>IF(AND($C2117="x",$A2117&lt;&gt;""),$A2117,"")</f>
        <v/>
      </c>
    </row>
    <row r="2118">
      <c r="A2118" s="25" t="inlineStr">
        <is>
          <t>now</t>
        </is>
      </c>
      <c r="B2118" s="29" t="inlineStr">
        <is>
          <t>Now · TIMESTAMP</t>
        </is>
      </c>
      <c r="C2118" s="26" t="n"/>
      <c r="D2118" s="27">
        <f>IF(AND($C2118="x",$A2118&lt;&gt;""),$A2118,"")</f>
        <v/>
      </c>
    </row>
    <row r="2119">
      <c r="A2119" s="25" t="inlineStr">
        <is>
          <t>num_offline_impressions</t>
        </is>
      </c>
      <c r="B2119" s="29" t="inlineStr">
        <is>
          <t>Num offline impressions · NUMERIC</t>
        </is>
      </c>
      <c r="C2119" s="26" t="n"/>
      <c r="D2119" s="27">
        <f>IF(AND($C2119="x",$A2119&lt;&gt;""),$A2119,"")</f>
        <v/>
      </c>
    </row>
    <row r="2120">
      <c r="A2120" s="25" t="inlineStr">
        <is>
          <t>num_offline_interactions</t>
        </is>
      </c>
      <c r="B2120" s="29" t="inlineStr">
        <is>
          <t>Num offline interactions · NUMERIC</t>
        </is>
      </c>
      <c r="C2120" s="26" t="n"/>
      <c r="D2120" s="27">
        <f>IF(AND($C2120="x",$A2120&lt;&gt;""),$A2120,"")</f>
        <v/>
      </c>
    </row>
    <row r="2121">
      <c r="A2121" s="25" t="inlineStr">
        <is>
          <t>offer_id</t>
        </is>
      </c>
      <c r="B2121" s="29" t="inlineStr">
        <is>
          <t>Offer id · TEXT</t>
        </is>
      </c>
      <c r="C2121" s="26" t="n"/>
      <c r="D2121" s="27">
        <f>IF(AND($C2121="x",$A2121&lt;&gt;""),$A2121,"")</f>
        <v/>
      </c>
    </row>
    <row r="2122">
      <c r="A2122" s="25" t="inlineStr">
        <is>
          <t>offline_interaction_rate</t>
        </is>
      </c>
      <c r="B2122" s="29" t="inlineStr">
        <is>
          <t>Offline interaction rate · PERCENT</t>
        </is>
      </c>
      <c r="C2122" s="26" t="n"/>
      <c r="D2122" s="27">
        <f>IF(AND($C2122="x",$A2122&lt;&gt;""),$A2122,"")</f>
        <v/>
      </c>
    </row>
    <row r="2123">
      <c r="A2123" s="25" t="inlineStr">
        <is>
          <t>operating_system_version_operating_system_version_constant</t>
        </is>
      </c>
      <c r="B2123" s="29" t="inlineStr">
        <is>
          <t>Operating system version operating system version constant · TEXT</t>
        </is>
      </c>
      <c r="C2123" s="26" t="n"/>
      <c r="D2123" s="27">
        <f>IF(AND($C2123="x",$A2123&lt;&gt;""),$A2123,"")</f>
        <v/>
      </c>
    </row>
    <row r="2124">
      <c r="A2124" s="25" t="inlineStr">
        <is>
          <t>optimization_goal_setting_optimization_goal_types</t>
        </is>
      </c>
      <c r="B2124" s="29" t="inlineStr">
        <is>
          <t>Optimization goal setting optimization goal types · TEXT</t>
        </is>
      </c>
      <c r="C2124" s="26" t="n"/>
      <c r="D2124" s="27">
        <f>IF(AND($C2124="x",$A2124&lt;&gt;""),$A2124,"")</f>
        <v/>
      </c>
    </row>
    <row r="2125">
      <c r="A2125" s="25" t="inlineStr">
        <is>
          <t>optimization_score</t>
        </is>
      </c>
      <c r="B2125" s="29" t="inlineStr">
        <is>
          <t>Optimization score · NUMERIC</t>
        </is>
      </c>
      <c r="C2125" s="26" t="n"/>
      <c r="D2125" s="27">
        <f>IF(AND($C2125="x",$A2125&lt;&gt;""),$A2125,"")</f>
        <v/>
      </c>
    </row>
    <row r="2126">
      <c r="A2126" s="25" t="inlineStr">
        <is>
          <t>optimization_score_uplift</t>
        </is>
      </c>
      <c r="B2126" s="29" t="inlineStr">
        <is>
          <t>Optimization score uplift · NUMERIC</t>
        </is>
      </c>
      <c r="C2126" s="26" t="n"/>
      <c r="D2126" s="27">
        <f>IF(AND($C2126="x",$A2126&lt;&gt;""),$A2126,"")</f>
        <v/>
      </c>
    </row>
    <row r="2127">
      <c r="A2127" s="25" t="inlineStr">
        <is>
          <t>optimization_score_url</t>
        </is>
      </c>
      <c r="B2127" s="29" t="inlineStr">
        <is>
          <t>Optimization score url · TEXT</t>
        </is>
      </c>
      <c r="C2127" s="26" t="n"/>
      <c r="D2127" s="27">
        <f>IF(AND($C2127="x",$A2127&lt;&gt;""),$A2127,"")</f>
        <v/>
      </c>
    </row>
    <row r="2128">
      <c r="A2128" s="25" t="inlineStr">
        <is>
          <t>optimization_score_weight</t>
        </is>
      </c>
      <c r="B2128" s="29" t="inlineStr">
        <is>
          <t>Optimization score weight · NUMERIC</t>
        </is>
      </c>
      <c r="C2128" s="26" t="n"/>
      <c r="D2128" s="27">
        <f>IF(AND($C2128="x",$A2128&lt;&gt;""),$A2128,"")</f>
        <v/>
      </c>
    </row>
    <row r="2129">
      <c r="A2129" s="25" t="inlineStr">
        <is>
          <t>optimized_targeting_enabled</t>
        </is>
      </c>
      <c r="B2129" s="29" t="inlineStr">
        <is>
          <t>Optimized targeting enabled · BOOLEAN</t>
        </is>
      </c>
      <c r="C2129" s="26" t="n"/>
      <c r="D2129" s="27">
        <f>IF(AND($C2129="x",$A2129&lt;&gt;""),$A2129,"")</f>
        <v/>
      </c>
    </row>
    <row r="2130">
      <c r="A2130" s="25" t="inlineStr">
        <is>
          <t>orders</t>
        </is>
      </c>
      <c r="B2130" s="29" t="inlineStr">
        <is>
          <t>Orders · NUMERIC</t>
        </is>
      </c>
      <c r="C2130" s="26" t="n"/>
      <c r="D2130" s="27">
        <f>IF(AND($C2130="x",$A2130&lt;&gt;""),$A2130,"")</f>
        <v/>
      </c>
    </row>
    <row r="2131">
      <c r="A2131" s="25" t="inlineStr">
        <is>
          <t>owner_customer_id</t>
        </is>
      </c>
      <c r="B2131" s="29" t="inlineStr">
        <is>
          <t>Owner customer id · NUMERIC</t>
        </is>
      </c>
      <c r="C2131" s="26" t="n"/>
      <c r="D2131" s="27">
        <f>IF(AND($C2131="x",$A2131&lt;&gt;""),$A2131,"")</f>
        <v/>
      </c>
    </row>
    <row r="2132">
      <c r="A2132" s="25" t="inlineStr">
        <is>
          <t>owner_descriptive_name</t>
        </is>
      </c>
      <c r="B2132" s="29" t="inlineStr">
        <is>
          <t>Owner descriptive name · TEXT</t>
        </is>
      </c>
      <c r="C2132" s="26" t="n"/>
      <c r="D2132" s="27">
        <f>IF(AND($C2132="x",$A2132&lt;&gt;""),$A2132,"")</f>
        <v/>
      </c>
    </row>
    <row r="2133">
      <c r="A2133" s="25" t="inlineStr">
        <is>
          <t>page_feed_asset_labels</t>
        </is>
      </c>
      <c r="B2133" s="29" t="inlineStr">
        <is>
          <t>Page feed asset labels · TEXT</t>
        </is>
      </c>
      <c r="C2133" s="26" t="n"/>
      <c r="D2133" s="27">
        <f>IF(AND($C2133="x",$A2133&lt;&gt;""),$A2133,"")</f>
        <v/>
      </c>
    </row>
    <row r="2134">
      <c r="A2134" s="25" t="inlineStr">
        <is>
          <t>page_feed_asset_page_url</t>
        </is>
      </c>
      <c r="B2134" s="29" t="inlineStr">
        <is>
          <t>Page feed asset page url · TEXT</t>
        </is>
      </c>
      <c r="C2134" s="26" t="n"/>
      <c r="D2134" s="27">
        <f>IF(AND($C2134="x",$A2134&lt;&gt;""),$A2134,"")</f>
        <v/>
      </c>
    </row>
    <row r="2135">
      <c r="A2135" s="25" t="inlineStr">
        <is>
          <t>page_number</t>
        </is>
      </c>
      <c r="B2135" s="29" t="inlineStr">
        <is>
          <t>Page number · NUMERIC</t>
        </is>
      </c>
      <c r="C2135" s="26" t="n"/>
      <c r="D2135" s="27">
        <f>IF(AND($C2135="x",$A2135&lt;&gt;""),$A2135,"")</f>
        <v/>
      </c>
    </row>
    <row r="2136">
      <c r="A2136" s="25" t="inlineStr">
        <is>
          <t>parental_status_type</t>
        </is>
      </c>
      <c r="B2136" s="29" t="inlineStr">
        <is>
          <t>Parental status type · TEXT</t>
        </is>
      </c>
      <c r="C2136" s="26" t="n"/>
      <c r="D2136" s="27">
        <f>IF(AND($C2136="x",$A2136&lt;&gt;""),$A2136,"")</f>
        <v/>
      </c>
    </row>
    <row r="2137">
      <c r="A2137" s="25" t="inlineStr">
        <is>
          <t>partner_hotel_id</t>
        </is>
      </c>
      <c r="B2137" s="29" t="inlineStr">
        <is>
          <t>Partner hotel id · TEXT</t>
        </is>
      </c>
      <c r="C2137" s="26" t="n"/>
      <c r="D2137" s="27">
        <f>IF(AND($C2137="x",$A2137&lt;&gt;""),$A2137,"")</f>
        <v/>
      </c>
    </row>
    <row r="2138">
      <c r="A2138" s="25" t="inlineStr">
        <is>
          <t>path1</t>
        </is>
      </c>
      <c r="B2138" s="29" t="inlineStr">
        <is>
          <t>Path1 · TEXT</t>
        </is>
      </c>
      <c r="C2138" s="26" t="n"/>
      <c r="D2138" s="27">
        <f>IF(AND($C2138="x",$A2138&lt;&gt;""),$A2138,"")</f>
        <v/>
      </c>
    </row>
    <row r="2139">
      <c r="A2139" s="25" t="inlineStr">
        <is>
          <t>path2</t>
        </is>
      </c>
      <c r="B2139" s="29" t="inlineStr">
        <is>
          <t>Path2 · TEXT</t>
        </is>
      </c>
      <c r="C2139" s="26" t="n"/>
      <c r="D2139" s="27">
        <f>IF(AND($C2139="x",$A2139&lt;&gt;""),$A2139,"")</f>
        <v/>
      </c>
    </row>
    <row r="2140">
      <c r="A2140" s="25" t="inlineStr">
        <is>
          <t>pay_per_conversion_eligibility_failure_reasons</t>
        </is>
      </c>
      <c r="B2140" s="29" t="inlineStr">
        <is>
          <t>Pay per conversion eligibility failure reasons · TEXT</t>
        </is>
      </c>
      <c r="C2140" s="26" t="n"/>
      <c r="D2140" s="27">
        <f>IF(AND($C2140="x",$A2140&lt;&gt;""),$A2140,"")</f>
        <v/>
      </c>
    </row>
    <row r="2141">
      <c r="A2141" s="25" t="inlineStr">
        <is>
          <t>payment_mode</t>
        </is>
      </c>
      <c r="B2141" s="29" t="inlineStr">
        <is>
          <t>Payment mode · TEXT</t>
        </is>
      </c>
      <c r="C2141" s="26" t="n"/>
      <c r="D2141" s="27">
        <f>IF(AND($C2141="x",$A2141&lt;&gt;""),$A2141,"")</f>
        <v/>
      </c>
    </row>
    <row r="2142">
      <c r="A2142" s="25" t="inlineStr">
        <is>
          <t>percent_cpc_bid_micros</t>
        </is>
      </c>
      <c r="B2142" s="29" t="inlineStr">
        <is>
          <t>Percent cpc bid micros · NUMERIC</t>
        </is>
      </c>
      <c r="C2142" s="26" t="n"/>
      <c r="D2142" s="27">
        <f>IF(AND($C2142="x",$A2142&lt;&gt;""),$A2142,"")</f>
        <v/>
      </c>
    </row>
    <row r="2143">
      <c r="A2143" s="25" t="inlineStr">
        <is>
          <t>percent_cpc_cpc_bid_ceiling_micros</t>
        </is>
      </c>
      <c r="B2143" s="29" t="inlineStr">
        <is>
          <t>Percent cpc cpc bid ceiling micros · NUMERIC</t>
        </is>
      </c>
      <c r="C2143" s="26" t="n"/>
      <c r="D2143" s="27">
        <f>IF(AND($C2143="x",$A2143&lt;&gt;""),$A2143,"")</f>
        <v/>
      </c>
    </row>
    <row r="2144">
      <c r="A2144" s="25" t="inlineStr">
        <is>
          <t>percent_cpc_enhanced_cpc_enabled</t>
        </is>
      </c>
      <c r="B2144" s="29" t="inlineStr">
        <is>
          <t>Percent cpc enhanced cpc enabled · BOOLEAN</t>
        </is>
      </c>
      <c r="C2144" s="26" t="n"/>
      <c r="D2144" s="27">
        <f>IF(AND($C2144="x",$A2144&lt;&gt;""),$A2144,"")</f>
        <v/>
      </c>
    </row>
    <row r="2145">
      <c r="A2145" s="25" t="inlineStr">
        <is>
          <t>percent_new_visitors</t>
        </is>
      </c>
      <c r="B2145" s="29" t="inlineStr">
        <is>
          <t>Percent new visitors · NUMERIC</t>
        </is>
      </c>
      <c r="C2145" s="26" t="n"/>
      <c r="D2145" s="27">
        <f>IF(AND($C2145="x",$A2145&lt;&gt;""),$A2145,"")</f>
        <v/>
      </c>
    </row>
    <row r="2146">
      <c r="A2146" s="25" t="inlineStr">
        <is>
          <t>performance_label</t>
        </is>
      </c>
      <c r="B2146" s="29" t="inlineStr">
        <is>
          <t>Performance label · TEXT</t>
        </is>
      </c>
      <c r="C2146" s="26" t="n"/>
      <c r="D2146" s="27">
        <f>IF(AND($C2146="x",$A2146&lt;&gt;""),$A2146,"")</f>
        <v/>
      </c>
    </row>
    <row r="2147">
      <c r="A2147" s="25" t="inlineStr">
        <is>
          <t>performance_max_upgrade_performance_max_campaign</t>
        </is>
      </c>
      <c r="B2147" s="29" t="inlineStr">
        <is>
          <t>Performance max upgrade performance max campaign · TEXT</t>
        </is>
      </c>
      <c r="C2147" s="26" t="n"/>
      <c r="D2147" s="27">
        <f>IF(AND($C2147="x",$A2147&lt;&gt;""),$A2147,"")</f>
        <v/>
      </c>
    </row>
    <row r="2148">
      <c r="A2148" s="25" t="inlineStr">
        <is>
          <t>performance_max_upgrade_pre_upgrade_campaign</t>
        </is>
      </c>
      <c r="B2148" s="29" t="inlineStr">
        <is>
          <t>Performance max upgrade pre upgrade campaign · TEXT</t>
        </is>
      </c>
      <c r="C2148" s="26" t="n"/>
      <c r="D2148" s="27">
        <f>IF(AND($C2148="x",$A2148&lt;&gt;""),$A2148,"")</f>
        <v/>
      </c>
    </row>
    <row r="2149">
      <c r="A2149" s="25" t="inlineStr">
        <is>
          <t>performance_max_upgrade_status</t>
        </is>
      </c>
      <c r="B2149" s="29" t="inlineStr">
        <is>
          <t>Performance max upgrade status · TEXT</t>
        </is>
      </c>
      <c r="C2149" s="26" t="n"/>
      <c r="D2149" s="27">
        <f>IF(AND($C2149="x",$A2149&lt;&gt;""),$A2149,"")</f>
        <v/>
      </c>
    </row>
    <row r="2150">
      <c r="A2150" s="25" t="inlineStr">
        <is>
          <t>period</t>
        </is>
      </c>
      <c r="B2150" s="29" t="inlineStr">
        <is>
          <t>Period · TEXT</t>
        </is>
      </c>
      <c r="C2150" s="26" t="n"/>
      <c r="D2150" s="27">
        <f>IF(AND($C2150="x",$A2150&lt;&gt;""),$A2150,"")</f>
        <v/>
      </c>
    </row>
    <row r="2151">
      <c r="A2151" s="25" t="inlineStr">
        <is>
          <t>phone_calls</t>
        </is>
      </c>
      <c r="B2151" s="29" t="inlineStr">
        <is>
          <t>Phone calls · NUMERIC</t>
        </is>
      </c>
      <c r="C2151" s="26" t="n"/>
      <c r="D2151" s="27">
        <f>IF(AND($C2151="x",$A2151&lt;&gt;""),$A2151,"")</f>
        <v/>
      </c>
    </row>
    <row r="2152">
      <c r="A2152" s="25" t="inlineStr">
        <is>
          <t>phone_impressions</t>
        </is>
      </c>
      <c r="B2152" s="29" t="inlineStr">
        <is>
          <t>Phone impressions · NUMERIC</t>
        </is>
      </c>
      <c r="C2152" s="26" t="n"/>
      <c r="D2152" s="27">
        <f>IF(AND($C2152="x",$A2152&lt;&gt;""),$A2152,"")</f>
        <v/>
      </c>
    </row>
    <row r="2153">
      <c r="A2153" s="25" t="inlineStr">
        <is>
          <t>phone_through_rate</t>
        </is>
      </c>
      <c r="B2153" s="29" t="inlineStr">
        <is>
          <t>Phone through rate · PERCENT</t>
        </is>
      </c>
      <c r="C2153" s="26" t="n"/>
      <c r="D2153" s="27">
        <f>IF(AND($C2153="x",$A2153&lt;&gt;""),$A2153,"")</f>
        <v/>
      </c>
    </row>
    <row r="2154">
      <c r="A2154" s="25" t="inlineStr">
        <is>
          <t>pinned_field</t>
        </is>
      </c>
      <c r="B2154" s="29" t="inlineStr">
        <is>
          <t>Pinned field · TEXT</t>
        </is>
      </c>
      <c r="C2154" s="26" t="n"/>
      <c r="D2154" s="27">
        <f>IF(AND($C2154="x",$A2154&lt;&gt;""),$A2154,"")</f>
        <v/>
      </c>
    </row>
    <row r="2155">
      <c r="A2155" s="25" t="inlineStr">
        <is>
          <t>placement</t>
        </is>
      </c>
      <c r="B2155" s="29" t="inlineStr">
        <is>
          <t>Placement · TEXT</t>
        </is>
      </c>
      <c r="C2155" s="26" t="n"/>
      <c r="D2155" s="27">
        <f>IF(AND($C2155="x",$A2155&lt;&gt;""),$A2155,"")</f>
        <v/>
      </c>
    </row>
    <row r="2156">
      <c r="A2156" s="25" t="inlineStr">
        <is>
          <t>placement_type</t>
        </is>
      </c>
      <c r="B2156" s="29" t="inlineStr">
        <is>
          <t>Placement type · TEXT</t>
        </is>
      </c>
      <c r="C2156" s="26" t="n"/>
      <c r="D2156" s="27">
        <f>IF(AND($C2156="x",$A2156&lt;&gt;""),$A2156,"")</f>
        <v/>
      </c>
    </row>
    <row r="2157">
      <c r="A2157" s="25" t="inlineStr">
        <is>
          <t>placement_url</t>
        </is>
      </c>
      <c r="B2157" s="29" t="inlineStr">
        <is>
          <t>Placement url · TEXT</t>
        </is>
      </c>
      <c r="C2157" s="26" t="n"/>
      <c r="D2157" s="27">
        <f>IF(AND($C2157="x",$A2157&lt;&gt;""),$A2157,"")</f>
        <v/>
      </c>
    </row>
    <row r="2158">
      <c r="A2158" s="25" t="inlineStr">
        <is>
          <t>platform_comparable_conversions</t>
        </is>
      </c>
      <c r="B2158" s="29" t="inlineStr">
        <is>
          <t>Platform comparable conversions · NUMERIC</t>
        </is>
      </c>
      <c r="C2158" s="26" t="n"/>
      <c r="D2158" s="27">
        <f>IF(AND($C2158="x",$A2158&lt;&gt;""),$A2158,"")</f>
        <v/>
      </c>
    </row>
    <row r="2159">
      <c r="A2159" s="25" t="inlineStr">
        <is>
          <t>platform_comparable_conversions_by_conversion_date</t>
        </is>
      </c>
      <c r="B2159" s="29" t="inlineStr">
        <is>
          <t>Platform comparable conversions by conversion date · NUMERIC</t>
        </is>
      </c>
      <c r="C2159" s="26" t="n"/>
      <c r="D2159" s="27">
        <f>IF(AND($C2159="x",$A2159&lt;&gt;""),$A2159,"")</f>
        <v/>
      </c>
    </row>
    <row r="2160">
      <c r="A2160" s="25" t="inlineStr">
        <is>
          <t>platform_comparable_conversions_from_interactions_rate</t>
        </is>
      </c>
      <c r="B2160" s="29" t="inlineStr">
        <is>
          <t>Platform comparable conversions from interactions rate · NUMERIC</t>
        </is>
      </c>
      <c r="C2160" s="26" t="n"/>
      <c r="D2160" s="27">
        <f>IF(AND($C2160="x",$A2160&lt;&gt;""),$A2160,"")</f>
        <v/>
      </c>
    </row>
    <row r="2161">
      <c r="A2161" s="25" t="inlineStr">
        <is>
          <t>platform_comparable_conversions_from_interactions_value_per_interaction</t>
        </is>
      </c>
      <c r="B2161" s="29" t="inlineStr">
        <is>
          <t>Platform comparable conversions from interactions value per interaction · NUMERIC</t>
        </is>
      </c>
      <c r="C2161" s="26" t="n"/>
      <c r="D2161" s="27">
        <f>IF(AND($C2161="x",$A2161&lt;&gt;""),$A2161,"")</f>
        <v/>
      </c>
    </row>
    <row r="2162">
      <c r="A2162" s="25" t="inlineStr">
        <is>
          <t>platform_comparable_conversions_value</t>
        </is>
      </c>
      <c r="B2162" s="29" t="inlineStr">
        <is>
          <t>Platform comparable conversions value · NUMERIC</t>
        </is>
      </c>
      <c r="C2162" s="26" t="n"/>
      <c r="D2162" s="27">
        <f>IF(AND($C2162="x",$A2162&lt;&gt;""),$A2162,"")</f>
        <v/>
      </c>
    </row>
    <row r="2163">
      <c r="A2163" s="25" t="inlineStr">
        <is>
          <t>platform_comparable_conversions_value_by_conversion_date</t>
        </is>
      </c>
      <c r="B2163" s="29" t="inlineStr">
        <is>
          <t>Platform comparable conversions value by conversion date · NUMERIC</t>
        </is>
      </c>
      <c r="C2163" s="26" t="n"/>
      <c r="D2163" s="27">
        <f>IF(AND($C2163="x",$A2163&lt;&gt;""),$A2163,"")</f>
        <v/>
      </c>
    </row>
    <row r="2164">
      <c r="A2164" s="25" t="inlineStr">
        <is>
          <t>platform_comparable_conversions_value_per_cost</t>
        </is>
      </c>
      <c r="B2164" s="29" t="inlineStr">
        <is>
          <t>Platform comparable conversions value per cost · NUMERIC</t>
        </is>
      </c>
      <c r="C2164" s="26" t="n"/>
      <c r="D2164" s="27">
        <f>IF(AND($C2164="x",$A2164&lt;&gt;""),$A2164,"")</f>
        <v/>
      </c>
    </row>
    <row r="2165">
      <c r="A2165" s="25" t="inlineStr">
        <is>
          <t>pmax_campaign_settings_brand_targeting_overrides_ignore_exclusions_for_shopping_ads</t>
        </is>
      </c>
      <c r="B2165" s="29" t="inlineStr">
        <is>
          <t>Pmax campaign settings brand targeting overrides ignore exclusions for shopping ads · BOOLEAN</t>
        </is>
      </c>
      <c r="C2165" s="26" t="n"/>
      <c r="D2165" s="27">
        <f>IF(AND($C2165="x",$A2165&lt;&gt;""),$A2165,"")</f>
        <v/>
      </c>
    </row>
    <row r="2166">
      <c r="A2166" s="25" t="inlineStr">
        <is>
          <t>policy_summary</t>
        </is>
      </c>
      <c r="B2166" s="29" t="inlineStr">
        <is>
          <t>Policy summary · TEXT</t>
        </is>
      </c>
      <c r="C2166" s="26" t="n"/>
      <c r="D2166" s="27">
        <f>IF(AND($C2166="x",$A2166&lt;&gt;""),$A2166,"")</f>
        <v/>
      </c>
    </row>
    <row r="2167">
      <c r="A2167" s="25" t="inlineStr">
        <is>
          <t>policy_summary_approval_status</t>
        </is>
      </c>
      <c r="B2167" s="29" t="inlineStr">
        <is>
          <t>Policy summary approval status · TEXT</t>
        </is>
      </c>
      <c r="C2167" s="26" t="n"/>
      <c r="D2167" s="27">
        <f>IF(AND($C2167="x",$A2167&lt;&gt;""),$A2167,"")</f>
        <v/>
      </c>
    </row>
    <row r="2168">
      <c r="A2168" s="25" t="inlineStr">
        <is>
          <t>policy_summary_policy_topic_entries</t>
        </is>
      </c>
      <c r="B2168" s="29" t="inlineStr">
        <is>
          <t>Policy summary policy topic entries · TEXT</t>
        </is>
      </c>
      <c r="C2168" s="26" t="n"/>
      <c r="D2168" s="27">
        <f>IF(AND($C2168="x",$A2168&lt;&gt;""),$A2168,"")</f>
        <v/>
      </c>
    </row>
    <row r="2169">
      <c r="A2169" s="25" t="inlineStr">
        <is>
          <t>policy_summary_review_status</t>
        </is>
      </c>
      <c r="B2169" s="29" t="inlineStr">
        <is>
          <t>Policy summary review status · TEXT</t>
        </is>
      </c>
      <c r="C2169" s="26" t="n"/>
      <c r="D2169" s="27">
        <f>IF(AND($C2169="x",$A2169&lt;&gt;""),$A2169,"")</f>
        <v/>
      </c>
    </row>
    <row r="2170">
      <c r="A2170" s="25" t="inlineStr">
        <is>
          <t>position_estimates_estimated_add_clicks_at_first_position_cpc</t>
        </is>
      </c>
      <c r="B2170" s="29" t="inlineStr">
        <is>
          <t>Position estimates estimated add clicks at first position cpc · NUMERIC</t>
        </is>
      </c>
      <c r="C2170" s="26" t="n"/>
      <c r="D2170" s="27">
        <f>IF(AND($C2170="x",$A2170&lt;&gt;""),$A2170,"")</f>
        <v/>
      </c>
    </row>
    <row r="2171">
      <c r="A2171" s="25" t="inlineStr">
        <is>
          <t>position_estimates_estimated_add_cost_at_first_position_cpc</t>
        </is>
      </c>
      <c r="B2171" s="29" t="inlineStr">
        <is>
          <t>Position estimates estimated add cost at first position cpc · NUMERIC</t>
        </is>
      </c>
      <c r="C2171" s="26" t="n"/>
      <c r="D2171" s="27">
        <f>IF(AND($C2171="x",$A2171&lt;&gt;""),$A2171,"")</f>
        <v/>
      </c>
    </row>
    <row r="2172">
      <c r="A2172" s="25" t="inlineStr">
        <is>
          <t>position_estimates_first_page_cpc_micros</t>
        </is>
      </c>
      <c r="B2172" s="29" t="inlineStr">
        <is>
          <t>Position estimates first page cpc micros · NUMERIC</t>
        </is>
      </c>
      <c r="C2172" s="26" t="n"/>
      <c r="D2172" s="27">
        <f>IF(AND($C2172="x",$A2172&lt;&gt;""),$A2172,"")</f>
        <v/>
      </c>
    </row>
    <row r="2173">
      <c r="A2173" s="25" t="inlineStr">
        <is>
          <t>position_estimates_first_position_cpc_micros</t>
        </is>
      </c>
      <c r="B2173" s="29" t="inlineStr">
        <is>
          <t>Position estimates first position cpc micros · NUMERIC</t>
        </is>
      </c>
      <c r="C2173" s="26" t="n"/>
      <c r="D2173" s="27">
        <f>IF(AND($C2173="x",$A2173&lt;&gt;""),$A2173,"")</f>
        <v/>
      </c>
    </row>
    <row r="2174">
      <c r="A2174" s="25" t="inlineStr">
        <is>
          <t>position_estimates_top_of_page_cpc_micros</t>
        </is>
      </c>
      <c r="B2174" s="29" t="inlineStr">
        <is>
          <t>Position estimates top of page cpc micros · NUMERIC</t>
        </is>
      </c>
      <c r="C2174" s="26" t="n"/>
      <c r="D2174" s="27">
        <f>IF(AND($C2174="x",$A2174&lt;&gt;""),$A2174,"")</f>
        <v/>
      </c>
    </row>
    <row r="2175">
      <c r="A2175" s="25" t="inlineStr">
        <is>
          <t>post_click_quality_score</t>
        </is>
      </c>
      <c r="B2175" s="29" t="inlineStr">
        <is>
          <t>Post click quality score · TEXT</t>
        </is>
      </c>
      <c r="C2175" s="26" t="n"/>
      <c r="D2175" s="27">
        <f>IF(AND($C2175="x",$A2175&lt;&gt;""),$A2175,"")</f>
        <v/>
      </c>
    </row>
    <row r="2176">
      <c r="A2176" s="25" t="inlineStr">
        <is>
          <t>postal_code</t>
        </is>
      </c>
      <c r="B2176" s="29" t="inlineStr">
        <is>
          <t>Geo target postal code numbers · TEXT</t>
        </is>
      </c>
      <c r="C2176" s="26" t="n"/>
      <c r="D2176" s="27">
        <f>IF(AND($C2176="x",$A2176&lt;&gt;""),$A2176,"")</f>
        <v/>
      </c>
    </row>
    <row r="2177">
      <c r="A2177" s="25" t="inlineStr">
        <is>
          <t>price_asset_language_code</t>
        </is>
      </c>
      <c r="B2177" s="29" t="inlineStr">
        <is>
          <t>Price asset language code · TEXT</t>
        </is>
      </c>
      <c r="C2177" s="26" t="n"/>
      <c r="D2177" s="27">
        <f>IF(AND($C2177="x",$A2177&lt;&gt;""),$A2177,"")</f>
        <v/>
      </c>
    </row>
    <row r="2178">
      <c r="A2178" s="25" t="inlineStr">
        <is>
          <t>price_asset_price_offerings</t>
        </is>
      </c>
      <c r="B2178" s="29" t="inlineStr">
        <is>
          <t>Price asset price offerings · TEXT</t>
        </is>
      </c>
      <c r="C2178" s="26" t="n"/>
      <c r="D2178" s="27">
        <f>IF(AND($C2178="x",$A2178&lt;&gt;""),$A2178,"")</f>
        <v/>
      </c>
    </row>
    <row r="2179">
      <c r="A2179" s="25" t="inlineStr">
        <is>
          <t>price_asset_price_qualifier</t>
        </is>
      </c>
      <c r="B2179" s="29" t="inlineStr">
        <is>
          <t>Price asset price qualifier · TEXT</t>
        </is>
      </c>
      <c r="C2179" s="26" t="n"/>
      <c r="D2179" s="27">
        <f>IF(AND($C2179="x",$A2179&lt;&gt;""),$A2179,"")</f>
        <v/>
      </c>
    </row>
    <row r="2180">
      <c r="A2180" s="25" t="inlineStr">
        <is>
          <t>price_asset_type</t>
        </is>
      </c>
      <c r="B2180" s="29" t="inlineStr">
        <is>
          <t>Price asset type · TEXT</t>
        </is>
      </c>
      <c r="C2180" s="26" t="n"/>
      <c r="D2180" s="27">
        <f>IF(AND($C2180="x",$A2180&lt;&gt;""),$A2180,"")</f>
        <v/>
      </c>
    </row>
    <row r="2181">
      <c r="A2181" s="25" t="inlineStr">
        <is>
          <t>primary_impressions</t>
        </is>
      </c>
      <c r="B2181" s="29" t="inlineStr">
        <is>
          <t>Primary impressions · NUMERIC</t>
        </is>
      </c>
      <c r="C2181" s="26" t="n"/>
      <c r="D2181" s="27">
        <f>IF(AND($C2181="x",$A2181&lt;&gt;""),$A2181,"")</f>
        <v/>
      </c>
    </row>
    <row r="2182">
      <c r="A2182" s="25" t="inlineStr">
        <is>
          <t>primary_status</t>
        </is>
      </c>
      <c r="B2182" s="29" t="inlineStr">
        <is>
          <t>Primary status · TEXT</t>
        </is>
      </c>
      <c r="C2182" s="26" t="n"/>
      <c r="D2182" s="27">
        <f>IF(AND($C2182="x",$A2182&lt;&gt;""),$A2182,"")</f>
        <v/>
      </c>
    </row>
    <row r="2183">
      <c r="A2183" s="25" t="inlineStr">
        <is>
          <t>primary_status_reasons</t>
        </is>
      </c>
      <c r="B2183" s="29" t="inlineStr">
        <is>
          <t>Primary status reasons · TEXT</t>
        </is>
      </c>
      <c r="C2183" s="26" t="n"/>
      <c r="D2183" s="27">
        <f>IF(AND($C2183="x",$A2183&lt;&gt;""),$A2183,"")</f>
        <v/>
      </c>
    </row>
    <row r="2184">
      <c r="A2184" s="25" t="inlineStr">
        <is>
          <t>product_aggregator_id</t>
        </is>
      </c>
      <c r="B2184" s="29" t="inlineStr">
        <is>
          <t>Product aggregator id · NUMERIC</t>
        </is>
      </c>
      <c r="C2184" s="26" t="n"/>
      <c r="D2184" s="27">
        <f>IF(AND($C2184="x",$A2184&lt;&gt;""),$A2184,"")</f>
        <v/>
      </c>
    </row>
    <row r="2185">
      <c r="A2185" s="25" t="inlineStr">
        <is>
          <t>product_brand</t>
        </is>
      </c>
      <c r="B2185" s="29" t="inlineStr">
        <is>
          <t>Product brand · TEXT</t>
        </is>
      </c>
      <c r="C2185" s="26" t="n"/>
      <c r="D2185" s="27">
        <f>IF(AND($C2185="x",$A2185&lt;&gt;""),$A2185,"")</f>
        <v/>
      </c>
    </row>
    <row r="2186">
      <c r="A2186" s="25" t="inlineStr">
        <is>
          <t>product_category_level1</t>
        </is>
      </c>
      <c r="B2186" s="29" t="inlineStr">
        <is>
          <t>Product category level1 · TEXT</t>
        </is>
      </c>
      <c r="C2186" s="26" t="n"/>
      <c r="D2186" s="27">
        <f>IF(AND($C2186="x",$A2186&lt;&gt;""),$A2186,"")</f>
        <v/>
      </c>
    </row>
    <row r="2187">
      <c r="A2187" s="25" t="inlineStr">
        <is>
          <t>product_category_level2</t>
        </is>
      </c>
      <c r="B2187" s="29" t="inlineStr">
        <is>
          <t>Product category level2 · TEXT</t>
        </is>
      </c>
      <c r="C2187" s="26" t="n"/>
      <c r="D2187" s="27">
        <f>IF(AND($C2187="x",$A2187&lt;&gt;""),$A2187,"")</f>
        <v/>
      </c>
    </row>
    <row r="2188">
      <c r="A2188" s="25" t="inlineStr">
        <is>
          <t>product_category_level3</t>
        </is>
      </c>
      <c r="B2188" s="29" t="inlineStr">
        <is>
          <t>Product category level3 · TEXT</t>
        </is>
      </c>
      <c r="C2188" s="26" t="n"/>
      <c r="D2188" s="27">
        <f>IF(AND($C2188="x",$A2188&lt;&gt;""),$A2188,"")</f>
        <v/>
      </c>
    </row>
    <row r="2189">
      <c r="A2189" s="25" t="inlineStr">
        <is>
          <t>product_category_level4</t>
        </is>
      </c>
      <c r="B2189" s="29" t="inlineStr">
        <is>
          <t>Product category level4 · TEXT</t>
        </is>
      </c>
      <c r="C2189" s="26" t="n"/>
      <c r="D2189" s="27">
        <f>IF(AND($C2189="x",$A2189&lt;&gt;""),$A2189,"")</f>
        <v/>
      </c>
    </row>
    <row r="2190">
      <c r="A2190" s="25" t="inlineStr">
        <is>
          <t>product_category_level5</t>
        </is>
      </c>
      <c r="B2190" s="29" t="inlineStr">
        <is>
          <t>Product category level5 · TEXT</t>
        </is>
      </c>
      <c r="C2190" s="26" t="n"/>
      <c r="D2190" s="27">
        <f>IF(AND($C2190="x",$A2190&lt;&gt;""),$A2190,"")</f>
        <v/>
      </c>
    </row>
    <row r="2191">
      <c r="A2191" s="25" t="inlineStr">
        <is>
          <t>product_channel</t>
        </is>
      </c>
      <c r="B2191" s="29" t="inlineStr">
        <is>
          <t>Product channel · TEXT</t>
        </is>
      </c>
      <c r="C2191" s="26" t="n"/>
      <c r="D2191" s="27">
        <f>IF(AND($C2191="x",$A2191&lt;&gt;""),$A2191,"")</f>
        <v/>
      </c>
    </row>
    <row r="2192">
      <c r="A2192" s="25" t="inlineStr">
        <is>
          <t>product_channel_exclusivity</t>
        </is>
      </c>
      <c r="B2192" s="29" t="inlineStr">
        <is>
          <t>Product channel exclusivity · TEXT</t>
        </is>
      </c>
      <c r="C2192" s="26" t="n"/>
      <c r="D2192" s="27">
        <f>IF(AND($C2192="x",$A2192&lt;&gt;""),$A2192,"")</f>
        <v/>
      </c>
    </row>
    <row r="2193">
      <c r="A2193" s="25" t="inlineStr">
        <is>
          <t>product_condition</t>
        </is>
      </c>
      <c r="B2193" s="29" t="inlineStr">
        <is>
          <t>Product condition · TEXT</t>
        </is>
      </c>
      <c r="C2193" s="26" t="n"/>
      <c r="D2193" s="27">
        <f>IF(AND($C2193="x",$A2193&lt;&gt;""),$A2193,"")</f>
        <v/>
      </c>
    </row>
    <row r="2194">
      <c r="A2194" s="25" t="inlineStr">
        <is>
          <t>product_country</t>
        </is>
      </c>
      <c r="B2194" s="29" t="inlineStr">
        <is>
          <t>Product country · COUNTRY</t>
        </is>
      </c>
      <c r="C2194" s="26" t="n"/>
      <c r="D2194" s="27">
        <f>IF(AND($C2194="x",$A2194&lt;&gt;""),$A2194,"")</f>
        <v/>
      </c>
    </row>
    <row r="2195">
      <c r="A2195" s="25" t="inlineStr">
        <is>
          <t>product_custom_attribute0</t>
        </is>
      </c>
      <c r="B2195" s="29" t="inlineStr">
        <is>
          <t>Product custom attribute0 · TEXT</t>
        </is>
      </c>
      <c r="C2195" s="26" t="n"/>
      <c r="D2195" s="27">
        <f>IF(AND($C2195="x",$A2195&lt;&gt;""),$A2195,"")</f>
        <v/>
      </c>
    </row>
    <row r="2196">
      <c r="A2196" s="25" t="inlineStr">
        <is>
          <t>product_custom_attribute1</t>
        </is>
      </c>
      <c r="B2196" s="29" t="inlineStr">
        <is>
          <t>Product custom attribute1 · TEXT</t>
        </is>
      </c>
      <c r="C2196" s="26" t="n"/>
      <c r="D2196" s="27">
        <f>IF(AND($C2196="x",$A2196&lt;&gt;""),$A2196,"")</f>
        <v/>
      </c>
    </row>
    <row r="2197">
      <c r="A2197" s="25" t="inlineStr">
        <is>
          <t>product_custom_attribute2</t>
        </is>
      </c>
      <c r="B2197" s="29" t="inlineStr">
        <is>
          <t>Product custom attribute2 · TEXT</t>
        </is>
      </c>
      <c r="C2197" s="26" t="n"/>
      <c r="D2197" s="27">
        <f>IF(AND($C2197="x",$A2197&lt;&gt;""),$A2197,"")</f>
        <v/>
      </c>
    </row>
    <row r="2198">
      <c r="A2198" s="25" t="inlineStr">
        <is>
          <t>product_custom_attribute3</t>
        </is>
      </c>
      <c r="B2198" s="29" t="inlineStr">
        <is>
          <t>Product custom attribute3 · TEXT</t>
        </is>
      </c>
      <c r="C2198" s="26" t="n"/>
      <c r="D2198" s="27">
        <f>IF(AND($C2198="x",$A2198&lt;&gt;""),$A2198,"")</f>
        <v/>
      </c>
    </row>
    <row r="2199">
      <c r="A2199" s="25" t="inlineStr">
        <is>
          <t>product_custom_attribute4</t>
        </is>
      </c>
      <c r="B2199" s="29" t="inlineStr">
        <is>
          <t>Product custom attribute4 · TEXT</t>
        </is>
      </c>
      <c r="C2199" s="26" t="n"/>
      <c r="D2199" s="27">
        <f>IF(AND($C2199="x",$A2199&lt;&gt;""),$A2199,"")</f>
        <v/>
      </c>
    </row>
    <row r="2200">
      <c r="A2200" s="25" t="inlineStr">
        <is>
          <t>product_feed_label</t>
        </is>
      </c>
      <c r="B2200" s="29" t="inlineStr">
        <is>
          <t>Product feed label · TEXT</t>
        </is>
      </c>
      <c r="C2200" s="26" t="n"/>
      <c r="D2200" s="27">
        <f>IF(AND($C2200="x",$A2200&lt;&gt;""),$A2200,"")</f>
        <v/>
      </c>
    </row>
    <row r="2201">
      <c r="A2201" s="25" t="inlineStr">
        <is>
          <t>product_item_id</t>
        </is>
      </c>
      <c r="B2201" s="29" t="inlineStr">
        <is>
          <t>Product item id · TEXT</t>
        </is>
      </c>
      <c r="C2201" s="26" t="n"/>
      <c r="D2201" s="27">
        <f>IF(AND($C2201="x",$A2201&lt;&gt;""),$A2201,"")</f>
        <v/>
      </c>
    </row>
    <row r="2202">
      <c r="A2202" s="25" t="inlineStr">
        <is>
          <t>product_language</t>
        </is>
      </c>
      <c r="B2202" s="29" t="inlineStr">
        <is>
          <t>Product language · TEXT</t>
        </is>
      </c>
      <c r="C2202" s="26" t="n"/>
      <c r="D2202" s="27">
        <f>IF(AND($C2202="x",$A2202&lt;&gt;""),$A2202,"")</f>
        <v/>
      </c>
    </row>
    <row r="2203">
      <c r="A2203" s="25" t="inlineStr">
        <is>
          <t>product_merchant_id</t>
        </is>
      </c>
      <c r="B2203" s="29" t="inlineStr">
        <is>
          <t>Product merchant id · NUMERIC</t>
        </is>
      </c>
      <c r="C2203" s="26" t="n"/>
      <c r="D2203" s="27">
        <f>IF(AND($C2203="x",$A2203&lt;&gt;""),$A2203,"")</f>
        <v/>
      </c>
    </row>
    <row r="2204">
      <c r="A2204" s="25" t="inlineStr">
        <is>
          <t>product_store_id</t>
        </is>
      </c>
      <c r="B2204" s="29" t="inlineStr">
        <is>
          <t>Product store id · TEXT</t>
        </is>
      </c>
      <c r="C2204" s="26" t="n"/>
      <c r="D2204" s="27">
        <f>IF(AND($C2204="x",$A2204&lt;&gt;""),$A2204,"")</f>
        <v/>
      </c>
    </row>
    <row r="2205">
      <c r="A2205" s="25" t="inlineStr">
        <is>
          <t>product_title</t>
        </is>
      </c>
      <c r="B2205" s="29" t="inlineStr">
        <is>
          <t>Product title · TEXT</t>
        </is>
      </c>
      <c r="C2205" s="26" t="n"/>
      <c r="D2205" s="27">
        <f>IF(AND($C2205="x",$A2205&lt;&gt;""),$A2205,"")</f>
        <v/>
      </c>
    </row>
    <row r="2206">
      <c r="A2206" s="25" t="inlineStr">
        <is>
          <t>product_type_l1</t>
        </is>
      </c>
      <c r="B2206" s="29" t="inlineStr">
        <is>
          <t>Product type l1 · TEXT</t>
        </is>
      </c>
      <c r="C2206" s="26" t="n"/>
      <c r="D2206" s="27">
        <f>IF(AND($C2206="x",$A2206&lt;&gt;""),$A2206,"")</f>
        <v/>
      </c>
    </row>
    <row r="2207">
      <c r="A2207" s="25" t="inlineStr">
        <is>
          <t>product_type_l2</t>
        </is>
      </c>
      <c r="B2207" s="29" t="inlineStr">
        <is>
          <t>Product type l2 · TEXT</t>
        </is>
      </c>
      <c r="C2207" s="26" t="n"/>
      <c r="D2207" s="27">
        <f>IF(AND($C2207="x",$A2207&lt;&gt;""),$A2207,"")</f>
        <v/>
      </c>
    </row>
    <row r="2208">
      <c r="A2208" s="25" t="inlineStr">
        <is>
          <t>product_type_l3</t>
        </is>
      </c>
      <c r="B2208" s="29" t="inlineStr">
        <is>
          <t>Product type l3 · TEXT</t>
        </is>
      </c>
      <c r="C2208" s="26" t="n"/>
      <c r="D2208" s="27">
        <f>IF(AND($C2208="x",$A2208&lt;&gt;""),$A2208,"")</f>
        <v/>
      </c>
    </row>
    <row r="2209">
      <c r="A2209" s="25" t="inlineStr">
        <is>
          <t>product_type_l4</t>
        </is>
      </c>
      <c r="B2209" s="29" t="inlineStr">
        <is>
          <t>Product type l4 · TEXT</t>
        </is>
      </c>
      <c r="C2209" s="26" t="n"/>
      <c r="D2209" s="27">
        <f>IF(AND($C2209="x",$A2209&lt;&gt;""),$A2209,"")</f>
        <v/>
      </c>
    </row>
    <row r="2210">
      <c r="A2210" s="25" t="inlineStr">
        <is>
          <t>product_type_l5</t>
        </is>
      </c>
      <c r="B2210" s="29" t="inlineStr">
        <is>
          <t>Product type l5 · TEXT</t>
        </is>
      </c>
      <c r="C2210" s="26" t="n"/>
      <c r="D2210" s="27">
        <f>IF(AND($C2210="x",$A2210&lt;&gt;""),$A2210,"")</f>
        <v/>
      </c>
    </row>
    <row r="2211">
      <c r="A2211" s="25" t="inlineStr">
        <is>
          <t>promotion_asset_ad_schedule_targets</t>
        </is>
      </c>
      <c r="B2211" s="29" t="inlineStr">
        <is>
          <t>Promotion asset ad schedule targets · TEXT</t>
        </is>
      </c>
      <c r="C2211" s="26" t="n"/>
      <c r="D2211" s="27">
        <f>IF(AND($C2211="x",$A2211&lt;&gt;""),$A2211,"")</f>
        <v/>
      </c>
    </row>
    <row r="2212">
      <c r="A2212" s="25" t="inlineStr">
        <is>
          <t>promotion_asset_discount_modifier</t>
        </is>
      </c>
      <c r="B2212" s="29" t="inlineStr">
        <is>
          <t>Promotion asset discount modifier · TEXT</t>
        </is>
      </c>
      <c r="C2212" s="26" t="n"/>
      <c r="D2212" s="27">
        <f>IF(AND($C2212="x",$A2212&lt;&gt;""),$A2212,"")</f>
        <v/>
      </c>
    </row>
    <row r="2213">
      <c r="A2213" s="25" t="inlineStr">
        <is>
          <t>promotion_asset_end_date</t>
        </is>
      </c>
      <c r="B2213" s="29" t="inlineStr">
        <is>
          <t>Promotion asset end date · DATE</t>
        </is>
      </c>
      <c r="C2213" s="26" t="n"/>
      <c r="D2213" s="27">
        <f>IF(AND($C2213="x",$A2213&lt;&gt;""),$A2213,"")</f>
        <v/>
      </c>
    </row>
    <row r="2214">
      <c r="A2214" s="25" t="inlineStr">
        <is>
          <t>promotion_asset_language_code</t>
        </is>
      </c>
      <c r="B2214" s="29" t="inlineStr">
        <is>
          <t>Promotion asset language code · TEXT</t>
        </is>
      </c>
      <c r="C2214" s="26" t="n"/>
      <c r="D2214" s="27">
        <f>IF(AND($C2214="x",$A2214&lt;&gt;""),$A2214,"")</f>
        <v/>
      </c>
    </row>
    <row r="2215">
      <c r="A2215" s="25" t="inlineStr">
        <is>
          <t>promotion_asset_money_amount_off_amount_micros</t>
        </is>
      </c>
      <c r="B2215" s="29" t="inlineStr">
        <is>
          <t>Promotion asset money amount off amount micros · NUMERIC</t>
        </is>
      </c>
      <c r="C2215" s="26" t="n"/>
      <c r="D2215" s="27">
        <f>IF(AND($C2215="x",$A2215&lt;&gt;""),$A2215,"")</f>
        <v/>
      </c>
    </row>
    <row r="2216">
      <c r="A2216" s="25" t="inlineStr">
        <is>
          <t>promotion_asset_money_amount_off_amount_micros_daily</t>
        </is>
      </c>
      <c r="B2216" s="29" t="inlineStr">
        <is>
          <t>Promotion asset money amount off amount micros daily · NUMERIC</t>
        </is>
      </c>
      <c r="C2216" s="26" t="n"/>
      <c r="D2216" s="27">
        <f>IF(AND($C2216="x",$A2216&lt;&gt;""),$A2216,"")</f>
        <v/>
      </c>
    </row>
    <row r="2217">
      <c r="A2217" s="25" t="inlineStr">
        <is>
          <t>promotion_asset_money_amount_off_currency_code</t>
        </is>
      </c>
      <c r="B2217" s="29" t="inlineStr">
        <is>
          <t>Promotion asset money amount off currency code · TEXT</t>
        </is>
      </c>
      <c r="C2217" s="26" t="n"/>
      <c r="D2217" s="27">
        <f>IF(AND($C2217="x",$A2217&lt;&gt;""),$A2217,"")</f>
        <v/>
      </c>
    </row>
    <row r="2218">
      <c r="A2218" s="25" t="inlineStr">
        <is>
          <t>promotion_asset_occasion</t>
        </is>
      </c>
      <c r="B2218" s="29" t="inlineStr">
        <is>
          <t>Promotion asset occasion · TEXT</t>
        </is>
      </c>
      <c r="C2218" s="26" t="n"/>
      <c r="D2218" s="27">
        <f>IF(AND($C2218="x",$A2218&lt;&gt;""),$A2218,"")</f>
        <v/>
      </c>
    </row>
    <row r="2219">
      <c r="A2219" s="25" t="inlineStr">
        <is>
          <t>promotion_asset_orders_over_amount_amount_micros</t>
        </is>
      </c>
      <c r="B2219" s="29" t="inlineStr">
        <is>
          <t>Promotion asset orders over amount amount micros · NUMERIC</t>
        </is>
      </c>
      <c r="C2219" s="26" t="n"/>
      <c r="D2219" s="27">
        <f>IF(AND($C2219="x",$A2219&lt;&gt;""),$A2219,"")</f>
        <v/>
      </c>
    </row>
    <row r="2220">
      <c r="A2220" s="25" t="inlineStr">
        <is>
          <t>promotion_asset_orders_over_amount_amount_micros_daily</t>
        </is>
      </c>
      <c r="B2220" s="29" t="inlineStr">
        <is>
          <t>Promotion asset orders over amount amount micros daily · NUMERIC</t>
        </is>
      </c>
      <c r="C2220" s="26" t="n"/>
      <c r="D2220" s="27">
        <f>IF(AND($C2220="x",$A2220&lt;&gt;""),$A2220,"")</f>
        <v/>
      </c>
    </row>
    <row r="2221">
      <c r="A2221" s="25" t="inlineStr">
        <is>
          <t>promotion_asset_orders_over_amount_currency_code</t>
        </is>
      </c>
      <c r="B2221" s="29" t="inlineStr">
        <is>
          <t>Promotion asset orders over amount currency code · TEXT</t>
        </is>
      </c>
      <c r="C2221" s="26" t="n"/>
      <c r="D2221" s="27">
        <f>IF(AND($C2221="x",$A2221&lt;&gt;""),$A2221,"")</f>
        <v/>
      </c>
    </row>
    <row r="2222">
      <c r="A2222" s="25" t="inlineStr">
        <is>
          <t>promotion_asset_percent_off</t>
        </is>
      </c>
      <c r="B2222" s="29" t="inlineStr">
        <is>
          <t>Promotion asset percent off · NUMERIC</t>
        </is>
      </c>
      <c r="C2222" s="26" t="n"/>
      <c r="D2222" s="27">
        <f>IF(AND($C2222="x",$A2222&lt;&gt;""),$A2222,"")</f>
        <v/>
      </c>
    </row>
    <row r="2223">
      <c r="A2223" s="25" t="inlineStr">
        <is>
          <t>promotion_asset_percent_off_daily</t>
        </is>
      </c>
      <c r="B2223" s="29" t="inlineStr">
        <is>
          <t>Promotion asset percent off daily · NUMERIC</t>
        </is>
      </c>
      <c r="C2223" s="26" t="n"/>
      <c r="D2223" s="27">
        <f>IF(AND($C2223="x",$A2223&lt;&gt;""),$A2223,"")</f>
        <v/>
      </c>
    </row>
    <row r="2224">
      <c r="A2224" s="25" t="inlineStr">
        <is>
          <t>promotion_asset_promotion_barcode_info_barcode_content</t>
        </is>
      </c>
      <c r="B2224" s="29" t="inlineStr">
        <is>
          <t>Promotion asset promotion barcode info barcode content · TEXT</t>
        </is>
      </c>
      <c r="C2224" s="26" t="n"/>
      <c r="D2224" s="27">
        <f>IF(AND($C2224="x",$A2224&lt;&gt;""),$A2224,"")</f>
        <v/>
      </c>
    </row>
    <row r="2225">
      <c r="A2225" s="25" t="inlineStr">
        <is>
          <t>promotion_asset_promotion_barcode_info_type</t>
        </is>
      </c>
      <c r="B2225" s="29" t="inlineStr">
        <is>
          <t>Promotion asset promotion barcode info type · TEXT</t>
        </is>
      </c>
      <c r="C2225" s="26" t="n"/>
      <c r="D2225" s="27">
        <f>IF(AND($C2225="x",$A2225&lt;&gt;""),$A2225,"")</f>
        <v/>
      </c>
    </row>
    <row r="2226">
      <c r="A2226" s="25" t="inlineStr">
        <is>
          <t>promotion_asset_promotion_code</t>
        </is>
      </c>
      <c r="B2226" s="29" t="inlineStr">
        <is>
          <t>Promotion asset promotion code · TEXT</t>
        </is>
      </c>
      <c r="C2226" s="26" t="n"/>
      <c r="D2226" s="27">
        <f>IF(AND($C2226="x",$A2226&lt;&gt;""),$A2226,"")</f>
        <v/>
      </c>
    </row>
    <row r="2227">
      <c r="A2227" s="25" t="inlineStr">
        <is>
          <t>promotion_asset_promotion_qr_code_info_qr_code_content</t>
        </is>
      </c>
      <c r="B2227" s="29" t="inlineStr">
        <is>
          <t>Promotion asset promotion qr code info qr code content · TEXT</t>
        </is>
      </c>
      <c r="C2227" s="26" t="n"/>
      <c r="D2227" s="27">
        <f>IF(AND($C2227="x",$A2227&lt;&gt;""),$A2227,"")</f>
        <v/>
      </c>
    </row>
    <row r="2228">
      <c r="A2228" s="25" t="inlineStr">
        <is>
          <t>promotion_asset_promotion_target</t>
        </is>
      </c>
      <c r="B2228" s="29" t="inlineStr">
        <is>
          <t>Promotion asset promotion target · TEXT</t>
        </is>
      </c>
      <c r="C2228" s="26" t="n"/>
      <c r="D2228" s="27">
        <f>IF(AND($C2228="x",$A2228&lt;&gt;""),$A2228,"")</f>
        <v/>
      </c>
    </row>
    <row r="2229">
      <c r="A2229" s="25" t="inlineStr">
        <is>
          <t>promotion_asset_redemption_end_date</t>
        </is>
      </c>
      <c r="B2229" s="29" t="inlineStr">
        <is>
          <t>Promotion asset redemption end date · DATE</t>
        </is>
      </c>
      <c r="C2229" s="26" t="n"/>
      <c r="D2229" s="27">
        <f>IF(AND($C2229="x",$A2229&lt;&gt;""),$A2229,"")</f>
        <v/>
      </c>
    </row>
    <row r="2230">
      <c r="A2230" s="25" t="inlineStr">
        <is>
          <t>promotion_asset_redemption_start_date</t>
        </is>
      </c>
      <c r="B2230" s="29" t="inlineStr">
        <is>
          <t>Promotion asset redemption start date · DATE</t>
        </is>
      </c>
      <c r="C2230" s="26" t="n"/>
      <c r="D2230" s="27">
        <f>IF(AND($C2230="x",$A2230&lt;&gt;""),$A2230,"")</f>
        <v/>
      </c>
    </row>
    <row r="2231">
      <c r="A2231" s="25" t="inlineStr">
        <is>
          <t>promotion_asset_start_date</t>
        </is>
      </c>
      <c r="B2231" s="29" t="inlineStr">
        <is>
          <t>Promotion asset start date · DATE</t>
        </is>
      </c>
      <c r="C2231" s="26" t="n"/>
      <c r="D2231" s="27">
        <f>IF(AND($C2231="x",$A2231&lt;&gt;""),$A2231,"")</f>
        <v/>
      </c>
    </row>
    <row r="2232">
      <c r="A2232" s="25" t="inlineStr">
        <is>
          <t>promotion_asset_terms_and_conditions_text</t>
        </is>
      </c>
      <c r="B2232" s="29" t="inlineStr">
        <is>
          <t>Promotion asset terms and conditions text · TEXT</t>
        </is>
      </c>
      <c r="C2232" s="26" t="n"/>
      <c r="D2232" s="27">
        <f>IF(AND($C2232="x",$A2232&lt;&gt;""),$A2232,"")</f>
        <v/>
      </c>
    </row>
    <row r="2233">
      <c r="A2233" s="25" t="inlineStr">
        <is>
          <t>promotion_asset_terms_and_conditions_uri</t>
        </is>
      </c>
      <c r="B2233" s="29" t="inlineStr">
        <is>
          <t>Promotion asset terms and conditions uri · TEXT</t>
        </is>
      </c>
      <c r="C2233" s="26" t="n"/>
      <c r="D2233" s="27">
        <f>IF(AND($C2233="x",$A2233&lt;&gt;""),$A2233,"")</f>
        <v/>
      </c>
    </row>
    <row r="2234">
      <c r="A2234" s="25" t="inlineStr">
        <is>
          <t>proximity_address_city_name</t>
        </is>
      </c>
      <c r="B2234" s="29" t="inlineStr">
        <is>
          <t>Proximity address city name · CITY</t>
        </is>
      </c>
      <c r="C2234" s="26" t="n"/>
      <c r="D2234" s="27">
        <f>IF(AND($C2234="x",$A2234&lt;&gt;""),$A2234,"")</f>
        <v/>
      </c>
    </row>
    <row r="2235">
      <c r="A2235" s="25" t="inlineStr">
        <is>
          <t>proximity_address_country_code</t>
        </is>
      </c>
      <c r="B2235" s="29" t="inlineStr">
        <is>
          <t>Proximity address country code · COUNTRY</t>
        </is>
      </c>
      <c r="C2235" s="26" t="n"/>
      <c r="D2235" s="27">
        <f>IF(AND($C2235="x",$A2235&lt;&gt;""),$A2235,"")</f>
        <v/>
      </c>
    </row>
    <row r="2236">
      <c r="A2236" s="25" t="inlineStr">
        <is>
          <t>proximity_address_postal_code</t>
        </is>
      </c>
      <c r="B2236" s="29" t="inlineStr">
        <is>
          <t>Proximity address postal code · TEXT</t>
        </is>
      </c>
      <c r="C2236" s="26" t="n"/>
      <c r="D2236" s="27">
        <f>IF(AND($C2236="x",$A2236&lt;&gt;""),$A2236,"")</f>
        <v/>
      </c>
    </row>
    <row r="2237">
      <c r="A2237" s="25" t="inlineStr">
        <is>
          <t>proximity_address_province_code</t>
        </is>
      </c>
      <c r="B2237" s="29" t="inlineStr">
        <is>
          <t>Proximity address province code · TEXT</t>
        </is>
      </c>
      <c r="C2237" s="26" t="n"/>
      <c r="D2237" s="27">
        <f>IF(AND($C2237="x",$A2237&lt;&gt;""),$A2237,"")</f>
        <v/>
      </c>
    </row>
    <row r="2238">
      <c r="A2238" s="25" t="inlineStr">
        <is>
          <t>proximity_address_province_name</t>
        </is>
      </c>
      <c r="B2238" s="29" t="inlineStr">
        <is>
          <t>Proximity address province name · TEXT</t>
        </is>
      </c>
      <c r="C2238" s="26" t="n"/>
      <c r="D2238" s="27">
        <f>IF(AND($C2238="x",$A2238&lt;&gt;""),$A2238,"")</f>
        <v/>
      </c>
    </row>
    <row r="2239">
      <c r="A2239" s="25" t="inlineStr">
        <is>
          <t>proximity_address_street_address</t>
        </is>
      </c>
      <c r="B2239" s="29" t="inlineStr">
        <is>
          <t>Proximity address street address · TEXT</t>
        </is>
      </c>
      <c r="C2239" s="26" t="n"/>
      <c r="D2239" s="27">
        <f>IF(AND($C2239="x",$A2239&lt;&gt;""),$A2239,"")</f>
        <v/>
      </c>
    </row>
    <row r="2240">
      <c r="A2240" s="25" t="inlineStr">
        <is>
          <t>proximity_geo_point_latitude_in_micro_degrees</t>
        </is>
      </c>
      <c r="B2240" s="29" t="inlineStr">
        <is>
          <t>Proximity geo point latitude in micro degrees · NUMERIC</t>
        </is>
      </c>
      <c r="C2240" s="26" t="n"/>
      <c r="D2240" s="27">
        <f>IF(AND($C2240="x",$A2240&lt;&gt;""),$A2240,"")</f>
        <v/>
      </c>
    </row>
    <row r="2241">
      <c r="A2241" s="25" t="inlineStr">
        <is>
          <t>proximity_geo_point_longitude_in_micro_degrees</t>
        </is>
      </c>
      <c r="B2241" s="29" t="inlineStr">
        <is>
          <t>Proximity geo point longitude in micro degrees · NUMERIC</t>
        </is>
      </c>
      <c r="C2241" s="26" t="n"/>
      <c r="D2241" s="27">
        <f>IF(AND($C2241="x",$A2241&lt;&gt;""),$A2241,"")</f>
        <v/>
      </c>
    </row>
    <row r="2242">
      <c r="A2242" s="25" t="inlineStr">
        <is>
          <t>proximity_radius</t>
        </is>
      </c>
      <c r="B2242" s="29" t="inlineStr">
        <is>
          <t>Proximity radius · NUMERIC</t>
        </is>
      </c>
      <c r="C2242" s="26" t="n"/>
      <c r="D2242" s="27">
        <f>IF(AND($C2242="x",$A2242&lt;&gt;""),$A2242,"")</f>
        <v/>
      </c>
    </row>
    <row r="2243">
      <c r="A2243" s="25" t="inlineStr">
        <is>
          <t>proximity_radius_units</t>
        </is>
      </c>
      <c r="B2243" s="29" t="inlineStr">
        <is>
          <t>Proximity radius units · TEXT</t>
        </is>
      </c>
      <c r="C2243" s="26" t="n"/>
      <c r="D2243" s="27">
        <f>IF(AND($C2243="x",$A2243&lt;&gt;""),$A2243,"")</f>
        <v/>
      </c>
    </row>
    <row r="2244">
      <c r="A2244" s="25" t="inlineStr">
        <is>
          <t>publisher_organic_clicks</t>
        </is>
      </c>
      <c r="B2244" s="29" t="inlineStr">
        <is>
          <t>Publisher organic clicks · NUMERIC</t>
        </is>
      </c>
      <c r="C2244" s="26" t="n"/>
      <c r="D2244" s="27">
        <f>IF(AND($C2244="x",$A2244&lt;&gt;""),$A2244,"")</f>
        <v/>
      </c>
    </row>
    <row r="2245">
      <c r="A2245" s="25" t="inlineStr">
        <is>
          <t>publisher_purchased_clicks</t>
        </is>
      </c>
      <c r="B2245" s="29" t="inlineStr">
        <is>
          <t>Publisher purchased clicks · NUMERIC</t>
        </is>
      </c>
      <c r="C2245" s="26" t="n"/>
      <c r="D2245" s="27">
        <f>IF(AND($C2245="x",$A2245&lt;&gt;""),$A2245,"")</f>
        <v/>
      </c>
    </row>
    <row r="2246">
      <c r="A2246" s="25" t="inlineStr">
        <is>
          <t>publisher_unknown_clicks</t>
        </is>
      </c>
      <c r="B2246" s="29" t="inlineStr">
        <is>
          <t>Publisher unknown clicks · NUMERIC</t>
        </is>
      </c>
      <c r="C2246" s="26" t="n"/>
      <c r="D2246" s="27">
        <f>IF(AND($C2246="x",$A2246&lt;&gt;""),$A2246,"")</f>
        <v/>
      </c>
    </row>
    <row r="2247">
      <c r="A2247" s="25" t="inlineStr">
        <is>
          <t>quality_info_creative_quality_score</t>
        </is>
      </c>
      <c r="B2247" s="29" t="inlineStr">
        <is>
          <t>Quality info creative quality score · TEXT</t>
        </is>
      </c>
      <c r="C2247" s="26" t="n"/>
      <c r="D2247" s="27">
        <f>IF(AND($C2247="x",$A2247&lt;&gt;""),$A2247,"")</f>
        <v/>
      </c>
    </row>
    <row r="2248">
      <c r="A2248" s="25" t="inlineStr">
        <is>
          <t>quality_info_post_click_quality_score</t>
        </is>
      </c>
      <c r="B2248" s="29" t="inlineStr">
        <is>
          <t>Quality info post click quality score · TEXT</t>
        </is>
      </c>
      <c r="C2248" s="26" t="n"/>
      <c r="D2248" s="27">
        <f>IF(AND($C2248="x",$A2248&lt;&gt;""),$A2248,"")</f>
        <v/>
      </c>
    </row>
    <row r="2249">
      <c r="A2249" s="25" t="inlineStr">
        <is>
          <t>quality_info_quality_score</t>
        </is>
      </c>
      <c r="B2249" s="29" t="inlineStr">
        <is>
          <t>Quality info quality score · NUMERIC</t>
        </is>
      </c>
      <c r="C2249" s="26" t="n"/>
      <c r="D2249" s="27">
        <f>IF(AND($C2249="x",$A2249&lt;&gt;""),$A2249,"")</f>
        <v/>
      </c>
    </row>
    <row r="2250">
      <c r="A2250" s="25" t="inlineStr">
        <is>
          <t>quality_info_search_predicted_ctr</t>
        </is>
      </c>
      <c r="B2250" s="29" t="inlineStr">
        <is>
          <t>Quality info search predicted ctr · TEXT</t>
        </is>
      </c>
      <c r="C2250" s="26" t="n"/>
      <c r="D2250" s="27">
        <f>IF(AND($C2250="x",$A2250&lt;&gt;""),$A2250,"")</f>
        <v/>
      </c>
    </row>
    <row r="2251">
      <c r="A2251" s="25" t="inlineStr">
        <is>
          <t>quality_score</t>
        </is>
      </c>
      <c r="B2251" s="29" t="inlineStr">
        <is>
          <t>Quality score · NUMERIC</t>
        </is>
      </c>
      <c r="C2251" s="26" t="n"/>
      <c r="D2251" s="27">
        <f>IF(AND($C2251="x",$A2251&lt;&gt;""),$A2251,"")</f>
        <v/>
      </c>
    </row>
    <row r="2252">
      <c r="A2252" s="25" t="inlineStr">
        <is>
          <t>quarter</t>
        </is>
      </c>
      <c r="B2252" s="29" t="inlineStr">
        <is>
          <t>Quarter · TEXT</t>
        </is>
      </c>
      <c r="C2252" s="26" t="n"/>
      <c r="D2252" s="27">
        <f>IF(AND($C2252="x",$A2252&lt;&gt;""),$A2252,"")</f>
        <v/>
      </c>
    </row>
    <row r="2253">
      <c r="A2253" s="25" t="inlineStr">
        <is>
          <t>read_only</t>
        </is>
      </c>
      <c r="B2253" s="29" t="inlineStr">
        <is>
          <t>Read only · BOOLEAN</t>
        </is>
      </c>
      <c r="C2253" s="26" t="n"/>
      <c r="D2253" s="27">
        <f>IF(AND($C2253="x",$A2253&lt;&gt;""),$A2253,"")</f>
        <v/>
      </c>
    </row>
    <row r="2254">
      <c r="A2254" s="25" t="inlineStr">
        <is>
          <t>real_time_bidding_setting_opt_in</t>
        </is>
      </c>
      <c r="B2254" s="29" t="inlineStr">
        <is>
          <t>Real time bidding setting opt in · BOOLEAN</t>
        </is>
      </c>
      <c r="C2254" s="26" t="n"/>
      <c r="D2254" s="27">
        <f>IF(AND($C2254="x",$A2254&lt;&gt;""),$A2254,"")</f>
        <v/>
      </c>
    </row>
    <row r="2255">
      <c r="A2255" s="25" t="inlineStr">
        <is>
          <t>recommendation_type</t>
        </is>
      </c>
      <c r="B2255" s="29" t="inlineStr">
        <is>
          <t>Recommendation type · TEXT</t>
        </is>
      </c>
      <c r="C2255" s="26" t="n"/>
      <c r="D2255" s="27">
        <f>IF(AND($C2255="x",$A2255&lt;&gt;""),$A2255,"")</f>
        <v/>
      </c>
    </row>
    <row r="2256">
      <c r="A2256" s="25" t="inlineStr">
        <is>
          <t>recommended_budget_amount</t>
        </is>
      </c>
      <c r="B2256" s="29" t="inlineStr">
        <is>
          <t>Recommended budget amount · NUMERIC</t>
        </is>
      </c>
      <c r="C2256" s="26" t="n"/>
      <c r="D2256" s="27">
        <f>IF(AND($C2256="x",$A2256&lt;&gt;""),$A2256,"")</f>
        <v/>
      </c>
    </row>
    <row r="2257">
      <c r="A2257" s="25" t="inlineStr">
        <is>
          <t>recommended_budget_amount_micros</t>
        </is>
      </c>
      <c r="B2257" s="29" t="inlineStr">
        <is>
          <t>Recommended budget amount micros · NUMERIC</t>
        </is>
      </c>
      <c r="C2257" s="26" t="n"/>
      <c r="D2257" s="27">
        <f>IF(AND($C2257="x",$A2257&lt;&gt;""),$A2257,"")</f>
        <v/>
      </c>
    </row>
    <row r="2258">
      <c r="A2258" s="25" t="inlineStr">
        <is>
          <t>recommended_budget_estimated_change_weekly_clicks</t>
        </is>
      </c>
      <c r="B2258" s="29" t="inlineStr">
        <is>
          <t>Recommended budget estimated change weekly clicks · NUMERIC</t>
        </is>
      </c>
      <c r="C2258" s="26" t="n"/>
      <c r="D2258" s="27">
        <f>IF(AND($C2258="x",$A2258&lt;&gt;""),$A2258,"")</f>
        <v/>
      </c>
    </row>
    <row r="2259">
      <c r="A2259" s="25" t="inlineStr">
        <is>
          <t>recommended_budget_estimated_change_weekly_cost_micros</t>
        </is>
      </c>
      <c r="B2259" s="29" t="inlineStr">
        <is>
          <t>Recommended budget estimated change weekly cost micros · NUMERIC</t>
        </is>
      </c>
      <c r="C2259" s="26" t="n"/>
      <c r="D2259" s="27">
        <f>IF(AND($C2259="x",$A2259&lt;&gt;""),$A2259,"")</f>
        <v/>
      </c>
    </row>
    <row r="2260">
      <c r="A2260" s="25" t="inlineStr">
        <is>
          <t>recommended_budget_estimated_change_weekly_interactions</t>
        </is>
      </c>
      <c r="B2260" s="29" t="inlineStr">
        <is>
          <t>Recommended budget estimated change weekly interactions · NUMERIC</t>
        </is>
      </c>
      <c r="C2260" s="26" t="n"/>
      <c r="D2260" s="27">
        <f>IF(AND($C2260="x",$A2260&lt;&gt;""),$A2260,"")</f>
        <v/>
      </c>
    </row>
    <row r="2261">
      <c r="A2261" s="25" t="inlineStr">
        <is>
          <t>recommended_budget_estimated_change_weekly_views</t>
        </is>
      </c>
      <c r="B2261" s="29" t="inlineStr">
        <is>
          <t>Recommended budget estimated change weekly views · NUMERIC</t>
        </is>
      </c>
      <c r="C2261" s="26" t="n"/>
      <c r="D2261" s="27">
        <f>IF(AND($C2261="x",$A2261&lt;&gt;""),$A2261,"")</f>
        <v/>
      </c>
    </row>
    <row r="2262">
      <c r="A2262" s="25" t="inlineStr">
        <is>
          <t>reference_count</t>
        </is>
      </c>
      <c r="B2262" s="29" t="inlineStr">
        <is>
          <t>Reference count · NUMERIC</t>
        </is>
      </c>
      <c r="C2262" s="26" t="n"/>
      <c r="D2262" s="27">
        <f>IF(AND($C2262="x",$A2262&lt;&gt;""),$A2262,"")</f>
        <v/>
      </c>
    </row>
    <row r="2263">
      <c r="A2263" s="25" t="inlineStr">
        <is>
          <t>region</t>
        </is>
      </c>
      <c r="B2263" s="29" t="inlineStr">
        <is>
          <t>Geo target region · REGION</t>
        </is>
      </c>
      <c r="C2263" s="26" t="n"/>
      <c r="D2263" s="27">
        <f>IF(AND($C2263="x",$A2263&lt;&gt;""),$A2263,"")</f>
        <v/>
      </c>
    </row>
    <row r="2264">
      <c r="A2264" s="25" t="inlineStr">
        <is>
          <t>relative_ctr</t>
        </is>
      </c>
      <c r="B2264" s="29" t="inlineStr">
        <is>
          <t>Relative ctr · NUMERIC</t>
        </is>
      </c>
      <c r="C2264" s="26" t="n"/>
      <c r="D2264" s="27">
        <f>IF(AND($C2264="x",$A2264&lt;&gt;""),$A2264,"")</f>
        <v/>
      </c>
    </row>
    <row r="2265">
      <c r="A2265" s="25" t="inlineStr">
        <is>
          <t>remarketing_setting_google_global_site_tag</t>
        </is>
      </c>
      <c r="B2265" s="29" t="inlineStr">
        <is>
          <t>Remarketing setting google global site tag · TEXT</t>
        </is>
      </c>
      <c r="C2265" s="26" t="n"/>
      <c r="D2265" s="27">
        <f>IF(AND($C2265="x",$A2265&lt;&gt;""),$A2265,"")</f>
        <v/>
      </c>
    </row>
    <row r="2266">
      <c r="A2266" s="25" t="inlineStr">
        <is>
          <t>resource_name</t>
        </is>
      </c>
      <c r="B2266" s="29" t="inlineStr">
        <is>
          <t>Resource name · TEXT</t>
        </is>
      </c>
      <c r="C2266" s="26" t="n"/>
      <c r="D2266" s="27">
        <f>IF(AND($C2266="x",$A2266&lt;&gt;""),$A2266,"")</f>
        <v/>
      </c>
    </row>
    <row r="2267">
      <c r="A2267" s="25" t="inlineStr">
        <is>
          <t>revenue_micros</t>
        </is>
      </c>
      <c r="B2267" s="29" t="inlineStr">
        <is>
          <t>Revenue micros · NUMERIC</t>
        </is>
      </c>
      <c r="C2267" s="26" t="n"/>
      <c r="D2267" s="27">
        <f>IF(AND($C2267="x",$A2267&lt;&gt;""),$A2267,"")</f>
        <v/>
      </c>
    </row>
    <row r="2268">
      <c r="A2268" s="25" t="inlineStr">
        <is>
          <t>roas</t>
        </is>
      </c>
      <c r="B2268" s="29" t="inlineStr">
        <is>
          <t>ROAS · PERCENT</t>
        </is>
      </c>
      <c r="C2268" s="26" t="n"/>
      <c r="D2268" s="27">
        <f>IF(AND($C2268="x",$A2268&lt;&gt;""),$A2268,"")</f>
        <v/>
      </c>
    </row>
    <row r="2269">
      <c r="A2269" s="25" t="inlineStr">
        <is>
          <t>rule_based_user_list_flexible_rule_user_list_exclusive_operands</t>
        </is>
      </c>
      <c r="B2269" s="29" t="inlineStr">
        <is>
          <t>Rule based user list flexible rule user list exclusive operands · TEXT</t>
        </is>
      </c>
      <c r="C2269" s="26" t="n"/>
      <c r="D2269" s="27">
        <f>IF(AND($C2269="x",$A2269&lt;&gt;""),$A2269,"")</f>
        <v/>
      </c>
    </row>
    <row r="2270">
      <c r="A2270" s="25" t="inlineStr">
        <is>
          <t>rule_based_user_list_flexible_rule_user_list_inclusive_operands</t>
        </is>
      </c>
      <c r="B2270" s="29" t="inlineStr">
        <is>
          <t>Rule based user list flexible rule user list inclusive operands · TEXT</t>
        </is>
      </c>
      <c r="C2270" s="26" t="n"/>
      <c r="D2270" s="27">
        <f>IF(AND($C2270="x",$A2270&lt;&gt;""),$A2270,"")</f>
        <v/>
      </c>
    </row>
    <row r="2271">
      <c r="A2271" s="25" t="inlineStr">
        <is>
          <t>rule_based_user_list_flexible_rule_user_list_inclusive_rule_operator</t>
        </is>
      </c>
      <c r="B2271" s="29" t="inlineStr">
        <is>
          <t>Rule based user list flexible rule user list inclusive rule operator · TEXT</t>
        </is>
      </c>
      <c r="C2271" s="26" t="n"/>
      <c r="D2271" s="27">
        <f>IF(AND($C2271="x",$A2271&lt;&gt;""),$A2271,"")</f>
        <v/>
      </c>
    </row>
    <row r="2272">
      <c r="A2272" s="25" t="inlineStr">
        <is>
          <t>rule_based_user_list_prepopulation_status</t>
        </is>
      </c>
      <c r="B2272" s="29" t="inlineStr">
        <is>
          <t>Rule based user list prepopulation status · TEXT</t>
        </is>
      </c>
      <c r="C2272" s="26" t="n"/>
      <c r="D2272" s="27">
        <f>IF(AND($C2272="x",$A2272&lt;&gt;""),$A2272,"")</f>
        <v/>
      </c>
    </row>
    <row r="2273">
      <c r="A2273" s="25" t="inlineStr">
        <is>
          <t>scope</t>
        </is>
      </c>
      <c r="B2273" s="29" t="inlineStr">
        <is>
          <t>Scope · TEXT</t>
        </is>
      </c>
      <c r="C2273" s="26" t="n"/>
      <c r="D2273" s="27">
        <f>IF(AND($C2273="x",$A2273&lt;&gt;""),$A2273,"")</f>
        <v/>
      </c>
    </row>
    <row r="2274">
      <c r="A2274" s="25" t="inlineStr">
        <is>
          <t>search_absolute_top_impression_share</t>
        </is>
      </c>
      <c r="B2274" s="29" t="inlineStr">
        <is>
          <t>Search absolute top impression share · NUMERIC</t>
        </is>
      </c>
      <c r="C2274" s="26" t="n"/>
      <c r="D2274" s="27">
        <f>IF(AND($C2274="x",$A2274&lt;&gt;""),$A2274,"")</f>
        <v/>
      </c>
    </row>
    <row r="2275">
      <c r="A2275" s="25" t="inlineStr">
        <is>
          <t>search_absolute_top_impression_share_non_aggregated</t>
        </is>
      </c>
      <c r="B2275" s="29" t="inlineStr">
        <is>
          <t>(Internal) Search absolute top impression share (Non-aggregated) · NUMERIC</t>
        </is>
      </c>
      <c r="C2275" s="26" t="n"/>
      <c r="D2275" s="27">
        <f>IF(AND($C2275="x",$A2275&lt;&gt;""),$A2275,"")</f>
        <v/>
      </c>
    </row>
    <row r="2276">
      <c r="A2276" s="25" t="inlineStr">
        <is>
          <t>search_budget_lost_absolute_top_impression_share</t>
        </is>
      </c>
      <c r="B2276" s="29" t="inlineStr">
        <is>
          <t>Search budget lost absolute top impression share · NUMERIC</t>
        </is>
      </c>
      <c r="C2276" s="26" t="n"/>
      <c r="D2276" s="27">
        <f>IF(AND($C2276="x",$A2276&lt;&gt;""),$A2276,"")</f>
        <v/>
      </c>
    </row>
    <row r="2277">
      <c r="A2277" s="25" t="inlineStr">
        <is>
          <t>search_budget_lost_absolute_top_impression_share_non_aggregated</t>
        </is>
      </c>
      <c r="B2277" s="29" t="inlineStr">
        <is>
          <t>(Internal) Search budget lost absolute top impression share (Non-aggregated) · NUMERIC</t>
        </is>
      </c>
      <c r="C2277" s="26" t="n"/>
      <c r="D2277" s="27">
        <f>IF(AND($C2277="x",$A2277&lt;&gt;""),$A2277,"")</f>
        <v/>
      </c>
    </row>
    <row r="2278">
      <c r="A2278" s="25" t="inlineStr">
        <is>
          <t>search_budget_lost_impression_share</t>
        </is>
      </c>
      <c r="B2278" s="29" t="inlineStr">
        <is>
          <t>Search budget lost impression share · NUMERIC</t>
        </is>
      </c>
      <c r="C2278" s="26" t="n"/>
      <c r="D2278" s="27">
        <f>IF(AND($C2278="x",$A2278&lt;&gt;""),$A2278,"")</f>
        <v/>
      </c>
    </row>
    <row r="2279">
      <c r="A2279" s="25" t="inlineStr">
        <is>
          <t>search_budget_lost_impression_share_non_aggregated</t>
        </is>
      </c>
      <c r="B2279" s="29" t="inlineStr">
        <is>
          <t>(Internal) Search budget lost impression share (Non-aggregated) · NUMERIC</t>
        </is>
      </c>
      <c r="C2279" s="26" t="n"/>
      <c r="D2279" s="27">
        <f>IF(AND($C2279="x",$A2279&lt;&gt;""),$A2279,"")</f>
        <v/>
      </c>
    </row>
    <row r="2280">
      <c r="A2280" s="25" t="inlineStr">
        <is>
          <t>search_budget_lost_top_impression_share</t>
        </is>
      </c>
      <c r="B2280" s="29" t="inlineStr">
        <is>
          <t>Search budget lost top impression share · NUMERIC</t>
        </is>
      </c>
      <c r="C2280" s="26" t="n"/>
      <c r="D2280" s="27">
        <f>IF(AND($C2280="x",$A2280&lt;&gt;""),$A2280,"")</f>
        <v/>
      </c>
    </row>
    <row r="2281">
      <c r="A2281" s="25" t="inlineStr">
        <is>
          <t>search_budget_lost_top_impression_share_non_aggregated</t>
        </is>
      </c>
      <c r="B2281" s="29" t="inlineStr">
        <is>
          <t>(Internal) Search budget lost top impression share (Non-aggregated) · NUMERIC</t>
        </is>
      </c>
      <c r="C2281" s="26" t="n"/>
      <c r="D2281" s="27">
        <f>IF(AND($C2281="x",$A2281&lt;&gt;""),$A2281,"")</f>
        <v/>
      </c>
    </row>
    <row r="2282">
      <c r="A2282" s="25" t="inlineStr">
        <is>
          <t>search_click_share</t>
        </is>
      </c>
      <c r="B2282" s="29" t="inlineStr">
        <is>
          <t>Search click share · NUMERIC</t>
        </is>
      </c>
      <c r="C2282" s="26" t="n"/>
      <c r="D2282" s="27">
        <f>IF(AND($C2282="x",$A2282&lt;&gt;""),$A2282,"")</f>
        <v/>
      </c>
    </row>
    <row r="2283">
      <c r="A2283" s="25" t="inlineStr">
        <is>
          <t>search_eligible_clicks</t>
        </is>
      </c>
      <c r="B2283" s="29" t="inlineStr">
        <is>
          <t>Eligible Clicks on Search Network · NUMERIC</t>
        </is>
      </c>
      <c r="C2283" s="26" t="n"/>
      <c r="D2283" s="27">
        <f>IF(AND($C2283="x",$A2283&lt;&gt;""),$A2283,"")</f>
        <v/>
      </c>
    </row>
    <row r="2284">
      <c r="A2284" s="25" t="inlineStr">
        <is>
          <t>search_eligible_impressions</t>
        </is>
      </c>
      <c r="B2284" s="29" t="inlineStr">
        <is>
          <t>Eligible Impressions on Search Network · NUMERIC</t>
        </is>
      </c>
      <c r="C2284" s="26" t="n"/>
      <c r="D2284" s="27">
        <f>IF(AND($C2284="x",$A2284&lt;&gt;""),$A2284,"")</f>
        <v/>
      </c>
    </row>
    <row r="2285">
      <c r="A2285" s="25" t="inlineStr">
        <is>
          <t>search_engine_results_page_type</t>
        </is>
      </c>
      <c r="B2285" s="29" t="inlineStr">
        <is>
          <t>Search engine results page type · TEXT</t>
        </is>
      </c>
      <c r="C2285" s="26" t="n"/>
      <c r="D2285" s="27">
        <f>IF(AND($C2285="x",$A2285&lt;&gt;""),$A2285,"")</f>
        <v/>
      </c>
    </row>
    <row r="2286">
      <c r="A2286" s="25" t="inlineStr">
        <is>
          <t>search_exact_match_impression_share</t>
        </is>
      </c>
      <c r="B2286" s="29" t="inlineStr">
        <is>
          <t>Search exact match impression share · NUMERIC</t>
        </is>
      </c>
      <c r="C2286" s="26" t="n"/>
      <c r="D2286" s="27">
        <f>IF(AND($C2286="x",$A2286&lt;&gt;""),$A2286,"")</f>
        <v/>
      </c>
    </row>
    <row r="2287">
      <c r="A2287" s="25" t="inlineStr">
        <is>
          <t>search_exact_match_impression_share_non_aggregated</t>
        </is>
      </c>
      <c r="B2287" s="29" t="inlineStr">
        <is>
          <t>(Internal) Search exact match impression share (Non-aggregated) · NUMERIC</t>
        </is>
      </c>
      <c r="C2287" s="26" t="n"/>
      <c r="D2287" s="27">
        <f>IF(AND($C2287="x",$A2287&lt;&gt;""),$A2287,"")</f>
        <v/>
      </c>
    </row>
    <row r="2288">
      <c r="A2288" s="25" t="inlineStr">
        <is>
          <t>search_impression_share</t>
        </is>
      </c>
      <c r="B2288" s="29" t="inlineStr">
        <is>
          <t>Search impression share · NUMERIC</t>
        </is>
      </c>
      <c r="C2288" s="26" t="n"/>
      <c r="D2288" s="27">
        <f>IF(AND($C2288="x",$A2288&lt;&gt;""),$A2288,"")</f>
        <v/>
      </c>
    </row>
    <row r="2289">
      <c r="A2289" s="25" t="inlineStr">
        <is>
          <t>search_predicted_ctr</t>
        </is>
      </c>
      <c r="B2289" s="29" t="inlineStr">
        <is>
          <t>Search predicted ctr · TEXT</t>
        </is>
      </c>
      <c r="C2289" s="26" t="n"/>
      <c r="D2289" s="27">
        <f>IF(AND($C2289="x",$A2289&lt;&gt;""),$A2289,"")</f>
        <v/>
      </c>
    </row>
    <row r="2290">
      <c r="A2290" s="25" t="inlineStr">
        <is>
          <t>search_rank_lost_absolute_top_impression_share</t>
        </is>
      </c>
      <c r="B2290" s="29" t="inlineStr">
        <is>
          <t>Search rank lost absolute top impression share · NUMERIC</t>
        </is>
      </c>
      <c r="C2290" s="26" t="n"/>
      <c r="D2290" s="27">
        <f>IF(AND($C2290="x",$A2290&lt;&gt;""),$A2290,"")</f>
        <v/>
      </c>
    </row>
    <row r="2291">
      <c r="A2291" s="25" t="inlineStr">
        <is>
          <t>search_rank_lost_absolute_top_impression_share_non_aggregated</t>
        </is>
      </c>
      <c r="B2291" s="29" t="inlineStr">
        <is>
          <t>(Internal) Search rank lost absolute top impression share (Non-aggregated) · NUMERIC</t>
        </is>
      </c>
      <c r="C2291" s="26" t="n"/>
      <c r="D2291" s="27">
        <f>IF(AND($C2291="x",$A2291&lt;&gt;""),$A2291,"")</f>
        <v/>
      </c>
    </row>
    <row r="2292">
      <c r="A2292" s="25" t="inlineStr">
        <is>
          <t>search_rank_lost_impression_share</t>
        </is>
      </c>
      <c r="B2292" s="29" t="inlineStr">
        <is>
          <t>Search rank lost impression share · NUMERIC</t>
        </is>
      </c>
      <c r="C2292" s="26" t="n"/>
      <c r="D2292" s="27">
        <f>IF(AND($C2292="x",$A2292&lt;&gt;""),$A2292,"")</f>
        <v/>
      </c>
    </row>
    <row r="2293">
      <c r="A2293" s="25" t="inlineStr">
        <is>
          <t>search_rank_lost_impression_share_non_aggregated</t>
        </is>
      </c>
      <c r="B2293" s="29" t="inlineStr">
        <is>
          <t>(Internal) Search rank lost impression share (Non-aggregated) · NUMERIC</t>
        </is>
      </c>
      <c r="C2293" s="26" t="n"/>
      <c r="D2293" s="27">
        <f>IF(AND($C2293="x",$A2293&lt;&gt;""),$A2293,"")</f>
        <v/>
      </c>
    </row>
    <row r="2294">
      <c r="A2294" s="25" t="inlineStr">
        <is>
          <t>search_rank_lost_top_impression_share</t>
        </is>
      </c>
      <c r="B2294" s="29" t="inlineStr">
        <is>
          <t>Search rank lost top impression share · NUMERIC</t>
        </is>
      </c>
      <c r="C2294" s="26" t="n"/>
      <c r="D2294" s="27">
        <f>IF(AND($C2294="x",$A2294&lt;&gt;""),$A2294,"")</f>
        <v/>
      </c>
    </row>
    <row r="2295">
      <c r="A2295" s="25" t="inlineStr">
        <is>
          <t>search_rank_lost_top_impression_share_non_aggregated</t>
        </is>
      </c>
      <c r="B2295" s="29" t="inlineStr">
        <is>
          <t>(Internal) Search rank lost top impression share (Non-aggregated) · NUMERIC</t>
        </is>
      </c>
      <c r="C2295" s="26" t="n"/>
      <c r="D2295" s="27">
        <f>IF(AND($C2295="x",$A2295&lt;&gt;""),$A2295,"")</f>
        <v/>
      </c>
    </row>
    <row r="2296">
      <c r="A2296" s="25" t="inlineStr">
        <is>
          <t>search_term</t>
        </is>
      </c>
      <c r="B2296" s="29" t="inlineStr">
        <is>
          <t>Search term · TEXT</t>
        </is>
      </c>
      <c r="C2296" s="26" t="n"/>
      <c r="D2296" s="27">
        <f>IF(AND($C2296="x",$A2296&lt;&gt;""),$A2296,"")</f>
        <v/>
      </c>
    </row>
    <row r="2297">
      <c r="A2297" s="25" t="inlineStr">
        <is>
          <t>search_term_match_source</t>
        </is>
      </c>
      <c r="B2297" s="29" t="inlineStr">
        <is>
          <t>Search term match source · TEXT</t>
        </is>
      </c>
      <c r="C2297" s="26" t="n"/>
      <c r="D2297" s="27">
        <f>IF(AND($C2297="x",$A2297&lt;&gt;""),$A2297,"")</f>
        <v/>
      </c>
    </row>
    <row r="2298">
      <c r="A2298" s="25" t="inlineStr">
        <is>
          <t>search_term_match_type</t>
        </is>
      </c>
      <c r="B2298" s="29" t="inlineStr">
        <is>
          <t>Search term match type · TEXT</t>
        </is>
      </c>
      <c r="C2298" s="26" t="n"/>
      <c r="D2298" s="27">
        <f>IF(AND($C2298="x",$A2298&lt;&gt;""),$A2298,"")</f>
        <v/>
      </c>
    </row>
    <row r="2299">
      <c r="A2299" s="25" t="inlineStr">
        <is>
          <t>search_term_targeting_status</t>
        </is>
      </c>
      <c r="B2299" s="29" t="inlineStr">
        <is>
          <t>Search term targeting status · TEXT</t>
        </is>
      </c>
      <c r="C2299" s="26" t="n"/>
      <c r="D2299" s="27">
        <f>IF(AND($C2299="x",$A2299&lt;&gt;""),$A2299,"")</f>
        <v/>
      </c>
    </row>
    <row r="2300">
      <c r="A2300" s="25" t="inlineStr">
        <is>
          <t>search_term_view_ad_group</t>
        </is>
      </c>
      <c r="B2300" s="29" t="inlineStr">
        <is>
          <t>Search term view ad group · TEXT</t>
        </is>
      </c>
      <c r="C2300" s="26" t="n"/>
      <c r="D2300" s="27">
        <f>IF(AND($C2300="x",$A2300&lt;&gt;""),$A2300,"")</f>
        <v/>
      </c>
    </row>
    <row r="2301">
      <c r="A2301" s="25" t="inlineStr">
        <is>
          <t>search_term_view_ad_group_id</t>
        </is>
      </c>
      <c r="B2301" s="29" t="inlineStr">
        <is>
          <t>Search Term View Ad Group ID · TEXT</t>
        </is>
      </c>
      <c r="C2301" s="26" t="n"/>
      <c r="D2301" s="27">
        <f>IF(AND($C2301="x",$A2301&lt;&gt;""),$A2301,"")</f>
        <v/>
      </c>
    </row>
    <row r="2302">
      <c r="A2302" s="25" t="inlineStr">
        <is>
          <t>search_term_view_campaign_id</t>
        </is>
      </c>
      <c r="B2302" s="29" t="inlineStr">
        <is>
          <t>Search Term View Campaign ID · TEXT</t>
        </is>
      </c>
      <c r="C2302" s="26" t="n"/>
      <c r="D2302" s="27">
        <f>IF(AND($C2302="x",$A2302&lt;&gt;""),$A2302,"")</f>
        <v/>
      </c>
    </row>
    <row r="2303">
      <c r="A2303" s="25" t="inlineStr">
        <is>
          <t>search_term_view_keyword_id</t>
        </is>
      </c>
      <c r="B2303" s="29" t="inlineStr">
        <is>
          <t>Search Term View Keyword ID · TEXT</t>
        </is>
      </c>
      <c r="C2303" s="26" t="n"/>
      <c r="D2303" s="27">
        <f>IF(AND($C2303="x",$A2303&lt;&gt;""),$A2303,"")</f>
        <v/>
      </c>
    </row>
    <row r="2304">
      <c r="A2304" s="25" t="inlineStr">
        <is>
          <t>search_term_view_resource_name</t>
        </is>
      </c>
      <c r="B2304" s="29" t="inlineStr">
        <is>
          <t>Search term view resource name · TEXT</t>
        </is>
      </c>
      <c r="C2304" s="26" t="n"/>
      <c r="D2304" s="27">
        <f>IF(AND($C2304="x",$A2304&lt;&gt;""),$A2304,"")</f>
        <v/>
      </c>
    </row>
    <row r="2305">
      <c r="A2305" s="25" t="inlineStr">
        <is>
          <t>search_term_view_search_term</t>
        </is>
      </c>
      <c r="B2305" s="29" t="inlineStr">
        <is>
          <t>Search term view search term · TEXT</t>
        </is>
      </c>
      <c r="C2305" s="26" t="n"/>
      <c r="D2305" s="27">
        <f>IF(AND($C2305="x",$A2305&lt;&gt;""),$A2305,"")</f>
        <v/>
      </c>
    </row>
    <row r="2306">
      <c r="A2306" s="25" t="inlineStr">
        <is>
          <t>search_term_view_status</t>
        </is>
      </c>
      <c r="B2306" s="29" t="inlineStr">
        <is>
          <t>Search term view status · TEXT</t>
        </is>
      </c>
      <c r="C2306" s="26" t="n"/>
      <c r="D2306" s="27">
        <f>IF(AND($C2306="x",$A2306&lt;&gt;""),$A2306,"")</f>
        <v/>
      </c>
    </row>
    <row r="2307">
      <c r="A2307" s="25" t="inlineStr">
        <is>
          <t>search_top_impression_share</t>
        </is>
      </c>
      <c r="B2307" s="29" t="inlineStr">
        <is>
          <t>Search top impression share · NUMERIC</t>
        </is>
      </c>
      <c r="C2307" s="26" t="n"/>
      <c r="D2307" s="27">
        <f>IF(AND($C2307="x",$A2307&lt;&gt;""),$A2307,"")</f>
        <v/>
      </c>
    </row>
    <row r="2308">
      <c r="A2308" s="25" t="inlineStr">
        <is>
          <t>search_top_impression_share_non_aggregated</t>
        </is>
      </c>
      <c r="B2308" s="29" t="inlineStr">
        <is>
          <t>(Internal) Search top impression share (Non-aggregated) · NUMERIC</t>
        </is>
      </c>
      <c r="C2308" s="26" t="n"/>
      <c r="D2308" s="27">
        <f>IF(AND($C2308="x",$A2308&lt;&gt;""),$A2308,"")</f>
        <v/>
      </c>
    </row>
    <row r="2309">
      <c r="A2309" s="25" t="inlineStr">
        <is>
          <t>selective_optimization_conversion_actions</t>
        </is>
      </c>
      <c r="B2309" s="29" t="inlineStr">
        <is>
          <t>Selective optimization conversion actions · TEXT</t>
        </is>
      </c>
      <c r="C2309" s="26" t="n"/>
      <c r="D2309" s="27">
        <f>IF(AND($C2309="x",$A2309&lt;&gt;""),$A2309,"")</f>
        <v/>
      </c>
    </row>
    <row r="2310">
      <c r="A2310" s="25" t="inlineStr">
        <is>
          <t>serving_status</t>
        </is>
      </c>
      <c r="B2310" s="29" t="inlineStr">
        <is>
          <t>Serving status · TEXT</t>
        </is>
      </c>
      <c r="C2310" s="26" t="n"/>
      <c r="D2310" s="27">
        <f>IF(AND($C2310="x",$A2310&lt;&gt;""),$A2310,"")</f>
        <v/>
      </c>
    </row>
    <row r="2311">
      <c r="A2311" s="25" t="inlineStr">
        <is>
          <t>shared_criterion_criterion_id</t>
        </is>
      </c>
      <c r="B2311" s="29" t="inlineStr">
        <is>
          <t>Shared criterion ID · TEXT</t>
        </is>
      </c>
      <c r="C2311" s="26" t="n"/>
      <c r="D2311" s="27">
        <f>IF(AND($C2311="x",$A2311&lt;&gt;""),$A2311,"")</f>
        <v/>
      </c>
    </row>
    <row r="2312">
      <c r="A2312" s="25" t="inlineStr">
        <is>
          <t>shared_criterion_keyword_match_type</t>
        </is>
      </c>
      <c r="B2312" s="29" t="inlineStr">
        <is>
          <t>Shared criterion keyword match type · TEXT</t>
        </is>
      </c>
      <c r="C2312" s="26" t="n"/>
      <c r="D2312" s="27">
        <f>IF(AND($C2312="x",$A2312&lt;&gt;""),$A2312,"")</f>
        <v/>
      </c>
    </row>
    <row r="2313">
      <c r="A2313" s="25" t="inlineStr">
        <is>
          <t>shared_criterion_keyword_text</t>
        </is>
      </c>
      <c r="B2313" s="29" t="inlineStr">
        <is>
          <t>Shared criterion keyword text · TEXT</t>
        </is>
      </c>
      <c r="C2313" s="26" t="n"/>
      <c r="D2313" s="27">
        <f>IF(AND($C2313="x",$A2313&lt;&gt;""),$A2313,"")</f>
        <v/>
      </c>
    </row>
    <row r="2314">
      <c r="A2314" s="25" t="inlineStr">
        <is>
          <t>shared_criterion_negative</t>
        </is>
      </c>
      <c r="B2314" s="29" t="inlineStr">
        <is>
          <t>Shared criterion negative · BOOLEAN</t>
        </is>
      </c>
      <c r="C2314" s="26" t="n"/>
      <c r="D2314" s="27">
        <f>IF(AND($C2314="x",$A2314&lt;&gt;""),$A2314,"")</f>
        <v/>
      </c>
    </row>
    <row r="2315">
      <c r="A2315" s="25" t="inlineStr">
        <is>
          <t>shared_criterion_shared_set</t>
        </is>
      </c>
      <c r="B2315" s="29" t="inlineStr">
        <is>
          <t>Shared criterion shared set · TEXT</t>
        </is>
      </c>
      <c r="C2315" s="26" t="n"/>
      <c r="D2315" s="27">
        <f>IF(AND($C2315="x",$A2315&lt;&gt;""),$A2315,"")</f>
        <v/>
      </c>
    </row>
    <row r="2316">
      <c r="A2316" s="25" t="inlineStr">
        <is>
          <t>shared_criterion_type</t>
        </is>
      </c>
      <c r="B2316" s="29" t="inlineStr">
        <is>
          <t>Shared criterion type · TEXT</t>
        </is>
      </c>
      <c r="C2316" s="26" t="n"/>
      <c r="D2316" s="27">
        <f>IF(AND($C2316="x",$A2316&lt;&gt;""),$A2316,"")</f>
        <v/>
      </c>
    </row>
    <row r="2317">
      <c r="A2317" s="25" t="inlineStr">
        <is>
          <t>shared_set_id</t>
        </is>
      </c>
      <c r="B2317" s="29" t="inlineStr">
        <is>
          <t>Shared set ID · TEXT</t>
        </is>
      </c>
      <c r="C2317" s="26" t="n"/>
      <c r="D2317" s="27">
        <f>IF(AND($C2317="x",$A2317&lt;&gt;""),$A2317,"")</f>
        <v/>
      </c>
    </row>
    <row r="2318">
      <c r="A2318" s="25" t="inlineStr">
        <is>
          <t>shared_set_member_count</t>
        </is>
      </c>
      <c r="B2318" s="29" t="inlineStr">
        <is>
          <t>Shared set member count · NUMERIC</t>
        </is>
      </c>
      <c r="C2318" s="26" t="n"/>
      <c r="D2318" s="27">
        <f>IF(AND($C2318="x",$A2318&lt;&gt;""),$A2318,"")</f>
        <v/>
      </c>
    </row>
    <row r="2319">
      <c r="A2319" s="25" t="inlineStr">
        <is>
          <t>shared_set_name</t>
        </is>
      </c>
      <c r="B2319" s="29" t="inlineStr">
        <is>
          <t>Shared set name · TEXT</t>
        </is>
      </c>
      <c r="C2319" s="26" t="n"/>
      <c r="D2319" s="27">
        <f>IF(AND($C2319="x",$A2319&lt;&gt;""),$A2319,"")</f>
        <v/>
      </c>
    </row>
    <row r="2320">
      <c r="A2320" s="25" t="inlineStr">
        <is>
          <t>shared_set_reference_count</t>
        </is>
      </c>
      <c r="B2320" s="29" t="inlineStr">
        <is>
          <t>Shared set reference count · NUMERIC</t>
        </is>
      </c>
      <c r="C2320" s="26" t="n"/>
      <c r="D2320" s="27">
        <f>IF(AND($C2320="x",$A2320&lt;&gt;""),$A2320,"")</f>
        <v/>
      </c>
    </row>
    <row r="2321">
      <c r="A2321" s="25" t="inlineStr">
        <is>
          <t>shared_set_status</t>
        </is>
      </c>
      <c r="B2321" s="29" t="inlineStr">
        <is>
          <t>Shared set status · TEXT</t>
        </is>
      </c>
      <c r="C2321" s="26" t="n"/>
      <c r="D2321" s="27">
        <f>IF(AND($C2321="x",$A2321&lt;&gt;""),$A2321,"")</f>
        <v/>
      </c>
    </row>
    <row r="2322">
      <c r="A2322" s="25" t="inlineStr">
        <is>
          <t>shared_set_type</t>
        </is>
      </c>
      <c r="B2322" s="29" t="inlineStr">
        <is>
          <t>Shared set type · TEXT</t>
        </is>
      </c>
      <c r="C2322" s="26" t="n"/>
      <c r="D2322" s="27">
        <f>IF(AND($C2322="x",$A2322&lt;&gt;""),$A2322,"")</f>
        <v/>
      </c>
    </row>
    <row r="2323">
      <c r="A2323" s="25" t="inlineStr">
        <is>
          <t>shopping_performance_view_resource_name</t>
        </is>
      </c>
      <c r="B2323" s="29" t="inlineStr">
        <is>
          <t>Shopping performance view resource name · TEXT</t>
        </is>
      </c>
      <c r="C2323" s="26" t="n"/>
      <c r="D2323" s="27">
        <f>IF(AND($C2323="x",$A2323&lt;&gt;""),$A2323,"")</f>
        <v/>
      </c>
    </row>
    <row r="2324">
      <c r="A2324" s="25" t="inlineStr">
        <is>
          <t>shopping_setting_advertising_partner_ids</t>
        </is>
      </c>
      <c r="B2324" s="29" t="inlineStr">
        <is>
          <t>Shopping setting advertising partner ids · NUMERIC</t>
        </is>
      </c>
      <c r="C2324" s="26" t="n"/>
      <c r="D2324" s="27">
        <f>IF(AND($C2324="x",$A2324&lt;&gt;""),$A2324,"")</f>
        <v/>
      </c>
    </row>
    <row r="2325">
      <c r="A2325" s="25" t="inlineStr">
        <is>
          <t>shopping_setting_campaign_priority</t>
        </is>
      </c>
      <c r="B2325" s="29" t="inlineStr">
        <is>
          <t>Shopping setting campaign priority · NUMERIC</t>
        </is>
      </c>
      <c r="C2325" s="26" t="n"/>
      <c r="D2325" s="27">
        <f>IF(AND($C2325="x",$A2325&lt;&gt;""),$A2325,"")</f>
        <v/>
      </c>
    </row>
    <row r="2326">
      <c r="A2326" s="25" t="inlineStr">
        <is>
          <t>shopping_setting_disable_product_feed</t>
        </is>
      </c>
      <c r="B2326" s="29" t="inlineStr">
        <is>
          <t>Shopping setting disable product feed · BOOLEAN</t>
        </is>
      </c>
      <c r="C2326" s="26" t="n"/>
      <c r="D2326" s="27">
        <f>IF(AND($C2326="x",$A2326&lt;&gt;""),$A2326,"")</f>
        <v/>
      </c>
    </row>
    <row r="2327">
      <c r="A2327" s="25" t="inlineStr">
        <is>
          <t>shopping_setting_enable_local</t>
        </is>
      </c>
      <c r="B2327" s="29" t="inlineStr">
        <is>
          <t>Shopping setting enable local · BOOLEAN</t>
        </is>
      </c>
      <c r="C2327" s="26" t="n"/>
      <c r="D2327" s="27">
        <f>IF(AND($C2327="x",$A2327&lt;&gt;""),$A2327,"")</f>
        <v/>
      </c>
    </row>
    <row r="2328">
      <c r="A2328" s="25" t="inlineStr">
        <is>
          <t>shopping_setting_feed_label</t>
        </is>
      </c>
      <c r="B2328" s="29" t="inlineStr">
        <is>
          <t>Shopping setting feed label · TEXT</t>
        </is>
      </c>
      <c r="C2328" s="26" t="n"/>
      <c r="D2328" s="27">
        <f>IF(AND($C2328="x",$A2328&lt;&gt;""),$A2328,"")</f>
        <v/>
      </c>
    </row>
    <row r="2329">
      <c r="A2329" s="25" t="inlineStr">
        <is>
          <t>shopping_setting_merchant_id</t>
        </is>
      </c>
      <c r="B2329" s="29" t="inlineStr">
        <is>
          <t>Shopping setting merchant id · NUMERIC</t>
        </is>
      </c>
      <c r="C2329" s="26" t="n"/>
      <c r="D2329" s="27">
        <f>IF(AND($C2329="x",$A2329&lt;&gt;""),$A2329,"")</f>
        <v/>
      </c>
    </row>
    <row r="2330">
      <c r="A2330" s="25" t="inlineStr">
        <is>
          <t>shopping_setting_use_vehicle_inventory</t>
        </is>
      </c>
      <c r="B2330" s="29" t="inlineStr">
        <is>
          <t>Shopping setting use vehicle inventory · BOOLEAN</t>
        </is>
      </c>
      <c r="C2330" s="26" t="n"/>
      <c r="D2330" s="27">
        <f>IF(AND($C2330="x",$A2330&lt;&gt;""),$A2330,"")</f>
        <v/>
      </c>
    </row>
    <row r="2331">
      <c r="A2331" s="25" t="inlineStr">
        <is>
          <t>similar_user_list_seed_user_list</t>
        </is>
      </c>
      <c r="B2331" s="29" t="inlineStr">
        <is>
          <t>Similar user list seed user list · TEXT</t>
        </is>
      </c>
      <c r="C2331" s="26" t="n"/>
      <c r="D2331" s="27">
        <f>IF(AND($C2331="x",$A2331&lt;&gt;""),$A2331,"")</f>
        <v/>
      </c>
    </row>
    <row r="2332">
      <c r="A2332" s="25" t="inlineStr">
        <is>
          <t>sitelink_asset_ad_schedule_targets</t>
        </is>
      </c>
      <c r="B2332" s="29" t="inlineStr">
        <is>
          <t>Sitelink asset ad schedule targets · TEXT</t>
        </is>
      </c>
      <c r="C2332" s="26" t="n"/>
      <c r="D2332" s="27">
        <f>IF(AND($C2332="x",$A2332&lt;&gt;""),$A2332,"")</f>
        <v/>
      </c>
    </row>
    <row r="2333">
      <c r="A2333" s="25" t="inlineStr">
        <is>
          <t>sitelink_asset_description1</t>
        </is>
      </c>
      <c r="B2333" s="29" t="inlineStr">
        <is>
          <t>Sitelink asset description1 · TEXT</t>
        </is>
      </c>
      <c r="C2333" s="26" t="n"/>
      <c r="D2333" s="27">
        <f>IF(AND($C2333="x",$A2333&lt;&gt;""),$A2333,"")</f>
        <v/>
      </c>
    </row>
    <row r="2334">
      <c r="A2334" s="25" t="inlineStr">
        <is>
          <t>sitelink_asset_description2</t>
        </is>
      </c>
      <c r="B2334" s="29" t="inlineStr">
        <is>
          <t>Sitelink asset description2 · TEXT</t>
        </is>
      </c>
      <c r="C2334" s="26" t="n"/>
      <c r="D2334" s="27">
        <f>IF(AND($C2334="x",$A2334&lt;&gt;""),$A2334,"")</f>
        <v/>
      </c>
    </row>
    <row r="2335">
      <c r="A2335" s="25" t="inlineStr">
        <is>
          <t>sitelink_asset_end_date</t>
        </is>
      </c>
      <c r="B2335" s="29" t="inlineStr">
        <is>
          <t>Sitelink asset end date · DATE</t>
        </is>
      </c>
      <c r="C2335" s="26" t="n"/>
      <c r="D2335" s="27">
        <f>IF(AND($C2335="x",$A2335&lt;&gt;""),$A2335,"")</f>
        <v/>
      </c>
    </row>
    <row r="2336">
      <c r="A2336" s="25" t="inlineStr">
        <is>
          <t>sitelink_asset_link_text</t>
        </is>
      </c>
      <c r="B2336" s="29" t="inlineStr">
        <is>
          <t>Sitelink asset link text · TEXT</t>
        </is>
      </c>
      <c r="C2336" s="26" t="n"/>
      <c r="D2336" s="27">
        <f>IF(AND($C2336="x",$A2336&lt;&gt;""),$A2336,"")</f>
        <v/>
      </c>
    </row>
    <row r="2337">
      <c r="A2337" s="25" t="inlineStr">
        <is>
          <t>sitelink_asset_start_date</t>
        </is>
      </c>
      <c r="B2337" s="29" t="inlineStr">
        <is>
          <t>Sitelink asset start date · DATE</t>
        </is>
      </c>
      <c r="C2337" s="26" t="n"/>
      <c r="D2337" s="27">
        <f>IF(AND($C2337="x",$A2337&lt;&gt;""),$A2337,"")</f>
        <v/>
      </c>
    </row>
    <row r="2338">
      <c r="A2338" s="25" t="inlineStr">
        <is>
          <t>size_for_display</t>
        </is>
      </c>
      <c r="B2338" s="29" t="inlineStr">
        <is>
          <t>Size for display · NUMERIC</t>
        </is>
      </c>
      <c r="C2338" s="26" t="n"/>
      <c r="D2338" s="27">
        <f>IF(AND($C2338="x",$A2338&lt;&gt;""),$A2338,"")</f>
        <v/>
      </c>
    </row>
    <row r="2339">
      <c r="A2339" s="25" t="inlineStr">
        <is>
          <t>size_for_search</t>
        </is>
      </c>
      <c r="B2339" s="29" t="inlineStr">
        <is>
          <t>Size for search · NUMERIC</t>
        </is>
      </c>
      <c r="C2339" s="26" t="n"/>
      <c r="D2339" s="27">
        <f>IF(AND($C2339="x",$A2339&lt;&gt;""),$A2339,"")</f>
        <v/>
      </c>
    </row>
    <row r="2340">
      <c r="A2340" s="25" t="inlineStr">
        <is>
          <t>size_range_for_display</t>
        </is>
      </c>
      <c r="B2340" s="29" t="inlineStr">
        <is>
          <t>Size range for display · TEXT</t>
        </is>
      </c>
      <c r="C2340" s="26" t="n"/>
      <c r="D2340" s="27">
        <f>IF(AND($C2340="x",$A2340&lt;&gt;""),$A2340,"")</f>
        <v/>
      </c>
    </row>
    <row r="2341">
      <c r="A2341" s="25" t="inlineStr">
        <is>
          <t>size_range_for_search</t>
        </is>
      </c>
      <c r="B2341" s="29" t="inlineStr">
        <is>
          <t>Size range for search · TEXT</t>
        </is>
      </c>
      <c r="C2341" s="26" t="n"/>
      <c r="D2341" s="27">
        <f>IF(AND($C2341="x",$A2341&lt;&gt;""),$A2341,"")</f>
        <v/>
      </c>
    </row>
    <row r="2342">
      <c r="A2342" s="25" t="inlineStr">
        <is>
          <t>sk_ad_network_ad_event_type</t>
        </is>
      </c>
      <c r="B2342" s="29" t="inlineStr">
        <is>
          <t>Sk ad network ad event type · TEXT</t>
        </is>
      </c>
      <c r="C2342" s="26" t="n"/>
      <c r="D2342" s="27">
        <f>IF(AND($C2342="x",$A2342&lt;&gt;""),$A2342,"")</f>
        <v/>
      </c>
    </row>
    <row r="2343">
      <c r="A2343" s="25" t="inlineStr">
        <is>
          <t>sk_ad_network_attribution_credit</t>
        </is>
      </c>
      <c r="B2343" s="29" t="inlineStr">
        <is>
          <t>Sk ad network attribution credit · TEXT</t>
        </is>
      </c>
      <c r="C2343" s="26" t="n"/>
      <c r="D2343" s="27">
        <f>IF(AND($C2343="x",$A2343&lt;&gt;""),$A2343,"")</f>
        <v/>
      </c>
    </row>
    <row r="2344">
      <c r="A2344" s="25" t="inlineStr">
        <is>
          <t>sk_ad_network_coarse_conversion_value</t>
        </is>
      </c>
      <c r="B2344" s="29" t="inlineStr">
        <is>
          <t>Sk ad network coarse conversion value · TEXT</t>
        </is>
      </c>
      <c r="C2344" s="26" t="n"/>
      <c r="D2344" s="27">
        <f>IF(AND($C2344="x",$A2344&lt;&gt;""),$A2344,"")</f>
        <v/>
      </c>
    </row>
    <row r="2345">
      <c r="A2345" s="25" t="inlineStr">
        <is>
          <t>sk_ad_network_fine_conversion_value</t>
        </is>
      </c>
      <c r="B2345" s="29" t="inlineStr">
        <is>
          <t>Sk ad network fine conversion value · NUMERIC</t>
        </is>
      </c>
      <c r="C2345" s="26" t="n"/>
      <c r="D2345" s="27">
        <f>IF(AND($C2345="x",$A2345&lt;&gt;""),$A2345,"")</f>
        <v/>
      </c>
    </row>
    <row r="2346">
      <c r="A2346" s="25" t="inlineStr">
        <is>
          <t>sk_ad_network_installs</t>
        </is>
      </c>
      <c r="B2346" s="29" t="inlineStr">
        <is>
          <t>Sk ad network installs · NUMERIC</t>
        </is>
      </c>
      <c r="C2346" s="26" t="n"/>
      <c r="D2346" s="27">
        <f>IF(AND($C2346="x",$A2346&lt;&gt;""),$A2346,"")</f>
        <v/>
      </c>
    </row>
    <row r="2347">
      <c r="A2347" s="25" t="inlineStr">
        <is>
          <t>sk_ad_network_postback_sequence_index</t>
        </is>
      </c>
      <c r="B2347" s="29" t="inlineStr">
        <is>
          <t>Sk ad network postback sequence index · NUMERIC</t>
        </is>
      </c>
      <c r="C2347" s="26" t="n"/>
      <c r="D2347" s="27">
        <f>IF(AND($C2347="x",$A2347&lt;&gt;""),$A2347,"")</f>
        <v/>
      </c>
    </row>
    <row r="2348">
      <c r="A2348" s="25" t="inlineStr">
        <is>
          <t>sk_ad_network_redistributed_fine_conversion_value</t>
        </is>
      </c>
      <c r="B2348" s="29" t="inlineStr">
        <is>
          <t>Sk ad network redistributed fine conversion value · NUMERIC</t>
        </is>
      </c>
      <c r="C2348" s="26" t="n"/>
      <c r="D2348" s="27">
        <f>IF(AND($C2348="x",$A2348&lt;&gt;""),$A2348,"")</f>
        <v/>
      </c>
    </row>
    <row r="2349">
      <c r="A2349" s="25" t="inlineStr">
        <is>
          <t>sk_ad_network_source_app_sk_ad_network_source_app_id</t>
        </is>
      </c>
      <c r="B2349" s="29" t="inlineStr">
        <is>
          <t>Sk ad network source app sk ad network source app id · TEXT</t>
        </is>
      </c>
      <c r="C2349" s="26" t="n"/>
      <c r="D2349" s="27">
        <f>IF(AND($C2349="x",$A2349&lt;&gt;""),$A2349,"")</f>
        <v/>
      </c>
    </row>
    <row r="2350">
      <c r="A2350" s="25" t="inlineStr">
        <is>
          <t>sk_ad_network_source_domain</t>
        </is>
      </c>
      <c r="B2350" s="29" t="inlineStr">
        <is>
          <t>Sk ad network source domain · TEXT</t>
        </is>
      </c>
      <c r="C2350" s="26" t="n"/>
      <c r="D2350" s="27">
        <f>IF(AND($C2350="x",$A2350&lt;&gt;""),$A2350,"")</f>
        <v/>
      </c>
    </row>
    <row r="2351">
      <c r="A2351" s="25" t="inlineStr">
        <is>
          <t>sk_ad_network_source_type</t>
        </is>
      </c>
      <c r="B2351" s="29" t="inlineStr">
        <is>
          <t>Sk ad network source type · TEXT</t>
        </is>
      </c>
      <c r="C2351" s="26" t="n"/>
      <c r="D2351" s="27">
        <f>IF(AND($C2351="x",$A2351&lt;&gt;""),$A2351,"")</f>
        <v/>
      </c>
    </row>
    <row r="2352">
      <c r="A2352" s="25" t="inlineStr">
        <is>
          <t>sk_ad_network_total_conversions</t>
        </is>
      </c>
      <c r="B2352" s="29" t="inlineStr">
        <is>
          <t>Sk ad network total conversions · NUMERIC</t>
        </is>
      </c>
      <c r="C2352" s="26" t="n"/>
      <c r="D2352" s="27">
        <f>IF(AND($C2352="x",$A2352&lt;&gt;""),$A2352,"")</f>
        <v/>
      </c>
    </row>
    <row r="2353">
      <c r="A2353" s="25" t="inlineStr">
        <is>
          <t>sk_ad_network_user_type</t>
        </is>
      </c>
      <c r="B2353" s="29" t="inlineStr">
        <is>
          <t>Sk ad network user type · TEXT</t>
        </is>
      </c>
      <c r="C2353" s="26" t="n"/>
      <c r="D2353" s="27">
        <f>IF(AND($C2353="x",$A2353&lt;&gt;""),$A2353,"")</f>
        <v/>
      </c>
    </row>
    <row r="2354">
      <c r="A2354" s="25" t="inlineStr">
        <is>
          <t>sk_ad_network_version</t>
        </is>
      </c>
      <c r="B2354" s="29" t="inlineStr">
        <is>
          <t>Sk ad network version · TEXT</t>
        </is>
      </c>
      <c r="C2354" s="26" t="n"/>
      <c r="D2354" s="27">
        <f>IF(AND($C2354="x",$A2354&lt;&gt;""),$A2354,"")</f>
        <v/>
      </c>
    </row>
    <row r="2355">
      <c r="A2355" s="25" t="inlineStr">
        <is>
          <t>slot</t>
        </is>
      </c>
      <c r="B2355" s="29" t="inlineStr">
        <is>
          <t>Slot · TEXT</t>
        </is>
      </c>
      <c r="C2355" s="26" t="n"/>
      <c r="D2355" s="27">
        <f>IF(AND($C2355="x",$A2355&lt;&gt;""),$A2355,"")</f>
        <v/>
      </c>
    </row>
    <row r="2356">
      <c r="A2356" s="25" t="inlineStr">
        <is>
          <t>source</t>
        </is>
      </c>
      <c r="B2356" s="29" t="inlineStr">
        <is>
          <t>Source · TEXT</t>
        </is>
      </c>
      <c r="C2356" s="26" t="n"/>
      <c r="D2356" s="27">
        <f>IF(AND($C2356="x",$A2356&lt;&gt;""),$A2356,"")</f>
        <v/>
      </c>
    </row>
    <row r="2357">
      <c r="A2357" s="25" t="inlineStr">
        <is>
          <t>speed_score</t>
        </is>
      </c>
      <c r="B2357" s="29" t="inlineStr">
        <is>
          <t>Speed score · NUMERIC</t>
        </is>
      </c>
      <c r="C2357" s="26" t="n"/>
      <c r="D2357" s="27">
        <f>IF(AND($C2357="x",$A2357&lt;&gt;""),$A2357,"")</f>
        <v/>
      </c>
    </row>
    <row r="2358">
      <c r="A2358" s="25" t="inlineStr">
        <is>
          <t>spend</t>
        </is>
      </c>
      <c r="B2358" s="29" t="inlineStr">
        <is>
          <t>Spend · NUMERIC</t>
        </is>
      </c>
      <c r="C2358" s="26" t="n"/>
      <c r="D2358" s="27">
        <f>IF(AND($C2358="x",$A2358&lt;&gt;""),$A2358,"")</f>
        <v/>
      </c>
    </row>
    <row r="2359">
      <c r="A2359" s="25" t="inlineStr">
        <is>
          <t>start_date</t>
        </is>
      </c>
      <c r="B2359" s="29" t="inlineStr">
        <is>
          <t>Start date · DATE</t>
        </is>
      </c>
      <c r="C2359" s="26" t="n"/>
      <c r="D2359" s="27">
        <f>IF(AND($C2359="x",$A2359&lt;&gt;""),$A2359,"")</f>
        <v/>
      </c>
    </row>
    <row r="2360">
      <c r="A2360" s="25" t="inlineStr">
        <is>
          <t>state</t>
        </is>
      </c>
      <c r="B2360" s="29" t="inlineStr">
        <is>
          <t>Geo target state name. · TEXT</t>
        </is>
      </c>
      <c r="C2360" s="26" t="n"/>
      <c r="D2360" s="27">
        <f>IF(AND($C2360="x",$A2360&lt;&gt;""),$A2360,"")</f>
        <v/>
      </c>
    </row>
    <row r="2361">
      <c r="A2361" s="25" t="inlineStr">
        <is>
          <t>status</t>
        </is>
      </c>
      <c r="B2361" s="29" t="inlineStr">
        <is>
          <t>Status · TEXT</t>
        </is>
      </c>
      <c r="C2361" s="26" t="n"/>
      <c r="D2361" s="27">
        <f>IF(AND($C2361="x",$A2361&lt;&gt;""),$A2361,"")</f>
        <v/>
      </c>
    </row>
    <row r="2362">
      <c r="A2362" s="25" t="inlineStr">
        <is>
          <t>store_id</t>
        </is>
      </c>
      <c r="B2362" s="29" t="inlineStr">
        <is>
          <t>Store id · TEXT</t>
        </is>
      </c>
      <c r="C2362" s="26" t="n"/>
      <c r="D2362" s="27">
        <f>IF(AND($C2362="x",$A2362&lt;&gt;""),$A2362,"")</f>
        <v/>
      </c>
    </row>
    <row r="2363">
      <c r="A2363" s="25" t="inlineStr">
        <is>
          <t>store_visits_last_click_model_attributed_conversions</t>
        </is>
      </c>
      <c r="B2363" s="29" t="inlineStr">
        <is>
          <t>Store visits last click model attributed conversions · NUMERIC</t>
        </is>
      </c>
      <c r="C2363" s="26" t="n"/>
      <c r="D2363" s="27">
        <f>IF(AND($C2363="x",$A2363&lt;&gt;""),$A2363,"")</f>
        <v/>
      </c>
    </row>
    <row r="2364">
      <c r="A2364" s="25" t="inlineStr">
        <is>
          <t>structured_snippet_asset_header</t>
        </is>
      </c>
      <c r="B2364" s="29" t="inlineStr">
        <is>
          <t>Structured snippet asset header · TEXT</t>
        </is>
      </c>
      <c r="C2364" s="26" t="n"/>
      <c r="D2364" s="27">
        <f>IF(AND($C2364="x",$A2364&lt;&gt;""),$A2364,"")</f>
        <v/>
      </c>
    </row>
    <row r="2365">
      <c r="A2365" s="25" t="inlineStr">
        <is>
          <t>structured_snippet_asset_values</t>
        </is>
      </c>
      <c r="B2365" s="29" t="inlineStr">
        <is>
          <t>Structured snippet asset values · TEXT</t>
        </is>
      </c>
      <c r="C2365" s="26" t="n"/>
      <c r="D2365" s="27">
        <f>IF(AND($C2365="x",$A2365&lt;&gt;""),$A2365,"")</f>
        <v/>
      </c>
    </row>
    <row r="2366">
      <c r="A2366" s="25" t="inlineStr">
        <is>
          <t>system_serving_status</t>
        </is>
      </c>
      <c r="B2366" s="29" t="inlineStr">
        <is>
          <t>System serving status · TEXT</t>
        </is>
      </c>
      <c r="C2366" s="26" t="n"/>
      <c r="D2366" s="27">
        <f>IF(AND($C2366="x",$A2366&lt;&gt;""),$A2366,"")</f>
        <v/>
      </c>
    </row>
    <row r="2367">
      <c r="A2367" s="25" t="inlineStr">
        <is>
          <t>target_cpa</t>
        </is>
      </c>
      <c r="B2367" s="29" t="inlineStr">
        <is>
          <t>Target cpa · NUMERIC</t>
        </is>
      </c>
      <c r="C2367" s="26" t="n"/>
      <c r="D2367" s="27">
        <f>IF(AND($C2367="x",$A2367&lt;&gt;""),$A2367,"")</f>
        <v/>
      </c>
    </row>
    <row r="2368">
      <c r="A2368" s="25" t="inlineStr">
        <is>
          <t>target_cpa_bid_source</t>
        </is>
      </c>
      <c r="B2368" s="29" t="inlineStr">
        <is>
          <t>Target cpa bid source · TEXT</t>
        </is>
      </c>
      <c r="C2368" s="26" t="n"/>
      <c r="D2368" s="27">
        <f>IF(AND($C2368="x",$A2368&lt;&gt;""),$A2368,"")</f>
        <v/>
      </c>
    </row>
    <row r="2369">
      <c r="A2369" s="25" t="inlineStr">
        <is>
          <t>target_cpa_cpc_bid_ceiling_micros</t>
        </is>
      </c>
      <c r="B2369" s="29" t="inlineStr">
        <is>
          <t>Target cpa cpc bid ceiling micros · NUMERIC</t>
        </is>
      </c>
      <c r="C2369" s="26" t="n"/>
      <c r="D2369" s="27">
        <f>IF(AND($C2369="x",$A2369&lt;&gt;""),$A2369,"")</f>
        <v/>
      </c>
    </row>
    <row r="2370">
      <c r="A2370" s="25" t="inlineStr">
        <is>
          <t>target_cpa_cpc_bid_floor_micros</t>
        </is>
      </c>
      <c r="B2370" s="29" t="inlineStr">
        <is>
          <t>Target cpa cpc bid floor micros · NUMERIC</t>
        </is>
      </c>
      <c r="C2370" s="26" t="n"/>
      <c r="D2370" s="27">
        <f>IF(AND($C2370="x",$A2370&lt;&gt;""),$A2370,"")</f>
        <v/>
      </c>
    </row>
    <row r="2371">
      <c r="A2371" s="25" t="inlineStr">
        <is>
          <t>target_cpa_micros</t>
        </is>
      </c>
      <c r="B2371" s="29" t="inlineStr">
        <is>
          <t>Target cpa micros · NUMERIC</t>
        </is>
      </c>
      <c r="C2371" s="26" t="n"/>
      <c r="D2371" s="27">
        <f>IF(AND($C2371="x",$A2371&lt;&gt;""),$A2371,"")</f>
        <v/>
      </c>
    </row>
    <row r="2372">
      <c r="A2372" s="25" t="inlineStr">
        <is>
          <t>target_cpa_target_cpa_micros</t>
        </is>
      </c>
      <c r="B2372" s="29" t="inlineStr">
        <is>
          <t>Target cpa target cpa micros · NUMERIC</t>
        </is>
      </c>
      <c r="C2372" s="26" t="n"/>
      <c r="D2372" s="27">
        <f>IF(AND($C2372="x",$A2372&lt;&gt;""),$A2372,"")</f>
        <v/>
      </c>
    </row>
    <row r="2373">
      <c r="A2373" s="25" t="inlineStr">
        <is>
          <t>target_cpc_micros</t>
        </is>
      </c>
      <c r="B2373" s="29" t="inlineStr">
        <is>
          <t>Target cpc micros · NUMERIC</t>
        </is>
      </c>
      <c r="C2373" s="26" t="n"/>
      <c r="D2373" s="27">
        <f>IF(AND($C2373="x",$A2373&lt;&gt;""),$A2373,"")</f>
        <v/>
      </c>
    </row>
    <row r="2374">
      <c r="A2374" s="25" t="inlineStr">
        <is>
          <t>target_cpc_target_cpc_micros</t>
        </is>
      </c>
      <c r="B2374" s="29" t="inlineStr">
        <is>
          <t>Target cpc target cpc micros · NUMERIC</t>
        </is>
      </c>
      <c r="C2374" s="26" t="n"/>
      <c r="D2374" s="27">
        <f>IF(AND($C2374="x",$A2374&lt;&gt;""),$A2374,"")</f>
        <v/>
      </c>
    </row>
    <row r="2375">
      <c r="A2375" s="25" t="inlineStr">
        <is>
          <t>target_cpm_micros</t>
        </is>
      </c>
      <c r="B2375" s="29" t="inlineStr">
        <is>
          <t>Target cpm micros · NUMERIC</t>
        </is>
      </c>
      <c r="C2375" s="26" t="n"/>
      <c r="D2375" s="27">
        <f>IF(AND($C2375="x",$A2375&lt;&gt;""),$A2375,"")</f>
        <v/>
      </c>
    </row>
    <row r="2376">
      <c r="A2376" s="25" t="inlineStr">
        <is>
          <t>target_cpm_target_frequency_goal_target_count</t>
        </is>
      </c>
      <c r="B2376" s="29" t="inlineStr">
        <is>
          <t>Target cpm target frequency goal target count · NUMERIC</t>
        </is>
      </c>
      <c r="C2376" s="26" t="n"/>
      <c r="D2376" s="27">
        <f>IF(AND($C2376="x",$A2376&lt;&gt;""),$A2376,"")</f>
        <v/>
      </c>
    </row>
    <row r="2377">
      <c r="A2377" s="25" t="inlineStr">
        <is>
          <t>target_cpm_target_frequency_goal_time_unit</t>
        </is>
      </c>
      <c r="B2377" s="29" t="inlineStr">
        <is>
          <t>Target cpm target frequency goal time unit · TEXT</t>
        </is>
      </c>
      <c r="C2377" s="26" t="n"/>
      <c r="D2377" s="27">
        <f>IF(AND($C2377="x",$A2377&lt;&gt;""),$A2377,"")</f>
        <v/>
      </c>
    </row>
    <row r="2378">
      <c r="A2378" s="25" t="inlineStr">
        <is>
          <t>target_cpv</t>
        </is>
      </c>
      <c r="B2378" s="29" t="inlineStr">
        <is>
          <t>Target cpv · TEXT</t>
        </is>
      </c>
      <c r="C2378" s="26" t="n"/>
      <c r="D2378" s="27">
        <f>IF(AND($C2378="x",$A2378&lt;&gt;""),$A2378,"")</f>
        <v/>
      </c>
    </row>
    <row r="2379">
      <c r="A2379" s="25" t="inlineStr">
        <is>
          <t>target_cpv_micros</t>
        </is>
      </c>
      <c r="B2379" s="29" t="inlineStr">
        <is>
          <t>Target cpv micros · NUMERIC</t>
        </is>
      </c>
      <c r="C2379" s="26" t="n"/>
      <c r="D2379" s="27">
        <f>IF(AND($C2379="x",$A2379&lt;&gt;""),$A2379,"")</f>
        <v/>
      </c>
    </row>
    <row r="2380">
      <c r="A2380" s="25" t="inlineStr">
        <is>
          <t>target_impression_share_cpc_bid_ceiling_micros</t>
        </is>
      </c>
      <c r="B2380" s="29" t="inlineStr">
        <is>
          <t>Target impression share cpc bid ceiling micros · NUMERIC</t>
        </is>
      </c>
      <c r="C2380" s="26" t="n"/>
      <c r="D2380" s="27">
        <f>IF(AND($C2380="x",$A2380&lt;&gt;""),$A2380,"")</f>
        <v/>
      </c>
    </row>
    <row r="2381">
      <c r="A2381" s="25" t="inlineStr">
        <is>
          <t>target_impression_share_location</t>
        </is>
      </c>
      <c r="B2381" s="29" t="inlineStr">
        <is>
          <t>Target impression share location · TEXT</t>
        </is>
      </c>
      <c r="C2381" s="26" t="n"/>
      <c r="D2381" s="27">
        <f>IF(AND($C2381="x",$A2381&lt;&gt;""),$A2381,"")</f>
        <v/>
      </c>
    </row>
    <row r="2382">
      <c r="A2382" s="25" t="inlineStr">
        <is>
          <t>target_impression_share_location_fraction_micros</t>
        </is>
      </c>
      <c r="B2382" s="29" t="inlineStr">
        <is>
          <t>Target impression share location fraction micros · NUMERIC</t>
        </is>
      </c>
      <c r="C2382" s="26" t="n"/>
      <c r="D2382" s="27">
        <f>IF(AND($C2382="x",$A2382&lt;&gt;""),$A2382,"")</f>
        <v/>
      </c>
    </row>
    <row r="2383">
      <c r="A2383" s="25" t="inlineStr">
        <is>
          <t>target_roas</t>
        </is>
      </c>
      <c r="B2383" s="29" t="inlineStr">
        <is>
          <t>Target roas · NUMERIC</t>
        </is>
      </c>
      <c r="C2383" s="26" t="n"/>
      <c r="D2383" s="27">
        <f>IF(AND($C2383="x",$A2383&lt;&gt;""),$A2383,"")</f>
        <v/>
      </c>
    </row>
    <row r="2384">
      <c r="A2384" s="25" t="inlineStr">
        <is>
          <t>target_roas_cpc_bid_ceiling_micros</t>
        </is>
      </c>
      <c r="B2384" s="29" t="inlineStr">
        <is>
          <t>Target roas cpc bid ceiling micros · NUMERIC</t>
        </is>
      </c>
      <c r="C2384" s="26" t="n"/>
      <c r="D2384" s="27">
        <f>IF(AND($C2384="x",$A2384&lt;&gt;""),$A2384,"")</f>
        <v/>
      </c>
    </row>
    <row r="2385">
      <c r="A2385" s="25" t="inlineStr">
        <is>
          <t>target_roas_cpc_bid_floor_micros</t>
        </is>
      </c>
      <c r="B2385" s="29" t="inlineStr">
        <is>
          <t>Target roas cpc bid floor micros · NUMERIC</t>
        </is>
      </c>
      <c r="C2385" s="26" t="n"/>
      <c r="D2385" s="27">
        <f>IF(AND($C2385="x",$A2385&lt;&gt;""),$A2385,"")</f>
        <v/>
      </c>
    </row>
    <row r="2386">
      <c r="A2386" s="25" t="inlineStr">
        <is>
          <t>target_roas_target_roas</t>
        </is>
      </c>
      <c r="B2386" s="29" t="inlineStr">
        <is>
          <t>Target roas target roas · NUMERIC</t>
        </is>
      </c>
      <c r="C2386" s="26" t="n"/>
      <c r="D2386" s="27">
        <f>IF(AND($C2386="x",$A2386&lt;&gt;""),$A2386,"")</f>
        <v/>
      </c>
    </row>
    <row r="2387">
      <c r="A2387" s="25" t="inlineStr">
        <is>
          <t>target_roas_target_roas_tolerance_percent_millis</t>
        </is>
      </c>
      <c r="B2387" s="29" t="inlineStr">
        <is>
          <t>Target roas target roas tolerance percent millis · NUMERIC</t>
        </is>
      </c>
      <c r="C2387" s="26" t="n"/>
      <c r="D2387" s="27">
        <f>IF(AND($C2387="x",$A2387&lt;&gt;""),$A2387,"")</f>
        <v/>
      </c>
    </row>
    <row r="2388">
      <c r="A2388" s="25" t="inlineStr">
        <is>
          <t>target_spend_cpc_bid_ceiling_micros</t>
        </is>
      </c>
      <c r="B2388" s="29" t="inlineStr">
        <is>
          <t>Target spend cpc bid ceiling micros · NUMERIC</t>
        </is>
      </c>
      <c r="C2388" s="26" t="n"/>
      <c r="D2388" s="27">
        <f>IF(AND($C2388="x",$A2388&lt;&gt;""),$A2388,"")</f>
        <v/>
      </c>
    </row>
    <row r="2389">
      <c r="A2389" s="25" t="inlineStr">
        <is>
          <t>target_spend_target_spend_micros</t>
        </is>
      </c>
      <c r="B2389" s="29" t="inlineStr">
        <is>
          <t>Target spend target spend micros · NUMERIC</t>
        </is>
      </c>
      <c r="C2389" s="26" t="n"/>
      <c r="D2389" s="27">
        <f>IF(AND($C2389="x",$A2389&lt;&gt;""),$A2389,"")</f>
        <v/>
      </c>
    </row>
    <row r="2390">
      <c r="A2390" s="25" t="inlineStr">
        <is>
          <t>target_url</t>
        </is>
      </c>
      <c r="B2390" s="29" t="inlineStr">
        <is>
          <t>Target url · TEXT</t>
        </is>
      </c>
      <c r="C2390" s="26" t="n"/>
      <c r="D2390" s="27">
        <f>IF(AND($C2390="x",$A2390&lt;&gt;""),$A2390,"")</f>
        <v/>
      </c>
    </row>
    <row r="2391">
      <c r="A2391" s="25" t="inlineStr">
        <is>
          <t>targetable</t>
        </is>
      </c>
      <c r="B2391" s="29" t="inlineStr">
        <is>
          <t>Targetable · BOOLEAN</t>
        </is>
      </c>
      <c r="C2391" s="26" t="n"/>
      <c r="D2391" s="27">
        <f>IF(AND($C2391="x",$A2391&lt;&gt;""),$A2391,"")</f>
        <v/>
      </c>
    </row>
    <row r="2392">
      <c r="A2392" s="25" t="inlineStr">
        <is>
          <t>targeting_location</t>
        </is>
      </c>
      <c r="B2392" s="29" t="inlineStr">
        <is>
          <t>Targeting location · BOOLEAN</t>
        </is>
      </c>
      <c r="C2392" s="26" t="n"/>
      <c r="D2392" s="27">
        <f>IF(AND($C2392="x",$A2392&lt;&gt;""),$A2392,"")</f>
        <v/>
      </c>
    </row>
    <row r="2393">
      <c r="A2393" s="25" t="inlineStr">
        <is>
          <t>targeting_setting_target_restrictions</t>
        </is>
      </c>
      <c r="B2393" s="29" t="inlineStr">
        <is>
          <t>Targeting setting target restrictions · TEXT</t>
        </is>
      </c>
      <c r="C2393" s="26" t="n"/>
      <c r="D2393" s="27">
        <f>IF(AND($C2393="x",$A2393&lt;&gt;""),$A2393,"")</f>
        <v/>
      </c>
    </row>
    <row r="2394">
      <c r="A2394" s="25" t="inlineStr">
        <is>
          <t>taxonomy_type</t>
        </is>
      </c>
      <c r="B2394" s="29" t="inlineStr">
        <is>
          <t>Taxonomy type · TEXT</t>
        </is>
      </c>
      <c r="C2394" s="26" t="n"/>
      <c r="D2394" s="27">
        <f>IF(AND($C2394="x",$A2394&lt;&gt;""),$A2394,"")</f>
        <v/>
      </c>
    </row>
    <row r="2395">
      <c r="A2395" s="25" t="inlineStr">
        <is>
          <t>test_account</t>
        </is>
      </c>
      <c r="B2395" s="29" t="inlineStr">
        <is>
          <t>Test account · BOOLEAN</t>
        </is>
      </c>
      <c r="C2395" s="26" t="n"/>
      <c r="D2395" s="27">
        <f>IF(AND($C2395="x",$A2395&lt;&gt;""),$A2395,"")</f>
        <v/>
      </c>
    </row>
    <row r="2396">
      <c r="A2396" s="25" t="inlineStr">
        <is>
          <t>text_asset_text</t>
        </is>
      </c>
      <c r="B2396" s="29" t="inlineStr">
        <is>
          <t>Text asset text · TEXT</t>
        </is>
      </c>
      <c r="C2396" s="26" t="n"/>
      <c r="D2396" s="27">
        <f>IF(AND($C2396="x",$A2396&lt;&gt;""),$A2396,"")</f>
        <v/>
      </c>
    </row>
    <row r="2397">
      <c r="A2397" s="25" t="inlineStr">
        <is>
          <t>text_label_background_color</t>
        </is>
      </c>
      <c r="B2397" s="29" t="inlineStr">
        <is>
          <t>Text label background color · TEXT</t>
        </is>
      </c>
      <c r="C2397" s="26" t="n"/>
      <c r="D2397" s="27">
        <f>IF(AND($C2397="x",$A2397&lt;&gt;""),$A2397,"")</f>
        <v/>
      </c>
    </row>
    <row r="2398">
      <c r="A2398" s="25" t="inlineStr">
        <is>
          <t>text_label_description</t>
        </is>
      </c>
      <c r="B2398" s="29" t="inlineStr">
        <is>
          <t>Text label description · TEXT</t>
        </is>
      </c>
      <c r="C2398" s="26" t="n"/>
      <c r="D2398" s="27">
        <f>IF(AND($C2398="x",$A2398&lt;&gt;""),$A2398,"")</f>
        <v/>
      </c>
    </row>
    <row r="2399">
      <c r="A2399" s="25" t="inlineStr">
        <is>
          <t>third_party_integration_partners_brand_lift_integration_partners</t>
        </is>
      </c>
      <c r="B2399" s="29" t="inlineStr">
        <is>
          <t>Third party integration partners brand lift integration partners · TEXT</t>
        </is>
      </c>
      <c r="C2399" s="26" t="n"/>
      <c r="D2399" s="27">
        <f>IF(AND($C2399="x",$A2399&lt;&gt;""),$A2399,"")</f>
        <v/>
      </c>
    </row>
    <row r="2400">
      <c r="A2400" s="25" t="inlineStr">
        <is>
          <t>third_party_integration_partners_brand_safety_integration_partners</t>
        </is>
      </c>
      <c r="B2400" s="29" t="inlineStr">
        <is>
          <t>Third party integration partners brand safety integration partners · TEXT</t>
        </is>
      </c>
      <c r="C2400" s="26" t="n"/>
      <c r="D2400" s="27">
        <f>IF(AND($C2400="x",$A2400&lt;&gt;""),$A2400,"")</f>
        <v/>
      </c>
    </row>
    <row r="2401">
      <c r="A2401" s="25" t="inlineStr">
        <is>
          <t>third_party_integration_partners_reach_integration_partners</t>
        </is>
      </c>
      <c r="B2401" s="29" t="inlineStr">
        <is>
          <t>Third party integration partners reach integration partners · TEXT</t>
        </is>
      </c>
      <c r="C2401" s="26" t="n"/>
      <c r="D2401" s="27">
        <f>IF(AND($C2401="x",$A2401&lt;&gt;""),$A2401,"")</f>
        <v/>
      </c>
    </row>
    <row r="2402">
      <c r="A2402" s="25" t="inlineStr">
        <is>
          <t>third_party_integration_partners_viewability_integration_partners</t>
        </is>
      </c>
      <c r="B2402" s="29" t="inlineStr">
        <is>
          <t>Third party integration partners viewability integration partners · TEXT</t>
        </is>
      </c>
      <c r="C2402" s="26" t="n"/>
      <c r="D2402" s="27">
        <f>IF(AND($C2402="x",$A2402&lt;&gt;""),$A2402,"")</f>
        <v/>
      </c>
    </row>
    <row r="2403">
      <c r="A2403" s="25" t="inlineStr">
        <is>
          <t>time_zone</t>
        </is>
      </c>
      <c r="B2403" s="29" t="inlineStr">
        <is>
          <t>Time zone · TEXT</t>
        </is>
      </c>
      <c r="C2403" s="26" t="n"/>
      <c r="D2403" s="27">
        <f>IF(AND($C2403="x",$A2403&lt;&gt;""),$A2403,"")</f>
        <v/>
      </c>
    </row>
    <row r="2404">
      <c r="A2404" s="25" t="inlineStr">
        <is>
          <t>title</t>
        </is>
      </c>
      <c r="B2404" s="29" t="inlineStr">
        <is>
          <t>Title · TEXT</t>
        </is>
      </c>
      <c r="C2404" s="26" t="n"/>
      <c r="D2404" s="27">
        <f>IF(AND($C2404="x",$A2404&lt;&gt;""),$A2404,"")</f>
        <v/>
      </c>
    </row>
    <row r="2405">
      <c r="A2405" s="25" t="inlineStr">
        <is>
          <t>today</t>
        </is>
      </c>
      <c r="B2405" s="29" t="inlineStr">
        <is>
          <t>Today · DATE</t>
        </is>
      </c>
      <c r="C2405" s="26" t="n"/>
      <c r="D2405" s="27">
        <f>IF(AND($C2405="x",$A2405&lt;&gt;""),$A2405,"")</f>
        <v/>
      </c>
    </row>
    <row r="2406">
      <c r="A2406" s="25" t="inlineStr">
        <is>
          <t>top_impression_percentage</t>
        </is>
      </c>
      <c r="B2406" s="29" t="inlineStr">
        <is>
          <t>Top impression percentage · PERCENT</t>
        </is>
      </c>
      <c r="C2406" s="26" t="n"/>
      <c r="D2406" s="27">
        <f>IF(AND($C2406="x",$A2406&lt;&gt;""),$A2406,"")</f>
        <v/>
      </c>
    </row>
    <row r="2407">
      <c r="A2407" s="25" t="inlineStr">
        <is>
          <t>top_of_page_bid_high</t>
        </is>
      </c>
      <c r="B2407" s="29" t="inlineStr">
        <is>
          <t>Top of page bid (high range) · NUMERIC</t>
        </is>
      </c>
      <c r="C2407" s="26" t="n"/>
      <c r="D2407" s="27">
        <f>IF(AND($C2407="x",$A2407&lt;&gt;""),$A2407,"")</f>
        <v/>
      </c>
    </row>
    <row r="2408">
      <c r="A2408" s="25" t="inlineStr">
        <is>
          <t>top_of_page_bid_low</t>
        </is>
      </c>
      <c r="B2408" s="29" t="inlineStr">
        <is>
          <t>Top of page bid (low range) · NUMERIC</t>
        </is>
      </c>
      <c r="C2408" s="26" t="n"/>
      <c r="D2408" s="27">
        <f>IF(AND($C2408="x",$A2408&lt;&gt;""),$A2408,"")</f>
        <v/>
      </c>
    </row>
    <row r="2409">
      <c r="A2409" s="25" t="inlineStr">
        <is>
          <t>top_of_page_cpc</t>
        </is>
      </c>
      <c r="B2409" s="29" t="inlineStr">
        <is>
          <t>Top of page cpc · NUMERIC</t>
        </is>
      </c>
      <c r="C2409" s="26" t="n"/>
      <c r="D2409" s="27">
        <f>IF(AND($C2409="x",$A2409&lt;&gt;""),$A2409,"")</f>
        <v/>
      </c>
    </row>
    <row r="2410">
      <c r="A2410" s="25" t="inlineStr">
        <is>
          <t>topic_path</t>
        </is>
      </c>
      <c r="B2410" s="29" t="inlineStr">
        <is>
          <t>Topic path · TEXT</t>
        </is>
      </c>
      <c r="C2410" s="26" t="n"/>
      <c r="D2410" s="27">
        <f>IF(AND($C2410="x",$A2410&lt;&gt;""),$A2410,"")</f>
        <v/>
      </c>
    </row>
    <row r="2411">
      <c r="A2411" s="25" t="inlineStr">
        <is>
          <t>topic_topic_constant</t>
        </is>
      </c>
      <c r="B2411" s="29" t="inlineStr">
        <is>
          <t>Topic topic constant · TEXT</t>
        </is>
      </c>
      <c r="C2411" s="26" t="n"/>
      <c r="D2411" s="27">
        <f>IF(AND($C2411="x",$A2411&lt;&gt;""),$A2411,"")</f>
        <v/>
      </c>
    </row>
    <row r="2412">
      <c r="A2412" s="25" t="inlineStr">
        <is>
          <t>total_amount</t>
        </is>
      </c>
      <c r="B2412" s="29" t="inlineStr">
        <is>
          <t>Total amount · NUMERIC</t>
        </is>
      </c>
      <c r="C2412" s="26" t="n"/>
      <c r="D2412" s="27">
        <f>IF(AND($C2412="x",$A2412&lt;&gt;""),$A2412,"")</f>
        <v/>
      </c>
    </row>
    <row r="2413">
      <c r="A2413" s="25" t="inlineStr">
        <is>
          <t>total_amount_micros</t>
        </is>
      </c>
      <c r="B2413" s="29" t="inlineStr">
        <is>
          <t>Total amount micros · NUMERIC</t>
        </is>
      </c>
      <c r="C2413" s="26" t="n"/>
      <c r="D2413" s="27">
        <f>IF(AND($C2413="x",$A2413&lt;&gt;""),$A2413,"")</f>
        <v/>
      </c>
    </row>
    <row r="2414">
      <c r="A2414" s="25" t="inlineStr">
        <is>
          <t>total_amount_micros_daily</t>
        </is>
      </c>
      <c r="B2414" s="29" t="inlineStr">
        <is>
          <t>Total amount micros daily · NUMERIC</t>
        </is>
      </c>
      <c r="C2414" s="26" t="n"/>
      <c r="D2414" s="27">
        <f>IF(AND($C2414="x",$A2414&lt;&gt;""),$A2414,"")</f>
        <v/>
      </c>
    </row>
    <row r="2415">
      <c r="A2415" s="25" t="inlineStr">
        <is>
          <t>totalcost</t>
        </is>
      </c>
      <c r="B2415" s="29" t="inlineStr">
        <is>
          <t>Total Cost · NUMERIC</t>
        </is>
      </c>
      <c r="C2415" s="26" t="n"/>
      <c r="D2415" s="27">
        <f>IF(AND($C2415="x",$A2415&lt;&gt;""),$A2415,"")</f>
        <v/>
      </c>
    </row>
    <row r="2416">
      <c r="A2416" s="25" t="inlineStr">
        <is>
          <t>tracking_setting_tracking_url</t>
        </is>
      </c>
      <c r="B2416" s="29" t="inlineStr">
        <is>
          <t>Tracking setting tracking url · TEXT</t>
        </is>
      </c>
      <c r="C2416" s="26" t="n"/>
      <c r="D2416" s="27">
        <f>IF(AND($C2416="x",$A2416&lt;&gt;""),$A2416,"")</f>
        <v/>
      </c>
    </row>
    <row r="2417">
      <c r="A2417" s="25" t="inlineStr">
        <is>
          <t>tracking_url_template</t>
        </is>
      </c>
      <c r="B2417" s="29" t="inlineStr">
        <is>
          <t>Tracking url template · TEXT</t>
        </is>
      </c>
      <c r="C2417" s="26" t="n"/>
      <c r="D2417" s="27">
        <f>IF(AND($C2417="x",$A2417&lt;&gt;""),$A2417,"")</f>
        <v/>
      </c>
    </row>
    <row r="2418">
      <c r="A2418" s="25" t="inlineStr">
        <is>
          <t>transactionrevenue</t>
        </is>
      </c>
      <c r="B2418" s="29" t="inlineStr">
        <is>
          <t>Transactionrevenue · NUMERIC</t>
        </is>
      </c>
      <c r="C2418" s="26" t="n"/>
      <c r="D2418" s="27">
        <f>IF(AND($C2418="x",$A2418&lt;&gt;""),$A2418,"")</f>
        <v/>
      </c>
    </row>
    <row r="2419">
      <c r="A2419" s="25" t="inlineStr">
        <is>
          <t>transactions</t>
        </is>
      </c>
      <c r="B2419" s="29" t="inlineStr">
        <is>
          <t>Transactions · NUMERIC</t>
        </is>
      </c>
      <c r="C2419" s="26" t="n"/>
      <c r="D2419" s="27">
        <f>IF(AND($C2419="x",$A2419&lt;&gt;""),$A2419,"")</f>
        <v/>
      </c>
    </row>
    <row r="2420">
      <c r="A2420" s="25" t="inlineStr">
        <is>
          <t>travel_campaign_settings_travel_account_id</t>
        </is>
      </c>
      <c r="B2420" s="29" t="inlineStr">
        <is>
          <t>Travel campaign settings travel account id · NUMERIC</t>
        </is>
      </c>
      <c r="C2420" s="26" t="n"/>
      <c r="D2420" s="27">
        <f>IF(AND($C2420="x",$A2420&lt;&gt;""),$A2420,"")</f>
        <v/>
      </c>
    </row>
    <row r="2421">
      <c r="A2421" s="25" t="inlineStr">
        <is>
          <t>travel_destination_city</t>
        </is>
      </c>
      <c r="B2421" s="29" t="inlineStr">
        <is>
          <t>Travel destination city · CITY</t>
        </is>
      </c>
      <c r="C2421" s="26" t="n"/>
      <c r="D2421" s="27">
        <f>IF(AND($C2421="x",$A2421&lt;&gt;""),$A2421,"")</f>
        <v/>
      </c>
    </row>
    <row r="2422">
      <c r="A2422" s="25" t="inlineStr">
        <is>
          <t>travel_destination_country</t>
        </is>
      </c>
      <c r="B2422" s="29" t="inlineStr">
        <is>
          <t>Travel destination country · COUNTRY</t>
        </is>
      </c>
      <c r="C2422" s="26" t="n"/>
      <c r="D2422" s="27">
        <f>IF(AND($C2422="x",$A2422&lt;&gt;""),$A2422,"")</f>
        <v/>
      </c>
    </row>
    <row r="2423">
      <c r="A2423" s="25" t="inlineStr">
        <is>
          <t>travel_destination_region</t>
        </is>
      </c>
      <c r="B2423" s="29" t="inlineStr">
        <is>
          <t>Travel destination region · REGION</t>
        </is>
      </c>
      <c r="C2423" s="26" t="n"/>
      <c r="D2423" s="27">
        <f>IF(AND($C2423="x",$A2423&lt;&gt;""),$A2423,"")</f>
        <v/>
      </c>
    </row>
    <row r="2424">
      <c r="A2424" s="25" t="inlineStr">
        <is>
          <t>trueview_average_cpv</t>
        </is>
      </c>
      <c r="B2424" s="29" t="inlineStr">
        <is>
          <t>Trueview average cpv · NUMERIC</t>
        </is>
      </c>
      <c r="C2424" s="26" t="n"/>
      <c r="D2424" s="27">
        <f>IF(AND($C2424="x",$A2424&lt;&gt;""),$A2424,"")</f>
        <v/>
      </c>
    </row>
    <row r="2425">
      <c r="A2425" s="25" t="inlineStr">
        <is>
          <t>type</t>
        </is>
      </c>
      <c r="B2425" s="29" t="inlineStr">
        <is>
          <t>Type · TEXT</t>
        </is>
      </c>
      <c r="C2425" s="26" t="n"/>
      <c r="D2425" s="27">
        <f>IF(AND($C2425="x",$A2425&lt;&gt;""),$A2425,"")</f>
        <v/>
      </c>
    </row>
    <row r="2426">
      <c r="A2426" s="25" t="inlineStr">
        <is>
          <t>unique_users</t>
        </is>
      </c>
      <c r="B2426" s="29" t="inlineStr">
        <is>
          <t>Unique users · NUMERIC</t>
        </is>
      </c>
      <c r="C2426" s="26" t="n"/>
      <c r="D2426" s="27">
        <f>IF(AND($C2426="x",$A2426&lt;&gt;""),$A2426,"")</f>
        <v/>
      </c>
    </row>
    <row r="2427">
      <c r="A2427" s="25" t="inlineStr">
        <is>
          <t>units_sold</t>
        </is>
      </c>
      <c r="B2427" s="29" t="inlineStr">
        <is>
          <t>Units sold · NUMERIC</t>
        </is>
      </c>
      <c r="C2427" s="26" t="n"/>
      <c r="D2427" s="27">
        <f>IF(AND($C2427="x",$A2427&lt;&gt;""),$A2427,"")</f>
        <v/>
      </c>
    </row>
    <row r="2428">
      <c r="A2428" s="25" t="inlineStr">
        <is>
          <t>url_custom_parameters</t>
        </is>
      </c>
      <c r="B2428" s="29" t="inlineStr">
        <is>
          <t>Url custom parameters · TEXT</t>
        </is>
      </c>
      <c r="C2428" s="26" t="n"/>
      <c r="D2428" s="27">
        <f>IF(AND($C2428="x",$A2428&lt;&gt;""),$A2428,"")</f>
        <v/>
      </c>
    </row>
    <row r="2429">
      <c r="A2429" s="25" t="inlineStr">
        <is>
          <t>user_interest_availabilities</t>
        </is>
      </c>
      <c r="B2429" s="29" t="inlineStr">
        <is>
          <t>User interest availabilities · TEXT</t>
        </is>
      </c>
      <c r="C2429" s="26" t="n"/>
      <c r="D2429" s="27">
        <f>IF(AND($C2429="x",$A2429&lt;&gt;""),$A2429,"")</f>
        <v/>
      </c>
    </row>
    <row r="2430">
      <c r="A2430" s="25" t="inlineStr">
        <is>
          <t>user_interest_id</t>
        </is>
      </c>
      <c r="B2430" s="29" t="inlineStr">
        <is>
          <t>User interest id · NUMERIC</t>
        </is>
      </c>
      <c r="C2430" s="26" t="n"/>
      <c r="D2430" s="27">
        <f>IF(AND($C2430="x",$A2430&lt;&gt;""),$A2430,"")</f>
        <v/>
      </c>
    </row>
    <row r="2431">
      <c r="A2431" s="25" t="inlineStr">
        <is>
          <t>user_interest_launched_to_all</t>
        </is>
      </c>
      <c r="B2431" s="29" t="inlineStr">
        <is>
          <t>User interest launched to all · BOOLEAN</t>
        </is>
      </c>
      <c r="C2431" s="26" t="n"/>
      <c r="D2431" s="27">
        <f>IF(AND($C2431="x",$A2431&lt;&gt;""),$A2431,"")</f>
        <v/>
      </c>
    </row>
    <row r="2432">
      <c r="A2432" s="25" t="inlineStr">
        <is>
          <t>user_interest_name</t>
        </is>
      </c>
      <c r="B2432" s="29" t="inlineStr">
        <is>
          <t>User interest name · TEXT</t>
        </is>
      </c>
      <c r="C2432" s="26" t="n"/>
      <c r="D2432" s="27">
        <f>IF(AND($C2432="x",$A2432&lt;&gt;""),$A2432,"")</f>
        <v/>
      </c>
    </row>
    <row r="2433">
      <c r="A2433" s="25" t="inlineStr">
        <is>
          <t>user_interest_parent</t>
        </is>
      </c>
      <c r="B2433" s="29" t="inlineStr">
        <is>
          <t>User interest parent · TEXT</t>
        </is>
      </c>
      <c r="C2433" s="26" t="n"/>
      <c r="D2433" s="27">
        <f>IF(AND($C2433="x",$A2433&lt;&gt;""),$A2433,"")</f>
        <v/>
      </c>
    </row>
    <row r="2434">
      <c r="A2434" s="25" t="inlineStr">
        <is>
          <t>user_interest_resource_name</t>
        </is>
      </c>
      <c r="B2434" s="29" t="inlineStr">
        <is>
          <t>User interest resource name · TEXT</t>
        </is>
      </c>
      <c r="C2434" s="26" t="n"/>
      <c r="D2434" s="27">
        <f>IF(AND($C2434="x",$A2434&lt;&gt;""),$A2434,"")</f>
        <v/>
      </c>
    </row>
    <row r="2435">
      <c r="A2435" s="25" t="inlineStr">
        <is>
          <t>user_interest_taxonomy_type</t>
        </is>
      </c>
      <c r="B2435" s="29" t="inlineStr">
        <is>
          <t>User interest taxonomy type · TEXT</t>
        </is>
      </c>
      <c r="C2435" s="26" t="n"/>
      <c r="D2435" s="27">
        <f>IF(AND($C2435="x",$A2435&lt;&gt;""),$A2435,"")</f>
        <v/>
      </c>
    </row>
    <row r="2436">
      <c r="A2436" s="25" t="inlineStr">
        <is>
          <t>user_interest_user_interest_category</t>
        </is>
      </c>
      <c r="B2436" s="29" t="inlineStr">
        <is>
          <t>User interest user interest category · TEXT</t>
        </is>
      </c>
      <c r="C2436" s="26" t="n"/>
      <c r="D2436" s="27">
        <f>IF(AND($C2436="x",$A2436&lt;&gt;""),$A2436,"")</f>
        <v/>
      </c>
    </row>
    <row r="2437">
      <c r="A2437" s="25" t="inlineStr">
        <is>
          <t>user_interest_user_interest_id</t>
        </is>
      </c>
      <c r="B2437" s="29" t="inlineStr">
        <is>
          <t>User interest user interest id · NUMERIC</t>
        </is>
      </c>
      <c r="C2437" s="26" t="n"/>
      <c r="D2437" s="27">
        <f>IF(AND($C2437="x",$A2437&lt;&gt;""),$A2437,"")</f>
        <v/>
      </c>
    </row>
    <row r="2438">
      <c r="A2438" s="25" t="inlineStr">
        <is>
          <t>user_interest_user_interest_parent</t>
        </is>
      </c>
      <c r="B2438" s="29" t="inlineStr">
        <is>
          <t>User interest user interest parent · TEXT</t>
        </is>
      </c>
      <c r="C2438" s="26" t="n"/>
      <c r="D2438" s="27">
        <f>IF(AND($C2438="x",$A2438&lt;&gt;""),$A2438,"")</f>
        <v/>
      </c>
    </row>
    <row r="2439">
      <c r="A2439" s="25" t="inlineStr">
        <is>
          <t>user_list</t>
        </is>
      </c>
      <c r="B2439" s="29" t="inlineStr">
        <is>
          <t>User list · TEXT</t>
        </is>
      </c>
      <c r="C2439" s="26" t="n"/>
      <c r="D2439" s="27">
        <f>IF(AND($C2439="x",$A2439&lt;&gt;""),$A2439,"")</f>
        <v/>
      </c>
    </row>
    <row r="2440">
      <c r="A2440" s="25" t="inlineStr">
        <is>
          <t>user_list_access_reason</t>
        </is>
      </c>
      <c r="B2440" s="29" t="inlineStr">
        <is>
          <t>User list access reason · TEXT</t>
        </is>
      </c>
      <c r="C2440" s="26" t="n"/>
      <c r="D2440" s="27">
        <f>IF(AND($C2440="x",$A2440&lt;&gt;""),$A2440,"")</f>
        <v/>
      </c>
    </row>
    <row r="2441">
      <c r="A2441" s="25" t="inlineStr">
        <is>
          <t>user_list_account_user_list_status</t>
        </is>
      </c>
      <c r="B2441" s="29" t="inlineStr">
        <is>
          <t>User list account user list status · TEXT</t>
        </is>
      </c>
      <c r="C2441" s="26" t="n"/>
      <c r="D2441" s="27">
        <f>IF(AND($C2441="x",$A2441&lt;&gt;""),$A2441,"")</f>
        <v/>
      </c>
    </row>
    <row r="2442">
      <c r="A2442" s="25" t="inlineStr">
        <is>
          <t>user_list_basic_user_list_actions</t>
        </is>
      </c>
      <c r="B2442" s="29" t="inlineStr">
        <is>
          <t>User list basic user list actions · TEXT</t>
        </is>
      </c>
      <c r="C2442" s="26" t="n"/>
      <c r="D2442" s="27">
        <f>IF(AND($C2442="x",$A2442&lt;&gt;""),$A2442,"")</f>
        <v/>
      </c>
    </row>
    <row r="2443">
      <c r="A2443" s="25" t="inlineStr">
        <is>
          <t>user_list_closing_reason</t>
        </is>
      </c>
      <c r="B2443" s="29" t="inlineStr">
        <is>
          <t>User list closing reason · TEXT</t>
        </is>
      </c>
      <c r="C2443" s="26" t="n"/>
      <c r="D2443" s="27">
        <f>IF(AND($C2443="x",$A2443&lt;&gt;""),$A2443,"")</f>
        <v/>
      </c>
    </row>
    <row r="2444">
      <c r="A2444" s="25" t="inlineStr">
        <is>
          <t>user_list_crm_based_user_list_app_id</t>
        </is>
      </c>
      <c r="B2444" s="29" t="inlineStr">
        <is>
          <t>User list crm based user list app id · TEXT</t>
        </is>
      </c>
      <c r="C2444" s="26" t="n"/>
      <c r="D2444" s="27">
        <f>IF(AND($C2444="x",$A2444&lt;&gt;""),$A2444,"")</f>
        <v/>
      </c>
    </row>
    <row r="2445">
      <c r="A2445" s="25" t="inlineStr">
        <is>
          <t>user_list_crm_based_user_list_data_source_type</t>
        </is>
      </c>
      <c r="B2445" s="29" t="inlineStr">
        <is>
          <t>User list crm based user list data source type · TEXT</t>
        </is>
      </c>
      <c r="C2445" s="26" t="n"/>
      <c r="D2445" s="27">
        <f>IF(AND($C2445="x",$A2445&lt;&gt;""),$A2445,"")</f>
        <v/>
      </c>
    </row>
    <row r="2446">
      <c r="A2446" s="25" t="inlineStr">
        <is>
          <t>user_list_crm_based_user_list_upload_key_type</t>
        </is>
      </c>
      <c r="B2446" s="29" t="inlineStr">
        <is>
          <t>User list crm based user list upload key type · TEXT</t>
        </is>
      </c>
      <c r="C2446" s="26" t="n"/>
      <c r="D2446" s="27">
        <f>IF(AND($C2446="x",$A2446&lt;&gt;""),$A2446,"")</f>
        <v/>
      </c>
    </row>
    <row r="2447">
      <c r="A2447" s="25" t="inlineStr">
        <is>
          <t>user_list_description</t>
        </is>
      </c>
      <c r="B2447" s="29" t="inlineStr">
        <is>
          <t>User list description · TEXT</t>
        </is>
      </c>
      <c r="C2447" s="26" t="n"/>
      <c r="D2447" s="27">
        <f>IF(AND($C2447="x",$A2447&lt;&gt;""),$A2447,"")</f>
        <v/>
      </c>
    </row>
    <row r="2448">
      <c r="A2448" s="25" t="inlineStr">
        <is>
          <t>user_list_eligible_for_display</t>
        </is>
      </c>
      <c r="B2448" s="29" t="inlineStr">
        <is>
          <t>User list eligible for display · BOOLEAN</t>
        </is>
      </c>
      <c r="C2448" s="26" t="n"/>
      <c r="D2448" s="27">
        <f>IF(AND($C2448="x",$A2448&lt;&gt;""),$A2448,"")</f>
        <v/>
      </c>
    </row>
    <row r="2449">
      <c r="A2449" s="25" t="inlineStr">
        <is>
          <t>user_list_eligible_for_search</t>
        </is>
      </c>
      <c r="B2449" s="29" t="inlineStr">
        <is>
          <t>User list eligible for search · BOOLEAN</t>
        </is>
      </c>
      <c r="C2449" s="26" t="n"/>
      <c r="D2449" s="27">
        <f>IF(AND($C2449="x",$A2449&lt;&gt;""),$A2449,"")</f>
        <v/>
      </c>
    </row>
    <row r="2450">
      <c r="A2450" s="25" t="inlineStr">
        <is>
          <t>user_list_id</t>
        </is>
      </c>
      <c r="B2450" s="29" t="inlineStr">
        <is>
          <t>User list id · NUMERIC</t>
        </is>
      </c>
      <c r="C2450" s="26" t="n"/>
      <c r="D2450" s="27">
        <f>IF(AND($C2450="x",$A2450&lt;&gt;""),$A2450,"")</f>
        <v/>
      </c>
    </row>
    <row r="2451">
      <c r="A2451" s="25" t="inlineStr">
        <is>
          <t>user_list_integration_code</t>
        </is>
      </c>
      <c r="B2451" s="29" t="inlineStr">
        <is>
          <t>User list integration code · TEXT</t>
        </is>
      </c>
      <c r="C2451" s="26" t="n"/>
      <c r="D2451" s="27">
        <f>IF(AND($C2451="x",$A2451&lt;&gt;""),$A2451,"")</f>
        <v/>
      </c>
    </row>
    <row r="2452">
      <c r="A2452" s="25" t="inlineStr">
        <is>
          <t>user_list_logical_user_list_rules</t>
        </is>
      </c>
      <c r="B2452" s="29" t="inlineStr">
        <is>
          <t>User list logical user list rules · TEXT</t>
        </is>
      </c>
      <c r="C2452" s="26" t="n"/>
      <c r="D2452" s="27">
        <f>IF(AND($C2452="x",$A2452&lt;&gt;""),$A2452,"")</f>
        <v/>
      </c>
    </row>
    <row r="2453">
      <c r="A2453" s="25" t="inlineStr">
        <is>
          <t>user_list_lookalike_user_list_country_codes</t>
        </is>
      </c>
      <c r="B2453" s="29" t="inlineStr">
        <is>
          <t>User list lookalike user list country codes · TEXT</t>
        </is>
      </c>
      <c r="C2453" s="26" t="n"/>
      <c r="D2453" s="27">
        <f>IF(AND($C2453="x",$A2453&lt;&gt;""),$A2453,"")</f>
        <v/>
      </c>
    </row>
    <row r="2454">
      <c r="A2454" s="25" t="inlineStr">
        <is>
          <t>user_list_lookalike_user_list_expansion_level</t>
        </is>
      </c>
      <c r="B2454" s="29" t="inlineStr">
        <is>
          <t>User list lookalike user list expansion level · TEXT</t>
        </is>
      </c>
      <c r="C2454" s="26" t="n"/>
      <c r="D2454" s="27">
        <f>IF(AND($C2454="x",$A2454&lt;&gt;""),$A2454,"")</f>
        <v/>
      </c>
    </row>
    <row r="2455">
      <c r="A2455" s="25" t="inlineStr">
        <is>
          <t>user_list_lookalike_user_list_seed_user_list_ids</t>
        </is>
      </c>
      <c r="B2455" s="29" t="inlineStr">
        <is>
          <t>User list lookalike user list seed user list ids · NUMERIC</t>
        </is>
      </c>
      <c r="C2455" s="26" t="n"/>
      <c r="D2455" s="27">
        <f>IF(AND($C2455="x",$A2455&lt;&gt;""),$A2455,"")</f>
        <v/>
      </c>
    </row>
    <row r="2456">
      <c r="A2456" s="25" t="inlineStr">
        <is>
          <t>user_list_match_rate_percentage</t>
        </is>
      </c>
      <c r="B2456" s="29" t="inlineStr">
        <is>
          <t>User list match rate percentage · NUMERIC</t>
        </is>
      </c>
      <c r="C2456" s="26" t="n"/>
      <c r="D2456" s="27">
        <f>IF(AND($C2456="x",$A2456&lt;&gt;""),$A2456,"")</f>
        <v/>
      </c>
    </row>
    <row r="2457">
      <c r="A2457" s="25" t="inlineStr">
        <is>
          <t>user_list_membership_life_span</t>
        </is>
      </c>
      <c r="B2457" s="29" t="inlineStr">
        <is>
          <t>User list membership life span · NUMERIC</t>
        </is>
      </c>
      <c r="C2457" s="26" t="n"/>
      <c r="D2457" s="27">
        <f>IF(AND($C2457="x",$A2457&lt;&gt;""),$A2457,"")</f>
        <v/>
      </c>
    </row>
    <row r="2458">
      <c r="A2458" s="25" t="inlineStr">
        <is>
          <t>user_list_membership_status</t>
        </is>
      </c>
      <c r="B2458" s="29" t="inlineStr">
        <is>
          <t>User list membership status · TEXT</t>
        </is>
      </c>
      <c r="C2458" s="26" t="n"/>
      <c r="D2458" s="27">
        <f>IF(AND($C2458="x",$A2458&lt;&gt;""),$A2458,"")</f>
        <v/>
      </c>
    </row>
    <row r="2459">
      <c r="A2459" s="25" t="inlineStr">
        <is>
          <t>user_list_name</t>
        </is>
      </c>
      <c r="B2459" s="29" t="inlineStr">
        <is>
          <t>User list name · TEXT</t>
        </is>
      </c>
      <c r="C2459" s="26" t="n"/>
      <c r="D2459" s="27">
        <f>IF(AND($C2459="x",$A2459&lt;&gt;""),$A2459,"")</f>
        <v/>
      </c>
    </row>
    <row r="2460">
      <c r="A2460" s="25" t="inlineStr">
        <is>
          <t>user_list_read_only</t>
        </is>
      </c>
      <c r="B2460" s="29" t="inlineStr">
        <is>
          <t>User list read only · BOOLEAN</t>
        </is>
      </c>
      <c r="C2460" s="26" t="n"/>
      <c r="D2460" s="27">
        <f>IF(AND($C2460="x",$A2460&lt;&gt;""),$A2460,"")</f>
        <v/>
      </c>
    </row>
    <row r="2461">
      <c r="A2461" s="25" t="inlineStr">
        <is>
          <t>user_list_resource_name</t>
        </is>
      </c>
      <c r="B2461" s="29" t="inlineStr">
        <is>
          <t>User list resource name · TEXT</t>
        </is>
      </c>
      <c r="C2461" s="26" t="n"/>
      <c r="D2461" s="27">
        <f>IF(AND($C2461="x",$A2461&lt;&gt;""),$A2461,"")</f>
        <v/>
      </c>
    </row>
    <row r="2462">
      <c r="A2462" s="25" t="inlineStr">
        <is>
          <t>user_list_rule_based_user_list_flexible_rule_user_list_exclusive_operands</t>
        </is>
      </c>
      <c r="B2462" s="29" t="inlineStr">
        <is>
          <t>User list rule based user list flexible rule user list exclusive operands · TEXT</t>
        </is>
      </c>
      <c r="C2462" s="26" t="n"/>
      <c r="D2462" s="27">
        <f>IF(AND($C2462="x",$A2462&lt;&gt;""),$A2462,"")</f>
        <v/>
      </c>
    </row>
    <row r="2463">
      <c r="A2463" s="25" t="inlineStr">
        <is>
          <t>user_list_rule_based_user_list_flexible_rule_user_list_inclusive_operands</t>
        </is>
      </c>
      <c r="B2463" s="29" t="inlineStr">
        <is>
          <t>User list rule based user list flexible rule user list inclusive operands · TEXT</t>
        </is>
      </c>
      <c r="C2463" s="26" t="n"/>
      <c r="D2463" s="27">
        <f>IF(AND($C2463="x",$A2463&lt;&gt;""),$A2463,"")</f>
        <v/>
      </c>
    </row>
    <row r="2464">
      <c r="A2464" s="25" t="inlineStr">
        <is>
          <t>user_list_rule_based_user_list_flexible_rule_user_list_inclusive_rule_operator</t>
        </is>
      </c>
      <c r="B2464" s="29" t="inlineStr">
        <is>
          <t>User list rule based user list flexible rule user list inclusive rule operator · TEXT</t>
        </is>
      </c>
      <c r="C2464" s="26" t="n"/>
      <c r="D2464" s="27">
        <f>IF(AND($C2464="x",$A2464&lt;&gt;""),$A2464,"")</f>
        <v/>
      </c>
    </row>
    <row r="2465">
      <c r="A2465" s="25" t="inlineStr">
        <is>
          <t>user_list_rule_based_user_list_prepopulation_status</t>
        </is>
      </c>
      <c r="B2465" s="29" t="inlineStr">
        <is>
          <t>User list rule based user list prepopulation status · TEXT</t>
        </is>
      </c>
      <c r="C2465" s="26" t="n"/>
      <c r="D2465" s="27">
        <f>IF(AND($C2465="x",$A2465&lt;&gt;""),$A2465,"")</f>
        <v/>
      </c>
    </row>
    <row r="2466">
      <c r="A2466" s="25" t="inlineStr">
        <is>
          <t>user_list_similar_user_list_seed_user_list</t>
        </is>
      </c>
      <c r="B2466" s="29" t="inlineStr">
        <is>
          <t>User list similar user list seed user list · TEXT</t>
        </is>
      </c>
      <c r="C2466" s="26" t="n"/>
      <c r="D2466" s="27">
        <f>IF(AND($C2466="x",$A2466&lt;&gt;""),$A2466,"")</f>
        <v/>
      </c>
    </row>
    <row r="2467">
      <c r="A2467" s="25" t="inlineStr">
        <is>
          <t>user_list_size_for_display</t>
        </is>
      </c>
      <c r="B2467" s="29" t="inlineStr">
        <is>
          <t>User list size for display · NUMERIC</t>
        </is>
      </c>
      <c r="C2467" s="26" t="n"/>
      <c r="D2467" s="27">
        <f>IF(AND($C2467="x",$A2467&lt;&gt;""),$A2467,"")</f>
        <v/>
      </c>
    </row>
    <row r="2468">
      <c r="A2468" s="25" t="inlineStr">
        <is>
          <t>user_list_size_for_search</t>
        </is>
      </c>
      <c r="B2468" s="29" t="inlineStr">
        <is>
          <t>User list size for search · NUMERIC</t>
        </is>
      </c>
      <c r="C2468" s="26" t="n"/>
      <c r="D2468" s="27">
        <f>IF(AND($C2468="x",$A2468&lt;&gt;""),$A2468,"")</f>
        <v/>
      </c>
    </row>
    <row r="2469">
      <c r="A2469" s="25" t="inlineStr">
        <is>
          <t>user_list_size_range_for_display</t>
        </is>
      </c>
      <c r="B2469" s="29" t="inlineStr">
        <is>
          <t>User list size range for display · TEXT</t>
        </is>
      </c>
      <c r="C2469" s="26" t="n"/>
      <c r="D2469" s="27">
        <f>IF(AND($C2469="x",$A2469&lt;&gt;""),$A2469,"")</f>
        <v/>
      </c>
    </row>
    <row r="2470">
      <c r="A2470" s="25" t="inlineStr">
        <is>
          <t>user_list_size_range_for_search</t>
        </is>
      </c>
      <c r="B2470" s="29" t="inlineStr">
        <is>
          <t>User list size range for search · TEXT</t>
        </is>
      </c>
      <c r="C2470" s="26" t="n"/>
      <c r="D2470" s="27">
        <f>IF(AND($C2470="x",$A2470&lt;&gt;""),$A2470,"")</f>
        <v/>
      </c>
    </row>
    <row r="2471">
      <c r="A2471" s="25" t="inlineStr">
        <is>
          <t>user_list_type</t>
        </is>
      </c>
      <c r="B2471" s="29" t="inlineStr">
        <is>
          <t>User list type · TEXT</t>
        </is>
      </c>
      <c r="C2471" s="26" t="n"/>
      <c r="D2471" s="27">
        <f>IF(AND($C2471="x",$A2471&lt;&gt;""),$A2471,"")</f>
        <v/>
      </c>
    </row>
    <row r="2472">
      <c r="A2472" s="25" t="inlineStr">
        <is>
          <t>user_list_user_list</t>
        </is>
      </c>
      <c r="B2472" s="29" t="inlineStr">
        <is>
          <t>User list user list · TEXT</t>
        </is>
      </c>
      <c r="C2472" s="26" t="n"/>
      <c r="D2472" s="27">
        <f>IF(AND($C2472="x",$A2472&lt;&gt;""),$A2472,"")</f>
        <v/>
      </c>
    </row>
    <row r="2473">
      <c r="A2473" s="25" t="inlineStr">
        <is>
          <t>user_location_view_country_criterion_id</t>
        </is>
      </c>
      <c r="B2473" s="29" t="inlineStr">
        <is>
          <t>User location view country criterion id · COUNTRY</t>
        </is>
      </c>
      <c r="C2473" s="26" t="n"/>
      <c r="D2473" s="27">
        <f>IF(AND($C2473="x",$A2473&lt;&gt;""),$A2473,"")</f>
        <v/>
      </c>
    </row>
    <row r="2474">
      <c r="A2474" s="25" t="inlineStr">
        <is>
          <t>user_location_view_geo_target_country</t>
        </is>
      </c>
      <c r="B2474" s="29" t="inlineStr">
        <is>
          <t>Geo target country (User Location View) · COUNTRY</t>
        </is>
      </c>
      <c r="C2474" s="26" t="n"/>
      <c r="D2474" s="27">
        <f>IF(AND($C2474="x",$A2474&lt;&gt;""),$A2474,"")</f>
        <v/>
      </c>
    </row>
    <row r="2475">
      <c r="A2475" s="25" t="inlineStr">
        <is>
          <t>user_location_view_targeting_location</t>
        </is>
      </c>
      <c r="B2475" s="29" t="inlineStr">
        <is>
          <t>User location view targeting location · BOOLEAN</t>
        </is>
      </c>
      <c r="C2475" s="26" t="n"/>
      <c r="D2475" s="27">
        <f>IF(AND($C2475="x",$A2475&lt;&gt;""),$A2475,"")</f>
        <v/>
      </c>
    </row>
    <row r="2476">
      <c r="A2476" s="25" t="inlineStr">
        <is>
          <t>valid_accelerated_mobile_pages_clicks_percentage</t>
        </is>
      </c>
      <c r="B2476" s="29" t="inlineStr">
        <is>
          <t>Valid accelerated mobile pages clicks percentage · PERCENT</t>
        </is>
      </c>
      <c r="C2476" s="26" t="n"/>
      <c r="D2476" s="27">
        <f>IF(AND($C2476="x",$A2476&lt;&gt;""),$A2476,"")</f>
        <v/>
      </c>
    </row>
    <row r="2477">
      <c r="A2477" s="25" t="inlineStr">
        <is>
          <t>value_adjustment</t>
        </is>
      </c>
      <c r="B2477" s="29" t="inlineStr">
        <is>
          <t>Value adjustment · NUMERIC</t>
        </is>
      </c>
      <c r="C2477" s="26" t="n"/>
      <c r="D2477" s="27">
        <f>IF(AND($C2477="x",$A2477&lt;&gt;""),$A2477,"")</f>
        <v/>
      </c>
    </row>
    <row r="2478">
      <c r="A2478" s="25" t="inlineStr">
        <is>
          <t>value_per_all_conversion</t>
        </is>
      </c>
      <c r="B2478" s="29" t="inlineStr">
        <is>
          <t>Value per all conversion · NUMERIC</t>
        </is>
      </c>
      <c r="C2478" s="26" t="n"/>
      <c r="D2478" s="27">
        <f>IF(AND($C2478="x",$A2478&lt;&gt;""),$A2478,"")</f>
        <v/>
      </c>
    </row>
    <row r="2479">
      <c r="A2479" s="25" t="inlineStr">
        <is>
          <t>value_per_all_conversions</t>
        </is>
      </c>
      <c r="B2479" s="29" t="inlineStr">
        <is>
          <t>Value per all conversions · NUMERIC</t>
        </is>
      </c>
      <c r="C2479" s="26" t="n"/>
      <c r="D2479" s="27">
        <f>IF(AND($C2479="x",$A2479&lt;&gt;""),$A2479,"")</f>
        <v/>
      </c>
    </row>
    <row r="2480">
      <c r="A2480" s="25" t="inlineStr">
        <is>
          <t>value_per_all_conversions_by_conversion_date</t>
        </is>
      </c>
      <c r="B2480" s="29" t="inlineStr">
        <is>
          <t>Value per all conversions by conversion date · NUMERIC</t>
        </is>
      </c>
      <c r="C2480" s="26" t="n"/>
      <c r="D2480" s="27">
        <f>IF(AND($C2480="x",$A2480&lt;&gt;""),$A2480,"")</f>
        <v/>
      </c>
    </row>
    <row r="2481">
      <c r="A2481" s="25" t="inlineStr">
        <is>
          <t>value_per_conversion</t>
        </is>
      </c>
      <c r="B2481" s="29" t="inlineStr">
        <is>
          <t>Value per conversion · NUMERIC</t>
        </is>
      </c>
      <c r="C2481" s="26" t="n"/>
      <c r="D2481" s="27">
        <f>IF(AND($C2481="x",$A2481&lt;&gt;""),$A2481,"")</f>
        <v/>
      </c>
    </row>
    <row r="2482">
      <c r="A2482" s="25" t="inlineStr">
        <is>
          <t>value_per_conversions_by_conversion_date</t>
        </is>
      </c>
      <c r="B2482" s="29" t="inlineStr">
        <is>
          <t>Value per conversions by conversion date · NUMERIC</t>
        </is>
      </c>
      <c r="C2482" s="26" t="n"/>
      <c r="D2482" s="27">
        <f>IF(AND($C2482="x",$A2482&lt;&gt;""),$A2482,"")</f>
        <v/>
      </c>
    </row>
    <row r="2483">
      <c r="A2483" s="25" t="inlineStr">
        <is>
          <t>value_per_current_model_attributed_conversion</t>
        </is>
      </c>
      <c r="B2483" s="29" t="inlineStr">
        <is>
          <t>Value per current model attributed conversion · NUMERIC</t>
        </is>
      </c>
      <c r="C2483" s="26" t="n"/>
      <c r="D2483" s="27">
        <f>IF(AND($C2483="x",$A2483&lt;&gt;""),$A2483,"")</f>
        <v/>
      </c>
    </row>
    <row r="2484">
      <c r="A2484" s="25" t="inlineStr">
        <is>
          <t>value_per_platform_comparable_conversion</t>
        </is>
      </c>
      <c r="B2484" s="29" t="inlineStr">
        <is>
          <t>Value per platform comparable conversion · NUMERIC</t>
        </is>
      </c>
      <c r="C2484" s="26" t="n"/>
      <c r="D2484" s="27">
        <f>IF(AND($C2484="x",$A2484&lt;&gt;""),$A2484,"")</f>
        <v/>
      </c>
    </row>
    <row r="2485">
      <c r="A2485" s="25" t="inlineStr">
        <is>
          <t>value_per_platform_comparable_conversions_by_conversion_date</t>
        </is>
      </c>
      <c r="B2485" s="29" t="inlineStr">
        <is>
          <t>Value per platform comparable conversions by conversion date · NUMERIC</t>
        </is>
      </c>
      <c r="C2485" s="26" t="n"/>
      <c r="D2485" s="27">
        <f>IF(AND($C2485="x",$A2485&lt;&gt;""),$A2485,"")</f>
        <v/>
      </c>
    </row>
    <row r="2486">
      <c r="A2486" s="25" t="inlineStr">
        <is>
          <t>vanity_pharma_vanity_pharma_display_url_mode</t>
        </is>
      </c>
      <c r="B2486" s="29" t="inlineStr">
        <is>
          <t>Vanity pharma vanity pharma display url mode · TEXT</t>
        </is>
      </c>
      <c r="C2486" s="26" t="n"/>
      <c r="D2486" s="27">
        <f>IF(AND($C2486="x",$A2486&lt;&gt;""),$A2486,"")</f>
        <v/>
      </c>
    </row>
    <row r="2487">
      <c r="A2487" s="25" t="inlineStr">
        <is>
          <t>vanity_pharma_vanity_pharma_text</t>
        </is>
      </c>
      <c r="B2487" s="29" t="inlineStr">
        <is>
          <t>Vanity pharma vanity pharma text · TEXT</t>
        </is>
      </c>
      <c r="C2487" s="26" t="n"/>
      <c r="D2487" s="27">
        <f>IF(AND($C2487="x",$A2487&lt;&gt;""),$A2487,"")</f>
        <v/>
      </c>
    </row>
    <row r="2488">
      <c r="A2488" s="25" t="inlineStr">
        <is>
          <t>vertical_id</t>
        </is>
      </c>
      <c r="B2488" s="29" t="inlineStr">
        <is>
          <t>Vertical id · TEXT</t>
        </is>
      </c>
      <c r="C2488" s="26" t="n"/>
      <c r="D2488" s="27">
        <f>IF(AND($C2488="x",$A2488&lt;&gt;""),$A2488,"")</f>
        <v/>
      </c>
    </row>
    <row r="2489">
      <c r="A2489" s="25" t="inlineStr">
        <is>
          <t>video_ad_group_settings_video_ad_sequence_step_id</t>
        </is>
      </c>
      <c r="B2489" s="29" t="inlineStr">
        <is>
          <t>Video ad group settings video ad sequence step id · NUMERIC</t>
        </is>
      </c>
      <c r="C2489" s="26" t="n"/>
      <c r="D2489" s="27">
        <f>IF(AND($C2489="x",$A2489&lt;&gt;""),$A2489,"")</f>
        <v/>
      </c>
    </row>
    <row r="2490">
      <c r="A2490" s="25" t="inlineStr">
        <is>
          <t>video_brand_safety_suitability</t>
        </is>
      </c>
      <c r="B2490" s="29" t="inlineStr">
        <is>
          <t>Video brand safety suitability · TEXT</t>
        </is>
      </c>
      <c r="C2490" s="26" t="n"/>
      <c r="D2490" s="27">
        <f>IF(AND($C2490="x",$A2490&lt;&gt;""),$A2490,"")</f>
        <v/>
      </c>
    </row>
    <row r="2491">
      <c r="A2491" s="25" t="inlineStr">
        <is>
          <t>video_campaign_settings_video_ad_format_control_format_restriction</t>
        </is>
      </c>
      <c r="B2491" s="29" t="inlineStr">
        <is>
          <t>Video campaign settings video ad format control format restriction · TEXT</t>
        </is>
      </c>
      <c r="C2491" s="26" t="n"/>
      <c r="D2491" s="27">
        <f>IF(AND($C2491="x",$A2491&lt;&gt;""),$A2491,"")</f>
        <v/>
      </c>
    </row>
    <row r="2492">
      <c r="A2492" s="25" t="inlineStr">
        <is>
          <t>video_campaign_settings_video_ad_format_control_non_skippable_in_stream_restrictions_max_duration</t>
        </is>
      </c>
      <c r="B2492" s="29" t="inlineStr">
        <is>
          <t>Video campaign settings video ad format control non skippable in stream restrictions max duration · TEXT</t>
        </is>
      </c>
      <c r="C2492" s="26" t="n"/>
      <c r="D2492" s="27">
        <f>IF(AND($C2492="x",$A2492&lt;&gt;""),$A2492,"")</f>
        <v/>
      </c>
    </row>
    <row r="2493">
      <c r="A2493" s="25" t="inlineStr">
        <is>
          <t>video_campaign_settings_video_ad_format_control_non_skippable_in_stream_restrictions_min_duration</t>
        </is>
      </c>
      <c r="B2493" s="29" t="inlineStr">
        <is>
          <t>Video campaign settings video ad format control non skippable in stream restrictions min duration · TEXT</t>
        </is>
      </c>
      <c r="C2493" s="26" t="n"/>
      <c r="D2493" s="27">
        <f>IF(AND($C2493="x",$A2493&lt;&gt;""),$A2493,"")</f>
        <v/>
      </c>
    </row>
    <row r="2494">
      <c r="A2494" s="25" t="inlineStr">
        <is>
          <t>video_campaign_settings_video_ad_inventory_control_allow_in_feed</t>
        </is>
      </c>
      <c r="B2494" s="29" t="inlineStr">
        <is>
          <t>Video campaign settings video ad inventory control allow in feed · BOOLEAN</t>
        </is>
      </c>
      <c r="C2494" s="26" t="n"/>
      <c r="D2494" s="27">
        <f>IF(AND($C2494="x",$A2494&lt;&gt;""),$A2494,"")</f>
        <v/>
      </c>
    </row>
    <row r="2495">
      <c r="A2495" s="25" t="inlineStr">
        <is>
          <t>video_campaign_settings_video_ad_inventory_control_allow_in_stream</t>
        </is>
      </c>
      <c r="B2495" s="29" t="inlineStr">
        <is>
          <t>Video campaign settings video ad inventory control allow in stream · BOOLEAN</t>
        </is>
      </c>
      <c r="C2495" s="26" t="n"/>
      <c r="D2495" s="27">
        <f>IF(AND($C2495="x",$A2495&lt;&gt;""),$A2495,"")</f>
        <v/>
      </c>
    </row>
    <row r="2496">
      <c r="A2496" s="25" t="inlineStr">
        <is>
          <t>video_campaign_settings_video_ad_inventory_control_allow_non_skippable_in_stream</t>
        </is>
      </c>
      <c r="B2496" s="29" t="inlineStr">
        <is>
          <t>Video campaign settings video ad inventory control allow non skippable in stream · BOOLEAN</t>
        </is>
      </c>
      <c r="C2496" s="26" t="n"/>
      <c r="D2496" s="27">
        <f>IF(AND($C2496="x",$A2496&lt;&gt;""),$A2496,"")</f>
        <v/>
      </c>
    </row>
    <row r="2497">
      <c r="A2497" s="25" t="inlineStr">
        <is>
          <t>video_campaign_settings_video_ad_inventory_control_allow_shorts</t>
        </is>
      </c>
      <c r="B2497" s="29" t="inlineStr">
        <is>
          <t>Video campaign settings video ad inventory control allow shorts · BOOLEAN</t>
        </is>
      </c>
      <c r="C2497" s="26" t="n"/>
      <c r="D2497" s="27">
        <f>IF(AND($C2497="x",$A2497&lt;&gt;""),$A2497,"")</f>
        <v/>
      </c>
    </row>
    <row r="2498">
      <c r="A2498" s="25" t="inlineStr">
        <is>
          <t>video_campaign_settings_video_ad_sequence_minimum_duration</t>
        </is>
      </c>
      <c r="B2498" s="29" t="inlineStr">
        <is>
          <t>Video campaign settings video ad sequence minimum duration · TEXT</t>
        </is>
      </c>
      <c r="C2498" s="26" t="n"/>
      <c r="D2498" s="27">
        <f>IF(AND($C2498="x",$A2498&lt;&gt;""),$A2498,"")</f>
        <v/>
      </c>
    </row>
    <row r="2499">
      <c r="A2499" s="25" t="inlineStr">
        <is>
          <t>video_campaign_settings_video_ad_sequence_steps</t>
        </is>
      </c>
      <c r="B2499" s="29" t="inlineStr">
        <is>
          <t>Video campaign settings video ad sequence steps · TEXT</t>
        </is>
      </c>
      <c r="C2499" s="26" t="n"/>
      <c r="D2499" s="27">
        <f>IF(AND($C2499="x",$A2499&lt;&gt;""),$A2499,"")</f>
        <v/>
      </c>
    </row>
    <row r="2500">
      <c r="A2500" s="25" t="inlineStr">
        <is>
          <t>video_channel_id</t>
        </is>
      </c>
      <c r="B2500" s="29" t="inlineStr">
        <is>
          <t>Video channel id · TEXT</t>
        </is>
      </c>
      <c r="C2500" s="26" t="n"/>
      <c r="D2500" s="27">
        <f>IF(AND($C2500="x",$A2500&lt;&gt;""),$A2500,"")</f>
        <v/>
      </c>
    </row>
    <row r="2501">
      <c r="A2501" s="25" t="inlineStr">
        <is>
          <t>video_channel_name</t>
        </is>
      </c>
      <c r="B2501" s="29" t="inlineStr">
        <is>
          <t>Video channel name · TEXT</t>
        </is>
      </c>
      <c r="C2501" s="26" t="n"/>
      <c r="D2501" s="27">
        <f>IF(AND($C2501="x",$A2501&lt;&gt;""),$A2501,"")</f>
        <v/>
      </c>
    </row>
    <row r="2502">
      <c r="A2502" s="25" t="inlineStr">
        <is>
          <t>video_customer_third_party_integration_partners_brand_lift_integration_partners</t>
        </is>
      </c>
      <c r="B2502" s="29" t="inlineStr">
        <is>
          <t>Video customer third party integration partners brand lift integration partners · TEXT</t>
        </is>
      </c>
      <c r="C2502" s="26" t="n"/>
      <c r="D2502" s="27">
        <f>IF(AND($C2502="x",$A2502&lt;&gt;""),$A2502,"")</f>
        <v/>
      </c>
    </row>
    <row r="2503">
      <c r="A2503" s="25" t="inlineStr">
        <is>
          <t>video_customer_third_party_integration_partners_brand_safety_integration_partners</t>
        </is>
      </c>
      <c r="B2503" s="29" t="inlineStr">
        <is>
          <t>Video customer third party integration partners brand safety integration partners · TEXT</t>
        </is>
      </c>
      <c r="C2503" s="26" t="n"/>
      <c r="D2503" s="27">
        <f>IF(AND($C2503="x",$A2503&lt;&gt;""),$A2503,"")</f>
        <v/>
      </c>
    </row>
    <row r="2504">
      <c r="A2504" s="25" t="inlineStr">
        <is>
          <t>video_customer_third_party_integration_partners_reach_integration_partners</t>
        </is>
      </c>
      <c r="B2504" s="29" t="inlineStr">
        <is>
          <t>Video customer third party integration partners reach integration partners · TEXT</t>
        </is>
      </c>
      <c r="C2504" s="26" t="n"/>
      <c r="D2504" s="27">
        <f>IF(AND($C2504="x",$A2504&lt;&gt;""),$A2504,"")</f>
        <v/>
      </c>
    </row>
    <row r="2505">
      <c r="A2505" s="25" t="inlineStr">
        <is>
          <t>video_customer_third_party_integration_partners_viewability_integration_partners</t>
        </is>
      </c>
      <c r="B2505" s="29" t="inlineStr">
        <is>
          <t>Video customer third party integration partners viewability integration partners · TEXT</t>
        </is>
      </c>
      <c r="C2505" s="26" t="n"/>
      <c r="D2505" s="27">
        <f>IF(AND($C2505="x",$A2505&lt;&gt;""),$A2505,"")</f>
        <v/>
      </c>
    </row>
    <row r="2506">
      <c r="A2506" s="25" t="inlineStr">
        <is>
          <t>video_duration</t>
        </is>
      </c>
      <c r="B2506" s="29" t="inlineStr">
        <is>
          <t>Video duration · NUMERIC</t>
        </is>
      </c>
      <c r="C2506" s="26" t="n"/>
      <c r="D2506" s="27">
        <f>IF(AND($C2506="x",$A2506&lt;&gt;""),$A2506,"")</f>
        <v/>
      </c>
    </row>
    <row r="2507">
      <c r="A2507" s="25" t="inlineStr">
        <is>
          <t>video_id</t>
        </is>
      </c>
      <c r="B2507" s="29" t="inlineStr">
        <is>
          <t>Video id · TEXT</t>
        </is>
      </c>
      <c r="C2507" s="26" t="n"/>
      <c r="D2507" s="27">
        <f>IF(AND($C2507="x",$A2507&lt;&gt;""),$A2507,"")</f>
        <v/>
      </c>
    </row>
    <row r="2508">
      <c r="A2508" s="25" t="inlineStr">
        <is>
          <t>video_lineup_video_lineup_id</t>
        </is>
      </c>
      <c r="B2508" s="29" t="inlineStr">
        <is>
          <t>Video lineup video lineup id · NUMERIC</t>
        </is>
      </c>
      <c r="C2508" s="26" t="n"/>
      <c r="D2508" s="27">
        <f>IF(AND($C2508="x",$A2508&lt;&gt;""),$A2508,"")</f>
        <v/>
      </c>
    </row>
    <row r="2509">
      <c r="A2509" s="25" t="inlineStr">
        <is>
          <t>video_quartile100_rate</t>
        </is>
      </c>
      <c r="B2509" s="29" t="inlineStr">
        <is>
          <t>Video quartile100 rate · PERCENT</t>
        </is>
      </c>
      <c r="C2509" s="26" t="n"/>
      <c r="D2509" s="27">
        <f>IF(AND($C2509="x",$A2509&lt;&gt;""),$A2509,"")</f>
        <v/>
      </c>
    </row>
    <row r="2510">
      <c r="A2510" s="25" t="inlineStr">
        <is>
          <t>video_quartile25_rate</t>
        </is>
      </c>
      <c r="B2510" s="29" t="inlineStr">
        <is>
          <t>Video quartile25 rate · PERCENT</t>
        </is>
      </c>
      <c r="C2510" s="26" t="n"/>
      <c r="D2510" s="27">
        <f>IF(AND($C2510="x",$A2510&lt;&gt;""),$A2510,"")</f>
        <v/>
      </c>
    </row>
    <row r="2511">
      <c r="A2511" s="25" t="inlineStr">
        <is>
          <t>video_quartile50_rate</t>
        </is>
      </c>
      <c r="B2511" s="29" t="inlineStr">
        <is>
          <t>Video quartile50 rate · PERCENT</t>
        </is>
      </c>
      <c r="C2511" s="26" t="n"/>
      <c r="D2511" s="27">
        <f>IF(AND($C2511="x",$A2511&lt;&gt;""),$A2511,"")</f>
        <v/>
      </c>
    </row>
    <row r="2512">
      <c r="A2512" s="25" t="inlineStr">
        <is>
          <t>video_quartile75_rate</t>
        </is>
      </c>
      <c r="B2512" s="29" t="inlineStr">
        <is>
          <t>Video quartile75 rate · PERCENT</t>
        </is>
      </c>
      <c r="C2512" s="26" t="n"/>
      <c r="D2512" s="27">
        <f>IF(AND($C2512="x",$A2512&lt;&gt;""),$A2512,"")</f>
        <v/>
      </c>
    </row>
    <row r="2513">
      <c r="A2513" s="25" t="inlineStr">
        <is>
          <t>video_quartile_p100_rate</t>
        </is>
      </c>
      <c r="B2513" s="29" t="inlineStr">
        <is>
          <t>Video quartile p100 rate · PERCENT</t>
        </is>
      </c>
      <c r="C2513" s="26" t="n"/>
      <c r="D2513" s="27">
        <f>IF(AND($C2513="x",$A2513&lt;&gt;""),$A2513,"")</f>
        <v/>
      </c>
    </row>
    <row r="2514">
      <c r="A2514" s="25" t="inlineStr">
        <is>
          <t>video_quartile_p25_rate</t>
        </is>
      </c>
      <c r="B2514" s="29" t="inlineStr">
        <is>
          <t>Video quartile p25 rate · PERCENT</t>
        </is>
      </c>
      <c r="C2514" s="26" t="n"/>
      <c r="D2514" s="27">
        <f>IF(AND($C2514="x",$A2514&lt;&gt;""),$A2514,"")</f>
        <v/>
      </c>
    </row>
    <row r="2515">
      <c r="A2515" s="25" t="inlineStr">
        <is>
          <t>video_quartile_p50_rate</t>
        </is>
      </c>
      <c r="B2515" s="29" t="inlineStr">
        <is>
          <t>Video quartile p50 rate · PERCENT</t>
        </is>
      </c>
      <c r="C2515" s="26" t="n"/>
      <c r="D2515" s="27">
        <f>IF(AND($C2515="x",$A2515&lt;&gt;""),$A2515,"")</f>
        <v/>
      </c>
    </row>
    <row r="2516">
      <c r="A2516" s="25" t="inlineStr">
        <is>
          <t>video_quartile_p75_rate</t>
        </is>
      </c>
      <c r="B2516" s="29" t="inlineStr">
        <is>
          <t>Video quartile p75 rate · PERCENT</t>
        </is>
      </c>
      <c r="C2516" s="26" t="n"/>
      <c r="D2516" s="27">
        <f>IF(AND($C2516="x",$A2516&lt;&gt;""),$A2516,"")</f>
        <v/>
      </c>
    </row>
    <row r="2517">
      <c r="A2517" s="25" t="inlineStr">
        <is>
          <t>video_resource_name</t>
        </is>
      </c>
      <c r="B2517" s="29" t="inlineStr">
        <is>
          <t>Video resource name · TEXT</t>
        </is>
      </c>
      <c r="C2517" s="26" t="n"/>
      <c r="D2517" s="27">
        <f>IF(AND($C2517="x",$A2517&lt;&gt;""),$A2517,"")</f>
        <v/>
      </c>
    </row>
    <row r="2518">
      <c r="A2518" s="25" t="inlineStr">
        <is>
          <t>video_title</t>
        </is>
      </c>
      <c r="B2518" s="29" t="inlineStr">
        <is>
          <t>Video title · TEXT</t>
        </is>
      </c>
      <c r="C2518" s="26" t="n"/>
      <c r="D2518" s="27">
        <f>IF(AND($C2518="x",$A2518&lt;&gt;""),$A2518,"")</f>
        <v/>
      </c>
    </row>
    <row r="2519">
      <c r="A2519" s="25" t="inlineStr">
        <is>
          <t>video_trueview_view_rate</t>
        </is>
      </c>
      <c r="B2519" s="29" t="inlineStr">
        <is>
          <t>Video trueview view rate · NUMERIC</t>
        </is>
      </c>
      <c r="C2519" s="26" t="n"/>
      <c r="D2519" s="27">
        <f>IF(AND($C2519="x",$A2519&lt;&gt;""),$A2519,"")</f>
        <v/>
      </c>
    </row>
    <row r="2520">
      <c r="A2520" s="25" t="inlineStr">
        <is>
          <t>video_trueview_view_rate_in_feed</t>
        </is>
      </c>
      <c r="B2520" s="29" t="inlineStr">
        <is>
          <t>Video trueview view rate in feed · NUMERIC</t>
        </is>
      </c>
      <c r="C2520" s="26" t="n"/>
      <c r="D2520" s="27">
        <f>IF(AND($C2520="x",$A2520&lt;&gt;""),$A2520,"")</f>
        <v/>
      </c>
    </row>
    <row r="2521">
      <c r="A2521" s="25" t="inlineStr">
        <is>
          <t>video_trueview_view_rate_in_stream</t>
        </is>
      </c>
      <c r="B2521" s="29" t="inlineStr">
        <is>
          <t>Video trueview view rate in stream · NUMERIC</t>
        </is>
      </c>
      <c r="C2521" s="26" t="n"/>
      <c r="D2521" s="27">
        <f>IF(AND($C2521="x",$A2521&lt;&gt;""),$A2521,"")</f>
        <v/>
      </c>
    </row>
    <row r="2522">
      <c r="A2522" s="25" t="inlineStr">
        <is>
          <t>video_trueview_view_rate_shorts</t>
        </is>
      </c>
      <c r="B2522" s="29" t="inlineStr">
        <is>
          <t>Video trueview view rate shorts · NUMERIC</t>
        </is>
      </c>
      <c r="C2522" s="26" t="n"/>
      <c r="D2522" s="27">
        <f>IF(AND($C2522="x",$A2522&lt;&gt;""),$A2522,"")</f>
        <v/>
      </c>
    </row>
    <row r="2523">
      <c r="A2523" s="25" t="inlineStr">
        <is>
          <t>video_trueview_views</t>
        </is>
      </c>
      <c r="B2523" s="29" t="inlineStr">
        <is>
          <t>Video trueview views · NUMERIC</t>
        </is>
      </c>
      <c r="C2523" s="26" t="n"/>
      <c r="D2523" s="27">
        <f>IF(AND($C2523="x",$A2523&lt;&gt;""),$A2523,"")</f>
        <v/>
      </c>
    </row>
    <row r="2524">
      <c r="A2524" s="25" t="inlineStr">
        <is>
          <t>video_watch_time_duration_millis</t>
        </is>
      </c>
      <c r="B2524" s="29" t="inlineStr">
        <is>
          <t>Video watch time duration millis · NUMERIC</t>
        </is>
      </c>
      <c r="C2524" s="26" t="n"/>
      <c r="D2524" s="27">
        <f>IF(AND($C2524="x",$A2524&lt;&gt;""),$A2524,"")</f>
        <v/>
      </c>
    </row>
    <row r="2525">
      <c r="A2525" s="25" t="inlineStr">
        <is>
          <t>view_through_conversions</t>
        </is>
      </c>
      <c r="B2525" s="29" t="inlineStr">
        <is>
          <t>View through conversions · NUMERIC</t>
        </is>
      </c>
      <c r="C2525" s="26" t="n"/>
      <c r="D2525" s="27">
        <f>IF(AND($C2525="x",$A2525&lt;&gt;""),$A2525,"")</f>
        <v/>
      </c>
    </row>
    <row r="2526">
      <c r="A2526" s="25" t="inlineStr">
        <is>
          <t>view_through_conversions_from_location_asset_click_to_call</t>
        </is>
      </c>
      <c r="B2526" s="29" t="inlineStr">
        <is>
          <t>View through conversions from location asset click to call · NUMERIC</t>
        </is>
      </c>
      <c r="C2526" s="26" t="n"/>
      <c r="D2526" s="27">
        <f>IF(AND($C2526="x",$A2526&lt;&gt;""),$A2526,"")</f>
        <v/>
      </c>
    </row>
    <row r="2527">
      <c r="A2527" s="25" t="inlineStr">
        <is>
          <t>view_through_conversions_from_location_asset_directions</t>
        </is>
      </c>
      <c r="B2527" s="29" t="inlineStr">
        <is>
          <t>View through conversions from location asset directions · NUMERIC</t>
        </is>
      </c>
      <c r="C2527" s="26" t="n"/>
      <c r="D2527" s="27">
        <f>IF(AND($C2527="x",$A2527&lt;&gt;""),$A2527,"")</f>
        <v/>
      </c>
    </row>
    <row r="2528">
      <c r="A2528" s="25" t="inlineStr">
        <is>
          <t>view_through_conversions_from_location_asset_menu</t>
        </is>
      </c>
      <c r="B2528" s="29" t="inlineStr">
        <is>
          <t>View through conversions from location asset menu · NUMERIC</t>
        </is>
      </c>
      <c r="C2528" s="26" t="n"/>
      <c r="D2528" s="27">
        <f>IF(AND($C2528="x",$A2528&lt;&gt;""),$A2528,"")</f>
        <v/>
      </c>
    </row>
    <row r="2529">
      <c r="A2529" s="25" t="inlineStr">
        <is>
          <t>view_through_conversions_from_location_asset_order</t>
        </is>
      </c>
      <c r="B2529" s="29" t="inlineStr">
        <is>
          <t>View through conversions from location asset order · NUMERIC</t>
        </is>
      </c>
      <c r="C2529" s="26" t="n"/>
      <c r="D2529" s="27">
        <f>IF(AND($C2529="x",$A2529&lt;&gt;""),$A2529,"")</f>
        <v/>
      </c>
    </row>
    <row r="2530">
      <c r="A2530" s="25" t="inlineStr">
        <is>
          <t>view_through_conversions_from_location_asset_other_engagement</t>
        </is>
      </c>
      <c r="B2530" s="29" t="inlineStr">
        <is>
          <t>View through conversions from location asset other engagement · NUMERIC</t>
        </is>
      </c>
      <c r="C2530" s="26" t="n"/>
      <c r="D2530" s="27">
        <f>IF(AND($C2530="x",$A2530&lt;&gt;""),$A2530,"")</f>
        <v/>
      </c>
    </row>
    <row r="2531">
      <c r="A2531" s="25" t="inlineStr">
        <is>
          <t>view_through_conversions_from_location_asset_store_visits</t>
        </is>
      </c>
      <c r="B2531" s="29" t="inlineStr">
        <is>
          <t>View through conversions from location asset store visits · NUMERIC</t>
        </is>
      </c>
      <c r="C2531" s="26" t="n"/>
      <c r="D2531" s="27">
        <f>IF(AND($C2531="x",$A2531&lt;&gt;""),$A2531,"")</f>
        <v/>
      </c>
    </row>
    <row r="2532">
      <c r="A2532" s="25" t="inlineStr">
        <is>
          <t>view_through_conversions_from_location_asset_website</t>
        </is>
      </c>
      <c r="B2532" s="29" t="inlineStr">
        <is>
          <t>View through conversions from location asset website · NUMERIC</t>
        </is>
      </c>
      <c r="C2532" s="26" t="n"/>
      <c r="D2532" s="27">
        <f>IF(AND($C2532="x",$A2532&lt;&gt;""),$A2532,"")</f>
        <v/>
      </c>
    </row>
    <row r="2533">
      <c r="A2533" s="25" t="inlineStr">
        <is>
          <t>webpage_conditions</t>
        </is>
      </c>
      <c r="B2533" s="29" t="inlineStr">
        <is>
          <t>Webpage conditions · TEXT</t>
        </is>
      </c>
      <c r="C2533" s="26" t="n"/>
      <c r="D2533" s="27">
        <f>IF(AND($C2533="x",$A2533&lt;&gt;""),$A2533,"")</f>
        <v/>
      </c>
    </row>
    <row r="2534">
      <c r="A2534" s="25" t="inlineStr">
        <is>
          <t>webpage_coverage_percentage</t>
        </is>
      </c>
      <c r="B2534" s="29" t="inlineStr">
        <is>
          <t>Webpage coverage percentage · PERCENT</t>
        </is>
      </c>
      <c r="C2534" s="26" t="n"/>
      <c r="D2534" s="27">
        <f>IF(AND($C2534="x",$A2534&lt;&gt;""),$A2534,"")</f>
        <v/>
      </c>
    </row>
    <row r="2535">
      <c r="A2535" s="25" t="inlineStr">
        <is>
          <t>webpage_criterion_name</t>
        </is>
      </c>
      <c r="B2535" s="29" t="inlineStr">
        <is>
          <t>Webpage criterion name · TEXT</t>
        </is>
      </c>
      <c r="C2535" s="26" t="n"/>
      <c r="D2535" s="27">
        <f>IF(AND($C2535="x",$A2535&lt;&gt;""),$A2535,"")</f>
        <v/>
      </c>
    </row>
    <row r="2536">
      <c r="A2536" s="25" t="inlineStr">
        <is>
          <t>webpage_list_shared_set</t>
        </is>
      </c>
      <c r="B2536" s="29" t="inlineStr">
        <is>
          <t>Webpage list shared set · TEXT</t>
        </is>
      </c>
      <c r="C2536" s="26" t="n"/>
      <c r="D2536" s="27">
        <f>IF(AND($C2536="x",$A2536&lt;&gt;""),$A2536,"")</f>
        <v/>
      </c>
    </row>
    <row r="2537">
      <c r="A2537" s="25" t="inlineStr">
        <is>
          <t>webpage_sample_sample_urls</t>
        </is>
      </c>
      <c r="B2537" s="29" t="inlineStr">
        <is>
          <t>Webpage sample sample urls · TEXT</t>
        </is>
      </c>
      <c r="C2537" s="26" t="n"/>
      <c r="D2537" s="27">
        <f>IF(AND($C2537="x",$A2537&lt;&gt;""),$A2537,"")</f>
        <v/>
      </c>
    </row>
    <row r="2538">
      <c r="A2538" s="25" t="inlineStr">
        <is>
          <t>week</t>
        </is>
      </c>
      <c r="B2538" s="29" t="inlineStr">
        <is>
          <t>Week · TEXT</t>
        </is>
      </c>
      <c r="C2538" s="26" t="n"/>
      <c r="D2538" s="27">
        <f>IF(AND($C2538="x",$A2538&lt;&gt;""),$A2538,"")</f>
        <v/>
      </c>
    </row>
    <row r="2539">
      <c r="A2539" s="25" t="inlineStr">
        <is>
          <t>week_day</t>
        </is>
      </c>
      <c r="B2539" s="29" t="inlineStr">
        <is>
          <t>Day of week and day number · TEXT</t>
        </is>
      </c>
      <c r="C2539" s="26" t="n"/>
      <c r="D2539" s="27">
        <f>IF(AND($C2539="x",$A2539&lt;&gt;""),$A2539,"")</f>
        <v/>
      </c>
    </row>
    <row r="2540">
      <c r="A2540" s="25" t="inlineStr">
        <is>
          <t>week_day_iso</t>
        </is>
      </c>
      <c r="B2540" s="29" t="inlineStr">
        <is>
          <t>Day of week and day number, ISO · TEXT</t>
        </is>
      </c>
      <c r="C2540" s="26" t="n"/>
      <c r="D2540" s="27">
        <f>IF(AND($C2540="x",$A2540&lt;&gt;""),$A2540,"")</f>
        <v/>
      </c>
    </row>
    <row r="2541">
      <c r="A2541" s="25" t="inlineStr">
        <is>
          <t>week_iso</t>
        </is>
      </c>
      <c r="B2541" s="29" t="inlineStr">
        <is>
          <t>Week ISO · TEXT</t>
        </is>
      </c>
      <c r="C2541" s="26" t="n"/>
      <c r="D2541" s="27">
        <f>IF(AND($C2541="x",$A2541&lt;&gt;""),$A2541,"")</f>
        <v/>
      </c>
    </row>
    <row r="2542">
      <c r="A2542" s="25" t="inlineStr">
        <is>
          <t>year</t>
        </is>
      </c>
      <c r="B2542" s="29" t="inlineStr">
        <is>
          <t>Year · TEXT</t>
        </is>
      </c>
      <c r="C2542" s="26" t="n"/>
      <c r="D2542" s="27">
        <f>IF(AND($C2542="x",$A2542&lt;&gt;""),$A2542,"")</f>
        <v/>
      </c>
    </row>
    <row r="2543">
      <c r="A2543" s="25" t="inlineStr">
        <is>
          <t>year_month</t>
        </is>
      </c>
      <c r="B2543" s="29" t="inlineStr">
        <is>
          <t>Yearmonth · TEXT</t>
        </is>
      </c>
      <c r="C2543" s="26" t="n"/>
      <c r="D2543" s="27">
        <f>IF(AND($C2543="x",$A2543&lt;&gt;""),$A2543,"")</f>
        <v/>
      </c>
    </row>
    <row r="2544">
      <c r="A2544" s="25" t="inlineStr">
        <is>
          <t>year_month_name</t>
        </is>
      </c>
      <c r="B2544" s="29" t="inlineStr">
        <is>
          <t>Year month name · TEXT</t>
        </is>
      </c>
      <c r="C2544" s="26" t="n"/>
      <c r="D2544" s="27">
        <f>IF(AND($C2544="x",$A2544&lt;&gt;""),$A2544,"")</f>
        <v/>
      </c>
    </row>
    <row r="2545">
      <c r="A2545" s="25" t="inlineStr">
        <is>
          <t>year_of_week</t>
        </is>
      </c>
      <c r="B2545" s="29" t="inlineStr">
        <is>
          <t>Year of week · TEXT</t>
        </is>
      </c>
      <c r="C2545" s="26" t="n"/>
      <c r="D2545" s="27">
        <f>IF(AND($C2545="x",$A2545&lt;&gt;""),$A2545,"")</f>
        <v/>
      </c>
    </row>
    <row r="2546">
      <c r="A2546" s="25" t="inlineStr">
        <is>
          <t>year_of_week_iso</t>
        </is>
      </c>
      <c r="B2546" s="29" t="inlineStr">
        <is>
          <t>Year of week, ISO · TEXT</t>
        </is>
      </c>
      <c r="C2546" s="26" t="n"/>
      <c r="D2546" s="27">
        <f>IF(AND($C2546="x",$A2546&lt;&gt;""),$A2546,"")</f>
        <v/>
      </c>
    </row>
    <row r="2547">
      <c r="A2547" s="25" t="inlineStr">
        <is>
          <t>year_week</t>
        </is>
      </c>
      <c r="B2547" s="29" t="inlineStr">
        <is>
          <t>Year week · TEXT</t>
        </is>
      </c>
      <c r="C2547" s="26" t="n"/>
      <c r="D2547" s="27">
        <f>IF(AND($C2547="x",$A2547&lt;&gt;""),$A2547,"")</f>
        <v/>
      </c>
    </row>
    <row r="2548">
      <c r="A2548" s="25" t="inlineStr">
        <is>
          <t>year_week_iso</t>
        </is>
      </c>
      <c r="B2548" s="29" t="inlineStr">
        <is>
          <t>Year week ISO · TEXT</t>
        </is>
      </c>
      <c r="C2548" s="26" t="n"/>
      <c r="D2548" s="27">
        <f>IF(AND($C2548="x",$A2548&lt;&gt;""),$A2548,"")</f>
        <v/>
      </c>
    </row>
    <row r="2549">
      <c r="A2549" s="25" t="inlineStr">
        <is>
          <t>youtube_channel_channel_id</t>
        </is>
      </c>
      <c r="B2549" s="29" t="inlineStr">
        <is>
          <t>Youtube channel channel id · TEXT</t>
        </is>
      </c>
      <c r="C2549" s="26" t="n"/>
      <c r="D2549" s="27">
        <f>IF(AND($C2549="x",$A2549&lt;&gt;""),$A2549,"")</f>
        <v/>
      </c>
    </row>
    <row r="2550">
      <c r="A2550" s="25" t="inlineStr">
        <is>
          <t>youtube_video_asset_youtube_video_id</t>
        </is>
      </c>
      <c r="B2550" s="29" t="inlineStr">
        <is>
          <t>Youtube video asset youtube video id · TEXT</t>
        </is>
      </c>
      <c r="C2550" s="26" t="n"/>
      <c r="D2550" s="27">
        <f>IF(AND($C2550="x",$A2550&lt;&gt;""),$A2550,"")</f>
        <v/>
      </c>
    </row>
    <row r="2551">
      <c r="A2551" s="25" t="inlineStr">
        <is>
          <t>youtube_video_asset_youtube_video_title</t>
        </is>
      </c>
      <c r="B2551" s="29" t="inlineStr">
        <is>
          <t>Youtube video asset youtube video title · TEXT</t>
        </is>
      </c>
      <c r="C2551" s="26" t="n"/>
      <c r="D2551" s="27">
        <f>IF(AND($C2551="x",$A2551&lt;&gt;""),$A2551,"")</f>
        <v/>
      </c>
    </row>
    <row r="2552">
      <c r="A2552" s="25" t="inlineStr">
        <is>
          <t>youtube_video_list_asset_youtube_videos</t>
        </is>
      </c>
      <c r="B2552" s="29" t="inlineStr">
        <is>
          <t>Youtube video list asset youtube videos · TEXT</t>
        </is>
      </c>
      <c r="C2552" s="26" t="n"/>
      <c r="D2552" s="27">
        <f>IF(AND($C2552="x",$A2552&lt;&gt;""),$A2552,"")</f>
        <v/>
      </c>
    </row>
    <row r="2553">
      <c r="A2553" s="25" t="inlineStr">
        <is>
          <t>youtube_video_list_asset_youtube_videos_asset</t>
        </is>
      </c>
      <c r="B2553" s="29" t="inlineStr">
        <is>
          <t>(Deprecated) Youtube video list asset youtube videos asset · TEXT</t>
        </is>
      </c>
      <c r="C2553" s="26" t="n"/>
      <c r="D2553" s="27">
        <f>IF(AND($C2553="x",$A2553&lt;&gt;""),$A2553,"")</f>
        <v/>
      </c>
    </row>
    <row r="2554">
      <c r="A2554" s="25" t="inlineStr">
        <is>
          <t>youtube_video_video_id</t>
        </is>
      </c>
      <c r="B2554" s="29" t="inlineStr">
        <is>
          <t>Youtube video video id · TEXT</t>
        </is>
      </c>
      <c r="C2554" s="26" t="n"/>
      <c r="D2554" s="27">
        <f>IF(AND($C2554="x",$A2554&lt;&gt;""),$A2554,"")</f>
        <v/>
      </c>
    </row>
    <row r="2555">
      <c r="A2555" s="22" t="inlineStr">
        <is>
          <t>Eigen veld toevoegen: zet hieronder het Windsor-veld-id in kolom A en een x in kolom C (tot rij 2565).</t>
        </is>
      </c>
    </row>
    <row r="2556">
      <c r="A2556" s="30" t="n"/>
      <c r="C2556" s="30" t="n"/>
      <c r="D2556" s="27">
        <f>IF(AND($C2556="x",$A2556&lt;&gt;""),$A2556,"")</f>
        <v/>
      </c>
    </row>
    <row r="2557">
      <c r="A2557" s="30" t="n"/>
      <c r="C2557" s="30" t="n"/>
      <c r="D2557" s="27">
        <f>IF(AND($C2557="x",$A2557&lt;&gt;""),$A2557,"")</f>
        <v/>
      </c>
    </row>
    <row r="2558">
      <c r="A2558" s="30" t="n"/>
      <c r="C2558" s="30" t="n"/>
      <c r="D2558" s="27">
        <f>IF(AND($C2558="x",$A2558&lt;&gt;""),$A2558,"")</f>
        <v/>
      </c>
    </row>
    <row r="2559">
      <c r="A2559" s="30" t="n"/>
      <c r="C2559" s="30" t="n"/>
      <c r="D2559" s="27">
        <f>IF(AND($C2559="x",$A2559&lt;&gt;""),$A2559,"")</f>
        <v/>
      </c>
    </row>
    <row r="2560">
      <c r="A2560" s="30" t="n"/>
      <c r="C2560" s="30" t="n"/>
      <c r="D2560" s="27">
        <f>IF(AND($C2560="x",$A2560&lt;&gt;""),$A2560,"")</f>
        <v/>
      </c>
    </row>
    <row r="2561">
      <c r="A2561" s="30" t="n"/>
      <c r="C2561" s="30" t="n"/>
      <c r="D2561" s="27">
        <f>IF(AND($C2561="x",$A2561&lt;&gt;""),$A2561,"")</f>
        <v/>
      </c>
    </row>
    <row r="2562">
      <c r="A2562" s="30" t="n"/>
      <c r="C2562" s="30" t="n"/>
      <c r="D2562" s="27">
        <f>IF(AND($C2562="x",$A2562&lt;&gt;""),$A2562,"")</f>
        <v/>
      </c>
    </row>
    <row r="2563">
      <c r="A2563" s="30" t="n"/>
      <c r="C2563" s="30" t="n"/>
      <c r="D2563" s="27">
        <f>IF(AND($C2563="x",$A2563&lt;&gt;""),$A2563,"")</f>
        <v/>
      </c>
    </row>
    <row r="2564">
      <c r="A2564" s="30" t="n"/>
      <c r="C2564" s="30" t="n"/>
      <c r="D2564" s="27">
        <f>IF(AND($C2564="x",$A2564&lt;&gt;""),$A2564,"")</f>
        <v/>
      </c>
    </row>
    <row r="2565">
      <c r="A2565" s="30" t="n"/>
      <c r="C2565" s="30" t="n"/>
      <c r="D2565" s="27">
        <f>IF(AND($C2565="x",$A2565&lt;&gt;""),$A2565,"")</f>
        <v/>
      </c>
    </row>
  </sheetData>
  <mergeCells count="3">
    <mergeCell ref="A18:C18"/>
    <mergeCell ref="B8:D8"/>
    <mergeCell ref="A2555:C2555"/>
  </mergeCells>
  <dataValidations count="1">
    <dataValidation sqref="C12 C13 C14 C15 C16 C17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C1005 C1006 C1007 C1008 C1009 C1010 C1011 C1012 C1013 C1014 C1015 C1016 C1017 C1018 C1019 C1020 C1021 C1022 C1023 C1024 C1025 C1026 C1027 C1028 C1029 C1030 C1031 C1032 C1033 C1034 C1035 C1036 C1037 C1038 C1039 C1040 C1041 C1042 C1043 C1044 C1045 C1046 C1047 C1048 C1049 C1050 C1051 C1052 C1053 C1054 C1055 C1056 C1057 C1058 C1059 C1060 C1061 C1062 C1063 C1064 C1065 C1066 C1067 C1068 C1069 C1070 C1071 C1072 C1073 C1074 C1075 C1076 C1077 C1078 C1079 C1080 C1081 C1082 C1083 C1084 C1085 C1086 C1087 C1088 C1089 C1090 C1091 C1092 C1093 C1094 C1095 C1096 C1097 C1098 C1099 C1100 C1101 C1102 C1103 C1104 C1105 C1106 C1107 C1108 C1109 C1110 C1111 C1112 C1113 C1114 C1115 C1116 C1117 C1118 C1119 C1120 C1121 C1122 C1123 C1124 C1125 C1126 C1127 C1128 C1129 C1130 C1131 C1132 C1133 C1134 C1135 C1136 C1137 C1138 C1139 C1140 C1141 C1142 C1143 C1144 C1145 C1146 C1147 C1148 C1149 C1150 C1151 C1152 C1153 C1154 C1155 C1156 C1157 C1158 C1159 C1160 C1161 C1162 C1163 C1164 C1165 C1166 C1167 C1168 C1169 C1170 C1171 C1172 C1173 C1174 C1175 C1176 C1177 C1178 C1179 C1180 C1181 C1182 C1183 C1184 C1185 C1186 C1187 C1188 C1189 C1190 C1191 C1192 C1193 C1194 C1195 C1196 C1197 C1198 C1199 C1200 C1201 C1202 C1203 C1204 C1205 C1206 C1207 C1208 C1209 C1210 C1211 C1212 C1213 C1214 C1215 C1216 C1217 C1218 C1219 C1220 C1221 C1222 C1223 C1224 C1225 C1226 C1227 C1228 C1229 C1230 C1231 C1232 C1233 C1234 C1235 C1236 C1237 C1238 C1239 C1240 C1241 C1242 C1243 C1244 C1245 C1246 C1247 C1248 C1249 C1250 C1251 C1252 C1253 C1254 C1255 C1256 C1257 C1258 C1259 C1260 C1261 C1262 C1263 C1264 C1265 C1266 C1267 C1268 C1269 C1270 C1271 C1272 C1273 C1274 C1275 C1276 C1277 C1278 C1279 C1280 C1281 C1282 C1283 C1284 C1285 C1286 C1287 C1288 C1289 C1290 C1291 C1292 C1293 C1294 C1295 C1296 C1297 C1298 C1299 C1300 C1301 C1302 C1303 C1304 C1305 C1306 C1307 C1308 C1309 C1310 C1311 C1312 C1313 C1314 C1315 C1316 C1317 C1318 C1319 C1320 C1321 C1322 C1323 C1324 C1325 C1326 C1327 C1328 C1329 C1330 C1331 C1332 C1333 C1334 C1335 C1336 C1337 C1338 C1339 C1340 C1341 C1342 C1343 C1344 C1345 C1346 C1347 C1348 C1349 C1350 C1351 C1352 C1353 C1354 C1355 C1356 C1357 C1358 C1359 C1360 C1361 C1362 C1363 C1364 C1365 C1366 C1367 C1368 C1369 C1370 C1371 C1372 C1373 C1374 C1375 C1376 C1377 C1378 C1379 C1380 C1381 C1382 C1383 C1384 C1385 C1386 C1387 C1388 C1389 C1390 C1391 C1392 C1393 C1394 C1395 C1396 C1397 C1398 C1399 C1400 C1401 C1402 C1403 C1404 C1405 C1406 C1407 C1408 C1409 C1410 C1411 C1412 C1413 C1414 C1415 C1416 C1417 C1418 C1419 C1420 C1421 C1422 C1423 C1424 C1425 C1426 C1427 C1428 C1429 C1430 C1431 C1432 C1433 C1434 C1435 C1436 C1437 C1438 C1439 C1440 C1441 C1442 C1443 C1444 C1445 C1446 C1447 C1448 C1449 C1450 C1451 C1452 C1453 C1454 C1455 C1456 C1457 C1458 C1459 C1460 C1461 C1462 C1463 C1464 C1465 C1466 C1467 C1468 C1469 C1470 C1471 C1472 C1473 C1474 C1475 C1476 C1477 C1478 C1479 C1480 C1481 C1482 C1483 C1484 C1485 C1486 C1487 C1488 C1489 C1490 C1491 C1492 C1493 C1494 C1495 C1496 C1497 C1498 C1499 C1500 C1501 C1502 C1503 C1504 C1505 C1506 C1507 C1508 C1509 C1510 C1511 C1512 C1513 C1514 C1515 C1516 C1517 C1518 C1519 C1520 C1521 C1522 C1523 C1524 C1525 C1526 C1527 C1528 C1529 C1530 C1531 C1532 C1533 C1534 C1535 C1536 C1537 C1538 C1539 C1540 C1541 C1542 C1543 C1544 C1545 C1546 C1547 C1548 C1549 C1550 C1551 C1552 C1553 C1554 C1555 C1556 C1557 C1558 C1559 C1560 C1561 C1562 C1563 C1564 C1565 C1566 C1567 C1568 C1569 C1570 C1571 C1572 C1573 C1574 C1575 C1576 C1577 C1578 C1579 C1580 C1581 C1582 C1583 C1584 C1585 C1586 C1587 C1588 C1589 C1590 C1591 C1592 C1593 C1594 C1595 C1596 C1597 C1598 C1599 C1600 C1601 C1602 C1603 C1604 C1605 C1606 C1607 C1608 C1609 C1610 C1611 C1612 C1613 C1614 C1615 C1616 C1617 C1618 C1619 C1620 C1621 C1622 C1623 C1624 C1625 C1626 C1627 C1628 C1629 C1630 C1631 C1632 C1633 C1634 C1635 C1636 C1637 C1638 C1639 C1640 C1641 C1642 C1643 C1644 C1645 C1646 C1647 C1648 C1649 C1650 C1651 C1652 C1653 C1654 C1655 C1656 C1657 C1658 C1659 C1660 C1661 C1662 C1663 C1664 C1665 C1666 C1667 C1668 C1669 C1670 C1671 C1672 C1673 C1674 C1675 C1676 C1677 C1678 C1679 C1680 C1681 C1682 C1683 C1684 C1685 C1686 C1687 C1688 C1689 C1690 C1691 C1692 C1693 C1694 C1695 C1696 C1697 C1698 C1699 C1700 C1701 C1702 C1703 C1704 C1705 C1706 C1707 C1708 C1709 C1710 C1711 C1712 C1713 C1714 C1715 C1716 C1717 C1718 C1719 C1720 C1721 C1722 C1723 C1724 C1725 C1726 C1727 C1728 C1729 C1730 C1731 C1732 C1733 C1734 C1735 C1736 C1737 C1738 C1739 C1740 C1741 C1742 C1743 C1744 C1745 C1746 C1747 C1748 C1749 C1750 C1751 C1752 C1753 C1754 C1755 C1756 C1757 C1758 C1759 C1760 C1761 C1762 C1763 C1764 C1765 C1766 C1767 C1768 C1769 C1770 C1771 C1772 C1773 C1774 C1775 C1776 C1777 C1778 C1779 C1780 C1781 C1782 C1783 C1784 C1785 C1786 C1787 C1788 C1789 C1790 C1791 C1792 C1793 C1794 C1795 C1796 C1797 C1798 C1799 C1800 C1801 C1802 C1803 C1804 C1805 C1806 C1807 C1808 C1809 C1810 C1811 C1812 C1813 C1814 C1815 C1816 C1817 C1818 C1819 C1820 C1821 C1822 C1823 C1824 C1825 C1826 C1827 C1828 C1829 C1830 C1831 C1832 C1833 C1834 C1835 C1836 C1837 C1838 C1839 C1840 C1841 C1842 C1843 C1844 C1845 C1846 C1847 C1848 C1849 C1850 C1851 C1852 C1853 C1854 C1855 C1856 C1857 C1858 C1859 C1860 C1861 C1862 C1863 C1864 C1865 C1866 C1867 C1868 C1869 C1870 C1871 C1872 C1873 C1874 C1875 C1876 C1877 C1878 C1879 C1880 C1881 C1882 C1883 C1884 C1885 C1886 C1887 C1888 C1889 C1890 C1891 C1892 C1893 C1894 C1895 C1896 C1897 C1898 C1899 C1900 C1901 C1902 C1903 C1904 C1905 C1906 C1907 C1908 C1909 C1910 C1911 C1912 C1913 C1914 C1915 C1916 C1917 C1918 C1919 C1920 C1921 C1922 C1923 C1924 C1925 C1926 C1927 C1928 C1929 C1930 C1931 C1932 C1933 C1934 C1935 C1936 C1937 C1938 C1939 C1940 C1941 C1942 C1943 C1944 C1945 C1946 C1947 C1948 C1949 C1950 C1951 C1952 C1953 C1954 C1955 C1956 C1957 C1958 C1959 C1960 C1961 C1962 C1963 C1964 C1965 C1966 C1967 C1968 C1969 C1970 C1971 C1972 C1973 C1974 C1975 C1976 C1977 C1978 C1979 C1980 C1981 C1982 C1983 C1984 C1985 C1986 C1987 C1988 C1989 C1990 C1991 C1992 C1993 C1994 C1995 C1996 C1997 C1998 C1999 C2000 C2001 C2002 C2003 C2004 C2005 C2006 C2007 C2008 C2009 C2010 C2011 C2012 C2013 C2014 C2015 C2016 C2017 C2018 C2019 C2020 C2021 C2022 C2023 C2024 C2025 C2026 C2027 C2028 C2029 C2030 C2031 C2032 C2033 C2034 C2035 C2036 C2037 C2038 C2039 C2040 C2041 C2042 C2043 C2044 C2045 C2046 C2047 C2048 C2049 C2050 C2051 C2052 C2053 C2054 C2055 C2056 C2057 C2058 C2059 C2060 C2061 C2062 C2063 C2064 C2065 C2066 C2067 C2068 C2069 C2070 C2071 C2072 C2073 C2074 C2075 C2076 C2077 C2078 C2079 C2080 C2081 C2082 C2083 C2084 C2085 C2086 C2087 C2088 C2089 C2090 C2091 C2092 C2093 C2094 C2095 C2096 C2097 C2098 C2099 C2100 C2101 C2102 C2103 C2104 C2105 C2106 C2107 C2108 C2109 C2110 C2111 C2112 C2113 C2114 C2115 C2116 C2117 C2118 C2119 C2120 C2121 C2122 C2123 C2124 C2125 C2126 C2127 C2128 C2129 C2130 C2131 C2132 C2133 C2134 C2135 C2136 C2137 C2138 C2139 C2140 C2141 C2142 C2143 C2144 C2145 C2146 C2147 C2148 C2149 C2150 C2151 C2152 C2153 C2154 C2155 C2156 C2157 C2158 C2159 C2160 C2161 C2162 C2163 C2164 C2165 C2166 C2167 C2168 C2169 C2170 C2171 C2172 C2173 C2174 C2175 C2176 C2177 C2178 C2179 C2180 C2181 C2182 C2183 C2184 C2185 C2186 C2187 C2188 C2189 C2190 C2191 C2192 C2193 C2194 C2195 C2196 C2197 C2198 C2199 C2200 C2201 C2202 C2203 C2204 C2205 C2206 C2207 C2208 C2209 C2210 C2211 C2212 C2213 C2214 C2215 C2216 C2217 C2218 C2219 C2220 C2221 C2222 C2223 C2224 C2225 C2226 C2227 C2228 C2229 C2230 C2231 C2232 C2233 C2234 C2235 C2236 C2237 C2238 C2239 C2240 C2241 C2242 C2243 C2244 C2245 C2246 C2247 C2248 C2249 C2250 C2251 C2252 C2253 C2254 C2255 C2256 C2257 C2258 C2259 C2260 C2261 C2262 C2263 C2264 C2265 C2266 C2267 C2268 C2269 C2270 C2271 C2272 C2273 C2274 C2275 C2276 C2277 C2278 C2279 C2280 C2281 C2282 C2283 C2284 C2285 C2286 C2287 C2288 C2289 C2290 C2291 C2292 C2293 C2294 C2295 C2296 C2297 C2298 C2299 C2300 C2301 C2302 C2303 C2304 C2305 C2306 C2307 C2308 C2309 C2310 C2311 C2312 C2313 C2314 C2315 C2316 C2317 C2318 C2319 C2320 C2321 C2322 C2323 C2324 C2325 C2326 C2327 C2328 C2329 C2330 C2331 C2332 C2333 C2334 C2335 C2336 C2337 C2338 C2339 C2340 C2341 C2342 C2343 C2344 C2345 C2346 C2347 C2348 C2349 C2350 C2351 C2352 C2353 C2354 C2355 C2356 C2357 C2358 C2359 C2360 C2361 C2362 C2363 C2364 C2365 C2366 C2367 C2368 C2369 C2370 C2371 C2372 C2373 C2374 C2375 C2376 C2377 C2378 C2379 C2380 C2381 C2382 C2383 C2384 C2385 C2386 C2387 C2388 C2389 C2390 C2391 C2392 C2393 C2394 C2395 C2396 C2397 C2398 C2399 C2400 C2401 C2402 C2403 C2404 C2405 C2406 C2407 C2408 C2409 C2410 C2411 C2412 C2413 C2414 C2415 C2416 C2417 C2418 C2419 C2420 C2421 C2422 C2423 C2424 C2425 C2426 C2427 C2428 C2429 C2430 C2431 C2432 C2433 C2434 C2435 C2436 C2437 C2438 C2439 C2440 C2441 C2442 C2443 C2444 C2445 C2446 C2447 C2448 C2449 C2450 C2451 C2452 C2453 C2454 C2455 C2456 C2457 C2458 C2459 C2460 C2461 C2462 C2463 C2464 C2465 C2466 C2467 C2468 C2469 C2470 C2471 C2472 C2473 C2474 C2475 C2476 C2477 C2478 C2479 C2480 C2481 C2482 C2483 C2484 C2485 C2486 C2487 C2488 C2489 C2490 C2491 C2492 C2493 C2494 C2495 C2496 C2497 C2498 C2499 C2500 C2501 C2502 C2503 C2504 C2505 C2506 C2507 C2508 C2509 C2510 C2511 C2512 C2513 C2514 C2515 C2516 C2517 C2518 C2519 C2520 C2521 C2522 C2523 C2524 C2525 C2526 C2527 C2528 C2529 C2530 C2531 C2532 C2533 C2534 C2535 C2536 C2537 C2538 C2539 C2540 C2541 C2542 C2543 C2544 C2545 C2546 C2547 C2548 C2549 C2550 C2551 C2552 C2553 C2554 C2556 C2557 C2558 C2559 C2560 C2561 C2562 C2563 C2564 C2565"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242"/>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Klaviyo</t>
        </is>
      </c>
      <c r="C1" s="22" t="inlineStr">
        <is>
          <t>Status: Alleen bij Klaviyo · E-mail</t>
        </is>
      </c>
    </row>
    <row r="2">
      <c r="A2" s="3" t="inlineStr">
        <is>
          <t>Connector</t>
        </is>
      </c>
      <c r="B2" s="6" t="inlineStr">
        <is>
          <t>klaviyo</t>
        </is>
      </c>
    </row>
    <row r="3">
      <c r="A3" s="3" t="inlineStr">
        <is>
          <t>Account-id (uit Instellingen)</t>
        </is>
      </c>
      <c r="B3" s="23">
        <f>IF(Instellingen!$B$15="","",Instellingen!$B$15)</f>
        <v/>
      </c>
      <c r="C3" s="8" t="inlineStr">
        <is>
          <t>Leeg = geen select_accounts in de URL</t>
        </is>
      </c>
    </row>
    <row r="4">
      <c r="A4" s="3" t="inlineStr">
        <is>
          <t>Taaknaam (Task name)</t>
        </is>
      </c>
      <c r="B4" s="23">
        <f>"Windsor - Sheets - Klaviyo - "&amp;Instellingen!$B$3</f>
        <v/>
      </c>
    </row>
    <row r="5">
      <c r="A5" s="3" t="inlineStr">
        <is>
          <t>Tabnaam (Sheet Name)</t>
        </is>
      </c>
      <c r="B5" s="23">
        <f>"Klaviyo - "&amp;Instellingen!$B$3&amp;" - windsor.ai"</f>
        <v/>
      </c>
      <c r="C5" s="8" t="inlineStr">
        <is>
          <t>Herkenning in api/_sheetdata.js gaat op bron + niveau in deze naam; hou het voorstel aan.</t>
        </is>
      </c>
    </row>
    <row r="6">
      <c r="A6" s="3" t="inlineStr">
        <is>
          <t>Columns to Match (rows to replace)</t>
        </is>
      </c>
      <c r="B6" s="6" t="inlineStr">
        <is>
          <t>sent_at</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$242)&amp;IF($B$3&lt;&gt;"","&amp;select_accounts="&amp;$B$3,"")&amp;IF(Instellingen!$B$5&lt;&gt;"","&amp;_field_headers="&amp;Instellingen!$B$5,"")</f>
        <v/>
      </c>
    </row>
    <row r="9">
      <c r="A9" s="3" t="inlineStr">
        <is>
          <t>Aantal velden in de query</t>
        </is>
      </c>
      <c r="B9" s="6">
        <f>COUNTIF($C$12:$C$242,"x")</f>
        <v/>
      </c>
    </row>
    <row r="11">
      <c r="A11" s="10" t="inlineStr">
        <is>
          <t>Veld (Windsor-id)</t>
        </is>
      </c>
      <c r="B11" s="10" t="inlineStr">
        <is>
          <t>Gebruik in het dashboard · Windsor-naam · type</t>
        </is>
      </c>
      <c r="C11" s="10" t="inlineStr">
        <is>
          <t>Opnemen (x)</t>
        </is>
      </c>
      <c r="D11" s="10" t="inlineStr">
        <is>
          <t>→ query</t>
        </is>
      </c>
    </row>
    <row r="12">
      <c r="A12" s="16" t="inlineStr">
        <is>
          <t>account_id</t>
        </is>
      </c>
      <c r="B12" s="25" t="inlineStr">
        <is>
          <t>Accountcontrole · Windsor: Account ID · TEXT</t>
        </is>
      </c>
      <c r="C12" s="26" t="inlineStr">
        <is>
          <t>x</t>
        </is>
      </c>
      <c r="D12" s="27">
        <f>IF(AND($C12="x",$A12&lt;&gt;""),$A12,"")</f>
        <v/>
      </c>
    </row>
    <row r="13">
      <c r="A13" s="16" t="inlineStr">
        <is>
          <t>account_name</t>
        </is>
      </c>
      <c r="B13" s="25" t="inlineStr">
        <is>
          <t>Idem · Windsor: Account Name · TEXT</t>
        </is>
      </c>
      <c r="C13" s="26" t="inlineStr">
        <is>
          <t>x</t>
        </is>
      </c>
      <c r="D13" s="27">
        <f>IF(AND($C13="x",$A13&lt;&gt;""),$A13,"")</f>
        <v/>
      </c>
    </row>
    <row r="14">
      <c r="A14" s="16" t="inlineStr">
        <is>
          <t>campaign</t>
        </is>
      </c>
      <c r="B14" s="25" t="inlineStr">
        <is>
          <t>Campagnenaam · Windsor: Campaign Name · TEXT</t>
        </is>
      </c>
      <c r="C14" s="26" t="inlineStr">
        <is>
          <t>x</t>
        </is>
      </c>
      <c r="D14" s="27">
        <f>IF(AND($C14="x",$A14&lt;&gt;""),$A14,"")</f>
        <v/>
      </c>
    </row>
    <row r="15">
      <c r="A15" s="16" t="inlineStr">
        <is>
          <t>campaign_id</t>
        </is>
      </c>
      <c r="B15" s="25" t="inlineStr">
        <is>
          <t>Id · Windsor: Campaign ID · TEXT</t>
        </is>
      </c>
      <c r="C15" s="26" t="inlineStr">
        <is>
          <t>x</t>
        </is>
      </c>
      <c r="D15" s="27">
        <f>IF(AND($C15="x",$A15&lt;&gt;""),$A15,"")</f>
        <v/>
      </c>
    </row>
    <row r="16">
      <c r="A16" s="16" t="inlineStr">
        <is>
          <t>sent_at</t>
        </is>
      </c>
      <c r="B16" s="25" t="inlineStr">
        <is>
          <t>Verzenddatum (datumkolom) · Windsor: Sent at · TEXT</t>
        </is>
      </c>
      <c r="C16" s="26" t="inlineStr">
        <is>
          <t>x</t>
        </is>
      </c>
      <c r="D16" s="27">
        <f>IF(AND($C16="x",$A16&lt;&gt;""),$A16,"")</f>
        <v/>
      </c>
    </row>
    <row r="17">
      <c r="A17" s="16" t="inlineStr">
        <is>
          <t>campaign_report_recipients</t>
        </is>
      </c>
      <c r="B17" s="25" t="inlineStr">
        <is>
          <t>Ontvangers · Windsor: Campaign report Recipients · NUMERIC</t>
        </is>
      </c>
      <c r="C17" s="26" t="inlineStr">
        <is>
          <t>x</t>
        </is>
      </c>
      <c r="D17" s="27">
        <f>IF(AND($C17="x",$A17&lt;&gt;""),$A17,"")</f>
        <v/>
      </c>
    </row>
    <row r="18">
      <c r="A18" s="16" t="inlineStr">
        <is>
          <t>campaign_report_open_rate</t>
        </is>
      </c>
      <c r="B18" s="25" t="inlineStr">
        <is>
          <t>Open rate · Windsor: Campaign report Open Rate · PERCENT</t>
        </is>
      </c>
      <c r="C18" s="26" t="inlineStr">
        <is>
          <t>x</t>
        </is>
      </c>
      <c r="D18" s="27">
        <f>IF(AND($C18="x",$A18&lt;&gt;""),$A18,"")</f>
        <v/>
      </c>
    </row>
    <row r="19">
      <c r="A19" s="16" t="inlineStr">
        <is>
          <t>campaign_report_click_rate</t>
        </is>
      </c>
      <c r="B19" s="25" t="inlineStr">
        <is>
          <t>Click rate · Windsor: Campaign report Click Rate · PERCENT</t>
        </is>
      </c>
      <c r="C19" s="26" t="inlineStr">
        <is>
          <t>x</t>
        </is>
      </c>
      <c r="D19" s="27">
        <f>IF(AND($C19="x",$A19&lt;&gt;""),$A19,"")</f>
        <v/>
      </c>
    </row>
    <row r="20">
      <c r="A20" s="16" t="inlineStr">
        <is>
          <t>campaign_report_click_to_open_rate</t>
        </is>
      </c>
      <c r="B20" s="25" t="inlineStr">
        <is>
          <t>Click-to-open · Windsor: Campaign report Click To Open Rate · PERCENT</t>
        </is>
      </c>
      <c r="C20" s="26" t="inlineStr">
        <is>
          <t>x</t>
        </is>
      </c>
      <c r="D20" s="27">
        <f>IF(AND($C20="x",$A20&lt;&gt;""),$A20,"")</f>
        <v/>
      </c>
    </row>
    <row r="21">
      <c r="A21" s="16" t="inlineStr">
        <is>
          <t>campaign_report_conversions</t>
        </is>
      </c>
      <c r="B21" s="25" t="inlineStr">
        <is>
          <t>Conversies · Windsor: Campaign report Conversions · NUMERIC</t>
        </is>
      </c>
      <c r="C21" s="26" t="inlineStr">
        <is>
          <t>x</t>
        </is>
      </c>
      <c r="D21" s="27">
        <f>IF(AND($C21="x",$A21&lt;&gt;""),$A21,"")</f>
        <v/>
      </c>
    </row>
    <row r="22">
      <c r="A22" s="16" t="inlineStr">
        <is>
          <t>campaign_report_conversion_value</t>
        </is>
      </c>
      <c r="B22" s="25" t="inlineStr">
        <is>
          <t>Conversiewaarde · Windsor: Campaign report Conversion Value · NUMERIC</t>
        </is>
      </c>
      <c r="C22" s="26" t="inlineStr">
        <is>
          <t>x</t>
        </is>
      </c>
      <c r="D22" s="27">
        <f>IF(AND($C22="x",$A22&lt;&gt;""),$A22,"")</f>
        <v/>
      </c>
    </row>
    <row r="23">
      <c r="A23" s="16" t="inlineStr">
        <is>
          <t>campaign_report_revenue_per_recipient</t>
        </is>
      </c>
      <c r="B23" s="25" t="inlineStr">
        <is>
          <t>Omzet per ontvanger · Windsor: Campaign report Revenue Per Recipient · NUMERIC</t>
        </is>
      </c>
      <c r="C23" s="26" t="inlineStr">
        <is>
          <t>x</t>
        </is>
      </c>
      <c r="D23" s="27">
        <f>IF(AND($C23="x",$A23&lt;&gt;""),$A23,"")</f>
        <v/>
      </c>
    </row>
    <row r="24">
      <c r="A24" s="16" t="inlineStr">
        <is>
          <t>campaign_report_unsubscribe_rate</t>
        </is>
      </c>
      <c r="B24" s="25" t="inlineStr">
        <is>
          <t>Uitschrijvingen · Windsor: Campaign report Unsubscribe Rate · PERCENT</t>
        </is>
      </c>
      <c r="C24" s="26" t="inlineStr">
        <is>
          <t>x</t>
        </is>
      </c>
      <c r="D24" s="27">
        <f>IF(AND($C24="x",$A24&lt;&gt;""),$A24,"")</f>
        <v/>
      </c>
    </row>
    <row r="25">
      <c r="A25" s="16" t="inlineStr">
        <is>
          <t>campaign_report_bounce_rate</t>
        </is>
      </c>
      <c r="B25" s="25" t="inlineStr">
        <is>
          <t>Bounces · Windsor: Campaign report Bounce Rate · PERCENT</t>
        </is>
      </c>
      <c r="C25" s="26" t="inlineStr">
        <is>
          <t>x</t>
        </is>
      </c>
      <c r="D25" s="27">
        <f>IF(AND($C25="x",$A25&lt;&gt;""),$A25,"")</f>
        <v/>
      </c>
    </row>
    <row r="26">
      <c r="A26" s="28" t="inlineStr">
        <is>
          <t>— Overige Windsor-velden van connector 'klaviyo' (205; weergavenaam · type · rapport). Zet een x om ze op te nemen. —</t>
        </is>
      </c>
      <c r="D26" s="27" t="inlineStr"/>
    </row>
    <row r="27">
      <c r="A27" s="25" t="inlineStr">
        <is>
          <t>campaign_report_average_order_value</t>
        </is>
      </c>
      <c r="B27" s="29" t="inlineStr">
        <is>
          <t>Campaign report Average Order Value · NUMERIC · Klaviyo campaign-reports</t>
        </is>
      </c>
      <c r="C27" s="26" t="n"/>
      <c r="D27" s="27">
        <f>IF(AND($C27="x",$A27&lt;&gt;""),$A27,"")</f>
        <v/>
      </c>
    </row>
    <row r="28">
      <c r="A28" s="25" t="inlineStr">
        <is>
          <t>campaign_report_bounced</t>
        </is>
      </c>
      <c r="B28" s="29" t="inlineStr">
        <is>
          <t>Campaign report Bounced · NUMERIC · Klaviyo campaign-reports</t>
        </is>
      </c>
      <c r="C28" s="26" t="n"/>
      <c r="D28" s="27">
        <f>IF(AND($C28="x",$A28&lt;&gt;""),$A28,"")</f>
        <v/>
      </c>
    </row>
    <row r="29">
      <c r="A29" s="25" t="inlineStr">
        <is>
          <t>campaign_report_bounced_or_failed</t>
        </is>
      </c>
      <c r="B29" s="29" t="inlineStr">
        <is>
          <t>Campaign report Bounced Or Failed · NUMERIC · Klaviyo campaign-reports</t>
        </is>
      </c>
      <c r="C29" s="26" t="n"/>
      <c r="D29" s="27">
        <f>IF(AND($C29="x",$A29&lt;&gt;""),$A29,"")</f>
        <v/>
      </c>
    </row>
    <row r="30">
      <c r="A30" s="25" t="inlineStr">
        <is>
          <t>campaign_report_bounced_or_failed_rate</t>
        </is>
      </c>
      <c r="B30" s="29" t="inlineStr">
        <is>
          <t>Campaign report Bounced Or Failed Rate · PERCENT · Klaviyo campaign-reports</t>
        </is>
      </c>
      <c r="C30" s="26" t="n"/>
      <c r="D30" s="27">
        <f>IF(AND($C30="x",$A30&lt;&gt;""),$A30,"")</f>
        <v/>
      </c>
    </row>
    <row r="31">
      <c r="A31" s="25" t="inlineStr">
        <is>
          <t>campaign_report_clicks</t>
        </is>
      </c>
      <c r="B31" s="29" t="inlineStr">
        <is>
          <t>Campaign report Clicks · NUMERIC · Klaviyo campaign-reports</t>
        </is>
      </c>
      <c r="C31" s="26" t="n"/>
      <c r="D31" s="27">
        <f>IF(AND($C31="x",$A31&lt;&gt;""),$A31,"")</f>
        <v/>
      </c>
    </row>
    <row r="32">
      <c r="A32" s="25" t="inlineStr">
        <is>
          <t>campaign_report_clicks_unique</t>
        </is>
      </c>
      <c r="B32" s="29" t="inlineStr">
        <is>
          <t>Campaign report Clicks Unique · NUMERIC · Klaviyo campaign-reports</t>
        </is>
      </c>
      <c r="C32" s="26" t="n"/>
      <c r="D32" s="27">
        <f>IF(AND($C32="x",$A32&lt;&gt;""),$A32,"")</f>
        <v/>
      </c>
    </row>
    <row r="33">
      <c r="A33" s="25" t="inlineStr">
        <is>
          <t>campaign_report_conversion_rate</t>
        </is>
      </c>
      <c r="B33" s="29" t="inlineStr">
        <is>
          <t>Campaign report Conversion Rate · PERCENT · Klaviyo campaign-reports</t>
        </is>
      </c>
      <c r="C33" s="26" t="n"/>
      <c r="D33" s="27">
        <f>IF(AND($C33="x",$A33&lt;&gt;""),$A33,"")</f>
        <v/>
      </c>
    </row>
    <row r="34">
      <c r="A34" s="25" t="inlineStr">
        <is>
          <t>campaign_report_conversion_uniques</t>
        </is>
      </c>
      <c r="B34" s="29" t="inlineStr">
        <is>
          <t>Campaign report Conversion Uniques · NUMERIC · Klaviyo campaign-reports</t>
        </is>
      </c>
      <c r="C34" s="26" t="n"/>
      <c r="D34" s="27">
        <f>IF(AND($C34="x",$A34&lt;&gt;""),$A34,"")</f>
        <v/>
      </c>
    </row>
    <row r="35">
      <c r="A35" s="25" t="inlineStr">
        <is>
          <t>campaign_report_delivered</t>
        </is>
      </c>
      <c r="B35" s="29" t="inlineStr">
        <is>
          <t>Campaign report Delivered · NUMERIC · Klaviyo campaign-reports</t>
        </is>
      </c>
      <c r="C35" s="26" t="n"/>
      <c r="D35" s="27">
        <f>IF(AND($C35="x",$A35&lt;&gt;""),$A35,"")</f>
        <v/>
      </c>
    </row>
    <row r="36">
      <c r="A36" s="25" t="inlineStr">
        <is>
          <t>campaign_report_delivery_rate</t>
        </is>
      </c>
      <c r="B36" s="29" t="inlineStr">
        <is>
          <t>Campaign report Delivery Rate · PERCENT · Klaviyo campaign-reports</t>
        </is>
      </c>
      <c r="C36" s="26" t="n"/>
      <c r="D36" s="27">
        <f>IF(AND($C36="x",$A36&lt;&gt;""),$A36,"")</f>
        <v/>
      </c>
    </row>
    <row r="37">
      <c r="A37" s="25" t="inlineStr">
        <is>
          <t>campaign_report_failed</t>
        </is>
      </c>
      <c r="B37" s="29" t="inlineStr">
        <is>
          <t>Campaign report Failed · NUMERIC · Klaviyo campaign-reports</t>
        </is>
      </c>
      <c r="C37" s="26" t="n"/>
      <c r="D37" s="27">
        <f>IF(AND($C37="x",$A37&lt;&gt;""),$A37,"")</f>
        <v/>
      </c>
    </row>
    <row r="38">
      <c r="A38" s="25" t="inlineStr">
        <is>
          <t>campaign_report_failed_rate</t>
        </is>
      </c>
      <c r="B38" s="29" t="inlineStr">
        <is>
          <t>Campaign report Failed Rate · PERCENT · Klaviyo campaign-reports</t>
        </is>
      </c>
      <c r="C38" s="26" t="n"/>
      <c r="D38" s="27">
        <f>IF(AND($C38="x",$A38&lt;&gt;""),$A38,"")</f>
        <v/>
      </c>
    </row>
    <row r="39">
      <c r="A39" s="25" t="inlineStr">
        <is>
          <t>campaign_report_opens</t>
        </is>
      </c>
      <c r="B39" s="29" t="inlineStr">
        <is>
          <t>Campaign report Opens · NUMERIC · Klaviyo campaign-reports</t>
        </is>
      </c>
      <c r="C39" s="26" t="n"/>
      <c r="D39" s="27">
        <f>IF(AND($C39="x",$A39&lt;&gt;""),$A39,"")</f>
        <v/>
      </c>
    </row>
    <row r="40">
      <c r="A40" s="25" t="inlineStr">
        <is>
          <t>campaign_report_opens_unique</t>
        </is>
      </c>
      <c r="B40" s="29" t="inlineStr">
        <is>
          <t>Campaign report Opens Unique · NUMERIC · Klaviyo campaign-reports</t>
        </is>
      </c>
      <c r="C40" s="26" t="n"/>
      <c r="D40" s="27">
        <f>IF(AND($C40="x",$A40&lt;&gt;""),$A40,"")</f>
        <v/>
      </c>
    </row>
    <row r="41">
      <c r="A41" s="25" t="inlineStr">
        <is>
          <t>campaign_report_spam_complaint_rate</t>
        </is>
      </c>
      <c r="B41" s="29" t="inlineStr">
        <is>
          <t>Campaign report Spam Complaint Rate · PERCENT · Klaviyo campaign-reports</t>
        </is>
      </c>
      <c r="C41" s="26" t="n"/>
      <c r="D41" s="27">
        <f>IF(AND($C41="x",$A41&lt;&gt;""),$A41,"")</f>
        <v/>
      </c>
    </row>
    <row r="42">
      <c r="A42" s="25" t="inlineStr">
        <is>
          <t>campaign_report_spam_complaints</t>
        </is>
      </c>
      <c r="B42" s="29" t="inlineStr">
        <is>
          <t>Campaign report Spam Complaints · NUMERIC · Klaviyo campaign-reports</t>
        </is>
      </c>
      <c r="C42" s="26" t="n"/>
      <c r="D42" s="27">
        <f>IF(AND($C42="x",$A42&lt;&gt;""),$A42,"")</f>
        <v/>
      </c>
    </row>
    <row r="43">
      <c r="A43" s="25" t="inlineStr">
        <is>
          <t>campaign_report_unsubscribe_uniques</t>
        </is>
      </c>
      <c r="B43" s="29" t="inlineStr">
        <is>
          <t>Campaign report Unsubscribe Uniques · NUMERIC · Klaviyo campaign-reports</t>
        </is>
      </c>
      <c r="C43" s="26" t="n"/>
      <c r="D43" s="27">
        <f>IF(AND($C43="x",$A43&lt;&gt;""),$A43,"")</f>
        <v/>
      </c>
    </row>
    <row r="44">
      <c r="A44" s="25" t="inlineStr">
        <is>
          <t>campaign_report_unsubscribes</t>
        </is>
      </c>
      <c r="B44" s="29" t="inlineStr">
        <is>
          <t>Campaign report Unsubscribes · NUMERIC · Klaviyo campaign-reports</t>
        </is>
      </c>
      <c r="C44" s="26" t="n"/>
      <c r="D44" s="27">
        <f>IF(AND($C44="x",$A44&lt;&gt;""),$A44,"")</f>
        <v/>
      </c>
    </row>
    <row r="45">
      <c r="A45" s="25" t="inlineStr">
        <is>
          <t>campaign_channel</t>
        </is>
      </c>
      <c r="B45" s="29" t="inlineStr">
        <is>
          <t>Campaign Channel · TEXT · Klaviyo campaigns</t>
        </is>
      </c>
      <c r="C45" s="26" t="n"/>
      <c r="D45" s="27">
        <f>IF(AND($C45="x",$A45&lt;&gt;""),$A45,"")</f>
        <v/>
      </c>
    </row>
    <row r="46">
      <c r="A46" s="25" t="inlineStr">
        <is>
          <t>created</t>
        </is>
      </c>
      <c r="B46" s="29" t="inlineStr">
        <is>
          <t>Campaign Created at · TEXT · Klaviyo campaigns</t>
        </is>
      </c>
      <c r="C46" s="26" t="n"/>
      <c r="D46" s="27">
        <f>IF(AND($C46="x",$A46&lt;&gt;""),$A46,"")</f>
        <v/>
      </c>
    </row>
    <row r="47">
      <c r="A47" s="25" t="inlineStr">
        <is>
          <t>from_email</t>
        </is>
      </c>
      <c r="B47" s="29" t="inlineStr">
        <is>
          <t>From E-mail · TEXT · Klaviyo campaigns</t>
        </is>
      </c>
      <c r="C47" s="26" t="n"/>
      <c r="D47" s="27">
        <f>IF(AND($C47="x",$A47&lt;&gt;""),$A47,"")</f>
        <v/>
      </c>
    </row>
    <row r="48">
      <c r="A48" s="25" t="inlineStr">
        <is>
          <t>from_name</t>
        </is>
      </c>
      <c r="B48" s="29" t="inlineStr">
        <is>
          <t>From Name · TEXT · Klaviyo campaigns</t>
        </is>
      </c>
      <c r="C48" s="26" t="n"/>
      <c r="D48" s="27">
        <f>IF(AND($C48="x",$A48&lt;&gt;""),$A48,"")</f>
        <v/>
      </c>
    </row>
    <row r="49">
      <c r="A49" s="25" t="inlineStr">
        <is>
          <t>message_channel</t>
        </is>
      </c>
      <c r="B49" s="29" t="inlineStr">
        <is>
          <t>Message Channel · TEXT · Klaviyo campaigns</t>
        </is>
      </c>
      <c r="C49" s="26" t="n"/>
      <c r="D49" s="27">
        <f>IF(AND($C49="x",$A49&lt;&gt;""),$A49,"")</f>
        <v/>
      </c>
    </row>
    <row r="50">
      <c r="A50" s="25" t="inlineStr">
        <is>
          <t>status</t>
        </is>
      </c>
      <c r="B50" s="29" t="inlineStr">
        <is>
          <t>Status · TEXT · Klaviyo campaigns</t>
        </is>
      </c>
      <c r="C50" s="26" t="n"/>
      <c r="D50" s="27">
        <f>IF(AND($C50="x",$A50&lt;&gt;""),$A50,"")</f>
        <v/>
      </c>
    </row>
    <row r="51">
      <c r="A51" s="25" t="inlineStr">
        <is>
          <t>subject</t>
        </is>
      </c>
      <c r="B51" s="29" t="inlineStr">
        <is>
          <t>Subject · TEXT · Klaviyo campaigns</t>
        </is>
      </c>
      <c r="C51" s="26" t="n"/>
      <c r="D51" s="27">
        <f>IF(AND($C51="x",$A51&lt;&gt;""),$A51,"")</f>
        <v/>
      </c>
    </row>
    <row r="52">
      <c r="A52" s="25" t="inlineStr">
        <is>
          <t>subscription_status</t>
        </is>
      </c>
      <c r="B52" s="29" t="inlineStr">
        <is>
          <t>Subscription status · TEXT · Klaviyo campaigns</t>
        </is>
      </c>
      <c r="C52" s="26" t="n"/>
      <c r="D52" s="27">
        <f>IF(AND($C52="x",$A52&lt;&gt;""),$A52,"")</f>
        <v/>
      </c>
    </row>
    <row r="53">
      <c r="A53" s="25" t="inlineStr">
        <is>
          <t>card_last_four</t>
        </is>
      </c>
      <c r="B53" s="29" t="inlineStr">
        <is>
          <t>Card Last Four · TEXT · Klaviyo events</t>
        </is>
      </c>
      <c r="C53" s="26" t="n"/>
      <c r="D53" s="27">
        <f>IF(AND($C53="x",$A53&lt;&gt;""),$A53,"")</f>
        <v/>
      </c>
    </row>
    <row r="54">
      <c r="A54" s="25" t="inlineStr">
        <is>
          <t>card_type</t>
        </is>
      </c>
      <c r="B54" s="29" t="inlineStr">
        <is>
          <t>Card Type · TEXT · Klaviyo events</t>
        </is>
      </c>
      <c r="C54" s="26" t="n"/>
      <c r="D54" s="27">
        <f>IF(AND($C54="x",$A54&lt;&gt;""),$A54,"")</f>
        <v/>
      </c>
    </row>
    <row r="55">
      <c r="A55" s="25" t="inlineStr">
        <is>
          <t>event_datetime</t>
        </is>
      </c>
      <c r="B55" s="29" t="inlineStr">
        <is>
          <t>Event Datetime · TEXT · Klaviyo events</t>
        </is>
      </c>
      <c r="C55" s="26" t="n"/>
      <c r="D55" s="27">
        <f>IF(AND($C55="x",$A55&lt;&gt;""),$A55,"")</f>
        <v/>
      </c>
    </row>
    <row r="56">
      <c r="A56" s="25" t="inlineStr">
        <is>
          <t>event_name</t>
        </is>
      </c>
      <c r="B56" s="29" t="inlineStr">
        <is>
          <t>Event Name · TEXT · Klaviyo events</t>
        </is>
      </c>
      <c r="C56" s="26" t="n"/>
      <c r="D56" s="27">
        <f>IF(AND($C56="x",$A56&lt;&gt;""),$A56,"")</f>
        <v/>
      </c>
    </row>
    <row r="57">
      <c r="A57" s="25" t="inlineStr">
        <is>
          <t>event_uuid</t>
        </is>
      </c>
      <c r="B57" s="29" t="inlineStr">
        <is>
          <t>Event UUID · TEXT · Klaviyo events</t>
        </is>
      </c>
      <c r="C57" s="26" t="n"/>
      <c r="D57" s="27">
        <f>IF(AND($C57="x",$A57&lt;&gt;""),$A57,"")</f>
        <v/>
      </c>
    </row>
    <row r="58">
      <c r="A58" s="25" t="inlineStr">
        <is>
          <t>order_id</t>
        </is>
      </c>
      <c r="B58" s="29" t="inlineStr">
        <is>
          <t>Order ID · TEXT · Klaviyo events</t>
        </is>
      </c>
      <c r="C58" s="26" t="n"/>
      <c r="D58" s="27">
        <f>IF(AND($C58="x",$A58&lt;&gt;""),$A58,"")</f>
        <v/>
      </c>
    </row>
    <row r="59">
      <c r="A59" s="25" t="inlineStr">
        <is>
          <t>payment_failure_reason</t>
        </is>
      </c>
      <c r="B59" s="29" t="inlineStr">
        <is>
          <t>Payment Failure Reason · TEXT · Klaviyo events</t>
        </is>
      </c>
      <c r="C59" s="26" t="n"/>
      <c r="D59" s="27">
        <f>IF(AND($C59="x",$A59&lt;&gt;""),$A59,"")</f>
        <v/>
      </c>
    </row>
    <row r="60">
      <c r="A60" s="25" t="inlineStr">
        <is>
          <t>profile_email</t>
        </is>
      </c>
      <c r="B60" s="29" t="inlineStr">
        <is>
          <t>Profile Email · TEXT · Klaviyo events</t>
        </is>
      </c>
      <c r="C60" s="26" t="n"/>
      <c r="D60" s="27">
        <f>IF(AND($C60="x",$A60&lt;&gt;""),$A60,"")</f>
        <v/>
      </c>
    </row>
    <row r="61">
      <c r="A61" s="25" t="inlineStr">
        <is>
          <t>profile_firstname</t>
        </is>
      </c>
      <c r="B61" s="29" t="inlineStr">
        <is>
          <t>Profile First Name · TEXT · Klaviyo events</t>
        </is>
      </c>
      <c r="C61" s="26" t="n"/>
      <c r="D61" s="27">
        <f>IF(AND($C61="x",$A61&lt;&gt;""),$A61,"")</f>
        <v/>
      </c>
    </row>
    <row r="62">
      <c r="A62" s="25" t="inlineStr">
        <is>
          <t>profile_id</t>
        </is>
      </c>
      <c r="B62" s="29" t="inlineStr">
        <is>
          <t>Profile ID · TEXT · Klaviyo events</t>
        </is>
      </c>
      <c r="C62" s="26" t="n"/>
      <c r="D62" s="27">
        <f>IF(AND($C62="x",$A62&lt;&gt;""),$A62,"")</f>
        <v/>
      </c>
    </row>
    <row r="63">
      <c r="A63" s="25" t="inlineStr">
        <is>
          <t>profile_lastname</t>
        </is>
      </c>
      <c r="B63" s="29" t="inlineStr">
        <is>
          <t>Profile Last Name · TEXT · Klaviyo events</t>
        </is>
      </c>
      <c r="C63" s="26" t="n"/>
      <c r="D63" s="27">
        <f>IF(AND($C63="x",$A63&lt;&gt;""),$A63,"")</f>
        <v/>
      </c>
    </row>
    <row r="64">
      <c r="A64" s="25" t="inlineStr">
        <is>
          <t>refund_amount</t>
        </is>
      </c>
      <c r="B64" s="29" t="inlineStr">
        <is>
          <t>Refund Amount · NUMERIC · Klaviyo events</t>
        </is>
      </c>
      <c r="C64" s="26" t="n"/>
      <c r="D64" s="27">
        <f>IF(AND($C64="x",$A64&lt;&gt;""),$A64,"")</f>
        <v/>
      </c>
    </row>
    <row r="65">
      <c r="A65" s="25" t="inlineStr">
        <is>
          <t>flow_archived</t>
        </is>
      </c>
      <c r="B65" s="29" t="inlineStr">
        <is>
          <t>Flow Archived · TEXT · Klaviyo flows</t>
        </is>
      </c>
      <c r="C65" s="26" t="n"/>
      <c r="D65" s="27">
        <f>IF(AND($C65="x",$A65&lt;&gt;""),$A65,"")</f>
        <v/>
      </c>
    </row>
    <row r="66">
      <c r="A66" s="25" t="inlineStr">
        <is>
          <t>flow_average_order_value</t>
        </is>
      </c>
      <c r="B66" s="29" t="inlineStr">
        <is>
          <t>Flow Average order value · NUMERIC · Klaviyo flows</t>
        </is>
      </c>
      <c r="C66" s="26" t="n"/>
      <c r="D66" s="27">
        <f>IF(AND($C66="x",$A66&lt;&gt;""),$A66,"")</f>
        <v/>
      </c>
    </row>
    <row r="67">
      <c r="A67" s="25" t="inlineStr">
        <is>
          <t>flow_bounce_rate</t>
        </is>
      </c>
      <c r="B67" s="29" t="inlineStr">
        <is>
          <t>Flow Bounce rate · PERCENT · Klaviyo flows</t>
        </is>
      </c>
      <c r="C67" s="26" t="n"/>
      <c r="D67" s="27">
        <f>IF(AND($C67="x",$A67&lt;&gt;""),$A67,"")</f>
        <v/>
      </c>
    </row>
    <row r="68">
      <c r="A68" s="25" t="inlineStr">
        <is>
          <t>flow_bounced</t>
        </is>
      </c>
      <c r="B68" s="29" t="inlineStr">
        <is>
          <t>Flow Bounced · NUMERIC · Klaviyo flows</t>
        </is>
      </c>
      <c r="C68" s="26" t="n"/>
      <c r="D68" s="27">
        <f>IF(AND($C68="x",$A68&lt;&gt;""),$A68,"")</f>
        <v/>
      </c>
    </row>
    <row r="69">
      <c r="A69" s="25" t="inlineStr">
        <is>
          <t>flow_bounced_or_failed</t>
        </is>
      </c>
      <c r="B69" s="29" t="inlineStr">
        <is>
          <t>Flow Bounced or failed · NUMERIC · Klaviyo flows</t>
        </is>
      </c>
      <c r="C69" s="26" t="n"/>
      <c r="D69" s="27">
        <f>IF(AND($C69="x",$A69&lt;&gt;""),$A69,"")</f>
        <v/>
      </c>
    </row>
    <row r="70">
      <c r="A70" s="25" t="inlineStr">
        <is>
          <t>flow_bounced_or_failed_rate</t>
        </is>
      </c>
      <c r="B70" s="29" t="inlineStr">
        <is>
          <t>Flow Bounced or failed rate · PERCENT · Klaviyo flows</t>
        </is>
      </c>
      <c r="C70" s="26" t="n"/>
      <c r="D70" s="27">
        <f>IF(AND($C70="x",$A70&lt;&gt;""),$A70,"")</f>
        <v/>
      </c>
    </row>
    <row r="71">
      <c r="A71" s="25" t="inlineStr">
        <is>
          <t>flow_click_rate</t>
        </is>
      </c>
      <c r="B71" s="29" t="inlineStr">
        <is>
          <t>Flow Click rate · PERCENT · Klaviyo flows</t>
        </is>
      </c>
      <c r="C71" s="26" t="n"/>
      <c r="D71" s="27">
        <f>IF(AND($C71="x",$A71&lt;&gt;""),$A71,"")</f>
        <v/>
      </c>
    </row>
    <row r="72">
      <c r="A72" s="25" t="inlineStr">
        <is>
          <t>flow_click_to_open_rate</t>
        </is>
      </c>
      <c r="B72" s="29" t="inlineStr">
        <is>
          <t>Flow Click to open rate · PERCENT · Klaviyo flows</t>
        </is>
      </c>
      <c r="C72" s="26" t="n"/>
      <c r="D72" s="27">
        <f>IF(AND($C72="x",$A72&lt;&gt;""),$A72,"")</f>
        <v/>
      </c>
    </row>
    <row r="73">
      <c r="A73" s="25" t="inlineStr">
        <is>
          <t>flow_clicks</t>
        </is>
      </c>
      <c r="B73" s="29" t="inlineStr">
        <is>
          <t>Flow Clicks · NUMERIC · Klaviyo flows</t>
        </is>
      </c>
      <c r="C73" s="26" t="n"/>
      <c r="D73" s="27">
        <f>IF(AND($C73="x",$A73&lt;&gt;""),$A73,"")</f>
        <v/>
      </c>
    </row>
    <row r="74">
      <c r="A74" s="25" t="inlineStr">
        <is>
          <t>flow_clicks_unique</t>
        </is>
      </c>
      <c r="B74" s="29" t="inlineStr">
        <is>
          <t>Flow Clicks unique · NUMERIC · Klaviyo flows</t>
        </is>
      </c>
      <c r="C74" s="26" t="n"/>
      <c r="D74" s="27">
        <f>IF(AND($C74="x",$A74&lt;&gt;""),$A74,"")</f>
        <v/>
      </c>
    </row>
    <row r="75">
      <c r="A75" s="25" t="inlineStr">
        <is>
          <t>flow_conversion_rate</t>
        </is>
      </c>
      <c r="B75" s="29" t="inlineStr">
        <is>
          <t>Flow Conversion rate · PERCENT · Klaviyo flows</t>
        </is>
      </c>
      <c r="C75" s="26" t="n"/>
      <c r="D75" s="27">
        <f>IF(AND($C75="x",$A75&lt;&gt;""),$A75,"")</f>
        <v/>
      </c>
    </row>
    <row r="76">
      <c r="A76" s="25" t="inlineStr">
        <is>
          <t>flow_conversion_uniques</t>
        </is>
      </c>
      <c r="B76" s="29" t="inlineStr">
        <is>
          <t>Flow Conversion uniques · NUMERIC · Klaviyo flows</t>
        </is>
      </c>
      <c r="C76" s="26" t="n"/>
      <c r="D76" s="27">
        <f>IF(AND($C76="x",$A76&lt;&gt;""),$A76,"")</f>
        <v/>
      </c>
    </row>
    <row r="77">
      <c r="A77" s="25" t="inlineStr">
        <is>
          <t>flow_conversion_value</t>
        </is>
      </c>
      <c r="B77" s="29" t="inlineStr">
        <is>
          <t>Flow Conversion value · NUMERIC · Klaviyo flows</t>
        </is>
      </c>
      <c r="C77" s="26" t="n"/>
      <c r="D77" s="27">
        <f>IF(AND($C77="x",$A77&lt;&gt;""),$A77,"")</f>
        <v/>
      </c>
    </row>
    <row r="78">
      <c r="A78" s="25" t="inlineStr">
        <is>
          <t>flow_conversions</t>
        </is>
      </c>
      <c r="B78" s="29" t="inlineStr">
        <is>
          <t>Flow Conversions · NUMERIC · Klaviyo flows</t>
        </is>
      </c>
      <c r="C78" s="26" t="n"/>
      <c r="D78" s="27">
        <f>IF(AND($C78="x",$A78&lt;&gt;""),$A78,"")</f>
        <v/>
      </c>
    </row>
    <row r="79">
      <c r="A79" s="25" t="inlineStr">
        <is>
          <t>flow_created_time</t>
        </is>
      </c>
      <c r="B79" s="29" t="inlineStr">
        <is>
          <t>Flow Created Time · TIMESTAMP · Klaviyo flows</t>
        </is>
      </c>
      <c r="C79" s="26" t="n"/>
      <c r="D79" s="27">
        <f>IF(AND($C79="x",$A79&lt;&gt;""),$A79,"")</f>
        <v/>
      </c>
    </row>
    <row r="80">
      <c r="A80" s="25" t="inlineStr">
        <is>
          <t>flow_delivered</t>
        </is>
      </c>
      <c r="B80" s="29" t="inlineStr">
        <is>
          <t>Flow Delivered · NUMERIC · Klaviyo flows</t>
        </is>
      </c>
      <c r="C80" s="26" t="n"/>
      <c r="D80" s="27">
        <f>IF(AND($C80="x",$A80&lt;&gt;""),$A80,"")</f>
        <v/>
      </c>
    </row>
    <row r="81">
      <c r="A81" s="25" t="inlineStr">
        <is>
          <t>flow_delivery_rate</t>
        </is>
      </c>
      <c r="B81" s="29" t="inlineStr">
        <is>
          <t>Flow Delivery rate · PERCENT · Klaviyo flows</t>
        </is>
      </c>
      <c r="C81" s="26" t="n"/>
      <c r="D81" s="27">
        <f>IF(AND($C81="x",$A81&lt;&gt;""),$A81,"")</f>
        <v/>
      </c>
    </row>
    <row r="82">
      <c r="A82" s="25" t="inlineStr">
        <is>
          <t>flow_failed</t>
        </is>
      </c>
      <c r="B82" s="29" t="inlineStr">
        <is>
          <t>Flow Failed · NUMERIC · Klaviyo flows</t>
        </is>
      </c>
      <c r="C82" s="26" t="n"/>
      <c r="D82" s="27">
        <f>IF(AND($C82="x",$A82&lt;&gt;""),$A82,"")</f>
        <v/>
      </c>
    </row>
    <row r="83">
      <c r="A83" s="25" t="inlineStr">
        <is>
          <t>flow_failed_rate</t>
        </is>
      </c>
      <c r="B83" s="29" t="inlineStr">
        <is>
          <t>Flow Failed rate · PERCENT · Klaviyo flows</t>
        </is>
      </c>
      <c r="C83" s="26" t="n"/>
      <c r="D83" s="27">
        <f>IF(AND($C83="x",$A83&lt;&gt;""),$A83,"")</f>
        <v/>
      </c>
    </row>
    <row r="84">
      <c r="A84" s="25" t="inlineStr">
        <is>
          <t>flow_id</t>
        </is>
      </c>
      <c r="B84" s="29" t="inlineStr">
        <is>
          <t>Flow ID · TEXT · Klaviyo flows</t>
        </is>
      </c>
      <c r="C84" s="26" t="n"/>
      <c r="D84" s="27">
        <f>IF(AND($C84="x",$A84&lt;&gt;""),$A84,"")</f>
        <v/>
      </c>
    </row>
    <row r="85">
      <c r="A85" s="25" t="inlineStr">
        <is>
          <t>flow_message_id</t>
        </is>
      </c>
      <c r="B85" s="29" t="inlineStr">
        <is>
          <t>Flow Message ID · TEXT · Klaviyo flows</t>
        </is>
      </c>
      <c r="C85" s="26" t="n"/>
      <c r="D85" s="27">
        <f>IF(AND($C85="x",$A85&lt;&gt;""),$A85,"")</f>
        <v/>
      </c>
    </row>
    <row r="86">
      <c r="A86" s="25" t="inlineStr">
        <is>
          <t>flow_message_name</t>
        </is>
      </c>
      <c r="B86" s="29" t="inlineStr">
        <is>
          <t>Flow Message Name · TEXT · Klaviyo flows</t>
        </is>
      </c>
      <c r="C86" s="26" t="n"/>
      <c r="D86" s="27">
        <f>IF(AND($C86="x",$A86&lt;&gt;""),$A86,"")</f>
        <v/>
      </c>
    </row>
    <row r="87">
      <c r="A87" s="25" t="inlineStr">
        <is>
          <t>flow_name</t>
        </is>
      </c>
      <c r="B87" s="29" t="inlineStr">
        <is>
          <t>Flow Name · TEXT · Klaviyo flows</t>
        </is>
      </c>
      <c r="C87" s="26" t="n"/>
      <c r="D87" s="27">
        <f>IF(AND($C87="x",$A87&lt;&gt;""),$A87,"")</f>
        <v/>
      </c>
    </row>
    <row r="88">
      <c r="A88" s="25" t="inlineStr">
        <is>
          <t>flow_open_rate</t>
        </is>
      </c>
      <c r="B88" s="29" t="inlineStr">
        <is>
          <t>Flow Open rate · PERCENT · Klaviyo flows</t>
        </is>
      </c>
      <c r="C88" s="26" t="n"/>
      <c r="D88" s="27">
        <f>IF(AND($C88="x",$A88&lt;&gt;""),$A88,"")</f>
        <v/>
      </c>
    </row>
    <row r="89">
      <c r="A89" s="25" t="inlineStr">
        <is>
          <t>flow_opens</t>
        </is>
      </c>
      <c r="B89" s="29" t="inlineStr">
        <is>
          <t>Flow Opens · NUMERIC · Klaviyo flows</t>
        </is>
      </c>
      <c r="C89" s="26" t="n"/>
      <c r="D89" s="27">
        <f>IF(AND($C89="x",$A89&lt;&gt;""),$A89,"")</f>
        <v/>
      </c>
    </row>
    <row r="90">
      <c r="A90" s="25" t="inlineStr">
        <is>
          <t>flow_opens_unique</t>
        </is>
      </c>
      <c r="B90" s="29" t="inlineStr">
        <is>
          <t>Flow Opens unique · NUMERIC · Klaviyo flows</t>
        </is>
      </c>
      <c r="C90" s="26" t="n"/>
      <c r="D90" s="27">
        <f>IF(AND($C90="x",$A90&lt;&gt;""),$A90,"")</f>
        <v/>
      </c>
    </row>
    <row r="91">
      <c r="A91" s="25" t="inlineStr">
        <is>
          <t>flow_recipients</t>
        </is>
      </c>
      <c r="B91" s="29" t="inlineStr">
        <is>
          <t>Flow Recipients · NUMERIC · Klaviyo flows</t>
        </is>
      </c>
      <c r="C91" s="26" t="n"/>
      <c r="D91" s="27">
        <f>IF(AND($C91="x",$A91&lt;&gt;""),$A91,"")</f>
        <v/>
      </c>
    </row>
    <row r="92">
      <c r="A92" s="25" t="inlineStr">
        <is>
          <t>flow_revenue_per_recipient</t>
        </is>
      </c>
      <c r="B92" s="29" t="inlineStr">
        <is>
          <t>Flow Revenue per recipient · NUMERIC · Klaviyo flows</t>
        </is>
      </c>
      <c r="C92" s="26" t="n"/>
      <c r="D92" s="27">
        <f>IF(AND($C92="x",$A92&lt;&gt;""),$A92,"")</f>
        <v/>
      </c>
    </row>
    <row r="93">
      <c r="A93" s="25" t="inlineStr">
        <is>
          <t>flow_spam_complaint_rate</t>
        </is>
      </c>
      <c r="B93" s="29" t="inlineStr">
        <is>
          <t>Flow Spam complaint rate · PERCENT · Klaviyo flows</t>
        </is>
      </c>
      <c r="C93" s="26" t="n"/>
      <c r="D93" s="27">
        <f>IF(AND($C93="x",$A93&lt;&gt;""),$A93,"")</f>
        <v/>
      </c>
    </row>
    <row r="94">
      <c r="A94" s="25" t="inlineStr">
        <is>
          <t>flow_spam_complaints</t>
        </is>
      </c>
      <c r="B94" s="29" t="inlineStr">
        <is>
          <t>Flow Spam complaints · NUMERIC · Klaviyo flows</t>
        </is>
      </c>
      <c r="C94" s="26" t="n"/>
      <c r="D94" s="27">
        <f>IF(AND($C94="x",$A94&lt;&gt;""),$A94,"")</f>
        <v/>
      </c>
    </row>
    <row r="95">
      <c r="A95" s="25" t="inlineStr">
        <is>
          <t>flow_status</t>
        </is>
      </c>
      <c r="B95" s="29" t="inlineStr">
        <is>
          <t>Flow Status · TEXT · Klaviyo flows</t>
        </is>
      </c>
      <c r="C95" s="26" t="n"/>
      <c r="D95" s="27">
        <f>IF(AND($C95="x",$A95&lt;&gt;""),$A95,"")</f>
        <v/>
      </c>
    </row>
    <row r="96">
      <c r="A96" s="25" t="inlineStr">
        <is>
          <t>flow_trigger_type</t>
        </is>
      </c>
      <c r="B96" s="29" t="inlineStr">
        <is>
          <t>Flow Trigger Type · TEXT · Klaviyo flows</t>
        </is>
      </c>
      <c r="C96" s="26" t="n"/>
      <c r="D96" s="27">
        <f>IF(AND($C96="x",$A96&lt;&gt;""),$A96,"")</f>
        <v/>
      </c>
    </row>
    <row r="97">
      <c r="A97" s="25" t="inlineStr">
        <is>
          <t>flow_unsubscribe_rate</t>
        </is>
      </c>
      <c r="B97" s="29" t="inlineStr">
        <is>
          <t>Flow Unsubscribe rate · PERCENT · Klaviyo flows</t>
        </is>
      </c>
      <c r="C97" s="26" t="n"/>
      <c r="D97" s="27">
        <f>IF(AND($C97="x",$A97&lt;&gt;""),$A97,"")</f>
        <v/>
      </c>
    </row>
    <row r="98">
      <c r="A98" s="25" t="inlineStr">
        <is>
          <t>flow_unsubscribe_uniques</t>
        </is>
      </c>
      <c r="B98" s="29" t="inlineStr">
        <is>
          <t>Flow Unsubscribe uniques · NUMERIC · Klaviyo flows</t>
        </is>
      </c>
      <c r="C98" s="26" t="n"/>
      <c r="D98" s="27">
        <f>IF(AND($C98="x",$A98&lt;&gt;""),$A98,"")</f>
        <v/>
      </c>
    </row>
    <row r="99">
      <c r="A99" s="25" t="inlineStr">
        <is>
          <t>flow_unsubscribes</t>
        </is>
      </c>
      <c r="B99" s="29" t="inlineStr">
        <is>
          <t>Flow Unsubscribes · NUMERIC · Klaviyo flows</t>
        </is>
      </c>
      <c r="C99" s="26" t="n"/>
      <c r="D99" s="27">
        <f>IF(AND($C99="x",$A99&lt;&gt;""),$A99,"")</f>
        <v/>
      </c>
    </row>
    <row r="100">
      <c r="A100" s="25" t="inlineStr">
        <is>
          <t>flow_updated_time</t>
        </is>
      </c>
      <c r="B100" s="29" t="inlineStr">
        <is>
          <t>Flow Updated Time · TIMESTAMP · Klaviyo flows</t>
        </is>
      </c>
      <c r="C100" s="26" t="n"/>
      <c r="D100" s="27">
        <f>IF(AND($C100="x",$A100&lt;&gt;""),$A100,"")</f>
        <v/>
      </c>
    </row>
    <row r="101">
      <c r="A101" s="25" t="inlineStr">
        <is>
          <t>flow_url</t>
        </is>
      </c>
      <c r="B101" s="29" t="inlineStr">
        <is>
          <t>Flow URL · TEXT · Klaviyo flows</t>
        </is>
      </c>
      <c r="C101" s="26" t="n"/>
      <c r="D101" s="27">
        <f>IF(AND($C101="x",$A101&lt;&gt;""),$A101,"")</f>
        <v/>
      </c>
    </row>
    <row r="102">
      <c r="A102" s="25" t="inlineStr">
        <is>
          <t>date</t>
        </is>
      </c>
      <c r="B102" s="29" t="inlineStr">
        <is>
          <t>Date · DATE · Klaviyo general</t>
        </is>
      </c>
      <c r="C102" s="26" t="n"/>
      <c r="D102" s="27">
        <f>IF(AND($C102="x",$A102&lt;&gt;""),$A102,"")</f>
        <v/>
      </c>
    </row>
    <row r="103">
      <c r="A103" s="25" t="inlineStr">
        <is>
          <t>address1</t>
        </is>
      </c>
      <c r="B103" s="29" t="inlineStr">
        <is>
          <t>Address Line 1 · TEXT · Klaviyo members</t>
        </is>
      </c>
      <c r="C103" s="26" t="n"/>
      <c r="D103" s="27">
        <f>IF(AND($C103="x",$A103&lt;&gt;""),$A103,"")</f>
        <v/>
      </c>
    </row>
    <row r="104">
      <c r="A104" s="25" t="inlineStr">
        <is>
          <t>address2</t>
        </is>
      </c>
      <c r="B104" s="29" t="inlineStr">
        <is>
          <t>Address Line 2 · TEXT · Klaviyo members</t>
        </is>
      </c>
      <c r="C104" s="26" t="n"/>
      <c r="D104" s="27">
        <f>IF(AND($C104="x",$A104&lt;&gt;""),$A104,"")</f>
        <v/>
      </c>
    </row>
    <row r="105">
      <c r="A105" s="25" t="inlineStr">
        <is>
          <t>city</t>
        </is>
      </c>
      <c r="B105" s="29" t="inlineStr">
        <is>
          <t>City · CITY · Klaviyo members</t>
        </is>
      </c>
      <c r="C105" s="26" t="n"/>
      <c r="D105" s="27">
        <f>IF(AND($C105="x",$A105&lt;&gt;""),$A105,"")</f>
        <v/>
      </c>
    </row>
    <row r="106">
      <c r="A106" s="25" t="inlineStr">
        <is>
          <t>country</t>
        </is>
      </c>
      <c r="B106" s="29" t="inlineStr">
        <is>
          <t>Country · COUNTRY · Klaviyo members</t>
        </is>
      </c>
      <c r="C106" s="26" t="n"/>
      <c r="D106" s="27">
        <f>IF(AND($C106="x",$A106&lt;&gt;""),$A106,"")</f>
        <v/>
      </c>
    </row>
    <row r="107">
      <c r="A107" s="25" t="inlineStr">
        <is>
          <t>created_at</t>
        </is>
      </c>
      <c r="B107" s="29" t="inlineStr">
        <is>
          <t>Created Date/Time · DATE · Klaviyo members</t>
        </is>
      </c>
      <c r="C107" s="26" t="n"/>
      <c r="D107" s="27">
        <f>IF(AND($C107="x",$A107&lt;&gt;""),$A107,"")</f>
        <v/>
      </c>
    </row>
    <row r="108">
      <c r="A108" s="25" t="inlineStr">
        <is>
          <t>dimension_member_count</t>
        </is>
      </c>
      <c r="B108" s="29" t="inlineStr">
        <is>
          <t>Member Count · NUMERIC · Klaviyo members</t>
        </is>
      </c>
      <c r="C108" s="26" t="n"/>
      <c r="D108" s="27">
        <f>IF(AND($C108="x",$A108&lt;&gt;""),$A108,"")</f>
        <v/>
      </c>
    </row>
    <row r="109">
      <c r="A109" s="25" t="inlineStr">
        <is>
          <t>email</t>
        </is>
      </c>
      <c r="B109" s="29" t="inlineStr">
        <is>
          <t>Email address · TEXT · Klaviyo members</t>
        </is>
      </c>
      <c r="C109" s="26" t="n"/>
      <c r="D109" s="27">
        <f>IF(AND($C109="x",$A109&lt;&gt;""),$A109,"")</f>
        <v/>
      </c>
    </row>
    <row r="110">
      <c r="A110" s="25" t="inlineStr">
        <is>
          <t>firstname</t>
        </is>
      </c>
      <c r="B110" s="29" t="inlineStr">
        <is>
          <t>First Name · TEXT · Klaviyo members</t>
        </is>
      </c>
      <c r="C110" s="26" t="n"/>
      <c r="D110" s="27">
        <f>IF(AND($C110="x",$A110&lt;&gt;""),$A110,"")</f>
        <v/>
      </c>
    </row>
    <row r="111">
      <c r="A111" s="25" t="inlineStr">
        <is>
          <t>id</t>
        </is>
      </c>
      <c r="B111" s="29" t="inlineStr">
        <is>
          <t>ID · TEXT · Klaviyo members</t>
        </is>
      </c>
      <c r="C111" s="26" t="n"/>
      <c r="D111" s="27">
        <f>IF(AND($C111="x",$A111&lt;&gt;""),$A111,"")</f>
        <v/>
      </c>
    </row>
    <row r="112">
      <c r="A112" s="25" t="inlineStr">
        <is>
          <t>lastname</t>
        </is>
      </c>
      <c r="B112" s="29" t="inlineStr">
        <is>
          <t>Last Name · TEXT · Klaviyo members</t>
        </is>
      </c>
      <c r="C112" s="26" t="n"/>
      <c r="D112" s="27">
        <f>IF(AND($C112="x",$A112&lt;&gt;""),$A112,"")</f>
        <v/>
      </c>
    </row>
    <row r="113">
      <c r="A113" s="25" t="inlineStr">
        <is>
          <t>latitude</t>
        </is>
      </c>
      <c r="B113" s="29" t="inlineStr">
        <is>
          <t>Latitude · TEXT · Klaviyo members</t>
        </is>
      </c>
      <c r="C113" s="26" t="n"/>
      <c r="D113" s="27">
        <f>IF(AND($C113="x",$A113&lt;&gt;""),$A113,"")</f>
        <v/>
      </c>
    </row>
    <row r="114">
      <c r="A114" s="25" t="inlineStr">
        <is>
          <t>list_created</t>
        </is>
      </c>
      <c r="B114" s="29" t="inlineStr">
        <is>
          <t>List Create Date · TIMESTAMP · Klaviyo members</t>
        </is>
      </c>
      <c r="C114" s="26" t="n"/>
      <c r="D114" s="27">
        <f>IF(AND($C114="x",$A114&lt;&gt;""),$A114,"")</f>
        <v/>
      </c>
    </row>
    <row r="115">
      <c r="A115" s="25" t="inlineStr">
        <is>
          <t>list_id</t>
        </is>
      </c>
      <c r="B115" s="29" t="inlineStr">
        <is>
          <t>List Id · TEXT · Klaviyo members</t>
        </is>
      </c>
      <c r="C115" s="26" t="n"/>
      <c r="D115" s="27">
        <f>IF(AND($C115="x",$A115&lt;&gt;""),$A115,"")</f>
        <v/>
      </c>
    </row>
    <row r="116">
      <c r="A116" s="25" t="inlineStr">
        <is>
          <t>list_name</t>
        </is>
      </c>
      <c r="B116" s="29" t="inlineStr">
        <is>
          <t>List Name · TEXT · Klaviyo members</t>
        </is>
      </c>
      <c r="C116" s="26" t="n"/>
      <c r="D116" s="27">
        <f>IF(AND($C116="x",$A116&lt;&gt;""),$A116,"")</f>
        <v/>
      </c>
    </row>
    <row r="117">
      <c r="A117" s="25" t="inlineStr">
        <is>
          <t>list_profile_count</t>
        </is>
      </c>
      <c r="B117" s="29" t="inlineStr">
        <is>
          <t>List Profile Count · NUMERIC · Klaviyo members</t>
        </is>
      </c>
      <c r="C117" s="26" t="n"/>
      <c r="D117" s="27">
        <f>IF(AND($C117="x",$A117&lt;&gt;""),$A117,"")</f>
        <v/>
      </c>
    </row>
    <row r="118">
      <c r="A118" s="25" t="inlineStr">
        <is>
          <t>list_updated</t>
        </is>
      </c>
      <c r="B118" s="29" t="inlineStr">
        <is>
          <t>List Update Date · TIMESTAMP · Klaviyo members</t>
        </is>
      </c>
      <c r="C118" s="26" t="n"/>
      <c r="D118" s="27">
        <f>IF(AND($C118="x",$A118&lt;&gt;""),$A118,"")</f>
        <v/>
      </c>
    </row>
    <row r="119">
      <c r="A119" s="25" t="inlineStr">
        <is>
          <t>locale</t>
        </is>
      </c>
      <c r="B119" s="29" t="inlineStr">
        <is>
          <t>Locale · TEXT · Klaviyo members</t>
        </is>
      </c>
      <c r="C119" s="26" t="n"/>
      <c r="D119" s="27">
        <f>IF(AND($C119="x",$A119&lt;&gt;""),$A119,"")</f>
        <v/>
      </c>
    </row>
    <row r="120">
      <c r="A120" s="25" t="inlineStr">
        <is>
          <t>longitude</t>
        </is>
      </c>
      <c r="B120" s="29" t="inlineStr">
        <is>
          <t>Longitude · TEXT · Klaviyo members</t>
        </is>
      </c>
      <c r="C120" s="26" t="n"/>
      <c r="D120" s="27">
        <f>IF(AND($C120="x",$A120&lt;&gt;""),$A120,"")</f>
        <v/>
      </c>
    </row>
    <row r="121">
      <c r="A121" s="25" t="inlineStr">
        <is>
          <t>members_count</t>
        </is>
      </c>
      <c r="B121" s="29" t="inlineStr">
        <is>
          <t>Account Member Count · NUMERIC · Klaviyo members</t>
        </is>
      </c>
      <c r="C121" s="26" t="n"/>
      <c r="D121" s="27">
        <f>IF(AND($C121="x",$A121&lt;&gt;""),$A121,"")</f>
        <v/>
      </c>
    </row>
    <row r="122">
      <c r="A122" s="25" t="inlineStr">
        <is>
          <t>object</t>
        </is>
      </c>
      <c r="B122" s="29" t="inlineStr">
        <is>
          <t>Object Type · TEXT · Klaviyo members</t>
        </is>
      </c>
      <c r="C122" s="26" t="n"/>
      <c r="D122" s="27">
        <f>IF(AND($C122="x",$A122&lt;&gt;""),$A122,"")</f>
        <v/>
      </c>
    </row>
    <row r="123">
      <c r="A123" s="25" t="inlineStr">
        <is>
          <t>organization_name</t>
        </is>
      </c>
      <c r="B123" s="29" t="inlineStr">
        <is>
          <t>Organization Name · TEXT · Klaviyo members</t>
        </is>
      </c>
      <c r="C123" s="26" t="n"/>
      <c r="D123" s="27">
        <f>IF(AND($C123="x",$A123&lt;&gt;""),$A123,"")</f>
        <v/>
      </c>
    </row>
    <row r="124">
      <c r="A124" s="25" t="inlineStr">
        <is>
          <t>phone</t>
        </is>
      </c>
      <c r="B124" s="29" t="inlineStr">
        <is>
          <t>Phone Number · TEXT · Klaviyo members</t>
        </is>
      </c>
      <c r="C124" s="26" t="n"/>
      <c r="D124" s="27">
        <f>IF(AND($C124="x",$A124&lt;&gt;""),$A124,"")</f>
        <v/>
      </c>
    </row>
    <row r="125">
      <c r="A125" s="25" t="inlineStr">
        <is>
          <t>region</t>
        </is>
      </c>
      <c r="B125" s="29" t="inlineStr">
        <is>
          <t>Region · REGION · Klaviyo members</t>
        </is>
      </c>
      <c r="C125" s="26" t="n"/>
      <c r="D125" s="27">
        <f>IF(AND($C125="x",$A125&lt;&gt;""),$A125,"")</f>
        <v/>
      </c>
    </row>
    <row r="126">
      <c r="A126" s="25" t="inlineStr">
        <is>
          <t>segment_created</t>
        </is>
      </c>
      <c r="B126" s="29" t="inlineStr">
        <is>
          <t>Segment Create Date · TIMESTAMP · Klaviyo members</t>
        </is>
      </c>
      <c r="C126" s="26" t="n"/>
      <c r="D126" s="27">
        <f>IF(AND($C126="x",$A126&lt;&gt;""),$A126,"")</f>
        <v/>
      </c>
    </row>
    <row r="127">
      <c r="A127" s="25" t="inlineStr">
        <is>
          <t>segment_id</t>
        </is>
      </c>
      <c r="B127" s="29" t="inlineStr">
        <is>
          <t>Segment Id · TEXT · Klaviyo members</t>
        </is>
      </c>
      <c r="C127" s="26" t="n"/>
      <c r="D127" s="27">
        <f>IF(AND($C127="x",$A127&lt;&gt;""),$A127,"")</f>
        <v/>
      </c>
    </row>
    <row r="128">
      <c r="A128" s="25" t="inlineStr">
        <is>
          <t>segment_name</t>
        </is>
      </c>
      <c r="B128" s="29" t="inlineStr">
        <is>
          <t>Segment Name · TEXT · Klaviyo members</t>
        </is>
      </c>
      <c r="C128" s="26" t="n"/>
      <c r="D128" s="27">
        <f>IF(AND($C128="x",$A128&lt;&gt;""),$A128,"")</f>
        <v/>
      </c>
    </row>
    <row r="129">
      <c r="A129" s="25" t="inlineStr">
        <is>
          <t>segment_profile_count</t>
        </is>
      </c>
      <c r="B129" s="29" t="inlineStr">
        <is>
          <t>Segment Profile Count · NUMERIC · Klaviyo members</t>
        </is>
      </c>
      <c r="C129" s="26" t="n"/>
      <c r="D129" s="27">
        <f>IF(AND($C129="x",$A129&lt;&gt;""),$A129,"")</f>
        <v/>
      </c>
    </row>
    <row r="130">
      <c r="A130" s="25" t="inlineStr">
        <is>
          <t>segment_updated</t>
        </is>
      </c>
      <c r="B130" s="29" t="inlineStr">
        <is>
          <t>Segment Update Date · TIMESTAMP · Klaviyo members</t>
        </is>
      </c>
      <c r="C130" s="26" t="n"/>
      <c r="D130" s="27">
        <f>IF(AND($C130="x",$A130&lt;&gt;""),$A130,"")</f>
        <v/>
      </c>
    </row>
    <row r="131">
      <c r="A131" s="25" t="inlineStr">
        <is>
          <t>timezone</t>
        </is>
      </c>
      <c r="B131" s="29" t="inlineStr">
        <is>
          <t>Time Zone · TEXT · Klaviyo members</t>
        </is>
      </c>
      <c r="C131" s="26" t="n"/>
      <c r="D131" s="27">
        <f>IF(AND($C131="x",$A131&lt;&gt;""),$A131,"")</f>
        <v/>
      </c>
    </row>
    <row r="132">
      <c r="A132" s="25" t="inlineStr">
        <is>
          <t>title</t>
        </is>
      </c>
      <c r="B132" s="29" t="inlineStr">
        <is>
          <t>Title · TEXT · Klaviyo members</t>
        </is>
      </c>
      <c r="C132" s="26" t="n"/>
      <c r="D132" s="27">
        <f>IF(AND($C132="x",$A132&lt;&gt;""),$A132,"")</f>
        <v/>
      </c>
    </row>
    <row r="133">
      <c r="A133" s="25" t="inlineStr">
        <is>
          <t>updated_at</t>
        </is>
      </c>
      <c r="B133" s="29" t="inlineStr">
        <is>
          <t>Updated Date/Time · DATE · Klaviyo members</t>
        </is>
      </c>
      <c r="C133" s="26" t="n"/>
      <c r="D133" s="27">
        <f>IF(AND($C133="x",$A133&lt;&gt;""),$A133,"")</f>
        <v/>
      </c>
    </row>
    <row r="134">
      <c r="A134" s="25" t="inlineStr">
        <is>
          <t>zip</t>
        </is>
      </c>
      <c r="B134" s="29" t="inlineStr">
        <is>
          <t>ZIP Code · TEXT · Klaviyo members</t>
        </is>
      </c>
      <c r="C134" s="26" t="n"/>
      <c r="D134" s="27">
        <f>IF(AND($C134="x",$A134&lt;&gt;""),$A134,"")</f>
        <v/>
      </c>
    </row>
    <row r="135">
      <c r="A135" s="25" t="inlineStr">
        <is>
          <t>added_to_cart</t>
        </is>
      </c>
      <c r="B135" s="29" t="inlineStr">
        <is>
          <t>Added to Cart · NUMERIC · Klaviyo metrics</t>
        </is>
      </c>
      <c r="C135" s="26" t="n"/>
      <c r="D135" s="27">
        <f>IF(AND($C135="x",$A135&lt;&gt;""),$A135,"")</f>
        <v/>
      </c>
    </row>
    <row r="136">
      <c r="A136" s="25" t="inlineStr">
        <is>
          <t>bounced_email</t>
        </is>
      </c>
      <c r="B136" s="29" t="inlineStr">
        <is>
          <t>Bounced Email · NUMERIC · Klaviyo metrics</t>
        </is>
      </c>
      <c r="C136" s="26" t="n"/>
      <c r="D136" s="27">
        <f>IF(AND($C136="x",$A136&lt;&gt;""),$A136,"")</f>
        <v/>
      </c>
    </row>
    <row r="137">
      <c r="A137" s="25" t="inlineStr">
        <is>
          <t>bounced_email_rate</t>
        </is>
      </c>
      <c r="B137" s="29" t="inlineStr">
        <is>
          <t>Bounced Email Rate · NUMERIC · Klaviyo metrics</t>
        </is>
      </c>
      <c r="C137" s="26" t="n"/>
      <c r="D137" s="27">
        <f>IF(AND($C137="x",$A137&lt;&gt;""),$A137,"")</f>
        <v/>
      </c>
    </row>
    <row r="138">
      <c r="A138" s="25" t="inlineStr">
        <is>
          <t>cancelled_order</t>
        </is>
      </c>
      <c r="B138" s="29" t="inlineStr">
        <is>
          <t>Cancelled Order · NUMERIC · Klaviyo metrics</t>
        </is>
      </c>
      <c r="C138" s="26" t="n"/>
      <c r="D138" s="27">
        <f>IF(AND($C138="x",$A138&lt;&gt;""),$A138,"")</f>
        <v/>
      </c>
    </row>
    <row r="139">
      <c r="A139" s="25" t="inlineStr">
        <is>
          <t>cancelled_order_value</t>
        </is>
      </c>
      <c r="B139" s="29" t="inlineStr">
        <is>
          <t>Cancelled Order Value · NUMERIC · Klaviyo metrics</t>
        </is>
      </c>
      <c r="C139" s="26" t="n"/>
      <c r="D139" s="27">
        <f>IF(AND($C139="x",$A139&lt;&gt;""),$A139,"")</f>
        <v/>
      </c>
    </row>
    <row r="140">
      <c r="A140" s="25" t="inlineStr">
        <is>
          <t>checkout_completed</t>
        </is>
      </c>
      <c r="B140" s="29" t="inlineStr">
        <is>
          <t>Checkout Completed · NUMERIC · Klaviyo metrics</t>
        </is>
      </c>
      <c r="C140" s="26" t="n"/>
      <c r="D140" s="27">
        <f>IF(AND($C140="x",$A140&lt;&gt;""),$A140,"")</f>
        <v/>
      </c>
    </row>
    <row r="141">
      <c r="A141" s="25" t="inlineStr">
        <is>
          <t>checkout_start_to_order_rate</t>
        </is>
      </c>
      <c r="B141" s="29" t="inlineStr">
        <is>
          <t>Checkout Start to Order Rate · NUMERIC · Klaviyo metrics</t>
        </is>
      </c>
      <c r="C141" s="26" t="n"/>
      <c r="D141" s="27">
        <f>IF(AND($C141="x",$A141&lt;&gt;""),$A141,"")</f>
        <v/>
      </c>
    </row>
    <row r="142">
      <c r="A142" s="25" t="inlineStr">
        <is>
          <t>checkout_started</t>
        </is>
      </c>
      <c r="B142" s="29" t="inlineStr">
        <is>
          <t>Checkout Started · NUMERIC · Klaviyo metrics</t>
        </is>
      </c>
      <c r="C142" s="26" t="n"/>
      <c r="D142" s="27">
        <f>IF(AND($C142="x",$A142&lt;&gt;""),$A142,"")</f>
        <v/>
      </c>
    </row>
    <row r="143">
      <c r="A143" s="25" t="inlineStr">
        <is>
          <t>checkout_started_value</t>
        </is>
      </c>
      <c r="B143" s="29" t="inlineStr">
        <is>
          <t>Checkout Started Value · NUMERIC · Klaviyo metrics</t>
        </is>
      </c>
      <c r="C143" s="26" t="n"/>
      <c r="D143" s="27">
        <f>IF(AND($C143="x",$A143&lt;&gt;""),$A143,"")</f>
        <v/>
      </c>
    </row>
    <row r="144">
      <c r="A144" s="25" t="inlineStr">
        <is>
          <t>click_rate</t>
        </is>
      </c>
      <c r="B144" s="29" t="inlineStr">
        <is>
          <t>Click rate · PERCENT · Klaviyo metrics</t>
        </is>
      </c>
      <c r="C144" s="26" t="n"/>
      <c r="D144" s="27">
        <f>IF(AND($C144="x",$A144&lt;&gt;""),$A144,"")</f>
        <v/>
      </c>
    </row>
    <row r="145">
      <c r="A145" s="25" t="inlineStr">
        <is>
          <t>clicked_sms</t>
        </is>
      </c>
      <c r="B145" s="29" t="inlineStr">
        <is>
          <t>Unique Clicked SMS · NUMERIC · Klaviyo metrics</t>
        </is>
      </c>
      <c r="C145" s="26" t="n"/>
      <c r="D145" s="27">
        <f>IF(AND($C145="x",$A145&lt;&gt;""),$A145,"")</f>
        <v/>
      </c>
    </row>
    <row r="146">
      <c r="A146" s="25" t="inlineStr">
        <is>
          <t>clicks</t>
        </is>
      </c>
      <c r="B146" s="29" t="inlineStr">
        <is>
          <t>Clicks · NUMERIC · Klaviyo metrics</t>
        </is>
      </c>
      <c r="C146" s="26" t="n"/>
      <c r="D146" s="27">
        <f>IF(AND($C146="x",$A146&lt;&gt;""),$A146,"")</f>
        <v/>
      </c>
    </row>
    <row r="147">
      <c r="A147" s="25" t="inlineStr">
        <is>
          <t>conversions</t>
        </is>
      </c>
      <c r="B147" s="29" t="inlineStr">
        <is>
          <t>Conversions · NUMERIC · Klaviyo metrics</t>
        </is>
      </c>
      <c r="C147" s="26" t="n"/>
      <c r="D147" s="27">
        <f>IF(AND($C147="x",$A147&lt;&gt;""),$A147,"")</f>
        <v/>
      </c>
    </row>
    <row r="148">
      <c r="A148" s="25" t="inlineStr">
        <is>
          <t>conversions_avg_value</t>
        </is>
      </c>
      <c r="B148" s="29" t="inlineStr">
        <is>
          <t>Average Conversion Value · PERCENT · Klaviyo metrics</t>
        </is>
      </c>
      <c r="C148" s="26" t="n"/>
      <c r="D148" s="27">
        <f>IF(AND($C148="x",$A148&lt;&gt;""),$A148,"")</f>
        <v/>
      </c>
    </row>
    <row r="149">
      <c r="A149" s="25" t="inlineStr">
        <is>
          <t>dimensions</t>
        </is>
      </c>
      <c r="B149" s="29" t="inlineStr">
        <is>
          <t>Flow dimensions · TEXT · Klaviyo metrics</t>
        </is>
      </c>
      <c r="C149" s="26" t="n"/>
      <c r="D149" s="27">
        <f>IF(AND($C149="x",$A149&lt;&gt;""),$A149,"")</f>
        <v/>
      </c>
    </row>
    <row r="150">
      <c r="A150" s="25" t="inlineStr">
        <is>
          <t>failed_to_deliver_sms</t>
        </is>
      </c>
      <c r="B150" s="29" t="inlineStr">
        <is>
          <t>Failed To Deliver SMS · NUMERIC · Klaviyo metrics</t>
        </is>
      </c>
      <c r="C150" s="26" t="n"/>
      <c r="D150" s="27">
        <f>IF(AND($C150="x",$A150&lt;&gt;""),$A150,"")</f>
        <v/>
      </c>
    </row>
    <row r="151">
      <c r="A151" s="25" t="inlineStr">
        <is>
          <t>fulfilled_order</t>
        </is>
      </c>
      <c r="B151" s="29" t="inlineStr">
        <is>
          <t>Fulfilled Order · NUMERIC · Klaviyo metrics</t>
        </is>
      </c>
      <c r="C151" s="26" t="n"/>
      <c r="D151" s="27">
        <f>IF(AND($C151="x",$A151&lt;&gt;""),$A151,"")</f>
        <v/>
      </c>
    </row>
    <row r="152">
      <c r="A152" s="25" t="inlineStr">
        <is>
          <t>fulfilled_order_value</t>
        </is>
      </c>
      <c r="B152" s="29" t="inlineStr">
        <is>
          <t>Fulfilled Order Value · NUMERIC · Klaviyo metrics</t>
        </is>
      </c>
      <c r="C152" s="26" t="n"/>
      <c r="D152" s="27">
        <f>IF(AND($C152="x",$A152&lt;&gt;""),$A152,"")</f>
        <v/>
      </c>
    </row>
    <row r="153">
      <c r="A153" s="25" t="inlineStr">
        <is>
          <t>fulfilled_partial_order</t>
        </is>
      </c>
      <c r="B153" s="29" t="inlineStr">
        <is>
          <t>Fulfilled Partial Order · NUMERIC · Klaviyo metrics</t>
        </is>
      </c>
      <c r="C153" s="26" t="n"/>
      <c r="D153" s="27">
        <f>IF(AND($C153="x",$A153&lt;&gt;""),$A153,"")</f>
        <v/>
      </c>
    </row>
    <row r="154">
      <c r="A154" s="25" t="inlineStr">
        <is>
          <t>fulfilled_partial_order_value</t>
        </is>
      </c>
      <c r="B154" s="29" t="inlineStr">
        <is>
          <t>Fulfilled Partial Order Value · NUMERIC · Klaviyo metrics</t>
        </is>
      </c>
      <c r="C154" s="26" t="n"/>
      <c r="D154" s="27">
        <f>IF(AND($C154="x",$A154&lt;&gt;""),$A154,"")</f>
        <v/>
      </c>
    </row>
    <row r="155">
      <c r="A155" s="25" t="inlineStr">
        <is>
          <t>open_rate</t>
        </is>
      </c>
      <c r="B155" s="29" t="inlineStr">
        <is>
          <t>Open rate · PERCENT · Klaviyo metrics</t>
        </is>
      </c>
      <c r="C155" s="26" t="n"/>
      <c r="D155" s="27">
        <f>IF(AND($C155="x",$A155&lt;&gt;""),$A155,"")</f>
        <v/>
      </c>
    </row>
    <row r="156">
      <c r="A156" s="25" t="inlineStr">
        <is>
          <t>opens</t>
        </is>
      </c>
      <c r="B156" s="29" t="inlineStr">
        <is>
          <t>Opens · NUMERIC · Klaviyo metrics</t>
        </is>
      </c>
      <c r="C156" s="26" t="n"/>
      <c r="D156" s="27">
        <f>IF(AND($C156="x",$A156&lt;&gt;""),$A156,"")</f>
        <v/>
      </c>
    </row>
    <row r="157">
      <c r="A157" s="25" t="inlineStr">
        <is>
          <t>ordered_product</t>
        </is>
      </c>
      <c r="B157" s="29" t="inlineStr">
        <is>
          <t>Ordered Product · NUMERIC · Klaviyo metrics</t>
        </is>
      </c>
      <c r="C157" s="26" t="n"/>
      <c r="D157" s="27">
        <f>IF(AND($C157="x",$A157&lt;&gt;""),$A157,"")</f>
        <v/>
      </c>
    </row>
    <row r="158">
      <c r="A158" s="25" t="inlineStr">
        <is>
          <t>ordered_product_avg_value</t>
        </is>
      </c>
      <c r="B158" s="29" t="inlineStr">
        <is>
          <t>Ordered Product Average Value · PERCENT · Klaviyo metrics</t>
        </is>
      </c>
      <c r="C158" s="26" t="n"/>
      <c r="D158" s="27">
        <f>IF(AND($C158="x",$A158&lt;&gt;""),$A158,"")</f>
        <v/>
      </c>
    </row>
    <row r="159">
      <c r="A159" s="25" t="inlineStr">
        <is>
          <t>ordered_product_value</t>
        </is>
      </c>
      <c r="B159" s="29" t="inlineStr">
        <is>
          <t>Ordered Product Value · NUMERIC · Klaviyo metrics</t>
        </is>
      </c>
      <c r="C159" s="26" t="n"/>
      <c r="D159" s="27">
        <f>IF(AND($C159="x",$A159&lt;&gt;""),$A159,"")</f>
        <v/>
      </c>
    </row>
    <row r="160">
      <c r="A160" s="25" t="inlineStr">
        <is>
          <t>received_emails</t>
        </is>
      </c>
      <c r="B160" s="29" t="inlineStr">
        <is>
          <t>Received e-mails · NUMERIC · Klaviyo metrics</t>
        </is>
      </c>
      <c r="C160" s="26" t="n"/>
      <c r="D160" s="27">
        <f>IF(AND($C160="x",$A160&lt;&gt;""),$A160,"")</f>
        <v/>
      </c>
    </row>
    <row r="161">
      <c r="A161" s="25" t="inlineStr">
        <is>
          <t>received_sms</t>
        </is>
      </c>
      <c r="B161" s="29" t="inlineStr">
        <is>
          <t>Received SMS · NUMERIC · Klaviyo metrics</t>
        </is>
      </c>
      <c r="C161" s="26" t="n"/>
      <c r="D161" s="27">
        <f>IF(AND($C161="x",$A161&lt;&gt;""),$A161,"")</f>
        <v/>
      </c>
    </row>
    <row r="162">
      <c r="A162" s="25" t="inlineStr">
        <is>
          <t>refunded_order</t>
        </is>
      </c>
      <c r="B162" s="29" t="inlineStr">
        <is>
          <t>Refunded Order · NUMERIC · Klaviyo metrics</t>
        </is>
      </c>
      <c r="C162" s="26" t="n"/>
      <c r="D162" s="27">
        <f>IF(AND($C162="x",$A162&lt;&gt;""),$A162,"")</f>
        <v/>
      </c>
    </row>
    <row r="163">
      <c r="A163" s="25" t="inlineStr">
        <is>
          <t>refunded_order_value</t>
        </is>
      </c>
      <c r="B163" s="29" t="inlineStr">
        <is>
          <t>Refunded Order Value · NUMERIC · Klaviyo metrics</t>
        </is>
      </c>
      <c r="C163" s="26" t="n"/>
      <c r="D163" s="27">
        <f>IF(AND($C163="x",$A163&lt;&gt;""),$A163,"")</f>
        <v/>
      </c>
    </row>
    <row r="164">
      <c r="A164" s="25" t="inlineStr">
        <is>
          <t>revenue</t>
        </is>
      </c>
      <c r="B164" s="29" t="inlineStr">
        <is>
          <t>Revenue · NUMERIC · Klaviyo metrics</t>
        </is>
      </c>
      <c r="C164" s="26" t="n"/>
      <c r="D164" s="27">
        <f>IF(AND($C164="x",$A164&lt;&gt;""),$A164,"")</f>
        <v/>
      </c>
    </row>
    <row r="165">
      <c r="A165" s="25" t="inlineStr">
        <is>
          <t>revenue_per_recipient</t>
        </is>
      </c>
      <c r="B165" s="29" t="inlineStr">
        <is>
          <t>Revenue per Recipient · NUMERIC · Klaviyo metrics</t>
        </is>
      </c>
      <c r="C165" s="26" t="n"/>
      <c r="D165" s="27">
        <f>IF(AND($C165="x",$A165&lt;&gt;""),$A165,"")</f>
        <v/>
      </c>
    </row>
    <row r="166">
      <c r="A166" s="25" t="inlineStr">
        <is>
          <t>sent_emails</t>
        </is>
      </c>
      <c r="B166" s="29" t="inlineStr">
        <is>
          <t>Sent Emails · NUMERIC · Klaviyo metrics</t>
        </is>
      </c>
      <c r="C166" s="26" t="n"/>
      <c r="D166" s="27">
        <f>IF(AND($C166="x",$A166&lt;&gt;""),$A166,"")</f>
        <v/>
      </c>
    </row>
    <row r="167">
      <c r="A167" s="25" t="inlineStr">
        <is>
          <t>sent_sms</t>
        </is>
      </c>
      <c r="B167" s="29" t="inlineStr">
        <is>
          <t>Sent SMS · NUMERIC · Klaviyo metrics</t>
        </is>
      </c>
      <c r="C167" s="26" t="n"/>
      <c r="D167" s="27">
        <f>IF(AND($C167="x",$A167&lt;&gt;""),$A167,"")</f>
        <v/>
      </c>
    </row>
    <row r="168">
      <c r="A168" s="25" t="inlineStr">
        <is>
          <t>shopify_cancelled_order</t>
        </is>
      </c>
      <c r="B168" s="29" t="inlineStr">
        <is>
          <t>Shopify Cancelled Order · NUMERIC · Klaviyo metrics</t>
        </is>
      </c>
      <c r="C168" s="26" t="n"/>
      <c r="D168" s="27">
        <f>IF(AND($C168="x",$A168&lt;&gt;""),$A168,"")</f>
        <v/>
      </c>
    </row>
    <row r="169">
      <c r="A169" s="25" t="inlineStr">
        <is>
          <t>shopify_checkout_started</t>
        </is>
      </c>
      <c r="B169" s="29" t="inlineStr">
        <is>
          <t>Shopify Checkout Started · NUMERIC · Klaviyo metrics</t>
        </is>
      </c>
      <c r="C169" s="26" t="n"/>
      <c r="D169" s="27">
        <f>IF(AND($C169="x",$A169&lt;&gt;""),$A169,"")</f>
        <v/>
      </c>
    </row>
    <row r="170">
      <c r="A170" s="25" t="inlineStr">
        <is>
          <t>shopify_confirmed_shipment</t>
        </is>
      </c>
      <c r="B170" s="29" t="inlineStr">
        <is>
          <t>Shopify Confirmed Shipment · NUMERIC · Klaviyo metrics</t>
        </is>
      </c>
      <c r="C170" s="26" t="n"/>
      <c r="D170" s="27">
        <f>IF(AND($C170="x",$A170&lt;&gt;""),$A170,"")</f>
        <v/>
      </c>
    </row>
    <row r="171">
      <c r="A171" s="25" t="inlineStr">
        <is>
          <t>shopify_delivered_shipment</t>
        </is>
      </c>
      <c r="B171" s="29" t="inlineStr">
        <is>
          <t>Shopify Delivered Shipment · NUMERIC · Klaviyo metrics</t>
        </is>
      </c>
      <c r="C171" s="26" t="n"/>
      <c r="D171" s="27">
        <f>IF(AND($C171="x",$A171&lt;&gt;""),$A171,"")</f>
        <v/>
      </c>
    </row>
    <row r="172">
      <c r="A172" s="25" t="inlineStr">
        <is>
          <t>shopify_fulfilled_order</t>
        </is>
      </c>
      <c r="B172" s="29" t="inlineStr">
        <is>
          <t>Shopify Fulfilled Order · NUMERIC · Klaviyo metrics</t>
        </is>
      </c>
      <c r="C172" s="26" t="n"/>
      <c r="D172" s="27">
        <f>IF(AND($C172="x",$A172&lt;&gt;""),$A172,"")</f>
        <v/>
      </c>
    </row>
    <row r="173">
      <c r="A173" s="25" t="inlineStr">
        <is>
          <t>shopify_fulfilled_partial_order</t>
        </is>
      </c>
      <c r="B173" s="29" t="inlineStr">
        <is>
          <t>Shopify Fulfilled Partial Order · NUMERIC · Klaviyo metrics</t>
        </is>
      </c>
      <c r="C173" s="26" t="n"/>
      <c r="D173" s="27">
        <f>IF(AND($C173="x",$A173&lt;&gt;""),$A173,"")</f>
        <v/>
      </c>
    </row>
    <row r="174">
      <c r="A174" s="25" t="inlineStr">
        <is>
          <t>shopify_marked_out_for_delivery</t>
        </is>
      </c>
      <c r="B174" s="29" t="inlineStr">
        <is>
          <t>Shopify Marked Out for Delivery · NUMERIC · Klaviyo metrics</t>
        </is>
      </c>
      <c r="C174" s="26" t="n"/>
      <c r="D174" s="27">
        <f>IF(AND($C174="x",$A174&lt;&gt;""),$A174,"")</f>
        <v/>
      </c>
    </row>
    <row r="175">
      <c r="A175" s="25" t="inlineStr">
        <is>
          <t>shopify_ordered_product</t>
        </is>
      </c>
      <c r="B175" s="29" t="inlineStr">
        <is>
          <t>Shopify Ordered Product · NUMERIC · Klaviyo metrics</t>
        </is>
      </c>
      <c r="C175" s="26" t="n"/>
      <c r="D175" s="27">
        <f>IF(AND($C175="x",$A175&lt;&gt;""),$A175,"")</f>
        <v/>
      </c>
    </row>
    <row r="176">
      <c r="A176" s="25" t="inlineStr">
        <is>
          <t>shopify_placed_order</t>
        </is>
      </c>
      <c r="B176" s="29" t="inlineStr">
        <is>
          <t>Shopify Placed Order · NUMERIC · Klaviyo metrics</t>
        </is>
      </c>
      <c r="C176" s="26" t="n"/>
      <c r="D176" s="27">
        <f>IF(AND($C176="x",$A176&lt;&gt;""),$A176,"")</f>
        <v/>
      </c>
    </row>
    <row r="177">
      <c r="A177" s="25" t="inlineStr">
        <is>
          <t>shopify_refunded_order</t>
        </is>
      </c>
      <c r="B177" s="29" t="inlineStr">
        <is>
          <t>Shopify Refunded Order · NUMERIC · Klaviyo metrics</t>
        </is>
      </c>
      <c r="C177" s="26" t="n"/>
      <c r="D177" s="27">
        <f>IF(AND($C177="x",$A177&lt;&gt;""),$A177,"")</f>
        <v/>
      </c>
    </row>
    <row r="178">
      <c r="A178" s="25" t="inlineStr">
        <is>
          <t>shopify_revenue</t>
        </is>
      </c>
      <c r="B178" s="29" t="inlineStr">
        <is>
          <t>Shopify Revenue · NUMERIC · Klaviyo metrics</t>
        </is>
      </c>
      <c r="C178" s="26" t="n"/>
      <c r="D178" s="27">
        <f>IF(AND($C178="x",$A178&lt;&gt;""),$A178,"")</f>
        <v/>
      </c>
    </row>
    <row r="179">
      <c r="A179" s="25" t="inlineStr">
        <is>
          <t>sms_click_rate</t>
        </is>
      </c>
      <c r="B179" s="29" t="inlineStr">
        <is>
          <t>SMS Click Rate · PERCENT · Klaviyo metrics</t>
        </is>
      </c>
      <c r="C179" s="26" t="n"/>
      <c r="D179" s="27">
        <f>IF(AND($C179="x",$A179&lt;&gt;""),$A179,"")</f>
        <v/>
      </c>
    </row>
    <row r="180">
      <c r="A180" s="25" t="inlineStr">
        <is>
          <t>sms_unsubscribes</t>
        </is>
      </c>
      <c r="B180" s="29" t="inlineStr">
        <is>
          <t>Unsubscribed From SMS · NUMERIC · Klaviyo metrics</t>
        </is>
      </c>
      <c r="C180" s="26" t="n"/>
      <c r="D180" s="27">
        <f>IF(AND($C180="x",$A180&lt;&gt;""),$A180,"")</f>
        <v/>
      </c>
    </row>
    <row r="181">
      <c r="A181" s="25" t="inlineStr">
        <is>
          <t>subscribed</t>
        </is>
      </c>
      <c r="B181" s="29" t="inlineStr">
        <is>
          <t>Subscribed to List · NUMERIC · Klaviyo metrics</t>
        </is>
      </c>
      <c r="C181" s="26" t="n"/>
      <c r="D181" s="27">
        <f>IF(AND($C181="x",$A181&lt;&gt;""),$A181,"")</f>
        <v/>
      </c>
    </row>
    <row r="182">
      <c r="A182" s="25" t="inlineStr">
        <is>
          <t>total_clicked_sms</t>
        </is>
      </c>
      <c r="B182" s="29" t="inlineStr">
        <is>
          <t>Total Clicked SMS · NUMERIC · Klaviyo metrics</t>
        </is>
      </c>
      <c r="C182" s="26" t="n"/>
      <c r="D182" s="27">
        <f>IF(AND($C182="x",$A182&lt;&gt;""),$A182,"")</f>
        <v/>
      </c>
    </row>
    <row r="183">
      <c r="A183" s="25" t="inlineStr">
        <is>
          <t>total_clicks</t>
        </is>
      </c>
      <c r="B183" s="29" t="inlineStr">
        <is>
          <t>Total Clicks · NUMERIC · Klaviyo metrics</t>
        </is>
      </c>
      <c r="C183" s="26" t="n"/>
      <c r="D183" s="27">
        <f>IF(AND($C183="x",$A183&lt;&gt;""),$A183,"")</f>
        <v/>
      </c>
    </row>
    <row r="184">
      <c r="A184" s="25" t="inlineStr">
        <is>
          <t>total_conversions</t>
        </is>
      </c>
      <c r="B184" s="29" t="inlineStr">
        <is>
          <t>Total Conversions · NUMERIC · Klaviyo metrics</t>
        </is>
      </c>
      <c r="C184" s="26" t="n"/>
      <c r="D184" s="27">
        <f>IF(AND($C184="x",$A184&lt;&gt;""),$A184,"")</f>
        <v/>
      </c>
    </row>
    <row r="185">
      <c r="A185" s="25" t="inlineStr">
        <is>
          <t>total_opens</t>
        </is>
      </c>
      <c r="B185" s="29" t="inlineStr">
        <is>
          <t>Total Opens · NUMERIC · Klaviyo metrics</t>
        </is>
      </c>
      <c r="C185" s="26" t="n"/>
      <c r="D185" s="27">
        <f>IF(AND($C185="x",$A185&lt;&gt;""),$A185,"")</f>
        <v/>
      </c>
    </row>
    <row r="186">
      <c r="A186" s="25" t="inlineStr">
        <is>
          <t>unsubscribed</t>
        </is>
      </c>
      <c r="B186" s="29" t="inlineStr">
        <is>
          <t>Unsubscribed From List · NUMERIC · Klaviyo metrics</t>
        </is>
      </c>
      <c r="C186" s="26" t="n"/>
      <c r="D186" s="27">
        <f>IF(AND($C186="x",$A186&lt;&gt;""),$A186,"")</f>
        <v/>
      </c>
    </row>
    <row r="187">
      <c r="A187" s="25" t="inlineStr">
        <is>
          <t>unsubscribed_from_list</t>
        </is>
      </c>
      <c r="B187" s="29" t="inlineStr">
        <is>
          <t>Unsubscribed From List (duplicate) · NUMERIC · Klaviyo metrics</t>
        </is>
      </c>
      <c r="C187" s="26" t="n"/>
      <c r="D187" s="27">
        <f>IF(AND($C187="x",$A187&lt;&gt;""),$A187,"")</f>
        <v/>
      </c>
    </row>
    <row r="188">
      <c r="A188" s="25" t="inlineStr">
        <is>
          <t>unsubscribed_rate</t>
        </is>
      </c>
      <c r="B188" s="29" t="inlineStr">
        <is>
          <t>Unsubscribed Rate From List · NUMERIC · Klaviyo metrics</t>
        </is>
      </c>
      <c r="C188" s="26" t="n"/>
      <c r="D188" s="27">
        <f>IF(AND($C188="x",$A188&lt;&gt;""),$A188,"")</f>
        <v/>
      </c>
    </row>
    <row r="189">
      <c r="A189" s="25" t="inlineStr">
        <is>
          <t>unsubscribed_rate_from_list</t>
        </is>
      </c>
      <c r="B189" s="29" t="inlineStr">
        <is>
          <t>Unsubscribed Rate From List (duplicate) · NUMERIC · Klaviyo metrics</t>
        </is>
      </c>
      <c r="C189" s="26" t="n"/>
      <c r="D189" s="27">
        <f>IF(AND($C189="x",$A189&lt;&gt;""),$A189,"")</f>
        <v/>
      </c>
    </row>
    <row r="190">
      <c r="A190" s="25" t="inlineStr">
        <is>
          <t>viewed_product</t>
        </is>
      </c>
      <c r="B190" s="29" t="inlineStr">
        <is>
          <t>Viewed Product · NUMERIC · Klaviyo metrics</t>
        </is>
      </c>
      <c r="C190" s="26" t="n"/>
      <c r="D190" s="27">
        <f>IF(AND($C190="x",$A190&lt;&gt;""),$A190,"")</f>
        <v/>
      </c>
    </row>
    <row r="191">
      <c r="A191" s="25" t="inlineStr">
        <is>
          <t>campaign_report_conversion_metric_active_on_site</t>
        </is>
      </c>
      <c r="B191" s="29" t="inlineStr">
        <is>
          <t>Campaign Report Conversion Metric Active on Site · TEXT · Klaviyo other</t>
        </is>
      </c>
      <c r="C191" s="26" t="n"/>
      <c r="D191" s="27">
        <f>IF(AND($C191="x",$A191&lt;&gt;""),$A191,"")</f>
        <v/>
      </c>
    </row>
    <row r="192">
      <c r="A192" s="25" t="inlineStr">
        <is>
          <t>campaign_report_conversion_metric_bounced_email</t>
        </is>
      </c>
      <c r="B192" s="29" t="inlineStr">
        <is>
          <t>Campaign Report Conversion Metric Bounced Email · TEXT · Klaviyo other</t>
        </is>
      </c>
      <c r="C192" s="26" t="n"/>
      <c r="D192" s="27">
        <f>IF(AND($C192="x",$A192&lt;&gt;""),$A192,"")</f>
        <v/>
      </c>
    </row>
    <row r="193">
      <c r="A193" s="25" t="inlineStr">
        <is>
          <t>campaign_report_conversion_metric_clicked_email</t>
        </is>
      </c>
      <c r="B193" s="29" t="inlineStr">
        <is>
          <t>Campaign Report Conversion Metric Clicked Email · TEXT · Klaviyo other</t>
        </is>
      </c>
      <c r="C193" s="26" t="n"/>
      <c r="D193" s="27">
        <f>IF(AND($C193="x",$A193&lt;&gt;""),$A193,"")</f>
        <v/>
      </c>
    </row>
    <row r="194">
      <c r="A194" s="25" t="inlineStr">
        <is>
          <t>campaign_report_conversion_metric_clicked_sms</t>
        </is>
      </c>
      <c r="B194" s="29" t="inlineStr">
        <is>
          <t>Campaign Report Conversion Metric Clicked SMS · TEXT · Klaviyo other</t>
        </is>
      </c>
      <c r="C194" s="26" t="n"/>
      <c r="D194" s="27">
        <f>IF(AND($C194="x",$A194&lt;&gt;""),$A194,"")</f>
        <v/>
      </c>
    </row>
    <row r="195">
      <c r="A195" s="25" t="inlineStr">
        <is>
          <t>campaign_report_conversion_metric_dropped_email</t>
        </is>
      </c>
      <c r="B195" s="29" t="inlineStr">
        <is>
          <t>Campaign Report Conversion Metric Dropped Email · TEXT · Klaviyo other</t>
        </is>
      </c>
      <c r="C195" s="26" t="n"/>
      <c r="D195" s="27">
        <f>IF(AND($C195="x",$A195&lt;&gt;""),$A195,"")</f>
        <v/>
      </c>
    </row>
    <row r="196">
      <c r="A196" s="25" t="inlineStr">
        <is>
          <t>campaign_report_conversion_metric_failed_to_deliver_sms</t>
        </is>
      </c>
      <c r="B196" s="29" t="inlineStr">
        <is>
          <t>Campaign Report Conversion Metric Failed to Deliver SMS · TEXT · Klaviyo other</t>
        </is>
      </c>
      <c r="C196" s="26" t="n"/>
      <c r="D196" s="27">
        <f>IF(AND($C196="x",$A196&lt;&gt;""),$A196,"")</f>
        <v/>
      </c>
    </row>
    <row r="197">
      <c r="A197" s="25" t="inlineStr">
        <is>
          <t>campaign_report_conversion_metric_marked_email_as_spam</t>
        </is>
      </c>
      <c r="B197" s="29" t="inlineStr">
        <is>
          <t>Campaign Report Conversion Metric Marked Email as Spam · TEXT · Klaviyo other</t>
        </is>
      </c>
      <c r="C197" s="26" t="n"/>
      <c r="D197" s="27">
        <f>IF(AND($C197="x",$A197&lt;&gt;""),$A197,"")</f>
        <v/>
      </c>
    </row>
    <row r="198">
      <c r="A198" s="25" t="inlineStr">
        <is>
          <t>campaign_report_conversion_metric_opened_email</t>
        </is>
      </c>
      <c r="B198" s="29" t="inlineStr">
        <is>
          <t>Campaign Report Conversion Metric Opened Email · TEXT · Klaviyo other</t>
        </is>
      </c>
      <c r="C198" s="26" t="n"/>
      <c r="D198" s="27">
        <f>IF(AND($C198="x",$A198&lt;&gt;""),$A198,"")</f>
        <v/>
      </c>
    </row>
    <row r="199">
      <c r="A199" s="25" t="inlineStr">
        <is>
          <t>campaign_report_conversion_metric_received_email</t>
        </is>
      </c>
      <c r="B199" s="29" t="inlineStr">
        <is>
          <t>Campaign Report Conversion Metric Received Email · TEXT · Klaviyo other</t>
        </is>
      </c>
      <c r="C199" s="26" t="n"/>
      <c r="D199" s="27">
        <f>IF(AND($C199="x",$A199&lt;&gt;""),$A199,"")</f>
        <v/>
      </c>
    </row>
    <row r="200">
      <c r="A200" s="25" t="inlineStr">
        <is>
          <t>campaign_report_conversion_metric_sent_sms</t>
        </is>
      </c>
      <c r="B200" s="29" t="inlineStr">
        <is>
          <t>Campaign Report Conversion Metric Sent SMS · TEXT · Klaviyo other</t>
        </is>
      </c>
      <c r="C200" s="26" t="n"/>
      <c r="D200" s="27">
        <f>IF(AND($C200="x",$A200&lt;&gt;""),$A200,"")</f>
        <v/>
      </c>
    </row>
    <row r="201">
      <c r="A201" s="25" t="inlineStr">
        <is>
          <t>campaign_report_conversion_metric_subscribed_to_list</t>
        </is>
      </c>
      <c r="B201" s="29" t="inlineStr">
        <is>
          <t>Campaign Report Conversion Metric Subscribed to List · TEXT · Klaviyo other</t>
        </is>
      </c>
      <c r="C201" s="26" t="n"/>
      <c r="D201" s="27">
        <f>IF(AND($C201="x",$A201&lt;&gt;""),$A201,"")</f>
        <v/>
      </c>
    </row>
    <row r="202">
      <c r="A202" s="25" t="inlineStr">
        <is>
          <t>campaign_report_conversion_metric_unsubscribe_page_submit</t>
        </is>
      </c>
      <c r="B202" s="29" t="inlineStr">
        <is>
          <t>Campaign Report Conversion Metric Unsubscribe Page Submit · TEXT · Klaviyo other</t>
        </is>
      </c>
      <c r="C202" s="26" t="n"/>
      <c r="D202" s="27">
        <f>IF(AND($C202="x",$A202&lt;&gt;""),$A202,"")</f>
        <v/>
      </c>
    </row>
    <row r="203">
      <c r="A203" s="25" t="inlineStr">
        <is>
          <t>campaign_report_conversion_metric_unsubscribed</t>
        </is>
      </c>
      <c r="B203" s="29" t="inlineStr">
        <is>
          <t>Campaign Report Conversion Metric Unsubscribed · TEXT · Klaviyo other</t>
        </is>
      </c>
      <c r="C203" s="26" t="n"/>
      <c r="D203" s="27">
        <f>IF(AND($C203="x",$A203&lt;&gt;""),$A203,"")</f>
        <v/>
      </c>
    </row>
    <row r="204">
      <c r="A204" s="25" t="inlineStr">
        <is>
          <t>campaign_report_conversion_metric_unsubscribed_from_list</t>
        </is>
      </c>
      <c r="B204" s="29" t="inlineStr">
        <is>
          <t>Campaign Report Conversion Metric Unsubscribed from List · TEXT · Klaviyo other</t>
        </is>
      </c>
      <c r="C204" s="26" t="n"/>
      <c r="D204" s="27">
        <f>IF(AND($C204="x",$A204&lt;&gt;""),$A204,"")</f>
        <v/>
      </c>
    </row>
    <row r="205">
      <c r="A205" s="25" t="inlineStr">
        <is>
          <t>data_fetched_at</t>
        </is>
      </c>
      <c r="B205" s="29" t="inlineStr">
        <is>
          <t>Data fetched at · TIMESTAMP · Klaviyo other</t>
        </is>
      </c>
      <c r="C205" s="26" t="n"/>
      <c r="D205" s="27">
        <f>IF(AND($C205="x",$A205&lt;&gt;""),$A205,"")</f>
        <v/>
      </c>
    </row>
    <row r="206">
      <c r="A206" s="25" t="inlineStr">
        <is>
          <t>datasource</t>
        </is>
      </c>
      <c r="B206" s="29" t="inlineStr">
        <is>
          <t>Data Source · TEXT · Klaviyo other</t>
        </is>
      </c>
      <c r="C206" s="26" t="n"/>
      <c r="D206" s="27">
        <f>IF(AND($C206="x",$A206&lt;&gt;""),$A206,"")</f>
        <v/>
      </c>
    </row>
    <row r="207">
      <c r="A207" s="25" t="inlineStr">
        <is>
          <t>day_of_month</t>
        </is>
      </c>
      <c r="B207" s="29" t="inlineStr">
        <is>
          <t>Day of month · TEXT · Klaviyo other</t>
        </is>
      </c>
      <c r="C207" s="26" t="n"/>
      <c r="D207" s="27">
        <f>IF(AND($C207="x",$A207&lt;&gt;""),$A207,"")</f>
        <v/>
      </c>
    </row>
    <row r="208">
      <c r="A208" s="25" t="inlineStr">
        <is>
          <t>flow_conversion_metric_active_on_site</t>
        </is>
      </c>
      <c r="B208" s="29" t="inlineStr">
        <is>
          <t>Flow Conversion Metric Active on Site · TEXT · Klaviyo other</t>
        </is>
      </c>
      <c r="C208" s="26" t="n"/>
      <c r="D208" s="27">
        <f>IF(AND($C208="x",$A208&lt;&gt;""),$A208,"")</f>
        <v/>
      </c>
    </row>
    <row r="209">
      <c r="A209" s="25" t="inlineStr">
        <is>
          <t>flow_conversion_metric_bounced_email</t>
        </is>
      </c>
      <c r="B209" s="29" t="inlineStr">
        <is>
          <t>Flow Conversion Metric Bounced Email · TEXT · Klaviyo other</t>
        </is>
      </c>
      <c r="C209" s="26" t="n"/>
      <c r="D209" s="27">
        <f>IF(AND($C209="x",$A209&lt;&gt;""),$A209,"")</f>
        <v/>
      </c>
    </row>
    <row r="210">
      <c r="A210" s="25" t="inlineStr">
        <is>
          <t>flow_conversion_metric_clicked_email</t>
        </is>
      </c>
      <c r="B210" s="29" t="inlineStr">
        <is>
          <t>Flow Conversion Metric Clicked Email · TEXT · Klaviyo other</t>
        </is>
      </c>
      <c r="C210" s="26" t="n"/>
      <c r="D210" s="27">
        <f>IF(AND($C210="x",$A210&lt;&gt;""),$A210,"")</f>
        <v/>
      </c>
    </row>
    <row r="211">
      <c r="A211" s="25" t="inlineStr">
        <is>
          <t>flow_conversion_metric_clicked_sms</t>
        </is>
      </c>
      <c r="B211" s="29" t="inlineStr">
        <is>
          <t>Flow Conversion Metric Clicked SMS · TEXT · Klaviyo other</t>
        </is>
      </c>
      <c r="C211" s="26" t="n"/>
      <c r="D211" s="27">
        <f>IF(AND($C211="x",$A211&lt;&gt;""),$A211,"")</f>
        <v/>
      </c>
    </row>
    <row r="212">
      <c r="A212" s="25" t="inlineStr">
        <is>
          <t>flow_conversion_metric_opened_email</t>
        </is>
      </c>
      <c r="B212" s="29" t="inlineStr">
        <is>
          <t>Flow Conversion Metric Opened Email · TEXT · Klaviyo other</t>
        </is>
      </c>
      <c r="C212" s="26" t="n"/>
      <c r="D212" s="27">
        <f>IF(AND($C212="x",$A212&lt;&gt;""),$A212,"")</f>
        <v/>
      </c>
    </row>
    <row r="213">
      <c r="A213" s="25" t="inlineStr">
        <is>
          <t>flow_conversion_metric_received_sms</t>
        </is>
      </c>
      <c r="B213" s="29" t="inlineStr">
        <is>
          <t>Flow Conversion Metric Received SMS · TEXT · Klaviyo other</t>
        </is>
      </c>
      <c r="C213" s="26" t="n"/>
      <c r="D213" s="27">
        <f>IF(AND($C213="x",$A213&lt;&gt;""),$A213,"")</f>
        <v/>
      </c>
    </row>
    <row r="214">
      <c r="A214" s="25" t="inlineStr">
        <is>
          <t>flow_conversion_metric_sent_sms</t>
        </is>
      </c>
      <c r="B214" s="29" t="inlineStr">
        <is>
          <t>Flow Conversion Metric Sent SMS · TEXT · Klaviyo other</t>
        </is>
      </c>
      <c r="C214" s="26" t="n"/>
      <c r="D214" s="27">
        <f>IF(AND($C214="x",$A214&lt;&gt;""),$A214,"")</f>
        <v/>
      </c>
    </row>
    <row r="215">
      <c r="A215" s="25" t="inlineStr">
        <is>
          <t>flow_conversion_metric_subscribed_to_list</t>
        </is>
      </c>
      <c r="B215" s="29" t="inlineStr">
        <is>
          <t>Flow Conversion Metric Subscribed to List · TEXT · Klaviyo other</t>
        </is>
      </c>
      <c r="C215" s="26" t="n"/>
      <c r="D215" s="27">
        <f>IF(AND($C215="x",$A215&lt;&gt;""),$A215,"")</f>
        <v/>
      </c>
    </row>
    <row r="216">
      <c r="A216" s="25" t="inlineStr">
        <is>
          <t>flow_conversion_metric_unsubscribed</t>
        </is>
      </c>
      <c r="B216" s="29" t="inlineStr">
        <is>
          <t>Flow Conversion Metric Unsubscribed · TEXT · Klaviyo other</t>
        </is>
      </c>
      <c r="C216" s="26" t="n"/>
      <c r="D216" s="27">
        <f>IF(AND($C216="x",$A216&lt;&gt;""),$A216,"")</f>
        <v/>
      </c>
    </row>
    <row r="217">
      <c r="A217" s="25" t="inlineStr">
        <is>
          <t>month</t>
        </is>
      </c>
      <c r="B217" s="29" t="inlineStr">
        <is>
          <t>Month · TEXT · Klaviyo other</t>
        </is>
      </c>
      <c r="C217" s="26" t="n"/>
      <c r="D217" s="27">
        <f>IF(AND($C217="x",$A217&lt;&gt;""),$A217,"")</f>
        <v/>
      </c>
    </row>
    <row r="218">
      <c r="A218" s="25" t="inlineStr">
        <is>
          <t>now</t>
        </is>
      </c>
      <c r="B218" s="29" t="inlineStr">
        <is>
          <t>Now · TIMESTAMP · Klaviyo other</t>
        </is>
      </c>
      <c r="C218" s="26" t="n"/>
      <c r="D218" s="27">
        <f>IF(AND($C218="x",$A218&lt;&gt;""),$A218,"")</f>
        <v/>
      </c>
    </row>
    <row r="219">
      <c r="A219" s="25" t="inlineStr">
        <is>
          <t>source</t>
        </is>
      </c>
      <c r="B219" s="29" t="inlineStr">
        <is>
          <t>Source · TEXT · Klaviyo other</t>
        </is>
      </c>
      <c r="C219" s="26" t="n"/>
      <c r="D219" s="27">
        <f>IF(AND($C219="x",$A219&lt;&gt;""),$A219,"")</f>
        <v/>
      </c>
    </row>
    <row r="220">
      <c r="A220" s="25" t="inlineStr">
        <is>
          <t>today</t>
        </is>
      </c>
      <c r="B220" s="29" t="inlineStr">
        <is>
          <t>Today · DATE · Klaviyo other</t>
        </is>
      </c>
      <c r="C220" s="26" t="n"/>
      <c r="D220" s="27">
        <f>IF(AND($C220="x",$A220&lt;&gt;""),$A220,"")</f>
        <v/>
      </c>
    </row>
    <row r="221">
      <c r="A221" s="25" t="inlineStr">
        <is>
          <t>week</t>
        </is>
      </c>
      <c r="B221" s="29" t="inlineStr">
        <is>
          <t>Week · TEXT · Klaviyo other</t>
        </is>
      </c>
      <c r="C221" s="26" t="n"/>
      <c r="D221" s="27">
        <f>IF(AND($C221="x",$A221&lt;&gt;""),$A221,"")</f>
        <v/>
      </c>
    </row>
    <row r="222">
      <c r="A222" s="25" t="inlineStr">
        <is>
          <t>week_day</t>
        </is>
      </c>
      <c r="B222" s="29" t="inlineStr">
        <is>
          <t>Day of week and day number · TEXT · Klaviyo other</t>
        </is>
      </c>
      <c r="C222" s="26" t="n"/>
      <c r="D222" s="27">
        <f>IF(AND($C222="x",$A222&lt;&gt;""),$A222,"")</f>
        <v/>
      </c>
    </row>
    <row r="223">
      <c r="A223" s="25" t="inlineStr">
        <is>
          <t>week_day_iso</t>
        </is>
      </c>
      <c r="B223" s="29" t="inlineStr">
        <is>
          <t>Day of week and day number, ISO · TEXT · Klaviyo other</t>
        </is>
      </c>
      <c r="C223" s="26" t="n"/>
      <c r="D223" s="27">
        <f>IF(AND($C223="x",$A223&lt;&gt;""),$A223,"")</f>
        <v/>
      </c>
    </row>
    <row r="224">
      <c r="A224" s="25" t="inlineStr">
        <is>
          <t>week_iso</t>
        </is>
      </c>
      <c r="B224" s="29" t="inlineStr">
        <is>
          <t>Week ISO · TEXT · Klaviyo other</t>
        </is>
      </c>
      <c r="C224" s="26" t="n"/>
      <c r="D224" s="27">
        <f>IF(AND($C224="x",$A224&lt;&gt;""),$A224,"")</f>
        <v/>
      </c>
    </row>
    <row r="225">
      <c r="A225" s="25" t="inlineStr">
        <is>
          <t>year</t>
        </is>
      </c>
      <c r="B225" s="29" t="inlineStr">
        <is>
          <t>Year · TEXT · Klaviyo other</t>
        </is>
      </c>
      <c r="C225" s="26" t="n"/>
      <c r="D225" s="27">
        <f>IF(AND($C225="x",$A225&lt;&gt;""),$A225,"")</f>
        <v/>
      </c>
    </row>
    <row r="226">
      <c r="A226" s="25" t="inlineStr">
        <is>
          <t>year_month</t>
        </is>
      </c>
      <c r="B226" s="29" t="inlineStr">
        <is>
          <t>Yearmonth · TEXT · Klaviyo other</t>
        </is>
      </c>
      <c r="C226" s="26" t="n"/>
      <c r="D226" s="27">
        <f>IF(AND($C226="x",$A226&lt;&gt;""),$A226,"")</f>
        <v/>
      </c>
    </row>
    <row r="227">
      <c r="A227" s="25" t="inlineStr">
        <is>
          <t>year_month_name</t>
        </is>
      </c>
      <c r="B227" s="29" t="inlineStr">
        <is>
          <t>Year month name · TEXT · Klaviyo other</t>
        </is>
      </c>
      <c r="C227" s="26" t="n"/>
      <c r="D227" s="27">
        <f>IF(AND($C227="x",$A227&lt;&gt;""),$A227,"")</f>
        <v/>
      </c>
    </row>
    <row r="228">
      <c r="A228" s="25" t="inlineStr">
        <is>
          <t>year_of_week</t>
        </is>
      </c>
      <c r="B228" s="29" t="inlineStr">
        <is>
          <t>Year of week · TEXT · Klaviyo other</t>
        </is>
      </c>
      <c r="C228" s="26" t="n"/>
      <c r="D228" s="27">
        <f>IF(AND($C228="x",$A228&lt;&gt;""),$A228,"")</f>
        <v/>
      </c>
    </row>
    <row r="229">
      <c r="A229" s="25" t="inlineStr">
        <is>
          <t>year_of_week_iso</t>
        </is>
      </c>
      <c r="B229" s="29" t="inlineStr">
        <is>
          <t>Year of week, ISO · TEXT · Klaviyo other</t>
        </is>
      </c>
      <c r="C229" s="26" t="n"/>
      <c r="D229" s="27">
        <f>IF(AND($C229="x",$A229&lt;&gt;""),$A229,"")</f>
        <v/>
      </c>
    </row>
    <row r="230">
      <c r="A230" s="25" t="inlineStr">
        <is>
          <t>year_week</t>
        </is>
      </c>
      <c r="B230" s="29" t="inlineStr">
        <is>
          <t>Year week · TEXT · Klaviyo other</t>
        </is>
      </c>
      <c r="C230" s="26" t="n"/>
      <c r="D230" s="27">
        <f>IF(AND($C230="x",$A230&lt;&gt;""),$A230,"")</f>
        <v/>
      </c>
    </row>
    <row r="231">
      <c r="A231" s="25" t="inlineStr">
        <is>
          <t>year_week_iso</t>
        </is>
      </c>
      <c r="B231" s="29" t="inlineStr">
        <is>
          <t>Year week ISO · TEXT · Klaviyo other</t>
        </is>
      </c>
      <c r="C231" s="26" t="n"/>
      <c r="D231" s="27">
        <f>IF(AND($C231="x",$A231&lt;&gt;""),$A231,"")</f>
        <v/>
      </c>
    </row>
    <row r="232">
      <c r="A232" s="22" t="inlineStr">
        <is>
          <t>Eigen veld toevoegen: zet hieronder het Windsor-veld-id in kolom A en een x in kolom C (tot rij 242).</t>
        </is>
      </c>
    </row>
    <row r="233">
      <c r="A233" s="30" t="n"/>
      <c r="C233" s="30" t="n"/>
      <c r="D233" s="27">
        <f>IF(AND($C233="x",$A233&lt;&gt;""),$A233,"")</f>
        <v/>
      </c>
    </row>
    <row r="234">
      <c r="A234" s="30" t="n"/>
      <c r="C234" s="30" t="n"/>
      <c r="D234" s="27">
        <f>IF(AND($C234="x",$A234&lt;&gt;""),$A234,"")</f>
        <v/>
      </c>
    </row>
    <row r="235">
      <c r="A235" s="30" t="n"/>
      <c r="C235" s="30" t="n"/>
      <c r="D235" s="27">
        <f>IF(AND($C235="x",$A235&lt;&gt;""),$A235,"")</f>
        <v/>
      </c>
    </row>
    <row r="236">
      <c r="A236" s="30" t="n"/>
      <c r="C236" s="30" t="n"/>
      <c r="D236" s="27">
        <f>IF(AND($C236="x",$A236&lt;&gt;""),$A236,"")</f>
        <v/>
      </c>
    </row>
    <row r="237">
      <c r="A237" s="30" t="n"/>
      <c r="C237" s="30" t="n"/>
      <c r="D237" s="27">
        <f>IF(AND($C237="x",$A237&lt;&gt;""),$A237,"")</f>
        <v/>
      </c>
    </row>
    <row r="238">
      <c r="A238" s="30" t="n"/>
      <c r="C238" s="30" t="n"/>
      <c r="D238" s="27">
        <f>IF(AND($C238="x",$A238&lt;&gt;""),$A238,"")</f>
        <v/>
      </c>
    </row>
    <row r="239">
      <c r="A239" s="30" t="n"/>
      <c r="C239" s="30" t="n"/>
      <c r="D239" s="27">
        <f>IF(AND($C239="x",$A239&lt;&gt;""),$A239,"")</f>
        <v/>
      </c>
    </row>
    <row r="240">
      <c r="A240" s="30" t="n"/>
      <c r="C240" s="30" t="n"/>
      <c r="D240" s="27">
        <f>IF(AND($C240="x",$A240&lt;&gt;""),$A240,"")</f>
        <v/>
      </c>
    </row>
    <row r="241">
      <c r="A241" s="30" t="n"/>
      <c r="C241" s="30" t="n"/>
      <c r="D241" s="27">
        <f>IF(AND($C241="x",$A241&lt;&gt;""),$A241,"")</f>
        <v/>
      </c>
    </row>
    <row r="242">
      <c r="A242" s="30" t="n"/>
      <c r="C242" s="30" t="n"/>
      <c r="D242" s="27">
        <f>IF(AND($C242="x",$A242&lt;&gt;""),$A242,"")</f>
        <v/>
      </c>
    </row>
  </sheetData>
  <mergeCells count="3">
    <mergeCell ref="B8:D8"/>
    <mergeCell ref="A26:C26"/>
    <mergeCell ref="A232:C232"/>
  </mergeCells>
  <dataValidations count="1">
    <dataValidation sqref="C12 C13 C14 C15 C16 C17 C18 C19 C20 C21 C22 C23 C24 C25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3 C234 C235 C236 C237 C238 C239 C240 C241 C242"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8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Mailerlite</t>
        </is>
      </c>
      <c r="C1" s="22" t="inlineStr">
        <is>
          <t>Status: Alleen bij Mailerlite · E-mail</t>
        </is>
      </c>
    </row>
    <row r="2">
      <c r="A2" s="3" t="inlineStr">
        <is>
          <t>Connector</t>
        </is>
      </c>
      <c r="B2" s="6" t="inlineStr">
        <is>
          <t>mailerlite</t>
        </is>
      </c>
    </row>
    <row r="3">
      <c r="A3" s="3" t="inlineStr">
        <is>
          <t>Account-id (uit Instellingen)</t>
        </is>
      </c>
      <c r="B3" s="23">
        <f>IF(Instellingen!$B$16="","",Instellingen!$B$16)</f>
        <v/>
      </c>
      <c r="C3" s="8" t="inlineStr">
        <is>
          <t>Leeg = geen select_accounts in de URL</t>
        </is>
      </c>
    </row>
    <row r="4">
      <c r="A4" s="3" t="inlineStr">
        <is>
          <t>Taaknaam (Task name)</t>
        </is>
      </c>
      <c r="B4" s="23">
        <f>"Windsor - Sheets - Mailerlite - "&amp;Instellingen!$B$3</f>
        <v/>
      </c>
    </row>
    <row r="5">
      <c r="A5" s="3" t="inlineStr">
        <is>
          <t>Tabnaam (Sheet Name)</t>
        </is>
      </c>
      <c r="B5" s="23">
        <f>"Mailerlite - "&amp;Instellingen!$B$3&amp;" - windsor.ai"</f>
        <v/>
      </c>
      <c r="C5" s="8" t="inlineStr">
        <is>
          <t>Herkenning in api/_sheetdata.js gaat op bron + niveau in deze naam; hou het voorstel aan.</t>
        </is>
      </c>
    </row>
    <row r="6">
      <c r="A6" s="3" t="inlineStr">
        <is>
          <t>Columns to Match (rows to replace)</t>
        </is>
      </c>
      <c r="B6" s="6" t="inlineStr">
        <is>
          <t>campaigns__created_at</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$181)&amp;IF($B$3&lt;&gt;"","&amp;select_accounts="&amp;$B$3,"")&amp;IF(Instellingen!$B$5&lt;&gt;"","&amp;_field_headers="&amp;Instellingen!$B$5,"")</f>
        <v/>
      </c>
    </row>
    <row r="9">
      <c r="A9" s="3" t="inlineStr">
        <is>
          <t>Aantal velden in de query</t>
        </is>
      </c>
      <c r="B9" s="6">
        <f>COUNTIF($C$12:$C$181,"x")</f>
        <v/>
      </c>
    </row>
    <row r="11">
      <c r="A11" s="10" t="inlineStr">
        <is>
          <t>Veld (Windsor-id)</t>
        </is>
      </c>
      <c r="B11" s="10" t="inlineStr">
        <is>
          <t>Gebruik in het dashboard · Windsor-naam · type</t>
        </is>
      </c>
      <c r="C11" s="10" t="inlineStr">
        <is>
          <t>Opnemen (x)</t>
        </is>
      </c>
      <c r="D11" s="10" t="inlineStr">
        <is>
          <t>→ query</t>
        </is>
      </c>
    </row>
    <row r="12">
      <c r="A12" s="16" t="inlineStr">
        <is>
          <t>account_id</t>
        </is>
      </c>
      <c r="B12" s="25" t="inlineStr">
        <is>
          <t>Accountcontrole · Windsor: Account ID · TEXT</t>
        </is>
      </c>
      <c r="C12" s="26" t="inlineStr">
        <is>
          <t>x</t>
        </is>
      </c>
      <c r="D12" s="27">
        <f>IF(AND($C12="x",$A12&lt;&gt;""),$A12,"")</f>
        <v/>
      </c>
    </row>
    <row r="13">
      <c r="A13" s="16" t="inlineStr">
        <is>
          <t>account_name</t>
        </is>
      </c>
      <c r="B13" s="25" t="inlineStr">
        <is>
          <t>Idem · Windsor: Account Name · TEXT</t>
        </is>
      </c>
      <c r="C13" s="26" t="inlineStr">
        <is>
          <t>x</t>
        </is>
      </c>
      <c r="D13" s="27">
        <f>IF(AND($C13="x",$A13&lt;&gt;""),$A13,"")</f>
        <v/>
      </c>
    </row>
    <row r="14">
      <c r="A14" s="16" t="inlineStr">
        <is>
          <t>campaigns__id</t>
        </is>
      </c>
      <c r="B14" s="25" t="inlineStr">
        <is>
          <t>Id · Windsor: campaigns.id · TEXT</t>
        </is>
      </c>
      <c r="C14" s="26" t="inlineStr">
        <is>
          <t>x</t>
        </is>
      </c>
      <c r="D14" s="27">
        <f>IF(AND($C14="x",$A14&lt;&gt;""),$A14,"")</f>
        <v/>
      </c>
    </row>
    <row r="15">
      <c r="A15" s="16" t="inlineStr">
        <is>
          <t>campaigns__name</t>
        </is>
      </c>
      <c r="B15" s="25" t="inlineStr">
        <is>
          <t>Naam · Windsor: campaigns.name · TEXT</t>
        </is>
      </c>
      <c r="C15" s="26" t="inlineStr">
        <is>
          <t>x</t>
        </is>
      </c>
      <c r="D15" s="27">
        <f>IF(AND($C15="x",$A15&lt;&gt;""),$A15,"")</f>
        <v/>
      </c>
    </row>
    <row r="16">
      <c r="A16" s="16" t="inlineStr">
        <is>
          <t>campaigns__finished_at</t>
        </is>
      </c>
      <c r="B16" s="25" t="inlineStr">
        <is>
          <t>Verzonden · Windsor: campaigns.finished_at · TIMESTAMP</t>
        </is>
      </c>
      <c r="C16" s="26" t="inlineStr">
        <is>
          <t>x</t>
        </is>
      </c>
      <c r="D16" s="27">
        <f>IF(AND($C16="x",$A16&lt;&gt;""),$A16,"")</f>
        <v/>
      </c>
    </row>
    <row r="17">
      <c r="A17" s="16" t="inlineStr">
        <is>
          <t>campaigns__created_at</t>
        </is>
      </c>
      <c r="B17" s="25" t="inlineStr">
        <is>
          <t>Aangemaakt (datumkolom) · Windsor: campaigns.created_at · TIMESTAMP</t>
        </is>
      </c>
      <c r="C17" s="26" t="inlineStr">
        <is>
          <t>x</t>
        </is>
      </c>
      <c r="D17" s="27">
        <f>IF(AND($C17="x",$A17&lt;&gt;""),$A17,"")</f>
        <v/>
      </c>
    </row>
    <row r="18">
      <c r="A18" s="16" t="inlineStr">
        <is>
          <t>campaigns__status</t>
        </is>
      </c>
      <c r="B18" s="25" t="inlineStr">
        <is>
          <t>Status · Windsor: campaigns.status · TEXT</t>
        </is>
      </c>
      <c r="C18" s="26" t="inlineStr">
        <is>
          <t>x</t>
        </is>
      </c>
      <c r="D18" s="27">
        <f>IF(AND($C18="x",$A18&lt;&gt;""),$A18,"")</f>
        <v/>
      </c>
    </row>
    <row r="19">
      <c r="A19" s="16" t="inlineStr">
        <is>
          <t>campaigns__stats</t>
        </is>
      </c>
      <c r="B19" s="25" t="inlineStr">
        <is>
          <t>Statistieken (genest object) · Windsor: campaigns.stats · OBJECT</t>
        </is>
      </c>
      <c r="C19" s="26" t="inlineStr">
        <is>
          <t>x</t>
        </is>
      </c>
      <c r="D19" s="27">
        <f>IF(AND($C19="x",$A19&lt;&gt;""),$A19,"")</f>
        <v/>
      </c>
    </row>
    <row r="20">
      <c r="A20" s="28" t="inlineStr">
        <is>
          <t>— Overige Windsor-velden van connector 'mailerlite' (150; weergavenaam · type · rapport). Zet een x om ze op te nemen. —</t>
        </is>
      </c>
      <c r="D20" s="27" t="inlineStr"/>
    </row>
    <row r="21">
      <c r="A21" s="25" t="inlineStr">
        <is>
          <t>date</t>
        </is>
      </c>
      <c r="B21" s="29" t="inlineStr">
        <is>
          <t>Date · DATE · MailerLite General</t>
        </is>
      </c>
      <c r="C21" s="26" t="n"/>
      <c r="D21" s="27">
        <f>IF(AND($C21="x",$A21&lt;&gt;""),$A21,"")</f>
        <v/>
      </c>
    </row>
    <row r="22">
      <c r="A22" s="25" t="inlineStr">
        <is>
          <t>automations__broken</t>
        </is>
      </c>
      <c r="B22" s="29" t="inlineStr">
        <is>
          <t>automations.broken · BOOLEAN · MailerLite automations</t>
        </is>
      </c>
      <c r="C22" s="26" t="n"/>
      <c r="D22" s="27">
        <f>IF(AND($C22="x",$A22&lt;&gt;""),$A22,"")</f>
        <v/>
      </c>
    </row>
    <row r="23">
      <c r="A23" s="25" t="inlineStr">
        <is>
          <t>automations__complete</t>
        </is>
      </c>
      <c r="B23" s="29" t="inlineStr">
        <is>
          <t>automations.complete · BOOLEAN · MailerLite automations</t>
        </is>
      </c>
      <c r="C23" s="26" t="n"/>
      <c r="D23" s="27">
        <f>IF(AND($C23="x",$A23&lt;&gt;""),$A23,"")</f>
        <v/>
      </c>
    </row>
    <row r="24">
      <c r="A24" s="25" t="inlineStr">
        <is>
          <t>automations__created_at</t>
        </is>
      </c>
      <c r="B24" s="29" t="inlineStr">
        <is>
          <t>automations.created_at · TIMESTAMP · MailerLite automations</t>
        </is>
      </c>
      <c r="C24" s="26" t="n"/>
      <c r="D24" s="27">
        <f>IF(AND($C24="x",$A24&lt;&gt;""),$A24,"")</f>
        <v/>
      </c>
    </row>
    <row r="25">
      <c r="A25" s="25" t="inlineStr">
        <is>
          <t>automations__emails_count</t>
        </is>
      </c>
      <c r="B25" s="29" t="inlineStr">
        <is>
          <t>automations.emails_count · NUMERIC · MailerLite automations</t>
        </is>
      </c>
      <c r="C25" s="26" t="n"/>
      <c r="D25" s="27">
        <f>IF(AND($C25="x",$A25&lt;&gt;""),$A25,"")</f>
        <v/>
      </c>
    </row>
    <row r="26">
      <c r="A26" s="25" t="inlineStr">
        <is>
          <t>automations__enabled</t>
        </is>
      </c>
      <c r="B26" s="29" t="inlineStr">
        <is>
          <t>automations.enabled · BOOLEAN · MailerLite automations</t>
        </is>
      </c>
      <c r="C26" s="26" t="n"/>
      <c r="D26" s="27">
        <f>IF(AND($C26="x",$A26&lt;&gt;""),$A26,"")</f>
        <v/>
      </c>
    </row>
    <row r="27">
      <c r="A27" s="25" t="inlineStr">
        <is>
          <t>automations__first_email_screenshot_url</t>
        </is>
      </c>
      <c r="B27" s="29" t="inlineStr">
        <is>
          <t>automations.first_email_screenshot_url · TEXT · MailerLite automations</t>
        </is>
      </c>
      <c r="C27" s="26" t="n"/>
      <c r="D27" s="27">
        <f>IF(AND($C27="x",$A27&lt;&gt;""),$A27,"")</f>
        <v/>
      </c>
    </row>
    <row r="28">
      <c r="A28" s="25" t="inlineStr">
        <is>
          <t>automations__has_banned_content</t>
        </is>
      </c>
      <c r="B28" s="29" t="inlineStr">
        <is>
          <t>automations.has_banned_content · BOOLEAN · MailerLite automations</t>
        </is>
      </c>
      <c r="C28" s="26" t="n"/>
      <c r="D28" s="27">
        <f>IF(AND($C28="x",$A28&lt;&gt;""),$A28,"")</f>
        <v/>
      </c>
    </row>
    <row r="29">
      <c r="A29" s="25" t="inlineStr">
        <is>
          <t>automations__id</t>
        </is>
      </c>
      <c r="B29" s="29" t="inlineStr">
        <is>
          <t>automations.id · TEXT · MailerLite automations</t>
        </is>
      </c>
      <c r="C29" s="26" t="n"/>
      <c r="D29" s="27">
        <f>IF(AND($C29="x",$A29&lt;&gt;""),$A29,"")</f>
        <v/>
      </c>
    </row>
    <row r="30">
      <c r="A30" s="25" t="inlineStr">
        <is>
          <t>automations__name</t>
        </is>
      </c>
      <c r="B30" s="29" t="inlineStr">
        <is>
          <t>automations.name · TEXT · MailerLite automations</t>
        </is>
      </c>
      <c r="C30" s="26" t="n"/>
      <c r="D30" s="27">
        <f>IF(AND($C30="x",$A30&lt;&gt;""),$A30,"")</f>
        <v/>
      </c>
    </row>
    <row r="31">
      <c r="A31" s="25" t="inlineStr">
        <is>
          <t>automations__qualified_subscribers_count</t>
        </is>
      </c>
      <c r="B31" s="29" t="inlineStr">
        <is>
          <t>automations.qualified_subscribers_count · NUMERIC · MailerLite automations</t>
        </is>
      </c>
      <c r="C31" s="26" t="n"/>
      <c r="D31" s="27">
        <f>IF(AND($C31="x",$A31&lt;&gt;""),$A31,"")</f>
        <v/>
      </c>
    </row>
    <row r="32">
      <c r="A32" s="25" t="inlineStr">
        <is>
          <t>automations__stats</t>
        </is>
      </c>
      <c r="B32" s="29" t="inlineStr">
        <is>
          <t>automations.stats · OBJECT · MailerLite automations</t>
        </is>
      </c>
      <c r="C32" s="26" t="n"/>
      <c r="D32" s="27">
        <f>IF(AND($C32="x",$A32&lt;&gt;""),$A32,"")</f>
        <v/>
      </c>
    </row>
    <row r="33">
      <c r="A33" s="25" t="inlineStr">
        <is>
          <t>automations__steps</t>
        </is>
      </c>
      <c r="B33" s="29" t="inlineStr">
        <is>
          <t>automations.steps · OBJECT · MailerLite automations</t>
        </is>
      </c>
      <c r="C33" s="26" t="n"/>
      <c r="D33" s="27">
        <f>IF(AND($C33="x",$A33&lt;&gt;""),$A33,"")</f>
        <v/>
      </c>
    </row>
    <row r="34">
      <c r="A34" s="25" t="inlineStr">
        <is>
          <t>automations__trigger_data</t>
        </is>
      </c>
      <c r="B34" s="29" t="inlineStr">
        <is>
          <t>automations.trigger_data · OBJECT · MailerLite automations</t>
        </is>
      </c>
      <c r="C34" s="26" t="n"/>
      <c r="D34" s="27">
        <f>IF(AND($C34="x",$A34&lt;&gt;""),$A34,"")</f>
        <v/>
      </c>
    </row>
    <row r="35">
      <c r="A35" s="25" t="inlineStr">
        <is>
          <t>automations__triggers</t>
        </is>
      </c>
      <c r="B35" s="29" t="inlineStr">
        <is>
          <t>automations.triggers · OBJECT · MailerLite automations</t>
        </is>
      </c>
      <c r="C35" s="26" t="n"/>
      <c r="D35" s="27">
        <f>IF(AND($C35="x",$A35&lt;&gt;""),$A35,"")</f>
        <v/>
      </c>
    </row>
    <row r="36">
      <c r="A36" s="25" t="inlineStr">
        <is>
          <t>automations__warnings</t>
        </is>
      </c>
      <c r="B36" s="29" t="inlineStr">
        <is>
          <t>automations.warnings · OBJECT · MailerLite automations</t>
        </is>
      </c>
      <c r="C36" s="26" t="n"/>
      <c r="D36" s="27">
        <f>IF(AND($C36="x",$A36&lt;&gt;""),$A36,"")</f>
        <v/>
      </c>
    </row>
    <row r="37">
      <c r="A37" s="25" t="inlineStr">
        <is>
          <t>campaigns__account_id</t>
        </is>
      </c>
      <c r="B37" s="29" t="inlineStr">
        <is>
          <t>campaigns.account_id · TEXT · MailerLite campaigns</t>
        </is>
      </c>
      <c r="C37" s="26" t="n"/>
      <c r="D37" s="27">
        <f>IF(AND($C37="x",$A37&lt;&gt;""),$A37,"")</f>
        <v/>
      </c>
    </row>
    <row r="38">
      <c r="A38" s="25" t="inlineStr">
        <is>
          <t>campaigns__can_be_scheduled</t>
        </is>
      </c>
      <c r="B38" s="29" t="inlineStr">
        <is>
          <t>campaigns.can_be_scheduled · BOOLEAN · MailerLite campaigns</t>
        </is>
      </c>
      <c r="C38" s="26" t="n"/>
      <c r="D38" s="27">
        <f>IF(AND($C38="x",$A38&lt;&gt;""),$A38,"")</f>
        <v/>
      </c>
    </row>
    <row r="39">
      <c r="A39" s="25" t="inlineStr">
        <is>
          <t>campaigns__default_email_id</t>
        </is>
      </c>
      <c r="B39" s="29" t="inlineStr">
        <is>
          <t>campaigns.default_email_id · TEXT · MailerLite campaigns</t>
        </is>
      </c>
      <c r="C39" s="26" t="n"/>
      <c r="D39" s="27">
        <f>IF(AND($C39="x",$A39&lt;&gt;""),$A39,"")</f>
        <v/>
      </c>
    </row>
    <row r="40">
      <c r="A40" s="25" t="inlineStr">
        <is>
          <t>campaigns__delivery_schedule</t>
        </is>
      </c>
      <c r="B40" s="29" t="inlineStr">
        <is>
          <t>campaigns.delivery_schedule · TEXT · MailerLite campaigns</t>
        </is>
      </c>
      <c r="C40" s="26" t="n"/>
      <c r="D40" s="27">
        <f>IF(AND($C40="x",$A40&lt;&gt;""),$A40,"")</f>
        <v/>
      </c>
    </row>
    <row r="41">
      <c r="A41" s="25" t="inlineStr">
        <is>
          <t>campaigns__emails</t>
        </is>
      </c>
      <c r="B41" s="29" t="inlineStr">
        <is>
          <t>campaigns.emails · OBJECT · MailerLite campaigns</t>
        </is>
      </c>
      <c r="C41" s="26" t="n"/>
      <c r="D41" s="27">
        <f>IF(AND($C41="x",$A41&lt;&gt;""),$A41,"")</f>
        <v/>
      </c>
    </row>
    <row r="42">
      <c r="A42" s="25" t="inlineStr">
        <is>
          <t>campaigns__filter</t>
        </is>
      </c>
      <c r="B42" s="29" t="inlineStr">
        <is>
          <t>campaigns.filter · OBJECT · MailerLite campaigns</t>
        </is>
      </c>
      <c r="C42" s="26" t="n"/>
      <c r="D42" s="27">
        <f>IF(AND($C42="x",$A42&lt;&gt;""),$A42,"")</f>
        <v/>
      </c>
    </row>
    <row r="43">
      <c r="A43" s="25" t="inlineStr">
        <is>
          <t>campaigns__filter_for_humans</t>
        </is>
      </c>
      <c r="B43" s="29" t="inlineStr">
        <is>
          <t>campaigns.filter_for_humans · OBJECT · MailerLite campaigns</t>
        </is>
      </c>
      <c r="C43" s="26" t="n"/>
      <c r="D43" s="27">
        <f>IF(AND($C43="x",$A43&lt;&gt;""),$A43,"")</f>
        <v/>
      </c>
    </row>
    <row r="44">
      <c r="A44" s="25" t="inlineStr">
        <is>
          <t>campaigns__has_winner</t>
        </is>
      </c>
      <c r="B44" s="29" t="inlineStr">
        <is>
          <t>campaigns.has_winner · TEXT · MailerLite campaigns</t>
        </is>
      </c>
      <c r="C44" s="26" t="n"/>
      <c r="D44" s="27">
        <f>IF(AND($C44="x",$A44&lt;&gt;""),$A44,"")</f>
        <v/>
      </c>
    </row>
    <row r="45">
      <c r="A45" s="25" t="inlineStr">
        <is>
          <t>campaigns__initial_created_at</t>
        </is>
      </c>
      <c r="B45" s="29" t="inlineStr">
        <is>
          <t>campaigns.initial_created_at · TIMESTAMP · MailerLite campaigns</t>
        </is>
      </c>
      <c r="C45" s="26" t="n"/>
      <c r="D45" s="27">
        <f>IF(AND($C45="x",$A45&lt;&gt;""),$A45,"")</f>
        <v/>
      </c>
    </row>
    <row r="46">
      <c r="A46" s="25" t="inlineStr">
        <is>
          <t>campaigns__is_currently_sending_out</t>
        </is>
      </c>
      <c r="B46" s="29" t="inlineStr">
        <is>
          <t>campaigns.is_currently_sending_out · BOOLEAN · MailerLite campaigns</t>
        </is>
      </c>
      <c r="C46" s="26" t="n"/>
      <c r="D46" s="27">
        <f>IF(AND($C46="x",$A46&lt;&gt;""),$A46,"")</f>
        <v/>
      </c>
    </row>
    <row r="47">
      <c r="A47" s="25" t="inlineStr">
        <is>
          <t>campaigns__is_stopped</t>
        </is>
      </c>
      <c r="B47" s="29" t="inlineStr">
        <is>
          <t>campaigns.is_stopped · BOOLEAN · MailerLite campaigns</t>
        </is>
      </c>
      <c r="C47" s="26" t="n"/>
      <c r="D47" s="27">
        <f>IF(AND($C47="x",$A47&lt;&gt;""),$A47,"")</f>
        <v/>
      </c>
    </row>
    <row r="48">
      <c r="A48" s="25" t="inlineStr">
        <is>
          <t>campaigns__language_id</t>
        </is>
      </c>
      <c r="B48" s="29" t="inlineStr">
        <is>
          <t>campaigns.language_id · TEXT · MailerLite campaigns</t>
        </is>
      </c>
      <c r="C48" s="26" t="n"/>
      <c r="D48" s="27">
        <f>IF(AND($C48="x",$A48&lt;&gt;""),$A48,"")</f>
        <v/>
      </c>
    </row>
    <row r="49">
      <c r="A49" s="25" t="inlineStr">
        <is>
          <t>campaigns__missing_data</t>
        </is>
      </c>
      <c r="B49" s="29" t="inlineStr">
        <is>
          <t>campaigns.missing_data · OBJECT · MailerLite campaigns</t>
        </is>
      </c>
      <c r="C49" s="26" t="n"/>
      <c r="D49" s="27">
        <f>IF(AND($C49="x",$A49&lt;&gt;""),$A49,"")</f>
        <v/>
      </c>
    </row>
    <row r="50">
      <c r="A50" s="25" t="inlineStr">
        <is>
          <t>campaigns__queued_at</t>
        </is>
      </c>
      <c r="B50" s="29" t="inlineStr">
        <is>
          <t>campaigns.queued_at · TIMESTAMP · MailerLite campaigns</t>
        </is>
      </c>
      <c r="C50" s="26" t="n"/>
      <c r="D50" s="27">
        <f>IF(AND($C50="x",$A50&lt;&gt;""),$A50,"")</f>
        <v/>
      </c>
    </row>
    <row r="51">
      <c r="A51" s="25" t="inlineStr">
        <is>
          <t>campaigns__scheduled_for</t>
        </is>
      </c>
      <c r="B51" s="29" t="inlineStr">
        <is>
          <t>campaigns.scheduled_for · TIMESTAMP · MailerLite campaigns</t>
        </is>
      </c>
      <c r="C51" s="26" t="n"/>
      <c r="D51" s="27">
        <f>IF(AND($C51="x",$A51&lt;&gt;""),$A51,"")</f>
        <v/>
      </c>
    </row>
    <row r="52">
      <c r="A52" s="25" t="inlineStr">
        <is>
          <t>campaigns__settings</t>
        </is>
      </c>
      <c r="B52" s="29" t="inlineStr">
        <is>
          <t>campaigns.settings · OBJECT · MailerLite campaigns</t>
        </is>
      </c>
      <c r="C52" s="26" t="n"/>
      <c r="D52" s="27">
        <f>IF(AND($C52="x",$A52&lt;&gt;""),$A52,"")</f>
        <v/>
      </c>
    </row>
    <row r="53">
      <c r="A53" s="25" t="inlineStr">
        <is>
          <t>campaigns__started_at</t>
        </is>
      </c>
      <c r="B53" s="29" t="inlineStr">
        <is>
          <t>campaigns.started_at · TIMESTAMP · MailerLite campaigns</t>
        </is>
      </c>
      <c r="C53" s="26" t="n"/>
      <c r="D53" s="27">
        <f>IF(AND($C53="x",$A53&lt;&gt;""),$A53,"")</f>
        <v/>
      </c>
    </row>
    <row r="54">
      <c r="A54" s="25" t="inlineStr">
        <is>
          <t>campaigns__stopped_at</t>
        </is>
      </c>
      <c r="B54" s="29" t="inlineStr">
        <is>
          <t>campaigns.stopped_at · TIMESTAMP · MailerLite campaigns</t>
        </is>
      </c>
      <c r="C54" s="26" t="n"/>
      <c r="D54" s="27">
        <f>IF(AND($C54="x",$A54&lt;&gt;""),$A54,"")</f>
        <v/>
      </c>
    </row>
    <row r="55">
      <c r="A55" s="25" t="inlineStr">
        <is>
          <t>campaigns__type</t>
        </is>
      </c>
      <c r="B55" s="29" t="inlineStr">
        <is>
          <t>campaigns.type · TEXT · MailerLite campaigns</t>
        </is>
      </c>
      <c r="C55" s="26" t="n"/>
      <c r="D55" s="27">
        <f>IF(AND($C55="x",$A55&lt;&gt;""),$A55,"")</f>
        <v/>
      </c>
    </row>
    <row r="56">
      <c r="A56" s="25" t="inlineStr">
        <is>
          <t>campaigns__type_for_humans</t>
        </is>
      </c>
      <c r="B56" s="29" t="inlineStr">
        <is>
          <t>campaigns.type_for_humans · TEXT · MailerLite campaigns</t>
        </is>
      </c>
      <c r="C56" s="26" t="n"/>
      <c r="D56" s="27">
        <f>IF(AND($C56="x",$A56&lt;&gt;""),$A56,"")</f>
        <v/>
      </c>
    </row>
    <row r="57">
      <c r="A57" s="25" t="inlineStr">
        <is>
          <t>campaigns__updated_at</t>
        </is>
      </c>
      <c r="B57" s="29" t="inlineStr">
        <is>
          <t>campaigns.updated_at · TIMESTAMP · MailerLite campaigns</t>
        </is>
      </c>
      <c r="C57" s="26" t="n"/>
      <c r="D57" s="27">
        <f>IF(AND($C57="x",$A57&lt;&gt;""),$A57,"")</f>
        <v/>
      </c>
    </row>
    <row r="58">
      <c r="A58" s="25" t="inlineStr">
        <is>
          <t>campaigns__used_in_automations</t>
        </is>
      </c>
      <c r="B58" s="29" t="inlineStr">
        <is>
          <t>campaigns.used_in_automations · BOOLEAN · MailerLite campaigns</t>
        </is>
      </c>
      <c r="C58" s="26" t="n"/>
      <c r="D58" s="27">
        <f>IF(AND($C58="x",$A58&lt;&gt;""),$A58,"")</f>
        <v/>
      </c>
    </row>
    <row r="59">
      <c r="A59" s="25" t="inlineStr">
        <is>
          <t>campaigns__uses_ecommerce</t>
        </is>
      </c>
      <c r="B59" s="29" t="inlineStr">
        <is>
          <t>campaigns.uses_ecommerce · BOOLEAN · MailerLite campaigns</t>
        </is>
      </c>
      <c r="C59" s="26" t="n"/>
      <c r="D59" s="27">
        <f>IF(AND($C59="x",$A59&lt;&gt;""),$A59,"")</f>
        <v/>
      </c>
    </row>
    <row r="60">
      <c r="A60" s="25" t="inlineStr">
        <is>
          <t>campaigns__uses_survey</t>
        </is>
      </c>
      <c r="B60" s="29" t="inlineStr">
        <is>
          <t>campaigns.uses_survey · BOOLEAN · MailerLite campaigns</t>
        </is>
      </c>
      <c r="C60" s="26" t="n"/>
      <c r="D60" s="27">
        <f>IF(AND($C60="x",$A60&lt;&gt;""),$A60,"")</f>
        <v/>
      </c>
    </row>
    <row r="61">
      <c r="A61" s="25" t="inlineStr">
        <is>
          <t>campaigns__warnings</t>
        </is>
      </c>
      <c r="B61" s="29" t="inlineStr">
        <is>
          <t>campaigns.warnings · OBJECT · MailerLite campaigns</t>
        </is>
      </c>
      <c r="C61" s="26" t="n"/>
      <c r="D61" s="27">
        <f>IF(AND($C61="x",$A61&lt;&gt;""),$A61,"")</f>
        <v/>
      </c>
    </row>
    <row r="62">
      <c r="A62" s="25" t="inlineStr">
        <is>
          <t>campaigns__winner_selected_manually_at</t>
        </is>
      </c>
      <c r="B62" s="29" t="inlineStr">
        <is>
          <t>campaigns.winner_selected_manually_at · TIMESTAMP · MailerLite campaigns</t>
        </is>
      </c>
      <c r="C62" s="26" t="n"/>
      <c r="D62" s="27">
        <f>IF(AND($C62="x",$A62&lt;&gt;""),$A62,"")</f>
        <v/>
      </c>
    </row>
    <row r="63">
      <c r="A63" s="25" t="inlineStr">
        <is>
          <t>campaigns__winner_sending_time_for_humans</t>
        </is>
      </c>
      <c r="B63" s="29" t="inlineStr">
        <is>
          <t>campaigns.winner_sending_time_for_humans · TEXT · MailerLite campaigns</t>
        </is>
      </c>
      <c r="C63" s="26" t="n"/>
      <c r="D63" s="27">
        <f>IF(AND($C63="x",$A63&lt;&gt;""),$A63,"")</f>
        <v/>
      </c>
    </row>
    <row r="64">
      <c r="A64" s="25" t="inlineStr">
        <is>
          <t>campaigns__winner_version_for_human</t>
        </is>
      </c>
      <c r="B64" s="29" t="inlineStr">
        <is>
          <t>campaigns.winner_version_for_human · TEXT · MailerLite campaigns</t>
        </is>
      </c>
      <c r="C64" s="26" t="n"/>
      <c r="D64" s="27">
        <f>IF(AND($C64="x",$A64&lt;&gt;""),$A64,"")</f>
        <v/>
      </c>
    </row>
    <row r="65">
      <c r="A65" s="25" t="inlineStr">
        <is>
          <t>forms_embedded__active</t>
        </is>
      </c>
      <c r="B65" s="29" t="inlineStr">
        <is>
          <t>forms_embedded.active · BOOLEAN · MailerLite forms_embedded</t>
        </is>
      </c>
      <c r="C65" s="26" t="n"/>
      <c r="D65" s="27">
        <f>IF(AND($C65="x",$A65&lt;&gt;""),$A65,"")</f>
        <v/>
      </c>
    </row>
    <row r="66">
      <c r="A66" s="25" t="inlineStr">
        <is>
          <t>forms_embedded__can</t>
        </is>
      </c>
      <c r="B66" s="29" t="inlineStr">
        <is>
          <t>forms_embedded.can · OBJECT · MailerLite forms_embedded</t>
        </is>
      </c>
      <c r="C66" s="26" t="n"/>
      <c r="D66" s="27">
        <f>IF(AND($C66="x",$A66&lt;&gt;""),$A66,"")</f>
        <v/>
      </c>
    </row>
    <row r="67">
      <c r="A67" s="25" t="inlineStr">
        <is>
          <t>forms_embedded__conversion_rate</t>
        </is>
      </c>
      <c r="B67" s="29" t="inlineStr">
        <is>
          <t>forms_embedded.conversion_rate · PERCENT · MailerLite forms_embedded</t>
        </is>
      </c>
      <c r="C67" s="26" t="n"/>
      <c r="D67" s="27">
        <f>IF(AND($C67="x",$A67&lt;&gt;""),$A67,"")</f>
        <v/>
      </c>
    </row>
    <row r="68">
      <c r="A68" s="25" t="inlineStr">
        <is>
          <t>forms_embedded__conversions_count</t>
        </is>
      </c>
      <c r="B68" s="29" t="inlineStr">
        <is>
          <t>forms_embedded.conversions_count · NUMERIC · MailerLite forms_embedded</t>
        </is>
      </c>
      <c r="C68" s="26" t="n"/>
      <c r="D68" s="27">
        <f>IF(AND($C68="x",$A68&lt;&gt;""),$A68,"")</f>
        <v/>
      </c>
    </row>
    <row r="69">
      <c r="A69" s="25" t="inlineStr">
        <is>
          <t>forms_embedded__created_at</t>
        </is>
      </c>
      <c r="B69" s="29" t="inlineStr">
        <is>
          <t>forms_embedded.created_at · TIMESTAMP · MailerLite forms_embedded</t>
        </is>
      </c>
      <c r="C69" s="26" t="n"/>
      <c r="D69" s="27">
        <f>IF(AND($C69="x",$A69&lt;&gt;""),$A69,"")</f>
        <v/>
      </c>
    </row>
    <row r="70">
      <c r="A70" s="25" t="inlineStr">
        <is>
          <t>forms_embedded__double_optin</t>
        </is>
      </c>
      <c r="B70" s="29" t="inlineStr">
        <is>
          <t>forms_embedded.double_optin · BOOLEAN · MailerLite forms_embedded</t>
        </is>
      </c>
      <c r="C70" s="26" t="n"/>
      <c r="D70" s="27">
        <f>IF(AND($C70="x",$A70&lt;&gt;""),$A70,"")</f>
        <v/>
      </c>
    </row>
    <row r="71">
      <c r="A71" s="25" t="inlineStr">
        <is>
          <t>forms_embedded__groups</t>
        </is>
      </c>
      <c r="B71" s="29" t="inlineStr">
        <is>
          <t>forms_embedded.groups · OBJECT · MailerLite forms_embedded</t>
        </is>
      </c>
      <c r="C71" s="26" t="n"/>
      <c r="D71" s="27">
        <f>IF(AND($C71="x",$A71&lt;&gt;""),$A71,"")</f>
        <v/>
      </c>
    </row>
    <row r="72">
      <c r="A72" s="25" t="inlineStr">
        <is>
          <t>forms_embedded__has_content</t>
        </is>
      </c>
      <c r="B72" s="29" t="inlineStr">
        <is>
          <t>forms_embedded.has_content · BOOLEAN · MailerLite forms_embedded</t>
        </is>
      </c>
      <c r="C72" s="26" t="n"/>
      <c r="D72" s="27">
        <f>IF(AND($C72="x",$A72&lt;&gt;""),$A72,"")</f>
        <v/>
      </c>
    </row>
    <row r="73">
      <c r="A73" s="25" t="inlineStr">
        <is>
          <t>forms_embedded__has_missing_groups</t>
        </is>
      </c>
      <c r="B73" s="29" t="inlineStr">
        <is>
          <t>forms_embedded.has_missing_groups · BOOLEAN · MailerLite forms_embedded</t>
        </is>
      </c>
      <c r="C73" s="26" t="n"/>
      <c r="D73" s="27">
        <f>IF(AND($C73="x",$A73&lt;&gt;""),$A73,"")</f>
        <v/>
      </c>
    </row>
    <row r="74">
      <c r="A74" s="25" t="inlineStr">
        <is>
          <t>forms_embedded__id</t>
        </is>
      </c>
      <c r="B74" s="29" t="inlineStr">
        <is>
          <t>forms_embedded.id · TEXT · MailerLite forms_embedded</t>
        </is>
      </c>
      <c r="C74" s="26" t="n"/>
      <c r="D74" s="27">
        <f>IF(AND($C74="x",$A74&lt;&gt;""),$A74,"")</f>
        <v/>
      </c>
    </row>
    <row r="75">
      <c r="A75" s="25" t="inlineStr">
        <is>
          <t>forms_embedded__is_broken</t>
        </is>
      </c>
      <c r="B75" s="29" t="inlineStr">
        <is>
          <t>forms_embedded.is_broken · BOOLEAN · MailerLite forms_embedded</t>
        </is>
      </c>
      <c r="C75" s="26" t="n"/>
      <c r="D75" s="27">
        <f>IF(AND($C75="x",$A75&lt;&gt;""),$A75,"")</f>
        <v/>
      </c>
    </row>
    <row r="76">
      <c r="A76" s="25" t="inlineStr">
        <is>
          <t>forms_embedded__last_registration_at</t>
        </is>
      </c>
      <c r="B76" s="29" t="inlineStr">
        <is>
          <t>forms_embedded.last_registration_at · TIMESTAMP · MailerLite forms_embedded</t>
        </is>
      </c>
      <c r="C76" s="26" t="n"/>
      <c r="D76" s="27">
        <f>IF(AND($C76="x",$A76&lt;&gt;""),$A76,"")</f>
        <v/>
      </c>
    </row>
    <row r="77">
      <c r="A77" s="25" t="inlineStr">
        <is>
          <t>forms_embedded__name</t>
        </is>
      </c>
      <c r="B77" s="29" t="inlineStr">
        <is>
          <t>forms_embedded.name · TEXT · MailerLite forms_embedded</t>
        </is>
      </c>
      <c r="C77" s="26" t="n"/>
      <c r="D77" s="27">
        <f>IF(AND($C77="x",$A77&lt;&gt;""),$A77,"")</f>
        <v/>
      </c>
    </row>
    <row r="78">
      <c r="A78" s="25" t="inlineStr">
        <is>
          <t>forms_embedded__opens_count</t>
        </is>
      </c>
      <c r="B78" s="29" t="inlineStr">
        <is>
          <t>forms_embedded.opens_count · NUMERIC · MailerLite forms_embedded</t>
        </is>
      </c>
      <c r="C78" s="26" t="n"/>
      <c r="D78" s="27">
        <f>IF(AND($C78="x",$A78&lt;&gt;""),$A78,"")</f>
        <v/>
      </c>
    </row>
    <row r="79">
      <c r="A79" s="25" t="inlineStr">
        <is>
          <t>forms_embedded__screenshot_url</t>
        </is>
      </c>
      <c r="B79" s="29" t="inlineStr">
        <is>
          <t>forms_embedded.screenshot_url · TEXT · MailerLite forms_embedded</t>
        </is>
      </c>
      <c r="C79" s="26" t="n"/>
      <c r="D79" s="27">
        <f>IF(AND($C79="x",$A79&lt;&gt;""),$A79,"")</f>
        <v/>
      </c>
    </row>
    <row r="80">
      <c r="A80" s="25" t="inlineStr">
        <is>
          <t>forms_embedded__settings</t>
        </is>
      </c>
      <c r="B80" s="29" t="inlineStr">
        <is>
          <t>forms_embedded.settings · OBJECT · MailerLite forms_embedded</t>
        </is>
      </c>
      <c r="C80" s="26" t="n"/>
      <c r="D80" s="27">
        <f>IF(AND($C80="x",$A80&lt;&gt;""),$A80,"")</f>
        <v/>
      </c>
    </row>
    <row r="81">
      <c r="A81" s="25" t="inlineStr">
        <is>
          <t>forms_embedded__slug</t>
        </is>
      </c>
      <c r="B81" s="29" t="inlineStr">
        <is>
          <t>forms_embedded.slug · TEXT · MailerLite forms_embedded</t>
        </is>
      </c>
      <c r="C81" s="26" t="n"/>
      <c r="D81" s="27">
        <f>IF(AND($C81="x",$A81&lt;&gt;""),$A81,"")</f>
        <v/>
      </c>
    </row>
    <row r="82">
      <c r="A82" s="25" t="inlineStr">
        <is>
          <t>forms_embedded__type</t>
        </is>
      </c>
      <c r="B82" s="29" t="inlineStr">
        <is>
          <t>forms_embedded.type · TEXT · MailerLite forms_embedded</t>
        </is>
      </c>
      <c r="C82" s="26" t="n"/>
      <c r="D82" s="27">
        <f>IF(AND($C82="x",$A82&lt;&gt;""),$A82,"")</f>
        <v/>
      </c>
    </row>
    <row r="83">
      <c r="A83" s="25" t="inlineStr">
        <is>
          <t>forms_embedded__used_in_automations</t>
        </is>
      </c>
      <c r="B83" s="29" t="inlineStr">
        <is>
          <t>forms_embedded.used_in_automations · BOOLEAN · MailerLite forms_embedded</t>
        </is>
      </c>
      <c r="C83" s="26" t="n"/>
      <c r="D83" s="27">
        <f>IF(AND($C83="x",$A83&lt;&gt;""),$A83,"")</f>
        <v/>
      </c>
    </row>
    <row r="84">
      <c r="A84" s="25" t="inlineStr">
        <is>
          <t>forms_embedded__warnings</t>
        </is>
      </c>
      <c r="B84" s="29" t="inlineStr">
        <is>
          <t>forms_embedded.warnings · OBJECT · MailerLite forms_embedded</t>
        </is>
      </c>
      <c r="C84" s="26" t="n"/>
      <c r="D84" s="27">
        <f>IF(AND($C84="x",$A84&lt;&gt;""),$A84,"")</f>
        <v/>
      </c>
    </row>
    <row r="85">
      <c r="A85" s="25" t="inlineStr">
        <is>
          <t>forms_popup__active</t>
        </is>
      </c>
      <c r="B85" s="29" t="inlineStr">
        <is>
          <t>forms_popup.active · BOOLEAN · MailerLite forms_popup</t>
        </is>
      </c>
      <c r="C85" s="26" t="n"/>
      <c r="D85" s="27">
        <f>IF(AND($C85="x",$A85&lt;&gt;""),$A85,"")</f>
        <v/>
      </c>
    </row>
    <row r="86">
      <c r="A86" s="25" t="inlineStr">
        <is>
          <t>forms_popup__can</t>
        </is>
      </c>
      <c r="B86" s="29" t="inlineStr">
        <is>
          <t>forms_popup.can · OBJECT · MailerLite forms_popup</t>
        </is>
      </c>
      <c r="C86" s="26" t="n"/>
      <c r="D86" s="27">
        <f>IF(AND($C86="x",$A86&lt;&gt;""),$A86,"")</f>
        <v/>
      </c>
    </row>
    <row r="87">
      <c r="A87" s="25" t="inlineStr">
        <is>
          <t>forms_popup__conversion_rate</t>
        </is>
      </c>
      <c r="B87" s="29" t="inlineStr">
        <is>
          <t>forms_popup.conversion_rate · PERCENT · MailerLite forms_popup</t>
        </is>
      </c>
      <c r="C87" s="26" t="n"/>
      <c r="D87" s="27">
        <f>IF(AND($C87="x",$A87&lt;&gt;""),$A87,"")</f>
        <v/>
      </c>
    </row>
    <row r="88">
      <c r="A88" s="25" t="inlineStr">
        <is>
          <t>forms_popup__conversions_count</t>
        </is>
      </c>
      <c r="B88" s="29" t="inlineStr">
        <is>
          <t>forms_popup.conversions_count · NUMERIC · MailerLite forms_popup</t>
        </is>
      </c>
      <c r="C88" s="26" t="n"/>
      <c r="D88" s="27">
        <f>IF(AND($C88="x",$A88&lt;&gt;""),$A88,"")</f>
        <v/>
      </c>
    </row>
    <row r="89">
      <c r="A89" s="25" t="inlineStr">
        <is>
          <t>forms_popup__created_at</t>
        </is>
      </c>
      <c r="B89" s="29" t="inlineStr">
        <is>
          <t>forms_popup.created_at · TIMESTAMP · MailerLite forms_popup</t>
        </is>
      </c>
      <c r="C89" s="26" t="n"/>
      <c r="D89" s="27">
        <f>IF(AND($C89="x",$A89&lt;&gt;""),$A89,"")</f>
        <v/>
      </c>
    </row>
    <row r="90">
      <c r="A90" s="25" t="inlineStr">
        <is>
          <t>forms_popup__double_optin</t>
        </is>
      </c>
      <c r="B90" s="29" t="inlineStr">
        <is>
          <t>forms_popup.double_optin · BOOLEAN · MailerLite forms_popup</t>
        </is>
      </c>
      <c r="C90" s="26" t="n"/>
      <c r="D90" s="27">
        <f>IF(AND($C90="x",$A90&lt;&gt;""),$A90,"")</f>
        <v/>
      </c>
    </row>
    <row r="91">
      <c r="A91" s="25" t="inlineStr">
        <is>
          <t>forms_popup__groups</t>
        </is>
      </c>
      <c r="B91" s="29" t="inlineStr">
        <is>
          <t>forms_popup.groups · OBJECT · MailerLite forms_popup</t>
        </is>
      </c>
      <c r="C91" s="26" t="n"/>
      <c r="D91" s="27">
        <f>IF(AND($C91="x",$A91&lt;&gt;""),$A91,"")</f>
        <v/>
      </c>
    </row>
    <row r="92">
      <c r="A92" s="25" t="inlineStr">
        <is>
          <t>forms_popup__has_content</t>
        </is>
      </c>
      <c r="B92" s="29" t="inlineStr">
        <is>
          <t>forms_popup.has_content · BOOLEAN · MailerLite forms_popup</t>
        </is>
      </c>
      <c r="C92" s="26" t="n"/>
      <c r="D92" s="27">
        <f>IF(AND($C92="x",$A92&lt;&gt;""),$A92,"")</f>
        <v/>
      </c>
    </row>
    <row r="93">
      <c r="A93" s="25" t="inlineStr">
        <is>
          <t>forms_popup__has_missing_groups</t>
        </is>
      </c>
      <c r="B93" s="29" t="inlineStr">
        <is>
          <t>forms_popup.has_missing_groups · BOOLEAN · MailerLite forms_popup</t>
        </is>
      </c>
      <c r="C93" s="26" t="n"/>
      <c r="D93" s="27">
        <f>IF(AND($C93="x",$A93&lt;&gt;""),$A93,"")</f>
        <v/>
      </c>
    </row>
    <row r="94">
      <c r="A94" s="25" t="inlineStr">
        <is>
          <t>forms_popup__id</t>
        </is>
      </c>
      <c r="B94" s="29" t="inlineStr">
        <is>
          <t>forms_popup.id · TEXT · MailerLite forms_popup</t>
        </is>
      </c>
      <c r="C94" s="26" t="n"/>
      <c r="D94" s="27">
        <f>IF(AND($C94="x",$A94&lt;&gt;""),$A94,"")</f>
        <v/>
      </c>
    </row>
    <row r="95">
      <c r="A95" s="25" t="inlineStr">
        <is>
          <t>forms_popup__is_broken</t>
        </is>
      </c>
      <c r="B95" s="29" t="inlineStr">
        <is>
          <t>forms_popup.is_broken · BOOLEAN · MailerLite forms_popup</t>
        </is>
      </c>
      <c r="C95" s="26" t="n"/>
      <c r="D95" s="27">
        <f>IF(AND($C95="x",$A95&lt;&gt;""),$A95,"")</f>
        <v/>
      </c>
    </row>
    <row r="96">
      <c r="A96" s="25" t="inlineStr">
        <is>
          <t>forms_popup__last_registration_at</t>
        </is>
      </c>
      <c r="B96" s="29" t="inlineStr">
        <is>
          <t>forms_popup.last_registration_at · TIMESTAMP · MailerLite forms_popup</t>
        </is>
      </c>
      <c r="C96" s="26" t="n"/>
      <c r="D96" s="27">
        <f>IF(AND($C96="x",$A96&lt;&gt;""),$A96,"")</f>
        <v/>
      </c>
    </row>
    <row r="97">
      <c r="A97" s="25" t="inlineStr">
        <is>
          <t>forms_popup__name</t>
        </is>
      </c>
      <c r="B97" s="29" t="inlineStr">
        <is>
          <t>forms_popup.name · TEXT · MailerLite forms_popup</t>
        </is>
      </c>
      <c r="C97" s="26" t="n"/>
      <c r="D97" s="27">
        <f>IF(AND($C97="x",$A97&lt;&gt;""),$A97,"")</f>
        <v/>
      </c>
    </row>
    <row r="98">
      <c r="A98" s="25" t="inlineStr">
        <is>
          <t>forms_popup__opens_count</t>
        </is>
      </c>
      <c r="B98" s="29" t="inlineStr">
        <is>
          <t>forms_popup.opens_count · NUMERIC · MailerLite forms_popup</t>
        </is>
      </c>
      <c r="C98" s="26" t="n"/>
      <c r="D98" s="27">
        <f>IF(AND($C98="x",$A98&lt;&gt;""),$A98,"")</f>
        <v/>
      </c>
    </row>
    <row r="99">
      <c r="A99" s="25" t="inlineStr">
        <is>
          <t>forms_popup__screenshot_url</t>
        </is>
      </c>
      <c r="B99" s="29" t="inlineStr">
        <is>
          <t>forms_popup.screenshot_url · TEXT · MailerLite forms_popup</t>
        </is>
      </c>
      <c r="C99" s="26" t="n"/>
      <c r="D99" s="27">
        <f>IF(AND($C99="x",$A99&lt;&gt;""),$A99,"")</f>
        <v/>
      </c>
    </row>
    <row r="100">
      <c r="A100" s="25" t="inlineStr">
        <is>
          <t>forms_popup__settings</t>
        </is>
      </c>
      <c r="B100" s="29" t="inlineStr">
        <is>
          <t>forms_popup.settings · OBJECT · MailerLite forms_popup</t>
        </is>
      </c>
      <c r="C100" s="26" t="n"/>
      <c r="D100" s="27">
        <f>IF(AND($C100="x",$A100&lt;&gt;""),$A100,"")</f>
        <v/>
      </c>
    </row>
    <row r="101">
      <c r="A101" s="25" t="inlineStr">
        <is>
          <t>forms_popup__slug</t>
        </is>
      </c>
      <c r="B101" s="29" t="inlineStr">
        <is>
          <t>forms_popup.slug · TEXT · MailerLite forms_popup</t>
        </is>
      </c>
      <c r="C101" s="26" t="n"/>
      <c r="D101" s="27">
        <f>IF(AND($C101="x",$A101&lt;&gt;""),$A101,"")</f>
        <v/>
      </c>
    </row>
    <row r="102">
      <c r="A102" s="25" t="inlineStr">
        <is>
          <t>forms_popup__type</t>
        </is>
      </c>
      <c r="B102" s="29" t="inlineStr">
        <is>
          <t>forms_popup.type · TEXT · MailerLite forms_popup</t>
        </is>
      </c>
      <c r="C102" s="26" t="n"/>
      <c r="D102" s="27">
        <f>IF(AND($C102="x",$A102&lt;&gt;""),$A102,"")</f>
        <v/>
      </c>
    </row>
    <row r="103">
      <c r="A103" s="25" t="inlineStr">
        <is>
          <t>forms_popup__used_in_automations</t>
        </is>
      </c>
      <c r="B103" s="29" t="inlineStr">
        <is>
          <t>forms_popup.used_in_automations · BOOLEAN · MailerLite forms_popup</t>
        </is>
      </c>
      <c r="C103" s="26" t="n"/>
      <c r="D103" s="27">
        <f>IF(AND($C103="x",$A103&lt;&gt;""),$A103,"")</f>
        <v/>
      </c>
    </row>
    <row r="104">
      <c r="A104" s="25" t="inlineStr">
        <is>
          <t>forms_popup__warnings</t>
        </is>
      </c>
      <c r="B104" s="29" t="inlineStr">
        <is>
          <t>forms_popup.warnings · OBJECT · MailerLite forms_popup</t>
        </is>
      </c>
      <c r="C104" s="26" t="n"/>
      <c r="D104" s="27">
        <f>IF(AND($C104="x",$A104&lt;&gt;""),$A104,"")</f>
        <v/>
      </c>
    </row>
    <row r="105">
      <c r="A105" s="25" t="inlineStr">
        <is>
          <t>forms_promotion__active</t>
        </is>
      </c>
      <c r="B105" s="29" t="inlineStr">
        <is>
          <t>forms_promotion.active · BOOLEAN · MailerLite forms_promotion</t>
        </is>
      </c>
      <c r="C105" s="26" t="n"/>
      <c r="D105" s="27">
        <f>IF(AND($C105="x",$A105&lt;&gt;""),$A105,"")</f>
        <v/>
      </c>
    </row>
    <row r="106">
      <c r="A106" s="25" t="inlineStr">
        <is>
          <t>forms_promotion__can</t>
        </is>
      </c>
      <c r="B106" s="29" t="inlineStr">
        <is>
          <t>forms_promotion.can · OBJECT · MailerLite forms_promotion</t>
        </is>
      </c>
      <c r="C106" s="26" t="n"/>
      <c r="D106" s="27">
        <f>IF(AND($C106="x",$A106&lt;&gt;""),$A106,"")</f>
        <v/>
      </c>
    </row>
    <row r="107">
      <c r="A107" s="25" t="inlineStr">
        <is>
          <t>forms_promotion__conversion_rate</t>
        </is>
      </c>
      <c r="B107" s="29" t="inlineStr">
        <is>
          <t>forms_promotion.conversion_rate · PERCENT · MailerLite forms_promotion</t>
        </is>
      </c>
      <c r="C107" s="26" t="n"/>
      <c r="D107" s="27">
        <f>IF(AND($C107="x",$A107&lt;&gt;""),$A107,"")</f>
        <v/>
      </c>
    </row>
    <row r="108">
      <c r="A108" s="25" t="inlineStr">
        <is>
          <t>forms_promotion__conversions_count</t>
        </is>
      </c>
      <c r="B108" s="29" t="inlineStr">
        <is>
          <t>forms_promotion.conversions_count · NUMERIC · MailerLite forms_promotion</t>
        </is>
      </c>
      <c r="C108" s="26" t="n"/>
      <c r="D108" s="27">
        <f>IF(AND($C108="x",$A108&lt;&gt;""),$A108,"")</f>
        <v/>
      </c>
    </row>
    <row r="109">
      <c r="A109" s="25" t="inlineStr">
        <is>
          <t>forms_promotion__created_at</t>
        </is>
      </c>
      <c r="B109" s="29" t="inlineStr">
        <is>
          <t>forms_promotion.created_at · TIMESTAMP · MailerLite forms_promotion</t>
        </is>
      </c>
      <c r="C109" s="26" t="n"/>
      <c r="D109" s="27">
        <f>IF(AND($C109="x",$A109&lt;&gt;""),$A109,"")</f>
        <v/>
      </c>
    </row>
    <row r="110">
      <c r="A110" s="25" t="inlineStr">
        <is>
          <t>forms_promotion__double_optin</t>
        </is>
      </c>
      <c r="B110" s="29" t="inlineStr">
        <is>
          <t>forms_promotion.double_optin · TEXT · MailerLite forms_promotion</t>
        </is>
      </c>
      <c r="C110" s="26" t="n"/>
      <c r="D110" s="27">
        <f>IF(AND($C110="x",$A110&lt;&gt;""),$A110,"")</f>
        <v/>
      </c>
    </row>
    <row r="111">
      <c r="A111" s="25" t="inlineStr">
        <is>
          <t>forms_promotion__groups</t>
        </is>
      </c>
      <c r="B111" s="29" t="inlineStr">
        <is>
          <t>forms_promotion.groups · OBJECT · MailerLite forms_promotion</t>
        </is>
      </c>
      <c r="C111" s="26" t="n"/>
      <c r="D111" s="27">
        <f>IF(AND($C111="x",$A111&lt;&gt;""),$A111,"")</f>
        <v/>
      </c>
    </row>
    <row r="112">
      <c r="A112" s="25" t="inlineStr">
        <is>
          <t>forms_promotion__has_content</t>
        </is>
      </c>
      <c r="B112" s="29" t="inlineStr">
        <is>
          <t>forms_promotion.has_content · BOOLEAN · MailerLite forms_promotion</t>
        </is>
      </c>
      <c r="C112" s="26" t="n"/>
      <c r="D112" s="27">
        <f>IF(AND($C112="x",$A112&lt;&gt;""),$A112,"")</f>
        <v/>
      </c>
    </row>
    <row r="113">
      <c r="A113" s="25" t="inlineStr">
        <is>
          <t>forms_promotion__has_missing_groups</t>
        </is>
      </c>
      <c r="B113" s="29" t="inlineStr">
        <is>
          <t>forms_promotion.has_missing_groups · BOOLEAN · MailerLite forms_promotion</t>
        </is>
      </c>
      <c r="C113" s="26" t="n"/>
      <c r="D113" s="27">
        <f>IF(AND($C113="x",$A113&lt;&gt;""),$A113,"")</f>
        <v/>
      </c>
    </row>
    <row r="114">
      <c r="A114" s="25" t="inlineStr">
        <is>
          <t>forms_promotion__id</t>
        </is>
      </c>
      <c r="B114" s="29" t="inlineStr">
        <is>
          <t>forms_promotion.id · TEXT · MailerLite forms_promotion</t>
        </is>
      </c>
      <c r="C114" s="26" t="n"/>
      <c r="D114" s="27">
        <f>IF(AND($C114="x",$A114&lt;&gt;""),$A114,"")</f>
        <v/>
      </c>
    </row>
    <row r="115">
      <c r="A115" s="25" t="inlineStr">
        <is>
          <t>forms_promotion__is_broken</t>
        </is>
      </c>
      <c r="B115" s="29" t="inlineStr">
        <is>
          <t>forms_promotion.is_broken · BOOLEAN · MailerLite forms_promotion</t>
        </is>
      </c>
      <c r="C115" s="26" t="n"/>
      <c r="D115" s="27">
        <f>IF(AND($C115="x",$A115&lt;&gt;""),$A115,"")</f>
        <v/>
      </c>
    </row>
    <row r="116">
      <c r="A116" s="25" t="inlineStr">
        <is>
          <t>forms_promotion__last_registration_at</t>
        </is>
      </c>
      <c r="B116" s="29" t="inlineStr">
        <is>
          <t>forms_promotion.last_registration_at · TIMESTAMP · MailerLite forms_promotion</t>
        </is>
      </c>
      <c r="C116" s="26" t="n"/>
      <c r="D116" s="27">
        <f>IF(AND($C116="x",$A116&lt;&gt;""),$A116,"")</f>
        <v/>
      </c>
    </row>
    <row r="117">
      <c r="A117" s="25" t="inlineStr">
        <is>
          <t>forms_promotion__name</t>
        </is>
      </c>
      <c r="B117" s="29" t="inlineStr">
        <is>
          <t>forms_promotion.name · TEXT · MailerLite forms_promotion</t>
        </is>
      </c>
      <c r="C117" s="26" t="n"/>
      <c r="D117" s="27">
        <f>IF(AND($C117="x",$A117&lt;&gt;""),$A117,"")</f>
        <v/>
      </c>
    </row>
    <row r="118">
      <c r="A118" s="25" t="inlineStr">
        <is>
          <t>forms_promotion__opens_count</t>
        </is>
      </c>
      <c r="B118" s="29" t="inlineStr">
        <is>
          <t>forms_promotion.opens_count · NUMERIC · MailerLite forms_promotion</t>
        </is>
      </c>
      <c r="C118" s="26" t="n"/>
      <c r="D118" s="27">
        <f>IF(AND($C118="x",$A118&lt;&gt;""),$A118,"")</f>
        <v/>
      </c>
    </row>
    <row r="119">
      <c r="A119" s="25" t="inlineStr">
        <is>
          <t>forms_promotion__screenshot_url</t>
        </is>
      </c>
      <c r="B119" s="29" t="inlineStr">
        <is>
          <t>forms_promotion.screenshot_url · TEXT · MailerLite forms_promotion</t>
        </is>
      </c>
      <c r="C119" s="26" t="n"/>
      <c r="D119" s="27">
        <f>IF(AND($C119="x",$A119&lt;&gt;""),$A119,"")</f>
        <v/>
      </c>
    </row>
    <row r="120">
      <c r="A120" s="25" t="inlineStr">
        <is>
          <t>forms_promotion__settings</t>
        </is>
      </c>
      <c r="B120" s="29" t="inlineStr">
        <is>
          <t>forms_promotion.settings · OBJECT · MailerLite forms_promotion</t>
        </is>
      </c>
      <c r="C120" s="26" t="n"/>
      <c r="D120" s="27">
        <f>IF(AND($C120="x",$A120&lt;&gt;""),$A120,"")</f>
        <v/>
      </c>
    </row>
    <row r="121">
      <c r="A121" s="25" t="inlineStr">
        <is>
          <t>forms_promotion__slug</t>
        </is>
      </c>
      <c r="B121" s="29" t="inlineStr">
        <is>
          <t>forms_promotion.slug · TEXT · MailerLite forms_promotion</t>
        </is>
      </c>
      <c r="C121" s="26" t="n"/>
      <c r="D121" s="27">
        <f>IF(AND($C121="x",$A121&lt;&gt;""),$A121,"")</f>
        <v/>
      </c>
    </row>
    <row r="122">
      <c r="A122" s="25" t="inlineStr">
        <is>
          <t>forms_promotion__type</t>
        </is>
      </c>
      <c r="B122" s="29" t="inlineStr">
        <is>
          <t>forms_promotion.type · TEXT · MailerLite forms_promotion</t>
        </is>
      </c>
      <c r="C122" s="26" t="n"/>
      <c r="D122" s="27">
        <f>IF(AND($C122="x",$A122&lt;&gt;""),$A122,"")</f>
        <v/>
      </c>
    </row>
    <row r="123">
      <c r="A123" s="25" t="inlineStr">
        <is>
          <t>forms_promotion__used_in_automations</t>
        </is>
      </c>
      <c r="B123" s="29" t="inlineStr">
        <is>
          <t>forms_promotion.used_in_automations · BOOLEAN · MailerLite forms_promotion</t>
        </is>
      </c>
      <c r="C123" s="26" t="n"/>
      <c r="D123" s="27">
        <f>IF(AND($C123="x",$A123&lt;&gt;""),$A123,"")</f>
        <v/>
      </c>
    </row>
    <row r="124">
      <c r="A124" s="25" t="inlineStr">
        <is>
          <t>forms_promotion__warnings</t>
        </is>
      </c>
      <c r="B124" s="29" t="inlineStr">
        <is>
          <t>forms_promotion.warnings · OBJECT · MailerLite forms_promotion</t>
        </is>
      </c>
      <c r="C124" s="26" t="n"/>
      <c r="D124" s="27">
        <f>IF(AND($C124="x",$A124&lt;&gt;""),$A124,"")</f>
        <v/>
      </c>
    </row>
    <row r="125">
      <c r="A125" s="25" t="inlineStr">
        <is>
          <t>data_fetched_at</t>
        </is>
      </c>
      <c r="B125" s="29" t="inlineStr">
        <is>
          <t>Data fetched at · TIMESTAMP · MailerLite other</t>
        </is>
      </c>
      <c r="C125" s="26" t="n"/>
      <c r="D125" s="27">
        <f>IF(AND($C125="x",$A125&lt;&gt;""),$A125,"")</f>
        <v/>
      </c>
    </row>
    <row r="126">
      <c r="A126" s="25" t="inlineStr">
        <is>
          <t>datasource</t>
        </is>
      </c>
      <c r="B126" s="29" t="inlineStr">
        <is>
          <t>Data Source · TEXT · MailerLite other</t>
        </is>
      </c>
      <c r="C126" s="26" t="n"/>
      <c r="D126" s="27">
        <f>IF(AND($C126="x",$A126&lt;&gt;""),$A126,"")</f>
        <v/>
      </c>
    </row>
    <row r="127">
      <c r="A127" s="25" t="inlineStr">
        <is>
          <t>day_of_month</t>
        </is>
      </c>
      <c r="B127" s="29" t="inlineStr">
        <is>
          <t>Day of month · TEXT · MailerLite other</t>
        </is>
      </c>
      <c r="C127" s="26" t="n"/>
      <c r="D127" s="27">
        <f>IF(AND($C127="x",$A127&lt;&gt;""),$A127,"")</f>
        <v/>
      </c>
    </row>
    <row r="128">
      <c r="A128" s="25" t="inlineStr">
        <is>
          <t>month</t>
        </is>
      </c>
      <c r="B128" s="29" t="inlineStr">
        <is>
          <t>Month · TEXT · MailerLite other</t>
        </is>
      </c>
      <c r="C128" s="26" t="n"/>
      <c r="D128" s="27">
        <f>IF(AND($C128="x",$A128&lt;&gt;""),$A128,"")</f>
        <v/>
      </c>
    </row>
    <row r="129">
      <c r="A129" s="25" t="inlineStr">
        <is>
          <t>now</t>
        </is>
      </c>
      <c r="B129" s="29" t="inlineStr">
        <is>
          <t>Now · TIMESTAMP · MailerLite other</t>
        </is>
      </c>
      <c r="C129" s="26" t="n"/>
      <c r="D129" s="27">
        <f>IF(AND($C129="x",$A129&lt;&gt;""),$A129,"")</f>
        <v/>
      </c>
    </row>
    <row r="130">
      <c r="A130" s="25" t="inlineStr">
        <is>
          <t>source</t>
        </is>
      </c>
      <c r="B130" s="29" t="inlineStr">
        <is>
          <t>Source · TEXT · MailerLite other</t>
        </is>
      </c>
      <c r="C130" s="26" t="n"/>
      <c r="D130" s="27">
        <f>IF(AND($C130="x",$A130&lt;&gt;""),$A130,"")</f>
        <v/>
      </c>
    </row>
    <row r="131">
      <c r="A131" s="25" t="inlineStr">
        <is>
          <t>today</t>
        </is>
      </c>
      <c r="B131" s="29" t="inlineStr">
        <is>
          <t>Today · DATE · MailerLite other</t>
        </is>
      </c>
      <c r="C131" s="26" t="n"/>
      <c r="D131" s="27">
        <f>IF(AND($C131="x",$A131&lt;&gt;""),$A131,"")</f>
        <v/>
      </c>
    </row>
    <row r="132">
      <c r="A132" s="25" t="inlineStr">
        <is>
          <t>week</t>
        </is>
      </c>
      <c r="B132" s="29" t="inlineStr">
        <is>
          <t>Week · TEXT · MailerLite other</t>
        </is>
      </c>
      <c r="C132" s="26" t="n"/>
      <c r="D132" s="27">
        <f>IF(AND($C132="x",$A132&lt;&gt;""),$A132,"")</f>
        <v/>
      </c>
    </row>
    <row r="133">
      <c r="A133" s="25" t="inlineStr">
        <is>
          <t>week_day</t>
        </is>
      </c>
      <c r="B133" s="29" t="inlineStr">
        <is>
          <t>Day of week and day number · TEXT · MailerLite other</t>
        </is>
      </c>
      <c r="C133" s="26" t="n"/>
      <c r="D133" s="27">
        <f>IF(AND($C133="x",$A133&lt;&gt;""),$A133,"")</f>
        <v/>
      </c>
    </row>
    <row r="134">
      <c r="A134" s="25" t="inlineStr">
        <is>
          <t>week_day_iso</t>
        </is>
      </c>
      <c r="B134" s="29" t="inlineStr">
        <is>
          <t>Day of week and day number, ISO · TEXT · MailerLite other</t>
        </is>
      </c>
      <c r="C134" s="26" t="n"/>
      <c r="D134" s="27">
        <f>IF(AND($C134="x",$A134&lt;&gt;""),$A134,"")</f>
        <v/>
      </c>
    </row>
    <row r="135">
      <c r="A135" s="25" t="inlineStr">
        <is>
          <t>week_iso</t>
        </is>
      </c>
      <c r="B135" s="29" t="inlineStr">
        <is>
          <t>Week ISO · TEXT · MailerLite other</t>
        </is>
      </c>
      <c r="C135" s="26" t="n"/>
      <c r="D135" s="27">
        <f>IF(AND($C135="x",$A135&lt;&gt;""),$A135,"")</f>
        <v/>
      </c>
    </row>
    <row r="136">
      <c r="A136" s="25" t="inlineStr">
        <is>
          <t>year</t>
        </is>
      </c>
      <c r="B136" s="29" t="inlineStr">
        <is>
          <t>Year · TEXT · MailerLite other</t>
        </is>
      </c>
      <c r="C136" s="26" t="n"/>
      <c r="D136" s="27">
        <f>IF(AND($C136="x",$A136&lt;&gt;""),$A136,"")</f>
        <v/>
      </c>
    </row>
    <row r="137">
      <c r="A137" s="25" t="inlineStr">
        <is>
          <t>year_month</t>
        </is>
      </c>
      <c r="B137" s="29" t="inlineStr">
        <is>
          <t>Yearmonth · TEXT · MailerLite other</t>
        </is>
      </c>
      <c r="C137" s="26" t="n"/>
      <c r="D137" s="27">
        <f>IF(AND($C137="x",$A137&lt;&gt;""),$A137,"")</f>
        <v/>
      </c>
    </row>
    <row r="138">
      <c r="A138" s="25" t="inlineStr">
        <is>
          <t>year_month_name</t>
        </is>
      </c>
      <c r="B138" s="29" t="inlineStr">
        <is>
          <t>Year month name · TEXT · MailerLite other</t>
        </is>
      </c>
      <c r="C138" s="26" t="n"/>
      <c r="D138" s="27">
        <f>IF(AND($C138="x",$A138&lt;&gt;""),$A138,"")</f>
        <v/>
      </c>
    </row>
    <row r="139">
      <c r="A139" s="25" t="inlineStr">
        <is>
          <t>year_of_week</t>
        </is>
      </c>
      <c r="B139" s="29" t="inlineStr">
        <is>
          <t>Year of week · TEXT · MailerLite other</t>
        </is>
      </c>
      <c r="C139" s="26" t="n"/>
      <c r="D139" s="27">
        <f>IF(AND($C139="x",$A139&lt;&gt;""),$A139,"")</f>
        <v/>
      </c>
    </row>
    <row r="140">
      <c r="A140" s="25" t="inlineStr">
        <is>
          <t>year_of_week_iso</t>
        </is>
      </c>
      <c r="B140" s="29" t="inlineStr">
        <is>
          <t>Year of week, ISO · TEXT · MailerLite other</t>
        </is>
      </c>
      <c r="C140" s="26" t="n"/>
      <c r="D140" s="27">
        <f>IF(AND($C140="x",$A140&lt;&gt;""),$A140,"")</f>
        <v/>
      </c>
    </row>
    <row r="141">
      <c r="A141" s="25" t="inlineStr">
        <is>
          <t>year_week</t>
        </is>
      </c>
      <c r="B141" s="29" t="inlineStr">
        <is>
          <t>Year week · TEXT · MailerLite other</t>
        </is>
      </c>
      <c r="C141" s="26" t="n"/>
      <c r="D141" s="27">
        <f>IF(AND($C141="x",$A141&lt;&gt;""),$A141,"")</f>
        <v/>
      </c>
    </row>
    <row r="142">
      <c r="A142" s="25" t="inlineStr">
        <is>
          <t>year_week_iso</t>
        </is>
      </c>
      <c r="B142" s="29" t="inlineStr">
        <is>
          <t>Year week ISO · TEXT · MailerLite other</t>
        </is>
      </c>
      <c r="C142" s="26" t="n"/>
      <c r="D142" s="27">
        <f>IF(AND($C142="x",$A142&lt;&gt;""),$A142,"")</f>
        <v/>
      </c>
    </row>
    <row r="143">
      <c r="A143" s="25" t="inlineStr">
        <is>
          <t>segments__click_rate</t>
        </is>
      </c>
      <c r="B143" s="29" t="inlineStr">
        <is>
          <t>segments.click_rate · PERCENT · MailerLite segments</t>
        </is>
      </c>
      <c r="C143" s="26" t="n"/>
      <c r="D143" s="27">
        <f>IF(AND($C143="x",$A143&lt;&gt;""),$A143,"")</f>
        <v/>
      </c>
    </row>
    <row r="144">
      <c r="A144" s="25" t="inlineStr">
        <is>
          <t>segments__created_at</t>
        </is>
      </c>
      <c r="B144" s="29" t="inlineStr">
        <is>
          <t>segments.created_at · TIMESTAMP · MailerLite segments</t>
        </is>
      </c>
      <c r="C144" s="26" t="n"/>
      <c r="D144" s="27">
        <f>IF(AND($C144="x",$A144&lt;&gt;""),$A144,"")</f>
        <v/>
      </c>
    </row>
    <row r="145">
      <c r="A145" s="25" t="inlineStr">
        <is>
          <t>segments__id</t>
        </is>
      </c>
      <c r="B145" s="29" t="inlineStr">
        <is>
          <t>segments.id · TEXT · MailerLite segments</t>
        </is>
      </c>
      <c r="C145" s="26" t="n"/>
      <c r="D145" s="27">
        <f>IF(AND($C145="x",$A145&lt;&gt;""),$A145,"")</f>
        <v/>
      </c>
    </row>
    <row r="146">
      <c r="A146" s="25" t="inlineStr">
        <is>
          <t>segments__name</t>
        </is>
      </c>
      <c r="B146" s="29" t="inlineStr">
        <is>
          <t>segments.name · TEXT · MailerLite segments</t>
        </is>
      </c>
      <c r="C146" s="26" t="n"/>
      <c r="D146" s="27">
        <f>IF(AND($C146="x",$A146&lt;&gt;""),$A146,"")</f>
        <v/>
      </c>
    </row>
    <row r="147">
      <c r="A147" s="25" t="inlineStr">
        <is>
          <t>segments__open_rate</t>
        </is>
      </c>
      <c r="B147" s="29" t="inlineStr">
        <is>
          <t>segments.open_rate · PERCENT · MailerLite segments</t>
        </is>
      </c>
      <c r="C147" s="26" t="n"/>
      <c r="D147" s="27">
        <f>IF(AND($C147="x",$A147&lt;&gt;""),$A147,"")</f>
        <v/>
      </c>
    </row>
    <row r="148">
      <c r="A148" s="25" t="inlineStr">
        <is>
          <t>segments__total</t>
        </is>
      </c>
      <c r="B148" s="29" t="inlineStr">
        <is>
          <t>segments.total · NUMERIC · MailerLite segments</t>
        </is>
      </c>
      <c r="C148" s="26" t="n"/>
      <c r="D148" s="27">
        <f>IF(AND($C148="x",$A148&lt;&gt;""),$A148,"")</f>
        <v/>
      </c>
    </row>
    <row r="149">
      <c r="A149" s="25" t="inlineStr">
        <is>
          <t>subscribers__click_rate</t>
        </is>
      </c>
      <c r="B149" s="29" t="inlineStr">
        <is>
          <t>subscribers.click_rate · NUMERIC · MailerLite subscribers</t>
        </is>
      </c>
      <c r="C149" s="26" t="n"/>
      <c r="D149" s="27">
        <f>IF(AND($C149="x",$A149&lt;&gt;""),$A149,"")</f>
        <v/>
      </c>
    </row>
    <row r="150">
      <c r="A150" s="25" t="inlineStr">
        <is>
          <t>subscribers__clicks_count</t>
        </is>
      </c>
      <c r="B150" s="29" t="inlineStr">
        <is>
          <t>subscribers.clicks_count · NUMERIC · MailerLite subscribers</t>
        </is>
      </c>
      <c r="C150" s="26" t="n"/>
      <c r="D150" s="27">
        <f>IF(AND($C150="x",$A150&lt;&gt;""),$A150,"")</f>
        <v/>
      </c>
    </row>
    <row r="151">
      <c r="A151" s="25" t="inlineStr">
        <is>
          <t>subscribers__created_at</t>
        </is>
      </c>
      <c r="B151" s="29" t="inlineStr">
        <is>
          <t>subscribers.created_at · TIMESTAMP · MailerLite subscribers</t>
        </is>
      </c>
      <c r="C151" s="26" t="n"/>
      <c r="D151" s="27">
        <f>IF(AND($C151="x",$A151&lt;&gt;""),$A151,"")</f>
        <v/>
      </c>
    </row>
    <row r="152">
      <c r="A152" s="25" t="inlineStr">
        <is>
          <t>subscribers__email</t>
        </is>
      </c>
      <c r="B152" s="29" t="inlineStr">
        <is>
          <t>subscribers.email · TEXT · MailerLite subscribers</t>
        </is>
      </c>
      <c r="C152" s="26" t="n"/>
      <c r="D152" s="27">
        <f>IF(AND($C152="x",$A152&lt;&gt;""),$A152,"")</f>
        <v/>
      </c>
    </row>
    <row r="153">
      <c r="A153" s="25" t="inlineStr">
        <is>
          <t>subscribers__fields</t>
        </is>
      </c>
      <c r="B153" s="29" t="inlineStr">
        <is>
          <t>subscribers.fields · OBJECT · MailerLite subscribers</t>
        </is>
      </c>
      <c r="C153" s="26" t="n"/>
      <c r="D153" s="27">
        <f>IF(AND($C153="x",$A153&lt;&gt;""),$A153,"")</f>
        <v/>
      </c>
    </row>
    <row r="154">
      <c r="A154" s="25" t="inlineStr">
        <is>
          <t>subscribers__id</t>
        </is>
      </c>
      <c r="B154" s="29" t="inlineStr">
        <is>
          <t>subscribers.id · TEXT · MailerLite subscribers</t>
        </is>
      </c>
      <c r="C154" s="26" t="n"/>
      <c r="D154" s="27">
        <f>IF(AND($C154="x",$A154&lt;&gt;""),$A154,"")</f>
        <v/>
      </c>
    </row>
    <row r="155">
      <c r="A155" s="25" t="inlineStr">
        <is>
          <t>subscribers__ip_address</t>
        </is>
      </c>
      <c r="B155" s="29" t="inlineStr">
        <is>
          <t>subscribers.ip_address · TEXT · MailerLite subscribers</t>
        </is>
      </c>
      <c r="C155" s="26" t="n"/>
      <c r="D155" s="27">
        <f>IF(AND($C155="x",$A155&lt;&gt;""),$A155,"")</f>
        <v/>
      </c>
    </row>
    <row r="156">
      <c r="A156" s="25" t="inlineStr">
        <is>
          <t>subscribers__open_rate</t>
        </is>
      </c>
      <c r="B156" s="29" t="inlineStr">
        <is>
          <t>subscribers.open_rate · NUMERIC · MailerLite subscribers</t>
        </is>
      </c>
      <c r="C156" s="26" t="n"/>
      <c r="D156" s="27">
        <f>IF(AND($C156="x",$A156&lt;&gt;""),$A156,"")</f>
        <v/>
      </c>
    </row>
    <row r="157">
      <c r="A157" s="25" t="inlineStr">
        <is>
          <t>subscribers__opens_count</t>
        </is>
      </c>
      <c r="B157" s="29" t="inlineStr">
        <is>
          <t>subscribers.opens_count · NUMERIC · MailerLite subscribers</t>
        </is>
      </c>
      <c r="C157" s="26" t="n"/>
      <c r="D157" s="27">
        <f>IF(AND($C157="x",$A157&lt;&gt;""),$A157,"")</f>
        <v/>
      </c>
    </row>
    <row r="158">
      <c r="A158" s="25" t="inlineStr">
        <is>
          <t>subscribers__opted_in_at</t>
        </is>
      </c>
      <c r="B158" s="29" t="inlineStr">
        <is>
          <t>subscribers.opted_in_at · TIMESTAMP · MailerLite subscribers</t>
        </is>
      </c>
      <c r="C158" s="26" t="n"/>
      <c r="D158" s="27">
        <f>IF(AND($C158="x",$A158&lt;&gt;""),$A158,"")</f>
        <v/>
      </c>
    </row>
    <row r="159">
      <c r="A159" s="25" t="inlineStr">
        <is>
          <t>subscribers__optin_ip</t>
        </is>
      </c>
      <c r="B159" s="29" t="inlineStr">
        <is>
          <t>subscribers.optin_ip · TEXT · MailerLite subscribers</t>
        </is>
      </c>
      <c r="C159" s="26" t="n"/>
      <c r="D159" s="27">
        <f>IF(AND($C159="x",$A159&lt;&gt;""),$A159,"")</f>
        <v/>
      </c>
    </row>
    <row r="160">
      <c r="A160" s="25" t="inlineStr">
        <is>
          <t>subscribers__sent</t>
        </is>
      </c>
      <c r="B160" s="29" t="inlineStr">
        <is>
          <t>subscribers.sent · NUMERIC · MailerLite subscribers</t>
        </is>
      </c>
      <c r="C160" s="26" t="n"/>
      <c r="D160" s="27">
        <f>IF(AND($C160="x",$A160&lt;&gt;""),$A160,"")</f>
        <v/>
      </c>
    </row>
    <row r="161">
      <c r="A161" s="25" t="inlineStr">
        <is>
          <t>subscribers__source</t>
        </is>
      </c>
      <c r="B161" s="29" t="inlineStr">
        <is>
          <t>subscribers.source · TEXT · MailerLite subscribers</t>
        </is>
      </c>
      <c r="C161" s="26" t="n"/>
      <c r="D161" s="27">
        <f>IF(AND($C161="x",$A161&lt;&gt;""),$A161,"")</f>
        <v/>
      </c>
    </row>
    <row r="162">
      <c r="A162" s="25" t="inlineStr">
        <is>
          <t>subscribers__status</t>
        </is>
      </c>
      <c r="B162" s="29" t="inlineStr">
        <is>
          <t>subscribers.status · TEXT · MailerLite subscribers</t>
        </is>
      </c>
      <c r="C162" s="26" t="n"/>
      <c r="D162" s="27">
        <f>IF(AND($C162="x",$A162&lt;&gt;""),$A162,"")</f>
        <v/>
      </c>
    </row>
    <row r="163">
      <c r="A163" s="25" t="inlineStr">
        <is>
          <t>subscribers__subscribed_at</t>
        </is>
      </c>
      <c r="B163" s="29" t="inlineStr">
        <is>
          <t>subscribers.subscribed_at · TIMESTAMP · MailerLite subscribers</t>
        </is>
      </c>
      <c r="C163" s="26" t="n"/>
      <c r="D163" s="27">
        <f>IF(AND($C163="x",$A163&lt;&gt;""),$A163,"")</f>
        <v/>
      </c>
    </row>
    <row r="164">
      <c r="A164" s="25" t="inlineStr">
        <is>
          <t>subscribers__unsubscribed_at</t>
        </is>
      </c>
      <c r="B164" s="29" t="inlineStr">
        <is>
          <t>subscribers.unsubscribed_at · TIMESTAMP · MailerLite subscribers</t>
        </is>
      </c>
      <c r="C164" s="26" t="n"/>
      <c r="D164" s="27">
        <f>IF(AND($C164="x",$A164&lt;&gt;""),$A164,"")</f>
        <v/>
      </c>
    </row>
    <row r="165">
      <c r="A165" s="25" t="inlineStr">
        <is>
          <t>subscribers__updated_at</t>
        </is>
      </c>
      <c r="B165" s="29" t="inlineStr">
        <is>
          <t>subscribers.updated_at · TIMESTAMP · MailerLite subscribers</t>
        </is>
      </c>
      <c r="C165" s="26" t="n"/>
      <c r="D165" s="27">
        <f>IF(AND($C165="x",$A165&lt;&gt;""),$A165,"")</f>
        <v/>
      </c>
    </row>
    <row r="166">
      <c r="A166" s="25" t="inlineStr">
        <is>
          <t>timezones__id</t>
        </is>
      </c>
      <c r="B166" s="29" t="inlineStr">
        <is>
          <t>timezones.id · TEXT · MailerLite timezones</t>
        </is>
      </c>
      <c r="C166" s="26" t="n"/>
      <c r="D166" s="27">
        <f>IF(AND($C166="x",$A166&lt;&gt;""),$A166,"")</f>
        <v/>
      </c>
    </row>
    <row r="167">
      <c r="A167" s="25" t="inlineStr">
        <is>
          <t>timezones__name</t>
        </is>
      </c>
      <c r="B167" s="29" t="inlineStr">
        <is>
          <t>timezones.name · TEXT · MailerLite timezones</t>
        </is>
      </c>
      <c r="C167" s="26" t="n"/>
      <c r="D167" s="27">
        <f>IF(AND($C167="x",$A167&lt;&gt;""),$A167,"")</f>
        <v/>
      </c>
    </row>
    <row r="168">
      <c r="A168" s="25" t="inlineStr">
        <is>
          <t>timezones__name_for_humans</t>
        </is>
      </c>
      <c r="B168" s="29" t="inlineStr">
        <is>
          <t>timezones.name_for_humans · TEXT · MailerLite timezones</t>
        </is>
      </c>
      <c r="C168" s="26" t="n"/>
      <c r="D168" s="27">
        <f>IF(AND($C168="x",$A168&lt;&gt;""),$A168,"")</f>
        <v/>
      </c>
    </row>
    <row r="169">
      <c r="A169" s="25" t="inlineStr">
        <is>
          <t>timezones__offset</t>
        </is>
      </c>
      <c r="B169" s="29" t="inlineStr">
        <is>
          <t>timezones.offset · NUMERIC · MailerLite timezones</t>
        </is>
      </c>
      <c r="C169" s="26" t="n"/>
      <c r="D169" s="27">
        <f>IF(AND($C169="x",$A169&lt;&gt;""),$A169,"")</f>
        <v/>
      </c>
    </row>
    <row r="170">
      <c r="A170" s="25" t="inlineStr">
        <is>
          <t>timezones__offset_name</t>
        </is>
      </c>
      <c r="B170" s="29" t="inlineStr">
        <is>
          <t>timezones.offset_name · TEXT · MailerLite timezones</t>
        </is>
      </c>
      <c r="C170" s="26" t="n"/>
      <c r="D170" s="27">
        <f>IF(AND($C170="x",$A170&lt;&gt;""),$A170,"")</f>
        <v/>
      </c>
    </row>
    <row r="171">
      <c r="A171" s="22" t="inlineStr">
        <is>
          <t>Eigen veld toevoegen: zet hieronder het Windsor-veld-id in kolom A en een x in kolom C (tot rij 181).</t>
        </is>
      </c>
    </row>
    <row r="172">
      <c r="A172" s="30" t="n"/>
      <c r="C172" s="30" t="n"/>
      <c r="D172" s="27">
        <f>IF(AND($C172="x",$A172&lt;&gt;""),$A172,"")</f>
        <v/>
      </c>
    </row>
    <row r="173">
      <c r="A173" s="30" t="n"/>
      <c r="C173" s="30" t="n"/>
      <c r="D173" s="27">
        <f>IF(AND($C173="x",$A173&lt;&gt;""),$A173,"")</f>
        <v/>
      </c>
    </row>
    <row r="174">
      <c r="A174" s="30" t="n"/>
      <c r="C174" s="30" t="n"/>
      <c r="D174" s="27">
        <f>IF(AND($C174="x",$A174&lt;&gt;""),$A174,"")</f>
        <v/>
      </c>
    </row>
    <row r="175">
      <c r="A175" s="30" t="n"/>
      <c r="C175" s="30" t="n"/>
      <c r="D175" s="27">
        <f>IF(AND($C175="x",$A175&lt;&gt;""),$A175,"")</f>
        <v/>
      </c>
    </row>
    <row r="176">
      <c r="A176" s="30" t="n"/>
      <c r="C176" s="30" t="n"/>
      <c r="D176" s="27">
        <f>IF(AND($C176="x",$A176&lt;&gt;""),$A176,"")</f>
        <v/>
      </c>
    </row>
    <row r="177">
      <c r="A177" s="30" t="n"/>
      <c r="C177" s="30" t="n"/>
      <c r="D177" s="27">
        <f>IF(AND($C177="x",$A177&lt;&gt;""),$A177,"")</f>
        <v/>
      </c>
    </row>
    <row r="178">
      <c r="A178" s="30" t="n"/>
      <c r="C178" s="30" t="n"/>
      <c r="D178" s="27">
        <f>IF(AND($C178="x",$A178&lt;&gt;""),$A178,"")</f>
        <v/>
      </c>
    </row>
    <row r="179">
      <c r="A179" s="30" t="n"/>
      <c r="C179" s="30" t="n"/>
      <c r="D179" s="27">
        <f>IF(AND($C179="x",$A179&lt;&gt;""),$A179,"")</f>
        <v/>
      </c>
    </row>
    <row r="180">
      <c r="A180" s="30" t="n"/>
      <c r="C180" s="30" t="n"/>
      <c r="D180" s="27">
        <f>IF(AND($C180="x",$A180&lt;&gt;""),$A180,"")</f>
        <v/>
      </c>
    </row>
    <row r="181">
      <c r="A181" s="30" t="n"/>
      <c r="C181" s="30" t="n"/>
      <c r="D181" s="27">
        <f>IF(AND($C181="x",$A181&lt;&gt;""),$A181,"")</f>
        <v/>
      </c>
    </row>
  </sheetData>
  <mergeCells count="3">
    <mergeCell ref="B8:D8"/>
    <mergeCell ref="A20:C20"/>
    <mergeCell ref="A171:C171"/>
  </mergeCells>
  <dataValidations count="1">
    <dataValidation sqref="C12 C13 C14 C15 C16 C17 C18 C19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2 C173 C174 C175 C176 C177 C178 C179 C180 C18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58"/>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Convertkit broadcasts</t>
        </is>
      </c>
      <c r="C1" s="22" t="inlineStr">
        <is>
          <t>Status: Alleen bij ConvertKit · E-mail</t>
        </is>
      </c>
    </row>
    <row r="2">
      <c r="A2" s="3" t="inlineStr">
        <is>
          <t>Connector</t>
        </is>
      </c>
      <c r="B2" s="6" t="inlineStr">
        <is>
          <t>convertkit</t>
        </is>
      </c>
    </row>
    <row r="3">
      <c r="A3" s="3" t="inlineStr">
        <is>
          <t>Account-id (uit Instellingen)</t>
        </is>
      </c>
      <c r="B3" s="6" t="inlineStr"/>
      <c r="C3" s="8" t="inlineStr">
        <is>
          <t>Leeg = geen select_accounts in de URL</t>
        </is>
      </c>
    </row>
    <row r="4">
      <c r="A4" s="3" t="inlineStr">
        <is>
          <t>Taaknaam (Task name)</t>
        </is>
      </c>
      <c r="B4" s="23">
        <f>"Windsor - Sheets - Convertkit broadcasts - "&amp;Instellingen!$B$3</f>
        <v/>
      </c>
    </row>
    <row r="5">
      <c r="A5" s="3" t="inlineStr">
        <is>
          <t>Tabnaam (Sheet Name)</t>
        </is>
      </c>
      <c r="B5" s="23">
        <f>"Convertkit - broadcasts - "&amp;Instellingen!$B$3&amp;" - windsor.ai"</f>
        <v/>
      </c>
      <c r="C5" s="8" t="inlineStr">
        <is>
          <t>Herkenning in api/_sheetdata.js gaat op bron + niveau in deze naam; hou het voorstel aan.</t>
        </is>
      </c>
    </row>
    <row r="6">
      <c r="A6" s="3" t="inlineStr">
        <is>
          <t>Columns to Match (rows to replace)</t>
        </is>
      </c>
      <c r="B6" s="6" t="inlineStr">
        <is>
          <t>broadcasts__created_at</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$58)&amp;IF($B$3&lt;&gt;"","&amp;select_accounts="&amp;$B$3,"")&amp;IF(Instellingen!$B$5&lt;&gt;"","&amp;_field_headers="&amp;Instellingen!$B$5,"")</f>
        <v/>
      </c>
    </row>
    <row r="9">
      <c r="A9" s="3" t="inlineStr">
        <is>
          <t>Aantal velden in de query</t>
        </is>
      </c>
      <c r="B9" s="6">
        <f>COUNTIF($C$12:$C$58,"x")</f>
        <v/>
      </c>
    </row>
    <row r="11">
      <c r="A11" s="10" t="inlineStr">
        <is>
          <t>Veld (Windsor-id)</t>
        </is>
      </c>
      <c r="B11" s="10" t="inlineStr">
        <is>
          <t>Gebruik in het dashboard · Windsor-naam · type</t>
        </is>
      </c>
      <c r="C11" s="10" t="inlineStr">
        <is>
          <t>Opnemen (x)</t>
        </is>
      </c>
      <c r="D11" s="10" t="inlineStr">
        <is>
          <t>→ query</t>
        </is>
      </c>
    </row>
    <row r="12">
      <c r="A12" s="16" t="inlineStr">
        <is>
          <t>broadcasts__id</t>
        </is>
      </c>
      <c r="B12" s="25" t="inlineStr">
        <is>
          <t>Id · Windsor: broadcasts.id · NUMERIC</t>
        </is>
      </c>
      <c r="C12" s="26" t="inlineStr">
        <is>
          <t>x</t>
        </is>
      </c>
      <c r="D12" s="27">
        <f>IF(AND($C12="x",$A12&lt;&gt;""),$A12,"")</f>
        <v/>
      </c>
    </row>
    <row r="13">
      <c r="A13" s="16" t="inlineStr">
        <is>
          <t>broadcasts__subject</t>
        </is>
      </c>
      <c r="B13" s="25" t="inlineStr">
        <is>
          <t>Onderwerp · Windsor: broadcasts.subject · TEXT</t>
        </is>
      </c>
      <c r="C13" s="26" t="inlineStr">
        <is>
          <t>x</t>
        </is>
      </c>
      <c r="D13" s="27">
        <f>IF(AND($C13="x",$A13&lt;&gt;""),$A13,"")</f>
        <v/>
      </c>
    </row>
    <row r="14">
      <c r="A14" s="16" t="inlineStr">
        <is>
          <t>broadcasts__created_at</t>
        </is>
      </c>
      <c r="B14" s="25" t="inlineStr">
        <is>
          <t>Aangemaakt (datumkolom) · Windsor: broadcasts.created_at · TEXT</t>
        </is>
      </c>
      <c r="C14" s="26" t="inlineStr">
        <is>
          <t>x</t>
        </is>
      </c>
      <c r="D14" s="27">
        <f>IF(AND($C14="x",$A14&lt;&gt;""),$A14,"")</f>
        <v/>
      </c>
    </row>
    <row r="15">
      <c r="A15" s="28" t="inlineStr">
        <is>
          <t>— Overige Windsor-velden van connector 'convertkit' (32; weergavenaam · type · rapport). Zet een x om ze op te nemen. —</t>
        </is>
      </c>
      <c r="D15" s="27" t="inlineStr"/>
    </row>
    <row r="16">
      <c r="A16" s="25" t="inlineStr">
        <is>
          <t>forms__archived</t>
        </is>
      </c>
      <c r="B16" s="29" t="inlineStr">
        <is>
          <t>forms.archived · BOOLEAN · ConvertKit forms</t>
        </is>
      </c>
      <c r="C16" s="26" t="n"/>
      <c r="D16" s="27">
        <f>IF(AND($C16="x",$A16&lt;&gt;""),$A16,"")</f>
        <v/>
      </c>
    </row>
    <row r="17">
      <c r="A17" s="25" t="inlineStr">
        <is>
          <t>forms__created_at</t>
        </is>
      </c>
      <c r="B17" s="29" t="inlineStr">
        <is>
          <t>forms.created_at · TEXT · ConvertKit forms</t>
        </is>
      </c>
      <c r="C17" s="26" t="n"/>
      <c r="D17" s="27">
        <f>IF(AND($C17="x",$A17&lt;&gt;""),$A17,"")</f>
        <v/>
      </c>
    </row>
    <row r="18">
      <c r="A18" s="25" t="inlineStr">
        <is>
          <t>forms__description</t>
        </is>
      </c>
      <c r="B18" s="29" t="inlineStr">
        <is>
          <t>forms.description · TEXT · ConvertKit forms</t>
        </is>
      </c>
      <c r="C18" s="26" t="n"/>
      <c r="D18" s="27">
        <f>IF(AND($C18="x",$A18&lt;&gt;""),$A18,"")</f>
        <v/>
      </c>
    </row>
    <row r="19">
      <c r="A19" s="25" t="inlineStr">
        <is>
          <t>forms__embed_js</t>
        </is>
      </c>
      <c r="B19" s="29" t="inlineStr">
        <is>
          <t>forms.embed_js · TEXT · ConvertKit forms</t>
        </is>
      </c>
      <c r="C19" s="26" t="n"/>
      <c r="D19" s="27">
        <f>IF(AND($C19="x",$A19&lt;&gt;""),$A19,"")</f>
        <v/>
      </c>
    </row>
    <row r="20">
      <c r="A20" s="25" t="inlineStr">
        <is>
          <t>forms__embed_url</t>
        </is>
      </c>
      <c r="B20" s="29" t="inlineStr">
        <is>
          <t>forms.embed_url · TEXT · ConvertKit forms</t>
        </is>
      </c>
      <c r="C20" s="26" t="n"/>
      <c r="D20" s="27">
        <f>IF(AND($C20="x",$A20&lt;&gt;""),$A20,"")</f>
        <v/>
      </c>
    </row>
    <row r="21">
      <c r="A21" s="25" t="inlineStr">
        <is>
          <t>forms__id</t>
        </is>
      </c>
      <c r="B21" s="29" t="inlineStr">
        <is>
          <t>forms.id · NUMERIC · ConvertKit forms</t>
        </is>
      </c>
      <c r="C21" s="26" t="n"/>
      <c r="D21" s="27">
        <f>IF(AND($C21="x",$A21&lt;&gt;""),$A21,"")</f>
        <v/>
      </c>
    </row>
    <row r="22">
      <c r="A22" s="25" t="inlineStr">
        <is>
          <t>forms__name</t>
        </is>
      </c>
      <c r="B22" s="29" t="inlineStr">
        <is>
          <t>forms.name · TEXT · ConvertKit forms</t>
        </is>
      </c>
      <c r="C22" s="26" t="n"/>
      <c r="D22" s="27">
        <f>IF(AND($C22="x",$A22&lt;&gt;""),$A22,"")</f>
        <v/>
      </c>
    </row>
    <row r="23">
      <c r="A23" s="25" t="inlineStr">
        <is>
          <t>forms__sign_up_button_text</t>
        </is>
      </c>
      <c r="B23" s="29" t="inlineStr">
        <is>
          <t>forms.sign_up_button_text · TEXT · ConvertKit forms</t>
        </is>
      </c>
      <c r="C23" s="26" t="n"/>
      <c r="D23" s="27">
        <f>IF(AND($C23="x",$A23&lt;&gt;""),$A23,"")</f>
        <v/>
      </c>
    </row>
    <row r="24">
      <c r="A24" s="25" t="inlineStr">
        <is>
          <t>forms__success_message</t>
        </is>
      </c>
      <c r="B24" s="29" t="inlineStr">
        <is>
          <t>forms.success_message · TEXT · ConvertKit forms</t>
        </is>
      </c>
      <c r="C24" s="26" t="n"/>
      <c r="D24" s="27">
        <f>IF(AND($C24="x",$A24&lt;&gt;""),$A24,"")</f>
        <v/>
      </c>
    </row>
    <row r="25">
      <c r="A25" s="25" t="inlineStr">
        <is>
          <t>forms__title</t>
        </is>
      </c>
      <c r="B25" s="29" t="inlineStr">
        <is>
          <t>forms.title · TEXT · ConvertKit forms</t>
        </is>
      </c>
      <c r="C25" s="26" t="n"/>
      <c r="D25" s="27">
        <f>IF(AND($C25="x",$A25&lt;&gt;""),$A25,"")</f>
        <v/>
      </c>
    </row>
    <row r="26">
      <c r="A26" s="25" t="inlineStr">
        <is>
          <t>forms__type</t>
        </is>
      </c>
      <c r="B26" s="29" t="inlineStr">
        <is>
          <t>forms.type · TEXT · ConvertKit forms</t>
        </is>
      </c>
      <c r="C26" s="26" t="n"/>
      <c r="D26" s="27">
        <f>IF(AND($C26="x",$A26&lt;&gt;""),$A26,"")</f>
        <v/>
      </c>
    </row>
    <row r="27">
      <c r="A27" s="25" t="inlineStr">
        <is>
          <t>forms__uid</t>
        </is>
      </c>
      <c r="B27" s="29" t="inlineStr">
        <is>
          <t>forms.uid · TEXT · ConvertKit forms</t>
        </is>
      </c>
      <c r="C27" s="26" t="n"/>
      <c r="D27" s="27">
        <f>IF(AND($C27="x",$A27&lt;&gt;""),$A27,"")</f>
        <v/>
      </c>
    </row>
    <row r="28">
      <c r="A28" s="25" t="inlineStr">
        <is>
          <t>forms__url</t>
        </is>
      </c>
      <c r="B28" s="29" t="inlineStr">
        <is>
          <t>forms.url · TEXT · ConvertKit forms</t>
        </is>
      </c>
      <c r="C28" s="26" t="n"/>
      <c r="D28" s="27">
        <f>IF(AND($C28="x",$A28&lt;&gt;""),$A28,"")</f>
        <v/>
      </c>
    </row>
    <row r="29">
      <c r="A29" s="25" t="inlineStr">
        <is>
          <t>data_fetched_at</t>
        </is>
      </c>
      <c r="B29" s="29" t="inlineStr">
        <is>
          <t>Data fetched at · TIMESTAMP · ConvertKit other</t>
        </is>
      </c>
      <c r="C29" s="26" t="n"/>
      <c r="D29" s="27">
        <f>IF(AND($C29="x",$A29&lt;&gt;""),$A29,"")</f>
        <v/>
      </c>
    </row>
    <row r="30">
      <c r="A30" s="25" t="inlineStr">
        <is>
          <t>datasource</t>
        </is>
      </c>
      <c r="B30" s="29" t="inlineStr">
        <is>
          <t>Data Source · TEXT · ConvertKit other</t>
        </is>
      </c>
      <c r="C30" s="26" t="n"/>
      <c r="D30" s="27">
        <f>IF(AND($C30="x",$A30&lt;&gt;""),$A30,"")</f>
        <v/>
      </c>
    </row>
    <row r="31">
      <c r="A31" s="25" t="inlineStr">
        <is>
          <t>now</t>
        </is>
      </c>
      <c r="B31" s="29" t="inlineStr">
        <is>
          <t>Now · TIMESTAMP · ConvertKit other</t>
        </is>
      </c>
      <c r="C31" s="26" t="n"/>
      <c r="D31" s="27">
        <f>IF(AND($C31="x",$A31&lt;&gt;""),$A31,"")</f>
        <v/>
      </c>
    </row>
    <row r="32">
      <c r="A32" s="25" t="inlineStr">
        <is>
          <t>source</t>
        </is>
      </c>
      <c r="B32" s="29" t="inlineStr">
        <is>
          <t>Source · TEXT · ConvertKit other</t>
        </is>
      </c>
      <c r="C32" s="26" t="n"/>
      <c r="D32" s="27">
        <f>IF(AND($C32="x",$A32&lt;&gt;""),$A32,"")</f>
        <v/>
      </c>
    </row>
    <row r="33">
      <c r="A33" s="25" t="inlineStr">
        <is>
          <t>today</t>
        </is>
      </c>
      <c r="B33" s="29" t="inlineStr">
        <is>
          <t>Today · DATE · ConvertKit other</t>
        </is>
      </c>
      <c r="C33" s="26" t="n"/>
      <c r="D33" s="27">
        <f>IF(AND($C33="x",$A33&lt;&gt;""),$A33,"")</f>
        <v/>
      </c>
    </row>
    <row r="34">
      <c r="A34" s="25" t="inlineStr">
        <is>
          <t>sequences__created_at</t>
        </is>
      </c>
      <c r="B34" s="29" t="inlineStr">
        <is>
          <t>sequences.created_at · TEXT · ConvertKit sequences</t>
        </is>
      </c>
      <c r="C34" s="26" t="n"/>
      <c r="D34" s="27">
        <f>IF(AND($C34="x",$A34&lt;&gt;""),$A34,"")</f>
        <v/>
      </c>
    </row>
    <row r="35">
      <c r="A35" s="25" t="inlineStr">
        <is>
          <t>sequences__hold</t>
        </is>
      </c>
      <c r="B35" s="29" t="inlineStr">
        <is>
          <t>sequences.hold · BOOLEAN · ConvertKit sequences</t>
        </is>
      </c>
      <c r="C35" s="26" t="n"/>
      <c r="D35" s="27">
        <f>IF(AND($C35="x",$A35&lt;&gt;""),$A35,"")</f>
        <v/>
      </c>
    </row>
    <row r="36">
      <c r="A36" s="25" t="inlineStr">
        <is>
          <t>sequences__id</t>
        </is>
      </c>
      <c r="B36" s="29" t="inlineStr">
        <is>
          <t>sequences.id · NUMERIC · ConvertKit sequences</t>
        </is>
      </c>
      <c r="C36" s="26" t="n"/>
      <c r="D36" s="27">
        <f>IF(AND($C36="x",$A36&lt;&gt;""),$A36,"")</f>
        <v/>
      </c>
    </row>
    <row r="37">
      <c r="A37" s="25" t="inlineStr">
        <is>
          <t>sequences__name</t>
        </is>
      </c>
      <c r="B37" s="29" t="inlineStr">
        <is>
          <t>sequences.name · TEXT · ConvertKit sequences</t>
        </is>
      </c>
      <c r="C37" s="26" t="n"/>
      <c r="D37" s="27">
        <f>IF(AND($C37="x",$A37&lt;&gt;""),$A37,"")</f>
        <v/>
      </c>
    </row>
    <row r="38">
      <c r="A38" s="25" t="inlineStr">
        <is>
          <t>sequences__repeat</t>
        </is>
      </c>
      <c r="B38" s="29" t="inlineStr">
        <is>
          <t>sequences.repeat · BOOLEAN · ConvertKit sequences</t>
        </is>
      </c>
      <c r="C38" s="26" t="n"/>
      <c r="D38" s="27">
        <f>IF(AND($C38="x",$A38&lt;&gt;""),$A38,"")</f>
        <v/>
      </c>
    </row>
    <row r="39">
      <c r="A39" s="25" t="inlineStr">
        <is>
          <t>subscribers__created_at</t>
        </is>
      </c>
      <c r="B39" s="29" t="inlineStr">
        <is>
          <t>subscribers.created_at · TEXT · ConvertKit subscribers</t>
        </is>
      </c>
      <c r="C39" s="26" t="n"/>
      <c r="D39" s="27">
        <f>IF(AND($C39="x",$A39&lt;&gt;""),$A39,"")</f>
        <v/>
      </c>
    </row>
    <row r="40">
      <c r="A40" s="25" t="inlineStr">
        <is>
          <t>subscribers__email_address</t>
        </is>
      </c>
      <c r="B40" s="29" t="inlineStr">
        <is>
          <t>subscribers.email_address · TEXT · ConvertKit subscribers</t>
        </is>
      </c>
      <c r="C40" s="26" t="n"/>
      <c r="D40" s="27">
        <f>IF(AND($C40="x",$A40&lt;&gt;""),$A40,"")</f>
        <v/>
      </c>
    </row>
    <row r="41">
      <c r="A41" s="25" t="inlineStr">
        <is>
          <t>subscribers__fields</t>
        </is>
      </c>
      <c r="B41" s="29" t="inlineStr">
        <is>
          <t>subscribers.fields · OBJECT · ConvertKit subscribers</t>
        </is>
      </c>
      <c r="C41" s="26" t="n"/>
      <c r="D41" s="27">
        <f>IF(AND($C41="x",$A41&lt;&gt;""),$A41,"")</f>
        <v/>
      </c>
    </row>
    <row r="42">
      <c r="A42" s="25" t="inlineStr">
        <is>
          <t>subscribers__first_name</t>
        </is>
      </c>
      <c r="B42" s="29" t="inlineStr">
        <is>
          <t>subscribers.first_name · TEXT · ConvertKit subscribers</t>
        </is>
      </c>
      <c r="C42" s="26" t="n"/>
      <c r="D42" s="27">
        <f>IF(AND($C42="x",$A42&lt;&gt;""),$A42,"")</f>
        <v/>
      </c>
    </row>
    <row r="43">
      <c r="A43" s="25" t="inlineStr">
        <is>
          <t>subscribers__id</t>
        </is>
      </c>
      <c r="B43" s="29" t="inlineStr">
        <is>
          <t>subscribers.id · NUMERIC · ConvertKit subscribers</t>
        </is>
      </c>
      <c r="C43" s="26" t="n"/>
      <c r="D43" s="27">
        <f>IF(AND($C43="x",$A43&lt;&gt;""),$A43,"")</f>
        <v/>
      </c>
    </row>
    <row r="44">
      <c r="A44" s="25" t="inlineStr">
        <is>
          <t>subscribers__state</t>
        </is>
      </c>
      <c r="B44" s="29" t="inlineStr">
        <is>
          <t>subscribers.state · TEXT · ConvertKit subscribers</t>
        </is>
      </c>
      <c r="C44" s="26" t="n"/>
      <c r="D44" s="27">
        <f>IF(AND($C44="x",$A44&lt;&gt;""),$A44,"")</f>
        <v/>
      </c>
    </row>
    <row r="45">
      <c r="A45" s="25" t="inlineStr">
        <is>
          <t>tags__created_at</t>
        </is>
      </c>
      <c r="B45" s="29" t="inlineStr">
        <is>
          <t>tags.created_at · TEXT · ConvertKit tags</t>
        </is>
      </c>
      <c r="C45" s="26" t="n"/>
      <c r="D45" s="27">
        <f>IF(AND($C45="x",$A45&lt;&gt;""),$A45,"")</f>
        <v/>
      </c>
    </row>
    <row r="46">
      <c r="A46" s="25" t="inlineStr">
        <is>
          <t>tags__id</t>
        </is>
      </c>
      <c r="B46" s="29" t="inlineStr">
        <is>
          <t>tags.id · NUMERIC · ConvertKit tags</t>
        </is>
      </c>
      <c r="C46" s="26" t="n"/>
      <c r="D46" s="27">
        <f>IF(AND($C46="x",$A46&lt;&gt;""),$A46,"")</f>
        <v/>
      </c>
    </row>
    <row r="47">
      <c r="A47" s="25" t="inlineStr">
        <is>
          <t>tags__name</t>
        </is>
      </c>
      <c r="B47" s="29" t="inlineStr">
        <is>
          <t>tags.name · TEXT · ConvertKit tags</t>
        </is>
      </c>
      <c r="C47" s="26" t="n"/>
      <c r="D47" s="27">
        <f>IF(AND($C47="x",$A47&lt;&gt;""),$A47,"")</f>
        <v/>
      </c>
    </row>
    <row r="48">
      <c r="A48" s="22" t="inlineStr">
        <is>
          <t>Eigen veld toevoegen: zet hieronder het Windsor-veld-id in kolom A en een x in kolom C (tot rij 58).</t>
        </is>
      </c>
    </row>
    <row r="49">
      <c r="A49" s="30" t="n"/>
      <c r="C49" s="30" t="n"/>
      <c r="D49" s="27">
        <f>IF(AND($C49="x",$A49&lt;&gt;""),$A49,"")</f>
        <v/>
      </c>
    </row>
    <row r="50">
      <c r="A50" s="30" t="n"/>
      <c r="C50" s="30" t="n"/>
      <c r="D50" s="27">
        <f>IF(AND($C50="x",$A50&lt;&gt;""),$A50,"")</f>
        <v/>
      </c>
    </row>
    <row r="51">
      <c r="A51" s="30" t="n"/>
      <c r="C51" s="30" t="n"/>
      <c r="D51" s="27">
        <f>IF(AND($C51="x",$A51&lt;&gt;""),$A51,"")</f>
        <v/>
      </c>
    </row>
    <row r="52">
      <c r="A52" s="30" t="n"/>
      <c r="C52" s="30" t="n"/>
      <c r="D52" s="27">
        <f>IF(AND($C52="x",$A52&lt;&gt;""),$A52,"")</f>
        <v/>
      </c>
    </row>
    <row r="53">
      <c r="A53" s="30" t="n"/>
      <c r="C53" s="30" t="n"/>
      <c r="D53" s="27">
        <f>IF(AND($C53="x",$A53&lt;&gt;""),$A53,"")</f>
        <v/>
      </c>
    </row>
    <row r="54">
      <c r="A54" s="30" t="n"/>
      <c r="C54" s="30" t="n"/>
      <c r="D54" s="27">
        <f>IF(AND($C54="x",$A54&lt;&gt;""),$A54,"")</f>
        <v/>
      </c>
    </row>
    <row r="55">
      <c r="A55" s="30" t="n"/>
      <c r="C55" s="30" t="n"/>
      <c r="D55" s="27">
        <f>IF(AND($C55="x",$A55&lt;&gt;""),$A55,"")</f>
        <v/>
      </c>
    </row>
    <row r="56">
      <c r="A56" s="30" t="n"/>
      <c r="C56" s="30" t="n"/>
      <c r="D56" s="27">
        <f>IF(AND($C56="x",$A56&lt;&gt;""),$A56,"")</f>
        <v/>
      </c>
    </row>
    <row r="57">
      <c r="A57" s="30" t="n"/>
      <c r="C57" s="30" t="n"/>
      <c r="D57" s="27">
        <f>IF(AND($C57="x",$A57&lt;&gt;""),$A57,"")</f>
        <v/>
      </c>
    </row>
    <row r="58">
      <c r="A58" s="30" t="n"/>
      <c r="C58" s="30" t="n"/>
      <c r="D58" s="27">
        <f>IF(AND($C58="x",$A58&lt;&gt;""),$A58,"")</f>
        <v/>
      </c>
    </row>
  </sheetData>
  <mergeCells count="3">
    <mergeCell ref="A15:C15"/>
    <mergeCell ref="A48:C48"/>
    <mergeCell ref="B8:D8"/>
  </mergeCells>
  <dataValidations count="1">
    <dataValidation sqref="C12 C13 C14 C16 C17 C18 C19 C20 C21 C22 C23 C24 C25 C26 C27 C28 C29 C30 C31 C32 C33 C34 C35 C36 C37 C38 C39 C40 C41 C42 C43 C44 C45 C46 C47 C49 C50 C51 C52 C53 C54 C55 C56 C57 C58"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58"/>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Convertkit subscribers</t>
        </is>
      </c>
      <c r="C1" s="22" t="inlineStr">
        <is>
          <t>Status: Alleen bij ConvertKit · E-mail</t>
        </is>
      </c>
    </row>
    <row r="2">
      <c r="A2" s="3" t="inlineStr">
        <is>
          <t>Connector</t>
        </is>
      </c>
      <c r="B2" s="6" t="inlineStr">
        <is>
          <t>convertkit</t>
        </is>
      </c>
    </row>
    <row r="3">
      <c r="A3" s="3" t="inlineStr">
        <is>
          <t>Account-id (uit Instellingen)</t>
        </is>
      </c>
      <c r="B3" s="6" t="inlineStr"/>
      <c r="C3" s="8" t="inlineStr">
        <is>
          <t>Leeg = geen select_accounts in de URL</t>
        </is>
      </c>
    </row>
    <row r="4">
      <c r="A4" s="3" t="inlineStr">
        <is>
          <t>Taaknaam (Task name)</t>
        </is>
      </c>
      <c r="B4" s="23">
        <f>"Windsor - Sheets - Convertkit subscribers - "&amp;Instellingen!$B$3</f>
        <v/>
      </c>
    </row>
    <row r="5">
      <c r="A5" s="3" t="inlineStr">
        <is>
          <t>Tabnaam (Sheet Name)</t>
        </is>
      </c>
      <c r="B5" s="23">
        <f>"Convertkit - subscribers - "&amp;Instellingen!$B$3&amp;" - windsor.ai"</f>
        <v/>
      </c>
      <c r="C5" s="8" t="inlineStr">
        <is>
          <t>Herkenning in api/_sheetdata.js gaat op bron + niveau in deze naam; hou het voorstel aan.</t>
        </is>
      </c>
    </row>
    <row r="6">
      <c r="A6" s="3" t="inlineStr">
        <is>
          <t>Columns to Match (rows to replace)</t>
        </is>
      </c>
      <c r="B6" s="6" t="inlineStr">
        <is>
          <t>subscribers__created_at</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$58)&amp;IF($B$3&lt;&gt;"","&amp;select_accounts="&amp;$B$3,"")&amp;IF(Instellingen!$B$5&lt;&gt;"","&amp;_field_headers="&amp;Instellingen!$B$5,"")</f>
        <v/>
      </c>
    </row>
    <row r="9">
      <c r="A9" s="3" t="inlineStr">
        <is>
          <t>Aantal velden in de query</t>
        </is>
      </c>
      <c r="B9" s="6">
        <f>COUNTIF($C$12:$C$58,"x")</f>
        <v/>
      </c>
    </row>
    <row r="11">
      <c r="A11" s="10" t="inlineStr">
        <is>
          <t>Veld (Windsor-id)</t>
        </is>
      </c>
      <c r="B11" s="10" t="inlineStr">
        <is>
          <t>Gebruik in het dashboard · Windsor-naam · type</t>
        </is>
      </c>
      <c r="C11" s="10" t="inlineStr">
        <is>
          <t>Opnemen (x)</t>
        </is>
      </c>
      <c r="D11" s="10" t="inlineStr">
        <is>
          <t>→ query</t>
        </is>
      </c>
    </row>
    <row r="12">
      <c r="A12" s="16" t="inlineStr">
        <is>
          <t>subscribers__id</t>
        </is>
      </c>
      <c r="B12" s="25" t="inlineStr">
        <is>
          <t>Id · Windsor: subscribers.id · NUMERIC</t>
        </is>
      </c>
      <c r="C12" s="26" t="inlineStr">
        <is>
          <t>x</t>
        </is>
      </c>
      <c r="D12" s="27">
        <f>IF(AND($C12="x",$A12&lt;&gt;""),$A12,"")</f>
        <v/>
      </c>
    </row>
    <row r="13">
      <c r="A13" s="16" t="inlineStr">
        <is>
          <t>subscribers__created_at</t>
        </is>
      </c>
      <c r="B13" s="25" t="inlineStr">
        <is>
          <t>Aangemeld (datumkolom) · Windsor: subscribers.created_at · TEXT</t>
        </is>
      </c>
      <c r="C13" s="26" t="inlineStr">
        <is>
          <t>x</t>
        </is>
      </c>
      <c r="D13" s="27">
        <f>IF(AND($C13="x",$A13&lt;&gt;""),$A13,"")</f>
        <v/>
      </c>
    </row>
    <row r="14">
      <c r="A14" s="16" t="inlineStr">
        <is>
          <t>subscribers__state</t>
        </is>
      </c>
      <c r="B14" s="25" t="inlineStr">
        <is>
          <t>Status · Windsor: subscribers.state · TEXT</t>
        </is>
      </c>
      <c r="C14" s="26" t="inlineStr">
        <is>
          <t>x</t>
        </is>
      </c>
      <c r="D14" s="27">
        <f>IF(AND($C14="x",$A14&lt;&gt;""),$A14,"")</f>
        <v/>
      </c>
    </row>
    <row r="15">
      <c r="A15" s="28" t="inlineStr">
        <is>
          <t>— Overige Windsor-velden van connector 'convertkit' (32; weergavenaam · type · rapport). Zet een x om ze op te nemen. —</t>
        </is>
      </c>
      <c r="D15" s="27" t="inlineStr"/>
    </row>
    <row r="16">
      <c r="A16" s="25" t="inlineStr">
        <is>
          <t>broadcasts__created_at</t>
        </is>
      </c>
      <c r="B16" s="29" t="inlineStr">
        <is>
          <t>broadcasts.created_at · TEXT · ConvertKit broadcasts</t>
        </is>
      </c>
      <c r="C16" s="26" t="n"/>
      <c r="D16" s="27">
        <f>IF(AND($C16="x",$A16&lt;&gt;""),$A16,"")</f>
        <v/>
      </c>
    </row>
    <row r="17">
      <c r="A17" s="25" t="inlineStr">
        <is>
          <t>broadcasts__id</t>
        </is>
      </c>
      <c r="B17" s="29" t="inlineStr">
        <is>
          <t>broadcasts.id · NUMERIC · ConvertKit broadcasts</t>
        </is>
      </c>
      <c r="C17" s="26" t="n"/>
      <c r="D17" s="27">
        <f>IF(AND($C17="x",$A17&lt;&gt;""),$A17,"")</f>
        <v/>
      </c>
    </row>
    <row r="18">
      <c r="A18" s="25" t="inlineStr">
        <is>
          <t>broadcasts__subject</t>
        </is>
      </c>
      <c r="B18" s="29" t="inlineStr">
        <is>
          <t>broadcasts.subject · TEXT · ConvertKit broadcasts</t>
        </is>
      </c>
      <c r="C18" s="26" t="n"/>
      <c r="D18" s="27">
        <f>IF(AND($C18="x",$A18&lt;&gt;""),$A18,"")</f>
        <v/>
      </c>
    </row>
    <row r="19">
      <c r="A19" s="25" t="inlineStr">
        <is>
          <t>forms__archived</t>
        </is>
      </c>
      <c r="B19" s="29" t="inlineStr">
        <is>
          <t>forms.archived · BOOLEAN · ConvertKit forms</t>
        </is>
      </c>
      <c r="C19" s="26" t="n"/>
      <c r="D19" s="27">
        <f>IF(AND($C19="x",$A19&lt;&gt;""),$A19,"")</f>
        <v/>
      </c>
    </row>
    <row r="20">
      <c r="A20" s="25" t="inlineStr">
        <is>
          <t>forms__created_at</t>
        </is>
      </c>
      <c r="B20" s="29" t="inlineStr">
        <is>
          <t>forms.created_at · TEXT · ConvertKit forms</t>
        </is>
      </c>
      <c r="C20" s="26" t="n"/>
      <c r="D20" s="27">
        <f>IF(AND($C20="x",$A20&lt;&gt;""),$A20,"")</f>
        <v/>
      </c>
    </row>
    <row r="21">
      <c r="A21" s="25" t="inlineStr">
        <is>
          <t>forms__description</t>
        </is>
      </c>
      <c r="B21" s="29" t="inlineStr">
        <is>
          <t>forms.description · TEXT · ConvertKit forms</t>
        </is>
      </c>
      <c r="C21" s="26" t="n"/>
      <c r="D21" s="27">
        <f>IF(AND($C21="x",$A21&lt;&gt;""),$A21,"")</f>
        <v/>
      </c>
    </row>
    <row r="22">
      <c r="A22" s="25" t="inlineStr">
        <is>
          <t>forms__embed_js</t>
        </is>
      </c>
      <c r="B22" s="29" t="inlineStr">
        <is>
          <t>forms.embed_js · TEXT · ConvertKit forms</t>
        </is>
      </c>
      <c r="C22" s="26" t="n"/>
      <c r="D22" s="27">
        <f>IF(AND($C22="x",$A22&lt;&gt;""),$A22,"")</f>
        <v/>
      </c>
    </row>
    <row r="23">
      <c r="A23" s="25" t="inlineStr">
        <is>
          <t>forms__embed_url</t>
        </is>
      </c>
      <c r="B23" s="29" t="inlineStr">
        <is>
          <t>forms.embed_url · TEXT · ConvertKit forms</t>
        </is>
      </c>
      <c r="C23" s="26" t="n"/>
      <c r="D23" s="27">
        <f>IF(AND($C23="x",$A23&lt;&gt;""),$A23,"")</f>
        <v/>
      </c>
    </row>
    <row r="24">
      <c r="A24" s="25" t="inlineStr">
        <is>
          <t>forms__id</t>
        </is>
      </c>
      <c r="B24" s="29" t="inlineStr">
        <is>
          <t>forms.id · NUMERIC · ConvertKit forms</t>
        </is>
      </c>
      <c r="C24" s="26" t="n"/>
      <c r="D24" s="27">
        <f>IF(AND($C24="x",$A24&lt;&gt;""),$A24,"")</f>
        <v/>
      </c>
    </row>
    <row r="25">
      <c r="A25" s="25" t="inlineStr">
        <is>
          <t>forms__name</t>
        </is>
      </c>
      <c r="B25" s="29" t="inlineStr">
        <is>
          <t>forms.name · TEXT · ConvertKit forms</t>
        </is>
      </c>
      <c r="C25" s="26" t="n"/>
      <c r="D25" s="27">
        <f>IF(AND($C25="x",$A25&lt;&gt;""),$A25,"")</f>
        <v/>
      </c>
    </row>
    <row r="26">
      <c r="A26" s="25" t="inlineStr">
        <is>
          <t>forms__sign_up_button_text</t>
        </is>
      </c>
      <c r="B26" s="29" t="inlineStr">
        <is>
          <t>forms.sign_up_button_text · TEXT · ConvertKit forms</t>
        </is>
      </c>
      <c r="C26" s="26" t="n"/>
      <c r="D26" s="27">
        <f>IF(AND($C26="x",$A26&lt;&gt;""),$A26,"")</f>
        <v/>
      </c>
    </row>
    <row r="27">
      <c r="A27" s="25" t="inlineStr">
        <is>
          <t>forms__success_message</t>
        </is>
      </c>
      <c r="B27" s="29" t="inlineStr">
        <is>
          <t>forms.success_message · TEXT · ConvertKit forms</t>
        </is>
      </c>
      <c r="C27" s="26" t="n"/>
      <c r="D27" s="27">
        <f>IF(AND($C27="x",$A27&lt;&gt;""),$A27,"")</f>
        <v/>
      </c>
    </row>
    <row r="28">
      <c r="A28" s="25" t="inlineStr">
        <is>
          <t>forms__title</t>
        </is>
      </c>
      <c r="B28" s="29" t="inlineStr">
        <is>
          <t>forms.title · TEXT · ConvertKit forms</t>
        </is>
      </c>
      <c r="C28" s="26" t="n"/>
      <c r="D28" s="27">
        <f>IF(AND($C28="x",$A28&lt;&gt;""),$A28,"")</f>
        <v/>
      </c>
    </row>
    <row r="29">
      <c r="A29" s="25" t="inlineStr">
        <is>
          <t>forms__type</t>
        </is>
      </c>
      <c r="B29" s="29" t="inlineStr">
        <is>
          <t>forms.type · TEXT · ConvertKit forms</t>
        </is>
      </c>
      <c r="C29" s="26" t="n"/>
      <c r="D29" s="27">
        <f>IF(AND($C29="x",$A29&lt;&gt;""),$A29,"")</f>
        <v/>
      </c>
    </row>
    <row r="30">
      <c r="A30" s="25" t="inlineStr">
        <is>
          <t>forms__uid</t>
        </is>
      </c>
      <c r="B30" s="29" t="inlineStr">
        <is>
          <t>forms.uid · TEXT · ConvertKit forms</t>
        </is>
      </c>
      <c r="C30" s="26" t="n"/>
      <c r="D30" s="27">
        <f>IF(AND($C30="x",$A30&lt;&gt;""),$A30,"")</f>
        <v/>
      </c>
    </row>
    <row r="31">
      <c r="A31" s="25" t="inlineStr">
        <is>
          <t>forms__url</t>
        </is>
      </c>
      <c r="B31" s="29" t="inlineStr">
        <is>
          <t>forms.url · TEXT · ConvertKit forms</t>
        </is>
      </c>
      <c r="C31" s="26" t="n"/>
      <c r="D31" s="27">
        <f>IF(AND($C31="x",$A31&lt;&gt;""),$A31,"")</f>
        <v/>
      </c>
    </row>
    <row r="32">
      <c r="A32" s="25" t="inlineStr">
        <is>
          <t>data_fetched_at</t>
        </is>
      </c>
      <c r="B32" s="29" t="inlineStr">
        <is>
          <t>Data fetched at · TIMESTAMP · ConvertKit other</t>
        </is>
      </c>
      <c r="C32" s="26" t="n"/>
      <c r="D32" s="27">
        <f>IF(AND($C32="x",$A32&lt;&gt;""),$A32,"")</f>
        <v/>
      </c>
    </row>
    <row r="33">
      <c r="A33" s="25" t="inlineStr">
        <is>
          <t>datasource</t>
        </is>
      </c>
      <c r="B33" s="29" t="inlineStr">
        <is>
          <t>Data Source · TEXT · ConvertKit other</t>
        </is>
      </c>
      <c r="C33" s="26" t="n"/>
      <c r="D33" s="27">
        <f>IF(AND($C33="x",$A33&lt;&gt;""),$A33,"")</f>
        <v/>
      </c>
    </row>
    <row r="34">
      <c r="A34" s="25" t="inlineStr">
        <is>
          <t>now</t>
        </is>
      </c>
      <c r="B34" s="29" t="inlineStr">
        <is>
          <t>Now · TIMESTAMP · ConvertKit other</t>
        </is>
      </c>
      <c r="C34" s="26" t="n"/>
      <c r="D34" s="27">
        <f>IF(AND($C34="x",$A34&lt;&gt;""),$A34,"")</f>
        <v/>
      </c>
    </row>
    <row r="35">
      <c r="A35" s="25" t="inlineStr">
        <is>
          <t>source</t>
        </is>
      </c>
      <c r="B35" s="29" t="inlineStr">
        <is>
          <t>Source · TEXT · ConvertKit other</t>
        </is>
      </c>
      <c r="C35" s="26" t="n"/>
      <c r="D35" s="27">
        <f>IF(AND($C35="x",$A35&lt;&gt;""),$A35,"")</f>
        <v/>
      </c>
    </row>
    <row r="36">
      <c r="A36" s="25" t="inlineStr">
        <is>
          <t>today</t>
        </is>
      </c>
      <c r="B36" s="29" t="inlineStr">
        <is>
          <t>Today · DATE · ConvertKit other</t>
        </is>
      </c>
      <c r="C36" s="26" t="n"/>
      <c r="D36" s="27">
        <f>IF(AND($C36="x",$A36&lt;&gt;""),$A36,"")</f>
        <v/>
      </c>
    </row>
    <row r="37">
      <c r="A37" s="25" t="inlineStr">
        <is>
          <t>sequences__created_at</t>
        </is>
      </c>
      <c r="B37" s="29" t="inlineStr">
        <is>
          <t>sequences.created_at · TEXT · ConvertKit sequences</t>
        </is>
      </c>
      <c r="C37" s="26" t="n"/>
      <c r="D37" s="27">
        <f>IF(AND($C37="x",$A37&lt;&gt;""),$A37,"")</f>
        <v/>
      </c>
    </row>
    <row r="38">
      <c r="A38" s="25" t="inlineStr">
        <is>
          <t>sequences__hold</t>
        </is>
      </c>
      <c r="B38" s="29" t="inlineStr">
        <is>
          <t>sequences.hold · BOOLEAN · ConvertKit sequences</t>
        </is>
      </c>
      <c r="C38" s="26" t="n"/>
      <c r="D38" s="27">
        <f>IF(AND($C38="x",$A38&lt;&gt;""),$A38,"")</f>
        <v/>
      </c>
    </row>
    <row r="39">
      <c r="A39" s="25" t="inlineStr">
        <is>
          <t>sequences__id</t>
        </is>
      </c>
      <c r="B39" s="29" t="inlineStr">
        <is>
          <t>sequences.id · NUMERIC · ConvertKit sequences</t>
        </is>
      </c>
      <c r="C39" s="26" t="n"/>
      <c r="D39" s="27">
        <f>IF(AND($C39="x",$A39&lt;&gt;""),$A39,"")</f>
        <v/>
      </c>
    </row>
    <row r="40">
      <c r="A40" s="25" t="inlineStr">
        <is>
          <t>sequences__name</t>
        </is>
      </c>
      <c r="B40" s="29" t="inlineStr">
        <is>
          <t>sequences.name · TEXT · ConvertKit sequences</t>
        </is>
      </c>
      <c r="C40" s="26" t="n"/>
      <c r="D40" s="27">
        <f>IF(AND($C40="x",$A40&lt;&gt;""),$A40,"")</f>
        <v/>
      </c>
    </row>
    <row r="41">
      <c r="A41" s="25" t="inlineStr">
        <is>
          <t>sequences__repeat</t>
        </is>
      </c>
      <c r="B41" s="29" t="inlineStr">
        <is>
          <t>sequences.repeat · BOOLEAN · ConvertKit sequences</t>
        </is>
      </c>
      <c r="C41" s="26" t="n"/>
      <c r="D41" s="27">
        <f>IF(AND($C41="x",$A41&lt;&gt;""),$A41,"")</f>
        <v/>
      </c>
    </row>
    <row r="42">
      <c r="A42" s="25" t="inlineStr">
        <is>
          <t>subscribers__email_address</t>
        </is>
      </c>
      <c r="B42" s="29" t="inlineStr">
        <is>
          <t>subscribers.email_address · TEXT · ConvertKit subscribers</t>
        </is>
      </c>
      <c r="C42" s="26" t="n"/>
      <c r="D42" s="27">
        <f>IF(AND($C42="x",$A42&lt;&gt;""),$A42,"")</f>
        <v/>
      </c>
    </row>
    <row r="43">
      <c r="A43" s="25" t="inlineStr">
        <is>
          <t>subscribers__fields</t>
        </is>
      </c>
      <c r="B43" s="29" t="inlineStr">
        <is>
          <t>subscribers.fields · OBJECT · ConvertKit subscribers</t>
        </is>
      </c>
      <c r="C43" s="26" t="n"/>
      <c r="D43" s="27">
        <f>IF(AND($C43="x",$A43&lt;&gt;""),$A43,"")</f>
        <v/>
      </c>
    </row>
    <row r="44">
      <c r="A44" s="25" t="inlineStr">
        <is>
          <t>subscribers__first_name</t>
        </is>
      </c>
      <c r="B44" s="29" t="inlineStr">
        <is>
          <t>subscribers.first_name · TEXT · ConvertKit subscribers</t>
        </is>
      </c>
      <c r="C44" s="26" t="n"/>
      <c r="D44" s="27">
        <f>IF(AND($C44="x",$A44&lt;&gt;""),$A44,"")</f>
        <v/>
      </c>
    </row>
    <row r="45">
      <c r="A45" s="25" t="inlineStr">
        <is>
          <t>tags__created_at</t>
        </is>
      </c>
      <c r="B45" s="29" t="inlineStr">
        <is>
          <t>tags.created_at · TEXT · ConvertKit tags</t>
        </is>
      </c>
      <c r="C45" s="26" t="n"/>
      <c r="D45" s="27">
        <f>IF(AND($C45="x",$A45&lt;&gt;""),$A45,"")</f>
        <v/>
      </c>
    </row>
    <row r="46">
      <c r="A46" s="25" t="inlineStr">
        <is>
          <t>tags__id</t>
        </is>
      </c>
      <c r="B46" s="29" t="inlineStr">
        <is>
          <t>tags.id · NUMERIC · ConvertKit tags</t>
        </is>
      </c>
      <c r="C46" s="26" t="n"/>
      <c r="D46" s="27">
        <f>IF(AND($C46="x",$A46&lt;&gt;""),$A46,"")</f>
        <v/>
      </c>
    </row>
    <row r="47">
      <c r="A47" s="25" t="inlineStr">
        <is>
          <t>tags__name</t>
        </is>
      </c>
      <c r="B47" s="29" t="inlineStr">
        <is>
          <t>tags.name · TEXT · ConvertKit tags</t>
        </is>
      </c>
      <c r="C47" s="26" t="n"/>
      <c r="D47" s="27">
        <f>IF(AND($C47="x",$A47&lt;&gt;""),$A47,"")</f>
        <v/>
      </c>
    </row>
    <row r="48">
      <c r="A48" s="22" t="inlineStr">
        <is>
          <t>Eigen veld toevoegen: zet hieronder het Windsor-veld-id in kolom A en een x in kolom C (tot rij 58).</t>
        </is>
      </c>
    </row>
    <row r="49">
      <c r="A49" s="30" t="n"/>
      <c r="C49" s="30" t="n"/>
      <c r="D49" s="27">
        <f>IF(AND($C49="x",$A49&lt;&gt;""),$A49,"")</f>
        <v/>
      </c>
    </row>
    <row r="50">
      <c r="A50" s="30" t="n"/>
      <c r="C50" s="30" t="n"/>
      <c r="D50" s="27">
        <f>IF(AND($C50="x",$A50&lt;&gt;""),$A50,"")</f>
        <v/>
      </c>
    </row>
    <row r="51">
      <c r="A51" s="30" t="n"/>
      <c r="C51" s="30" t="n"/>
      <c r="D51" s="27">
        <f>IF(AND($C51="x",$A51&lt;&gt;""),$A51,"")</f>
        <v/>
      </c>
    </row>
    <row r="52">
      <c r="A52" s="30" t="n"/>
      <c r="C52" s="30" t="n"/>
      <c r="D52" s="27">
        <f>IF(AND($C52="x",$A52&lt;&gt;""),$A52,"")</f>
        <v/>
      </c>
    </row>
    <row r="53">
      <c r="A53" s="30" t="n"/>
      <c r="C53" s="30" t="n"/>
      <c r="D53" s="27">
        <f>IF(AND($C53="x",$A53&lt;&gt;""),$A53,"")</f>
        <v/>
      </c>
    </row>
    <row r="54">
      <c r="A54" s="30" t="n"/>
      <c r="C54" s="30" t="n"/>
      <c r="D54" s="27">
        <f>IF(AND($C54="x",$A54&lt;&gt;""),$A54,"")</f>
        <v/>
      </c>
    </row>
    <row r="55">
      <c r="A55" s="30" t="n"/>
      <c r="C55" s="30" t="n"/>
      <c r="D55" s="27">
        <f>IF(AND($C55="x",$A55&lt;&gt;""),$A55,"")</f>
        <v/>
      </c>
    </row>
    <row r="56">
      <c r="A56" s="30" t="n"/>
      <c r="C56" s="30" t="n"/>
      <c r="D56" s="27">
        <f>IF(AND($C56="x",$A56&lt;&gt;""),$A56,"")</f>
        <v/>
      </c>
    </row>
    <row r="57">
      <c r="A57" s="30" t="n"/>
      <c r="C57" s="30" t="n"/>
      <c r="D57" s="27">
        <f>IF(AND($C57="x",$A57&lt;&gt;""),$A57,"")</f>
        <v/>
      </c>
    </row>
    <row r="58">
      <c r="A58" s="30" t="n"/>
      <c r="C58" s="30" t="n"/>
      <c r="D58" s="27">
        <f>IF(AND($C58="x",$A58&lt;&gt;""),$A58,"")</f>
        <v/>
      </c>
    </row>
  </sheetData>
  <mergeCells count="3">
    <mergeCell ref="A15:C15"/>
    <mergeCell ref="A48:C48"/>
    <mergeCell ref="B8:D8"/>
  </mergeCells>
  <dataValidations count="1">
    <dataValidation sqref="C12 C13 C14 C16 C17 C18 C19 C20 C21 C22 C23 C24 C25 C26 C27 C28 C29 C30 C31 C32 C33 C34 C35 C36 C37 C38 C39 C40 C41 C42 C43 C44 C45 C46 C47 C49 C50 C51 C52 C53 C54 C55 C56 C57 C58"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973"/>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TikTok Ads campagnes</t>
        </is>
      </c>
      <c r="C1" s="22" t="inlineStr">
        <is>
          <t>Status: ROAS-registry (live); sheet nog niet gelezen · Ads → ROAS kanalen</t>
        </is>
      </c>
    </row>
    <row r="2">
      <c r="A2" s="3" t="inlineStr">
        <is>
          <t>Connector</t>
        </is>
      </c>
      <c r="B2" s="6" t="inlineStr">
        <is>
          <t>tiktok</t>
        </is>
      </c>
    </row>
    <row r="3">
      <c r="A3" s="3" t="inlineStr">
        <is>
          <t>Account-id (uit Instellingen)</t>
        </is>
      </c>
      <c r="B3" s="23">
        <f>IF(Instellingen!$B$17="","",Instellingen!$B$17)</f>
        <v/>
      </c>
      <c r="C3" s="8" t="inlineStr">
        <is>
          <t>Leeg = geen select_accounts in de URL</t>
        </is>
      </c>
    </row>
    <row r="4">
      <c r="A4" s="3" t="inlineStr">
        <is>
          <t>Taaknaam (Task name)</t>
        </is>
      </c>
      <c r="B4" s="23">
        <f>"Windsor - Sheets - TikTok Ads campagnes - "&amp;Instellingen!$B$3</f>
        <v/>
      </c>
    </row>
    <row r="5">
      <c r="A5" s="3" t="inlineStr">
        <is>
          <t>Tabnaam (Sheet Name)</t>
        </is>
      </c>
      <c r="B5" s="23">
        <f>"TikTok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$973)&amp;IF($B$3&lt;&gt;"","&amp;select_accounts="&amp;$B$3,"")&amp;IF(Instellingen!$B$5&lt;&gt;"","&amp;_field_headers="&amp;Instellingen!$B$5,"")</f>
        <v/>
      </c>
    </row>
    <row r="9">
      <c r="A9" s="3" t="inlineStr">
        <is>
          <t>Aantal velden in de query</t>
        </is>
      </c>
      <c r="B9" s="6">
        <f>COUNTIF($C$12:$C$973,"x")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(staat in Windsor's voorbeeld-URL; niet in de zichtbare catalogus — controleer bij de eerste run) · Windsor: Date · DATE</t>
        </is>
      </c>
      <c r="C12" s="26" t="inlineStr">
        <is>
          <t>x</t>
        </is>
      </c>
      <c r="D12" s="27">
        <f>IF(AND($C12="x",$A12&lt;&gt;""),$A12,"")</f>
        <v/>
      </c>
    </row>
    <row r="13">
      <c r="A13" s="16" t="inlineStr">
        <is>
          <t>account_id</t>
        </is>
      </c>
      <c r="B13" s="25" t="inlineStr">
        <is>
          <t>Accountcontrole · Windsor: Account ID · TEXT</t>
        </is>
      </c>
      <c r="C13" s="26" t="inlineStr">
        <is>
          <t>x</t>
        </is>
      </c>
      <c r="D13" s="27">
        <f>IF(AND($C13="x",$A13&lt;&gt;""),$A13,"")</f>
        <v/>
      </c>
    </row>
    <row r="14">
      <c r="A14" s="16" t="inlineStr">
        <is>
          <t>account_name</t>
        </is>
      </c>
      <c r="B14" s="25" t="inlineStr">
        <is>
          <t>Idem · Windsor: Account Name · TEXT</t>
        </is>
      </c>
      <c r="C14" s="26" t="inlineStr">
        <is>
          <t>x</t>
        </is>
      </c>
      <c r="D14" s="27">
        <f>IF(AND($C14="x",$A14&lt;&gt;""),$A14,"")</f>
        <v/>
      </c>
    </row>
    <row r="15">
      <c r="A15" s="16" t="inlineStr">
        <is>
          <t>campaign_id</t>
        </is>
      </c>
      <c r="B15" s="25" t="inlineStr">
        <is>
          <t>Campagne-id · Windsor: Campaign ID · TEXT</t>
        </is>
      </c>
      <c r="C15" s="26" t="inlineStr">
        <is>
          <t>x</t>
        </is>
      </c>
      <c r="D15" s="27">
        <f>IF(AND($C15="x",$A15&lt;&gt;""),$A15,"")</f>
        <v/>
      </c>
    </row>
    <row r="16">
      <c r="A16" s="16" t="inlineStr">
        <is>
          <t>campaign</t>
        </is>
      </c>
      <c r="B16" s="25" t="inlineStr">
        <is>
          <t>Campagnenaam · Windsor: Campaign · TEXT</t>
        </is>
      </c>
      <c r="C16" s="26" t="inlineStr">
        <is>
          <t>x</t>
        </is>
      </c>
      <c r="D16" s="27">
        <f>IF(AND($C16="x",$A16&lt;&gt;""),$A16,"")</f>
        <v/>
      </c>
    </row>
    <row r="17">
      <c r="A17" s="16" t="inlineStr">
        <is>
          <t>spend</t>
        </is>
      </c>
      <c r="B17" s="25" t="inlineStr">
        <is>
          <t>Kosten (totalcost is een duplicaat) · Windsor: Cost · NUMERIC</t>
        </is>
      </c>
      <c r="C17" s="26" t="inlineStr">
        <is>
          <t>x</t>
        </is>
      </c>
      <c r="D17" s="27">
        <f>IF(AND($C17="x",$A17&lt;&gt;""),$A17,"")</f>
        <v/>
      </c>
    </row>
    <row r="18">
      <c r="A18" s="16" t="inlineStr">
        <is>
          <t>impressions</t>
        </is>
      </c>
      <c r="B18" s="25" t="inlineStr">
        <is>
          <t>Vertoningen · Windsor: Impressions · NUMERIC</t>
        </is>
      </c>
      <c r="C18" s="26" t="inlineStr">
        <is>
          <t>x</t>
        </is>
      </c>
      <c r="D18" s="27">
        <f>IF(AND($C18="x",$A18&lt;&gt;""),$A18,"")</f>
        <v/>
      </c>
    </row>
    <row r="19">
      <c r="A19" s="16" t="inlineStr">
        <is>
          <t>clicks</t>
        </is>
      </c>
      <c r="B19" s="25" t="inlineStr">
        <is>
          <t>Kliks (destination clicks) · Windsor: Clicks (destination) · NUMERIC</t>
        </is>
      </c>
      <c r="C19" s="26" t="inlineStr">
        <is>
          <t>x</t>
        </is>
      </c>
      <c r="D19" s="27">
        <f>IF(AND($C19="x",$A19&lt;&gt;""),$A19,"")</f>
        <v/>
      </c>
    </row>
    <row r="20">
      <c r="A20" s="16" t="inlineStr">
        <is>
          <t>reach</t>
        </is>
      </c>
      <c r="B20" s="25" t="inlineStr">
        <is>
          <t>Bereik · Windsor: Reach · NUMERIC</t>
        </is>
      </c>
      <c r="C20" s="26" t="inlineStr">
        <is>
          <t>x</t>
        </is>
      </c>
      <c r="D20" s="27">
        <f>IF(AND($C20="x",$A20&lt;&gt;""),$A20,"")</f>
        <v/>
      </c>
    </row>
    <row r="21">
      <c r="A21" s="16" t="inlineStr">
        <is>
          <t>conversions</t>
        </is>
      </c>
      <c r="B21" s="25" t="inlineStr">
        <is>
          <t>Conversies · Windsor: Conversions · NUMERIC</t>
        </is>
      </c>
      <c r="C21" s="26" t="inlineStr">
        <is>
          <t>x</t>
        </is>
      </c>
      <c r="D21" s="27">
        <f>IF(AND($C21="x",$A21&lt;&gt;""),$A21,"")</f>
        <v/>
      </c>
    </row>
    <row r="22">
      <c r="A22" s="16" t="inlineStr">
        <is>
          <t>complete_payment</t>
        </is>
      </c>
      <c r="B22" s="25" t="inlineStr">
        <is>
          <t>Aankopen website (registry zoekt 'total_complete_payment': bestaat niet) · Windsor: Purchases (website) · NUMERIC</t>
        </is>
      </c>
      <c r="C22" s="26" t="inlineStr">
        <is>
          <t>x</t>
        </is>
      </c>
      <c r="D22" s="27">
        <f>IF(AND($C22="x",$A22&lt;&gt;""),$A22,"")</f>
        <v/>
      </c>
    </row>
    <row r="23">
      <c r="A23" s="16" t="inlineStr">
        <is>
          <t>total_purchase</t>
        </is>
      </c>
      <c r="B23" s="25" t="inlineStr">
        <is>
          <t>Aankopen app · Windsor: Purchases (app) · NUMERIC</t>
        </is>
      </c>
      <c r="C23" s="26" t="inlineStr">
        <is>
          <t>x</t>
        </is>
      </c>
      <c r="D23" s="27">
        <f>IF(AND($C23="x",$A23&lt;&gt;""),$A23,"")</f>
        <v/>
      </c>
    </row>
    <row r="24">
      <c r="A24" s="16" t="inlineStr">
        <is>
          <t>total_purchase_value</t>
        </is>
      </c>
      <c r="B24" s="25" t="inlineStr">
        <is>
          <t>Aankoopwaarde app (registry zoekt ook 'conversion_value': bestaat niet) · Windsor: Purchase value (app) · NUMERIC</t>
        </is>
      </c>
      <c r="C24" s="26" t="inlineStr">
        <is>
          <t>x</t>
        </is>
      </c>
      <c r="D24" s="27">
        <f>IF(AND($C24="x",$A24&lt;&gt;""),$A24,"")</f>
        <v/>
      </c>
    </row>
    <row r="25">
      <c r="A25" s="28" t="inlineStr">
        <is>
          <t>— Overige Windsor-velden van connector 'tiktok' (937; weergavenaam · type · rapport). Zet een x om ze op te nemen. —</t>
        </is>
      </c>
      <c r="D25" s="27" t="inlineStr"/>
    </row>
    <row r="26">
      <c r="A26" s="25" t="inlineStr">
        <is>
          <t>ad_id</t>
        </is>
      </c>
      <c r="B26" s="29" t="inlineStr">
        <is>
          <t>Ad ID · TEXT · TikTok Ads Ad</t>
        </is>
      </c>
      <c r="C26" s="26" t="n"/>
      <c r="D26" s="27">
        <f>IF(AND($C26="x",$A26&lt;&gt;""),$A26,"")</f>
        <v/>
      </c>
    </row>
    <row r="27">
      <c r="A27" s="25" t="inlineStr">
        <is>
          <t>ad_name</t>
        </is>
      </c>
      <c r="B27" s="29" t="inlineStr">
        <is>
          <t>Ad name · TEXT · TikTok Ads Ad</t>
        </is>
      </c>
      <c r="C27" s="26" t="n"/>
      <c r="D27" s="27">
        <f>IF(AND($C27="x",$A27&lt;&gt;""),$A27,"")</f>
        <v/>
      </c>
    </row>
    <row r="28">
      <c r="A28" s="25" t="inlineStr">
        <is>
          <t>ad_operation_status</t>
        </is>
      </c>
      <c r="B28" s="29" t="inlineStr">
        <is>
          <t>Ad operation status · TEXT · TikTok Ads Ad</t>
        </is>
      </c>
      <c r="C28" s="26" t="n"/>
      <c r="D28" s="27">
        <f>IF(AND($C28="x",$A28&lt;&gt;""),$A28,"")</f>
        <v/>
      </c>
    </row>
    <row r="29">
      <c r="A29" s="25" t="inlineStr">
        <is>
          <t>ad_profile_image</t>
        </is>
      </c>
      <c r="B29" s="29" t="inlineStr">
        <is>
          <t>Ad Profile image · TEXT · TikTok Ads Ad</t>
        </is>
      </c>
      <c r="C29" s="26" t="n"/>
      <c r="D29" s="27">
        <f>IF(AND($C29="x",$A29&lt;&gt;""),$A29,"")</f>
        <v/>
      </c>
    </row>
    <row r="30">
      <c r="A30" s="25" t="inlineStr">
        <is>
          <t>ad_status</t>
        </is>
      </c>
      <c r="B30" s="29" t="inlineStr">
        <is>
          <t>Ad Status (tiktok) · TEXT · TikTok Ads Ad</t>
        </is>
      </c>
      <c r="C30" s="26" t="n"/>
      <c r="D30" s="27">
        <f>IF(AND($C30="x",$A30&lt;&gt;""),$A30,"")</f>
        <v/>
      </c>
    </row>
    <row r="31">
      <c r="A31" s="25" t="inlineStr">
        <is>
          <t>ad_text</t>
        </is>
      </c>
      <c r="B31" s="29" t="inlineStr">
        <is>
          <t>Ad title · TEXT · TikTok Ads Ad</t>
        </is>
      </c>
      <c r="C31" s="26" t="n"/>
      <c r="D31" s="27">
        <f>IF(AND($C31="x",$A31&lt;&gt;""),$A31,"")</f>
        <v/>
      </c>
    </row>
    <row r="32">
      <c r="A32" s="25" t="inlineStr">
        <is>
          <t>ad_url</t>
        </is>
      </c>
      <c r="B32" s="29" t="inlineStr">
        <is>
          <t>Ad URL. · TEXT · TikTok Ads Ad</t>
        </is>
      </c>
      <c r="C32" s="26" t="n"/>
      <c r="D32" s="27">
        <f>IF(AND($C32="x",$A32&lt;&gt;""),$A32,"")</f>
        <v/>
      </c>
    </row>
    <row r="33">
      <c r="A33" s="25" t="inlineStr">
        <is>
          <t>call_to_action</t>
        </is>
      </c>
      <c r="B33" s="29" t="inlineStr">
        <is>
          <t>Call to action · TEXT · TikTok Ads Ad</t>
        </is>
      </c>
      <c r="C33" s="26" t="n"/>
      <c r="D33" s="27">
        <f>IF(AND($C33="x",$A33&lt;&gt;""),$A33,"")</f>
        <v/>
      </c>
    </row>
    <row r="34">
      <c r="A34" s="25" t="inlineStr">
        <is>
          <t>call_to_action_id</t>
        </is>
      </c>
      <c r="B34" s="29" t="inlineStr">
        <is>
          <t>Call to action (Duplicate) · TEXT · TikTok Ads Ad</t>
        </is>
      </c>
      <c r="C34" s="26" t="n"/>
      <c r="D34" s="27">
        <f>IF(AND($C34="x",$A34&lt;&gt;""),$A34,"")</f>
        <v/>
      </c>
    </row>
    <row r="35">
      <c r="A35" s="25" t="inlineStr">
        <is>
          <t>identity_id</t>
        </is>
      </c>
      <c r="B35" s="29" t="inlineStr">
        <is>
          <t>Identity ID · TEXT · TikTok Ads Ad</t>
        </is>
      </c>
      <c r="C35" s="26" t="n"/>
      <c r="D35" s="27">
        <f>IF(AND($C35="x",$A35&lt;&gt;""),$A35,"")</f>
        <v/>
      </c>
    </row>
    <row r="36">
      <c r="A36" s="25" t="inlineStr">
        <is>
          <t>identity_type</t>
        </is>
      </c>
      <c r="B36" s="29" t="inlineStr">
        <is>
          <t>Identity type (Spark Ads) · TEXT · TikTok Ads Ad</t>
        </is>
      </c>
      <c r="C36" s="26" t="n"/>
      <c r="D36" s="27">
        <f>IF(AND($C36="x",$A36&lt;&gt;""),$A36,"")</f>
        <v/>
      </c>
    </row>
    <row r="37">
      <c r="A37" s="25" t="inlineStr">
        <is>
          <t>image_height</t>
        </is>
      </c>
      <c r="B37" s="29" t="inlineStr">
        <is>
          <t>Image Height · NUMERIC · TikTok Ads Ad</t>
        </is>
      </c>
      <c r="C37" s="26" t="n"/>
      <c r="D37" s="27">
        <f>IF(AND($C37="x",$A37&lt;&gt;""),$A37,"")</f>
        <v/>
      </c>
    </row>
    <row r="38">
      <c r="A38" s="25" t="inlineStr">
        <is>
          <t>image_mode</t>
        </is>
      </c>
      <c r="B38" s="29" t="inlineStr">
        <is>
          <t>Format · TEXT · TikTok Ads Ad</t>
        </is>
      </c>
      <c r="C38" s="26" t="n"/>
      <c r="D38" s="27">
        <f>IF(AND($C38="x",$A38&lt;&gt;""),$A38,"")</f>
        <v/>
      </c>
    </row>
    <row r="39">
      <c r="A39" s="25" t="inlineStr">
        <is>
          <t>image_url</t>
        </is>
      </c>
      <c r="B39" s="29" t="inlineStr">
        <is>
          <t>Image URL · IMAGE_URL · TikTok Ads Ad</t>
        </is>
      </c>
      <c r="C39" s="26" t="n"/>
      <c r="D39" s="27">
        <f>IF(AND($C39="x",$A39&lt;&gt;""),$A39,"")</f>
        <v/>
      </c>
    </row>
    <row r="40">
      <c r="A40" s="25" t="inlineStr">
        <is>
          <t>image_width</t>
        </is>
      </c>
      <c r="B40" s="29" t="inlineStr">
        <is>
          <t>Image Width · NUMERIC · TikTok Ads Ad</t>
        </is>
      </c>
      <c r="C40" s="26" t="n"/>
      <c r="D40" s="27">
        <f>IF(AND($C40="x",$A40&lt;&gt;""),$A40,"")</f>
        <v/>
      </c>
    </row>
    <row r="41">
      <c r="A41" s="25" t="inlineStr">
        <is>
          <t>is_automated_ad</t>
        </is>
      </c>
      <c r="B41" s="29" t="inlineStr">
        <is>
          <t>Is Automated Ad · BOOLEAN · TikTok Ads Ad</t>
        </is>
      </c>
      <c r="C41" s="26" t="n"/>
      <c r="D41" s="27">
        <f>IF(AND($C41="x",$A41&lt;&gt;""),$A41,"")</f>
        <v/>
      </c>
    </row>
    <row r="42">
      <c r="A42" s="25" t="inlineStr">
        <is>
          <t>is_smart_creative</t>
        </is>
      </c>
      <c r="B42" s="29" t="inlineStr">
        <is>
          <t>Is Smart Creative Ad · BOOLEAN · TikTok Ads Ad</t>
        </is>
      </c>
      <c r="C42" s="26" t="n"/>
      <c r="D42" s="27">
        <f>IF(AND($C42="x",$A42&lt;&gt;""),$A42,"")</f>
        <v/>
      </c>
    </row>
    <row r="43">
      <c r="A43" s="25" t="inlineStr">
        <is>
          <t>item_id</t>
        </is>
      </c>
      <c r="B43" s="29" t="inlineStr">
        <is>
          <t>TikTok post ID · TEXT · TikTok Ads Ad</t>
        </is>
      </c>
      <c r="C43" s="26" t="n"/>
      <c r="D43" s="27">
        <f>IF(AND($C43="x",$A43&lt;&gt;""),$A43,"")</f>
        <v/>
      </c>
    </row>
    <row r="44">
      <c r="A44" s="25" t="inlineStr">
        <is>
          <t>landing_page_url</t>
        </is>
      </c>
      <c r="B44" s="29" t="inlineStr">
        <is>
          <t>Landing page URL · TEXT · TikTok Ads Ad</t>
        </is>
      </c>
      <c r="C44" s="26" t="n"/>
      <c r="D44" s="27">
        <f>IF(AND($C44="x",$A44&lt;&gt;""),$A44,"")</f>
        <v/>
      </c>
    </row>
    <row r="45">
      <c r="A45" s="25" t="inlineStr">
        <is>
          <t>organic_video_views</t>
        </is>
      </c>
      <c r="B45" s="29" t="inlineStr">
        <is>
          <t>Organic Video Views · NUMERIC · TikTok Ads Ad</t>
        </is>
      </c>
      <c r="C45" s="26" t="n"/>
      <c r="D45" s="27">
        <f>IF(AND($C45="x",$A45&lt;&gt;""),$A45,"")</f>
        <v/>
      </c>
    </row>
    <row r="46">
      <c r="A46" s="25" t="inlineStr">
        <is>
          <t>video_id</t>
        </is>
      </c>
      <c r="B46" s="29" t="inlineStr">
        <is>
          <t>Ad Video ID · TEXT · TikTok Ads Ad</t>
        </is>
      </c>
      <c r="C46" s="26" t="n"/>
      <c r="D46" s="27">
        <f>IF(AND($C46="x",$A46&lt;&gt;""),$A46,"")</f>
        <v/>
      </c>
    </row>
    <row r="47">
      <c r="A47" s="25" t="inlineStr">
        <is>
          <t>video_thumbnail_url</t>
        </is>
      </c>
      <c r="B47" s="29" t="inlineStr">
        <is>
          <t>Video Thumbnail URL · IMAGE_URL · TikTok Ads Ad</t>
        </is>
      </c>
      <c r="C47" s="26" t="n"/>
      <c r="D47" s="27">
        <f>IF(AND($C47="x",$A47&lt;&gt;""),$A47,"")</f>
        <v/>
      </c>
    </row>
    <row r="48">
      <c r="A48" s="25" t="inlineStr">
        <is>
          <t>video_url</t>
        </is>
      </c>
      <c r="B48" s="29" t="inlineStr">
        <is>
          <t>Video URL · TEXT · TikTok Ads Ad</t>
        </is>
      </c>
      <c r="C48" s="26" t="n"/>
      <c r="D48" s="27">
        <f>IF(AND($C48="x",$A48&lt;&gt;""),$A48,"")</f>
        <v/>
      </c>
    </row>
    <row r="49">
      <c r="A49" s="25" t="inlineStr">
        <is>
          <t>ad_group_id</t>
        </is>
      </c>
      <c r="B49" s="29" t="inlineStr">
        <is>
          <t>Ad group ID · TEXT · TikTok Ads Ad Group</t>
        </is>
      </c>
      <c r="C49" s="26" t="n"/>
      <c r="D49" s="27">
        <f>IF(AND($C49="x",$A49&lt;&gt;""),$A49,"")</f>
        <v/>
      </c>
    </row>
    <row r="50">
      <c r="A50" s="25" t="inlineStr">
        <is>
          <t>ad_group_name</t>
        </is>
      </c>
      <c r="B50" s="29" t="inlineStr">
        <is>
          <t>Ad group name · TEXT · TikTok Ads Ad Group</t>
        </is>
      </c>
      <c r="C50" s="26" t="n"/>
      <c r="D50" s="27">
        <f>IF(AND($C50="x",$A50&lt;&gt;""),$A50,"")</f>
        <v/>
      </c>
    </row>
    <row r="51">
      <c r="A51" s="25" t="inlineStr">
        <is>
          <t>adgroup_download_url</t>
        </is>
      </c>
      <c r="B51" s="29" t="inlineStr">
        <is>
          <t>Download URL/Website URL · TEXT · TikTok Ads Ad Group</t>
        </is>
      </c>
      <c r="C51" s="26" t="n"/>
      <c r="D51" s="27">
        <f>IF(AND($C51="x",$A51&lt;&gt;""),$A51,"")</f>
        <v/>
      </c>
    </row>
    <row r="52">
      <c r="A52" s="25" t="inlineStr">
        <is>
          <t>aeo_type</t>
        </is>
      </c>
      <c r="B52" s="29" t="inlineStr">
        <is>
          <t>App Event Optimization Type · TEXT · TikTok Ads Ad Group</t>
        </is>
      </c>
      <c r="C52" s="26" t="n"/>
      <c r="D52" s="27">
        <f>IF(AND($C52="x",$A52&lt;&gt;""),$A52,"")</f>
        <v/>
      </c>
    </row>
    <row r="53">
      <c r="A53" s="25" t="inlineStr">
        <is>
          <t>bid</t>
        </is>
      </c>
      <c r="B53" s="29" t="inlineStr">
        <is>
          <t>Bid · TEXT · TikTok Ads Ad Group</t>
        </is>
      </c>
      <c r="C53" s="26" t="n"/>
      <c r="D53" s="27">
        <f>IF(AND($C53="x",$A53&lt;&gt;""),$A53,"")</f>
        <v/>
      </c>
    </row>
    <row r="54">
      <c r="A54" s="25" t="inlineStr">
        <is>
          <t>bid_secondary_goal</t>
        </is>
      </c>
      <c r="B54" s="29" t="inlineStr">
        <is>
          <t>Bid for secondary goal · TEXT · TikTok Ads Ad Group</t>
        </is>
      </c>
      <c r="C54" s="26" t="n"/>
      <c r="D54" s="27">
        <f>IF(AND($C54="x",$A54&lt;&gt;""),$A54,"")</f>
        <v/>
      </c>
    </row>
    <row r="55">
      <c r="A55" s="25" t="inlineStr">
        <is>
          <t>bid_strategy</t>
        </is>
      </c>
      <c r="B55" s="29" t="inlineStr">
        <is>
          <t>Bid strategy · TEXT · TikTok Ads Ad Group</t>
        </is>
      </c>
      <c r="C55" s="26" t="n"/>
      <c r="D55" s="27">
        <f>IF(AND($C55="x",$A55&lt;&gt;""),$A55,"")</f>
        <v/>
      </c>
    </row>
    <row r="56">
      <c r="A56" s="25" t="inlineStr">
        <is>
          <t>billing_event</t>
        </is>
      </c>
      <c r="B56" s="29" t="inlineStr">
        <is>
          <t>Billing Event · TEXT · TikTok Ads Ad Group</t>
        </is>
      </c>
      <c r="C56" s="26" t="n"/>
      <c r="D56" s="27">
        <f>IF(AND($C56="x",$A56&lt;&gt;""),$A56,"")</f>
        <v/>
      </c>
    </row>
    <row r="57">
      <c r="A57" s="25" t="inlineStr">
        <is>
          <t>budget</t>
        </is>
      </c>
      <c r="B57" s="29" t="inlineStr">
        <is>
          <t>Ad group budget · NUMERIC · TikTok Ads Ad Group</t>
        </is>
      </c>
      <c r="C57" s="26" t="n"/>
      <c r="D57" s="27">
        <f>IF(AND($C57="x",$A57&lt;&gt;""),$A57,"")</f>
        <v/>
      </c>
    </row>
    <row r="58">
      <c r="A58" s="25" t="inlineStr">
        <is>
          <t>dpa_target_audience_type</t>
        </is>
      </c>
      <c r="B58" s="29" t="inlineStr">
        <is>
          <t>Target audience type for DPA · TEXT · TikTok Ads Ad Group</t>
        </is>
      </c>
      <c r="C58" s="26" t="n"/>
      <c r="D58" s="27">
        <f>IF(AND($C58="x",$A58&lt;&gt;""),$A58,"")</f>
        <v/>
      </c>
    </row>
    <row r="59">
      <c r="A59" s="25" t="inlineStr">
        <is>
          <t>mobile_app_id</t>
        </is>
      </c>
      <c r="B59" s="29" t="inlineStr">
        <is>
          <t>Mobile App ID · TEXT · TikTok Ads Ad Group</t>
        </is>
      </c>
      <c r="C59" s="26" t="n"/>
      <c r="D59" s="27">
        <f>IF(AND($C59="x",$A59&lt;&gt;""),$A59,"")</f>
        <v/>
      </c>
    </row>
    <row r="60">
      <c r="A60" s="25" t="inlineStr">
        <is>
          <t>opt_status</t>
        </is>
      </c>
      <c r="B60" s="29" t="inlineStr">
        <is>
          <t>Automated creative optimization · TEXT · TikTok Ads Ad Group</t>
        </is>
      </c>
      <c r="C60" s="26" t="n"/>
      <c r="D60" s="27">
        <f>IF(AND($C60="x",$A60&lt;&gt;""),$A60,"")</f>
        <v/>
      </c>
    </row>
    <row r="61">
      <c r="A61" s="25" t="inlineStr">
        <is>
          <t>placement</t>
        </is>
      </c>
      <c r="B61" s="29" t="inlineStr">
        <is>
          <t>Placement · TEXT · TikTok Ads Ad Group</t>
        </is>
      </c>
      <c r="C61" s="26" t="n"/>
      <c r="D61" s="27">
        <f>IF(AND($C61="x",$A61&lt;&gt;""),$A61,"")</f>
        <v/>
      </c>
    </row>
    <row r="62">
      <c r="A62" s="25" t="inlineStr">
        <is>
          <t>placement_type</t>
        </is>
      </c>
      <c r="B62" s="29" t="inlineStr">
        <is>
          <t>Placement type · TEXT · TikTok Ads Ad Group</t>
        </is>
      </c>
      <c r="C62" s="26" t="n"/>
      <c r="D62" s="27">
        <f>IF(AND($C62="x",$A62&lt;&gt;""),$A62,"")</f>
        <v/>
      </c>
    </row>
    <row r="63">
      <c r="A63" s="25" t="inlineStr">
        <is>
          <t>profile_image</t>
        </is>
      </c>
      <c r="B63" s="29" t="inlineStr">
        <is>
          <t>Ad Group Profile image · IMAGE_URL · TikTok Ads Ad Group</t>
        </is>
      </c>
      <c r="C63" s="26" t="n"/>
      <c r="D63" s="27">
        <f>IF(AND($C63="x",$A63&lt;&gt;""),$A63,"")</f>
        <v/>
      </c>
    </row>
    <row r="64">
      <c r="A64" s="25" t="inlineStr">
        <is>
          <t>promotion_type</t>
        </is>
      </c>
      <c r="B64" s="29" t="inlineStr">
        <is>
          <t>Promotion type · TEXT · TikTok Ads Ad Group</t>
        </is>
      </c>
      <c r="C64" s="26" t="n"/>
      <c r="D64" s="27">
        <f>IF(AND($C64="x",$A64&lt;&gt;""),$A64,"")</f>
        <v/>
      </c>
    </row>
    <row r="65">
      <c r="A65" s="25" t="inlineStr">
        <is>
          <t>smart_target</t>
        </is>
      </c>
      <c r="B65" s="29" t="inlineStr">
        <is>
          <t>Optimization goal · TEXT · TikTok Ads Ad Group</t>
        </is>
      </c>
      <c r="C65" s="26" t="n"/>
      <c r="D65" s="27">
        <f>IF(AND($C65="x",$A65&lt;&gt;""),$A65,"")</f>
        <v/>
      </c>
    </row>
    <row r="66">
      <c r="A66" s="25" t="inlineStr">
        <is>
          <t>tt_app_id</t>
        </is>
      </c>
      <c r="B66" s="29" t="inlineStr">
        <is>
          <t>TikTok App ID · TEXT · TikTok Ads Ad Group</t>
        </is>
      </c>
      <c r="C66" s="26" t="n"/>
      <c r="D66" s="27">
        <f>IF(AND($C66="x",$A66&lt;&gt;""),$A66,"")</f>
        <v/>
      </c>
    </row>
    <row r="67">
      <c r="A67" s="25" t="inlineStr">
        <is>
          <t>tt_app_name</t>
        </is>
      </c>
      <c r="B67" s="29" t="inlineStr">
        <is>
          <t>TikTok App Name · TEXT · TikTok Ads Ad Group</t>
        </is>
      </c>
      <c r="C67" s="26" t="n"/>
      <c r="D67" s="27">
        <f>IF(AND($C67="x",$A67&lt;&gt;""),$A67,"")</f>
        <v/>
      </c>
    </row>
    <row r="68">
      <c r="A68" s="25" t="inlineStr">
        <is>
          <t>currency</t>
        </is>
      </c>
      <c r="B68" s="29" t="inlineStr">
        <is>
          <t>Currency · TEXT · TikTok Ads Advertiser</t>
        </is>
      </c>
      <c r="C68" s="26" t="n"/>
      <c r="D68" s="27">
        <f>IF(AND($C68="x",$A68&lt;&gt;""),$A68,"")</f>
        <v/>
      </c>
    </row>
    <row r="69">
      <c r="A69" s="25" t="inlineStr">
        <is>
          <t>app_promotion_type</t>
        </is>
      </c>
      <c r="B69" s="29" t="inlineStr">
        <is>
          <t>App promotion type · TEXT · TikTok Ads Campaign</t>
        </is>
      </c>
      <c r="C69" s="26" t="n"/>
      <c r="D69" s="27">
        <f>IF(AND($C69="x",$A69&lt;&gt;""),$A69,"")</f>
        <v/>
      </c>
    </row>
    <row r="70">
      <c r="A70" s="25" t="inlineStr">
        <is>
          <t>budget_optimize_switch</t>
        </is>
      </c>
      <c r="B70" s="29" t="inlineStr">
        <is>
          <t>Budget Optimize Switch · TEXT · TikTok Ads Campaign</t>
        </is>
      </c>
      <c r="C70" s="26" t="n"/>
      <c r="D70" s="27">
        <f>IF(AND($C70="x",$A70&lt;&gt;""),$A70,"")</f>
        <v/>
      </c>
    </row>
    <row r="71">
      <c r="A71" s="25" t="inlineStr">
        <is>
          <t>campaign_advertiser_id</t>
        </is>
      </c>
      <c r="B71" s="29" t="inlineStr">
        <is>
          <t>Campaign Advertiser ID · NUMERIC · TikTok Ads Campaign</t>
        </is>
      </c>
      <c r="C71" s="26" t="n"/>
      <c r="D71" s="27">
        <f>IF(AND($C71="x",$A71&lt;&gt;""),$A71,"")</f>
        <v/>
      </c>
    </row>
    <row r="72">
      <c r="A72" s="25" t="inlineStr">
        <is>
          <t>campaign_app_id</t>
        </is>
      </c>
      <c r="B72" s="29" t="inlineStr">
        <is>
          <t>Campaign App ID · TEXT · TikTok Ads Campaign</t>
        </is>
      </c>
      <c r="C72" s="26" t="n"/>
      <c r="D72" s="27">
        <f>IF(AND($C72="x",$A72&lt;&gt;""),$A72,"")</f>
        <v/>
      </c>
    </row>
    <row r="73">
      <c r="A73" s="25" t="inlineStr">
        <is>
          <t>campaign_app_profile_page_state</t>
        </is>
      </c>
      <c r="B73" s="29" t="inlineStr">
        <is>
          <t>Campaign App Profile Page State · TEXT · TikTok Ads Campaign</t>
        </is>
      </c>
      <c r="C73" s="26" t="n"/>
      <c r="D73" s="27">
        <f>IF(AND($C73="x",$A73&lt;&gt;""),$A73,"")</f>
        <v/>
      </c>
    </row>
    <row r="74">
      <c r="A74" s="25" t="inlineStr">
        <is>
          <t>campaign_automation_type</t>
        </is>
      </c>
      <c r="B74" s="29" t="inlineStr">
        <is>
          <t>Campaign Automation Type · TEXT · TikTok Ads Campaign</t>
        </is>
      </c>
      <c r="C74" s="26" t="n"/>
      <c r="D74" s="27">
        <f>IF(AND($C74="x",$A74&lt;&gt;""),$A74,"")</f>
        <v/>
      </c>
    </row>
    <row r="75">
      <c r="A75" s="25" t="inlineStr">
        <is>
          <t>campaign_bid_align_type</t>
        </is>
      </c>
      <c r="B75" s="29" t="inlineStr">
        <is>
          <t>Campaign Bid Align Type · TEXT · TikTok Ads Campaign</t>
        </is>
      </c>
      <c r="C75" s="26" t="n"/>
      <c r="D75" s="27">
        <f>IF(AND($C75="x",$A75&lt;&gt;""),$A75,"")</f>
        <v/>
      </c>
    </row>
    <row r="76">
      <c r="A76" s="25" t="inlineStr">
        <is>
          <t>campaign_bid_type</t>
        </is>
      </c>
      <c r="B76" s="29" t="inlineStr">
        <is>
          <t>Campaign Bid Type · TEXT · TikTok Ads Campaign</t>
        </is>
      </c>
      <c r="C76" s="26" t="n"/>
      <c r="D76" s="27">
        <f>IF(AND($C76="x",$A76&lt;&gt;""),$A76,"")</f>
        <v/>
      </c>
    </row>
    <row r="77">
      <c r="A77" s="25" t="inlineStr">
        <is>
          <t>campaign_budget</t>
        </is>
      </c>
      <c r="B77" s="29" t="inlineStr">
        <is>
          <t>Campaign budget · NUMERIC · TikTok Ads Campaign</t>
        </is>
      </c>
      <c r="C77" s="26" t="n"/>
      <c r="D77" s="27">
        <f>IF(AND($C77="x",$A77&lt;&gt;""),$A77,"")</f>
        <v/>
      </c>
    </row>
    <row r="78">
      <c r="A78" s="25" t="inlineStr">
        <is>
          <t>campaign_budget_mode</t>
        </is>
      </c>
      <c r="B78" s="29" t="inlineStr">
        <is>
          <t>Campaign Budget Mode · TEXT · TikTok Ads Campaign</t>
        </is>
      </c>
      <c r="C78" s="26" t="n"/>
      <c r="D78" s="27">
        <f>IF(AND($C78="x",$A78&lt;&gt;""),$A78,"")</f>
        <v/>
      </c>
    </row>
    <row r="79">
      <c r="A79" s="25" t="inlineStr">
        <is>
          <t>campaign_budget_type</t>
        </is>
      </c>
      <c r="B79" s="29" t="inlineStr">
        <is>
          <t>Campaign Budget Type (deprecated) · TEXT · TikTok Ads Campaign</t>
        </is>
      </c>
      <c r="C79" s="26" t="n"/>
      <c r="D79" s="27">
        <f>IF(AND($C79="x",$A79&lt;&gt;""),$A79,"")</f>
        <v/>
      </c>
    </row>
    <row r="80">
      <c r="A80" s="25" t="inlineStr">
        <is>
          <t>campaign_campaign_type</t>
        </is>
      </c>
      <c r="B80" s="29" t="inlineStr">
        <is>
          <t>Campaign Type · TEXT · TikTok Ads Campaign</t>
        </is>
      </c>
      <c r="C80" s="26" t="n"/>
      <c r="D80" s="27">
        <f>IF(AND($C80="x",$A80&lt;&gt;""),$A80,"")</f>
        <v/>
      </c>
    </row>
    <row r="81">
      <c r="A81" s="25" t="inlineStr">
        <is>
          <t>campaign_catalog_enabled</t>
        </is>
      </c>
      <c r="B81" s="29" t="inlineStr">
        <is>
          <t>Campaign Catalog Enabled · BOOLEAN · TikTok Ads Campaign</t>
        </is>
      </c>
      <c r="C81" s="26" t="n"/>
      <c r="D81" s="27">
        <f>IF(AND($C81="x",$A81&lt;&gt;""),$A81,"")</f>
        <v/>
      </c>
    </row>
    <row r="82">
      <c r="A82" s="25" t="inlineStr">
        <is>
          <t>campaign_creation_time</t>
        </is>
      </c>
      <c r="B82" s="29" t="inlineStr">
        <is>
          <t>Campaign Creation Time · TIMESTAMP · TikTok Ads Campaign</t>
        </is>
      </c>
      <c r="C82" s="26" t="n"/>
      <c r="D82" s="27">
        <f>IF(AND($C82="x",$A82&lt;&gt;""),$A82,"")</f>
        <v/>
      </c>
    </row>
    <row r="83">
      <c r="A83" s="25" t="inlineStr">
        <is>
          <t>campaign_deep_bid_type</t>
        </is>
      </c>
      <c r="B83" s="29" t="inlineStr">
        <is>
          <t>Campaign Deep Bid Type · TEXT · TikTok Ads Campaign</t>
        </is>
      </c>
      <c r="C83" s="26" t="n"/>
      <c r="D83" s="27">
        <f>IF(AND($C83="x",$A83&lt;&gt;""),$A83,"")</f>
        <v/>
      </c>
    </row>
    <row r="84">
      <c r="A84" s="25" t="inlineStr">
        <is>
          <t>campaign_disable_skan_campaign</t>
        </is>
      </c>
      <c r="B84" s="29" t="inlineStr">
        <is>
          <t>Campaign Disable SKAN · BOOLEAN · TikTok Ads Campaign</t>
        </is>
      </c>
      <c r="C84" s="26" t="n"/>
      <c r="D84" s="27">
        <f>IF(AND($C84="x",$A84&lt;&gt;""),$A84,"")</f>
        <v/>
      </c>
    </row>
    <row r="85">
      <c r="A85" s="25" t="inlineStr">
        <is>
          <t>campaign_is_advanced_dedicated_campaign</t>
        </is>
      </c>
      <c r="B85" s="29" t="inlineStr">
        <is>
          <t>Campaign Is Advanced Dedicated Campaign · BOOLEAN · TikTok Ads Campaign</t>
        </is>
      </c>
      <c r="C85" s="26" t="n"/>
      <c r="D85" s="27">
        <f>IF(AND($C85="x",$A85&lt;&gt;""),$A85,"")</f>
        <v/>
      </c>
    </row>
    <row r="86">
      <c r="A86" s="25" t="inlineStr">
        <is>
          <t>campaign_is_new_structure</t>
        </is>
      </c>
      <c r="B86" s="29" t="inlineStr">
        <is>
          <t>Campaign Is New Structure · BOOLEAN · TikTok Ads Campaign</t>
        </is>
      </c>
      <c r="C86" s="26" t="n"/>
      <c r="D86" s="27">
        <f>IF(AND($C86="x",$A86&lt;&gt;""),$A86,"")</f>
        <v/>
      </c>
    </row>
    <row r="87">
      <c r="A87" s="25" t="inlineStr">
        <is>
          <t>campaign_is_search_campaign</t>
        </is>
      </c>
      <c r="B87" s="29" t="inlineStr">
        <is>
          <t>Campaign Is Search · BOOLEAN · TikTok Ads Campaign</t>
        </is>
      </c>
      <c r="C87" s="26" t="n"/>
      <c r="D87" s="27">
        <f>IF(AND($C87="x",$A87&lt;&gt;""),$A87,"")</f>
        <v/>
      </c>
    </row>
    <row r="88">
      <c r="A88" s="25" t="inlineStr">
        <is>
          <t>campaign_is_smart_performance_campaign</t>
        </is>
      </c>
      <c r="B88" s="29" t="inlineStr">
        <is>
          <t>Campaign Is Smart Performance · BOOLEAN · TikTok Ads Campaign</t>
        </is>
      </c>
      <c r="C88" s="26" t="n"/>
      <c r="D88" s="27">
        <f>IF(AND($C88="x",$A88&lt;&gt;""),$A88,"")</f>
        <v/>
      </c>
    </row>
    <row r="89">
      <c r="A89" s="25" t="inlineStr">
        <is>
          <t>campaign_modify_time</t>
        </is>
      </c>
      <c r="B89" s="29" t="inlineStr">
        <is>
          <t>Campaign Modify Time (deprecated) · TIMESTAMP · TikTok Ads Campaign</t>
        </is>
      </c>
      <c r="C89" s="26" t="n"/>
      <c r="D89" s="27">
        <f>IF(AND($C89="x",$A89&lt;&gt;""),$A89,"")</f>
        <v/>
      </c>
    </row>
    <row r="90">
      <c r="A90" s="25" t="inlineStr">
        <is>
          <t>campaign_name</t>
        </is>
      </c>
      <c r="B90" s="29" t="inlineStr">
        <is>
          <t>Campaign · TEXT · TikTok Ads Campaign</t>
        </is>
      </c>
      <c r="C90" s="26" t="n"/>
      <c r="D90" s="27">
        <f>IF(AND($C90="x",$A90&lt;&gt;""),$A90,"")</f>
        <v/>
      </c>
    </row>
    <row r="91">
      <c r="A91" s="25" t="inlineStr">
        <is>
          <t>campaign_operation_status</t>
        </is>
      </c>
      <c r="B91" s="29" t="inlineStr">
        <is>
          <t>Campaign Operation Status · TEXT · TikTok Ads Campaign</t>
        </is>
      </c>
      <c r="C91" s="26" t="n"/>
      <c r="D91" s="27">
        <f>IF(AND($C91="x",$A91&lt;&gt;""),$A91,"")</f>
        <v/>
      </c>
    </row>
    <row r="92">
      <c r="A92" s="25" t="inlineStr">
        <is>
          <t>campaign_optimization_goal</t>
        </is>
      </c>
      <c r="B92" s="29" t="inlineStr">
        <is>
          <t>Campaign Optimization Goal · TEXT · TikTok Ads Campaign</t>
        </is>
      </c>
      <c r="C92" s="26" t="n"/>
      <c r="D92" s="27">
        <f>IF(AND($C92="x",$A92&lt;&gt;""),$A92,"")</f>
        <v/>
      </c>
    </row>
    <row r="93">
      <c r="A93" s="25" t="inlineStr">
        <is>
          <t>campaign_optimize_goal</t>
        </is>
      </c>
      <c r="B93" s="29" t="inlineStr">
        <is>
          <t>Campaign Optimize Goal (Deprecated) · TEXT · TikTok Ads Campaign</t>
        </is>
      </c>
      <c r="C93" s="26" t="n"/>
      <c r="D93" s="27">
        <f>IF(AND($C93="x",$A93&lt;&gt;""),$A93,"")</f>
        <v/>
      </c>
    </row>
    <row r="94">
      <c r="A94" s="25" t="inlineStr">
        <is>
          <t>campaign_postback_window_mode</t>
        </is>
      </c>
      <c r="B94" s="29" t="inlineStr">
        <is>
          <t>Campaign Postback Window Mode · TEXT · TikTok Ads Campaign</t>
        </is>
      </c>
      <c r="C94" s="26" t="n"/>
      <c r="D94" s="27">
        <f>IF(AND($C94="x",$A94&lt;&gt;""),$A94,"")</f>
        <v/>
      </c>
    </row>
    <row r="95">
      <c r="A95" s="25" t="inlineStr">
        <is>
          <t>campaign_product_source</t>
        </is>
      </c>
      <c r="B95" s="29" t="inlineStr">
        <is>
          <t>Campaign Product Source · TEXT · TikTok Ads Campaign</t>
        </is>
      </c>
      <c r="C95" s="26" t="n"/>
      <c r="D95" s="27">
        <f>IF(AND($C95="x",$A95&lt;&gt;""),$A95,"")</f>
        <v/>
      </c>
    </row>
    <row r="96">
      <c r="A96" s="25" t="inlineStr">
        <is>
          <t>campaign_rf_campaign_type</t>
        </is>
      </c>
      <c r="B96" s="29" t="inlineStr">
        <is>
          <t>Campaign RF Type · TEXT · TikTok Ads Campaign</t>
        </is>
      </c>
      <c r="C96" s="26" t="n"/>
      <c r="D96" s="27">
        <f>IF(AND($C96="x",$A96&lt;&gt;""),$A96,"")</f>
        <v/>
      </c>
    </row>
    <row r="97">
      <c r="A97" s="25" t="inlineStr">
        <is>
          <t>campaign_roas_bid</t>
        </is>
      </c>
      <c r="B97" s="29" t="inlineStr">
        <is>
          <t>ROAS bid · TEXT · TikTok Ads Campaign</t>
        </is>
      </c>
      <c r="C97" s="26" t="n"/>
      <c r="D97" s="27">
        <f>IF(AND($C97="x",$A97&lt;&gt;""),$A97,"")</f>
        <v/>
      </c>
    </row>
    <row r="98">
      <c r="A98" s="25" t="inlineStr">
        <is>
          <t>campaign_rta_bid_enabled</t>
        </is>
      </c>
      <c r="B98" s="29" t="inlineStr">
        <is>
          <t>Campaign RTA Bid Enabled · BOOLEAN · TikTok Ads Campaign</t>
        </is>
      </c>
      <c r="C98" s="26" t="n"/>
      <c r="D98" s="27">
        <f>IF(AND($C98="x",$A98&lt;&gt;""),$A98,"")</f>
        <v/>
      </c>
    </row>
    <row r="99">
      <c r="A99" s="25" t="inlineStr">
        <is>
          <t>campaign_rta_id</t>
        </is>
      </c>
      <c r="B99" s="29" t="inlineStr">
        <is>
          <t>Campaign RTA ID · TEXT · TikTok Ads Campaign</t>
        </is>
      </c>
      <c r="C99" s="26" t="n"/>
      <c r="D99" s="27">
        <f>IF(AND($C99="x",$A99&lt;&gt;""),$A99,"")</f>
        <v/>
      </c>
    </row>
    <row r="100">
      <c r="A100" s="25" t="inlineStr">
        <is>
          <t>campaign_rta_product_selection_enabled</t>
        </is>
      </c>
      <c r="B100" s="29" t="inlineStr">
        <is>
          <t>Campaign RTA Product Selection Enabled · BOOLEAN · TikTok Ads Campaign</t>
        </is>
      </c>
      <c r="C100" s="26" t="n"/>
      <c r="D100" s="27">
        <f>IF(AND($C100="x",$A100&lt;&gt;""),$A100,"")</f>
        <v/>
      </c>
    </row>
    <row r="101">
      <c r="A101" s="25" t="inlineStr">
        <is>
          <t>campaign_special_industries</t>
        </is>
      </c>
      <c r="B101" s="29" t="inlineStr">
        <is>
          <t>Campaign Special Industries · TEXT · TikTok Ads Campaign</t>
        </is>
      </c>
      <c r="C101" s="26" t="n"/>
      <c r="D101" s="27">
        <f>IF(AND($C101="x",$A101&lt;&gt;""),$A101,"")</f>
        <v/>
      </c>
    </row>
    <row r="102">
      <c r="A102" s="25" t="inlineStr">
        <is>
          <t>campaign_status</t>
        </is>
      </c>
      <c r="B102" s="29" t="inlineStr">
        <is>
          <t>Campaign Status · TEXT · TikTok Ads Campaign</t>
        </is>
      </c>
      <c r="C102" s="26" t="n"/>
      <c r="D102" s="27">
        <f>IF(AND($C102="x",$A102&lt;&gt;""),$A102,"")</f>
        <v/>
      </c>
    </row>
    <row r="103">
      <c r="A103" s="25" t="inlineStr">
        <is>
          <t>campaign_system_origin</t>
        </is>
      </c>
      <c r="B103" s="29" t="inlineStr">
        <is>
          <t>Campaign System Origin · TEXT · TikTok Ads Campaign</t>
        </is>
      </c>
      <c r="C103" s="26" t="n"/>
      <c r="D103" s="27">
        <f>IF(AND($C103="x",$A103&lt;&gt;""),$A103,"")</f>
        <v/>
      </c>
    </row>
    <row r="104">
      <c r="A104" s="25" t="inlineStr">
        <is>
          <t>campaign_type</t>
        </is>
      </c>
      <c r="B104" s="29" t="inlineStr">
        <is>
          <t>Campaign type · TEXT · TikTok Ads Campaign</t>
        </is>
      </c>
      <c r="C104" s="26" t="n"/>
      <c r="D104" s="27">
        <f>IF(AND($C104="x",$A104&lt;&gt;""),$A104,"")</f>
        <v/>
      </c>
    </row>
    <row r="105">
      <c r="A105" s="25" t="inlineStr">
        <is>
          <t>objective</t>
        </is>
      </c>
      <c r="B105" s="29" t="inlineStr">
        <is>
          <t>Objective · TEXT · TikTok Ads Campaign</t>
        </is>
      </c>
      <c r="C105" s="26" t="n"/>
      <c r="D105" s="27">
        <f>IF(AND($C105="x",$A105&lt;&gt;""),$A105,"")</f>
        <v/>
      </c>
    </row>
    <row r="106">
      <c r="A106" s="25" t="inlineStr">
        <is>
          <t>objective_type</t>
        </is>
      </c>
      <c r="B106" s="29" t="inlineStr">
        <is>
          <t>Advertising objective · TEXT · TikTok Ads Campaign</t>
        </is>
      </c>
      <c r="C106" s="26" t="n"/>
      <c r="D106" s="27">
        <f>IF(AND($C106="x",$A106&lt;&gt;""),$A106,"")</f>
        <v/>
      </c>
    </row>
    <row r="107">
      <c r="A107" s="25" t="inlineStr">
        <is>
          <t>split_test</t>
        </is>
      </c>
      <c r="B107" s="29" t="inlineStr">
        <is>
          <t>Split test status · TEXT · TikTok Ads Campaign</t>
        </is>
      </c>
      <c r="C107" s="26" t="n"/>
      <c r="D107" s="27">
        <f>IF(AND($C107="x",$A107&lt;&gt;""),$A107,"")</f>
        <v/>
      </c>
    </row>
    <row r="108">
      <c r="A108" s="25" t="inlineStr">
        <is>
          <t>achieve_level</t>
        </is>
      </c>
      <c r="B108" s="29" t="inlineStr">
        <is>
          <t>Unique levels achieved (app) · NUMERIC · TikTok Ads Conversions (App)</t>
        </is>
      </c>
      <c r="C108" s="26" t="n"/>
      <c r="D108" s="27">
        <f>IF(AND($C108="x",$A108&lt;&gt;""),$A108,"")</f>
        <v/>
      </c>
    </row>
    <row r="109">
      <c r="A109" s="25" t="inlineStr">
        <is>
          <t>achieve_level_rate</t>
        </is>
      </c>
      <c r="B109" s="29" t="inlineStr">
        <is>
          <t>Unique level achievement rate (app) · PERCENT · TikTok Ads Conversions (App)</t>
        </is>
      </c>
      <c r="C109" s="26" t="n"/>
      <c r="D109" s="27">
        <f>IF(AND($C109="x",$A109&lt;&gt;""),$A109,"")</f>
        <v/>
      </c>
    </row>
    <row r="110">
      <c r="A110" s="25" t="inlineStr">
        <is>
          <t>ad_impression_ad_revenue_day0</t>
        </is>
      </c>
      <c r="B110" s="29" t="inlineStr">
        <is>
          <t>Day 0 ad revenue · NUMERIC · TikTok Ads Conversions (App)</t>
        </is>
      </c>
      <c r="C110" s="26" t="n"/>
      <c r="D110" s="27">
        <f>IF(AND($C110="x",$A110&lt;&gt;""),$A110,"")</f>
        <v/>
      </c>
    </row>
    <row r="111">
      <c r="A111" s="25" t="inlineStr">
        <is>
          <t>ad_impression_ad_revenue_day2</t>
        </is>
      </c>
      <c r="B111" s="29" t="inlineStr">
        <is>
          <t>Day 2 ad revenue · NUMERIC · TikTok Ads Conversions (App)</t>
        </is>
      </c>
      <c r="C111" s="26" t="n"/>
      <c r="D111" s="27">
        <f>IF(AND($C111="x",$A111&lt;&gt;""),$A111,"")</f>
        <v/>
      </c>
    </row>
    <row r="112">
      <c r="A112" s="25" t="inlineStr">
        <is>
          <t>ad_impression_ad_revenue_day6</t>
        </is>
      </c>
      <c r="B112" s="29" t="inlineStr">
        <is>
          <t>Day 6 ad revenue · NUMERIC · TikTok Ads Conversions (App)</t>
        </is>
      </c>
      <c r="C112" s="26" t="n"/>
      <c r="D112" s="27">
        <f>IF(AND($C112="x",$A112&lt;&gt;""),$A112,"")</f>
        <v/>
      </c>
    </row>
    <row r="113">
      <c r="A113" s="25" t="inlineStr">
        <is>
          <t>ad_impression_ad_revenue_roas_day0</t>
        </is>
      </c>
      <c r="B113" s="29" t="inlineStr">
        <is>
          <t>Day 0 ad revenue ROAS · NUMERIC · TikTok Ads Conversions (App)</t>
        </is>
      </c>
      <c r="C113" s="26" t="n"/>
      <c r="D113" s="27">
        <f>IF(AND($C113="x",$A113&lt;&gt;""),$A113,"")</f>
        <v/>
      </c>
    </row>
    <row r="114">
      <c r="A114" s="25" t="inlineStr">
        <is>
          <t>ad_impression_ad_revenue_roas_day2</t>
        </is>
      </c>
      <c r="B114" s="29" t="inlineStr">
        <is>
          <t>Day 2 ad revenue ROAS · NUMERIC · TikTok Ads Conversions (App)</t>
        </is>
      </c>
      <c r="C114" s="26" t="n"/>
      <c r="D114" s="27">
        <f>IF(AND($C114="x",$A114&lt;&gt;""),$A114,"")</f>
        <v/>
      </c>
    </row>
    <row r="115">
      <c r="A115" s="25" t="inlineStr">
        <is>
          <t>ad_impression_ad_revenue_roas_day6</t>
        </is>
      </c>
      <c r="B115" s="29" t="inlineStr">
        <is>
          <t>Day 6 ad revenue ROAS · NUMERIC · TikTok Ads Conversions (App)</t>
        </is>
      </c>
      <c r="C115" s="26" t="n"/>
      <c r="D115" s="27">
        <f>IF(AND($C115="x",$A115&lt;&gt;""),$A115,"")</f>
        <v/>
      </c>
    </row>
    <row r="116">
      <c r="A116" s="25" t="inlineStr">
        <is>
          <t>add_payment_info</t>
        </is>
      </c>
      <c r="B116" s="29" t="inlineStr">
        <is>
          <t>Unique payment info adds (app) · NUMERIC · TikTok Ads Conversions (App)</t>
        </is>
      </c>
      <c r="C116" s="26" t="n"/>
      <c r="D116" s="27">
        <f>IF(AND($C116="x",$A116&lt;&gt;""),$A116,"")</f>
        <v/>
      </c>
    </row>
    <row r="117">
      <c r="A117" s="25" t="inlineStr">
        <is>
          <t>add_payment_info_rate</t>
        </is>
      </c>
      <c r="B117" s="29" t="inlineStr">
        <is>
          <t>Unique payment info add rate (app) · PERCENT · TikTok Ads Conversions (App)</t>
        </is>
      </c>
      <c r="C117" s="26" t="n"/>
      <c r="D117" s="27">
        <f>IF(AND($C117="x",$A117&lt;&gt;""),$A117,"")</f>
        <v/>
      </c>
    </row>
    <row r="118">
      <c r="A118" s="25" t="inlineStr">
        <is>
          <t>add_to_wishlist</t>
        </is>
      </c>
      <c r="B118" s="29" t="inlineStr">
        <is>
          <t>Unique adds to wishlist (app) · NUMERIC · TikTok Ads Conversions (App)</t>
        </is>
      </c>
      <c r="C118" s="26" t="n"/>
      <c r="D118" s="27">
        <f>IF(AND($C118="x",$A118&lt;&gt;""),$A118,"")</f>
        <v/>
      </c>
    </row>
    <row r="119">
      <c r="A119" s="25" t="inlineStr">
        <is>
          <t>add_to_wishlist_rate</t>
        </is>
      </c>
      <c r="B119" s="29" t="inlineStr">
        <is>
          <t>Unique add to wishlist rate (app) · PERCENT · TikTok Ads Conversions (App)</t>
        </is>
      </c>
      <c r="C119" s="26" t="n"/>
      <c r="D119" s="27">
        <f>IF(AND($C119="x",$A119&lt;&gt;""),$A119,"")</f>
        <v/>
      </c>
    </row>
    <row r="120">
      <c r="A120" s="25" t="inlineStr">
        <is>
          <t>ads_impression_events</t>
        </is>
      </c>
      <c r="B120" s="29" t="inlineStr">
        <is>
          <t>Ads impressions events · NUMERIC · TikTok Ads Conversions (App)</t>
        </is>
      </c>
      <c r="C120" s="26" t="n"/>
      <c r="D120" s="27">
        <f>IF(AND($C120="x",$A120&lt;&gt;""),$A120,"")</f>
        <v/>
      </c>
    </row>
    <row r="121">
      <c r="A121" s="25" t="inlineStr">
        <is>
          <t>app_event_add_to_cart</t>
        </is>
      </c>
      <c r="B121" s="29" t="inlineStr">
        <is>
          <t>Unique adds to cart (app) · NUMERIC · TikTok Ads Conversions (App)</t>
        </is>
      </c>
      <c r="C121" s="26" t="n"/>
      <c r="D121" s="27">
        <f>IF(AND($C121="x",$A121&lt;&gt;""),$A121,"")</f>
        <v/>
      </c>
    </row>
    <row r="122">
      <c r="A122" s="25" t="inlineStr">
        <is>
          <t>app_event_add_to_cart_rate</t>
        </is>
      </c>
      <c r="B122" s="29" t="inlineStr">
        <is>
          <t>Unique add to cart rate (app) · PERCENT · TikTok Ads Conversions (App)</t>
        </is>
      </c>
      <c r="C122" s="26" t="n"/>
      <c r="D122" s="27">
        <f>IF(AND($C122="x",$A122&lt;&gt;""),$A122,"")</f>
        <v/>
      </c>
    </row>
    <row r="123">
      <c r="A123" s="25" t="inlineStr">
        <is>
          <t>app_install</t>
        </is>
      </c>
      <c r="B123" s="29" t="inlineStr">
        <is>
          <t>App install · NUMERIC · TikTok Ads Conversions (App)</t>
        </is>
      </c>
      <c r="C123" s="26" t="n"/>
      <c r="D123" s="27">
        <f>IF(AND($C123="x",$A123&lt;&gt;""),$A123,"")</f>
        <v/>
      </c>
    </row>
    <row r="124">
      <c r="A124" s="25" t="inlineStr">
        <is>
          <t>checkout</t>
        </is>
      </c>
      <c r="B124" s="29" t="inlineStr">
        <is>
          <t>Unique checkouts (app) · NUMERIC · TikTok Ads Conversions (App)</t>
        </is>
      </c>
      <c r="C124" s="26" t="n"/>
      <c r="D124" s="27">
        <f>IF(AND($C124="x",$A124&lt;&gt;""),$A124,"")</f>
        <v/>
      </c>
    </row>
    <row r="125">
      <c r="A125" s="25" t="inlineStr">
        <is>
          <t>checkout_rate</t>
        </is>
      </c>
      <c r="B125" s="29" t="inlineStr">
        <is>
          <t>Unique checkout rate (app) · PERCENT · TikTok Ads Conversions (App)</t>
        </is>
      </c>
      <c r="C125" s="26" t="n"/>
      <c r="D125" s="27">
        <f>IF(AND($C125="x",$A125&lt;&gt;""),$A125,"")</f>
        <v/>
      </c>
    </row>
    <row r="126">
      <c r="A126" s="25" t="inlineStr">
        <is>
          <t>complete_tutorial</t>
        </is>
      </c>
      <c r="B126" s="29" t="inlineStr">
        <is>
          <t>Unique tutorials completed (app) · NUMERIC · TikTok Ads Conversions (App)</t>
        </is>
      </c>
      <c r="C126" s="26" t="n"/>
      <c r="D126" s="27">
        <f>IF(AND($C126="x",$A126&lt;&gt;""),$A126,"")</f>
        <v/>
      </c>
    </row>
    <row r="127">
      <c r="A127" s="25" t="inlineStr">
        <is>
          <t>complete_tutorial_rate</t>
        </is>
      </c>
      <c r="B127" s="29" t="inlineStr">
        <is>
          <t>Unique tutorial completion rate (app) · PERCENT · TikTok Ads Conversions (App)</t>
        </is>
      </c>
      <c r="C127" s="26" t="n"/>
      <c r="D127" s="27">
        <f>IF(AND($C127="x",$A127&lt;&gt;""),$A127,"")</f>
        <v/>
      </c>
    </row>
    <row r="128">
      <c r="A128" s="25" t="inlineStr">
        <is>
          <t>cost_per_achieve_level</t>
        </is>
      </c>
      <c r="B128" s="29" t="inlineStr">
        <is>
          <t>Unique cost per unique level achieved (app) · NUMERIC · TikTok Ads Conversions (App)</t>
        </is>
      </c>
      <c r="C128" s="26" t="n"/>
      <c r="D128" s="27">
        <f>IF(AND($C128="x",$A128&lt;&gt;""),$A128,"")</f>
        <v/>
      </c>
    </row>
    <row r="129">
      <c r="A129" s="25" t="inlineStr">
        <is>
          <t>cost_per_add_payment_info</t>
        </is>
      </c>
      <c r="B129" s="29" t="inlineStr">
        <is>
          <t>Unique cost per payment info add (app) · NUMERIC · TikTok Ads Conversions (App)</t>
        </is>
      </c>
      <c r="C129" s="26" t="n"/>
      <c r="D129" s="27">
        <f>IF(AND($C129="x",$A129&lt;&gt;""),$A129,"")</f>
        <v/>
      </c>
    </row>
    <row r="130">
      <c r="A130" s="25" t="inlineStr">
        <is>
          <t>cost_per_add_to_wishlist</t>
        </is>
      </c>
      <c r="B130" s="29" t="inlineStr">
        <is>
          <t>Unique cost per add to wishlist (app) · NUMERIC · TikTok Ads Conversions (App)</t>
        </is>
      </c>
      <c r="C130" s="26" t="n"/>
      <c r="D130" s="27">
        <f>IF(AND($C130="x",$A130&lt;&gt;""),$A130,"")</f>
        <v/>
      </c>
    </row>
    <row r="131">
      <c r="A131" s="25" t="inlineStr">
        <is>
          <t>cost_per_app_event_add_to_cart</t>
        </is>
      </c>
      <c r="B131" s="29" t="inlineStr">
        <is>
          <t>Unique cost per add to cart (app) · NUMERIC · TikTok Ads Conversions (App)</t>
        </is>
      </c>
      <c r="C131" s="26" t="n"/>
      <c r="D131" s="27">
        <f>IF(AND($C131="x",$A131&lt;&gt;""),$A131,"")</f>
        <v/>
      </c>
    </row>
    <row r="132">
      <c r="A132" s="25" t="inlineStr">
        <is>
          <t>cost_per_app_install</t>
        </is>
      </c>
      <c r="B132" s="29" t="inlineStr">
        <is>
          <t>Cost per app install · NUMERIC · TikTok Ads Conversions (App)</t>
        </is>
      </c>
      <c r="C132" s="26" t="n"/>
      <c r="D132" s="27">
        <f>IF(AND($C132="x",$A132&lt;&gt;""),$A132,"")</f>
        <v/>
      </c>
    </row>
    <row r="133">
      <c r="A133" s="25" t="inlineStr">
        <is>
          <t>cost_per_checkout</t>
        </is>
      </c>
      <c r="B133" s="29" t="inlineStr">
        <is>
          <t>Unique cost per checkout (app) · NUMERIC · TikTok Ads Conversions (App)</t>
        </is>
      </c>
      <c r="C133" s="26" t="n"/>
      <c r="D133" s="27">
        <f>IF(AND($C133="x",$A133&lt;&gt;""),$A133,"")</f>
        <v/>
      </c>
    </row>
    <row r="134">
      <c r="A134" s="25" t="inlineStr">
        <is>
          <t>cost_per_complete_tutorial</t>
        </is>
      </c>
      <c r="B134" s="29" t="inlineStr">
        <is>
          <t>Unique cost per complete tutorial (app) · NUMERIC · TikTok Ads Conversions (App)</t>
        </is>
      </c>
      <c r="C134" s="26" t="n"/>
      <c r="D134" s="27">
        <f>IF(AND($C134="x",$A134&lt;&gt;""),$A134,"")</f>
        <v/>
      </c>
    </row>
    <row r="135">
      <c r="A135" s="25" t="inlineStr">
        <is>
          <t>cost_per_create_gamerole</t>
        </is>
      </c>
      <c r="B135" s="29" t="inlineStr">
        <is>
          <t>Unique cost per role created (app) · NUMERIC · TikTok Ads Conversions (App)</t>
        </is>
      </c>
      <c r="C135" s="26" t="n"/>
      <c r="D135" s="27">
        <f>IF(AND($C135="x",$A135&lt;&gt;""),$A135,"")</f>
        <v/>
      </c>
    </row>
    <row r="136">
      <c r="A136" s="25" t="inlineStr">
        <is>
          <t>cost_per_create_group</t>
        </is>
      </c>
      <c r="B136" s="29" t="inlineStr">
        <is>
          <t>Unique cost per group created (app) · NUMERIC · TikTok Ads Conversions (App)</t>
        </is>
      </c>
      <c r="C136" s="26" t="n"/>
      <c r="D136" s="27">
        <f>IF(AND($C136="x",$A136&lt;&gt;""),$A136,"")</f>
        <v/>
      </c>
    </row>
    <row r="137">
      <c r="A137" s="25" t="inlineStr">
        <is>
          <t>cost_per_custom_app_event</t>
        </is>
      </c>
      <c r="B137" s="29" t="inlineStr">
        <is>
          <t>Cost per custom event (app) · NUMERIC · TikTok Ads Conversions (App)</t>
        </is>
      </c>
      <c r="C137" s="26" t="n"/>
      <c r="D137" s="27">
        <f>IF(AND($C137="x",$A137&lt;&gt;""),$A137,"")</f>
        <v/>
      </c>
    </row>
    <row r="138">
      <c r="A138" s="25" t="inlineStr">
        <is>
          <t>cost_per_day7_retention</t>
        </is>
      </c>
      <c r="B138" s="29" t="inlineStr">
        <is>
          <t>Cost per unique Day 7 retention · NUMERIC · TikTok Ads Conversions (App)</t>
        </is>
      </c>
      <c r="C138" s="26" t="n"/>
      <c r="D138" s="27">
        <f>IF(AND($C138="x",$A138&lt;&gt;""),$A138,"")</f>
        <v/>
      </c>
    </row>
    <row r="139">
      <c r="A139" s="25" t="inlineStr">
        <is>
          <t>cost_per_in_app_ad_click</t>
        </is>
      </c>
      <c r="B139" s="29" t="inlineStr">
        <is>
          <t>Unique cost per in-app ad click (app) · NUMERIC · TikTok Ads Conversions (App)</t>
        </is>
      </c>
      <c r="C139" s="26" t="n"/>
      <c r="D139" s="27">
        <f>IF(AND($C139="x",$A139&lt;&gt;""),$A139,"")</f>
        <v/>
      </c>
    </row>
    <row r="140">
      <c r="A140" s="25" t="inlineStr">
        <is>
          <t>cost_per_in_app_ad_impr</t>
        </is>
      </c>
      <c r="B140" s="29" t="inlineStr">
        <is>
          <t>Unique cost per in-app ad impression (app) · NUMERIC · TikTok Ads Conversions (App)</t>
        </is>
      </c>
      <c r="C140" s="26" t="n"/>
      <c r="D140" s="27">
        <f>IF(AND($C140="x",$A140&lt;&gt;""),$A140,"")</f>
        <v/>
      </c>
    </row>
    <row r="141">
      <c r="A141" s="25" t="inlineStr">
        <is>
          <t>cost_per_join_group</t>
        </is>
      </c>
      <c r="B141" s="29" t="inlineStr">
        <is>
          <t>Unique cost per group join (app) · NUMERIC · TikTok Ads Conversions (App)</t>
        </is>
      </c>
      <c r="C141" s="26" t="n"/>
      <c r="D141" s="27">
        <f>IF(AND($C141="x",$A141&lt;&gt;""),$A141,"")</f>
        <v/>
      </c>
    </row>
    <row r="142">
      <c r="A142" s="25" t="inlineStr">
        <is>
          <t>cost_per_launch_app</t>
        </is>
      </c>
      <c r="B142" s="29" t="inlineStr">
        <is>
          <t>Unique cost per app launch (app) · NUMERIC · TikTok Ads Conversions (App)</t>
        </is>
      </c>
      <c r="C142" s="26" t="n"/>
      <c r="D142" s="27">
        <f>IF(AND($C142="x",$A142&lt;&gt;""),$A142,"")</f>
        <v/>
      </c>
    </row>
    <row r="143">
      <c r="A143" s="25" t="inlineStr">
        <is>
          <t>cost_per_loan_apply</t>
        </is>
      </c>
      <c r="B143" s="29" t="inlineStr">
        <is>
          <t>Unique cost per loan application (app) · NUMERIC · TikTok Ads Conversions (App)</t>
        </is>
      </c>
      <c r="C143" s="26" t="n"/>
      <c r="D143" s="27">
        <f>IF(AND($C143="x",$A143&lt;&gt;""),$A143,"")</f>
        <v/>
      </c>
    </row>
    <row r="144">
      <c r="A144" s="25" t="inlineStr">
        <is>
          <t>cost_per_loan_credit</t>
        </is>
      </c>
      <c r="B144" s="29" t="inlineStr">
        <is>
          <t>Unique cost per loan approval (app) · NUMERIC · TikTok Ads Conversions (App)</t>
        </is>
      </c>
      <c r="C144" s="26" t="n"/>
      <c r="D144" s="27">
        <f>IF(AND($C144="x",$A144&lt;&gt;""),$A144,"")</f>
        <v/>
      </c>
    </row>
    <row r="145">
      <c r="A145" s="25" t="inlineStr">
        <is>
          <t>cost_per_loan_disbursement</t>
        </is>
      </c>
      <c r="B145" s="29" t="inlineStr">
        <is>
          <t>Unique cost per loan disbursal (app) · NUMERIC · TikTok Ads Conversions (App)</t>
        </is>
      </c>
      <c r="C145" s="26" t="n"/>
      <c r="D145" s="27">
        <f>IF(AND($C145="x",$A145&lt;&gt;""),$A145,"")</f>
        <v/>
      </c>
    </row>
    <row r="146">
      <c r="A146" s="25" t="inlineStr">
        <is>
          <t>cost_per_login</t>
        </is>
      </c>
      <c r="B146" s="29" t="inlineStr">
        <is>
          <t>Unique cost per login (app) · NUMERIC · TikTok Ads Conversions (App)</t>
        </is>
      </c>
      <c r="C146" s="26" t="n"/>
      <c r="D146" s="27">
        <f>IF(AND($C146="x",$A146&lt;&gt;""),$A146,"")</f>
        <v/>
      </c>
    </row>
    <row r="147">
      <c r="A147" s="25" t="inlineStr">
        <is>
          <t>cost_per_next_day_open</t>
        </is>
      </c>
      <c r="B147" s="29" t="inlineStr">
        <is>
          <t>Cost per unique Day 1 retention · NUMERIC · TikTok Ads Conversions (App)</t>
        </is>
      </c>
      <c r="C147" s="26" t="n"/>
      <c r="D147" s="27">
        <f>IF(AND($C147="x",$A147&lt;&gt;""),$A147,"")</f>
        <v/>
      </c>
    </row>
    <row r="148">
      <c r="A148" s="25" t="inlineStr">
        <is>
          <t>cost_per_purchase</t>
        </is>
      </c>
      <c r="B148" s="29" t="inlineStr">
        <is>
          <t>Unique cost per purchase (app) · NUMERIC · TikTok Ads Conversions (App)</t>
        </is>
      </c>
      <c r="C148" s="26" t="n"/>
      <c r="D148" s="27">
        <f>IF(AND($C148="x",$A148&lt;&gt;""),$A148,"")</f>
        <v/>
      </c>
    </row>
    <row r="149">
      <c r="A149" s="25" t="inlineStr">
        <is>
          <t>cost_per_ratings</t>
        </is>
      </c>
      <c r="B149" s="29" t="inlineStr">
        <is>
          <t>Unique cost per rating (app) · NUMERIC · TikTok Ads Conversions (App)</t>
        </is>
      </c>
      <c r="C149" s="26" t="n"/>
      <c r="D149" s="27">
        <f>IF(AND($C149="x",$A149&lt;&gt;""),$A149,"")</f>
        <v/>
      </c>
    </row>
    <row r="150">
      <c r="A150" s="25" t="inlineStr">
        <is>
          <t>cost_per_registration</t>
        </is>
      </c>
      <c r="B150" s="29" t="inlineStr">
        <is>
          <t>Unique cost per registration (app) · NUMERIC · TikTok Ads Conversions (App)</t>
        </is>
      </c>
      <c r="C150" s="26" t="n"/>
      <c r="D150" s="27">
        <f>IF(AND($C150="x",$A150&lt;&gt;""),$A150,"")</f>
        <v/>
      </c>
    </row>
    <row r="151">
      <c r="A151" s="25" t="inlineStr">
        <is>
          <t>cost_per_sales_lead</t>
        </is>
      </c>
      <c r="B151" s="29" t="inlineStr">
        <is>
          <t>Unique cost per lead generated (app) · NUMERIC · TikTok Ads Conversions (App)</t>
        </is>
      </c>
      <c r="C151" s="26" t="n"/>
      <c r="D151" s="27">
        <f>IF(AND($C151="x",$A151&lt;&gt;""),$A151,"")</f>
        <v/>
      </c>
    </row>
    <row r="152">
      <c r="A152" s="25" t="inlineStr">
        <is>
          <t>cost_per_search</t>
        </is>
      </c>
      <c r="B152" s="29" t="inlineStr">
        <is>
          <t>Unique cost per search (app) · NUMERIC · TikTok Ads Conversions (App)</t>
        </is>
      </c>
      <c r="C152" s="26" t="n"/>
      <c r="D152" s="27">
        <f>IF(AND($C152="x",$A152&lt;&gt;""),$A152,"")</f>
        <v/>
      </c>
    </row>
    <row r="153">
      <c r="A153" s="25" t="inlineStr">
        <is>
          <t>cost_per_spend_credits</t>
        </is>
      </c>
      <c r="B153" s="29" t="inlineStr">
        <is>
          <t>Unique cost per credit spend (app) · NUMERIC · TikTok Ads Conversions (App)</t>
        </is>
      </c>
      <c r="C153" s="26" t="n"/>
      <c r="D153" s="27">
        <f>IF(AND($C153="x",$A153&lt;&gt;""),$A153,"")</f>
        <v/>
      </c>
    </row>
    <row r="154">
      <c r="A154" s="25" t="inlineStr">
        <is>
          <t>cost_per_start_trial</t>
        </is>
      </c>
      <c r="B154" s="29" t="inlineStr">
        <is>
          <t>Unique cost per trial started (app) · NUMERIC · TikTok Ads Conversions (App)</t>
        </is>
      </c>
      <c r="C154" s="26" t="n"/>
      <c r="D154" s="27">
        <f>IF(AND($C154="x",$A154&lt;&gt;""),$A154,"")</f>
        <v/>
      </c>
    </row>
    <row r="155">
      <c r="A155" s="25" t="inlineStr">
        <is>
          <t>cost_per_subscribe</t>
        </is>
      </c>
      <c r="B155" s="29" t="inlineStr">
        <is>
          <t>Unique cost per subscription (app) · NUMERIC · TikTok Ads Conversions (App)</t>
        </is>
      </c>
      <c r="C155" s="26" t="n"/>
      <c r="D155" s="27">
        <f>IF(AND($C155="x",$A155&lt;&gt;""),$A155,"")</f>
        <v/>
      </c>
    </row>
    <row r="156">
      <c r="A156" s="25" t="inlineStr">
        <is>
          <t>cost_per_total_achieve_level</t>
        </is>
      </c>
      <c r="B156" s="29" t="inlineStr">
        <is>
          <t>Cost per level achieved (app) · NUMERIC · TikTok Ads Conversions (App)</t>
        </is>
      </c>
      <c r="C156" s="26" t="n"/>
      <c r="D156" s="27">
        <f>IF(AND($C156="x",$A156&lt;&gt;""),$A156,"")</f>
        <v/>
      </c>
    </row>
    <row r="157">
      <c r="A157" s="25" t="inlineStr">
        <is>
          <t>cost_per_total_add_to_wishlist</t>
        </is>
      </c>
      <c r="B157" s="29" t="inlineStr">
        <is>
          <t>Cost per add to wishlist (app) · NUMERIC · TikTok Ads Conversions (App)</t>
        </is>
      </c>
      <c r="C157" s="26" t="n"/>
      <c r="D157" s="27">
        <f>IF(AND($C157="x",$A157&lt;&gt;""),$A157,"")</f>
        <v/>
      </c>
    </row>
    <row r="158">
      <c r="A158" s="25" t="inlineStr">
        <is>
          <t>cost_per_total_app_event_add_to_cart</t>
        </is>
      </c>
      <c r="B158" s="29" t="inlineStr">
        <is>
          <t>Cost per add to cart (app) · NUMERIC · TikTok Ads Conversions (App)</t>
        </is>
      </c>
      <c r="C158" s="26" t="n"/>
      <c r="D158" s="27">
        <f>IF(AND($C158="x",$A158&lt;&gt;""),$A158,"")</f>
        <v/>
      </c>
    </row>
    <row r="159">
      <c r="A159" s="25" t="inlineStr">
        <is>
          <t>cost_per_total_checkout</t>
        </is>
      </c>
      <c r="B159" s="29" t="inlineStr">
        <is>
          <t>Cost per checkout (app) · NUMERIC · TikTok Ads Conversions (App)</t>
        </is>
      </c>
      <c r="C159" s="26" t="n"/>
      <c r="D159" s="27">
        <f>IF(AND($C159="x",$A159&lt;&gt;""),$A159,"")</f>
        <v/>
      </c>
    </row>
    <row r="160">
      <c r="A160" s="25" t="inlineStr">
        <is>
          <t>cost_per_total_complete_tutorial</t>
        </is>
      </c>
      <c r="B160" s="29" t="inlineStr">
        <is>
          <t>Cost per complete tutorial (app) · NUMERIC · TikTok Ads Conversions (App)</t>
        </is>
      </c>
      <c r="C160" s="26" t="n"/>
      <c r="D160" s="27">
        <f>IF(AND($C160="x",$A160&lt;&gt;""),$A160,"")</f>
        <v/>
      </c>
    </row>
    <row r="161">
      <c r="A161" s="25" t="inlineStr">
        <is>
          <t>cost_per_total_create_gamerole</t>
        </is>
      </c>
      <c r="B161" s="29" t="inlineStr">
        <is>
          <t>Cost per role created (app) · NUMERIC · TikTok Ads Conversions (App)</t>
        </is>
      </c>
      <c r="C161" s="26" t="n"/>
      <c r="D161" s="27">
        <f>IF(AND($C161="x",$A161&lt;&gt;""),$A161,"")</f>
        <v/>
      </c>
    </row>
    <row r="162">
      <c r="A162" s="25" t="inlineStr">
        <is>
          <t>cost_per_total_create_group</t>
        </is>
      </c>
      <c r="B162" s="29" t="inlineStr">
        <is>
          <t>Cost per group created (app) · NUMERIC · TikTok Ads Conversions (App)</t>
        </is>
      </c>
      <c r="C162" s="26" t="n"/>
      <c r="D162" s="27">
        <f>IF(AND($C162="x",$A162&lt;&gt;""),$A162,"")</f>
        <v/>
      </c>
    </row>
    <row r="163">
      <c r="A163" s="25" t="inlineStr">
        <is>
          <t>cost_per_total_day7_retention</t>
        </is>
      </c>
      <c r="B163" s="29" t="inlineStr">
        <is>
          <t>Cost per Day 7 retention · NUMERIC · TikTok Ads Conversions (App)</t>
        </is>
      </c>
      <c r="C163" s="26" t="n"/>
      <c r="D163" s="27">
        <f>IF(AND($C163="x",$A163&lt;&gt;""),$A163,"")</f>
        <v/>
      </c>
    </row>
    <row r="164">
      <c r="A164" s="25" t="inlineStr">
        <is>
          <t>cost_per_total_in_app_ad_click</t>
        </is>
      </c>
      <c r="B164" s="29" t="inlineStr">
        <is>
          <t>Cost per in-app ad click (app) · NUMERIC · TikTok Ads Conversions (App)</t>
        </is>
      </c>
      <c r="C164" s="26" t="n"/>
      <c r="D164" s="27">
        <f>IF(AND($C164="x",$A164&lt;&gt;""),$A164,"")</f>
        <v/>
      </c>
    </row>
    <row r="165">
      <c r="A165" s="25" t="inlineStr">
        <is>
          <t>cost_per_total_in_app_ad_impr</t>
        </is>
      </c>
      <c r="B165" s="29" t="inlineStr">
        <is>
          <t>Cost per in-app ad impression (app) · NUMERIC · TikTok Ads Conversions (App)</t>
        </is>
      </c>
      <c r="C165" s="26" t="n"/>
      <c r="D165" s="27">
        <f>IF(AND($C165="x",$A165&lt;&gt;""),$A165,"")</f>
        <v/>
      </c>
    </row>
    <row r="166">
      <c r="A166" s="25" t="inlineStr">
        <is>
          <t>cost_per_total_join_group</t>
        </is>
      </c>
      <c r="B166" s="29" t="inlineStr">
        <is>
          <t>Cost per group join (app) · NUMERIC · TikTok Ads Conversions (App)</t>
        </is>
      </c>
      <c r="C166" s="26" t="n"/>
      <c r="D166" s="27">
        <f>IF(AND($C166="x",$A166&lt;&gt;""),$A166,"")</f>
        <v/>
      </c>
    </row>
    <row r="167">
      <c r="A167" s="25" t="inlineStr">
        <is>
          <t>cost_per_total_launch_app</t>
        </is>
      </c>
      <c r="B167" s="29" t="inlineStr">
        <is>
          <t>Cost per app launch (app) · NUMERIC · TikTok Ads Conversions (App)</t>
        </is>
      </c>
      <c r="C167" s="26" t="n"/>
      <c r="D167" s="27">
        <f>IF(AND($C167="x",$A167&lt;&gt;""),$A167,"")</f>
        <v/>
      </c>
    </row>
    <row r="168">
      <c r="A168" s="25" t="inlineStr">
        <is>
          <t>cost_per_total_loan_apply</t>
        </is>
      </c>
      <c r="B168" s="29" t="inlineStr">
        <is>
          <t>Cost per loan application (app) · NUMERIC · TikTok Ads Conversions (App)</t>
        </is>
      </c>
      <c r="C168" s="26" t="n"/>
      <c r="D168" s="27">
        <f>IF(AND($C168="x",$A168&lt;&gt;""),$A168,"")</f>
        <v/>
      </c>
    </row>
    <row r="169">
      <c r="A169" s="25" t="inlineStr">
        <is>
          <t>cost_per_total_loan_credit</t>
        </is>
      </c>
      <c r="B169" s="29" t="inlineStr">
        <is>
          <t>Cost per loan approval (app) · NUMERIC · TikTok Ads Conversions (App)</t>
        </is>
      </c>
      <c r="C169" s="26" t="n"/>
      <c r="D169" s="27">
        <f>IF(AND($C169="x",$A169&lt;&gt;""),$A169,"")</f>
        <v/>
      </c>
    </row>
    <row r="170">
      <c r="A170" s="25" t="inlineStr">
        <is>
          <t>cost_per_total_loan_disbursement</t>
        </is>
      </c>
      <c r="B170" s="29" t="inlineStr">
        <is>
          <t>Cost per loan disbursal (app) · NUMERIC · TikTok Ads Conversions (App)</t>
        </is>
      </c>
      <c r="C170" s="26" t="n"/>
      <c r="D170" s="27">
        <f>IF(AND($C170="x",$A170&lt;&gt;""),$A170,"")</f>
        <v/>
      </c>
    </row>
    <row r="171">
      <c r="A171" s="25" t="inlineStr">
        <is>
          <t>cost_per_total_login</t>
        </is>
      </c>
      <c r="B171" s="29" t="inlineStr">
        <is>
          <t>Cost per login (app) · NUMERIC · TikTok Ads Conversions (App)</t>
        </is>
      </c>
      <c r="C171" s="26" t="n"/>
      <c r="D171" s="27">
        <f>IF(AND($C171="x",$A171&lt;&gt;""),$A171,"")</f>
        <v/>
      </c>
    </row>
    <row r="172">
      <c r="A172" s="25" t="inlineStr">
        <is>
          <t>cost_per_total_next_day_open</t>
        </is>
      </c>
      <c r="B172" s="29" t="inlineStr">
        <is>
          <t>Cost per Day 1 retention · NUMERIC · TikTok Ads Conversions (App)</t>
        </is>
      </c>
      <c r="C172" s="26" t="n"/>
      <c r="D172" s="27">
        <f>IF(AND($C172="x",$A172&lt;&gt;""),$A172,"")</f>
        <v/>
      </c>
    </row>
    <row r="173">
      <c r="A173" s="25" t="inlineStr">
        <is>
          <t>cost_per_total_purchase</t>
        </is>
      </c>
      <c r="B173" s="29" t="inlineStr">
        <is>
          <t>Cost per purchase (app) · NUMERIC · TikTok Ads Conversions (App)</t>
        </is>
      </c>
      <c r="C173" s="26" t="n"/>
      <c r="D173" s="27">
        <f>IF(AND($C173="x",$A173&lt;&gt;""),$A173,"")</f>
        <v/>
      </c>
    </row>
    <row r="174">
      <c r="A174" s="25" t="inlineStr">
        <is>
          <t>cost_per_total_ratings</t>
        </is>
      </c>
      <c r="B174" s="29" t="inlineStr">
        <is>
          <t>Cost per rating (app) · NUMERIC · TikTok Ads Conversions (App)</t>
        </is>
      </c>
      <c r="C174" s="26" t="n"/>
      <c r="D174" s="27">
        <f>IF(AND($C174="x",$A174&lt;&gt;""),$A174,"")</f>
        <v/>
      </c>
    </row>
    <row r="175">
      <c r="A175" s="25" t="inlineStr">
        <is>
          <t>cost_per_total_registration</t>
        </is>
      </c>
      <c r="B175" s="29" t="inlineStr">
        <is>
          <t>Cost per registration (app) · NUMERIC · TikTok Ads Conversions (App)</t>
        </is>
      </c>
      <c r="C175" s="26" t="n"/>
      <c r="D175" s="27">
        <f>IF(AND($C175="x",$A175&lt;&gt;""),$A175,"")</f>
        <v/>
      </c>
    </row>
    <row r="176">
      <c r="A176" s="25" t="inlineStr">
        <is>
          <t>cost_per_total_sales_lead</t>
        </is>
      </c>
      <c r="B176" s="29" t="inlineStr">
        <is>
          <t>Cost per lead generated (app) · NUMERIC · TikTok Ads Conversions (App)</t>
        </is>
      </c>
      <c r="C176" s="26" t="n"/>
      <c r="D176" s="27">
        <f>IF(AND($C176="x",$A176&lt;&gt;""),$A176,"")</f>
        <v/>
      </c>
    </row>
    <row r="177">
      <c r="A177" s="25" t="inlineStr">
        <is>
          <t>cost_per_total_search</t>
        </is>
      </c>
      <c r="B177" s="29" t="inlineStr">
        <is>
          <t>Cost per search (app) · NUMERIC · TikTok Ads Conversions (App)</t>
        </is>
      </c>
      <c r="C177" s="26" t="n"/>
      <c r="D177" s="27">
        <f>IF(AND($C177="x",$A177&lt;&gt;""),$A177,"")</f>
        <v/>
      </c>
    </row>
    <row r="178">
      <c r="A178" s="25" t="inlineStr">
        <is>
          <t>cost_per_total_spend_credits</t>
        </is>
      </c>
      <c r="B178" s="29" t="inlineStr">
        <is>
          <t>Cost per credit spend (app) · NUMERIC · TikTok Ads Conversions (App)</t>
        </is>
      </c>
      <c r="C178" s="26" t="n"/>
      <c r="D178" s="27">
        <f>IF(AND($C178="x",$A178&lt;&gt;""),$A178,"")</f>
        <v/>
      </c>
    </row>
    <row r="179">
      <c r="A179" s="25" t="inlineStr">
        <is>
          <t>cost_per_total_start_trial</t>
        </is>
      </c>
      <c r="B179" s="29" t="inlineStr">
        <is>
          <t>Cost per trial started (app) · NUMERIC · TikTok Ads Conversions (App)</t>
        </is>
      </c>
      <c r="C179" s="26" t="n"/>
      <c r="D179" s="27">
        <f>IF(AND($C179="x",$A179&lt;&gt;""),$A179,"")</f>
        <v/>
      </c>
    </row>
    <row r="180">
      <c r="A180" s="25" t="inlineStr">
        <is>
          <t>cost_per_total_subscribe</t>
        </is>
      </c>
      <c r="B180" s="29" t="inlineStr">
        <is>
          <t>Cost per subscription (app) · NUMERIC · TikTok Ads Conversions (App)</t>
        </is>
      </c>
      <c r="C180" s="26" t="n"/>
      <c r="D180" s="27">
        <f>IF(AND($C180="x",$A180&lt;&gt;""),$A180,"")</f>
        <v/>
      </c>
    </row>
    <row r="181">
      <c r="A181" s="25" t="inlineStr">
        <is>
          <t>cost_per_total_unlock_achievement</t>
        </is>
      </c>
      <c r="B181" s="29" t="inlineStr">
        <is>
          <t>Cost per achievement unlocked (app) · NUMERIC · TikTok Ads Conversions (App)</t>
        </is>
      </c>
      <c r="C181" s="26" t="n"/>
      <c r="D181" s="27">
        <f>IF(AND($C181="x",$A181&lt;&gt;""),$A181,"")</f>
        <v/>
      </c>
    </row>
    <row r="182">
      <c r="A182" s="25" t="inlineStr">
        <is>
          <t>cost_per_total_view_content</t>
        </is>
      </c>
      <c r="B182" s="29" t="inlineStr">
        <is>
          <t>Cost per content view (app) · NUMERIC · TikTok Ads Conversions (App)</t>
        </is>
      </c>
      <c r="C182" s="26" t="n"/>
      <c r="D182" s="27">
        <f>IF(AND($C182="x",$A182&lt;&gt;""),$A182,"")</f>
        <v/>
      </c>
    </row>
    <row r="183">
      <c r="A183" s="25" t="inlineStr">
        <is>
          <t>cost_per_unique_ad_impression_event</t>
        </is>
      </c>
      <c r="B183" s="29" t="inlineStr">
        <is>
          <t>Cost per unique ads impression · NUMERIC · TikTok Ads Conversions (App)</t>
        </is>
      </c>
      <c r="C183" s="26" t="n"/>
      <c r="D183" s="27">
        <f>IF(AND($C183="x",$A183&lt;&gt;""),$A183,"")</f>
        <v/>
      </c>
    </row>
    <row r="184">
      <c r="A184" s="25" t="inlineStr">
        <is>
          <t>cost_per_unique_custom_app_event</t>
        </is>
      </c>
      <c r="B184" s="29" t="inlineStr">
        <is>
          <t>Cost per unique custom event (app) · NUMERIC · TikTok Ads Conversions (App)</t>
        </is>
      </c>
      <c r="C184" s="26" t="n"/>
      <c r="D184" s="27">
        <f>IF(AND($C184="x",$A184&lt;&gt;""),$A184,"")</f>
        <v/>
      </c>
    </row>
    <row r="185">
      <c r="A185" s="25" t="inlineStr">
        <is>
          <t>cost_per_unlock_achievement</t>
        </is>
      </c>
      <c r="B185" s="29" t="inlineStr">
        <is>
          <t>Unique cost per achievement unlocked (app) · NUMERIC · TikTok Ads Conversions (App)</t>
        </is>
      </c>
      <c r="C185" s="26" t="n"/>
      <c r="D185" s="27">
        <f>IF(AND($C185="x",$A185&lt;&gt;""),$A185,"")</f>
        <v/>
      </c>
    </row>
    <row r="186">
      <c r="A186" s="25" t="inlineStr">
        <is>
          <t>cost_per_view_content</t>
        </is>
      </c>
      <c r="B186" s="29" t="inlineStr">
        <is>
          <t>Unique cost per content view (app) · NUMERIC · TikTok Ads Conversions (App)</t>
        </is>
      </c>
      <c r="C186" s="26" t="n"/>
      <c r="D186" s="27">
        <f>IF(AND($C186="x",$A186&lt;&gt;""),$A186,"")</f>
        <v/>
      </c>
    </row>
    <row r="187">
      <c r="A187" s="25" t="inlineStr">
        <is>
          <t>cost_pre_ad_impression_event</t>
        </is>
      </c>
      <c r="B187" s="29" t="inlineStr">
        <is>
          <t>Cost per ads impression · NUMERIC · TikTok Ads Conversions (App)</t>
        </is>
      </c>
      <c r="C187" s="26" t="n"/>
      <c r="D187" s="27">
        <f>IF(AND($C187="x",$A187&lt;&gt;""),$A187,"")</f>
        <v/>
      </c>
    </row>
    <row r="188">
      <c r="A188" s="25" t="inlineStr">
        <is>
          <t>cost_total_add_payment_info</t>
        </is>
      </c>
      <c r="B188" s="29" t="inlineStr">
        <is>
          <t>Cost per payment info add (app) · NUMERIC · TikTok Ads Conversions (App)</t>
        </is>
      </c>
      <c r="C188" s="26" t="n"/>
      <c r="D188" s="27">
        <f>IF(AND($C188="x",$A188&lt;&gt;""),$A188,"")</f>
        <v/>
      </c>
    </row>
    <row r="189">
      <c r="A189" s="25" t="inlineStr">
        <is>
          <t>create_gamerole</t>
        </is>
      </c>
      <c r="B189" s="29" t="inlineStr">
        <is>
          <t>Unique roles created (app) · NUMERIC · TikTok Ads Conversions (App)</t>
        </is>
      </c>
      <c r="C189" s="26" t="n"/>
      <c r="D189" s="27">
        <f>IF(AND($C189="x",$A189&lt;&gt;""),$A189,"")</f>
        <v/>
      </c>
    </row>
    <row r="190">
      <c r="A190" s="25" t="inlineStr">
        <is>
          <t>create_gamerole_rate</t>
        </is>
      </c>
      <c r="B190" s="29" t="inlineStr">
        <is>
          <t>Unique role creation rate (app) · PERCENT · TikTok Ads Conversions (App)</t>
        </is>
      </c>
      <c r="C190" s="26" t="n"/>
      <c r="D190" s="27">
        <f>IF(AND($C190="x",$A190&lt;&gt;""),$A190,"")</f>
        <v/>
      </c>
    </row>
    <row r="191">
      <c r="A191" s="25" t="inlineStr">
        <is>
          <t>create_group</t>
        </is>
      </c>
      <c r="B191" s="29" t="inlineStr">
        <is>
          <t>Unique groups created (app) · NUMERIC · TikTok Ads Conversions (App)</t>
        </is>
      </c>
      <c r="C191" s="26" t="n"/>
      <c r="D191" s="27">
        <f>IF(AND($C191="x",$A191&lt;&gt;""),$A191,"")</f>
        <v/>
      </c>
    </row>
    <row r="192">
      <c r="A192" s="25" t="inlineStr">
        <is>
          <t>create_group_rate</t>
        </is>
      </c>
      <c r="B192" s="29" t="inlineStr">
        <is>
          <t>Unique group creation rate (app) · PERCENT · TikTok Ads Conversions (App)</t>
        </is>
      </c>
      <c r="C192" s="26" t="n"/>
      <c r="D192" s="27">
        <f>IF(AND($C192="x",$A192&lt;&gt;""),$A192,"")</f>
        <v/>
      </c>
    </row>
    <row r="193">
      <c r="A193" s="25" t="inlineStr">
        <is>
          <t>custom_app_event_rate</t>
        </is>
      </c>
      <c r="B193" s="29" t="inlineStr">
        <is>
          <t>Custom event rate (app) (%) · PERCENT · TikTok Ads Conversions (App)</t>
        </is>
      </c>
      <c r="C193" s="26" t="n"/>
      <c r="D193" s="27">
        <f>IF(AND($C193="x",$A193&lt;&gt;""),$A193,"")</f>
        <v/>
      </c>
    </row>
    <row r="194">
      <c r="A194" s="25" t="inlineStr">
        <is>
          <t>custom_app_events</t>
        </is>
      </c>
      <c r="B194" s="29" t="inlineStr">
        <is>
          <t>Custom events (app) · NUMERIC · TikTok Ads Conversions (App)</t>
        </is>
      </c>
      <c r="C194" s="26" t="n"/>
      <c r="D194" s="27">
        <f>IF(AND($C194="x",$A194&lt;&gt;""),$A194,"")</f>
        <v/>
      </c>
    </row>
    <row r="195">
      <c r="A195" s="25" t="inlineStr">
        <is>
          <t>custom_app_events_value</t>
        </is>
      </c>
      <c r="B195" s="29" t="inlineStr">
        <is>
          <t>Custom event value (app) · NUMERIC · TikTok Ads Conversions (App)</t>
        </is>
      </c>
      <c r="C195" s="26" t="n"/>
      <c r="D195" s="27">
        <f>IF(AND($C195="x",$A195&lt;&gt;""),$A195,"")</f>
        <v/>
      </c>
    </row>
    <row r="196">
      <c r="A196" s="25" t="inlineStr">
        <is>
          <t>customized_ad_impression_event_rate</t>
        </is>
      </c>
      <c r="B196" s="29" t="inlineStr">
        <is>
          <t>Unique ad impression rate (%) · PERCENT · TikTok Ads Conversions (App)</t>
        </is>
      </c>
      <c r="C196" s="26" t="n"/>
      <c r="D196" s="27">
        <f>IF(AND($C196="x",$A196&lt;&gt;""),$A196,"")</f>
        <v/>
      </c>
    </row>
    <row r="197">
      <c r="A197" s="25" t="inlineStr">
        <is>
          <t>day7_retention</t>
        </is>
      </c>
      <c r="B197" s="29" t="inlineStr">
        <is>
          <t>Unique Day 7 retentions · NUMERIC · TikTok Ads Conversions (App)</t>
        </is>
      </c>
      <c r="C197" s="26" t="n"/>
      <c r="D197" s="27">
        <f>IF(AND($C197="x",$A197&lt;&gt;""),$A197,"")</f>
        <v/>
      </c>
    </row>
    <row r="198">
      <c r="A198" s="25" t="inlineStr">
        <is>
          <t>day7_retention_rate</t>
        </is>
      </c>
      <c r="B198" s="29" t="inlineStr">
        <is>
          <t>Day 7 retention rate (%) · PERCENT · TikTok Ads Conversions (App)</t>
        </is>
      </c>
      <c r="C198" s="26" t="n"/>
      <c r="D198" s="27">
        <f>IF(AND($C198="x",$A198&lt;&gt;""),$A198,"")</f>
        <v/>
      </c>
    </row>
    <row r="199">
      <c r="A199" s="25" t="inlineStr">
        <is>
          <t>in_app_ad_click</t>
        </is>
      </c>
      <c r="B199" s="29" t="inlineStr">
        <is>
          <t>Unique in-app ad clicks (app) · NUMERIC · TikTok Ads Conversions (App)</t>
        </is>
      </c>
      <c r="C199" s="26" t="n"/>
      <c r="D199" s="27">
        <f>IF(AND($C199="x",$A199&lt;&gt;""),$A199,"")</f>
        <v/>
      </c>
    </row>
    <row r="200">
      <c r="A200" s="25" t="inlineStr">
        <is>
          <t>in_app_ad_click_rate</t>
        </is>
      </c>
      <c r="B200" s="29" t="inlineStr">
        <is>
          <t>In-app ad click rate (app) · PERCENT · TikTok Ads Conversions (App)</t>
        </is>
      </c>
      <c r="C200" s="26" t="n"/>
      <c r="D200" s="27">
        <f>IF(AND($C200="x",$A200&lt;&gt;""),$A200,"")</f>
        <v/>
      </c>
    </row>
    <row r="201">
      <c r="A201" s="25" t="inlineStr">
        <is>
          <t>in_app_ad_impr</t>
        </is>
      </c>
      <c r="B201" s="29" t="inlineStr">
        <is>
          <t>Unique in-app ad impressions (app) · NUMERIC · TikTok Ads Conversions (App)</t>
        </is>
      </c>
      <c r="C201" s="26" t="n"/>
      <c r="D201" s="27">
        <f>IF(AND($C201="x",$A201&lt;&gt;""),$A201,"")</f>
        <v/>
      </c>
    </row>
    <row r="202">
      <c r="A202" s="25" t="inlineStr">
        <is>
          <t>in_app_ad_impr_rate</t>
        </is>
      </c>
      <c r="B202" s="29" t="inlineStr">
        <is>
          <t>In-app ad impression rate (app) · PERCENT · TikTok Ads Conversions (App)</t>
        </is>
      </c>
      <c r="C202" s="26" t="n"/>
      <c r="D202" s="27">
        <f>IF(AND($C202="x",$A202&lt;&gt;""),$A202,"")</f>
        <v/>
      </c>
    </row>
    <row r="203">
      <c r="A203" s="25" t="inlineStr">
        <is>
          <t>join_group</t>
        </is>
      </c>
      <c r="B203" s="29" t="inlineStr">
        <is>
          <t>Unique group joins (app) · NUMERIC · TikTok Ads Conversions (App)</t>
        </is>
      </c>
      <c r="C203" s="26" t="n"/>
      <c r="D203" s="27">
        <f>IF(AND($C203="x",$A203&lt;&gt;""),$A203,"")</f>
        <v/>
      </c>
    </row>
    <row r="204">
      <c r="A204" s="25" t="inlineStr">
        <is>
          <t>join_group_rate</t>
        </is>
      </c>
      <c r="B204" s="29" t="inlineStr">
        <is>
          <t>Unique group joining rate (app) · PERCENT · TikTok Ads Conversions (App)</t>
        </is>
      </c>
      <c r="C204" s="26" t="n"/>
      <c r="D204" s="27">
        <f>IF(AND($C204="x",$A204&lt;&gt;""),$A204,"")</f>
        <v/>
      </c>
    </row>
    <row r="205">
      <c r="A205" s="25" t="inlineStr">
        <is>
          <t>launch_app</t>
        </is>
      </c>
      <c r="B205" s="29" t="inlineStr">
        <is>
          <t>Unique app launches (app) · NUMERIC · TikTok Ads Conversions (App)</t>
        </is>
      </c>
      <c r="C205" s="26" t="n"/>
      <c r="D205" s="27">
        <f>IF(AND($C205="x",$A205&lt;&gt;""),$A205,"")</f>
        <v/>
      </c>
    </row>
    <row r="206">
      <c r="A206" s="25" t="inlineStr">
        <is>
          <t>launch_app_rate</t>
        </is>
      </c>
      <c r="B206" s="29" t="inlineStr">
        <is>
          <t>Unique app launch rate (app) · PERCENT · TikTok Ads Conversions (App)</t>
        </is>
      </c>
      <c r="C206" s="26" t="n"/>
      <c r="D206" s="27">
        <f>IF(AND($C206="x",$A206&lt;&gt;""),$A206,"")</f>
        <v/>
      </c>
    </row>
    <row r="207">
      <c r="A207" s="25" t="inlineStr">
        <is>
          <t>loan_apply</t>
        </is>
      </c>
      <c r="B207" s="29" t="inlineStr">
        <is>
          <t>Unique loan applications (app) · NUMERIC · TikTok Ads Conversions (App)</t>
        </is>
      </c>
      <c r="C207" s="26" t="n"/>
      <c r="D207" s="27">
        <f>IF(AND($C207="x",$A207&lt;&gt;""),$A207,"")</f>
        <v/>
      </c>
    </row>
    <row r="208">
      <c r="A208" s="25" t="inlineStr">
        <is>
          <t>loan_apply_rate</t>
        </is>
      </c>
      <c r="B208" s="29" t="inlineStr">
        <is>
          <t>Unique loan application rate (app) · PERCENT · TikTok Ads Conversions (App)</t>
        </is>
      </c>
      <c r="C208" s="26" t="n"/>
      <c r="D208" s="27">
        <f>IF(AND($C208="x",$A208&lt;&gt;""),$A208,"")</f>
        <v/>
      </c>
    </row>
    <row r="209">
      <c r="A209" s="25" t="inlineStr">
        <is>
          <t>loan_credit</t>
        </is>
      </c>
      <c r="B209" s="29" t="inlineStr">
        <is>
          <t>Unique loan approvals (app) · NUMERIC · TikTok Ads Conversions (App)</t>
        </is>
      </c>
      <c r="C209" s="26" t="n"/>
      <c r="D209" s="27">
        <f>IF(AND($C209="x",$A209&lt;&gt;""),$A209,"")</f>
        <v/>
      </c>
    </row>
    <row r="210">
      <c r="A210" s="25" t="inlineStr">
        <is>
          <t>loan_credit_rate</t>
        </is>
      </c>
      <c r="B210" s="29" t="inlineStr">
        <is>
          <t>Unique loan approval rate (app) · PERCENT · TikTok Ads Conversions (App)</t>
        </is>
      </c>
      <c r="C210" s="26" t="n"/>
      <c r="D210" s="27">
        <f>IF(AND($C210="x",$A210&lt;&gt;""),$A210,"")</f>
        <v/>
      </c>
    </row>
    <row r="211">
      <c r="A211" s="25" t="inlineStr">
        <is>
          <t>loan_disbursement</t>
        </is>
      </c>
      <c r="B211" s="29" t="inlineStr">
        <is>
          <t>Unique loan disbursals (app) · NUMERIC · TikTok Ads Conversions (App)</t>
        </is>
      </c>
      <c r="C211" s="26" t="n"/>
      <c r="D211" s="27">
        <f>IF(AND($C211="x",$A211&lt;&gt;""),$A211,"")</f>
        <v/>
      </c>
    </row>
    <row r="212">
      <c r="A212" s="25" t="inlineStr">
        <is>
          <t>loan_disbursement_rate</t>
        </is>
      </c>
      <c r="B212" s="29" t="inlineStr">
        <is>
          <t>Unique loan disbursal rate (app) · PERCENT · TikTok Ads Conversions (App)</t>
        </is>
      </c>
      <c r="C212" s="26" t="n"/>
      <c r="D212" s="27">
        <f>IF(AND($C212="x",$A212&lt;&gt;""),$A212,"")</f>
        <v/>
      </c>
    </row>
    <row r="213">
      <c r="A213" s="25" t="inlineStr">
        <is>
          <t>login</t>
        </is>
      </c>
      <c r="B213" s="29" t="inlineStr">
        <is>
          <t>Unique logins (app) · NUMERIC · TikTok Ads Conversions (App)</t>
        </is>
      </c>
      <c r="C213" s="26" t="n"/>
      <c r="D213" s="27">
        <f>IF(AND($C213="x",$A213&lt;&gt;""),$A213,"")</f>
        <v/>
      </c>
    </row>
    <row r="214">
      <c r="A214" s="25" t="inlineStr">
        <is>
          <t>login_rate</t>
        </is>
      </c>
      <c r="B214" s="29" t="inlineStr">
        <is>
          <t>Unique login rate (app) · PERCENT · TikTok Ads Conversions (App)</t>
        </is>
      </c>
      <c r="C214" s="26" t="n"/>
      <c r="D214" s="27">
        <f>IF(AND($C214="x",$A214&lt;&gt;""),$A214,"")</f>
        <v/>
      </c>
    </row>
    <row r="215">
      <c r="A215" s="25" t="inlineStr">
        <is>
          <t>next_day_open</t>
        </is>
      </c>
      <c r="B215" s="29" t="inlineStr">
        <is>
          <t>Unique Day 1 retentions · NUMERIC · TikTok Ads Conversions (App)</t>
        </is>
      </c>
      <c r="C215" s="26" t="n"/>
      <c r="D215" s="27">
        <f>IF(AND($C215="x",$A215&lt;&gt;""),$A215,"")</f>
        <v/>
      </c>
    </row>
    <row r="216">
      <c r="A216" s="25" t="inlineStr">
        <is>
          <t>next_day_open_rate</t>
        </is>
      </c>
      <c r="B216" s="29" t="inlineStr">
        <is>
          <t>Day 1 retention rate (%) · PERCENT · TikTok Ads Conversions (App)</t>
        </is>
      </c>
      <c r="C216" s="26" t="n"/>
      <c r="D216" s="27">
        <f>IF(AND($C216="x",$A216&lt;&gt;""),$A216,"")</f>
        <v/>
      </c>
    </row>
    <row r="217">
      <c r="A217" s="25" t="inlineStr">
        <is>
          <t>purchase</t>
        </is>
      </c>
      <c r="B217" s="29" t="inlineStr">
        <is>
          <t>Unique purchases (app) · NUMERIC · TikTok Ads Conversions (App)</t>
        </is>
      </c>
      <c r="C217" s="26" t="n"/>
      <c r="D217" s="27">
        <f>IF(AND($C217="x",$A217&lt;&gt;""),$A217,"")</f>
        <v/>
      </c>
    </row>
    <row r="218">
      <c r="A218" s="25" t="inlineStr">
        <is>
          <t>purchase_rate</t>
        </is>
      </c>
      <c r="B218" s="29" t="inlineStr">
        <is>
          <t>Unique purchase rate (app) · PERCENT · TikTok Ads Conversions (App)</t>
        </is>
      </c>
      <c r="C218" s="26" t="n"/>
      <c r="D218" s="27">
        <f>IF(AND($C218="x",$A218&lt;&gt;""),$A218,"")</f>
        <v/>
      </c>
    </row>
    <row r="219">
      <c r="A219" s="25" t="inlineStr">
        <is>
          <t>ratings</t>
        </is>
      </c>
      <c r="B219" s="29" t="inlineStr">
        <is>
          <t>Unique ratings (app) · NUMERIC · TikTok Ads Conversions (App)</t>
        </is>
      </c>
      <c r="C219" s="26" t="n"/>
      <c r="D219" s="27">
        <f>IF(AND($C219="x",$A219&lt;&gt;""),$A219,"")</f>
        <v/>
      </c>
    </row>
    <row r="220">
      <c r="A220" s="25" t="inlineStr">
        <is>
          <t>ratings_rate</t>
        </is>
      </c>
      <c r="B220" s="29" t="inlineStr">
        <is>
          <t>Unique rate rate (%) · PERCENT · TikTok Ads Conversions (App)</t>
        </is>
      </c>
      <c r="C220" s="26" t="n"/>
      <c r="D220" s="27">
        <f>IF(AND($C220="x",$A220&lt;&gt;""),$A220,"")</f>
        <v/>
      </c>
    </row>
    <row r="221">
      <c r="A221" s="25" t="inlineStr">
        <is>
          <t>real_time_app_install</t>
        </is>
      </c>
      <c r="B221" s="29" t="inlineStr">
        <is>
          <t>App installs by conversion time · NUMERIC · TikTok Ads Conversions (App)</t>
        </is>
      </c>
      <c r="C221" s="26" t="n"/>
      <c r="D221" s="27">
        <f>IF(AND($C221="x",$A221&lt;&gt;""),$A221,"")</f>
        <v/>
      </c>
    </row>
    <row r="222">
      <c r="A222" s="25" t="inlineStr">
        <is>
          <t>real_time_app_install_cost</t>
        </is>
      </c>
      <c r="B222" s="29" t="inlineStr">
        <is>
          <t>Cost per app install by conversion time · NUMERIC · TikTok Ads Conversions (App)</t>
        </is>
      </c>
      <c r="C222" s="26" t="n"/>
      <c r="D222" s="27">
        <f>IF(AND($C222="x",$A222&lt;&gt;""),$A222,"")</f>
        <v/>
      </c>
    </row>
    <row r="223">
      <c r="A223" s="25" t="inlineStr">
        <is>
          <t>registration</t>
        </is>
      </c>
      <c r="B223" s="29" t="inlineStr">
        <is>
          <t>Unique registrations (app) · NUMERIC · TikTok Ads Conversions (App)</t>
        </is>
      </c>
      <c r="C223" s="26" t="n"/>
      <c r="D223" s="27">
        <f>IF(AND($C223="x",$A223&lt;&gt;""),$A223,"")</f>
        <v/>
      </c>
    </row>
    <row r="224">
      <c r="A224" s="25" t="inlineStr">
        <is>
          <t>registration_rate</t>
        </is>
      </c>
      <c r="B224" s="29" t="inlineStr">
        <is>
          <t>Unique registration rate (app) · PERCENT · TikTok Ads Conversions (App)</t>
        </is>
      </c>
      <c r="C224" s="26" t="n"/>
      <c r="D224" s="27">
        <f>IF(AND($C224="x",$A224&lt;&gt;""),$A224,"")</f>
        <v/>
      </c>
    </row>
    <row r="225">
      <c r="A225" s="25" t="inlineStr">
        <is>
          <t>sales_lead</t>
        </is>
      </c>
      <c r="B225" s="29" t="inlineStr">
        <is>
          <t>Unique leads generated (app) · NUMERIC · TikTok Ads Conversions (App)</t>
        </is>
      </c>
      <c r="C225" s="26" t="n"/>
      <c r="D225" s="27">
        <f>IF(AND($C225="x",$A225&lt;&gt;""),$A225,"")</f>
        <v/>
      </c>
    </row>
    <row r="226">
      <c r="A226" s="25" t="inlineStr">
        <is>
          <t>sales_lead_rate</t>
        </is>
      </c>
      <c r="B226" s="29" t="inlineStr">
        <is>
          <t>Unique lead generation rate (app) · PERCENT · TikTok Ads Conversions (App)</t>
        </is>
      </c>
      <c r="C226" s="26" t="n"/>
      <c r="D226" s="27">
        <f>IF(AND($C226="x",$A226&lt;&gt;""),$A226,"")</f>
        <v/>
      </c>
    </row>
    <row r="227">
      <c r="A227" s="25" t="inlineStr">
        <is>
          <t>search</t>
        </is>
      </c>
      <c r="B227" s="29" t="inlineStr">
        <is>
          <t>Unique searches (app) · NUMERIC · TikTok Ads Conversions (App)</t>
        </is>
      </c>
      <c r="C227" s="26" t="n"/>
      <c r="D227" s="27">
        <f>IF(AND($C227="x",$A227&lt;&gt;""),$A227,"")</f>
        <v/>
      </c>
    </row>
    <row r="228">
      <c r="A228" s="25" t="inlineStr">
        <is>
          <t>search_rate</t>
        </is>
      </c>
      <c r="B228" s="29" t="inlineStr">
        <is>
          <t>Unique search rate (app) · PERCENT · TikTok Ads Conversions (App)</t>
        </is>
      </c>
      <c r="C228" s="26" t="n"/>
      <c r="D228" s="27">
        <f>IF(AND($C228="x",$A228&lt;&gt;""),$A228,"")</f>
        <v/>
      </c>
    </row>
    <row r="229">
      <c r="A229" s="25" t="inlineStr">
        <is>
          <t>spend_credits</t>
        </is>
      </c>
      <c r="B229" s="29" t="inlineStr">
        <is>
          <t>Unique credit spends (app) · NUMERIC · TikTok Ads Conversions (App)</t>
        </is>
      </c>
      <c r="C229" s="26" t="n"/>
      <c r="D229" s="27">
        <f>IF(AND($C229="x",$A229&lt;&gt;""),$A229,"")</f>
        <v/>
      </c>
    </row>
    <row r="230">
      <c r="A230" s="25" t="inlineStr">
        <is>
          <t>spend_credits_rate</t>
        </is>
      </c>
      <c r="B230" s="29" t="inlineStr">
        <is>
          <t>Unique credit spend rate (app) · PERCENT · TikTok Ads Conversions (App)</t>
        </is>
      </c>
      <c r="C230" s="26" t="n"/>
      <c r="D230" s="27">
        <f>IF(AND($C230="x",$A230&lt;&gt;""),$A230,"")</f>
        <v/>
      </c>
    </row>
    <row r="231">
      <c r="A231" s="25" t="inlineStr">
        <is>
          <t>start_trial</t>
        </is>
      </c>
      <c r="B231" s="29" t="inlineStr">
        <is>
          <t>Unique trial started (app) · NUMERIC · TikTok Ads Conversions (App)</t>
        </is>
      </c>
      <c r="C231" s="26" t="n"/>
      <c r="D231" s="27">
        <f>IF(AND($C231="x",$A231&lt;&gt;""),$A231,"")</f>
        <v/>
      </c>
    </row>
    <row r="232">
      <c r="A232" s="25" t="inlineStr">
        <is>
          <t>start_trial_rate</t>
        </is>
      </c>
      <c r="B232" s="29" t="inlineStr">
        <is>
          <t>Unique trial start rate (app) · PERCENT · TikTok Ads Conversions (App)</t>
        </is>
      </c>
      <c r="C232" s="26" t="n"/>
      <c r="D232" s="27">
        <f>IF(AND($C232="x",$A232&lt;&gt;""),$A232,"")</f>
        <v/>
      </c>
    </row>
    <row r="233">
      <c r="A233" s="25" t="inlineStr">
        <is>
          <t>subscribe</t>
        </is>
      </c>
      <c r="B233" s="29" t="inlineStr">
        <is>
          <t>Unique subscriptions (app) · NUMERIC · TikTok Ads Conversions (App)</t>
        </is>
      </c>
      <c r="C233" s="26" t="n"/>
      <c r="D233" s="27">
        <f>IF(AND($C233="x",$A233&lt;&gt;""),$A233,"")</f>
        <v/>
      </c>
    </row>
    <row r="234">
      <c r="A234" s="25" t="inlineStr">
        <is>
          <t>subscribe_rate</t>
        </is>
      </c>
      <c r="B234" s="29" t="inlineStr">
        <is>
          <t>Unique subscription rate (app) · PERCENT · TikTok Ads Conversions (App)</t>
        </is>
      </c>
      <c r="C234" s="26" t="n"/>
      <c r="D234" s="27">
        <f>IF(AND($C234="x",$A234&lt;&gt;""),$A234,"")</f>
        <v/>
      </c>
    </row>
    <row r="235">
      <c r="A235" s="25" t="inlineStr">
        <is>
          <t>total_achieve_level</t>
        </is>
      </c>
      <c r="B235" s="29" t="inlineStr">
        <is>
          <t>Levels achieved (app) · NUMERIC · TikTok Ads Conversions (App)</t>
        </is>
      </c>
      <c r="C235" s="26" t="n"/>
      <c r="D235" s="27">
        <f>IF(AND($C235="x",$A235&lt;&gt;""),$A235,"")</f>
        <v/>
      </c>
    </row>
    <row r="236">
      <c r="A236" s="25" t="inlineStr">
        <is>
          <t>total_achieve_level_value</t>
        </is>
      </c>
      <c r="B236" s="29" t="inlineStr">
        <is>
          <t>Level achievement value (app) · NUMERIC · TikTok Ads Conversions (App)</t>
        </is>
      </c>
      <c r="C236" s="26" t="n"/>
      <c r="D236" s="27">
        <f>IF(AND($C236="x",$A236&lt;&gt;""),$A236,"")</f>
        <v/>
      </c>
    </row>
    <row r="237">
      <c r="A237" s="25" t="inlineStr">
        <is>
          <t>total_active_pay_roas</t>
        </is>
      </c>
      <c r="B237" s="29" t="inlineStr">
        <is>
          <t>Purchase ROAS (app) · NUMERIC · TikTok Ads Conversions (App)</t>
        </is>
      </c>
      <c r="C237" s="26" t="n"/>
      <c r="D237" s="27">
        <f>IF(AND($C237="x",$A237&lt;&gt;""),$A237,"")</f>
        <v/>
      </c>
    </row>
    <row r="238">
      <c r="A238" s="25" t="inlineStr">
        <is>
          <t>total_ad_impression_events_value</t>
        </is>
      </c>
      <c r="B238" s="29" t="inlineStr">
        <is>
          <t>Ads impression value · NUMERIC · TikTok Ads Conversions (App)</t>
        </is>
      </c>
      <c r="C238" s="26" t="n"/>
      <c r="D238" s="27">
        <f>IF(AND($C238="x",$A238&lt;&gt;""),$A238,"")</f>
        <v/>
      </c>
    </row>
    <row r="239">
      <c r="A239" s="25" t="inlineStr">
        <is>
          <t>total_ad_impression_roas</t>
        </is>
      </c>
      <c r="B239" s="29" t="inlineStr">
        <is>
          <t>Ads impression ROAS · NUMERIC · TikTok Ads Conversions (App)</t>
        </is>
      </c>
      <c r="C239" s="26" t="n"/>
      <c r="D239" s="27">
        <f>IF(AND($C239="x",$A239&lt;&gt;""),$A239,"")</f>
        <v/>
      </c>
    </row>
    <row r="240">
      <c r="A240" s="25" t="inlineStr">
        <is>
          <t>total_add_payment_info</t>
        </is>
      </c>
      <c r="B240" s="29" t="inlineStr">
        <is>
          <t>Payment info adds (app) · NUMERIC · TikTok Ads Conversions (App)</t>
        </is>
      </c>
      <c r="C240" s="26" t="n"/>
      <c r="D240" s="27">
        <f>IF(AND($C240="x",$A240&lt;&gt;""),$A240,"")</f>
        <v/>
      </c>
    </row>
    <row r="241">
      <c r="A241" s="25" t="inlineStr">
        <is>
          <t>total_add_to_wishlist</t>
        </is>
      </c>
      <c r="B241" s="29" t="inlineStr">
        <is>
          <t>Adds to wishlist (app) · NUMERIC · TikTok Ads Conversions (App)</t>
        </is>
      </c>
      <c r="C241" s="26" t="n"/>
      <c r="D241" s="27">
        <f>IF(AND($C241="x",$A241&lt;&gt;""),$A241,"")</f>
        <v/>
      </c>
    </row>
    <row r="242">
      <c r="A242" s="25" t="inlineStr">
        <is>
          <t>total_add_to_wishlist_value</t>
        </is>
      </c>
      <c r="B242" s="29" t="inlineStr">
        <is>
          <t>Add to wishlist value (app) · NUMERIC · TikTok Ads Conversions (App)</t>
        </is>
      </c>
      <c r="C242" s="26" t="n"/>
      <c r="D242" s="27">
        <f>IF(AND($C242="x",$A242&lt;&gt;""),$A242,"")</f>
        <v/>
      </c>
    </row>
    <row r="243">
      <c r="A243" s="25" t="inlineStr">
        <is>
          <t>total_app_event_add_to_cart</t>
        </is>
      </c>
      <c r="B243" s="29" t="inlineStr">
        <is>
          <t>Adds to cart (app) · NUMERIC · TikTok Ads Conversions (App)</t>
        </is>
      </c>
      <c r="C243" s="26" t="n"/>
      <c r="D243" s="27">
        <f>IF(AND($C243="x",$A243&lt;&gt;""),$A243,"")</f>
        <v/>
      </c>
    </row>
    <row r="244">
      <c r="A244" s="25" t="inlineStr">
        <is>
          <t>total_app_event_add_to_cart_value</t>
        </is>
      </c>
      <c r="B244" s="29" t="inlineStr">
        <is>
          <t>Add to cart value (app) · NUMERIC · TikTok Ads Conversions (App)</t>
        </is>
      </c>
      <c r="C244" s="26" t="n"/>
      <c r="D244" s="27">
        <f>IF(AND($C244="x",$A244&lt;&gt;""),$A244,"")</f>
        <v/>
      </c>
    </row>
    <row r="245">
      <c r="A245" s="25" t="inlineStr">
        <is>
          <t>total_checkout</t>
        </is>
      </c>
      <c r="B245" s="29" t="inlineStr">
        <is>
          <t>Checkouts (app) · NUMERIC · TikTok Ads Conversions (App)</t>
        </is>
      </c>
      <c r="C245" s="26" t="n"/>
      <c r="D245" s="27">
        <f>IF(AND($C245="x",$A245&lt;&gt;""),$A245,"")</f>
        <v/>
      </c>
    </row>
    <row r="246">
      <c r="A246" s="25" t="inlineStr">
        <is>
          <t>total_checkout_value</t>
        </is>
      </c>
      <c r="B246" s="29" t="inlineStr">
        <is>
          <t>Checkout value (app) · NUMERIC · TikTok Ads Conversions (App)</t>
        </is>
      </c>
      <c r="C246" s="26" t="n"/>
      <c r="D246" s="27">
        <f>IF(AND($C246="x",$A246&lt;&gt;""),$A246,"")</f>
        <v/>
      </c>
    </row>
    <row r="247">
      <c r="A247" s="25" t="inlineStr">
        <is>
          <t>total_complete_tutorial</t>
        </is>
      </c>
      <c r="B247" s="29" t="inlineStr">
        <is>
          <t>Tutorials completed (app) · NUMERIC · TikTok Ads Conversions (App)</t>
        </is>
      </c>
      <c r="C247" s="26" t="n"/>
      <c r="D247" s="27">
        <f>IF(AND($C247="x",$A247&lt;&gt;""),$A247,"")</f>
        <v/>
      </c>
    </row>
    <row r="248">
      <c r="A248" s="25" t="inlineStr">
        <is>
          <t>total_complete_tutorial_value</t>
        </is>
      </c>
      <c r="B248" s="29" t="inlineStr">
        <is>
          <t>Tutorial completion value (app) · NUMERIC · TikTok Ads Conversions (App)</t>
        </is>
      </c>
      <c r="C248" s="26" t="n"/>
      <c r="D248" s="27">
        <f>IF(AND($C248="x",$A248&lt;&gt;""),$A248,"")</f>
        <v/>
      </c>
    </row>
    <row r="249">
      <c r="A249" s="25" t="inlineStr">
        <is>
          <t>total_create_gamerole</t>
        </is>
      </c>
      <c r="B249" s="29" t="inlineStr">
        <is>
          <t>Roles created (app) · NUMERIC · TikTok Ads Conversions (App)</t>
        </is>
      </c>
      <c r="C249" s="26" t="n"/>
      <c r="D249" s="27">
        <f>IF(AND($C249="x",$A249&lt;&gt;""),$A249,"")</f>
        <v/>
      </c>
    </row>
    <row r="250">
      <c r="A250" s="25" t="inlineStr">
        <is>
          <t>total_create_gamerole_value</t>
        </is>
      </c>
      <c r="B250" s="29" t="inlineStr">
        <is>
          <t>Role creation value (app) · NUMERIC · TikTok Ads Conversions (App)</t>
        </is>
      </c>
      <c r="C250" s="26" t="n"/>
      <c r="D250" s="27">
        <f>IF(AND($C250="x",$A250&lt;&gt;""),$A250,"")</f>
        <v/>
      </c>
    </row>
    <row r="251">
      <c r="A251" s="25" t="inlineStr">
        <is>
          <t>total_create_group</t>
        </is>
      </c>
      <c r="B251" s="29" t="inlineStr">
        <is>
          <t>Groups created (app) · NUMERIC · TikTok Ads Conversions (App)</t>
        </is>
      </c>
      <c r="C251" s="26" t="n"/>
      <c r="D251" s="27">
        <f>IF(AND($C251="x",$A251&lt;&gt;""),$A251,"")</f>
        <v/>
      </c>
    </row>
    <row r="252">
      <c r="A252" s="25" t="inlineStr">
        <is>
          <t>total_create_group_value</t>
        </is>
      </c>
      <c r="B252" s="29" t="inlineStr">
        <is>
          <t>Group creation value (app) · NUMERIC · TikTok Ads Conversions (App)</t>
        </is>
      </c>
      <c r="C252" s="26" t="n"/>
      <c r="D252" s="27">
        <f>IF(AND($C252="x",$A252&lt;&gt;""),$A252,"")</f>
        <v/>
      </c>
    </row>
    <row r="253">
      <c r="A253" s="25" t="inlineStr">
        <is>
          <t>total_day7_retention</t>
        </is>
      </c>
      <c r="B253" s="29" t="inlineStr">
        <is>
          <t>Day 7 retentions · NUMERIC · TikTok Ads Conversions (App)</t>
        </is>
      </c>
      <c r="C253" s="26" t="n"/>
      <c r="D253" s="27">
        <f>IF(AND($C253="x",$A253&lt;&gt;""),$A253,"")</f>
        <v/>
      </c>
    </row>
    <row r="254">
      <c r="A254" s="25" t="inlineStr">
        <is>
          <t>total_day7_retention_value</t>
        </is>
      </c>
      <c r="B254" s="29" t="inlineStr">
        <is>
          <t>Day 7 retention value · NUMERIC · TikTok Ads Conversions (App)</t>
        </is>
      </c>
      <c r="C254" s="26" t="n"/>
      <c r="D254" s="27">
        <f>IF(AND($C254="x",$A254&lt;&gt;""),$A254,"")</f>
        <v/>
      </c>
    </row>
    <row r="255">
      <c r="A255" s="25" t="inlineStr">
        <is>
          <t>total_in_app_ad_click</t>
        </is>
      </c>
      <c r="B255" s="29" t="inlineStr">
        <is>
          <t>In-app ad clicks (app) · NUMERIC · TikTok Ads Conversions (App)</t>
        </is>
      </c>
      <c r="C255" s="26" t="n"/>
      <c r="D255" s="27">
        <f>IF(AND($C255="x",$A255&lt;&gt;""),$A255,"")</f>
        <v/>
      </c>
    </row>
    <row r="256">
      <c r="A256" s="25" t="inlineStr">
        <is>
          <t>total_in_app_ad_click_value</t>
        </is>
      </c>
      <c r="B256" s="29" t="inlineStr">
        <is>
          <t>In-app ad click value (app) · NUMERIC · TikTok Ads Conversions (App)</t>
        </is>
      </c>
      <c r="C256" s="26" t="n"/>
      <c r="D256" s="27">
        <f>IF(AND($C256="x",$A256&lt;&gt;""),$A256,"")</f>
        <v/>
      </c>
    </row>
    <row r="257">
      <c r="A257" s="25" t="inlineStr">
        <is>
          <t>total_in_app_ad_impr</t>
        </is>
      </c>
      <c r="B257" s="29" t="inlineStr">
        <is>
          <t>In-app ad impressions (app) · NUMERIC · TikTok Ads Conversions (App)</t>
        </is>
      </c>
      <c r="C257" s="26" t="n"/>
      <c r="D257" s="27">
        <f>IF(AND($C257="x",$A257&lt;&gt;""),$A257,"")</f>
        <v/>
      </c>
    </row>
    <row r="258">
      <c r="A258" s="25" t="inlineStr">
        <is>
          <t>total_in_app_ad_impr_value</t>
        </is>
      </c>
      <c r="B258" s="29" t="inlineStr">
        <is>
          <t>In-app ad impression value (app) · NUMERIC · TikTok Ads Conversions (App)</t>
        </is>
      </c>
      <c r="C258" s="26" t="n"/>
      <c r="D258" s="27">
        <f>IF(AND($C258="x",$A258&lt;&gt;""),$A258,"")</f>
        <v/>
      </c>
    </row>
    <row r="259">
      <c r="A259" s="25" t="inlineStr">
        <is>
          <t>total_join_group</t>
        </is>
      </c>
      <c r="B259" s="29" t="inlineStr">
        <is>
          <t>Group joins (app) · NUMERIC · TikTok Ads Conversions (App)</t>
        </is>
      </c>
      <c r="C259" s="26" t="n"/>
      <c r="D259" s="27">
        <f>IF(AND($C259="x",$A259&lt;&gt;""),$A259,"")</f>
        <v/>
      </c>
    </row>
    <row r="260">
      <c r="A260" s="25" t="inlineStr">
        <is>
          <t>total_join_group_value</t>
        </is>
      </c>
      <c r="B260" s="29" t="inlineStr">
        <is>
          <t>Group joining value (app) · NUMERIC · TikTok Ads Conversions (App)</t>
        </is>
      </c>
      <c r="C260" s="26" t="n"/>
      <c r="D260" s="27">
        <f>IF(AND($C260="x",$A260&lt;&gt;""),$A260,"")</f>
        <v/>
      </c>
    </row>
    <row r="261">
      <c r="A261" s="25" t="inlineStr">
        <is>
          <t>total_launch_app</t>
        </is>
      </c>
      <c r="B261" s="29" t="inlineStr">
        <is>
          <t>App launches (app) · NUMERIC · TikTok Ads Conversions (App)</t>
        </is>
      </c>
      <c r="C261" s="26" t="n"/>
      <c r="D261" s="27">
        <f>IF(AND($C261="x",$A261&lt;&gt;""),$A261,"")</f>
        <v/>
      </c>
    </row>
    <row r="262">
      <c r="A262" s="25" t="inlineStr">
        <is>
          <t>total_loan_apply</t>
        </is>
      </c>
      <c r="B262" s="29" t="inlineStr">
        <is>
          <t>Loan applications (app) · NUMERIC · TikTok Ads Conversions (App)</t>
        </is>
      </c>
      <c r="C262" s="26" t="n"/>
      <c r="D262" s="27">
        <f>IF(AND($C262="x",$A262&lt;&gt;""),$A262,"")</f>
        <v/>
      </c>
    </row>
    <row r="263">
      <c r="A263" s="25" t="inlineStr">
        <is>
          <t>total_loan_credit</t>
        </is>
      </c>
      <c r="B263" s="29" t="inlineStr">
        <is>
          <t>Loan approvals (app) · NUMERIC · TikTok Ads Conversions (App)</t>
        </is>
      </c>
      <c r="C263" s="26" t="n"/>
      <c r="D263" s="27">
        <f>IF(AND($C263="x",$A263&lt;&gt;""),$A263,"")</f>
        <v/>
      </c>
    </row>
    <row r="264">
      <c r="A264" s="25" t="inlineStr">
        <is>
          <t>total_loan_disbursement</t>
        </is>
      </c>
      <c r="B264" s="29" t="inlineStr">
        <is>
          <t>Loan disbursals (app) · NUMERIC · TikTok Ads Conversions (App)</t>
        </is>
      </c>
      <c r="C264" s="26" t="n"/>
      <c r="D264" s="27">
        <f>IF(AND($C264="x",$A264&lt;&gt;""),$A264,"")</f>
        <v/>
      </c>
    </row>
    <row r="265">
      <c r="A265" s="25" t="inlineStr">
        <is>
          <t>total_login</t>
        </is>
      </c>
      <c r="B265" s="29" t="inlineStr">
        <is>
          <t>Logins (app) · NUMERIC · TikTok Ads Conversions (App)</t>
        </is>
      </c>
      <c r="C265" s="26" t="n"/>
      <c r="D265" s="27">
        <f>IF(AND($C265="x",$A265&lt;&gt;""),$A265,"")</f>
        <v/>
      </c>
    </row>
    <row r="266">
      <c r="A266" s="25" t="inlineStr">
        <is>
          <t>total_next_day_open</t>
        </is>
      </c>
      <c r="B266" s="29" t="inlineStr">
        <is>
          <t>Day 1 retentions · NUMERIC · TikTok Ads Conversions (App)</t>
        </is>
      </c>
      <c r="C266" s="26" t="n"/>
      <c r="D266" s="27">
        <f>IF(AND($C266="x",$A266&lt;&gt;""),$A266,"")</f>
        <v/>
      </c>
    </row>
    <row r="267">
      <c r="A267" s="25" t="inlineStr">
        <is>
          <t>total_purchase_roas_day0</t>
        </is>
      </c>
      <c r="B267" s="29" t="inlineStr">
        <is>
          <t>Day 0 purchase ROAS · NUMERIC · TikTok Ads Conversions (App)</t>
        </is>
      </c>
      <c r="C267" s="26" t="n"/>
      <c r="D267" s="27">
        <f>IF(AND($C267="x",$A267&lt;&gt;""),$A267,"")</f>
        <v/>
      </c>
    </row>
    <row r="268">
      <c r="A268" s="25" t="inlineStr">
        <is>
          <t>total_purchase_roas_day2</t>
        </is>
      </c>
      <c r="B268" s="29" t="inlineStr">
        <is>
          <t>Day 2 purchase ROAS · NUMERIC · TikTok Ads Conversions (App)</t>
        </is>
      </c>
      <c r="C268" s="26" t="n"/>
      <c r="D268" s="27">
        <f>IF(AND($C268="x",$A268&lt;&gt;""),$A268,"")</f>
        <v/>
      </c>
    </row>
    <row r="269">
      <c r="A269" s="25" t="inlineStr">
        <is>
          <t>total_purchase_roas_day6</t>
        </is>
      </c>
      <c r="B269" s="29" t="inlineStr">
        <is>
          <t>Day 6 purchase ROAS · NUMERIC · TikTok Ads Conversions (App)</t>
        </is>
      </c>
      <c r="C269" s="26" t="n"/>
      <c r="D269" s="27">
        <f>IF(AND($C269="x",$A269&lt;&gt;""),$A269,"")</f>
        <v/>
      </c>
    </row>
    <row r="270">
      <c r="A270" s="25" t="inlineStr">
        <is>
          <t>total_purchase_value_day0</t>
        </is>
      </c>
      <c r="B270" s="29" t="inlineStr">
        <is>
          <t>Day 0 purchase value · NUMERIC · TikTok Ads Conversions (App)</t>
        </is>
      </c>
      <c r="C270" s="26" t="n"/>
      <c r="D270" s="27">
        <f>IF(AND($C270="x",$A270&lt;&gt;""),$A270,"")</f>
        <v/>
      </c>
    </row>
    <row r="271">
      <c r="A271" s="25" t="inlineStr">
        <is>
          <t>total_purchase_value_day2</t>
        </is>
      </c>
      <c r="B271" s="29" t="inlineStr">
        <is>
          <t>Day 2 purchase value · NUMERIC · TikTok Ads Conversions (App)</t>
        </is>
      </c>
      <c r="C271" s="26" t="n"/>
      <c r="D271" s="27">
        <f>IF(AND($C271="x",$A271&lt;&gt;""),$A271,"")</f>
        <v/>
      </c>
    </row>
    <row r="272">
      <c r="A272" s="25" t="inlineStr">
        <is>
          <t>total_purchase_value_day6</t>
        </is>
      </c>
      <c r="B272" s="29" t="inlineStr">
        <is>
          <t>Day 6 purchase value · NUMERIC · TikTok Ads Conversions (App)</t>
        </is>
      </c>
      <c r="C272" s="26" t="n"/>
      <c r="D272" s="27">
        <f>IF(AND($C272="x",$A272&lt;&gt;""),$A272,"")</f>
        <v/>
      </c>
    </row>
    <row r="273">
      <c r="A273" s="25" t="inlineStr">
        <is>
          <t>total_ratings</t>
        </is>
      </c>
      <c r="B273" s="29" t="inlineStr">
        <is>
          <t>Ratings (app) · NUMERIC · TikTok Ads Conversions (App)</t>
        </is>
      </c>
      <c r="C273" s="26" t="n"/>
      <c r="D273" s="27">
        <f>IF(AND($C273="x",$A273&lt;&gt;""),$A273,"")</f>
        <v/>
      </c>
    </row>
    <row r="274">
      <c r="A274" s="25" t="inlineStr">
        <is>
          <t>total_ratings_value</t>
        </is>
      </c>
      <c r="B274" s="29" t="inlineStr">
        <is>
          <t>Rating value (app) · NUMERIC · TikTok Ads Conversions (App)</t>
        </is>
      </c>
      <c r="C274" s="26" t="n"/>
      <c r="D274" s="27">
        <f>IF(AND($C274="x",$A274&lt;&gt;""),$A274,"")</f>
        <v/>
      </c>
    </row>
    <row r="275">
      <c r="A275" s="25" t="inlineStr">
        <is>
          <t>total_registration</t>
        </is>
      </c>
      <c r="B275" s="29" t="inlineStr">
        <is>
          <t>Registrations (app) · NUMERIC · TikTok Ads Conversions (App)</t>
        </is>
      </c>
      <c r="C275" s="26" t="n"/>
      <c r="D275" s="27">
        <f>IF(AND($C275="x",$A275&lt;&gt;""),$A275,"")</f>
        <v/>
      </c>
    </row>
    <row r="276">
      <c r="A276" s="25" t="inlineStr">
        <is>
          <t>total_sales_lead</t>
        </is>
      </c>
      <c r="B276" s="29" t="inlineStr">
        <is>
          <t>Leads generated (app) · NUMERIC · TikTok Ads Conversions (App)</t>
        </is>
      </c>
      <c r="C276" s="26" t="n"/>
      <c r="D276" s="27">
        <f>IF(AND($C276="x",$A276&lt;&gt;""),$A276,"")</f>
        <v/>
      </c>
    </row>
    <row r="277">
      <c r="A277" s="25" t="inlineStr">
        <is>
          <t>total_sales_lead_value</t>
        </is>
      </c>
      <c r="B277" s="29" t="inlineStr">
        <is>
          <t>Lead generation value (app) · NUMERIC · TikTok Ads Conversions (App)</t>
        </is>
      </c>
      <c r="C277" s="26" t="n"/>
      <c r="D277" s="27">
        <f>IF(AND($C277="x",$A277&lt;&gt;""),$A277,"")</f>
        <v/>
      </c>
    </row>
    <row r="278">
      <c r="A278" s="25" t="inlineStr">
        <is>
          <t>total_search</t>
        </is>
      </c>
      <c r="B278" s="29" t="inlineStr">
        <is>
          <t>Searches (app) · NUMERIC · TikTok Ads Conversions (App)</t>
        </is>
      </c>
      <c r="C278" s="26" t="n"/>
      <c r="D278" s="27">
        <f>IF(AND($C278="x",$A278&lt;&gt;""),$A278,"")</f>
        <v/>
      </c>
    </row>
    <row r="279">
      <c r="A279" s="25" t="inlineStr">
        <is>
          <t>total_spend_credits</t>
        </is>
      </c>
      <c r="B279" s="29" t="inlineStr">
        <is>
          <t>Credit spends (app) · NUMERIC · TikTok Ads Conversions (App)</t>
        </is>
      </c>
      <c r="C279" s="26" t="n"/>
      <c r="D279" s="27">
        <f>IF(AND($C279="x",$A279&lt;&gt;""),$A279,"")</f>
        <v/>
      </c>
    </row>
    <row r="280">
      <c r="A280" s="25" t="inlineStr">
        <is>
          <t>total_spend_credits_value</t>
        </is>
      </c>
      <c r="B280" s="29" t="inlineStr">
        <is>
          <t>Credit spend value (app) · NUMERIC · TikTok Ads Conversions (App)</t>
        </is>
      </c>
      <c r="C280" s="26" t="n"/>
      <c r="D280" s="27">
        <f>IF(AND($C280="x",$A280&lt;&gt;""),$A280,"")</f>
        <v/>
      </c>
    </row>
    <row r="281">
      <c r="A281" s="25" t="inlineStr">
        <is>
          <t>total_start_trial</t>
        </is>
      </c>
      <c r="B281" s="29" t="inlineStr">
        <is>
          <t>Trials started (app) · NUMERIC · TikTok Ads Conversions (App)</t>
        </is>
      </c>
      <c r="C281" s="26" t="n"/>
      <c r="D281" s="27">
        <f>IF(AND($C281="x",$A281&lt;&gt;""),$A281,"")</f>
        <v/>
      </c>
    </row>
    <row r="282">
      <c r="A282" s="25" t="inlineStr">
        <is>
          <t>total_subscribe</t>
        </is>
      </c>
      <c r="B282" s="29" t="inlineStr">
        <is>
          <t>Subscriptions (app) · NUMERIC · TikTok Ads Conversions (App)</t>
        </is>
      </c>
      <c r="C282" s="26" t="n"/>
      <c r="D282" s="27">
        <f>IF(AND($C282="x",$A282&lt;&gt;""),$A282,"")</f>
        <v/>
      </c>
    </row>
    <row r="283">
      <c r="A283" s="25" t="inlineStr">
        <is>
          <t>total_subscribe_value</t>
        </is>
      </c>
      <c r="B283" s="29" t="inlineStr">
        <is>
          <t>Subscription value (app) · NUMERIC · TikTok Ads Conversions (App)</t>
        </is>
      </c>
      <c r="C283" s="26" t="n"/>
      <c r="D283" s="27">
        <f>IF(AND($C283="x",$A283&lt;&gt;""),$A283,"")</f>
        <v/>
      </c>
    </row>
    <row r="284">
      <c r="A284" s="25" t="inlineStr">
        <is>
          <t>total_unlock_achievement</t>
        </is>
      </c>
      <c r="B284" s="29" t="inlineStr">
        <is>
          <t>Achievements unlocked (app) · NUMERIC · TikTok Ads Conversions (App)</t>
        </is>
      </c>
      <c r="C284" s="26" t="n"/>
      <c r="D284" s="27">
        <f>IF(AND($C284="x",$A284&lt;&gt;""),$A284,"")</f>
        <v/>
      </c>
    </row>
    <row r="285">
      <c r="A285" s="25" t="inlineStr">
        <is>
          <t>total_unlock_achievement_value</t>
        </is>
      </c>
      <c r="B285" s="29" t="inlineStr">
        <is>
          <t>Unlocked achievement value (app) · NUMERIC · TikTok Ads Conversions (App)</t>
        </is>
      </c>
      <c r="C285" s="26" t="n"/>
      <c r="D285" s="27">
        <f>IF(AND($C285="x",$A285&lt;&gt;""),$A285,"")</f>
        <v/>
      </c>
    </row>
    <row r="286">
      <c r="A286" s="25" t="inlineStr">
        <is>
          <t>total_view_content</t>
        </is>
      </c>
      <c r="B286" s="29" t="inlineStr">
        <is>
          <t>Content views (app) · NUMERIC · TikTok Ads Conversions (App)</t>
        </is>
      </c>
      <c r="C286" s="26" t="n"/>
      <c r="D286" s="27">
        <f>IF(AND($C286="x",$A286&lt;&gt;""),$A286,"")</f>
        <v/>
      </c>
    </row>
    <row r="287">
      <c r="A287" s="25" t="inlineStr">
        <is>
          <t>total_view_content_value</t>
        </is>
      </c>
      <c r="B287" s="29" t="inlineStr">
        <is>
          <t>Content view value (app) · NUMERIC · TikTok Ads Conversions (App)</t>
        </is>
      </c>
      <c r="C287" s="26" t="n"/>
      <c r="D287" s="27">
        <f>IF(AND($C287="x",$A287&lt;&gt;""),$A287,"")</f>
        <v/>
      </c>
    </row>
    <row r="288">
      <c r="A288" s="25" t="inlineStr">
        <is>
          <t>unique_ad_impression_events</t>
        </is>
      </c>
      <c r="B288" s="29" t="inlineStr">
        <is>
          <t>Unique ad impressions · NUMERIC · TikTok Ads Conversions (App)</t>
        </is>
      </c>
      <c r="C288" s="26" t="n"/>
      <c r="D288" s="27">
        <f>IF(AND($C288="x",$A288&lt;&gt;""),$A288,"")</f>
        <v/>
      </c>
    </row>
    <row r="289">
      <c r="A289" s="25" t="inlineStr">
        <is>
          <t>unique_custom_app_events</t>
        </is>
      </c>
      <c r="B289" s="29" t="inlineStr">
        <is>
          <t>Unique custom events (app) · NUMERIC · TikTok Ads Conversions (App)</t>
        </is>
      </c>
      <c r="C289" s="26" t="n"/>
      <c r="D289" s="27">
        <f>IF(AND($C289="x",$A289&lt;&gt;""),$A289,"")</f>
        <v/>
      </c>
    </row>
    <row r="290">
      <c r="A290" s="25" t="inlineStr">
        <is>
          <t>unlock_achievement</t>
        </is>
      </c>
      <c r="B290" s="29" t="inlineStr">
        <is>
          <t>Unique achievements unlocked (app) · NUMERIC · TikTok Ads Conversions (App)</t>
        </is>
      </c>
      <c r="C290" s="26" t="n"/>
      <c r="D290" s="27">
        <f>IF(AND($C290="x",$A290&lt;&gt;""),$A290,"")</f>
        <v/>
      </c>
    </row>
    <row r="291">
      <c r="A291" s="25" t="inlineStr">
        <is>
          <t>unlock_achievement_rate</t>
        </is>
      </c>
      <c r="B291" s="29" t="inlineStr">
        <is>
          <t>Unique unlocked achievement rate (app) · PERCENT · TikTok Ads Conversions (App)</t>
        </is>
      </c>
      <c r="C291" s="26" t="n"/>
      <c r="D291" s="27">
        <f>IF(AND($C291="x",$A291&lt;&gt;""),$A291,"")</f>
        <v/>
      </c>
    </row>
    <row r="292">
      <c r="A292" s="25" t="inlineStr">
        <is>
          <t>value_per_ad_impression_event</t>
        </is>
      </c>
      <c r="B292" s="29" t="inlineStr">
        <is>
          <t>Value per ads impression · NUMERIC · TikTok Ads Conversions (App)</t>
        </is>
      </c>
      <c r="C292" s="26" t="n"/>
      <c r="D292" s="27">
        <f>IF(AND($C292="x",$A292&lt;&gt;""),$A292,"")</f>
        <v/>
      </c>
    </row>
    <row r="293">
      <c r="A293" s="25" t="inlineStr">
        <is>
          <t>value_per_checkout</t>
        </is>
      </c>
      <c r="B293" s="29" t="inlineStr">
        <is>
          <t>Value per checkout (app) · NUMERIC · TikTok Ads Conversions (App)</t>
        </is>
      </c>
      <c r="C293" s="26" t="n"/>
      <c r="D293" s="27">
        <f>IF(AND($C293="x",$A293&lt;&gt;""),$A293,"")</f>
        <v/>
      </c>
    </row>
    <row r="294">
      <c r="A294" s="25" t="inlineStr">
        <is>
          <t>value_per_custom_app_event</t>
        </is>
      </c>
      <c r="B294" s="29" t="inlineStr">
        <is>
          <t>Value per custom event (app) · NUMERIC · TikTok Ads Conversions (App)</t>
        </is>
      </c>
      <c r="C294" s="26" t="n"/>
      <c r="D294" s="27">
        <f>IF(AND($C294="x",$A294&lt;&gt;""),$A294,"")</f>
        <v/>
      </c>
    </row>
    <row r="295">
      <c r="A295" s="25" t="inlineStr">
        <is>
          <t>value_per_total_achieve_level</t>
        </is>
      </c>
      <c r="B295" s="29" t="inlineStr">
        <is>
          <t>Value per level achieved (app) · NUMERIC · TikTok Ads Conversions (App)</t>
        </is>
      </c>
      <c r="C295" s="26" t="n"/>
      <c r="D295" s="27">
        <f>IF(AND($C295="x",$A295&lt;&gt;""),$A295,"")</f>
        <v/>
      </c>
    </row>
    <row r="296">
      <c r="A296" s="25" t="inlineStr">
        <is>
          <t>value_per_total_add_to_wishlist</t>
        </is>
      </c>
      <c r="B296" s="29" t="inlineStr">
        <is>
          <t>Value per add to wishlist (app) · NUMERIC · TikTok Ads Conversions (App)</t>
        </is>
      </c>
      <c r="C296" s="26" t="n"/>
      <c r="D296" s="27">
        <f>IF(AND($C296="x",$A296&lt;&gt;""),$A296,"")</f>
        <v/>
      </c>
    </row>
    <row r="297">
      <c r="A297" s="25" t="inlineStr">
        <is>
          <t>value_per_total_app_event_add_to_cart</t>
        </is>
      </c>
      <c r="B297" s="29" t="inlineStr">
        <is>
          <t>Value per add to cart (app) · NUMERIC · TikTok Ads Conversions (App)</t>
        </is>
      </c>
      <c r="C297" s="26" t="n"/>
      <c r="D297" s="27">
        <f>IF(AND($C297="x",$A297&lt;&gt;""),$A297,"")</f>
        <v/>
      </c>
    </row>
    <row r="298">
      <c r="A298" s="25" t="inlineStr">
        <is>
          <t>value_per_total_complete_tutorial</t>
        </is>
      </c>
      <c r="B298" s="29" t="inlineStr">
        <is>
          <t>Value per complete tutorial (app) · NUMERIC · TikTok Ads Conversions (App)</t>
        </is>
      </c>
      <c r="C298" s="26" t="n"/>
      <c r="D298" s="27">
        <f>IF(AND($C298="x",$A298&lt;&gt;""),$A298,"")</f>
        <v/>
      </c>
    </row>
    <row r="299">
      <c r="A299" s="25" t="inlineStr">
        <is>
          <t>value_per_total_create_gamerole</t>
        </is>
      </c>
      <c r="B299" s="29" t="inlineStr">
        <is>
          <t>Value per role created (app) · NUMERIC · TikTok Ads Conversions (App)</t>
        </is>
      </c>
      <c r="C299" s="26" t="n"/>
      <c r="D299" s="27">
        <f>IF(AND($C299="x",$A299&lt;&gt;""),$A299,"")</f>
        <v/>
      </c>
    </row>
    <row r="300">
      <c r="A300" s="25" t="inlineStr">
        <is>
          <t>value_per_total_create_group</t>
        </is>
      </c>
      <c r="B300" s="29" t="inlineStr">
        <is>
          <t>Value per group created (app) · NUMERIC · TikTok Ads Conversions (App)</t>
        </is>
      </c>
      <c r="C300" s="26" t="n"/>
      <c r="D300" s="27">
        <f>IF(AND($C300="x",$A300&lt;&gt;""),$A300,"")</f>
        <v/>
      </c>
    </row>
    <row r="301">
      <c r="A301" s="25" t="inlineStr">
        <is>
          <t>value_per_total_day7_retention</t>
        </is>
      </c>
      <c r="B301" s="29" t="inlineStr">
        <is>
          <t>Value per Day 7 retention · NUMERIC · TikTok Ads Conversions (App)</t>
        </is>
      </c>
      <c r="C301" s="26" t="n"/>
      <c r="D301" s="27">
        <f>IF(AND($C301="x",$A301&lt;&gt;""),$A301,"")</f>
        <v/>
      </c>
    </row>
    <row r="302">
      <c r="A302" s="25" t="inlineStr">
        <is>
          <t>value_per_total_in_app_ad_click</t>
        </is>
      </c>
      <c r="B302" s="29" t="inlineStr">
        <is>
          <t>Value per in-app ad click (app) · NUMERIC · TikTok Ads Conversions (App)</t>
        </is>
      </c>
      <c r="C302" s="26" t="n"/>
      <c r="D302" s="27">
        <f>IF(AND($C302="x",$A302&lt;&gt;""),$A302,"")</f>
        <v/>
      </c>
    </row>
    <row r="303">
      <c r="A303" s="25" t="inlineStr">
        <is>
          <t>value_per_total_in_app_ad_impr</t>
        </is>
      </c>
      <c r="B303" s="29" t="inlineStr">
        <is>
          <t>Value per in-app ad impression (app) · NUMERIC · TikTok Ads Conversions (App)</t>
        </is>
      </c>
      <c r="C303" s="26" t="n"/>
      <c r="D303" s="27">
        <f>IF(AND($C303="x",$A303&lt;&gt;""),$A303,"")</f>
        <v/>
      </c>
    </row>
    <row r="304">
      <c r="A304" s="25" t="inlineStr">
        <is>
          <t>value_per_total_join_group</t>
        </is>
      </c>
      <c r="B304" s="29" t="inlineStr">
        <is>
          <t>Value per group join (app) · NUMERIC · TikTok Ads Conversions (App)</t>
        </is>
      </c>
      <c r="C304" s="26" t="n"/>
      <c r="D304" s="27">
        <f>IF(AND($C304="x",$A304&lt;&gt;""),$A304,"")</f>
        <v/>
      </c>
    </row>
    <row r="305">
      <c r="A305" s="25" t="inlineStr">
        <is>
          <t>value_per_total_purchase</t>
        </is>
      </c>
      <c r="B305" s="29" t="inlineStr">
        <is>
          <t>Value per purchase (app) · NUMERIC · TikTok Ads Conversions (App)</t>
        </is>
      </c>
      <c r="C305" s="26" t="n"/>
      <c r="D305" s="27">
        <f>IF(AND($C305="x",$A305&lt;&gt;""),$A305,"")</f>
        <v/>
      </c>
    </row>
    <row r="306">
      <c r="A306" s="25" t="inlineStr">
        <is>
          <t>value_per_total_ratings</t>
        </is>
      </c>
      <c r="B306" s="29" t="inlineStr">
        <is>
          <t>Value per rating (app) · NUMERIC · TikTok Ads Conversions (App)</t>
        </is>
      </c>
      <c r="C306" s="26" t="n"/>
      <c r="D306" s="27">
        <f>IF(AND($C306="x",$A306&lt;&gt;""),$A306,"")</f>
        <v/>
      </c>
    </row>
    <row r="307">
      <c r="A307" s="25" t="inlineStr">
        <is>
          <t>value_per_total_sales_lead</t>
        </is>
      </c>
      <c r="B307" s="29" t="inlineStr">
        <is>
          <t>Value per lead generated (app) · NUMERIC · TikTok Ads Conversions (App)</t>
        </is>
      </c>
      <c r="C307" s="26" t="n"/>
      <c r="D307" s="27">
        <f>IF(AND($C307="x",$A307&lt;&gt;""),$A307,"")</f>
        <v/>
      </c>
    </row>
    <row r="308">
      <c r="A308" s="25" t="inlineStr">
        <is>
          <t>value_per_total_spend_credits</t>
        </is>
      </c>
      <c r="B308" s="29" t="inlineStr">
        <is>
          <t>Value per credit spend (app) · NUMERIC · TikTok Ads Conversions (App)</t>
        </is>
      </c>
      <c r="C308" s="26" t="n"/>
      <c r="D308" s="27">
        <f>IF(AND($C308="x",$A308&lt;&gt;""),$A308,"")</f>
        <v/>
      </c>
    </row>
    <row r="309">
      <c r="A309" s="25" t="inlineStr">
        <is>
          <t>value_per_total_subscribe</t>
        </is>
      </c>
      <c r="B309" s="29" t="inlineStr">
        <is>
          <t>Value per subscription (app) · NUMERIC · TikTok Ads Conversions (App)</t>
        </is>
      </c>
      <c r="C309" s="26" t="n"/>
      <c r="D309" s="27">
        <f>IF(AND($C309="x",$A309&lt;&gt;""),$A309,"")</f>
        <v/>
      </c>
    </row>
    <row r="310">
      <c r="A310" s="25" t="inlineStr">
        <is>
          <t>value_per_total_unlock_achievement</t>
        </is>
      </c>
      <c r="B310" s="29" t="inlineStr">
        <is>
          <t>Value per achievement unlocked (app) · NUMERIC · TikTok Ads Conversions (App)</t>
        </is>
      </c>
      <c r="C310" s="26" t="n"/>
      <c r="D310" s="27">
        <f>IF(AND($C310="x",$A310&lt;&gt;""),$A310,"")</f>
        <v/>
      </c>
    </row>
    <row r="311">
      <c r="A311" s="25" t="inlineStr">
        <is>
          <t>value_per_total_view_content</t>
        </is>
      </c>
      <c r="B311" s="29" t="inlineStr">
        <is>
          <t>Value per content view (app) · NUMERIC · TikTok Ads Conversions (App)</t>
        </is>
      </c>
      <c r="C311" s="26" t="n"/>
      <c r="D311" s="27">
        <f>IF(AND($C311="x",$A311&lt;&gt;""),$A311,"")</f>
        <v/>
      </c>
    </row>
    <row r="312">
      <c r="A312" s="25" t="inlineStr">
        <is>
          <t>view_content</t>
        </is>
      </c>
      <c r="B312" s="29" t="inlineStr">
        <is>
          <t>Unique content views (app) · NUMERIC · TikTok Ads Conversions (App)</t>
        </is>
      </c>
      <c r="C312" s="26" t="n"/>
      <c r="D312" s="27">
        <f>IF(AND($C312="x",$A312&lt;&gt;""),$A312,"")</f>
        <v/>
      </c>
    </row>
    <row r="313">
      <c r="A313" s="25" t="inlineStr">
        <is>
          <t>view_content_rate</t>
        </is>
      </c>
      <c r="B313" s="29" t="inlineStr">
        <is>
          <t>Unique content view rate (app) · PERCENT · TikTok Ads Conversions (App)</t>
        </is>
      </c>
      <c r="C313" s="26" t="n"/>
      <c r="D313" s="27">
        <f>IF(AND($C313="x",$A313&lt;&gt;""),$A313,"")</f>
        <v/>
      </c>
    </row>
    <row r="314">
      <c r="A314" s="25" t="inlineStr">
        <is>
          <t>cost_per_cta_app_install</t>
        </is>
      </c>
      <c r="B314" s="29" t="inlineStr">
        <is>
          <t>Cost per CTA app install · NUMERIC · TikTok Ads Conversions (Attribution)</t>
        </is>
      </c>
      <c r="C314" s="26" t="n"/>
      <c r="D314" s="27">
        <f>IF(AND($C314="x",$A314&lt;&gt;""),$A314,"")</f>
        <v/>
      </c>
    </row>
    <row r="315">
      <c r="A315" s="25" t="inlineStr">
        <is>
          <t>cost_per_cta_conversion</t>
        </is>
      </c>
      <c r="B315" s="29" t="inlineStr">
        <is>
          <t>Cost per CTA conversion · NUMERIC · TikTok Ads Conversions (Attribution)</t>
        </is>
      </c>
      <c r="C315" s="26" t="n"/>
      <c r="D315" s="27">
        <f>IF(AND($C315="x",$A315&lt;&gt;""),$A315,"")</f>
        <v/>
      </c>
    </row>
    <row r="316">
      <c r="A316" s="25" t="inlineStr">
        <is>
          <t>cost_per_cta_purchase</t>
        </is>
      </c>
      <c r="B316" s="29" t="inlineStr">
        <is>
          <t>Cost per CTA purchase (app) · NUMERIC · TikTok Ads Conversions (Attribution)</t>
        </is>
      </c>
      <c r="C316" s="26" t="n"/>
      <c r="D316" s="27">
        <f>IF(AND($C316="x",$A316&lt;&gt;""),$A316,"")</f>
        <v/>
      </c>
    </row>
    <row r="317">
      <c r="A317" s="25" t="inlineStr">
        <is>
          <t>cost_per_cta_registration</t>
        </is>
      </c>
      <c r="B317" s="29" t="inlineStr">
        <is>
          <t>Cost per CTA registration · NUMERIC · TikTok Ads Conversions (Attribution)</t>
        </is>
      </c>
      <c r="C317" s="26" t="n"/>
      <c r="D317" s="27">
        <f>IF(AND($C317="x",$A317&lt;&gt;""),$A317,"")</f>
        <v/>
      </c>
    </row>
    <row r="318">
      <c r="A318" s="25" t="inlineStr">
        <is>
          <t>cost_per_engaged_view_through_conversion</t>
        </is>
      </c>
      <c r="B318" s="29" t="inlineStr">
        <is>
          <t>Cost per EVTA conversion · NUMERIC · TikTok Ads Conversions (Attribution)</t>
        </is>
      </c>
      <c r="C318" s="26" t="n"/>
      <c r="D318" s="27">
        <f>IF(AND($C318="x",$A318&lt;&gt;""),$A318,"")</f>
        <v/>
      </c>
    </row>
    <row r="319">
      <c r="A319" s="25" t="inlineStr">
        <is>
          <t>cost_per_evta_app_install</t>
        </is>
      </c>
      <c r="B319" s="29" t="inlineStr">
        <is>
          <t>Cost per EVTA app install · NUMERIC · TikTok Ads Conversions (Attribution)</t>
        </is>
      </c>
      <c r="C319" s="26" t="n"/>
      <c r="D319" s="27">
        <f>IF(AND($C319="x",$A319&lt;&gt;""),$A319,"")</f>
        <v/>
      </c>
    </row>
    <row r="320">
      <c r="A320" s="25" t="inlineStr">
        <is>
          <t>cost_per_evta_payments_completed</t>
        </is>
      </c>
      <c r="B320" s="29" t="inlineStr">
        <is>
          <t>Cost per EVTA purchase (website) · NUMERIC · TikTok Ads Conversions (Attribution)</t>
        </is>
      </c>
      <c r="C320" s="26" t="n"/>
      <c r="D320" s="27">
        <f>IF(AND($C320="x",$A320&lt;&gt;""),$A320,"")</f>
        <v/>
      </c>
    </row>
    <row r="321">
      <c r="A321" s="25" t="inlineStr">
        <is>
          <t>cost_per_evta_purchase</t>
        </is>
      </c>
      <c r="B321" s="29" t="inlineStr">
        <is>
          <t>Cost per EVTA purchase (app) · NUMERIC · TikTok Ads Conversions (Attribution)</t>
        </is>
      </c>
      <c r="C321" s="26" t="n"/>
      <c r="D321" s="27">
        <f>IF(AND($C321="x",$A321&lt;&gt;""),$A321,"")</f>
        <v/>
      </c>
    </row>
    <row r="322">
      <c r="A322" s="25" t="inlineStr">
        <is>
          <t>cost_per_evta_registration</t>
        </is>
      </c>
      <c r="B322" s="29" t="inlineStr">
        <is>
          <t>Cost per EVTA registration · NUMERIC · TikTok Ads Conversions (Attribution)</t>
        </is>
      </c>
      <c r="C322" s="26" t="n"/>
      <c r="D322" s="27">
        <f>IF(AND($C322="x",$A322&lt;&gt;""),$A322,"")</f>
        <v/>
      </c>
    </row>
    <row r="323">
      <c r="A323" s="25" t="inlineStr">
        <is>
          <t>cost_per_vta_app_install</t>
        </is>
      </c>
      <c r="B323" s="29" t="inlineStr">
        <is>
          <t>Cost per VTA app install · NUMERIC · TikTok Ads Conversions (Attribution)</t>
        </is>
      </c>
      <c r="C323" s="26" t="n"/>
      <c r="D323" s="27">
        <f>IF(AND($C323="x",$A323&lt;&gt;""),$A323,"")</f>
        <v/>
      </c>
    </row>
    <row r="324">
      <c r="A324" s="25" t="inlineStr">
        <is>
          <t>cost_per_vta_conversion</t>
        </is>
      </c>
      <c r="B324" s="29" t="inlineStr">
        <is>
          <t>Cost per VTA conversion · NUMERIC · TikTok Ads Conversions (Attribution)</t>
        </is>
      </c>
      <c r="C324" s="26" t="n"/>
      <c r="D324" s="27">
        <f>IF(AND($C324="x",$A324&lt;&gt;""),$A324,"")</f>
        <v/>
      </c>
    </row>
    <row r="325">
      <c r="A325" s="25" t="inlineStr">
        <is>
          <t>cost_per_vta_payments_completed</t>
        </is>
      </c>
      <c r="B325" s="29" t="inlineStr">
        <is>
          <t>Cost per VTA purchase (website) · NUMERIC · TikTok Ads Conversions (Attribution)</t>
        </is>
      </c>
      <c r="C325" s="26" t="n"/>
      <c r="D325" s="27">
        <f>IF(AND($C325="x",$A325&lt;&gt;""),$A325,"")</f>
        <v/>
      </c>
    </row>
    <row r="326">
      <c r="A326" s="25" t="inlineStr">
        <is>
          <t>cost_per_vta_purchase</t>
        </is>
      </c>
      <c r="B326" s="29" t="inlineStr">
        <is>
          <t>Cost per VTA purchase (app) · NUMERIC · TikTok Ads Conversions (Attribution)</t>
        </is>
      </c>
      <c r="C326" s="26" t="n"/>
      <c r="D326" s="27">
        <f>IF(AND($C326="x",$A326&lt;&gt;""),$A326,"")</f>
        <v/>
      </c>
    </row>
    <row r="327">
      <c r="A327" s="25" t="inlineStr">
        <is>
          <t>cost_per_vta_registration</t>
        </is>
      </c>
      <c r="B327" s="29" t="inlineStr">
        <is>
          <t>Cost per VTA registration · NUMERIC · TikTok Ads Conversions (Attribution)</t>
        </is>
      </c>
      <c r="C327" s="26" t="n"/>
      <c r="D327" s="27">
        <f>IF(AND($C327="x",$A327&lt;&gt;""),$A327,"")</f>
        <v/>
      </c>
    </row>
    <row r="328">
      <c r="A328" s="25" t="inlineStr">
        <is>
          <t>cta_app_install</t>
        </is>
      </c>
      <c r="B328" s="29" t="inlineStr">
        <is>
          <t>CTA app installs · NUMERIC · TikTok Ads Conversions (Attribution)</t>
        </is>
      </c>
      <c r="C328" s="26" t="n"/>
      <c r="D328" s="27">
        <f>IF(AND($C328="x",$A328&lt;&gt;""),$A328,"")</f>
        <v/>
      </c>
    </row>
    <row r="329">
      <c r="A329" s="25" t="inlineStr">
        <is>
          <t>cta_conversion</t>
        </is>
      </c>
      <c r="B329" s="29" t="inlineStr">
        <is>
          <t>CTA conversions · NUMERIC · TikTok Ads Conversions (Attribution)</t>
        </is>
      </c>
      <c r="C329" s="26" t="n"/>
      <c r="D329" s="27">
        <f>IF(AND($C329="x",$A329&lt;&gt;""),$A329,"")</f>
        <v/>
      </c>
    </row>
    <row r="330">
      <c r="A330" s="25" t="inlineStr">
        <is>
          <t>cta_purchase</t>
        </is>
      </c>
      <c r="B330" s="29" t="inlineStr">
        <is>
          <t>CTA purchases (app) · NUMERIC · TikTok Ads Conversions (Attribution)</t>
        </is>
      </c>
      <c r="C330" s="26" t="n"/>
      <c r="D330" s="27">
        <f>IF(AND($C330="x",$A330&lt;&gt;""),$A330,"")</f>
        <v/>
      </c>
    </row>
    <row r="331">
      <c r="A331" s="25" t="inlineStr">
        <is>
          <t>cta_registration</t>
        </is>
      </c>
      <c r="B331" s="29" t="inlineStr">
        <is>
          <t>CTA registrations · NUMERIC · TikTok Ads Conversions (Attribution)</t>
        </is>
      </c>
      <c r="C331" s="26" t="n"/>
      <c r="D331" s="27">
        <f>IF(AND($C331="x",$A331&lt;&gt;""),$A331,"")</f>
        <v/>
      </c>
    </row>
    <row r="332">
      <c r="A332" s="25" t="inlineStr">
        <is>
          <t>engaged_view_through_conversions</t>
        </is>
      </c>
      <c r="B332" s="29" t="inlineStr">
        <is>
          <t>EVTA conversions · NUMERIC · TikTok Ads Conversions (Attribution)</t>
        </is>
      </c>
      <c r="C332" s="26" t="n"/>
      <c r="D332" s="27">
        <f>IF(AND($C332="x",$A332&lt;&gt;""),$A332,"")</f>
        <v/>
      </c>
    </row>
    <row r="333">
      <c r="A333" s="25" t="inlineStr">
        <is>
          <t>evta_app_install</t>
        </is>
      </c>
      <c r="B333" s="29" t="inlineStr">
        <is>
          <t>EVTA app installs · NUMERIC · TikTok Ads Conversions (Attribution)</t>
        </is>
      </c>
      <c r="C333" s="26" t="n"/>
      <c r="D333" s="27">
        <f>IF(AND($C333="x",$A333&lt;&gt;""),$A333,"")</f>
        <v/>
      </c>
    </row>
    <row r="334">
      <c r="A334" s="25" t="inlineStr">
        <is>
          <t>evta_payments_completed</t>
        </is>
      </c>
      <c r="B334" s="29" t="inlineStr">
        <is>
          <t>EVTA purchases (website) · NUMERIC · TikTok Ads Conversions (Attribution)</t>
        </is>
      </c>
      <c r="C334" s="26" t="n"/>
      <c r="D334" s="27">
        <f>IF(AND($C334="x",$A334&lt;&gt;""),$A334,"")</f>
        <v/>
      </c>
    </row>
    <row r="335">
      <c r="A335" s="25" t="inlineStr">
        <is>
          <t>evta_purchase</t>
        </is>
      </c>
      <c r="B335" s="29" t="inlineStr">
        <is>
          <t>EVTA purchases (app) · NUMERIC · TikTok Ads Conversions (Attribution)</t>
        </is>
      </c>
      <c r="C335" s="26" t="n"/>
      <c r="D335" s="27">
        <f>IF(AND($C335="x",$A335&lt;&gt;""),$A335,"")</f>
        <v/>
      </c>
    </row>
    <row r="336">
      <c r="A336" s="25" t="inlineStr">
        <is>
          <t>evta_registration</t>
        </is>
      </c>
      <c r="B336" s="29" t="inlineStr">
        <is>
          <t>EVTA registrations · NUMERIC · TikTok Ads Conversions (Attribution)</t>
        </is>
      </c>
      <c r="C336" s="26" t="n"/>
      <c r="D336" s="27">
        <f>IF(AND($C336="x",$A336&lt;&gt;""),$A336,"")</f>
        <v/>
      </c>
    </row>
    <row r="337">
      <c r="A337" s="25" t="inlineStr">
        <is>
          <t>vta_app_install</t>
        </is>
      </c>
      <c r="B337" s="29" t="inlineStr">
        <is>
          <t>VTA app installs · NUMERIC · TikTok Ads Conversions (Attribution)</t>
        </is>
      </c>
      <c r="C337" s="26" t="n"/>
      <c r="D337" s="27">
        <f>IF(AND($C337="x",$A337&lt;&gt;""),$A337,"")</f>
        <v/>
      </c>
    </row>
    <row r="338">
      <c r="A338" s="25" t="inlineStr">
        <is>
          <t>vta_complete_payment</t>
        </is>
      </c>
      <c r="B338" s="29" t="inlineStr">
        <is>
          <t>VTA purchases (website) · NUMERIC · TikTok Ads Conversions (Attribution)</t>
        </is>
      </c>
      <c r="C338" s="26" t="n"/>
      <c r="D338" s="27">
        <f>IF(AND($C338="x",$A338&lt;&gt;""),$A338,"")</f>
        <v/>
      </c>
    </row>
    <row r="339">
      <c r="A339" s="25" t="inlineStr">
        <is>
          <t>vta_complete_payment_roas</t>
        </is>
      </c>
      <c r="B339" s="29" t="inlineStr">
        <is>
          <t>VTA purchase ROAS · NUMERIC · TikTok Ads Conversions (Attribution)</t>
        </is>
      </c>
      <c r="C339" s="26" t="n"/>
      <c r="D339" s="27">
        <f>IF(AND($C339="x",$A339&lt;&gt;""),$A339,"")</f>
        <v/>
      </c>
    </row>
    <row r="340">
      <c r="A340" s="25" t="inlineStr">
        <is>
          <t>vta_complete_payment_value</t>
        </is>
      </c>
      <c r="B340" s="29" t="inlineStr">
        <is>
          <t>VTA purchase value · NUMERIC · TikTok Ads Conversions (Attribution)</t>
        </is>
      </c>
      <c r="C340" s="26" t="n"/>
      <c r="D340" s="27">
        <f>IF(AND($C340="x",$A340&lt;&gt;""),$A340,"")</f>
        <v/>
      </c>
    </row>
    <row r="341">
      <c r="A341" s="25" t="inlineStr">
        <is>
          <t>vta_conversion</t>
        </is>
      </c>
      <c r="B341" s="29" t="inlineStr">
        <is>
          <t>VTA conversions · NUMERIC · TikTok Ads Conversions (Attribution)</t>
        </is>
      </c>
      <c r="C341" s="26" t="n"/>
      <c r="D341" s="27">
        <f>IF(AND($C341="x",$A341&lt;&gt;""),$A341,"")</f>
        <v/>
      </c>
    </row>
    <row r="342">
      <c r="A342" s="25" t="inlineStr">
        <is>
          <t>vta_purchase</t>
        </is>
      </c>
      <c r="B342" s="29" t="inlineStr">
        <is>
          <t>VTA purchases (app) · NUMERIC · TikTok Ads Conversions (Attribution)</t>
        </is>
      </c>
      <c r="C342" s="26" t="n"/>
      <c r="D342" s="27">
        <f>IF(AND($C342="x",$A342&lt;&gt;""),$A342,"")</f>
        <v/>
      </c>
    </row>
    <row r="343">
      <c r="A343" s="25" t="inlineStr">
        <is>
          <t>vta_registration</t>
        </is>
      </c>
      <c r="B343" s="29" t="inlineStr">
        <is>
          <t>VTA registrations · NUMERIC · TikTok Ads Conversions (Attribution)</t>
        </is>
      </c>
      <c r="C343" s="26" t="n"/>
      <c r="D343" s="27">
        <f>IF(AND($C343="x",$A343&lt;&gt;""),$A343,"")</f>
        <v/>
      </c>
    </row>
    <row r="344">
      <c r="A344" s="25" t="inlineStr">
        <is>
          <t>messaging_conversation_rate_instant_messaging_app</t>
        </is>
      </c>
      <c r="B344" s="29" t="inlineStr">
        <is>
          <t>Conversation rate (Instant messaging app) (%) · PERCENT · TikTok Ads Conversions (Messaging)</t>
        </is>
      </c>
      <c r="C344" s="26" t="n"/>
      <c r="D344" s="27">
        <f>IF(AND($C344="x",$A344&lt;&gt;""),$A344,"")</f>
        <v/>
      </c>
    </row>
    <row r="345">
      <c r="A345" s="25" t="inlineStr">
        <is>
          <t>messaging_conversation_rate_tiktok_direct_message</t>
        </is>
      </c>
      <c r="B345" s="29" t="inlineStr">
        <is>
          <t>Conversation rate (TikTok direct message) (%) · PERCENT · TikTok Ads Conversions (Messaging)</t>
        </is>
      </c>
      <c r="C345" s="26" t="n"/>
      <c r="D345" s="27">
        <f>IF(AND($C345="x",$A345&lt;&gt;""),$A345,"")</f>
        <v/>
      </c>
    </row>
    <row r="346">
      <c r="A346" s="25" t="inlineStr">
        <is>
          <t>messaging_cost_per_conversation_instant_messaging_app</t>
        </is>
      </c>
      <c r="B346" s="29" t="inlineStr">
        <is>
          <t>Cost per conversation (Instant messaging app) · NUMERIC · TikTok Ads Conversions (Messaging)</t>
        </is>
      </c>
      <c r="C346" s="26" t="n"/>
      <c r="D346" s="27">
        <f>IF(AND($C346="x",$A346&lt;&gt;""),$A346,"")</f>
        <v/>
      </c>
    </row>
    <row r="347">
      <c r="A347" s="25" t="inlineStr">
        <is>
          <t>messaging_cost_per_conversation_tiktok_direct_message</t>
        </is>
      </c>
      <c r="B347" s="29" t="inlineStr">
        <is>
          <t>Cost per conversation (TikTok direct message) · NUMERIC · TikTok Ads Conversions (Messaging)</t>
        </is>
      </c>
      <c r="C347" s="26" t="n"/>
      <c r="D347" s="27">
        <f>IF(AND($C347="x",$A347&lt;&gt;""),$A347,"")</f>
        <v/>
      </c>
    </row>
    <row r="348">
      <c r="A348" s="25" t="inlineStr">
        <is>
          <t>messaging_total_conversation_instant_messaging_app</t>
        </is>
      </c>
      <c r="B348" s="29" t="inlineStr">
        <is>
          <t>Conversations (Instant messaging app) · NUMERIC · TikTok Ads Conversions (Messaging)</t>
        </is>
      </c>
      <c r="C348" s="26" t="n"/>
      <c r="D348" s="27">
        <f>IF(AND($C348="x",$A348&lt;&gt;""),$A348,"")</f>
        <v/>
      </c>
    </row>
    <row r="349">
      <c r="A349" s="25" t="inlineStr">
        <is>
          <t>messaging_total_conversation_tiktok_direct_message</t>
        </is>
      </c>
      <c r="B349" s="29" t="inlineStr">
        <is>
          <t>Conversations (TikTok direct message) · NUMERIC · TikTok Ads Conversions (Messaging)</t>
        </is>
      </c>
      <c r="C349" s="26" t="n"/>
      <c r="D349" s="27">
        <f>IF(AND($C349="x",$A349&lt;&gt;""),$A349,"")</f>
        <v/>
      </c>
    </row>
    <row r="350">
      <c r="A350" s="25" t="inlineStr">
        <is>
          <t>cost_per_offline_add_payment_info_event</t>
        </is>
      </c>
      <c r="B350" s="29" t="inlineStr">
        <is>
          <t>Cost per payment info add (offline) · NUMERIC · TikTok Ads Conversions (Offline)</t>
        </is>
      </c>
      <c r="C350" s="26" t="n"/>
      <c r="D350" s="27">
        <f>IF(AND($C350="x",$A350&lt;&gt;""),$A350,"")</f>
        <v/>
      </c>
    </row>
    <row r="351">
      <c r="A351" s="25" t="inlineStr">
        <is>
          <t>cost_per_offline_add_to_cart_event</t>
        </is>
      </c>
      <c r="B351" s="29" t="inlineStr">
        <is>
          <t>Cost per add to cart (offline) · NUMERIC · TikTok Ads Conversions (Offline)</t>
        </is>
      </c>
      <c r="C351" s="26" t="n"/>
      <c r="D351" s="27">
        <f>IF(AND($C351="x",$A351&lt;&gt;""),$A351,"")</f>
        <v/>
      </c>
    </row>
    <row r="352">
      <c r="A352" s="25" t="inlineStr">
        <is>
          <t>cost_per_offline_add_to_wishlist_event</t>
        </is>
      </c>
      <c r="B352" s="29" t="inlineStr">
        <is>
          <t>Cost per add to wishlist (offline) · NUMERIC · TikTok Ads Conversions (Offline)</t>
        </is>
      </c>
      <c r="C352" s="26" t="n"/>
      <c r="D352" s="27">
        <f>IF(AND($C352="x",$A352&lt;&gt;""),$A352,"")</f>
        <v/>
      </c>
    </row>
    <row r="353">
      <c r="A353" s="25" t="inlineStr">
        <is>
          <t>cost_per_offline_click_button_event</t>
        </is>
      </c>
      <c r="B353" s="29" t="inlineStr">
        <is>
          <t>Cost per button click (offline) · NUMERIC · TikTok Ads Conversions (Offline)</t>
        </is>
      </c>
      <c r="C353" s="26" t="n"/>
      <c r="D353" s="27">
        <f>IF(AND($C353="x",$A353&lt;&gt;""),$A353,"")</f>
        <v/>
      </c>
    </row>
    <row r="354">
      <c r="A354" s="25" t="inlineStr">
        <is>
          <t>cost_per_offline_complete_registration_event</t>
        </is>
      </c>
      <c r="B354" s="29" t="inlineStr">
        <is>
          <t>Cost per registration (offline) · NUMERIC · TikTok Ads Conversions (Offline)</t>
        </is>
      </c>
      <c r="C354" s="26" t="n"/>
      <c r="D354" s="27">
        <f>IF(AND($C354="x",$A354&lt;&gt;""),$A354,"")</f>
        <v/>
      </c>
    </row>
    <row r="355">
      <c r="A355" s="25" t="inlineStr">
        <is>
          <t>cost_per_offline_contact_event</t>
        </is>
      </c>
      <c r="B355" s="29" t="inlineStr">
        <is>
          <t>Cost per contact (offline) · NUMERIC · TikTok Ads Conversions (Offline)</t>
        </is>
      </c>
      <c r="C355" s="26" t="n"/>
      <c r="D355" s="27">
        <f>IF(AND($C355="x",$A355&lt;&gt;""),$A355,"")</f>
        <v/>
      </c>
    </row>
    <row r="356">
      <c r="A356" s="25" t="inlineStr">
        <is>
          <t>cost_per_offline_download_event</t>
        </is>
      </c>
      <c r="B356" s="29" t="inlineStr">
        <is>
          <t>Cost per download (offline) · NUMERIC · TikTok Ads Conversions (Offline)</t>
        </is>
      </c>
      <c r="C356" s="26" t="n"/>
      <c r="D356" s="27">
        <f>IF(AND($C356="x",$A356&lt;&gt;""),$A356,"")</f>
        <v/>
      </c>
    </row>
    <row r="357">
      <c r="A357" s="25" t="inlineStr">
        <is>
          <t>cost_per_offline_form_event</t>
        </is>
      </c>
      <c r="B357" s="29" t="inlineStr">
        <is>
          <t>Cost per form submitted (offline) · NUMERIC · TikTok Ads Conversions (Offline)</t>
        </is>
      </c>
      <c r="C357" s="26" t="n"/>
      <c r="D357" s="27">
        <f>IF(AND($C357="x",$A357&lt;&gt;""),$A357,"")</f>
        <v/>
      </c>
    </row>
    <row r="358">
      <c r="A358" s="25" t="inlineStr">
        <is>
          <t>cost_per_offline_initiate_checkout_event</t>
        </is>
      </c>
      <c r="B358" s="29" t="inlineStr">
        <is>
          <t>Cost per checkout initiated (offline) · NUMERIC · TikTok Ads Conversions (Offline)</t>
        </is>
      </c>
      <c r="C358" s="26" t="n"/>
      <c r="D358" s="27">
        <f>IF(AND($C358="x",$A358&lt;&gt;""),$A358,"")</f>
        <v/>
      </c>
    </row>
    <row r="359">
      <c r="A359" s="25" t="inlineStr">
        <is>
          <t>cost_per_offline_place_order_event</t>
        </is>
      </c>
      <c r="B359" s="29" t="inlineStr">
        <is>
          <t>Cost per order placed (offline) · NUMERIC · TikTok Ads Conversions (Offline)</t>
        </is>
      </c>
      <c r="C359" s="26" t="n"/>
      <c r="D359" s="27">
        <f>IF(AND($C359="x",$A359&lt;&gt;""),$A359,"")</f>
        <v/>
      </c>
    </row>
    <row r="360">
      <c r="A360" s="25" t="inlineStr">
        <is>
          <t>cost_per_offline_search_event</t>
        </is>
      </c>
      <c r="B360" s="29" t="inlineStr">
        <is>
          <t>Cost per search (offline) · NUMERIC · TikTok Ads Conversions (Offline)</t>
        </is>
      </c>
      <c r="C360" s="26" t="n"/>
      <c r="D360" s="27">
        <f>IF(AND($C360="x",$A360&lt;&gt;""),$A360,"")</f>
        <v/>
      </c>
    </row>
    <row r="361">
      <c r="A361" s="25" t="inlineStr">
        <is>
          <t>cost_per_offline_shopping_event</t>
        </is>
      </c>
      <c r="B361" s="29" t="inlineStr">
        <is>
          <t>Cost per purchase (offline) · NUMERIC · TikTok Ads Conversions (Offline)</t>
        </is>
      </c>
      <c r="C361" s="26" t="n"/>
      <c r="D361" s="27">
        <f>IF(AND($C361="x",$A361&lt;&gt;""),$A361,"")</f>
        <v/>
      </c>
    </row>
    <row r="362">
      <c r="A362" s="25" t="inlineStr">
        <is>
          <t>cost_per_offline_subscribe_event</t>
        </is>
      </c>
      <c r="B362" s="29" t="inlineStr">
        <is>
          <t>Cost per subscription (offline) · NUMERIC · TikTok Ads Conversions (Offline)</t>
        </is>
      </c>
      <c r="C362" s="26" t="n"/>
      <c r="D362" s="27">
        <f>IF(AND($C362="x",$A362&lt;&gt;""),$A362,"")</f>
        <v/>
      </c>
    </row>
    <row r="363">
      <c r="A363" s="25" t="inlineStr">
        <is>
          <t>cost_per_offline_view_content_event</t>
        </is>
      </c>
      <c r="B363" s="29" t="inlineStr">
        <is>
          <t>Cost per content view (offline) · NUMERIC · TikTok Ads Conversions (Offline)</t>
        </is>
      </c>
      <c r="C363" s="26" t="n"/>
      <c r="D363" s="27">
        <f>IF(AND($C363="x",$A363&lt;&gt;""),$A363,"")</f>
        <v/>
      </c>
    </row>
    <row r="364">
      <c r="A364" s="25" t="inlineStr">
        <is>
          <t>offline_add_payment_info_event_rate</t>
        </is>
      </c>
      <c r="B364" s="29" t="inlineStr">
        <is>
          <t>Unique payment info add rate (offline) (%) · PERCENT · TikTok Ads Conversions (Offline)</t>
        </is>
      </c>
      <c r="C364" s="26" t="n"/>
      <c r="D364" s="27">
        <f>IF(AND($C364="x",$A364&lt;&gt;""),$A364,"")</f>
        <v/>
      </c>
    </row>
    <row r="365">
      <c r="A365" s="25" t="inlineStr">
        <is>
          <t>offline_add_payment_info_events</t>
        </is>
      </c>
      <c r="B365" s="29" t="inlineStr">
        <is>
          <t>Payment info adds (offline) · NUMERIC · TikTok Ads Conversions (Offline)</t>
        </is>
      </c>
      <c r="C365" s="26" t="n"/>
      <c r="D365" s="27">
        <f>IF(AND($C365="x",$A365&lt;&gt;""),$A365,"")</f>
        <v/>
      </c>
    </row>
    <row r="366">
      <c r="A366" s="25" t="inlineStr">
        <is>
          <t>offline_add_payment_info_events_value</t>
        </is>
      </c>
      <c r="B366" s="29" t="inlineStr">
        <is>
          <t>Payment info add value (offline) · NUMERIC · TikTok Ads Conversions (Offline)</t>
        </is>
      </c>
      <c r="C366" s="26" t="n"/>
      <c r="D366" s="27">
        <f>IF(AND($C366="x",$A366&lt;&gt;""),$A366,"")</f>
        <v/>
      </c>
    </row>
    <row r="367">
      <c r="A367" s="25" t="inlineStr">
        <is>
          <t>offline_add_to_cart_event_rate</t>
        </is>
      </c>
      <c r="B367" s="29" t="inlineStr">
        <is>
          <t>Unique add to cart rate (offline) (%) · PERCENT · TikTok Ads Conversions (Offline)</t>
        </is>
      </c>
      <c r="C367" s="26" t="n"/>
      <c r="D367" s="27">
        <f>IF(AND($C367="x",$A367&lt;&gt;""),$A367,"")</f>
        <v/>
      </c>
    </row>
    <row r="368">
      <c r="A368" s="25" t="inlineStr">
        <is>
          <t>offline_add_to_cart_events</t>
        </is>
      </c>
      <c r="B368" s="29" t="inlineStr">
        <is>
          <t>Adds to cart (offline) · NUMERIC · TikTok Ads Conversions (Offline)</t>
        </is>
      </c>
      <c r="C368" s="26" t="n"/>
      <c r="D368" s="27">
        <f>IF(AND($C368="x",$A368&lt;&gt;""),$A368,"")</f>
        <v/>
      </c>
    </row>
    <row r="369">
      <c r="A369" s="25" t="inlineStr">
        <is>
          <t>offline_add_to_cart_events_value</t>
        </is>
      </c>
      <c r="B369" s="29" t="inlineStr">
        <is>
          <t>Add to cart value (offline) · NUMERIC · TikTok Ads Conversions (Offline)</t>
        </is>
      </c>
      <c r="C369" s="26" t="n"/>
      <c r="D369" s="27">
        <f>IF(AND($C369="x",$A369&lt;&gt;""),$A369,"")</f>
        <v/>
      </c>
    </row>
    <row r="370">
      <c r="A370" s="25" t="inlineStr">
        <is>
          <t>offline_add_to_wishlist_event_rate</t>
        </is>
      </c>
      <c r="B370" s="29" t="inlineStr">
        <is>
          <t>Unique add to wishlist rate (offline) (%) · PERCENT · TikTok Ads Conversions (Offline)</t>
        </is>
      </c>
      <c r="C370" s="26" t="n"/>
      <c r="D370" s="27">
        <f>IF(AND($C370="x",$A370&lt;&gt;""),$A370,"")</f>
        <v/>
      </c>
    </row>
    <row r="371">
      <c r="A371" s="25" t="inlineStr">
        <is>
          <t>offline_add_to_wishlist_events</t>
        </is>
      </c>
      <c r="B371" s="29" t="inlineStr">
        <is>
          <t>Adds to wishlist (offline) · NUMERIC · TikTok Ads Conversions (Offline)</t>
        </is>
      </c>
      <c r="C371" s="26" t="n"/>
      <c r="D371" s="27">
        <f>IF(AND($C371="x",$A371&lt;&gt;""),$A371,"")</f>
        <v/>
      </c>
    </row>
    <row r="372">
      <c r="A372" s="25" t="inlineStr">
        <is>
          <t>offline_add_to_wishlist_events_value</t>
        </is>
      </c>
      <c r="B372" s="29" t="inlineStr">
        <is>
          <t>Add to wishlist value (offline) · NUMERIC · TikTok Ads Conversions (Offline)</t>
        </is>
      </c>
      <c r="C372" s="26" t="n"/>
      <c r="D372" s="27">
        <f>IF(AND($C372="x",$A372&lt;&gt;""),$A372,"")</f>
        <v/>
      </c>
    </row>
    <row r="373">
      <c r="A373" s="25" t="inlineStr">
        <is>
          <t>offline_click_button_event_rate</t>
        </is>
      </c>
      <c r="B373" s="29" t="inlineStr">
        <is>
          <t>Unique button click rate (offline) (%) · PERCENT · TikTok Ads Conversions (Offline)</t>
        </is>
      </c>
      <c r="C373" s="26" t="n"/>
      <c r="D373" s="27">
        <f>IF(AND($C373="x",$A373&lt;&gt;""),$A373,"")</f>
        <v/>
      </c>
    </row>
    <row r="374">
      <c r="A374" s="25" t="inlineStr">
        <is>
          <t>offline_click_button_events</t>
        </is>
      </c>
      <c r="B374" s="29" t="inlineStr">
        <is>
          <t>Button clicks (offline) · NUMERIC · TikTok Ads Conversions (Offline)</t>
        </is>
      </c>
      <c r="C374" s="26" t="n"/>
      <c r="D374" s="27">
        <f>IF(AND($C374="x",$A374&lt;&gt;""),$A374,"")</f>
        <v/>
      </c>
    </row>
    <row r="375">
      <c r="A375" s="25" t="inlineStr">
        <is>
          <t>offline_click_button_events_value</t>
        </is>
      </c>
      <c r="B375" s="29" t="inlineStr">
        <is>
          <t>Button click value (offline) · NUMERIC · TikTok Ads Conversions (Offline)</t>
        </is>
      </c>
      <c r="C375" s="26" t="n"/>
      <c r="D375" s="27">
        <f>IF(AND($C375="x",$A375&lt;&gt;""),$A375,"")</f>
        <v/>
      </c>
    </row>
    <row r="376">
      <c r="A376" s="25" t="inlineStr">
        <is>
          <t>offline_complete_registration_event_rate</t>
        </is>
      </c>
      <c r="B376" s="29" t="inlineStr">
        <is>
          <t>Unique registration rate (offline) (%) · PERCENT · TikTok Ads Conversions (Offline)</t>
        </is>
      </c>
      <c r="C376" s="26" t="n"/>
      <c r="D376" s="27">
        <f>IF(AND($C376="x",$A376&lt;&gt;""),$A376,"")</f>
        <v/>
      </c>
    </row>
    <row r="377">
      <c r="A377" s="25" t="inlineStr">
        <is>
          <t>offline_complete_registration_events</t>
        </is>
      </c>
      <c r="B377" s="29" t="inlineStr">
        <is>
          <t>Registrations (offline) · NUMERIC · TikTok Ads Conversions (Offline)</t>
        </is>
      </c>
      <c r="C377" s="26" t="n"/>
      <c r="D377" s="27">
        <f>IF(AND($C377="x",$A377&lt;&gt;""),$A377,"")</f>
        <v/>
      </c>
    </row>
    <row r="378">
      <c r="A378" s="25" t="inlineStr">
        <is>
          <t>offline_complete_registration_events_value</t>
        </is>
      </c>
      <c r="B378" s="29" t="inlineStr">
        <is>
          <t>Registration value (offline) · NUMERIC · TikTok Ads Conversions (Offline)</t>
        </is>
      </c>
      <c r="C378" s="26" t="n"/>
      <c r="D378" s="27">
        <f>IF(AND($C378="x",$A378&lt;&gt;""),$A378,"")</f>
        <v/>
      </c>
    </row>
    <row r="379">
      <c r="A379" s="25" t="inlineStr">
        <is>
          <t>offline_contact_event_rate</t>
        </is>
      </c>
      <c r="B379" s="29" t="inlineStr">
        <is>
          <t>Unique contact rate (offline) (%) · PERCENT · TikTok Ads Conversions (Offline)</t>
        </is>
      </c>
      <c r="C379" s="26" t="n"/>
      <c r="D379" s="27">
        <f>IF(AND($C379="x",$A379&lt;&gt;""),$A379,"")</f>
        <v/>
      </c>
    </row>
    <row r="380">
      <c r="A380" s="25" t="inlineStr">
        <is>
          <t>offline_contact_events</t>
        </is>
      </c>
      <c r="B380" s="29" t="inlineStr">
        <is>
          <t>Contacts (offline) · NUMERIC · TikTok Ads Conversions (Offline)</t>
        </is>
      </c>
      <c r="C380" s="26" t="n"/>
      <c r="D380" s="27">
        <f>IF(AND($C380="x",$A380&lt;&gt;""),$A380,"")</f>
        <v/>
      </c>
    </row>
    <row r="381">
      <c r="A381" s="25" t="inlineStr">
        <is>
          <t>offline_contact_events_value</t>
        </is>
      </c>
      <c r="B381" s="29" t="inlineStr">
        <is>
          <t>Contact value (offline) · NUMERIC · TikTok Ads Conversions (Offline)</t>
        </is>
      </c>
      <c r="C381" s="26" t="n"/>
      <c r="D381" s="27">
        <f>IF(AND($C381="x",$A381&lt;&gt;""),$A381,"")</f>
        <v/>
      </c>
    </row>
    <row r="382">
      <c r="A382" s="25" t="inlineStr">
        <is>
          <t>offline_cost_per_crm_event</t>
        </is>
      </c>
      <c r="B382" s="29" t="inlineStr">
        <is>
          <t>Cost per CRM Event · NUMERIC · TikTok Ads Conversions (Offline)</t>
        </is>
      </c>
      <c r="C382" s="26" t="n"/>
      <c r="D382" s="27">
        <f>IF(AND($C382="x",$A382&lt;&gt;""),$A382,"")</f>
        <v/>
      </c>
    </row>
    <row r="383">
      <c r="A383" s="25" t="inlineStr">
        <is>
          <t>offline_cost_per_custom_event</t>
        </is>
      </c>
      <c r="B383" s="29" t="inlineStr">
        <is>
          <t>Cost per custom event (offline) · NUMERIC · TikTok Ads Conversions (Offline)</t>
        </is>
      </c>
      <c r="C383" s="26" t="n"/>
      <c r="D383" s="27">
        <f>IF(AND($C383="x",$A383&lt;&gt;""),$A383,"")</f>
        <v/>
      </c>
    </row>
    <row r="384">
      <c r="A384" s="25" t="inlineStr">
        <is>
          <t>offline_cost_per_customize_product</t>
        </is>
      </c>
      <c r="B384" s="29" t="inlineStr">
        <is>
          <t>Cost per customize product (offline) · NUMERIC · TikTok Ads Conversions (Offline)</t>
        </is>
      </c>
      <c r="C384" s="26" t="n"/>
      <c r="D384" s="27">
        <f>IF(AND($C384="x",$A384&lt;&gt;""),$A384,"")</f>
        <v/>
      </c>
    </row>
    <row r="385">
      <c r="A385" s="25" t="inlineStr">
        <is>
          <t>offline_cost_per_find_location</t>
        </is>
      </c>
      <c r="B385" s="29" t="inlineStr">
        <is>
          <t>Cost per find location (offline) · NUMERIC · TikTok Ads Conversions (Offline)</t>
        </is>
      </c>
      <c r="C385" s="26" t="n"/>
      <c r="D385" s="27">
        <f>IF(AND($C385="x",$A385&lt;&gt;""),$A385,"")</f>
        <v/>
      </c>
    </row>
    <row r="386">
      <c r="A386" s="25" t="inlineStr">
        <is>
          <t>offline_cost_per_preferred_lead</t>
        </is>
      </c>
      <c r="B386" s="29" t="inlineStr">
        <is>
          <t>Cost per preferred leads (offline) · NUMERIC · TikTok Ads Conversions (Offline)</t>
        </is>
      </c>
      <c r="C386" s="26" t="n"/>
      <c r="D386" s="27">
        <f>IF(AND($C386="x",$A386&lt;&gt;""),$A386,"")</f>
        <v/>
      </c>
    </row>
    <row r="387">
      <c r="A387" s="25" t="inlineStr">
        <is>
          <t>offline_cost_per_schedule</t>
        </is>
      </c>
      <c r="B387" s="29" t="inlineStr">
        <is>
          <t>Cost per schedule (offline) · NUMERIC · TikTok Ads Conversions (Offline)</t>
        </is>
      </c>
      <c r="C387" s="26" t="n"/>
      <c r="D387" s="27">
        <f>IF(AND($C387="x",$A387&lt;&gt;""),$A387,"")</f>
        <v/>
      </c>
    </row>
    <row r="388">
      <c r="A388" s="25" t="inlineStr">
        <is>
          <t>offline_crm_event_rate</t>
        </is>
      </c>
      <c r="B388" s="29" t="inlineStr">
        <is>
          <t>CRM Event Rate (%) · PERCENT · TikTok Ads Conversions (Offline)</t>
        </is>
      </c>
      <c r="C388" s="26" t="n"/>
      <c r="D388" s="27">
        <f>IF(AND($C388="x",$A388&lt;&gt;""),$A388,"")</f>
        <v/>
      </c>
    </row>
    <row r="389">
      <c r="A389" s="25" t="inlineStr">
        <is>
          <t>offline_crm_event_value</t>
        </is>
      </c>
      <c r="B389" s="29" t="inlineStr">
        <is>
          <t>CRM event value · NUMERIC · TikTok Ads Conversions (Offline)</t>
        </is>
      </c>
      <c r="C389" s="26" t="n"/>
      <c r="D389" s="27">
        <f>IF(AND($C389="x",$A389&lt;&gt;""),$A389,"")</f>
        <v/>
      </c>
    </row>
    <row r="390">
      <c r="A390" s="25" t="inlineStr">
        <is>
          <t>offline_custom_event_rate</t>
        </is>
      </c>
      <c r="B390" s="29" t="inlineStr">
        <is>
          <t>Custom event rate (offline) (%) · PERCENT · TikTok Ads Conversions (Offline)</t>
        </is>
      </c>
      <c r="C390" s="26" t="n"/>
      <c r="D390" s="27">
        <f>IF(AND($C390="x",$A390&lt;&gt;""),$A390,"")</f>
        <v/>
      </c>
    </row>
    <row r="391">
      <c r="A391" s="25" t="inlineStr">
        <is>
          <t>offline_customize_product_rate</t>
        </is>
      </c>
      <c r="B391" s="29" t="inlineStr">
        <is>
          <t>Customize product rate (offline) · PERCENT · TikTok Ads Conversions (Offline)</t>
        </is>
      </c>
      <c r="C391" s="26" t="n"/>
      <c r="D391" s="27">
        <f>IF(AND($C391="x",$A391&lt;&gt;""),$A391,"")</f>
        <v/>
      </c>
    </row>
    <row r="392">
      <c r="A392" s="25" t="inlineStr">
        <is>
          <t>offline_download_event_rate</t>
        </is>
      </c>
      <c r="B392" s="29" t="inlineStr">
        <is>
          <t>Unique download rate (offline) (%) · PERCENT · TikTok Ads Conversions (Offline)</t>
        </is>
      </c>
      <c r="C392" s="26" t="n"/>
      <c r="D392" s="27">
        <f>IF(AND($C392="x",$A392&lt;&gt;""),$A392,"")</f>
        <v/>
      </c>
    </row>
    <row r="393">
      <c r="A393" s="25" t="inlineStr">
        <is>
          <t>offline_download_events</t>
        </is>
      </c>
      <c r="B393" s="29" t="inlineStr">
        <is>
          <t>Downloads (offline) · NUMERIC · TikTok Ads Conversions (Offline)</t>
        </is>
      </c>
      <c r="C393" s="26" t="n"/>
      <c r="D393" s="27">
        <f>IF(AND($C393="x",$A393&lt;&gt;""),$A393,"")</f>
        <v/>
      </c>
    </row>
    <row r="394">
      <c r="A394" s="25" t="inlineStr">
        <is>
          <t>offline_download_events_value</t>
        </is>
      </c>
      <c r="B394" s="29" t="inlineStr">
        <is>
          <t>Download value (offline) · NUMERIC · TikTok Ads Conversions (Offline)</t>
        </is>
      </c>
      <c r="C394" s="26" t="n"/>
      <c r="D394" s="27">
        <f>IF(AND($C394="x",$A394&lt;&gt;""),$A394,"")</f>
        <v/>
      </c>
    </row>
    <row r="395">
      <c r="A395" s="25" t="inlineStr">
        <is>
          <t>offline_find_location_rate</t>
        </is>
      </c>
      <c r="B395" s="29" t="inlineStr">
        <is>
          <t>Find location rate (offline) · PERCENT · TikTok Ads Conversions (Offline)</t>
        </is>
      </c>
      <c r="C395" s="26" t="n"/>
      <c r="D395" s="27">
        <f>IF(AND($C395="x",$A395&lt;&gt;""),$A395,"")</f>
        <v/>
      </c>
    </row>
    <row r="396">
      <c r="A396" s="25" t="inlineStr">
        <is>
          <t>offline_form_event_rate</t>
        </is>
      </c>
      <c r="B396" s="29" t="inlineStr">
        <is>
          <t>Unique form submission rate (offline) (%) · PERCENT · TikTok Ads Conversions (Offline)</t>
        </is>
      </c>
      <c r="C396" s="26" t="n"/>
      <c r="D396" s="27">
        <f>IF(AND($C396="x",$A396&lt;&gt;""),$A396,"")</f>
        <v/>
      </c>
    </row>
    <row r="397">
      <c r="A397" s="25" t="inlineStr">
        <is>
          <t>offline_form_events</t>
        </is>
      </c>
      <c r="B397" s="29" t="inlineStr">
        <is>
          <t>Form submissions (offline) · NUMERIC · TikTok Ads Conversions (Offline)</t>
        </is>
      </c>
      <c r="C397" s="26" t="n"/>
      <c r="D397" s="27">
        <f>IF(AND($C397="x",$A397&lt;&gt;""),$A397,"")</f>
        <v/>
      </c>
    </row>
    <row r="398">
      <c r="A398" s="25" t="inlineStr">
        <is>
          <t>offline_form_events_value</t>
        </is>
      </c>
      <c r="B398" s="29" t="inlineStr">
        <is>
          <t>Form submission value (offline) · NUMERIC · TikTok Ads Conversions (Offline)</t>
        </is>
      </c>
      <c r="C398" s="26" t="n"/>
      <c r="D398" s="27">
        <f>IF(AND($C398="x",$A398&lt;&gt;""),$A398,"")</f>
        <v/>
      </c>
    </row>
    <row r="399">
      <c r="A399" s="25" t="inlineStr">
        <is>
          <t>offline_initiate_checkout_event_rate</t>
        </is>
      </c>
      <c r="B399" s="29" t="inlineStr">
        <is>
          <t>Unique checkout initiation rate (offline) (%) · PERCENT · TikTok Ads Conversions (Offline)</t>
        </is>
      </c>
      <c r="C399" s="26" t="n"/>
      <c r="D399" s="27">
        <f>IF(AND($C399="x",$A399&lt;&gt;""),$A399,"")</f>
        <v/>
      </c>
    </row>
    <row r="400">
      <c r="A400" s="25" t="inlineStr">
        <is>
          <t>offline_initiate_checkout_events</t>
        </is>
      </c>
      <c r="B400" s="29" t="inlineStr">
        <is>
          <t>Checkouts initiated (offline) · NUMERIC · TikTok Ads Conversions (Offline)</t>
        </is>
      </c>
      <c r="C400" s="26" t="n"/>
      <c r="D400" s="27">
        <f>IF(AND($C400="x",$A400&lt;&gt;""),$A400,"")</f>
        <v/>
      </c>
    </row>
    <row r="401">
      <c r="A401" s="25" t="inlineStr">
        <is>
          <t>offline_initiate_checkout_events_value</t>
        </is>
      </c>
      <c r="B401" s="29" t="inlineStr">
        <is>
          <t>Checkout initiation value (offline) · NUMERIC · TikTok Ads Conversions (Offline)</t>
        </is>
      </c>
      <c r="C401" s="26" t="n"/>
      <c r="D401" s="27">
        <f>IF(AND($C401="x",$A401&lt;&gt;""),$A401,"")</f>
        <v/>
      </c>
    </row>
    <row r="402">
      <c r="A402" s="25" t="inlineStr">
        <is>
          <t>offline_place_order_event_rate</t>
        </is>
      </c>
      <c r="B402" s="29" t="inlineStr">
        <is>
          <t>Unique orders placed rate (offline) (%) · PERCENT · TikTok Ads Conversions (Offline)</t>
        </is>
      </c>
      <c r="C402" s="26" t="n"/>
      <c r="D402" s="27">
        <f>IF(AND($C402="x",$A402&lt;&gt;""),$A402,"")</f>
        <v/>
      </c>
    </row>
    <row r="403">
      <c r="A403" s="25" t="inlineStr">
        <is>
          <t>offline_place_order_events</t>
        </is>
      </c>
      <c r="B403" s="29" t="inlineStr">
        <is>
          <t>Orders placed (offline) · NUMERIC · TikTok Ads Conversions (Offline)</t>
        </is>
      </c>
      <c r="C403" s="26" t="n"/>
      <c r="D403" s="27">
        <f>IF(AND($C403="x",$A403&lt;&gt;""),$A403,"")</f>
        <v/>
      </c>
    </row>
    <row r="404">
      <c r="A404" s="25" t="inlineStr">
        <is>
          <t>offline_place_order_events_value</t>
        </is>
      </c>
      <c r="B404" s="29" t="inlineStr">
        <is>
          <t>Orders placed value (offline) · NUMERIC · TikTok Ads Conversions (Offline)</t>
        </is>
      </c>
      <c r="C404" s="26" t="n"/>
      <c r="D404" s="27">
        <f>IF(AND($C404="x",$A404&lt;&gt;""),$A404,"")</f>
        <v/>
      </c>
    </row>
    <row r="405">
      <c r="A405" s="25" t="inlineStr">
        <is>
          <t>offline_preferred_lead_rate</t>
        </is>
      </c>
      <c r="B405" s="29" t="inlineStr">
        <is>
          <t>Preferred leads rate (offline) (%) · PERCENT · TikTok Ads Conversions (Offline)</t>
        </is>
      </c>
      <c r="C405" s="26" t="n"/>
      <c r="D405" s="27">
        <f>IF(AND($C405="x",$A405&lt;&gt;""),$A405,"")</f>
        <v/>
      </c>
    </row>
    <row r="406">
      <c r="A406" s="25" t="inlineStr">
        <is>
          <t>offline_preferred_leads</t>
        </is>
      </c>
      <c r="B406" s="29" t="inlineStr">
        <is>
          <t>Preferred leads (offline) · NUMERIC · TikTok Ads Conversions (Offline)</t>
        </is>
      </c>
      <c r="C406" s="26" t="n"/>
      <c r="D406" s="27">
        <f>IF(AND($C406="x",$A406&lt;&gt;""),$A406,"")</f>
        <v/>
      </c>
    </row>
    <row r="407">
      <c r="A407" s="25" t="inlineStr">
        <is>
          <t>offline_schedule_rate</t>
        </is>
      </c>
      <c r="B407" s="29" t="inlineStr">
        <is>
          <t>Schedule rate (offline) · PERCENT · TikTok Ads Conversions (Offline)</t>
        </is>
      </c>
      <c r="C407" s="26" t="n"/>
      <c r="D407" s="27">
        <f>IF(AND($C407="x",$A407&lt;&gt;""),$A407,"")</f>
        <v/>
      </c>
    </row>
    <row r="408">
      <c r="A408" s="25" t="inlineStr">
        <is>
          <t>offline_search_event_rate</t>
        </is>
      </c>
      <c r="B408" s="29" t="inlineStr">
        <is>
          <t>Unique search rate (offline) (%) · PERCENT · TikTok Ads Conversions (Offline)</t>
        </is>
      </c>
      <c r="C408" s="26" t="n"/>
      <c r="D408" s="27">
        <f>IF(AND($C408="x",$A408&lt;&gt;""),$A408,"")</f>
        <v/>
      </c>
    </row>
    <row r="409">
      <c r="A409" s="25" t="inlineStr">
        <is>
          <t>offline_search_events</t>
        </is>
      </c>
      <c r="B409" s="29" t="inlineStr">
        <is>
          <t>Searches (offline) · NUMERIC · TikTok Ads Conversions (Offline)</t>
        </is>
      </c>
      <c r="C409" s="26" t="n"/>
      <c r="D409" s="27">
        <f>IF(AND($C409="x",$A409&lt;&gt;""),$A409,"")</f>
        <v/>
      </c>
    </row>
    <row r="410">
      <c r="A410" s="25" t="inlineStr">
        <is>
          <t>offline_search_events_value</t>
        </is>
      </c>
      <c r="B410" s="29" t="inlineStr">
        <is>
          <t>Search value (offline) · NUMERIC · TikTok Ads Conversions (Offline)</t>
        </is>
      </c>
      <c r="C410" s="26" t="n"/>
      <c r="D410" s="27">
        <f>IF(AND($C410="x",$A410&lt;&gt;""),$A410,"")</f>
        <v/>
      </c>
    </row>
    <row r="411">
      <c r="A411" s="25" t="inlineStr">
        <is>
          <t>offline_shopping_event_rate</t>
        </is>
      </c>
      <c r="B411" s="29" t="inlineStr">
        <is>
          <t>Unique purchase rate (offline) (%) · PERCENT · TikTok Ads Conversions (Offline)</t>
        </is>
      </c>
      <c r="C411" s="26" t="n"/>
      <c r="D411" s="27">
        <f>IF(AND($C411="x",$A411&lt;&gt;""),$A411,"")</f>
        <v/>
      </c>
    </row>
    <row r="412">
      <c r="A412" s="25" t="inlineStr">
        <is>
          <t>offline_shopping_events</t>
        </is>
      </c>
      <c r="B412" s="29" t="inlineStr">
        <is>
          <t>Purchases (offline) · NUMERIC · TikTok Ads Conversions (Offline)</t>
        </is>
      </c>
      <c r="C412" s="26" t="n"/>
      <c r="D412" s="27">
        <f>IF(AND($C412="x",$A412&lt;&gt;""),$A412,"")</f>
        <v/>
      </c>
    </row>
    <row r="413">
      <c r="A413" s="25" t="inlineStr">
        <is>
          <t>offline_shopping_events_roas</t>
        </is>
      </c>
      <c r="B413" s="29" t="inlineStr">
        <is>
          <t>Purchase ROAS (offline) · NUMERIC · TikTok Ads Conversions (Offline)</t>
        </is>
      </c>
      <c r="C413" s="26" t="n"/>
      <c r="D413" s="27">
        <f>IF(AND($C413="x",$A413&lt;&gt;""),$A413,"")</f>
        <v/>
      </c>
    </row>
    <row r="414">
      <c r="A414" s="25" t="inlineStr">
        <is>
          <t>offline_shopping_events_value</t>
        </is>
      </c>
      <c r="B414" s="29" t="inlineStr">
        <is>
          <t>Purchase value (offline) · NUMERIC · TikTok Ads Conversions (Offline)</t>
        </is>
      </c>
      <c r="C414" s="26" t="n"/>
      <c r="D414" s="27">
        <f>IF(AND($C414="x",$A414&lt;&gt;""),$A414,"")</f>
        <v/>
      </c>
    </row>
    <row r="415">
      <c r="A415" s="25" t="inlineStr">
        <is>
          <t>offline_subscribe_event_rate</t>
        </is>
      </c>
      <c r="B415" s="29" t="inlineStr">
        <is>
          <t>Unique subscription rate (offline) (%) · PERCENT · TikTok Ads Conversions (Offline)</t>
        </is>
      </c>
      <c r="C415" s="26" t="n"/>
      <c r="D415" s="27">
        <f>IF(AND($C415="x",$A415&lt;&gt;""),$A415,"")</f>
        <v/>
      </c>
    </row>
    <row r="416">
      <c r="A416" s="25" t="inlineStr">
        <is>
          <t>offline_subscribe_events</t>
        </is>
      </c>
      <c r="B416" s="29" t="inlineStr">
        <is>
          <t>Subscriptions (offline) · NUMERIC · TikTok Ads Conversions (Offline)</t>
        </is>
      </c>
      <c r="C416" s="26" t="n"/>
      <c r="D416" s="27">
        <f>IF(AND($C416="x",$A416&lt;&gt;""),$A416,"")</f>
        <v/>
      </c>
    </row>
    <row r="417">
      <c r="A417" s="25" t="inlineStr">
        <is>
          <t>offline_subscribe_events_value</t>
        </is>
      </c>
      <c r="B417" s="29" t="inlineStr">
        <is>
          <t>Subscription value (offline) · NUMERIC · TikTok Ads Conversions (Offline)</t>
        </is>
      </c>
      <c r="C417" s="26" t="n"/>
      <c r="D417" s="27">
        <f>IF(AND($C417="x",$A417&lt;&gt;""),$A417,"")</f>
        <v/>
      </c>
    </row>
    <row r="418">
      <c r="A418" s="25" t="inlineStr">
        <is>
          <t>offline_total_crm_events</t>
        </is>
      </c>
      <c r="B418" s="29" t="inlineStr">
        <is>
          <t>CRM events · NUMERIC · TikTok Ads Conversions (Offline)</t>
        </is>
      </c>
      <c r="C418" s="26" t="n"/>
      <c r="D418" s="27">
        <f>IF(AND($C418="x",$A418&lt;&gt;""),$A418,"")</f>
        <v/>
      </c>
    </row>
    <row r="419">
      <c r="A419" s="25" t="inlineStr">
        <is>
          <t>offline_total_custom_event_value</t>
        </is>
      </c>
      <c r="B419" s="29" t="inlineStr">
        <is>
          <t>Custom event value (offline) · NUMERIC · TikTok Ads Conversions (Offline)</t>
        </is>
      </c>
      <c r="C419" s="26" t="n"/>
      <c r="D419" s="27">
        <f>IF(AND($C419="x",$A419&lt;&gt;""),$A419,"")</f>
        <v/>
      </c>
    </row>
    <row r="420">
      <c r="A420" s="25" t="inlineStr">
        <is>
          <t>offline_total_custom_events</t>
        </is>
      </c>
      <c r="B420" s="29" t="inlineStr">
        <is>
          <t>Custom events (offline) · NUMERIC · TikTok Ads Conversions (Offline)</t>
        </is>
      </c>
      <c r="C420" s="26" t="n"/>
      <c r="D420" s="27">
        <f>IF(AND($C420="x",$A420&lt;&gt;""),$A420,"")</f>
        <v/>
      </c>
    </row>
    <row r="421">
      <c r="A421" s="25" t="inlineStr">
        <is>
          <t>offline_total_customize_product</t>
        </is>
      </c>
      <c r="B421" s="29" t="inlineStr">
        <is>
          <t>Total customize product (offline) · NUMERIC · TikTok Ads Conversions (Offline)</t>
        </is>
      </c>
      <c r="C421" s="26" t="n"/>
      <c r="D421" s="27">
        <f>IF(AND($C421="x",$A421&lt;&gt;""),$A421,"")</f>
        <v/>
      </c>
    </row>
    <row r="422">
      <c r="A422" s="25" t="inlineStr">
        <is>
          <t>offline_total_customize_product_value</t>
        </is>
      </c>
      <c r="B422" s="29" t="inlineStr">
        <is>
          <t>Total customize product value (offline) · NUMERIC · TikTok Ads Conversions (Offline)</t>
        </is>
      </c>
      <c r="C422" s="26" t="n"/>
      <c r="D422" s="27">
        <f>IF(AND($C422="x",$A422&lt;&gt;""),$A422,"")</f>
        <v/>
      </c>
    </row>
    <row r="423">
      <c r="A423" s="25" t="inlineStr">
        <is>
          <t>offline_total_find_location</t>
        </is>
      </c>
      <c r="B423" s="29" t="inlineStr">
        <is>
          <t>Total find location (offline) · NUMERIC · TikTok Ads Conversions (Offline)</t>
        </is>
      </c>
      <c r="C423" s="26" t="n"/>
      <c r="D423" s="27">
        <f>IF(AND($C423="x",$A423&lt;&gt;""),$A423,"")</f>
        <v/>
      </c>
    </row>
    <row r="424">
      <c r="A424" s="25" t="inlineStr">
        <is>
          <t>offline_total_find_location_value</t>
        </is>
      </c>
      <c r="B424" s="29" t="inlineStr">
        <is>
          <t>Total find location value (offline) · NUMERIC · TikTok Ads Conversions (Offline)</t>
        </is>
      </c>
      <c r="C424" s="26" t="n"/>
      <c r="D424" s="27">
        <f>IF(AND($C424="x",$A424&lt;&gt;""),$A424,"")</f>
        <v/>
      </c>
    </row>
    <row r="425">
      <c r="A425" s="25" t="inlineStr">
        <is>
          <t>offline_total_schedule</t>
        </is>
      </c>
      <c r="B425" s="29" t="inlineStr">
        <is>
          <t>Total schedule (offline) · NUMERIC · TikTok Ads Conversions (Offline)</t>
        </is>
      </c>
      <c r="C425" s="26" t="n"/>
      <c r="D425" s="27">
        <f>IF(AND($C425="x",$A425&lt;&gt;""),$A425,"")</f>
        <v/>
      </c>
    </row>
    <row r="426">
      <c r="A426" s="25" t="inlineStr">
        <is>
          <t>offline_total_schedule_value</t>
        </is>
      </c>
      <c r="B426" s="29" t="inlineStr">
        <is>
          <t>Total schedule value (offline) · NUMERIC · TikTok Ads Conversions (Offline)</t>
        </is>
      </c>
      <c r="C426" s="26" t="n"/>
      <c r="D426" s="27">
        <f>IF(AND($C426="x",$A426&lt;&gt;""),$A426,"")</f>
        <v/>
      </c>
    </row>
    <row r="427">
      <c r="A427" s="25" t="inlineStr">
        <is>
          <t>offline_value_per_crm_event</t>
        </is>
      </c>
      <c r="B427" s="29" t="inlineStr">
        <is>
          <t>Value per CRM Event · NUMERIC · TikTok Ads Conversions (Offline)</t>
        </is>
      </c>
      <c r="C427" s="26" t="n"/>
      <c r="D427" s="27">
        <f>IF(AND($C427="x",$A427&lt;&gt;""),$A427,"")</f>
        <v/>
      </c>
    </row>
    <row r="428">
      <c r="A428" s="25" t="inlineStr">
        <is>
          <t>offline_value_per_custom_event</t>
        </is>
      </c>
      <c r="B428" s="29" t="inlineStr">
        <is>
          <t>Value per custom event (offline) · NUMERIC · TikTok Ads Conversions (Offline)</t>
        </is>
      </c>
      <c r="C428" s="26" t="n"/>
      <c r="D428" s="27">
        <f>IF(AND($C428="x",$A428&lt;&gt;""),$A428,"")</f>
        <v/>
      </c>
    </row>
    <row r="429">
      <c r="A429" s="25" t="inlineStr">
        <is>
          <t>offline_value_per_customize_product</t>
        </is>
      </c>
      <c r="B429" s="29" t="inlineStr">
        <is>
          <t>Value per customize product (offline) · NUMERIC · TikTok Ads Conversions (Offline)</t>
        </is>
      </c>
      <c r="C429" s="26" t="n"/>
      <c r="D429" s="27">
        <f>IF(AND($C429="x",$A429&lt;&gt;""),$A429,"")</f>
        <v/>
      </c>
    </row>
    <row r="430">
      <c r="A430" s="25" t="inlineStr">
        <is>
          <t>offline_value_per_find_location</t>
        </is>
      </c>
      <c r="B430" s="29" t="inlineStr">
        <is>
          <t>Value per find location (offline) · NUMERIC · TikTok Ads Conversions (Offline)</t>
        </is>
      </c>
      <c r="C430" s="26" t="n"/>
      <c r="D430" s="27">
        <f>IF(AND($C430="x",$A430&lt;&gt;""),$A430,"")</f>
        <v/>
      </c>
    </row>
    <row r="431">
      <c r="A431" s="25" t="inlineStr">
        <is>
          <t>offline_value_per_schedule</t>
        </is>
      </c>
      <c r="B431" s="29" t="inlineStr">
        <is>
          <t>Value per schedule (offline) · NUMERIC · TikTok Ads Conversions (Offline)</t>
        </is>
      </c>
      <c r="C431" s="26" t="n"/>
      <c r="D431" s="27">
        <f>IF(AND($C431="x",$A431&lt;&gt;""),$A431,"")</f>
        <v/>
      </c>
    </row>
    <row r="432">
      <c r="A432" s="25" t="inlineStr">
        <is>
          <t>offline_view_content_event_rate</t>
        </is>
      </c>
      <c r="B432" s="29" t="inlineStr">
        <is>
          <t>Unique content view rate (offline) (%) · PERCENT · TikTok Ads Conversions (Offline)</t>
        </is>
      </c>
      <c r="C432" s="26" t="n"/>
      <c r="D432" s="27">
        <f>IF(AND($C432="x",$A432&lt;&gt;""),$A432,"")</f>
        <v/>
      </c>
    </row>
    <row r="433">
      <c r="A433" s="25" t="inlineStr">
        <is>
          <t>offline_view_content_events</t>
        </is>
      </c>
      <c r="B433" s="29" t="inlineStr">
        <is>
          <t>Content views (offline) · NUMERIC · TikTok Ads Conversions (Offline)</t>
        </is>
      </c>
      <c r="C433" s="26" t="n"/>
      <c r="D433" s="27">
        <f>IF(AND($C433="x",$A433&lt;&gt;""),$A433,"")</f>
        <v/>
      </c>
    </row>
    <row r="434">
      <c r="A434" s="25" t="inlineStr">
        <is>
          <t>offline_view_content_events_value</t>
        </is>
      </c>
      <c r="B434" s="29" t="inlineStr">
        <is>
          <t>Content view value (offline) · NUMERIC · TikTok Ads Conversions (Offline)</t>
        </is>
      </c>
      <c r="C434" s="26" t="n"/>
      <c r="D434" s="27">
        <f>IF(AND($C434="x",$A434&lt;&gt;""),$A434,"")</f>
        <v/>
      </c>
    </row>
    <row r="435">
      <c r="A435" s="25" t="inlineStr">
        <is>
          <t>value_per_offline_add_payment_info_event</t>
        </is>
      </c>
      <c r="B435" s="29" t="inlineStr">
        <is>
          <t>Value per payment info add (offline) · NUMERIC · TikTok Ads Conversions (Offline)</t>
        </is>
      </c>
      <c r="C435" s="26" t="n"/>
      <c r="D435" s="27">
        <f>IF(AND($C435="x",$A435&lt;&gt;""),$A435,"")</f>
        <v/>
      </c>
    </row>
    <row r="436">
      <c r="A436" s="25" t="inlineStr">
        <is>
          <t>value_per_offline_add_to_cart_event</t>
        </is>
      </c>
      <c r="B436" s="29" t="inlineStr">
        <is>
          <t>Value per add to cart (offline) · NUMERIC · TikTok Ads Conversions (Offline)</t>
        </is>
      </c>
      <c r="C436" s="26" t="n"/>
      <c r="D436" s="27">
        <f>IF(AND($C436="x",$A436&lt;&gt;""),$A436,"")</f>
        <v/>
      </c>
    </row>
    <row r="437">
      <c r="A437" s="25" t="inlineStr">
        <is>
          <t>value_per_offline_add_to_wishlist_event</t>
        </is>
      </c>
      <c r="B437" s="29" t="inlineStr">
        <is>
          <t>Value per add to wishlist (offline) · NUMERIC · TikTok Ads Conversions (Offline)</t>
        </is>
      </c>
      <c r="C437" s="26" t="n"/>
      <c r="D437" s="27">
        <f>IF(AND($C437="x",$A437&lt;&gt;""),$A437,"")</f>
        <v/>
      </c>
    </row>
    <row r="438">
      <c r="A438" s="25" t="inlineStr">
        <is>
          <t>value_per_offline_click_button_event</t>
        </is>
      </c>
      <c r="B438" s="29" t="inlineStr">
        <is>
          <t>Value per button click (offline) · NUMERIC · TikTok Ads Conversions (Offline)</t>
        </is>
      </c>
      <c r="C438" s="26" t="n"/>
      <c r="D438" s="27">
        <f>IF(AND($C438="x",$A438&lt;&gt;""),$A438,"")</f>
        <v/>
      </c>
    </row>
    <row r="439">
      <c r="A439" s="25" t="inlineStr">
        <is>
          <t>value_per_offline_complete_registration_event</t>
        </is>
      </c>
      <c r="B439" s="29" t="inlineStr">
        <is>
          <t>Value per registration (offline) · NUMERIC · TikTok Ads Conversions (Offline)</t>
        </is>
      </c>
      <c r="C439" s="26" t="n"/>
      <c r="D439" s="27">
        <f>IF(AND($C439="x",$A439&lt;&gt;""),$A439,"")</f>
        <v/>
      </c>
    </row>
    <row r="440">
      <c r="A440" s="25" t="inlineStr">
        <is>
          <t>value_per_offline_contact_event</t>
        </is>
      </c>
      <c r="B440" s="29" t="inlineStr">
        <is>
          <t>Value per contact (offline) · NUMERIC · TikTok Ads Conversions (Offline)</t>
        </is>
      </c>
      <c r="C440" s="26" t="n"/>
      <c r="D440" s="27">
        <f>IF(AND($C440="x",$A440&lt;&gt;""),$A440,"")</f>
        <v/>
      </c>
    </row>
    <row r="441">
      <c r="A441" s="25" t="inlineStr">
        <is>
          <t>value_per_offline_download_event</t>
        </is>
      </c>
      <c r="B441" s="29" t="inlineStr">
        <is>
          <t>Value per download (offline) · NUMERIC · TikTok Ads Conversions (Offline)</t>
        </is>
      </c>
      <c r="C441" s="26" t="n"/>
      <c r="D441" s="27">
        <f>IF(AND($C441="x",$A441&lt;&gt;""),$A441,"")</f>
        <v/>
      </c>
    </row>
    <row r="442">
      <c r="A442" s="25" t="inlineStr">
        <is>
          <t>value_per_offline_form_event</t>
        </is>
      </c>
      <c r="B442" s="29" t="inlineStr">
        <is>
          <t>Value per form submitted (offline) · NUMERIC · TikTok Ads Conversions (Offline)</t>
        </is>
      </c>
      <c r="C442" s="26" t="n"/>
      <c r="D442" s="27">
        <f>IF(AND($C442="x",$A442&lt;&gt;""),$A442,"")</f>
        <v/>
      </c>
    </row>
    <row r="443">
      <c r="A443" s="25" t="inlineStr">
        <is>
          <t>value_per_offline_initiate_checkout_event</t>
        </is>
      </c>
      <c r="B443" s="29" t="inlineStr">
        <is>
          <t>Value per checkout initiated (offline) · NUMERIC · TikTok Ads Conversions (Offline)</t>
        </is>
      </c>
      <c r="C443" s="26" t="n"/>
      <c r="D443" s="27">
        <f>IF(AND($C443="x",$A443&lt;&gt;""),$A443,"")</f>
        <v/>
      </c>
    </row>
    <row r="444">
      <c r="A444" s="25" t="inlineStr">
        <is>
          <t>value_per_offline_place_order_event</t>
        </is>
      </c>
      <c r="B444" s="29" t="inlineStr">
        <is>
          <t>Value per order placed (offline) · NUMERIC · TikTok Ads Conversions (Offline)</t>
        </is>
      </c>
      <c r="C444" s="26" t="n"/>
      <c r="D444" s="27">
        <f>IF(AND($C444="x",$A444&lt;&gt;""),$A444,"")</f>
        <v/>
      </c>
    </row>
    <row r="445">
      <c r="A445" s="25" t="inlineStr">
        <is>
          <t>value_per_offline_search_event</t>
        </is>
      </c>
      <c r="B445" s="29" t="inlineStr">
        <is>
          <t>Value per search (offline) · NUMERIC · TikTok Ads Conversions (Offline)</t>
        </is>
      </c>
      <c r="C445" s="26" t="n"/>
      <c r="D445" s="27">
        <f>IF(AND($C445="x",$A445&lt;&gt;""),$A445,"")</f>
        <v/>
      </c>
    </row>
    <row r="446">
      <c r="A446" s="25" t="inlineStr">
        <is>
          <t>value_per_offline_shopping_event</t>
        </is>
      </c>
      <c r="B446" s="29" t="inlineStr">
        <is>
          <t>Value per purchase (offline) · NUMERIC · TikTok Ads Conversions (Offline)</t>
        </is>
      </c>
      <c r="C446" s="26" t="n"/>
      <c r="D446" s="27">
        <f>IF(AND($C446="x",$A446&lt;&gt;""),$A446,"")</f>
        <v/>
      </c>
    </row>
    <row r="447">
      <c r="A447" s="25" t="inlineStr">
        <is>
          <t>value_per_offline_subscribe_event</t>
        </is>
      </c>
      <c r="B447" s="29" t="inlineStr">
        <is>
          <t>Value per subscription (offline) · NUMERIC · TikTok Ads Conversions (Offline)</t>
        </is>
      </c>
      <c r="C447" s="26" t="n"/>
      <c r="D447" s="27">
        <f>IF(AND($C447="x",$A447&lt;&gt;""),$A447,"")</f>
        <v/>
      </c>
    </row>
    <row r="448">
      <c r="A448" s="25" t="inlineStr">
        <is>
          <t>value_per_offline_view_content_event</t>
        </is>
      </c>
      <c r="B448" s="29" t="inlineStr">
        <is>
          <t>Value per content view (offline) · NUMERIC · TikTok Ads Conversions (Offline)</t>
        </is>
      </c>
      <c r="C448" s="26" t="n"/>
      <c r="D448" s="27">
        <f>IF(AND($C448="x",$A448&lt;&gt;""),$A448,"")</f>
        <v/>
      </c>
    </row>
    <row r="449">
      <c r="A449" s="25" t="inlineStr">
        <is>
          <t>cost_per_onsite_initiate_checkout_count</t>
        </is>
      </c>
      <c r="B449" s="29" t="inlineStr">
        <is>
          <t>Cost per checkout initiated (Shop) · NUMERIC · TikTok Ads Conversions (Shop)</t>
        </is>
      </c>
      <c r="C449" s="26" t="n"/>
      <c r="D449" s="27">
        <f>IF(AND($C449="x",$A449&lt;&gt;""),$A449,"")</f>
        <v/>
      </c>
    </row>
    <row r="450">
      <c r="A450" s="25" t="inlineStr">
        <is>
          <t>cost_per_onsite_on_web_cart</t>
        </is>
      </c>
      <c r="B450" s="29" t="inlineStr">
        <is>
          <t>Cost per add to cart (Shop) · NUMERIC · TikTok Ads Conversions (Shop)</t>
        </is>
      </c>
      <c r="C450" s="26" t="n"/>
      <c r="D450" s="27">
        <f>IF(AND($C450="x",$A450&lt;&gt;""),$A450,"")</f>
        <v/>
      </c>
    </row>
    <row r="451">
      <c r="A451" s="25" t="inlineStr">
        <is>
          <t>cost_per_onsite_on_web_detail</t>
        </is>
      </c>
      <c r="B451" s="29" t="inlineStr">
        <is>
          <t>Cost per product page view (Shop) · NUMERIC · TikTok Ads Conversions (Shop)</t>
        </is>
      </c>
      <c r="C451" s="26" t="n"/>
      <c r="D451" s="27">
        <f>IF(AND($C451="x",$A451&lt;&gt;""),$A451,"")</f>
        <v/>
      </c>
    </row>
    <row r="452">
      <c r="A452" s="25" t="inlineStr">
        <is>
          <t>cost_per_onsite_shopping</t>
        </is>
      </c>
      <c r="B452" s="29" t="inlineStr">
        <is>
          <t>Cost per purchase (Shop) · NUMERIC · TikTok Ads Conversions (Shop)</t>
        </is>
      </c>
      <c r="C452" s="26" t="n"/>
      <c r="D452" s="27">
        <f>IF(AND($C452="x",$A452&lt;&gt;""),$A452,"")</f>
        <v/>
      </c>
    </row>
    <row r="453">
      <c r="A453" s="25" t="inlineStr">
        <is>
          <t>onsite_initiate_checkout_count</t>
        </is>
      </c>
      <c r="B453" s="29" t="inlineStr">
        <is>
          <t>Checkouts initiated (Shop) · NUMERIC · TikTok Ads Conversions (Shop)</t>
        </is>
      </c>
      <c r="C453" s="26" t="n"/>
      <c r="D453" s="27">
        <f>IF(AND($C453="x",$A453&lt;&gt;""),$A453,"")</f>
        <v/>
      </c>
    </row>
    <row r="454">
      <c r="A454" s="25" t="inlineStr">
        <is>
          <t>onsite_initiate_checkout_count_rate</t>
        </is>
      </c>
      <c r="B454" s="29" t="inlineStr">
        <is>
          <t>Checkout initiation rate (Shop) · PERCENT · TikTok Ads Conversions (Shop)</t>
        </is>
      </c>
      <c r="C454" s="26" t="n"/>
      <c r="D454" s="27">
        <f>IF(AND($C454="x",$A454&lt;&gt;""),$A454,"")</f>
        <v/>
      </c>
    </row>
    <row r="455">
      <c r="A455" s="25" t="inlineStr">
        <is>
          <t>onsite_on_web_cart</t>
        </is>
      </c>
      <c r="B455" s="29" t="inlineStr">
        <is>
          <t>Add to cart (Shop) · NUMERIC · TikTok Ads Conversions (Shop)</t>
        </is>
      </c>
      <c r="C455" s="26" t="n"/>
      <c r="D455" s="27">
        <f>IF(AND($C455="x",$A455&lt;&gt;""),$A455,"")</f>
        <v/>
      </c>
    </row>
    <row r="456">
      <c r="A456" s="25" t="inlineStr">
        <is>
          <t>onsite_on_web_cart_rate</t>
        </is>
      </c>
      <c r="B456" s="29" t="inlineStr">
        <is>
          <t>Add to cart rate (Shop) (%) · PERCENT · TikTok Ads Conversions (Shop)</t>
        </is>
      </c>
      <c r="C456" s="26" t="n"/>
      <c r="D456" s="27">
        <f>IF(AND($C456="x",$A456&lt;&gt;""),$A456,"")</f>
        <v/>
      </c>
    </row>
    <row r="457">
      <c r="A457" s="25" t="inlineStr">
        <is>
          <t>onsite_on_web_detail</t>
        </is>
      </c>
      <c r="B457" s="29" t="inlineStr">
        <is>
          <t>Product page views (Shop) · NUMERIC · TikTok Ads Conversions (Shop)</t>
        </is>
      </c>
      <c r="C457" s="26" t="n"/>
      <c r="D457" s="27">
        <f>IF(AND($C457="x",$A457&lt;&gt;""),$A457,"")</f>
        <v/>
      </c>
    </row>
    <row r="458">
      <c r="A458" s="25" t="inlineStr">
        <is>
          <t>onsite_on_web_detail_rate</t>
        </is>
      </c>
      <c r="B458" s="29" t="inlineStr">
        <is>
          <t>Product page view rate (Shop) (%) · PERCENT · TikTok Ads Conversions (Shop)</t>
        </is>
      </c>
      <c r="C458" s="26" t="n"/>
      <c r="D458" s="27">
        <f>IF(AND($C458="x",$A458&lt;&gt;""),$A458,"")</f>
        <v/>
      </c>
    </row>
    <row r="459">
      <c r="A459" s="25" t="inlineStr">
        <is>
          <t>onsite_shopping</t>
        </is>
      </c>
      <c r="B459" s="29" t="inlineStr">
        <is>
          <t>Purchases (Shop) · NUMERIC · TikTok Ads Conversions (Shop)</t>
        </is>
      </c>
      <c r="C459" s="26" t="n"/>
      <c r="D459" s="27">
        <f>IF(AND($C459="x",$A459&lt;&gt;""),$A459,"")</f>
        <v/>
      </c>
    </row>
    <row r="460">
      <c r="A460" s="25" t="inlineStr">
        <is>
          <t>onsite_shopping_rate</t>
        </is>
      </c>
      <c r="B460" s="29" t="inlineStr">
        <is>
          <t>Purchase rate (Shop) · PERCENT · TikTok Ads Conversions (Shop)</t>
        </is>
      </c>
      <c r="C460" s="26" t="n"/>
      <c r="D460" s="27">
        <f>IF(AND($C460="x",$A460&lt;&gt;""),$A460,"")</f>
        <v/>
      </c>
    </row>
    <row r="461">
      <c r="A461" s="25" t="inlineStr">
        <is>
          <t>onsite_shopping_roas</t>
        </is>
      </c>
      <c r="B461" s="29" t="inlineStr">
        <is>
          <t>ROAS (Shop) · NUMERIC · TikTok Ads Conversions (Shop)</t>
        </is>
      </c>
      <c r="C461" s="26" t="n"/>
      <c r="D461" s="27">
        <f>IF(AND($C461="x",$A461&lt;&gt;""),$A461,"")</f>
        <v/>
      </c>
    </row>
    <row r="462">
      <c r="A462" s="25" t="inlineStr">
        <is>
          <t>shop_gross_revenue_by_order_submission</t>
        </is>
      </c>
      <c r="B462" s="29" t="inlineStr">
        <is>
          <t>Gross revenue (Shop) by order submission time · NUMERIC · TikTok Ads Conversions (Shop)</t>
        </is>
      </c>
      <c r="C462" s="26" t="n"/>
      <c r="D462" s="27">
        <f>IF(AND($C462="x",$A462&lt;&gt;""),$A462,"")</f>
        <v/>
      </c>
    </row>
    <row r="463">
      <c r="A463" s="25" t="inlineStr">
        <is>
          <t>shop_total_items_purchased</t>
        </is>
      </c>
      <c r="B463" s="29" t="inlineStr">
        <is>
          <t>Items purchased (Shop) · NUMERIC · TikTok Ads Conversions (Shop)</t>
        </is>
      </c>
      <c r="C463" s="26" t="n"/>
      <c r="D463" s="27">
        <f>IF(AND($C463="x",$A463&lt;&gt;""),$A463,"")</f>
        <v/>
      </c>
    </row>
    <row r="464">
      <c r="A464" s="25" t="inlineStr">
        <is>
          <t>shop_total_purchase_by_order_submission</t>
        </is>
      </c>
      <c r="B464" s="29" t="inlineStr">
        <is>
          <t>Purchases (Shop) by order submission time · NUMERIC · TikTok Ads Conversions (Shop)</t>
        </is>
      </c>
      <c r="C464" s="26" t="n"/>
      <c r="D464" s="27">
        <f>IF(AND($C464="x",$A464&lt;&gt;""),$A464,"")</f>
        <v/>
      </c>
    </row>
    <row r="465">
      <c r="A465" s="25" t="inlineStr">
        <is>
          <t>total_onsite_initiate_checkout_count_value</t>
        </is>
      </c>
      <c r="B465" s="29" t="inlineStr">
        <is>
          <t>Checkout initiation value (Shop) · NUMERIC · TikTok Ads Conversions (Shop)</t>
        </is>
      </c>
      <c r="C465" s="26" t="n"/>
      <c r="D465" s="27">
        <f>IF(AND($C465="x",$A465&lt;&gt;""),$A465,"")</f>
        <v/>
      </c>
    </row>
    <row r="466">
      <c r="A466" s="25" t="inlineStr">
        <is>
          <t>total_onsite_on_web_cart_value</t>
        </is>
      </c>
      <c r="B466" s="29" t="inlineStr">
        <is>
          <t>Add to cart value (Shop) · NUMERIC · TikTok Ads Conversions (Shop)</t>
        </is>
      </c>
      <c r="C466" s="26" t="n"/>
      <c r="D466" s="27">
        <f>IF(AND($C466="x",$A466&lt;&gt;""),$A466,"")</f>
        <v/>
      </c>
    </row>
    <row r="467">
      <c r="A467" s="25" t="inlineStr">
        <is>
          <t>total_onsite_on_web_detail_value</t>
        </is>
      </c>
      <c r="B467" s="29" t="inlineStr">
        <is>
          <t>Product page view value (Shop) · NUMERIC · TikTok Ads Conversions (Shop)</t>
        </is>
      </c>
      <c r="C467" s="26" t="n"/>
      <c r="D467" s="27">
        <f>IF(AND($C467="x",$A467&lt;&gt;""),$A467,"")</f>
        <v/>
      </c>
    </row>
    <row r="468">
      <c r="A468" s="25" t="inlineStr">
        <is>
          <t>total_onsite_shopping_value</t>
        </is>
      </c>
      <c r="B468" s="29" t="inlineStr">
        <is>
          <t>Gross revenue (Shop) · NUMERIC · TikTok Ads Conversions (Shop)</t>
        </is>
      </c>
      <c r="C468" s="26" t="n"/>
      <c r="D468" s="27">
        <f>IF(AND($C468="x",$A468&lt;&gt;""),$A468,"")</f>
        <v/>
      </c>
    </row>
    <row r="469">
      <c r="A469" s="25" t="inlineStr">
        <is>
          <t>value_per_onsite_initiate_checkout_count</t>
        </is>
      </c>
      <c r="B469" s="29" t="inlineStr">
        <is>
          <t>Value per checkout initiated (Shop) · NUMERIC · TikTok Ads Conversions (Shop)</t>
        </is>
      </c>
      <c r="C469" s="26" t="n"/>
      <c r="D469" s="27">
        <f>IF(AND($C469="x",$A469&lt;&gt;""),$A469,"")</f>
        <v/>
      </c>
    </row>
    <row r="470">
      <c r="A470" s="25" t="inlineStr">
        <is>
          <t>value_per_onsite_on_web_cart</t>
        </is>
      </c>
      <c r="B470" s="29" t="inlineStr">
        <is>
          <t>Value per add to cart (Shop) · NUMERIC · TikTok Ads Conversions (Shop)</t>
        </is>
      </c>
      <c r="C470" s="26" t="n"/>
      <c r="D470" s="27">
        <f>IF(AND($C470="x",$A470&lt;&gt;""),$A470,"")</f>
        <v/>
      </c>
    </row>
    <row r="471">
      <c r="A471" s="25" t="inlineStr">
        <is>
          <t>value_per_onsite_on_web_detail</t>
        </is>
      </c>
      <c r="B471" s="29" t="inlineStr">
        <is>
          <t>Value per product page view (Shop) · NUMERIC · TikTok Ads Conversions (Shop)</t>
        </is>
      </c>
      <c r="C471" s="26" t="n"/>
      <c r="D471" s="27">
        <f>IF(AND($C471="x",$A471&lt;&gt;""),$A471,"")</f>
        <v/>
      </c>
    </row>
    <row r="472">
      <c r="A472" s="25" t="inlineStr">
        <is>
          <t>value_per_onsite_shopping</t>
        </is>
      </c>
      <c r="B472" s="29" t="inlineStr">
        <is>
          <t>Average order value (Shop) · NUMERIC · TikTok Ads Conversions (Shop)</t>
        </is>
      </c>
      <c r="C472" s="26" t="n"/>
      <c r="D472" s="27">
        <f>IF(AND($C472="x",$A472&lt;&gt;""),$A472,"")</f>
        <v/>
      </c>
    </row>
    <row r="473">
      <c r="A473" s="25" t="inlineStr">
        <is>
          <t>cost_per_ix_button_click_count</t>
        </is>
      </c>
      <c r="B473" s="29" t="inlineStr">
        <is>
          <t>Cost per outbound click (TikTok) · NUMERIC · TikTok Ads Conversions (TikTok)</t>
        </is>
      </c>
      <c r="C473" s="26" t="n"/>
      <c r="D473" s="27">
        <f>IF(AND($C473="x",$A473&lt;&gt;""),$A473,"")</f>
        <v/>
      </c>
    </row>
    <row r="474">
      <c r="A474" s="25" t="inlineStr">
        <is>
          <t>cost_per_ix_page_view_count</t>
        </is>
      </c>
      <c r="B474" s="29" t="inlineStr">
        <is>
          <t>Cost per page view (TikTok) · NUMERIC · TikTok Ads Conversions (TikTok)</t>
        </is>
      </c>
      <c r="C474" s="26" t="n"/>
      <c r="D474" s="27">
        <f>IF(AND($C474="x",$A474&lt;&gt;""),$A474,"")</f>
        <v/>
      </c>
    </row>
    <row r="475">
      <c r="A475" s="25" t="inlineStr">
        <is>
          <t>cost_per_ix_product_click_count</t>
        </is>
      </c>
      <c r="B475" s="29" t="inlineStr">
        <is>
          <t>Cost per product clicks (TikTok) · NUMERIC · TikTok Ads Conversions (TikTok)</t>
        </is>
      </c>
      <c r="C475" s="26" t="n"/>
      <c r="D475" s="27">
        <f>IF(AND($C475="x",$A475&lt;&gt;""),$A475,"")</f>
        <v/>
      </c>
    </row>
    <row r="476">
      <c r="A476" s="25" t="inlineStr">
        <is>
          <t>cost_per_onsite_add_billing</t>
        </is>
      </c>
      <c r="B476" s="29" t="inlineStr">
        <is>
          <t>Cost per billing add (TikTok) · NUMERIC · TikTok Ads Conversions (TikTok)</t>
        </is>
      </c>
      <c r="C476" s="26" t="n"/>
      <c r="D476" s="27">
        <f>IF(AND($C476="x",$A476&lt;&gt;""),$A476,"")</f>
        <v/>
      </c>
    </row>
    <row r="477">
      <c r="A477" s="25" t="inlineStr">
        <is>
          <t>cost_per_onsite_add_to_wishlist</t>
        </is>
      </c>
      <c r="B477" s="29" t="inlineStr">
        <is>
          <t>Cost per add to wishlist (TikTok) · NUMERIC · TikTok Ads Conversions (TikTok)</t>
        </is>
      </c>
      <c r="C477" s="26" t="n"/>
      <c r="D477" s="27">
        <f>IF(AND($C477="x",$A477&lt;&gt;""),$A477,"")</f>
        <v/>
      </c>
    </row>
    <row r="478">
      <c r="A478" s="25" t="inlineStr">
        <is>
          <t>cost_per_onsite_destination_visit</t>
        </is>
      </c>
      <c r="B478" s="29" t="inlineStr">
        <is>
          <t>Cost per destination visit (TikTok) · NUMERIC · TikTok Ads Conversions (TikTok)</t>
        </is>
      </c>
      <c r="C478" s="26" t="n"/>
      <c r="D478" s="27">
        <f>IF(AND($C478="x",$A478&lt;&gt;""),$A478,"")</f>
        <v/>
      </c>
    </row>
    <row r="479">
      <c r="A479" s="25" t="inlineStr">
        <is>
          <t>cost_per_onsite_download_start</t>
        </is>
      </c>
      <c r="B479" s="29" t="inlineStr">
        <is>
          <t>Cost per app store click (TikTok) · NUMERIC · TikTok Ads Conversions (TikTok)</t>
        </is>
      </c>
      <c r="C479" s="26" t="n"/>
      <c r="D479" s="27">
        <f>IF(AND($C479="x",$A479&lt;&gt;""),$A479,"")</f>
        <v/>
      </c>
    </row>
    <row r="480">
      <c r="A480" s="25" t="inlineStr">
        <is>
          <t>cost_per_onsite_form</t>
        </is>
      </c>
      <c r="B480" s="29" t="inlineStr">
        <is>
          <t>Cost per form submitted (TikTok) · NUMERIC · TikTok Ads Conversions (TikTok)</t>
        </is>
      </c>
      <c r="C480" s="26" t="n"/>
      <c r="D480" s="27">
        <f>IF(AND($C480="x",$A480&lt;&gt;""),$A480,"")</f>
        <v/>
      </c>
    </row>
    <row r="481">
      <c r="A481" s="25" t="inlineStr">
        <is>
          <t>ix_button_click_count</t>
        </is>
      </c>
      <c r="B481" s="29" t="inlineStr">
        <is>
          <t>Outbound clicks (TikTok) · NUMERIC · TikTok Ads Conversions (TikTok)</t>
        </is>
      </c>
      <c r="C481" s="26" t="n"/>
      <c r="D481" s="27">
        <f>IF(AND($C481="x",$A481&lt;&gt;""),$A481,"")</f>
        <v/>
      </c>
    </row>
    <row r="482">
      <c r="A482" s="25" t="inlineStr">
        <is>
          <t>ix_button_click_count_rate</t>
        </is>
      </c>
      <c r="B482" s="29" t="inlineStr">
        <is>
          <t>Outbound click rate (TikTok) (%) · PERCENT · TikTok Ads Conversions (TikTok)</t>
        </is>
      </c>
      <c r="C482" s="26" t="n"/>
      <c r="D482" s="27">
        <f>IF(AND($C482="x",$A482&lt;&gt;""),$A482,"")</f>
        <v/>
      </c>
    </row>
    <row r="483">
      <c r="A483" s="25" t="inlineStr">
        <is>
          <t>ix_page_view_count</t>
        </is>
      </c>
      <c r="B483" s="29" t="inlineStr">
        <is>
          <t>Page views (TikTok) · NUMERIC · TikTok Ads Conversions (TikTok)</t>
        </is>
      </c>
      <c r="C483" s="26" t="n"/>
      <c r="D483" s="27">
        <f>IF(AND($C483="x",$A483&lt;&gt;""),$A483,"")</f>
        <v/>
      </c>
    </row>
    <row r="484">
      <c r="A484" s="25" t="inlineStr">
        <is>
          <t>ix_page_view_count_rate</t>
        </is>
      </c>
      <c r="B484" s="29" t="inlineStr">
        <is>
          <t>Page view rate (TikTok) (%) · PERCENT · TikTok Ads Conversions (TikTok)</t>
        </is>
      </c>
      <c r="C484" s="26" t="n"/>
      <c r="D484" s="27">
        <f>IF(AND($C484="x",$A484&lt;&gt;""),$A484,"")</f>
        <v/>
      </c>
    </row>
    <row r="485">
      <c r="A485" s="25" t="inlineStr">
        <is>
          <t>ix_product_click_count</t>
        </is>
      </c>
      <c r="B485" s="29" t="inlineStr">
        <is>
          <t>Product clicks (TikTok) · NUMERIC · TikTok Ads Conversions (TikTok)</t>
        </is>
      </c>
      <c r="C485" s="26" t="n"/>
      <c r="D485" s="27">
        <f>IF(AND($C485="x",$A485&lt;&gt;""),$A485,"")</f>
        <v/>
      </c>
    </row>
    <row r="486">
      <c r="A486" s="25" t="inlineStr">
        <is>
          <t>ix_product_click_count_rate</t>
        </is>
      </c>
      <c r="B486" s="29" t="inlineStr">
        <is>
          <t>Product clicks rate (TikTok) (%) · PERCENT · TikTok Ads Conversions (TikTok)</t>
        </is>
      </c>
      <c r="C486" s="26" t="n"/>
      <c r="D486" s="27">
        <f>IF(AND($C486="x",$A486&lt;&gt;""),$A486,"")</f>
        <v/>
      </c>
    </row>
    <row r="487">
      <c r="A487" s="25" t="inlineStr">
        <is>
          <t>onsite_add_billing</t>
        </is>
      </c>
      <c r="B487" s="29" t="inlineStr">
        <is>
          <t>Billing adds (TikTok) · NUMERIC · TikTok Ads Conversions (TikTok)</t>
        </is>
      </c>
      <c r="C487" s="26" t="n"/>
      <c r="D487" s="27">
        <f>IF(AND($C487="x",$A487&lt;&gt;""),$A487,"")</f>
        <v/>
      </c>
    </row>
    <row r="488">
      <c r="A488" s="25" t="inlineStr">
        <is>
          <t>onsite_add_billing_rate</t>
        </is>
      </c>
      <c r="B488" s="29" t="inlineStr">
        <is>
          <t>Billing add rate (TikTok) (%) · PERCENT · TikTok Ads Conversions (TikTok)</t>
        </is>
      </c>
      <c r="C488" s="26" t="n"/>
      <c r="D488" s="27">
        <f>IF(AND($C488="x",$A488&lt;&gt;""),$A488,"")</f>
        <v/>
      </c>
    </row>
    <row r="489">
      <c r="A489" s="25" t="inlineStr">
        <is>
          <t>onsite_add_to_cart_rate</t>
        </is>
      </c>
      <c r="B489" s="29" t="inlineStr">
        <is>
          <t>Add to cart rate (TikTok) (%) · PERCENT · TikTok Ads Conversions (TikTok)</t>
        </is>
      </c>
      <c r="C489" s="26" t="n"/>
      <c r="D489" s="27">
        <f>IF(AND($C489="x",$A489&lt;&gt;""),$A489,"")</f>
        <v/>
      </c>
    </row>
    <row r="490">
      <c r="A490" s="25" t="inlineStr">
        <is>
          <t>onsite_add_to_wishlist</t>
        </is>
      </c>
      <c r="B490" s="29" t="inlineStr">
        <is>
          <t>Adds to wishlist (TikTok) · NUMERIC · TikTok Ads Conversions (TikTok)</t>
        </is>
      </c>
      <c r="C490" s="26" t="n"/>
      <c r="D490" s="27">
        <f>IF(AND($C490="x",$A490&lt;&gt;""),$A490,"")</f>
        <v/>
      </c>
    </row>
    <row r="491">
      <c r="A491" s="25" t="inlineStr">
        <is>
          <t>onsite_add_to_wishlist_rate</t>
        </is>
      </c>
      <c r="B491" s="29" t="inlineStr">
        <is>
          <t>Unique add to wishlist rate (TikTok) · PERCENT · TikTok Ads Conversions (TikTok)</t>
        </is>
      </c>
      <c r="C491" s="26" t="n"/>
      <c r="D491" s="27">
        <f>IF(AND($C491="x",$A491&lt;&gt;""),$A491,"")</f>
        <v/>
      </c>
    </row>
    <row r="492">
      <c r="A492" s="25" t="inlineStr">
        <is>
          <t>onsite_checkout_initiation_rate</t>
        </is>
      </c>
      <c r="B492" s="29" t="inlineStr">
        <is>
          <t>Checkout initiation rate (TikTok) (%) · PERCENT · TikTok Ads Conversions (TikTok)</t>
        </is>
      </c>
      <c r="C492" s="26" t="n"/>
      <c r="D492" s="27">
        <f>IF(AND($C492="x",$A492&lt;&gt;""),$A492,"")</f>
        <v/>
      </c>
    </row>
    <row r="493">
      <c r="A493" s="25" t="inlineStr">
        <is>
          <t>onsite_cost_per_add_to_cart</t>
        </is>
      </c>
      <c r="B493" s="29" t="inlineStr">
        <is>
          <t>Cost per add to cart (TikTok) · NUMERIC · TikTok Ads Conversions (TikTok)</t>
        </is>
      </c>
      <c r="C493" s="26" t="n"/>
      <c r="D493" s="27">
        <f>IF(AND($C493="x",$A493&lt;&gt;""),$A493,"")</f>
        <v/>
      </c>
    </row>
    <row r="494">
      <c r="A494" s="25" t="inlineStr">
        <is>
          <t>onsite_cost_per_checkout_initiation</t>
        </is>
      </c>
      <c r="B494" s="29" t="inlineStr">
        <is>
          <t>Cost per checkout initiation (TikTok) · NUMERIC · TikTok Ads Conversions (TikTok)</t>
        </is>
      </c>
      <c r="C494" s="26" t="n"/>
      <c r="D494" s="27">
        <f>IF(AND($C494="x",$A494&lt;&gt;""),$A494,"")</f>
        <v/>
      </c>
    </row>
    <row r="495">
      <c r="A495" s="25" t="inlineStr">
        <is>
          <t>onsite_cost_per_product_details_page_view</t>
        </is>
      </c>
      <c r="B495" s="29" t="inlineStr">
        <is>
          <t>Cost per product details page view (TikTok) · NUMERIC · TikTok Ads Conversions (TikTok)</t>
        </is>
      </c>
      <c r="C495" s="26" t="n"/>
      <c r="D495" s="27">
        <f>IF(AND($C495="x",$A495&lt;&gt;""),$A495,"")</f>
        <v/>
      </c>
    </row>
    <row r="496">
      <c r="A496" s="25" t="inlineStr">
        <is>
          <t>onsite_cost_per_purchase</t>
        </is>
      </c>
      <c r="B496" s="29" t="inlineStr">
        <is>
          <t>Cost per purchase (TikTok) · NUMERIC · TikTok Ads Conversions (TikTok)</t>
        </is>
      </c>
      <c r="C496" s="26" t="n"/>
      <c r="D496" s="27">
        <f>IF(AND($C496="x",$A496&lt;&gt;""),$A496,"")</f>
        <v/>
      </c>
    </row>
    <row r="497">
      <c r="A497" s="25" t="inlineStr">
        <is>
          <t>onsite_destination_visit_rate</t>
        </is>
      </c>
      <c r="B497" s="29" t="inlineStr">
        <is>
          <t>Destination visit rate (TikTok) (%) · PERCENT · TikTok Ads Conversions (TikTok)</t>
        </is>
      </c>
      <c r="C497" s="26" t="n"/>
      <c r="D497" s="27">
        <f>IF(AND($C497="x",$A497&lt;&gt;""),$A497,"")</f>
        <v/>
      </c>
    </row>
    <row r="498">
      <c r="A498" s="25" t="inlineStr">
        <is>
          <t>onsite_destination_visits</t>
        </is>
      </c>
      <c r="B498" s="29" t="inlineStr">
        <is>
          <t>Destination visits (TikTok) · NUMERIC · TikTok Ads Conversions (TikTok)</t>
        </is>
      </c>
      <c r="C498" s="26" t="n"/>
      <c r="D498" s="27">
        <f>IF(AND($C498="x",$A498&lt;&gt;""),$A498,"")</f>
        <v/>
      </c>
    </row>
    <row r="499">
      <c r="A499" s="25" t="inlineStr">
        <is>
          <t>onsite_download_start</t>
        </is>
      </c>
      <c r="B499" s="29" t="inlineStr">
        <is>
          <t>App store clicks (TikTok) · NUMERIC · TikTok Ads Conversions (TikTok)</t>
        </is>
      </c>
      <c r="C499" s="26" t="n"/>
      <c r="D499" s="27">
        <f>IF(AND($C499="x",$A499&lt;&gt;""),$A499,"")</f>
        <v/>
      </c>
    </row>
    <row r="500">
      <c r="A500" s="25" t="inlineStr">
        <is>
          <t>onsite_download_start_rate</t>
        </is>
      </c>
      <c r="B500" s="29" t="inlineStr">
        <is>
          <t>App store click rate (TikTok) (%) · PERCENT · TikTok Ads Conversions (TikTok)</t>
        </is>
      </c>
      <c r="C500" s="26" t="n"/>
      <c r="D500" s="27">
        <f>IF(AND($C500="x",$A500&lt;&gt;""),$A500,"")</f>
        <v/>
      </c>
    </row>
    <row r="501">
      <c r="A501" s="25" t="inlineStr">
        <is>
          <t>onsite_form</t>
        </is>
      </c>
      <c r="B501" s="29" t="inlineStr">
        <is>
          <t>Form submissions (TikTok) · NUMERIC · TikTok Ads Conversions (TikTok)</t>
        </is>
      </c>
      <c r="C501" s="26" t="n"/>
      <c r="D501" s="27">
        <f>IF(AND($C501="x",$A501&lt;&gt;""),$A501,"")</f>
        <v/>
      </c>
    </row>
    <row r="502">
      <c r="A502" s="25" t="inlineStr">
        <is>
          <t>onsite_form_rate</t>
        </is>
      </c>
      <c r="B502" s="29" t="inlineStr">
        <is>
          <t>Unique form submission rate (TikTok) · PERCENT · TikTok Ads Conversions (TikTok)</t>
        </is>
      </c>
      <c r="C502" s="26" t="n"/>
      <c r="D502" s="27">
        <f>IF(AND($C502="x",$A502&lt;&gt;""),$A502,"")</f>
        <v/>
      </c>
    </row>
    <row r="503">
      <c r="A503" s="25" t="inlineStr">
        <is>
          <t>onsite_product_details_page_view_rate</t>
        </is>
      </c>
      <c r="B503" s="29" t="inlineStr">
        <is>
          <t>Product details page view rate (TikTok) (%) · PERCENT · TikTok Ads Conversions (TikTok)</t>
        </is>
      </c>
      <c r="C503" s="26" t="n"/>
      <c r="D503" s="27">
        <f>IF(AND($C503="x",$A503&lt;&gt;""),$A503,"")</f>
        <v/>
      </c>
    </row>
    <row r="504">
      <c r="A504" s="25" t="inlineStr">
        <is>
          <t>onsite_purchase_rate</t>
        </is>
      </c>
      <c r="B504" s="29" t="inlineStr">
        <is>
          <t>Purchase rate (TikTok) (%) · PERCENT · TikTok Ads Conversions (TikTok)</t>
        </is>
      </c>
      <c r="C504" s="26" t="n"/>
      <c r="D504" s="27">
        <f>IF(AND($C504="x",$A504&lt;&gt;""),$A504,"")</f>
        <v/>
      </c>
    </row>
    <row r="505">
      <c r="A505" s="25" t="inlineStr">
        <is>
          <t>onsite_purchases_roas</t>
        </is>
      </c>
      <c r="B505" s="29" t="inlineStr">
        <is>
          <t>Purchases ROAS (TikTok) · NUMERIC · TikTok Ads Conversions (TikTok)</t>
        </is>
      </c>
      <c r="C505" s="26" t="n"/>
      <c r="D505" s="27">
        <f>IF(AND($C505="x",$A505&lt;&gt;""),$A505,"")</f>
        <v/>
      </c>
    </row>
    <row r="506">
      <c r="A506" s="25" t="inlineStr">
        <is>
          <t>onsite_total_add_to_cart</t>
        </is>
      </c>
      <c r="B506" s="29" t="inlineStr">
        <is>
          <t>Add to cart (TikTok) · NUMERIC · TikTok Ads Conversions (TikTok)</t>
        </is>
      </c>
      <c r="C506" s="26" t="n"/>
      <c r="D506" s="27">
        <f>IF(AND($C506="x",$A506&lt;&gt;""),$A506,"")</f>
        <v/>
      </c>
    </row>
    <row r="507">
      <c r="A507" s="25" t="inlineStr">
        <is>
          <t>onsite_total_add_to_cart_value</t>
        </is>
      </c>
      <c r="B507" s="29" t="inlineStr">
        <is>
          <t>Add to cart value (TikTok) · NUMERIC · TikTok Ads Conversions (TikTok)</t>
        </is>
      </c>
      <c r="C507" s="26" t="n"/>
      <c r="D507" s="27">
        <f>IF(AND($C507="x",$A507&lt;&gt;""),$A507,"")</f>
        <v/>
      </c>
    </row>
    <row r="508">
      <c r="A508" s="25" t="inlineStr">
        <is>
          <t>onsite_total_checkout_initiation</t>
        </is>
      </c>
      <c r="B508" s="29" t="inlineStr">
        <is>
          <t>Checkouts initiated (TikTok) · NUMERIC · TikTok Ads Conversions (TikTok)</t>
        </is>
      </c>
      <c r="C508" s="26" t="n"/>
      <c r="D508" s="27">
        <f>IF(AND($C508="x",$A508&lt;&gt;""),$A508,"")</f>
        <v/>
      </c>
    </row>
    <row r="509">
      <c r="A509" s="25" t="inlineStr">
        <is>
          <t>onsite_total_checkout_initiation_value</t>
        </is>
      </c>
      <c r="B509" s="29" t="inlineStr">
        <is>
          <t>Checkout initiation value (TikTok) · NUMERIC · TikTok Ads Conversions (TikTok)</t>
        </is>
      </c>
      <c r="C509" s="26" t="n"/>
      <c r="D509" s="27">
        <f>IF(AND($C509="x",$A509&lt;&gt;""),$A509,"")</f>
        <v/>
      </c>
    </row>
    <row r="510">
      <c r="A510" s="25" t="inlineStr">
        <is>
          <t>onsite_total_filtered_out_form_submission</t>
        </is>
      </c>
      <c r="B510" s="29" t="inlineStr">
        <is>
          <t>Filtered out form submissions (TikTok) · NUMERIC · TikTok Ads Conversions (TikTok)</t>
        </is>
      </c>
      <c r="C510" s="26" t="n"/>
      <c r="D510" s="27">
        <f>IF(AND($C510="x",$A510&lt;&gt;""),$A510,"")</f>
        <v/>
      </c>
    </row>
    <row r="511">
      <c r="A511" s="25" t="inlineStr">
        <is>
          <t>onsite_total_product_details_page_view</t>
        </is>
      </c>
      <c r="B511" s="29" t="inlineStr">
        <is>
          <t>Product details page view (TikTok) · NUMERIC · TikTok Ads Conversions (TikTok)</t>
        </is>
      </c>
      <c r="C511" s="26" t="n"/>
      <c r="D511" s="27">
        <f>IF(AND($C511="x",$A511&lt;&gt;""),$A511,"")</f>
        <v/>
      </c>
    </row>
    <row r="512">
      <c r="A512" s="25" t="inlineStr">
        <is>
          <t>onsite_total_product_details_page_view_value</t>
        </is>
      </c>
      <c r="B512" s="29" t="inlineStr">
        <is>
          <t>Product details page view value (TikTok) · NUMERIC · TikTok Ads Conversions (TikTok)</t>
        </is>
      </c>
      <c r="C512" s="26" t="n"/>
      <c r="D512" s="27">
        <f>IF(AND($C512="x",$A512&lt;&gt;""),$A512,"")</f>
        <v/>
      </c>
    </row>
    <row r="513">
      <c r="A513" s="25" t="inlineStr">
        <is>
          <t>onsite_total_purchase</t>
        </is>
      </c>
      <c r="B513" s="29" t="inlineStr">
        <is>
          <t>Purchases (TikTok) · NUMERIC · TikTok Ads Conversions (TikTok)</t>
        </is>
      </c>
      <c r="C513" s="26" t="n"/>
      <c r="D513" s="27">
        <f>IF(AND($C513="x",$A513&lt;&gt;""),$A513,"")</f>
        <v/>
      </c>
    </row>
    <row r="514">
      <c r="A514" s="25" t="inlineStr">
        <is>
          <t>onsite_total_purchase_value</t>
        </is>
      </c>
      <c r="B514" s="29" t="inlineStr">
        <is>
          <t>Purchase value (TikTok) · NUMERIC · TikTok Ads Conversions (TikTok)</t>
        </is>
      </c>
      <c r="C514" s="26" t="n"/>
      <c r="D514" s="27">
        <f>IF(AND($C514="x",$A514&lt;&gt;""),$A514,"")</f>
        <v/>
      </c>
    </row>
    <row r="515">
      <c r="A515" s="25" t="inlineStr">
        <is>
          <t>onsite_value_per_add_to_cart</t>
        </is>
      </c>
      <c r="B515" s="29" t="inlineStr">
        <is>
          <t>Value per add to cart (TikTok) · NUMERIC · TikTok Ads Conversions (TikTok)</t>
        </is>
      </c>
      <c r="C515" s="26" t="n"/>
      <c r="D515" s="27">
        <f>IF(AND($C515="x",$A515&lt;&gt;""),$A515,"")</f>
        <v/>
      </c>
    </row>
    <row r="516">
      <c r="A516" s="25" t="inlineStr">
        <is>
          <t>onsite_value_per_checkout_initiation</t>
        </is>
      </c>
      <c r="B516" s="29" t="inlineStr">
        <is>
          <t>Value per checkout initiation (TikTok) · NUMERIC · TikTok Ads Conversions (TikTok)</t>
        </is>
      </c>
      <c r="C516" s="26" t="n"/>
      <c r="D516" s="27">
        <f>IF(AND($C516="x",$A516&lt;&gt;""),$A516,"")</f>
        <v/>
      </c>
    </row>
    <row r="517">
      <c r="A517" s="25" t="inlineStr">
        <is>
          <t>onsite_value_per_product_details_page_view</t>
        </is>
      </c>
      <c r="B517" s="29" t="inlineStr">
        <is>
          <t>Value per product details page view (TikTok) · NUMERIC · TikTok Ads Conversions (TikTok)</t>
        </is>
      </c>
      <c r="C517" s="26" t="n"/>
      <c r="D517" s="27">
        <f>IF(AND($C517="x",$A517&lt;&gt;""),$A517,"")</f>
        <v/>
      </c>
    </row>
    <row r="518">
      <c r="A518" s="25" t="inlineStr">
        <is>
          <t>onsite_value_per_purchase</t>
        </is>
      </c>
      <c r="B518" s="29" t="inlineStr">
        <is>
          <t>Value per purchase (TikTok) · NUMERIC · TikTok Ads Conversions (TikTok)</t>
        </is>
      </c>
      <c r="C518" s="26" t="n"/>
      <c r="D518" s="27">
        <f>IF(AND($C518="x",$A518&lt;&gt;""),$A518,"")</f>
        <v/>
      </c>
    </row>
    <row r="519">
      <c r="A519" s="25" t="inlineStr">
        <is>
          <t>total_onsite_add_billing_value</t>
        </is>
      </c>
      <c r="B519" s="29" t="inlineStr">
        <is>
          <t>Billing add value (TikTok) · NUMERIC · TikTok Ads Conversions (TikTok)</t>
        </is>
      </c>
      <c r="C519" s="26" t="n"/>
      <c r="D519" s="27">
        <f>IF(AND($C519="x",$A519&lt;&gt;""),$A519,"")</f>
        <v/>
      </c>
    </row>
    <row r="520">
      <c r="A520" s="25" t="inlineStr">
        <is>
          <t>total_onsite_add_to_wishlist_value</t>
        </is>
      </c>
      <c r="B520" s="29" t="inlineStr">
        <is>
          <t>Add to wishlist value (TikTok) · NUMERIC · TikTok Ads Conversions (TikTok)</t>
        </is>
      </c>
      <c r="C520" s="26" t="n"/>
      <c r="D520" s="27">
        <f>IF(AND($C520="x",$A520&lt;&gt;""),$A520,"")</f>
        <v/>
      </c>
    </row>
    <row r="521">
      <c r="A521" s="25" t="inlineStr">
        <is>
          <t>total_onsite_form_value</t>
        </is>
      </c>
      <c r="B521" s="29" t="inlineStr">
        <is>
          <t>Form submission value (TikTok) · NUMERIC · TikTok Ads Conversions (TikTok)</t>
        </is>
      </c>
      <c r="C521" s="26" t="n"/>
      <c r="D521" s="27">
        <f>IF(AND($C521="x",$A521&lt;&gt;""),$A521,"")</f>
        <v/>
      </c>
    </row>
    <row r="522">
      <c r="A522" s="25" t="inlineStr">
        <is>
          <t>value_per_onsite_add_billing</t>
        </is>
      </c>
      <c r="B522" s="29" t="inlineStr">
        <is>
          <t>Value per billing add (TikTok) · NUMERIC · TikTok Ads Conversions (TikTok)</t>
        </is>
      </c>
      <c r="C522" s="26" t="n"/>
      <c r="D522" s="27">
        <f>IF(AND($C522="x",$A522&lt;&gt;""),$A522,"")</f>
        <v/>
      </c>
    </row>
    <row r="523">
      <c r="A523" s="25" t="inlineStr">
        <is>
          <t>value_per_onsite_add_to_wishlist</t>
        </is>
      </c>
      <c r="B523" s="29" t="inlineStr">
        <is>
          <t>Value per add to wishlist (TikTok) · NUMERIC · TikTok Ads Conversions (TikTok)</t>
        </is>
      </c>
      <c r="C523" s="26" t="n"/>
      <c r="D523" s="27">
        <f>IF(AND($C523="x",$A523&lt;&gt;""),$A523,"")</f>
        <v/>
      </c>
    </row>
    <row r="524">
      <c r="A524" s="25" t="inlineStr">
        <is>
          <t>value_per_onsite_form</t>
        </is>
      </c>
      <c r="B524" s="29" t="inlineStr">
        <is>
          <t>Value per form submitted (TikTok) · NUMERIC · TikTok Ads Conversions (TikTok)</t>
        </is>
      </c>
      <c r="C524" s="26" t="n"/>
      <c r="D524" s="27">
        <f>IF(AND($C524="x",$A524&lt;&gt;""),$A524,"")</f>
        <v/>
      </c>
    </row>
    <row r="525">
      <c r="A525" s="25" t="inlineStr">
        <is>
          <t>add_billing</t>
        </is>
      </c>
      <c r="B525" s="29" t="inlineStr">
        <is>
          <t>Payment info added (website) · NUMERIC · TikTok Ads Conversions (Website)</t>
        </is>
      </c>
      <c r="C525" s="26" t="n"/>
      <c r="D525" s="27">
        <f>IF(AND($C525="x",$A525&lt;&gt;""),$A525,"")</f>
        <v/>
      </c>
    </row>
    <row r="526">
      <c r="A526" s="25" t="inlineStr">
        <is>
          <t>add_billing_rate</t>
        </is>
      </c>
      <c r="B526" s="29" t="inlineStr">
        <is>
          <t>Unique payment info added rate (%) (website) · PERCENT · TikTok Ads Conversions (Website)</t>
        </is>
      </c>
      <c r="C526" s="26" t="n"/>
      <c r="D526" s="27">
        <f>IF(AND($C526="x",$A526&lt;&gt;""),$A526,"")</f>
        <v/>
      </c>
    </row>
    <row r="527">
      <c r="A527" s="25" t="inlineStr">
        <is>
          <t>avg_value_per_pageview</t>
        </is>
      </c>
      <c r="B527" s="29" t="inlineStr">
        <is>
          <t>Value per page view (website) · NUMERIC · TikTok Ads Conversions (Website)</t>
        </is>
      </c>
      <c r="C527" s="26" t="n"/>
      <c r="D527" s="27">
        <f>IF(AND($C527="x",$A527&lt;&gt;""),$A527,"")</f>
        <v/>
      </c>
    </row>
    <row r="528">
      <c r="A528" s="25" t="inlineStr">
        <is>
          <t>button_click</t>
        </is>
      </c>
      <c r="B528" s="29" t="inlineStr">
        <is>
          <t>Button clicks (website) · NUMERIC · TikTok Ads Conversions (Website)</t>
        </is>
      </c>
      <c r="C528" s="26" t="n"/>
      <c r="D528" s="27">
        <f>IF(AND($C528="x",$A528&lt;&gt;""),$A528,"")</f>
        <v/>
      </c>
    </row>
    <row r="529">
      <c r="A529" s="25" t="inlineStr">
        <is>
          <t>button_click_rate</t>
        </is>
      </c>
      <c r="B529" s="29" t="inlineStr">
        <is>
          <t>Unique button click rate (website) · PERCENT · TikTok Ads Conversions (Website)</t>
        </is>
      </c>
      <c r="C529" s="26" t="n"/>
      <c r="D529" s="27">
        <f>IF(AND($C529="x",$A529&lt;&gt;""),$A529,"")</f>
        <v/>
      </c>
    </row>
    <row r="530">
      <c r="A530" s="25" t="inlineStr">
        <is>
          <t>complete_payment_rate</t>
        </is>
      </c>
      <c r="B530" s="29" t="inlineStr">
        <is>
          <t>Unique purchase rate (website) (%) · PERCENT · TikTok Ads Conversions (Website)</t>
        </is>
      </c>
      <c r="C530" s="26" t="n"/>
      <c r="D530" s="27">
        <f>IF(AND($C530="x",$A530&lt;&gt;""),$A530,"")</f>
        <v/>
      </c>
    </row>
    <row r="531">
      <c r="A531" s="25" t="inlineStr">
        <is>
          <t>complete_payment_roas</t>
        </is>
      </c>
      <c r="B531" s="29" t="inlineStr">
        <is>
          <t>Purchase ROAS (website) · NUMERIC · TikTok Ads Conversions (Website)</t>
        </is>
      </c>
      <c r="C531" s="26" t="n"/>
      <c r="D531" s="27">
        <f>IF(AND($C531="x",$A531&lt;&gt;""),$A531,"")</f>
        <v/>
      </c>
    </row>
    <row r="532">
      <c r="A532" s="25" t="inlineStr">
        <is>
          <t>cost_per_add_billing</t>
        </is>
      </c>
      <c r="B532" s="29" t="inlineStr">
        <is>
          <t>Cost per payment info added (website) · NUMERIC · TikTok Ads Conversions (Website)</t>
        </is>
      </c>
      <c r="C532" s="26" t="n"/>
      <c r="D532" s="27">
        <f>IF(AND($C532="x",$A532&lt;&gt;""),$A532,"")</f>
        <v/>
      </c>
    </row>
    <row r="533">
      <c r="A533" s="25" t="inlineStr">
        <is>
          <t>cost_per_button_click</t>
        </is>
      </c>
      <c r="B533" s="29" t="inlineStr">
        <is>
          <t>Cost per button click (website) · NUMERIC · TikTok Ads Conversions (Website)</t>
        </is>
      </c>
      <c r="C533" s="26" t="n"/>
      <c r="D533" s="27">
        <f>IF(AND($C533="x",$A533&lt;&gt;""),$A533,"")</f>
        <v/>
      </c>
    </row>
    <row r="534">
      <c r="A534" s="25" t="inlineStr">
        <is>
          <t>cost_per_complete_payment</t>
        </is>
      </c>
      <c r="B534" s="29" t="inlineStr">
        <is>
          <t>Cost per purchase (website) · NUMERIC · TikTok Ads Conversions (Website)</t>
        </is>
      </c>
      <c r="C534" s="26" t="n"/>
      <c r="D534" s="27">
        <f>IF(AND($C534="x",$A534&lt;&gt;""),$A534,"")</f>
        <v/>
      </c>
    </row>
    <row r="535">
      <c r="A535" s="25" t="inlineStr">
        <is>
          <t>cost_per_custom_page_event</t>
        </is>
      </c>
      <c r="B535" s="29" t="inlineStr">
        <is>
          <t>Cost per custom event (website) · NUMERIC · TikTok Ads Conversions (Website)</t>
        </is>
      </c>
      <c r="C535" s="26" t="n"/>
      <c r="D535" s="27">
        <f>IF(AND($C535="x",$A535&lt;&gt;""),$A535,"")</f>
        <v/>
      </c>
    </row>
    <row r="536">
      <c r="A536" s="25" t="inlineStr">
        <is>
          <t>cost_per_download_start</t>
        </is>
      </c>
      <c r="B536" s="29" t="inlineStr">
        <is>
          <t>Cost per download (website) · NUMERIC · TikTok Ads Conversions (Website)</t>
        </is>
      </c>
      <c r="C536" s="26" t="n"/>
      <c r="D536" s="27">
        <f>IF(AND($C536="x",$A536&lt;&gt;""),$A536,"")</f>
        <v/>
      </c>
    </row>
    <row r="537">
      <c r="A537" s="25" t="inlineStr">
        <is>
          <t>cost_per_form</t>
        </is>
      </c>
      <c r="B537" s="29" t="inlineStr">
        <is>
          <t>Cost per form submitted (website) · NUMERIC · TikTok Ads Conversions (Website)</t>
        </is>
      </c>
      <c r="C537" s="26" t="n"/>
      <c r="D537" s="27">
        <f>IF(AND($C537="x",$A537&lt;&gt;""),$A537,"")</f>
        <v/>
      </c>
    </row>
    <row r="538">
      <c r="A538" s="25" t="inlineStr">
        <is>
          <t>cost_per_initiate_checkout</t>
        </is>
      </c>
      <c r="B538" s="29" t="inlineStr">
        <is>
          <t>Cost per checkout initiated (website) · NUMERIC · TikTok Ads Conversions (Website)</t>
        </is>
      </c>
      <c r="C538" s="26" t="n"/>
      <c r="D538" s="27">
        <f>IF(AND($C538="x",$A538&lt;&gt;""),$A538,"")</f>
        <v/>
      </c>
    </row>
    <row r="539">
      <c r="A539" s="25" t="inlineStr">
        <is>
          <t>cost_per_landing_page_view</t>
        </is>
      </c>
      <c r="B539" s="29" t="inlineStr">
        <is>
          <t>Cost per landing page view (website) · NUMERIC · TikTok Ads Conversions (Website)</t>
        </is>
      </c>
      <c r="C539" s="26" t="n"/>
      <c r="D539" s="27">
        <f>IF(AND($C539="x",$A539&lt;&gt;""),$A539,"")</f>
        <v/>
      </c>
    </row>
    <row r="540">
      <c r="A540" s="25" t="inlineStr">
        <is>
          <t>cost_per_on_web_add_to_wishlist</t>
        </is>
      </c>
      <c r="B540" s="29" t="inlineStr">
        <is>
          <t>Cost per add to wishlist (website) · NUMERIC · TikTok Ads Conversions (Website)</t>
        </is>
      </c>
      <c r="C540" s="26" t="n"/>
      <c r="D540" s="27">
        <f>IF(AND($C540="x",$A540&lt;&gt;""),$A540,"")</f>
        <v/>
      </c>
    </row>
    <row r="541">
      <c r="A541" s="25" t="inlineStr">
        <is>
          <t>cost_per_on_web_order</t>
        </is>
      </c>
      <c r="B541" s="29" t="inlineStr">
        <is>
          <t>Cost per order placed (website) · NUMERIC · TikTok Ads Conversions (Website)</t>
        </is>
      </c>
      <c r="C541" s="26" t="n"/>
      <c r="D541" s="27">
        <f>IF(AND($C541="x",$A541&lt;&gt;""),$A541,"")</f>
        <v/>
      </c>
    </row>
    <row r="542">
      <c r="A542" s="25" t="inlineStr">
        <is>
          <t>cost_per_on_web_subscribe</t>
        </is>
      </c>
      <c r="B542" s="29" t="inlineStr">
        <is>
          <t>Cost per subscription (website) · NUMERIC · TikTok Ads Conversions (Website)</t>
        </is>
      </c>
      <c r="C542" s="26" t="n"/>
      <c r="D542" s="27">
        <f>IF(AND($C542="x",$A542&lt;&gt;""),$A542,"")</f>
        <v/>
      </c>
    </row>
    <row r="543">
      <c r="A543" s="25" t="inlineStr">
        <is>
          <t>cost_per_online_consult</t>
        </is>
      </c>
      <c r="B543" s="29" t="inlineStr">
        <is>
          <t>Cost per contact (website) · NUMERIC · TikTok Ads Conversions (Website)</t>
        </is>
      </c>
      <c r="C543" s="26" t="n"/>
      <c r="D543" s="27">
        <f>IF(AND($C543="x",$A543&lt;&gt;""),$A543,"")</f>
        <v/>
      </c>
    </row>
    <row r="544">
      <c r="A544" s="25" t="inlineStr">
        <is>
          <t>cost_per_page_content_view_event</t>
        </is>
      </c>
      <c r="B544" s="29" t="inlineStr">
        <is>
          <t>Cost per content view (website) · NUMERIC · TikTok Ads Conversions (Website)</t>
        </is>
      </c>
      <c r="C544" s="26" t="n"/>
      <c r="D544" s="27">
        <f>IF(AND($C544="x",$A544&lt;&gt;""),$A544,"")</f>
        <v/>
      </c>
    </row>
    <row r="545">
      <c r="A545" s="25" t="inlineStr">
        <is>
          <t>cost_per_page_event_search</t>
        </is>
      </c>
      <c r="B545" s="29" t="inlineStr">
        <is>
          <t>Cost per search (website) · NUMERIC · TikTok Ads Conversions (Website)</t>
        </is>
      </c>
      <c r="C545" s="26" t="n"/>
      <c r="D545" s="27">
        <f>IF(AND($C545="x",$A545&lt;&gt;""),$A545,"")</f>
        <v/>
      </c>
    </row>
    <row r="546">
      <c r="A546" s="25" t="inlineStr">
        <is>
          <t>cost_per_pageview</t>
        </is>
      </c>
      <c r="B546" s="29" t="inlineStr">
        <is>
          <t>Cost per page view (website) · NUMERIC · TikTok Ads Conversions (Website)</t>
        </is>
      </c>
      <c r="C546" s="26" t="n"/>
      <c r="D546" s="27">
        <f>IF(AND($C546="x",$A546&lt;&gt;""),$A546,"")</f>
        <v/>
      </c>
    </row>
    <row r="547">
      <c r="A547" s="25" t="inlineStr">
        <is>
          <t>cost_per_user_registration</t>
        </is>
      </c>
      <c r="B547" s="29" t="inlineStr">
        <is>
          <t>Cost per registration (website) · NUMERIC · TikTok Ads Conversions (Website)</t>
        </is>
      </c>
      <c r="C547" s="26" t="n"/>
      <c r="D547" s="27">
        <f>IF(AND($C547="x",$A547&lt;&gt;""),$A547,"")</f>
        <v/>
      </c>
    </row>
    <row r="548">
      <c r="A548" s="25" t="inlineStr">
        <is>
          <t>cost_per_web_event_add_to_cart</t>
        </is>
      </c>
      <c r="B548" s="29" t="inlineStr">
        <is>
          <t>Cost per add to cart (website) · NUMERIC · TikTok Ads Conversions (Website)</t>
        </is>
      </c>
      <c r="C548" s="26" t="n"/>
      <c r="D548" s="27">
        <f>IF(AND($C548="x",$A548&lt;&gt;""),$A548,"")</f>
        <v/>
      </c>
    </row>
    <row r="549">
      <c r="A549" s="25" t="inlineStr">
        <is>
          <t>custom_page_event_rate</t>
        </is>
      </c>
      <c r="B549" s="29" t="inlineStr">
        <is>
          <t>Custom event rate (website) (%) · PERCENT · TikTok Ads Conversions (Website)</t>
        </is>
      </c>
      <c r="C549" s="26" t="n"/>
      <c r="D549" s="27">
        <f>IF(AND($C549="x",$A549&lt;&gt;""),$A549,"")</f>
        <v/>
      </c>
    </row>
    <row r="550">
      <c r="A550" s="25" t="inlineStr">
        <is>
          <t>custom_page_events</t>
        </is>
      </c>
      <c r="B550" s="29" t="inlineStr">
        <is>
          <t>Custom events (website) · NUMERIC · TikTok Ads Conversions (Website)</t>
        </is>
      </c>
      <c r="C550" s="26" t="n"/>
      <c r="D550" s="27">
        <f>IF(AND($C550="x",$A550&lt;&gt;""),$A550,"")</f>
        <v/>
      </c>
    </row>
    <row r="551">
      <c r="A551" s="25" t="inlineStr">
        <is>
          <t>custom_page_events_value</t>
        </is>
      </c>
      <c r="B551" s="29" t="inlineStr">
        <is>
          <t>Custom event value (website) · NUMERIC · TikTok Ads Conversions (Website)</t>
        </is>
      </c>
      <c r="C551" s="26" t="n"/>
      <c r="D551" s="27">
        <f>IF(AND($C551="x",$A551&lt;&gt;""),$A551,"")</f>
        <v/>
      </c>
    </row>
    <row r="552">
      <c r="A552" s="25" t="inlineStr">
        <is>
          <t>download_start</t>
        </is>
      </c>
      <c r="B552" s="29" t="inlineStr">
        <is>
          <t>Downloads (website) · NUMERIC · TikTok Ads Conversions (Website)</t>
        </is>
      </c>
      <c r="C552" s="26" t="n"/>
      <c r="D552" s="27">
        <f>IF(AND($C552="x",$A552&lt;&gt;""),$A552,"")</f>
        <v/>
      </c>
    </row>
    <row r="553">
      <c r="A553" s="25" t="inlineStr">
        <is>
          <t>download_start_rate</t>
        </is>
      </c>
      <c r="B553" s="29" t="inlineStr">
        <is>
          <t>Unique download rate (website) (%) · PERCENT · TikTok Ads Conversions (Website)</t>
        </is>
      </c>
      <c r="C553" s="26" t="n"/>
      <c r="D553" s="27">
        <f>IF(AND($C553="x",$A553&lt;&gt;""),$A553,"")</f>
        <v/>
      </c>
    </row>
    <row r="554">
      <c r="A554" s="25" t="inlineStr">
        <is>
          <t>form</t>
        </is>
      </c>
      <c r="B554" s="29" t="inlineStr">
        <is>
          <t>Form submissions (website) · NUMERIC · TikTok Ads Conversions (Website)</t>
        </is>
      </c>
      <c r="C554" s="26" t="n"/>
      <c r="D554" s="27">
        <f>IF(AND($C554="x",$A554&lt;&gt;""),$A554,"")</f>
        <v/>
      </c>
    </row>
    <row r="555">
      <c r="A555" s="25" t="inlineStr">
        <is>
          <t>form_rate</t>
        </is>
      </c>
      <c r="B555" s="29" t="inlineStr">
        <is>
          <t>Unique form submission rate (website) (%) · PERCENT · TikTok Ads Conversions (Website)</t>
        </is>
      </c>
      <c r="C555" s="26" t="n"/>
      <c r="D555" s="27">
        <f>IF(AND($C555="x",$A555&lt;&gt;""),$A555,"")</f>
        <v/>
      </c>
    </row>
    <row r="556">
      <c r="A556" s="25" t="inlineStr">
        <is>
          <t>initiate_checkout</t>
        </is>
      </c>
      <c r="B556" s="29" t="inlineStr">
        <is>
          <t>Checkouts initiated (website) · NUMERIC · TikTok Ads Conversions (Website)</t>
        </is>
      </c>
      <c r="C556" s="26" t="n"/>
      <c r="D556" s="27">
        <f>IF(AND($C556="x",$A556&lt;&gt;""),$A556,"")</f>
        <v/>
      </c>
    </row>
    <row r="557">
      <c r="A557" s="25" t="inlineStr">
        <is>
          <t>initiate_checkout_rate</t>
        </is>
      </c>
      <c r="B557" s="29" t="inlineStr">
        <is>
          <t>Unique checkout initiation rate (website) (%) · PERCENT · TikTok Ads Conversions (Website)</t>
        </is>
      </c>
      <c r="C557" s="26" t="n"/>
      <c r="D557" s="27">
        <f>IF(AND($C557="x",$A557&lt;&gt;""),$A557,"")</f>
        <v/>
      </c>
    </row>
    <row r="558">
      <c r="A558" s="25" t="inlineStr">
        <is>
          <t>landing_page_view_rate</t>
        </is>
      </c>
      <c r="B558" s="29" t="inlineStr">
        <is>
          <t>Landing page view rate (website) · PERCENT · TikTok Ads Conversions (Website)</t>
        </is>
      </c>
      <c r="C558" s="26" t="n"/>
      <c r="D558" s="27">
        <f>IF(AND($C558="x",$A558&lt;&gt;""),$A558,"")</f>
        <v/>
      </c>
    </row>
    <row r="559">
      <c r="A559" s="25" t="inlineStr">
        <is>
          <t>on_web_add_to_wishlist</t>
        </is>
      </c>
      <c r="B559" s="29" t="inlineStr">
        <is>
          <t>Adds to wishlist (website) · NUMERIC · TikTok Ads Conversions (Website)</t>
        </is>
      </c>
      <c r="C559" s="26" t="n"/>
      <c r="D559" s="27">
        <f>IF(AND($C559="x",$A559&lt;&gt;""),$A559,"")</f>
        <v/>
      </c>
    </row>
    <row r="560">
      <c r="A560" s="25" t="inlineStr">
        <is>
          <t>on_web_add_to_wishlist_per_click</t>
        </is>
      </c>
      <c r="B560" s="29" t="inlineStr">
        <is>
          <t>Unique add to wishlist rate (website) (%) · PERCENT · TikTok Ads Conversions (Website)</t>
        </is>
      </c>
      <c r="C560" s="26" t="n"/>
      <c r="D560" s="27">
        <f>IF(AND($C560="x",$A560&lt;&gt;""),$A560,"")</f>
        <v/>
      </c>
    </row>
    <row r="561">
      <c r="A561" s="25" t="inlineStr">
        <is>
          <t>on_web_order</t>
        </is>
      </c>
      <c r="B561" s="29" t="inlineStr">
        <is>
          <t>Orders placed (website) · NUMERIC · TikTok Ads Conversions (Website)</t>
        </is>
      </c>
      <c r="C561" s="26" t="n"/>
      <c r="D561" s="27">
        <f>IF(AND($C561="x",$A561&lt;&gt;""),$A561,"")</f>
        <v/>
      </c>
    </row>
    <row r="562">
      <c r="A562" s="25" t="inlineStr">
        <is>
          <t>on_web_order_rate</t>
        </is>
      </c>
      <c r="B562" s="29" t="inlineStr">
        <is>
          <t>Unique orders placed rate (website) (%) · PERCENT · TikTok Ads Conversions (Website)</t>
        </is>
      </c>
      <c r="C562" s="26" t="n"/>
      <c r="D562" s="27">
        <f>IF(AND($C562="x",$A562&lt;&gt;""),$A562,"")</f>
        <v/>
      </c>
    </row>
    <row r="563">
      <c r="A563" s="25" t="inlineStr">
        <is>
          <t>on_web_subscribe</t>
        </is>
      </c>
      <c r="B563" s="29" t="inlineStr">
        <is>
          <t>Subscriptions (website) · NUMERIC · TikTok Ads Conversions (Website)</t>
        </is>
      </c>
      <c r="C563" s="26" t="n"/>
      <c r="D563" s="27">
        <f>IF(AND($C563="x",$A563&lt;&gt;""),$A563,"")</f>
        <v/>
      </c>
    </row>
    <row r="564">
      <c r="A564" s="25" t="inlineStr">
        <is>
          <t>on_web_subscribe_per_click</t>
        </is>
      </c>
      <c r="B564" s="29" t="inlineStr">
        <is>
          <t>Unique subscription rate (website) (%) · PERCENT · TikTok Ads Conversions (Website)</t>
        </is>
      </c>
      <c r="C564" s="26" t="n"/>
      <c r="D564" s="27">
        <f>IF(AND($C564="x",$A564&lt;&gt;""),$A564,"")</f>
        <v/>
      </c>
    </row>
    <row r="565">
      <c r="A565" s="25" t="inlineStr">
        <is>
          <t>online_consult</t>
        </is>
      </c>
      <c r="B565" s="29" t="inlineStr">
        <is>
          <t>Contacts (website) · NUMERIC · TikTok Ads Conversions (Website)</t>
        </is>
      </c>
      <c r="C565" s="26" t="n"/>
      <c r="D565" s="27">
        <f>IF(AND($C565="x",$A565&lt;&gt;""),$A565,"")</f>
        <v/>
      </c>
    </row>
    <row r="566">
      <c r="A566" s="25" t="inlineStr">
        <is>
          <t>online_consult_rate</t>
        </is>
      </c>
      <c r="B566" s="29" t="inlineStr">
        <is>
          <t>Unique contact rate (website) · PERCENT · TikTok Ads Conversions (Website)</t>
        </is>
      </c>
      <c r="C566" s="26" t="n"/>
      <c r="D566" s="27">
        <f>IF(AND($C566="x",$A566&lt;&gt;""),$A566,"")</f>
        <v/>
      </c>
    </row>
    <row r="567">
      <c r="A567" s="25" t="inlineStr">
        <is>
          <t>page_content_view_event_rate</t>
        </is>
      </c>
      <c r="B567" s="29" t="inlineStr">
        <is>
          <t>Unique content view rate (website) (%) · PERCENT · TikTok Ads Conversions (Website)</t>
        </is>
      </c>
      <c r="C567" s="26" t="n"/>
      <c r="D567" s="27">
        <f>IF(AND($C567="x",$A567&lt;&gt;""),$A567,"")</f>
        <v/>
      </c>
    </row>
    <row r="568">
      <c r="A568" s="25" t="inlineStr">
        <is>
          <t>page_content_view_events</t>
        </is>
      </c>
      <c r="B568" s="29" t="inlineStr">
        <is>
          <t>Content views (website) · NUMERIC · TikTok Ads Conversions (Website)</t>
        </is>
      </c>
      <c r="C568" s="26" t="n"/>
      <c r="D568" s="27">
        <f>IF(AND($C568="x",$A568&lt;&gt;""),$A568,"")</f>
        <v/>
      </c>
    </row>
    <row r="569">
      <c r="A569" s="25" t="inlineStr">
        <is>
          <t>page_event_search</t>
        </is>
      </c>
      <c r="B569" s="29" t="inlineStr">
        <is>
          <t>Searches (website) · NUMERIC · TikTok Ads Conversions (Website)</t>
        </is>
      </c>
      <c r="C569" s="26" t="n"/>
      <c r="D569" s="27">
        <f>IF(AND($C569="x",$A569&lt;&gt;""),$A569,"")</f>
        <v/>
      </c>
    </row>
    <row r="570">
      <c r="A570" s="25" t="inlineStr">
        <is>
          <t>page_event_search_rate</t>
        </is>
      </c>
      <c r="B570" s="29" t="inlineStr">
        <is>
          <t>Unique search rate (website) (%) · PERCENT · TikTok Ads Conversions (Website)</t>
        </is>
      </c>
      <c r="C570" s="26" t="n"/>
      <c r="D570" s="27">
        <f>IF(AND($C570="x",$A570&lt;&gt;""),$A570,"")</f>
        <v/>
      </c>
    </row>
    <row r="571">
      <c r="A571" s="25" t="inlineStr">
        <is>
          <t>pageview_rate</t>
        </is>
      </c>
      <c r="B571" s="29" t="inlineStr">
        <is>
          <t>Page view rate (website) (%) · PERCENT · TikTok Ads Conversions (Website)</t>
        </is>
      </c>
      <c r="C571" s="26" t="n"/>
      <c r="D571" s="27">
        <f>IF(AND($C571="x",$A571&lt;&gt;""),$A571,"")</f>
        <v/>
      </c>
    </row>
    <row r="572">
      <c r="A572" s="25" t="inlineStr">
        <is>
          <t>total_add_billing_value</t>
        </is>
      </c>
      <c r="B572" s="29" t="inlineStr">
        <is>
          <t>Add payment info value (website) · NUMERIC · TikTok Ads Conversions (Website)</t>
        </is>
      </c>
      <c r="C572" s="26" t="n"/>
      <c r="D572" s="27">
        <f>IF(AND($C572="x",$A572&lt;&gt;""),$A572,"")</f>
        <v/>
      </c>
    </row>
    <row r="573">
      <c r="A573" s="25" t="inlineStr">
        <is>
          <t>total_button_click_value</t>
        </is>
      </c>
      <c r="B573" s="29" t="inlineStr">
        <is>
          <t>Button click value (website) · NUMERIC · TikTok Ads Conversions (Website)</t>
        </is>
      </c>
      <c r="C573" s="26" t="n"/>
      <c r="D573" s="27">
        <f>IF(AND($C573="x",$A573&lt;&gt;""),$A573,"")</f>
        <v/>
      </c>
    </row>
    <row r="574">
      <c r="A574" s="25" t="inlineStr">
        <is>
          <t>total_complete_payment_rate</t>
        </is>
      </c>
      <c r="B574" s="29" t="inlineStr">
        <is>
          <t>Purchase value (website) · NUMERIC · TikTok Ads Conversions (Website)</t>
        </is>
      </c>
      <c r="C574" s="26" t="n"/>
      <c r="D574" s="27">
        <f>IF(AND($C574="x",$A574&lt;&gt;""),$A574,"")</f>
        <v/>
      </c>
    </row>
    <row r="575">
      <c r="A575" s="25" t="inlineStr">
        <is>
          <t>total_download_start_value</t>
        </is>
      </c>
      <c r="B575" s="29" t="inlineStr">
        <is>
          <t>Download value (website) · NUMERIC · TikTok Ads Conversions (Website)</t>
        </is>
      </c>
      <c r="C575" s="26" t="n"/>
      <c r="D575" s="27">
        <f>IF(AND($C575="x",$A575&lt;&gt;""),$A575,"")</f>
        <v/>
      </c>
    </row>
    <row r="576">
      <c r="A576" s="25" t="inlineStr">
        <is>
          <t>total_form_value</t>
        </is>
      </c>
      <c r="B576" s="29" t="inlineStr">
        <is>
          <t>Form submission value (website) · NUMERIC · TikTok Ads Conversions (Website)</t>
        </is>
      </c>
      <c r="C576" s="26" t="n"/>
      <c r="D576" s="27">
        <f>IF(AND($C576="x",$A576&lt;&gt;""),$A576,"")</f>
        <v/>
      </c>
    </row>
    <row r="577">
      <c r="A577" s="25" t="inlineStr">
        <is>
          <t>total_initiate_checkout_value</t>
        </is>
      </c>
      <c r="B577" s="29" t="inlineStr">
        <is>
          <t>Checkout initiation value (website) · NUMERIC · TikTok Ads Conversions (Website)</t>
        </is>
      </c>
      <c r="C577" s="26" t="n"/>
      <c r="D577" s="27">
        <f>IF(AND($C577="x",$A577&lt;&gt;""),$A577,"")</f>
        <v/>
      </c>
    </row>
    <row r="578">
      <c r="A578" s="25" t="inlineStr">
        <is>
          <t>total_landing_page_view</t>
        </is>
      </c>
      <c r="B578" s="29" t="inlineStr">
        <is>
          <t>Landing page views (website) · NUMERIC · TikTok Ads Conversions (Website)</t>
        </is>
      </c>
      <c r="C578" s="26" t="n"/>
      <c r="D578" s="27">
        <f>IF(AND($C578="x",$A578&lt;&gt;""),$A578,"")</f>
        <v/>
      </c>
    </row>
    <row r="579">
      <c r="A579" s="25" t="inlineStr">
        <is>
          <t>total_on_web_add_to_wishlist_value</t>
        </is>
      </c>
      <c r="B579" s="29" t="inlineStr">
        <is>
          <t>Add to wishlist value (website) · NUMERIC · TikTok Ads Conversions (Website)</t>
        </is>
      </c>
      <c r="C579" s="26" t="n"/>
      <c r="D579" s="27">
        <f>IF(AND($C579="x",$A579&lt;&gt;""),$A579,"")</f>
        <v/>
      </c>
    </row>
    <row r="580">
      <c r="A580" s="25" t="inlineStr">
        <is>
          <t>total_on_web_order_value</t>
        </is>
      </c>
      <c r="B580" s="29" t="inlineStr">
        <is>
          <t>Orders placed value (website) · NUMERIC · TikTok Ads Conversions (Website)</t>
        </is>
      </c>
      <c r="C580" s="26" t="n"/>
      <c r="D580" s="27">
        <f>IF(AND($C580="x",$A580&lt;&gt;""),$A580,"")</f>
        <v/>
      </c>
    </row>
    <row r="581">
      <c r="A581" s="25" t="inlineStr">
        <is>
          <t>total_on_web_subscribe_value</t>
        </is>
      </c>
      <c r="B581" s="29" t="inlineStr">
        <is>
          <t>Subscription value (website) · NUMERIC · TikTok Ads Conversions (Website)</t>
        </is>
      </c>
      <c r="C581" s="26" t="n"/>
      <c r="D581" s="27">
        <f>IF(AND($C581="x",$A581&lt;&gt;""),$A581,"")</f>
        <v/>
      </c>
    </row>
    <row r="582">
      <c r="A582" s="25" t="inlineStr">
        <is>
          <t>total_online_consult_value</t>
        </is>
      </c>
      <c r="B582" s="29" t="inlineStr">
        <is>
          <t>Contact value (website) · NUMERIC · TikTok Ads Conversions (Website)</t>
        </is>
      </c>
      <c r="C582" s="26" t="n"/>
      <c r="D582" s="27">
        <f>IF(AND($C582="x",$A582&lt;&gt;""),$A582,"")</f>
        <v/>
      </c>
    </row>
    <row r="583">
      <c r="A583" s="25" t="inlineStr">
        <is>
          <t>total_page_event_search_value</t>
        </is>
      </c>
      <c r="B583" s="29" t="inlineStr">
        <is>
          <t>Search value (website) · NUMERIC · TikTok Ads Conversions (Website)</t>
        </is>
      </c>
      <c r="C583" s="26" t="n"/>
      <c r="D583" s="27">
        <f>IF(AND($C583="x",$A583&lt;&gt;""),$A583,"")</f>
        <v/>
      </c>
    </row>
    <row r="584">
      <c r="A584" s="25" t="inlineStr">
        <is>
          <t>total_page_view_content_events_value</t>
        </is>
      </c>
      <c r="B584" s="29" t="inlineStr">
        <is>
          <t>Content view value (website) · NUMERIC · TikTok Ads Conversions (Website)</t>
        </is>
      </c>
      <c r="C584" s="26" t="n"/>
      <c r="D584" s="27">
        <f>IF(AND($C584="x",$A584&lt;&gt;""),$A584,"")</f>
        <v/>
      </c>
    </row>
    <row r="585">
      <c r="A585" s="25" t="inlineStr">
        <is>
          <t>total_pageview</t>
        </is>
      </c>
      <c r="B585" s="29" t="inlineStr">
        <is>
          <t>Page views (website) · NUMERIC · TikTok Ads Conversions (Website)</t>
        </is>
      </c>
      <c r="C585" s="26" t="n"/>
      <c r="D585" s="27">
        <f>IF(AND($C585="x",$A585&lt;&gt;""),$A585,"")</f>
        <v/>
      </c>
    </row>
    <row r="586">
      <c r="A586" s="25" t="inlineStr">
        <is>
          <t>total_user_registration_value</t>
        </is>
      </c>
      <c r="B586" s="29" t="inlineStr">
        <is>
          <t>Registration value (website) · NUMERIC · TikTok Ads Conversions (Website)</t>
        </is>
      </c>
      <c r="C586" s="26" t="n"/>
      <c r="D586" s="27">
        <f>IF(AND($C586="x",$A586&lt;&gt;""),$A586,"")</f>
        <v/>
      </c>
    </row>
    <row r="587">
      <c r="A587" s="25" t="inlineStr">
        <is>
          <t>total_value_per_pageview</t>
        </is>
      </c>
      <c r="B587" s="29" t="inlineStr">
        <is>
          <t>Total page view value (website) · NUMERIC · TikTok Ads Conversions (Website)</t>
        </is>
      </c>
      <c r="C587" s="26" t="n"/>
      <c r="D587" s="27">
        <f>IF(AND($C587="x",$A587&lt;&gt;""),$A587,"")</f>
        <v/>
      </c>
    </row>
    <row r="588">
      <c r="A588" s="25" t="inlineStr">
        <is>
          <t>total_web_event_add_to_cart_value</t>
        </is>
      </c>
      <c r="B588" s="29" t="inlineStr">
        <is>
          <t>Add to cart value (website) · NUMERIC · TikTok Ads Conversions (Website)</t>
        </is>
      </c>
      <c r="C588" s="26" t="n"/>
      <c r="D588" s="27">
        <f>IF(AND($C588="x",$A588&lt;&gt;""),$A588,"")</f>
        <v/>
      </c>
    </row>
    <row r="589">
      <c r="A589" s="25" t="inlineStr">
        <is>
          <t>user_registration</t>
        </is>
      </c>
      <c r="B589" s="29" t="inlineStr">
        <is>
          <t>Registrations (website) · NUMERIC · TikTok Ads Conversions (Website)</t>
        </is>
      </c>
      <c r="C589" s="26" t="n"/>
      <c r="D589" s="27">
        <f>IF(AND($C589="x",$A589&lt;&gt;""),$A589,"")</f>
        <v/>
      </c>
    </row>
    <row r="590">
      <c r="A590" s="25" t="inlineStr">
        <is>
          <t>user_registration_rate</t>
        </is>
      </c>
      <c r="B590" s="29" t="inlineStr">
        <is>
          <t>Unique registration rate (website) (%) · PERCENT · TikTok Ads Conversions (Website)</t>
        </is>
      </c>
      <c r="C590" s="26" t="n"/>
      <c r="D590" s="27">
        <f>IF(AND($C590="x",$A590&lt;&gt;""),$A590,"")</f>
        <v/>
      </c>
    </row>
    <row r="591">
      <c r="A591" s="25" t="inlineStr">
        <is>
          <t>value_per_add_billing</t>
        </is>
      </c>
      <c r="B591" s="29" t="inlineStr">
        <is>
          <t>Value per payment info added (website) · NUMERIC · TikTok Ads Conversions (Website)</t>
        </is>
      </c>
      <c r="C591" s="26" t="n"/>
      <c r="D591" s="27">
        <f>IF(AND($C591="x",$A591&lt;&gt;""),$A591,"")</f>
        <v/>
      </c>
    </row>
    <row r="592">
      <c r="A592" s="25" t="inlineStr">
        <is>
          <t>value_per_button_click</t>
        </is>
      </c>
      <c r="B592" s="29" t="inlineStr">
        <is>
          <t>Value per button click (website) · NUMERIC · TikTok Ads Conversions (Website)</t>
        </is>
      </c>
      <c r="C592" s="26" t="n"/>
      <c r="D592" s="27">
        <f>IF(AND($C592="x",$A592&lt;&gt;""),$A592,"")</f>
        <v/>
      </c>
    </row>
    <row r="593">
      <c r="A593" s="25" t="inlineStr">
        <is>
          <t>value_per_complete_payment</t>
        </is>
      </c>
      <c r="B593" s="29" t="inlineStr">
        <is>
          <t>Value per purchase (website) · NUMERIC · TikTok Ads Conversions (Website)</t>
        </is>
      </c>
      <c r="C593" s="26" t="n"/>
      <c r="D593" s="27">
        <f>IF(AND($C593="x",$A593&lt;&gt;""),$A593,"")</f>
        <v/>
      </c>
    </row>
    <row r="594">
      <c r="A594" s="25" t="inlineStr">
        <is>
          <t>value_per_custom_page_event</t>
        </is>
      </c>
      <c r="B594" s="29" t="inlineStr">
        <is>
          <t>Value per custom event (website) · NUMERIC · TikTok Ads Conversions (Website)</t>
        </is>
      </c>
      <c r="C594" s="26" t="n"/>
      <c r="D594" s="27">
        <f>IF(AND($C594="x",$A594&lt;&gt;""),$A594,"")</f>
        <v/>
      </c>
    </row>
    <row r="595">
      <c r="A595" s="25" t="inlineStr">
        <is>
          <t>value_per_download_start</t>
        </is>
      </c>
      <c r="B595" s="29" t="inlineStr">
        <is>
          <t>Value per download (website) · NUMERIC · TikTok Ads Conversions (Website)</t>
        </is>
      </c>
      <c r="C595" s="26" t="n"/>
      <c r="D595" s="27">
        <f>IF(AND($C595="x",$A595&lt;&gt;""),$A595,"")</f>
        <v/>
      </c>
    </row>
    <row r="596">
      <c r="A596" s="25" t="inlineStr">
        <is>
          <t>value_per_form</t>
        </is>
      </c>
      <c r="B596" s="29" t="inlineStr">
        <is>
          <t>Value per form submitted (website) · NUMERIC · TikTok Ads Conversions (Website)</t>
        </is>
      </c>
      <c r="C596" s="26" t="n"/>
      <c r="D596" s="27">
        <f>IF(AND($C596="x",$A596&lt;&gt;""),$A596,"")</f>
        <v/>
      </c>
    </row>
    <row r="597">
      <c r="A597" s="25" t="inlineStr">
        <is>
          <t>value_per_initiate_checkout</t>
        </is>
      </c>
      <c r="B597" s="29" t="inlineStr">
        <is>
          <t>Value per checkout initiated (website) · NUMERIC · TikTok Ads Conversions (Website)</t>
        </is>
      </c>
      <c r="C597" s="26" t="n"/>
      <c r="D597" s="27">
        <f>IF(AND($C597="x",$A597&lt;&gt;""),$A597,"")</f>
        <v/>
      </c>
    </row>
    <row r="598">
      <c r="A598" s="25" t="inlineStr">
        <is>
          <t>value_per_on_web_add_to_wishlist</t>
        </is>
      </c>
      <c r="B598" s="29" t="inlineStr">
        <is>
          <t>Value per add to wishlist (website) · NUMERIC · TikTok Ads Conversions (Website)</t>
        </is>
      </c>
      <c r="C598" s="26" t="n"/>
      <c r="D598" s="27">
        <f>IF(AND($C598="x",$A598&lt;&gt;""),$A598,"")</f>
        <v/>
      </c>
    </row>
    <row r="599">
      <c r="A599" s="25" t="inlineStr">
        <is>
          <t>value_per_on_web_order</t>
        </is>
      </c>
      <c r="B599" s="29" t="inlineStr">
        <is>
          <t>Value per order placed (website) · NUMERIC · TikTok Ads Conversions (Website)</t>
        </is>
      </c>
      <c r="C599" s="26" t="n"/>
      <c r="D599" s="27">
        <f>IF(AND($C599="x",$A599&lt;&gt;""),$A599,"")</f>
        <v/>
      </c>
    </row>
    <row r="600">
      <c r="A600" s="25" t="inlineStr">
        <is>
          <t>value_per_on_web_subscribe</t>
        </is>
      </c>
      <c r="B600" s="29" t="inlineStr">
        <is>
          <t>Value per subscription (website) · NUMERIC · TikTok Ads Conversions (Website)</t>
        </is>
      </c>
      <c r="C600" s="26" t="n"/>
      <c r="D600" s="27">
        <f>IF(AND($C600="x",$A600&lt;&gt;""),$A600,"")</f>
        <v/>
      </c>
    </row>
    <row r="601">
      <c r="A601" s="25" t="inlineStr">
        <is>
          <t>value_per_online_consult</t>
        </is>
      </c>
      <c r="B601" s="29" t="inlineStr">
        <is>
          <t>Value per contact (website) · NUMERIC · TikTok Ads Conversions (Website)</t>
        </is>
      </c>
      <c r="C601" s="26" t="n"/>
      <c r="D601" s="27">
        <f>IF(AND($C601="x",$A601&lt;&gt;""),$A601,"")</f>
        <v/>
      </c>
    </row>
    <row r="602">
      <c r="A602" s="25" t="inlineStr">
        <is>
          <t>value_per_page_content_view_event</t>
        </is>
      </c>
      <c r="B602" s="29" t="inlineStr">
        <is>
          <t>Value per content view (website) · NUMERIC · TikTok Ads Conversions (Website)</t>
        </is>
      </c>
      <c r="C602" s="26" t="n"/>
      <c r="D602" s="27">
        <f>IF(AND($C602="x",$A602&lt;&gt;""),$A602,"")</f>
        <v/>
      </c>
    </row>
    <row r="603">
      <c r="A603" s="25" t="inlineStr">
        <is>
          <t>value_per_page_event_search</t>
        </is>
      </c>
      <c r="B603" s="29" t="inlineStr">
        <is>
          <t>Value per search (website) · NUMERIC · TikTok Ads Conversions (Website)</t>
        </is>
      </c>
      <c r="C603" s="26" t="n"/>
      <c r="D603" s="27">
        <f>IF(AND($C603="x",$A603&lt;&gt;""),$A603,"")</f>
        <v/>
      </c>
    </row>
    <row r="604">
      <c r="A604" s="25" t="inlineStr">
        <is>
          <t>value_per_user_registration</t>
        </is>
      </c>
      <c r="B604" s="29" t="inlineStr">
        <is>
          <t>Value per registration (website) · NUMERIC · TikTok Ads Conversions (Website)</t>
        </is>
      </c>
      <c r="C604" s="26" t="n"/>
      <c r="D604" s="27">
        <f>IF(AND($C604="x",$A604&lt;&gt;""),$A604,"")</f>
        <v/>
      </c>
    </row>
    <row r="605">
      <c r="A605" s="25" t="inlineStr">
        <is>
          <t>value_per_web_event_add_to_cart</t>
        </is>
      </c>
      <c r="B605" s="29" t="inlineStr">
        <is>
          <t>Value per add to cart (website) · NUMERIC · TikTok Ads Conversions (Website)</t>
        </is>
      </c>
      <c r="C605" s="26" t="n"/>
      <c r="D605" s="27">
        <f>IF(AND($C605="x",$A605&lt;&gt;""),$A605,"")</f>
        <v/>
      </c>
    </row>
    <row r="606">
      <c r="A606" s="25" t="inlineStr">
        <is>
          <t>web_event_add_to_cart</t>
        </is>
      </c>
      <c r="B606" s="29" t="inlineStr">
        <is>
          <t>Adds to cart (website) · NUMERIC · TikTok Ads Conversions (Website)</t>
        </is>
      </c>
      <c r="C606" s="26" t="n"/>
      <c r="D606" s="27">
        <f>IF(AND($C606="x",$A606&lt;&gt;""),$A606,"")</f>
        <v/>
      </c>
    </row>
    <row r="607">
      <c r="A607" s="25" t="inlineStr">
        <is>
          <t>web_event_add_to_cart_rate</t>
        </is>
      </c>
      <c r="B607" s="29" t="inlineStr">
        <is>
          <t>Unique add to cart rate (website) (%) · PERCENT · TikTok Ads Conversions (Website)</t>
        </is>
      </c>
      <c r="C607" s="26" t="n"/>
      <c r="D607" s="27">
        <f>IF(AND($C607="x",$A607&lt;&gt;""),$A607,"")</f>
        <v/>
      </c>
    </row>
    <row r="608">
      <c r="A608" s="25" t="inlineStr">
        <is>
          <t>website_cost_per_customize_product</t>
        </is>
      </c>
      <c r="B608" s="29" t="inlineStr">
        <is>
          <t>Cost per customize product · NUMERIC · TikTok Ads Conversions (Website)</t>
        </is>
      </c>
      <c r="C608" s="26" t="n"/>
      <c r="D608" s="27">
        <f>IF(AND($C608="x",$A608&lt;&gt;""),$A608,"")</f>
        <v/>
      </c>
    </row>
    <row r="609">
      <c r="A609" s="25" t="inlineStr">
        <is>
          <t>website_cost_per_find_location</t>
        </is>
      </c>
      <c r="B609" s="29" t="inlineStr">
        <is>
          <t>Cost per find location · NUMERIC · TikTok Ads Conversions (Website)</t>
        </is>
      </c>
      <c r="C609" s="26" t="n"/>
      <c r="D609" s="27">
        <f>IF(AND($C609="x",$A609&lt;&gt;""),$A609,"")</f>
        <v/>
      </c>
    </row>
    <row r="610">
      <c r="A610" s="25" t="inlineStr">
        <is>
          <t>website_cost_per_schedule</t>
        </is>
      </c>
      <c r="B610" s="29" t="inlineStr">
        <is>
          <t>Cost per schedule · NUMERIC · TikTok Ads Conversions (Website)</t>
        </is>
      </c>
      <c r="C610" s="26" t="n"/>
      <c r="D610" s="27">
        <f>IF(AND($C610="x",$A610&lt;&gt;""),$A610,"")</f>
        <v/>
      </c>
    </row>
    <row r="611">
      <c r="A611" s="25" t="inlineStr">
        <is>
          <t>website_customize_product_rate</t>
        </is>
      </c>
      <c r="B611" s="29" t="inlineStr">
        <is>
          <t>Customize product rate · PERCENT · TikTok Ads Conversions (Website)</t>
        </is>
      </c>
      <c r="C611" s="26" t="n"/>
      <c r="D611" s="27">
        <f>IF(AND($C611="x",$A611&lt;&gt;""),$A611,"")</f>
        <v/>
      </c>
    </row>
    <row r="612">
      <c r="A612" s="25" t="inlineStr">
        <is>
          <t>website_find_location_rate</t>
        </is>
      </c>
      <c r="B612" s="29" t="inlineStr">
        <is>
          <t>Find location rate · PERCENT · TikTok Ads Conversions (Website)</t>
        </is>
      </c>
      <c r="C612" s="26" t="n"/>
      <c r="D612" s="27">
        <f>IF(AND($C612="x",$A612&lt;&gt;""),$A612,"")</f>
        <v/>
      </c>
    </row>
    <row r="613">
      <c r="A613" s="25" t="inlineStr">
        <is>
          <t>website_schedule_rate</t>
        </is>
      </c>
      <c r="B613" s="29" t="inlineStr">
        <is>
          <t>Schedule rate · PERCENT · TikTok Ads Conversions (Website)</t>
        </is>
      </c>
      <c r="C613" s="26" t="n"/>
      <c r="D613" s="27">
        <f>IF(AND($C613="x",$A613&lt;&gt;""),$A613,"")</f>
        <v/>
      </c>
    </row>
    <row r="614">
      <c r="A614" s="25" t="inlineStr">
        <is>
          <t>website_total_customize_product</t>
        </is>
      </c>
      <c r="B614" s="29" t="inlineStr">
        <is>
          <t>Total customize product · NUMERIC · TikTok Ads Conversions (Website)</t>
        </is>
      </c>
      <c r="C614" s="26" t="n"/>
      <c r="D614" s="27">
        <f>IF(AND($C614="x",$A614&lt;&gt;""),$A614,"")</f>
        <v/>
      </c>
    </row>
    <row r="615">
      <c r="A615" s="25" t="inlineStr">
        <is>
          <t>website_total_customize_product_value</t>
        </is>
      </c>
      <c r="B615" s="29" t="inlineStr">
        <is>
          <t>Total customize product value · NUMERIC · TikTok Ads Conversions (Website)</t>
        </is>
      </c>
      <c r="C615" s="26" t="n"/>
      <c r="D615" s="27">
        <f>IF(AND($C615="x",$A615&lt;&gt;""),$A615,"")</f>
        <v/>
      </c>
    </row>
    <row r="616">
      <c r="A616" s="25" t="inlineStr">
        <is>
          <t>website_total_find_location</t>
        </is>
      </c>
      <c r="B616" s="29" t="inlineStr">
        <is>
          <t>Total find location · NUMERIC · TikTok Ads Conversions (Website)</t>
        </is>
      </c>
      <c r="C616" s="26" t="n"/>
      <c r="D616" s="27">
        <f>IF(AND($C616="x",$A616&lt;&gt;""),$A616,"")</f>
        <v/>
      </c>
    </row>
    <row r="617">
      <c r="A617" s="25" t="inlineStr">
        <is>
          <t>website_total_find_location_value</t>
        </is>
      </c>
      <c r="B617" s="29" t="inlineStr">
        <is>
          <t>Total find location value · NUMERIC · TikTok Ads Conversions (Website)</t>
        </is>
      </c>
      <c r="C617" s="26" t="n"/>
      <c r="D617" s="27">
        <f>IF(AND($C617="x",$A617&lt;&gt;""),$A617,"")</f>
        <v/>
      </c>
    </row>
    <row r="618">
      <c r="A618" s="25" t="inlineStr">
        <is>
          <t>website_total_schedule</t>
        </is>
      </c>
      <c r="B618" s="29" t="inlineStr">
        <is>
          <t>Total schedule · NUMERIC · TikTok Ads Conversions (Website)</t>
        </is>
      </c>
      <c r="C618" s="26" t="n"/>
      <c r="D618" s="27">
        <f>IF(AND($C618="x",$A618&lt;&gt;""),$A618,"")</f>
        <v/>
      </c>
    </row>
    <row r="619">
      <c r="A619" s="25" t="inlineStr">
        <is>
          <t>website_total_schedule_value</t>
        </is>
      </c>
      <c r="B619" s="29" t="inlineStr">
        <is>
          <t>Total schedule value · NUMERIC · TikTok Ads Conversions (Website)</t>
        </is>
      </c>
      <c r="C619" s="26" t="n"/>
      <c r="D619" s="27">
        <f>IF(AND($C619="x",$A619&lt;&gt;""),$A619,"")</f>
        <v/>
      </c>
    </row>
    <row r="620">
      <c r="A620" s="25" t="inlineStr">
        <is>
          <t>website_value_per_customize_product</t>
        </is>
      </c>
      <c r="B620" s="29" t="inlineStr">
        <is>
          <t>Value per customize product · NUMERIC · TikTok Ads Conversions (Website)</t>
        </is>
      </c>
      <c r="C620" s="26" t="n"/>
      <c r="D620" s="27">
        <f>IF(AND($C620="x",$A620&lt;&gt;""),$A620,"")</f>
        <v/>
      </c>
    </row>
    <row r="621">
      <c r="A621" s="25" t="inlineStr">
        <is>
          <t>website_value_per_find_location</t>
        </is>
      </c>
      <c r="B621" s="29" t="inlineStr">
        <is>
          <t>Value per find location · NUMERIC · TikTok Ads Conversions (Website)</t>
        </is>
      </c>
      <c r="C621" s="26" t="n"/>
      <c r="D621" s="27">
        <f>IF(AND($C621="x",$A621&lt;&gt;""),$A621,"")</f>
        <v/>
      </c>
    </row>
    <row r="622">
      <c r="A622" s="25" t="inlineStr">
        <is>
          <t>website_value_per_schedule</t>
        </is>
      </c>
      <c r="B622" s="29" t="inlineStr">
        <is>
          <t>Value per schedule · NUMERIC · TikTok Ads Conversions (Website)</t>
        </is>
      </c>
      <c r="C622" s="26" t="n"/>
      <c r="D622" s="27">
        <f>IF(AND($C622="x",$A622&lt;&gt;""),$A622,"")</f>
        <v/>
      </c>
    </row>
    <row r="623">
      <c r="A623" s="25" t="inlineStr">
        <is>
          <t>gmv_max_cost</t>
        </is>
      </c>
      <c r="B623" s="29" t="inlineStr">
        <is>
          <t>GMV Max Cost · NUMERIC · TikTok Ads GMV Max Report</t>
        </is>
      </c>
      <c r="C623" s="26" t="n"/>
      <c r="D623" s="27">
        <f>IF(AND($C623="x",$A623&lt;&gt;""),$A623,"")</f>
        <v/>
      </c>
    </row>
    <row r="624">
      <c r="A624" s="25" t="inlineStr">
        <is>
          <t>gmv_max_cost_per_order</t>
        </is>
      </c>
      <c r="B624" s="29" t="inlineStr">
        <is>
          <t>GMV Max Cost per Order · NUMERIC · TikTok Ads GMV Max Report</t>
        </is>
      </c>
      <c r="C624" s="26" t="n"/>
      <c r="D624" s="27">
        <f>IF(AND($C624="x",$A624&lt;&gt;""),$A624,"")</f>
        <v/>
      </c>
    </row>
    <row r="625">
      <c r="A625" s="25" t="inlineStr">
        <is>
          <t>gmv_max_gross_revenue</t>
        </is>
      </c>
      <c r="B625" s="29" t="inlineStr">
        <is>
          <t>GMV Max Gross Revenue · NUMERIC · TikTok Ads GMV Max Report</t>
        </is>
      </c>
      <c r="C625" s="26" t="n"/>
      <c r="D625" s="27">
        <f>IF(AND($C625="x",$A625&lt;&gt;""),$A625,"")</f>
        <v/>
      </c>
    </row>
    <row r="626">
      <c r="A626" s="25" t="inlineStr">
        <is>
          <t>gmv_max_live_room_id</t>
        </is>
      </c>
      <c r="B626" s="29" t="inlineStr">
        <is>
          <t>GMV Max LIVE Room ID · TEXT · TikTok Ads GMV Max Report</t>
        </is>
      </c>
      <c r="C626" s="26" t="n"/>
      <c r="D626" s="27">
        <f>IF(AND($C626="x",$A626&lt;&gt;""),$A626,"")</f>
        <v/>
      </c>
    </row>
    <row r="627">
      <c r="A627" s="25" t="inlineStr">
        <is>
          <t>gmv_max_max_delivery_budget</t>
        </is>
      </c>
      <c r="B627" s="29" t="inlineStr">
        <is>
          <t>GMV Max Max Delivery Budget · NUMERIC · TikTok Ads GMV Max Report</t>
        </is>
      </c>
      <c r="C627" s="26" t="n"/>
      <c r="D627" s="27">
        <f>IF(AND($C627="x",$A627&lt;&gt;""),$A627,"")</f>
        <v/>
      </c>
    </row>
    <row r="628">
      <c r="A628" s="25" t="inlineStr">
        <is>
          <t>gmv_max_net_cost</t>
        </is>
      </c>
      <c r="B628" s="29" t="inlineStr">
        <is>
          <t>GMV Max Net Cost · NUMERIC · TikTok Ads GMV Max Report</t>
        </is>
      </c>
      <c r="C628" s="26" t="n"/>
      <c r="D628" s="27">
        <f>IF(AND($C628="x",$A628&lt;&gt;""),$A628,"")</f>
        <v/>
      </c>
    </row>
    <row r="629">
      <c r="A629" s="25" t="inlineStr">
        <is>
          <t>gmv_max_orders</t>
        </is>
      </c>
      <c r="B629" s="29" t="inlineStr">
        <is>
          <t>GMV Max Orders · NUMERIC · TikTok Ads GMV Max Report</t>
        </is>
      </c>
      <c r="C629" s="26" t="n"/>
      <c r="D629" s="27">
        <f>IF(AND($C629="x",$A629&lt;&gt;""),$A629,"")</f>
        <v/>
      </c>
    </row>
    <row r="630">
      <c r="A630" s="25" t="inlineStr">
        <is>
          <t>gmv_max_product_id</t>
        </is>
      </c>
      <c r="B630" s="29" t="inlineStr">
        <is>
          <t>GMV Max Product ID · TEXT · TikTok Ads GMV Max Report</t>
        </is>
      </c>
      <c r="C630" s="26" t="n"/>
      <c r="D630" s="27">
        <f>IF(AND($C630="x",$A630&lt;&gt;""),$A630,"")</f>
        <v/>
      </c>
    </row>
    <row r="631">
      <c r="A631" s="25" t="inlineStr">
        <is>
          <t>gmv_max_roi</t>
        </is>
      </c>
      <c r="B631" s="29" t="inlineStr">
        <is>
          <t>GMV Max ROI · NUMERIC · TikTok Ads GMV Max Report</t>
        </is>
      </c>
      <c r="C631" s="26" t="n"/>
      <c r="D631" s="27">
        <f>IF(AND($C631="x",$A631&lt;&gt;""),$A631,"")</f>
        <v/>
      </c>
    </row>
    <row r="632">
      <c r="A632" s="25" t="inlineStr">
        <is>
          <t>gmv_max_target_roi_budget</t>
        </is>
      </c>
      <c r="B632" s="29" t="inlineStr">
        <is>
          <t>GMV Max Target ROI Budget · NUMERIC · TikTok Ads GMV Max Report</t>
        </is>
      </c>
      <c r="C632" s="26" t="n"/>
      <c r="D632" s="27">
        <f>IF(AND($C632="x",$A632&lt;&gt;""),$A632,"")</f>
        <v/>
      </c>
    </row>
    <row r="633">
      <c r="A633" s="25" t="inlineStr">
        <is>
          <t>anchor_click_rate</t>
        </is>
      </c>
      <c r="B633" s="29" t="inlineStr">
        <is>
          <t>Anchor click rate · PERCENT · TikTok Ads Interactions (Clicks)</t>
        </is>
      </c>
      <c r="C633" s="26" t="n"/>
      <c r="D633" s="27">
        <f>IF(AND($C633="x",$A633&lt;&gt;""),$A633,"")</f>
        <v/>
      </c>
    </row>
    <row r="634">
      <c r="A634" s="25" t="inlineStr">
        <is>
          <t>anchor_clicks</t>
        </is>
      </c>
      <c r="B634" s="29" t="inlineStr">
        <is>
          <t>Anchor clicks · NUMERIC · TikTok Ads Interactions (Clicks)</t>
        </is>
      </c>
      <c r="C634" s="26" t="n"/>
      <c r="D634" s="27">
        <f>IF(AND($C634="x",$A634&lt;&gt;""),$A634,"")</f>
        <v/>
      </c>
    </row>
    <row r="635">
      <c r="A635" s="25" t="inlineStr">
        <is>
          <t>clicks_on_hashtag_challenge</t>
        </is>
      </c>
      <c r="B635" s="29" t="inlineStr">
        <is>
          <t>Hashtag clicks · NUMERIC · TikTok Ads Interactions (Clicks)</t>
        </is>
      </c>
      <c r="C635" s="26" t="n"/>
      <c r="D635" s="27">
        <f>IF(AND($C635="x",$A635&lt;&gt;""),$A635,"")</f>
        <v/>
      </c>
    </row>
    <row r="636">
      <c r="A636" s="25" t="inlineStr">
        <is>
          <t>clicks_on_music_disc</t>
        </is>
      </c>
      <c r="B636" s="29" t="inlineStr">
        <is>
          <t>Sound clicks · NUMERIC · TikTok Ads Interactions (Clicks)</t>
        </is>
      </c>
      <c r="C636" s="26" t="n"/>
      <c r="D636" s="27">
        <f>IF(AND($C636="x",$A636&lt;&gt;""),$A636,"")</f>
        <v/>
      </c>
    </row>
    <row r="637">
      <c r="A637" s="25" t="inlineStr">
        <is>
          <t>duet_clicks</t>
        </is>
      </c>
      <c r="B637" s="29" t="inlineStr">
        <is>
          <t>Duet button clicks · NUMERIC · TikTok Ads Interactions (Clicks)</t>
        </is>
      </c>
      <c r="C637" s="26" t="n"/>
      <c r="D637" s="27">
        <f>IF(AND($C637="x",$A637&lt;&gt;""),$A637,"")</f>
        <v/>
      </c>
    </row>
    <row r="638">
      <c r="A638" s="25" t="inlineStr">
        <is>
          <t>engagement_rate</t>
        </is>
      </c>
      <c r="B638" s="29" t="inlineStr">
        <is>
          <t>CTR (all) · PERCENT · TikTok Ads Interactions (Clicks)</t>
        </is>
      </c>
      <c r="C638" s="26" t="n"/>
      <c r="D638" s="27">
        <f>IF(AND($C638="x",$A638&lt;&gt;""),$A638,"")</f>
        <v/>
      </c>
    </row>
    <row r="639">
      <c r="A639" s="25" t="inlineStr">
        <is>
          <t>engagements</t>
        </is>
      </c>
      <c r="B639" s="29" t="inlineStr">
        <is>
          <t>Clicks (all) · NUMERIC · TikTok Ads Interactions (Clicks)</t>
        </is>
      </c>
      <c r="C639" s="26" t="n"/>
      <c r="D639" s="27">
        <f>IF(AND($C639="x",$A639&lt;&gt;""),$A639,"")</f>
        <v/>
      </c>
    </row>
    <row r="640">
      <c r="A640" s="25" t="inlineStr">
        <is>
          <t>sound_usage_clicks</t>
        </is>
      </c>
      <c r="B640" s="29" t="inlineStr">
        <is>
          <t>Use sound button clicks · NUMERIC · TikTok Ads Interactions (Clicks)</t>
        </is>
      </c>
      <c r="C640" s="26" t="n"/>
      <c r="D640" s="27">
        <f>IF(AND($C640="x",$A640&lt;&gt;""),$A640,"")</f>
        <v/>
      </c>
    </row>
    <row r="641">
      <c r="A641" s="25" t="inlineStr">
        <is>
          <t>stitch_clicks</t>
        </is>
      </c>
      <c r="B641" s="29" t="inlineStr">
        <is>
          <t>Stitch button clicks · NUMERIC · TikTok Ads Interactions (Clicks)</t>
        </is>
      </c>
      <c r="C641" s="26" t="n"/>
      <c r="D641" s="27">
        <f>IF(AND($C641="x",$A641&lt;&gt;""),$A641,"")</f>
        <v/>
      </c>
    </row>
    <row r="642">
      <c r="A642" s="25" t="inlineStr">
        <is>
          <t>single_image_ctr</t>
        </is>
      </c>
      <c r="B642" s="29" t="inlineStr">
        <is>
          <t>Single image CTR · PERCENT · TikTok Ads Interactions (Images)</t>
        </is>
      </c>
      <c r="C642" s="26" t="n"/>
      <c r="D642" s="27">
        <f>IF(AND($C642="x",$A642&lt;&gt;""),$A642,"")</f>
        <v/>
      </c>
    </row>
    <row r="643">
      <c r="A643" s="25" t="inlineStr">
        <is>
          <t>single_image_impression_rate</t>
        </is>
      </c>
      <c r="B643" s="29" t="inlineStr">
        <is>
          <t>Single image showrate · PERCENT · TikTok Ads Interactions (Images)</t>
        </is>
      </c>
      <c r="C643" s="26" t="n"/>
      <c r="D643" s="27">
        <f>IF(AND($C643="x",$A643&lt;&gt;""),$A643,"")</f>
        <v/>
      </c>
    </row>
    <row r="644">
      <c r="A644" s="25" t="inlineStr">
        <is>
          <t>single_image_impressions</t>
        </is>
      </c>
      <c r="B644" s="29" t="inlineStr">
        <is>
          <t>Single image impression · NUMERIC · TikTok Ads Interactions (Images)</t>
        </is>
      </c>
      <c r="C644" s="26" t="n"/>
      <c r="D644" s="27">
        <f>IF(AND($C644="x",$A644&lt;&gt;""),$A644,"")</f>
        <v/>
      </c>
    </row>
    <row r="645">
      <c r="A645" s="25" t="inlineStr">
        <is>
          <t>ix_average_video_play</t>
        </is>
      </c>
      <c r="B645" s="29" t="inlineStr">
        <is>
          <t>Average Instant experience video view time · NUMERIC · TikTok Ads Interactions (Instant Experiences)</t>
        </is>
      </c>
      <c r="C645" s="26" t="n"/>
      <c r="D645" s="27">
        <f>IF(AND($C645="x",$A645&lt;&gt;""),$A645,"")</f>
        <v/>
      </c>
    </row>
    <row r="646">
      <c r="A646" s="25" t="inlineStr">
        <is>
          <t>ix_average_video_play_non_aggregated</t>
        </is>
      </c>
      <c r="B646" s="29" t="inlineStr">
        <is>
          <t>(Internal) Average Instant experience video view time (Non-Aggregated) · NUMERIC · TikTok Ads Interactions (Instant Experiences)</t>
        </is>
      </c>
      <c r="C646" s="26" t="n"/>
      <c r="D646" s="27">
        <f>IF(AND($C646="x",$A646&lt;&gt;""),$A646,"")</f>
        <v/>
      </c>
    </row>
    <row r="647">
      <c r="A647" s="25" t="inlineStr">
        <is>
          <t>ix_page_duration_avg</t>
        </is>
      </c>
      <c r="B647" s="29" t="inlineStr">
        <is>
          <t>Instant experience average view time · NUMERIC · TikTok Ads Interactions (Instant Experiences)</t>
        </is>
      </c>
      <c r="C647" s="26" t="n"/>
      <c r="D647" s="27">
        <f>IF(AND($C647="x",$A647&lt;&gt;""),$A647,"")</f>
        <v/>
      </c>
    </row>
    <row r="648">
      <c r="A648" s="25" t="inlineStr">
        <is>
          <t>ix_page_duration_avg_non_aggregated</t>
        </is>
      </c>
      <c r="B648" s="29" t="inlineStr">
        <is>
          <t>(Internal) Instant experience average view time (Non-Aggregated) · NUMERIC · TikTok Ads Interactions (Instant Experiences)</t>
        </is>
      </c>
      <c r="C648" s="26" t="n"/>
      <c r="D648" s="27">
        <f>IF(AND($C648="x",$A648&lt;&gt;""),$A648,"")</f>
        <v/>
      </c>
    </row>
    <row r="649">
      <c r="A649" s="25" t="inlineStr">
        <is>
          <t>ix_page_viewrate_avg</t>
        </is>
      </c>
      <c r="B649" s="29" t="inlineStr">
        <is>
          <t>Instant experience average view percentage · PERCENT · TikTok Ads Interactions (Instant Experiences)</t>
        </is>
      </c>
      <c r="C649" s="26" t="n"/>
      <c r="D649" s="27">
        <f>IF(AND($C649="x",$A649&lt;&gt;""),$A649,"")</f>
        <v/>
      </c>
    </row>
    <row r="650">
      <c r="A650" s="25" t="inlineStr">
        <is>
          <t>ix_page_viewrate_avg_non_aggregated</t>
        </is>
      </c>
      <c r="B650" s="29" t="inlineStr">
        <is>
          <t>(Internal) Instant experience average view percentage (Non-Aggregated) · PERCENT · TikTok Ads Interactions (Instant Experiences)</t>
        </is>
      </c>
      <c r="C650" s="26" t="n"/>
      <c r="D650" s="27">
        <f>IF(AND($C650="x",$A650&lt;&gt;""),$A650,"")</f>
        <v/>
      </c>
    </row>
    <row r="651">
      <c r="A651" s="25" t="inlineStr">
        <is>
          <t>ix_video_views</t>
        </is>
      </c>
      <c r="B651" s="29" t="inlineStr">
        <is>
          <t>Instant experience video views · NUMERIC · TikTok Ads Interactions (Instant Experiences)</t>
        </is>
      </c>
      <c r="C651" s="26" t="n"/>
      <c r="D651" s="27">
        <f>IF(AND($C651="x",$A651&lt;&gt;""),$A651,"")</f>
        <v/>
      </c>
    </row>
    <row r="652">
      <c r="A652" s="25" t="inlineStr">
        <is>
          <t>ix_video_views_p100</t>
        </is>
      </c>
      <c r="B652" s="29" t="inlineStr">
        <is>
          <t>Instant experience video views at 100% · NUMERIC · TikTok Ads Interactions (Instant Experiences)</t>
        </is>
      </c>
      <c r="C652" s="26" t="n"/>
      <c r="D652" s="27">
        <f>IF(AND($C652="x",$A652&lt;&gt;""),$A652,"")</f>
        <v/>
      </c>
    </row>
    <row r="653">
      <c r="A653" s="25" t="inlineStr">
        <is>
          <t>ix_video_views_p25</t>
        </is>
      </c>
      <c r="B653" s="29" t="inlineStr">
        <is>
          <t>Instant experience video views at 25% · NUMERIC · TikTok Ads Interactions (Instant Experiences)</t>
        </is>
      </c>
      <c r="C653" s="26" t="n"/>
      <c r="D653" s="27">
        <f>IF(AND($C653="x",$A653&lt;&gt;""),$A653,"")</f>
        <v/>
      </c>
    </row>
    <row r="654">
      <c r="A654" s="25" t="inlineStr">
        <is>
          <t>ix_video_views_p50</t>
        </is>
      </c>
      <c r="B654" s="29" t="inlineStr">
        <is>
          <t>Instant experience video views at 50% · NUMERIC · TikTok Ads Interactions (Instant Experiences)</t>
        </is>
      </c>
      <c r="C654" s="26" t="n"/>
      <c r="D654" s="27">
        <f>IF(AND($C654="x",$A654&lt;&gt;""),$A654,"")</f>
        <v/>
      </c>
    </row>
    <row r="655">
      <c r="A655" s="25" t="inlineStr">
        <is>
          <t>ix_video_views_p75</t>
        </is>
      </c>
      <c r="B655" s="29" t="inlineStr">
        <is>
          <t>Instant experience video views at 75% · NUMERIC · TikTok Ads Interactions (Instant Experiences)</t>
        </is>
      </c>
      <c r="C655" s="26" t="n"/>
      <c r="D655" s="27">
        <f>IF(AND($C655="x",$A655&lt;&gt;""),$A655,"")</f>
        <v/>
      </c>
    </row>
    <row r="656">
      <c r="A656" s="25" t="inlineStr">
        <is>
          <t>countdown_sticker_recall_clicks</t>
        </is>
      </c>
      <c r="B656" s="29" t="inlineStr">
        <is>
          <t>Countdown sticker recall clicks · NUMERIC · TikTok Ads Interactions (Interactive Add-ons)</t>
        </is>
      </c>
      <c r="C656" s="26" t="n"/>
      <c r="D656" s="27">
        <f>IF(AND($C656="x",$A656&lt;&gt;""),$A656,"")</f>
        <v/>
      </c>
    </row>
    <row r="657">
      <c r="A657" s="25" t="inlineStr">
        <is>
          <t>interactive_add_on_activity_clicks</t>
        </is>
      </c>
      <c r="B657" s="29" t="inlineStr">
        <is>
          <t>Interactive Add-on activity clicks · NUMERIC · TikTok Ads Interactions (Interactive Add-ons)</t>
        </is>
      </c>
      <c r="C657" s="26" t="n"/>
      <c r="D657" s="27">
        <f>IF(AND($C657="x",$A657&lt;&gt;""),$A657,"")</f>
        <v/>
      </c>
    </row>
    <row r="658">
      <c r="A658" s="25" t="inlineStr">
        <is>
          <t>interactive_add_on_destination_clicks</t>
        </is>
      </c>
      <c r="B658" s="29" t="inlineStr">
        <is>
          <t>Interactive Add-on destination clicks · NUMERIC · TikTok Ads Interactions (Interactive Add-ons)</t>
        </is>
      </c>
      <c r="C658" s="26" t="n"/>
      <c r="D658" s="27">
        <f>IF(AND($C658="x",$A658&lt;&gt;""),$A658,"")</f>
        <v/>
      </c>
    </row>
    <row r="659">
      <c r="A659" s="25" t="inlineStr">
        <is>
          <t>interactive_add_on_impressions</t>
        </is>
      </c>
      <c r="B659" s="29" t="inlineStr">
        <is>
          <t>Interactive Add-on impressions · NUMERIC · TikTok Ads Interactions (Interactive Add-ons)</t>
        </is>
      </c>
      <c r="C659" s="26" t="n"/>
      <c r="D659" s="27">
        <f>IF(AND($C659="x",$A659&lt;&gt;""),$A659,"")</f>
        <v/>
      </c>
    </row>
    <row r="660">
      <c r="A660" s="25" t="inlineStr">
        <is>
          <t>interactive_add_on_option_a_clicks</t>
        </is>
      </c>
      <c r="B660" s="29" t="inlineStr">
        <is>
          <t>Interactive Add-on option A clicks · NUMERIC · TikTok Ads Interactions (Interactive Add-ons)</t>
        </is>
      </c>
      <c r="C660" s="26" t="n"/>
      <c r="D660" s="27">
        <f>IF(AND($C660="x",$A660&lt;&gt;""),$A660,"")</f>
        <v/>
      </c>
    </row>
    <row r="661">
      <c r="A661" s="25" t="inlineStr">
        <is>
          <t>interactive_add_on_option_b_clicks</t>
        </is>
      </c>
      <c r="B661" s="29" t="inlineStr">
        <is>
          <t>Interactive Add-on option B clicks · NUMERIC · TikTok Ads Interactions (Interactive Add-ons)</t>
        </is>
      </c>
      <c r="C661" s="26" t="n"/>
      <c r="D661" s="27">
        <f>IF(AND($C661="x",$A661&lt;&gt;""),$A661,"")</f>
        <v/>
      </c>
    </row>
    <row r="662">
      <c r="A662" s="25" t="inlineStr">
        <is>
          <t>live_effective_views</t>
        </is>
      </c>
      <c r="B662" s="29" t="inlineStr">
        <is>
          <t>10-second LIVE views · NUMERIC · TikTok Ads Interactions (LIVE)</t>
        </is>
      </c>
      <c r="C662" s="26" t="n"/>
      <c r="D662" s="27">
        <f>IF(AND($C662="x",$A662&lt;&gt;""),$A662,"")</f>
        <v/>
      </c>
    </row>
    <row r="663">
      <c r="A663" s="25" t="inlineStr">
        <is>
          <t>live_product_clicks</t>
        </is>
      </c>
      <c r="B663" s="29" t="inlineStr">
        <is>
          <t>LIVE Product Clicks · NUMERIC · TikTok Ads Interactions (LIVE)</t>
        </is>
      </c>
      <c r="C663" s="26" t="n"/>
      <c r="D663" s="27">
        <f>IF(AND($C663="x",$A663&lt;&gt;""),$A663,"")</f>
        <v/>
      </c>
    </row>
    <row r="664">
      <c r="A664" s="25" t="inlineStr">
        <is>
          <t>live_unique_views</t>
        </is>
      </c>
      <c r="B664" s="29" t="inlineStr">
        <is>
          <t>LIVE unique views · NUMERIC · TikTok Ads Interactions (LIVE)</t>
        </is>
      </c>
      <c r="C664" s="26" t="n"/>
      <c r="D664" s="27">
        <f>IF(AND($C664="x",$A664&lt;&gt;""),$A664,"")</f>
        <v/>
      </c>
    </row>
    <row r="665">
      <c r="A665" s="25" t="inlineStr">
        <is>
          <t>live_views</t>
        </is>
      </c>
      <c r="B665" s="29" t="inlineStr">
        <is>
          <t>LIVE views · NUMERIC · TikTok Ads Interactions (LIVE)</t>
        </is>
      </c>
      <c r="C665" s="26" t="n"/>
      <c r="D665" s="27">
        <f>IF(AND($C665="x",$A665&lt;&gt;""),$A665,"")</f>
        <v/>
      </c>
    </row>
    <row r="666">
      <c r="A666" s="25" t="inlineStr">
        <is>
          <t>comments</t>
        </is>
      </c>
      <c r="B666" s="29" t="inlineStr">
        <is>
          <t>Paid comments · NUMERIC · TikTok Ads Interactions (Social)</t>
        </is>
      </c>
      <c r="C666" s="26" t="n"/>
      <c r="D666" s="27">
        <f>IF(AND($C666="x",$A666&lt;&gt;""),$A666,"")</f>
        <v/>
      </c>
    </row>
    <row r="667">
      <c r="A667" s="25" t="inlineStr">
        <is>
          <t>follows</t>
        </is>
      </c>
      <c r="B667" s="29" t="inlineStr">
        <is>
          <t>Paid follows · NUMERIC · TikTok Ads Interactions (Social)</t>
        </is>
      </c>
      <c r="C667" s="26" t="n"/>
      <c r="D667" s="27">
        <f>IF(AND($C667="x",$A667&lt;&gt;""),$A667,"")</f>
        <v/>
      </c>
    </row>
    <row r="668">
      <c r="A668" s="25" t="inlineStr">
        <is>
          <t>likes</t>
        </is>
      </c>
      <c r="B668" s="29" t="inlineStr">
        <is>
          <t>Paid likes · NUMERIC · TikTok Ads Interactions (Social)</t>
        </is>
      </c>
      <c r="C668" s="26" t="n"/>
      <c r="D668" s="27">
        <f>IF(AND($C668="x",$A668&lt;&gt;""),$A668,"")</f>
        <v/>
      </c>
    </row>
    <row r="669">
      <c r="A669" s="25" t="inlineStr">
        <is>
          <t>profile_visits</t>
        </is>
      </c>
      <c r="B669" s="29" t="inlineStr">
        <is>
          <t>Paid profile visits · NUMERIC · TikTok Ads Interactions (Social)</t>
        </is>
      </c>
      <c r="C669" s="26" t="n"/>
      <c r="D669" s="27">
        <f>IF(AND($C669="x",$A669&lt;&gt;""),$A669,"")</f>
        <v/>
      </c>
    </row>
    <row r="670">
      <c r="A670" s="25" t="inlineStr">
        <is>
          <t>profile_visits_rate</t>
        </is>
      </c>
      <c r="B670" s="29" t="inlineStr">
        <is>
          <t>Paid profile visit rate · PERCENT · TikTok Ads Interactions (Social)</t>
        </is>
      </c>
      <c r="C670" s="26" t="n"/>
      <c r="D670" s="27">
        <f>IF(AND($C670="x",$A670&lt;&gt;""),$A670,"")</f>
        <v/>
      </c>
    </row>
    <row r="671">
      <c r="A671" s="25" t="inlineStr">
        <is>
          <t>shares</t>
        </is>
      </c>
      <c r="B671" s="29" t="inlineStr">
        <is>
          <t>Paid shares · NUMERIC · TikTok Ads Interactions (Social)</t>
        </is>
      </c>
      <c r="C671" s="26" t="n"/>
      <c r="D671" s="27">
        <f>IF(AND($C671="x",$A671&lt;&gt;""),$A671,"")</f>
        <v/>
      </c>
    </row>
    <row r="672">
      <c r="A672" s="25" t="inlineStr">
        <is>
          <t>tt_playlist_visit</t>
        </is>
      </c>
      <c r="B672" s="29" t="inlineStr">
        <is>
          <t>Playlist page visit · NUMERIC · TikTok Ads Interactions (Social)</t>
        </is>
      </c>
      <c r="C672" s="26" t="n"/>
      <c r="D672" s="27">
        <f>IF(AND($C672="x",$A672&lt;&gt;""),$A672,"")</f>
        <v/>
      </c>
    </row>
    <row r="673">
      <c r="A673" s="25" t="inlineStr">
        <is>
          <t>tt_playlist_visit_rate</t>
        </is>
      </c>
      <c r="B673" s="29" t="inlineStr">
        <is>
          <t>Playlist page visit rate · PERCENT · TikTok Ads Interactions (Social)</t>
        </is>
      </c>
      <c r="C673" s="26" t="n"/>
      <c r="D673" s="27">
        <f>IF(AND($C673="x",$A673&lt;&gt;""),$A673,"")</f>
        <v/>
      </c>
    </row>
    <row r="674">
      <c r="A674" s="25" t="inlineStr">
        <is>
          <t>average_video_play</t>
        </is>
      </c>
      <c r="B674" s="29" t="inlineStr">
        <is>
          <t>Average play time per video view · NUMERIC · TikTok Ads Interactions (Videos)</t>
        </is>
      </c>
      <c r="C674" s="26" t="n"/>
      <c r="D674" s="27">
        <f>IF(AND($C674="x",$A674&lt;&gt;""),$A674,"")</f>
        <v/>
      </c>
    </row>
    <row r="675">
      <c r="A675" s="25" t="inlineStr">
        <is>
          <t>average_video_play_non_aggregated</t>
        </is>
      </c>
      <c r="B675" s="29" t="inlineStr">
        <is>
          <t>(Internal) Average play time per video view (Non-Aggregated) · NUMERIC · TikTok Ads Interactions (Videos)</t>
        </is>
      </c>
      <c r="C675" s="26" t="n"/>
      <c r="D675" s="27">
        <f>IF(AND($C675="x",$A675&lt;&gt;""),$A675,"")</f>
        <v/>
      </c>
    </row>
    <row r="676">
      <c r="A676" s="25" t="inlineStr">
        <is>
          <t>average_video_play_per_user</t>
        </is>
      </c>
      <c r="B676" s="29" t="inlineStr">
        <is>
          <t>Average play time per user · NUMERIC · TikTok Ads Interactions (Videos)</t>
        </is>
      </c>
      <c r="C676" s="26" t="n"/>
      <c r="D676" s="27">
        <f>IF(AND($C676="x",$A676&lt;&gt;""),$A676,"")</f>
        <v/>
      </c>
    </row>
    <row r="677">
      <c r="A677" s="25" t="inlineStr">
        <is>
          <t>average_video_play_per_user_non_aggregated</t>
        </is>
      </c>
      <c r="B677" s="29" t="inlineStr">
        <is>
          <t>(Internal) Average play time per user (Non-Aggregated) · NUMERIC · TikTok Ads Interactions (Videos)</t>
        </is>
      </c>
      <c r="C677" s="26" t="n"/>
      <c r="D677" s="27">
        <f>IF(AND($C677="x",$A677&lt;&gt;""),$A677,"")</f>
        <v/>
      </c>
    </row>
    <row r="678">
      <c r="A678" s="25" t="inlineStr">
        <is>
          <t>focused_view_15s</t>
        </is>
      </c>
      <c r="B678" s="29" t="inlineStr">
        <is>
          <t>15-second focused views · NUMERIC · TikTok Ads Interactions (Videos)</t>
        </is>
      </c>
      <c r="C678" s="26" t="n"/>
      <c r="D678" s="27">
        <f>IF(AND($C678="x",$A678&lt;&gt;""),$A678,"")</f>
        <v/>
      </c>
    </row>
    <row r="679">
      <c r="A679" s="25" t="inlineStr">
        <is>
          <t>focused_view_6s</t>
        </is>
      </c>
      <c r="B679" s="29" t="inlineStr">
        <is>
          <t>6-second focused views · NUMERIC · TikTok Ads Interactions (Videos)</t>
        </is>
      </c>
      <c r="C679" s="26" t="n"/>
      <c r="D679" s="27">
        <f>IF(AND($C679="x",$A679&lt;&gt;""),$A679,"")</f>
        <v/>
      </c>
    </row>
    <row r="680">
      <c r="A680" s="25" t="inlineStr">
        <is>
          <t>paid_engaged_view</t>
        </is>
      </c>
      <c r="B680" s="29" t="inlineStr">
        <is>
          <t>6-second focused views (paid views) · NUMERIC · TikTok Ads Interactions (Videos)</t>
        </is>
      </c>
      <c r="C680" s="26" t="n"/>
      <c r="D680" s="27">
        <f>IF(AND($C680="x",$A680&lt;&gt;""),$A680,"")</f>
        <v/>
      </c>
    </row>
    <row r="681">
      <c r="A681" s="25" t="inlineStr">
        <is>
          <t>paid_engaged_view_15s</t>
        </is>
      </c>
      <c r="B681" s="29" t="inlineStr">
        <is>
          <t>15-second focused views (paid views) · NUMERIC · TikTok Ads Interactions (Videos)</t>
        </is>
      </c>
      <c r="C681" s="26" t="n"/>
      <c r="D681" s="27">
        <f>IF(AND($C681="x",$A681&lt;&gt;""),$A681,"")</f>
        <v/>
      </c>
    </row>
    <row r="682">
      <c r="A682" s="25" t="inlineStr">
        <is>
          <t>paid_engagement_engaged_view</t>
        </is>
      </c>
      <c r="B682" s="29" t="inlineStr">
        <is>
          <t>6-second focused views (paid interactions) · NUMERIC · TikTok Ads Interactions (Videos)</t>
        </is>
      </c>
      <c r="C682" s="26" t="n"/>
      <c r="D682" s="27">
        <f>IF(AND($C682="x",$A682&lt;&gt;""),$A682,"")</f>
        <v/>
      </c>
    </row>
    <row r="683">
      <c r="A683" s="25" t="inlineStr">
        <is>
          <t>paid_engagement_engaged_view_15s</t>
        </is>
      </c>
      <c r="B683" s="29" t="inlineStr">
        <is>
          <t>15-second focused views (paid interactions) · NUMERIC · TikTok Ads Interactions (Videos)</t>
        </is>
      </c>
      <c r="C683" s="26" t="n"/>
      <c r="D683" s="27">
        <f>IF(AND($C683="x",$A683&lt;&gt;""),$A683,"")</f>
        <v/>
      </c>
    </row>
    <row r="684">
      <c r="A684" s="25" t="inlineStr">
        <is>
          <t>play_duration_2s</t>
        </is>
      </c>
      <c r="B684" s="29" t="inlineStr">
        <is>
          <t>2-second video views · NUMERIC · TikTok Ads Interactions (Videos)</t>
        </is>
      </c>
      <c r="C684" s="26" t="n"/>
      <c r="D684" s="27">
        <f>IF(AND($C684="x",$A684&lt;&gt;""),$A684,"")</f>
        <v/>
      </c>
    </row>
    <row r="685">
      <c r="A685" s="25" t="inlineStr">
        <is>
          <t>play_duration_6s</t>
        </is>
      </c>
      <c r="B685" s="29" t="inlineStr">
        <is>
          <t>6-second video views · NUMERIC · TikTok Ads Interactions (Videos)</t>
        </is>
      </c>
      <c r="C685" s="26" t="n"/>
      <c r="D685" s="27">
        <f>IF(AND($C685="x",$A685&lt;&gt;""),$A685,"")</f>
        <v/>
      </c>
    </row>
    <row r="686">
      <c r="A686" s="25" t="inlineStr">
        <is>
          <t>play_first_quartile</t>
        </is>
      </c>
      <c r="B686" s="29" t="inlineStr">
        <is>
          <t>Video views at 25% · NUMERIC · TikTok Ads Interactions (Videos)</t>
        </is>
      </c>
      <c r="C686" s="26" t="n"/>
      <c r="D686" s="27">
        <f>IF(AND($C686="x",$A686&lt;&gt;""),$A686,"")</f>
        <v/>
      </c>
    </row>
    <row r="687">
      <c r="A687" s="25" t="inlineStr">
        <is>
          <t>play_midpoint</t>
        </is>
      </c>
      <c r="B687" s="29" t="inlineStr">
        <is>
          <t>Video views at 50% · NUMERIC · TikTok Ads Interactions (Videos)</t>
        </is>
      </c>
      <c r="C687" s="26" t="n"/>
      <c r="D687" s="27">
        <f>IF(AND($C687="x",$A687&lt;&gt;""),$A687,"")</f>
        <v/>
      </c>
    </row>
    <row r="688">
      <c r="A688" s="25" t="inlineStr">
        <is>
          <t>play_over</t>
        </is>
      </c>
      <c r="B688" s="29" t="inlineStr">
        <is>
          <t>Video views at 100% · NUMERIC · TikTok Ads Interactions (Videos)</t>
        </is>
      </c>
      <c r="C688" s="26" t="n"/>
      <c r="D688" s="27">
        <f>IF(AND($C688="x",$A688&lt;&gt;""),$A688,"")</f>
        <v/>
      </c>
    </row>
    <row r="689">
      <c r="A689" s="25" t="inlineStr">
        <is>
          <t>play_third_quartile</t>
        </is>
      </c>
      <c r="B689" s="29" t="inlineStr">
        <is>
          <t>Video views at 75% · NUMERIC · TikTok Ads Interactions (Videos)</t>
        </is>
      </c>
      <c r="C689" s="26" t="n"/>
      <c r="D689" s="27">
        <f>IF(AND($C689="x",$A689&lt;&gt;""),$A689,"")</f>
        <v/>
      </c>
    </row>
    <row r="690">
      <c r="A690" s="25" t="inlineStr">
        <is>
          <t>total_play</t>
        </is>
      </c>
      <c r="B690" s="29" t="inlineStr">
        <is>
          <t>Video views · NUMERIC · TikTok Ads Interactions (Videos)</t>
        </is>
      </c>
      <c r="C690" s="26" t="n"/>
      <c r="D690" s="27">
        <f>IF(AND($C690="x",$A690&lt;&gt;""),$A690,"")</f>
        <v/>
      </c>
    </row>
    <row r="691">
      <c r="A691" s="25" t="inlineStr">
        <is>
          <t>billed_cost</t>
        </is>
      </c>
      <c r="B691" s="29" t="inlineStr">
        <is>
          <t>Net cost · NUMERIC · TikTok Ads Performance</t>
        </is>
      </c>
      <c r="C691" s="26" t="n"/>
      <c r="D691" s="27">
        <f>IF(AND($C691="x",$A691&lt;&gt;""),$A691,"")</f>
        <v/>
      </c>
    </row>
    <row r="692">
      <c r="A692" s="25" t="inlineStr">
        <is>
          <t>cash_spend</t>
        </is>
      </c>
      <c r="B692" s="29" t="inlineStr">
        <is>
          <t>Cost Charged by Cash · NUMERIC · TikTok Ads Performance</t>
        </is>
      </c>
      <c r="C692" s="26" t="n"/>
      <c r="D692" s="27">
        <f>IF(AND($C692="x",$A692&lt;&gt;""),$A692,"")</f>
        <v/>
      </c>
    </row>
    <row r="693">
      <c r="A693" s="25" t="inlineStr">
        <is>
          <t>conversion</t>
        </is>
      </c>
      <c r="B693" s="29" t="inlineStr">
        <is>
          <t>Conversions (Duplicate) · NUMERIC · TikTok Ads Performance</t>
        </is>
      </c>
      <c r="C693" s="26" t="n"/>
      <c r="D693" s="27">
        <f>IF(AND($C693="x",$A693&lt;&gt;""),$A693,"")</f>
        <v/>
      </c>
    </row>
    <row r="694">
      <c r="A694" s="25" t="inlineStr">
        <is>
          <t>conversion_rate</t>
        </is>
      </c>
      <c r="B694" s="29" t="inlineStr">
        <is>
          <t>Conversion rate (CVR, clicks) · PERCENT · TikTok Ads Performance</t>
        </is>
      </c>
      <c r="C694" s="26" t="n"/>
      <c r="D694" s="27">
        <f>IF(AND($C694="x",$A694&lt;&gt;""),$A694,"")</f>
        <v/>
      </c>
    </row>
    <row r="695">
      <c r="A695" s="25" t="inlineStr">
        <is>
          <t>conversion_rate_v2</t>
        </is>
      </c>
      <c r="B695" s="29" t="inlineStr">
        <is>
          <t>Conversion rate (CVR) · PERCENT · TikTok Ads Performance</t>
        </is>
      </c>
      <c r="C695" s="26" t="n"/>
      <c r="D695" s="27">
        <f>IF(AND($C695="x",$A695&lt;&gt;""),$A695,"")</f>
        <v/>
      </c>
    </row>
    <row r="696">
      <c r="A696" s="25" t="inlineStr">
        <is>
          <t>cost_per_1000_reached</t>
        </is>
      </c>
      <c r="B696" s="29" t="inlineStr">
        <is>
          <t>Cost per 1,000 people reached · NUMERIC · TikTok Ads Performance</t>
        </is>
      </c>
      <c r="C696" s="26" t="n"/>
      <c r="D696" s="27">
        <f>IF(AND($C696="x",$A696&lt;&gt;""),$A696,"")</f>
        <v/>
      </c>
    </row>
    <row r="697">
      <c r="A697" s="25" t="inlineStr">
        <is>
          <t>cost_per_conversion</t>
        </is>
      </c>
      <c r="B697" s="29" t="inlineStr">
        <is>
          <t>Cost per conversion · NUMERIC · TikTok Ads Performance</t>
        </is>
      </c>
      <c r="C697" s="26" t="n"/>
      <c r="D697" s="27">
        <f>IF(AND($C697="x",$A697&lt;&gt;""),$A697,"")</f>
        <v/>
      </c>
    </row>
    <row r="698">
      <c r="A698" s="25" t="inlineStr">
        <is>
          <t>cost_per_result</t>
        </is>
      </c>
      <c r="B698" s="29" t="inlineStr">
        <is>
          <t>Cost per result · NUMERIC · TikTok Ads Performance</t>
        </is>
      </c>
      <c r="C698" s="26" t="n"/>
      <c r="D698" s="27">
        <f>IF(AND($C698="x",$A698&lt;&gt;""),$A698,"")</f>
        <v/>
      </c>
    </row>
    <row r="699">
      <c r="A699" s="25" t="inlineStr">
        <is>
          <t>cost_per_secondary_goal_result</t>
        </is>
      </c>
      <c r="B699" s="29" t="inlineStr">
        <is>
          <t>Cost per deep funnel result · NUMERIC · TikTok Ads Performance</t>
        </is>
      </c>
      <c r="C699" s="26" t="n"/>
      <c r="D699" s="27">
        <f>IF(AND($C699="x",$A699&lt;&gt;""),$A699,"")</f>
        <v/>
      </c>
    </row>
    <row r="700">
      <c r="A700" s="25" t="inlineStr">
        <is>
          <t>cpc</t>
        </is>
      </c>
      <c r="B700" s="29" t="inlineStr">
        <is>
          <t>CPC (destination) · NUMERIC · TikTok Ads Performance</t>
        </is>
      </c>
      <c r="C700" s="26" t="n"/>
      <c r="D700" s="27">
        <f>IF(AND($C700="x",$A700&lt;&gt;""),$A700,"")</f>
        <v/>
      </c>
    </row>
    <row r="701">
      <c r="A701" s="25" t="inlineStr">
        <is>
          <t>cpm</t>
        </is>
      </c>
      <c r="B701" s="29" t="inlineStr">
        <is>
          <t>CPM · NUMERIC · TikTok Ads Performance</t>
        </is>
      </c>
      <c r="C701" s="26" t="n"/>
      <c r="D701" s="27">
        <f>IF(AND($C701="x",$A701&lt;&gt;""),$A701,"")</f>
        <v/>
      </c>
    </row>
    <row r="702">
      <c r="A702" s="25" t="inlineStr">
        <is>
          <t>ctr</t>
        </is>
      </c>
      <c r="B702" s="29" t="inlineStr">
        <is>
          <t>CTR (destination) · PERCENT · TikTok Ads Performance</t>
        </is>
      </c>
      <c r="C702" s="26" t="n"/>
      <c r="D702" s="27">
        <f>IF(AND($C702="x",$A702&lt;&gt;""),$A702,"")</f>
        <v/>
      </c>
    </row>
    <row r="703">
      <c r="A703" s="25" t="inlineStr">
        <is>
          <t>frequency</t>
        </is>
      </c>
      <c r="B703" s="29" t="inlineStr">
        <is>
          <t>Frequency · NUMERIC · TikTok Ads Performance</t>
        </is>
      </c>
      <c r="C703" s="26" t="n"/>
      <c r="D703" s="27">
        <f>IF(AND($C703="x",$A703&lt;&gt;""),$A703,"")</f>
        <v/>
      </c>
    </row>
    <row r="704">
      <c r="A704" s="25" t="inlineStr">
        <is>
          <t>gross_impressions</t>
        </is>
      </c>
      <c r="B704" s="29" t="inlineStr">
        <is>
          <t>Gross Impressions (Includes Invalid Impressions) · NUMERIC · TikTok Ads Performance</t>
        </is>
      </c>
      <c r="C704" s="26" t="n"/>
      <c r="D704" s="27">
        <f>IF(AND($C704="x",$A704&lt;&gt;""),$A704,"")</f>
        <v/>
      </c>
    </row>
    <row r="705">
      <c r="A705" s="25" t="inlineStr">
        <is>
          <t>real_time_conversion</t>
        </is>
      </c>
      <c r="B705" s="29" t="inlineStr">
        <is>
          <t>Conversions by conversion time · NUMERIC · TikTok Ads Performance</t>
        </is>
      </c>
      <c r="C705" s="26" t="n"/>
      <c r="D705" s="27">
        <f>IF(AND($C705="x",$A705&lt;&gt;""),$A705,"")</f>
        <v/>
      </c>
    </row>
    <row r="706">
      <c r="A706" s="25" t="inlineStr">
        <is>
          <t>real_time_conversion_rate</t>
        </is>
      </c>
      <c r="B706" s="29" t="inlineStr">
        <is>
          <t>Real-time conversion rate (CVR, clicks) · PERCENT · TikTok Ads Performance</t>
        </is>
      </c>
      <c r="C706" s="26" t="n"/>
      <c r="D706" s="27">
        <f>IF(AND($C706="x",$A706&lt;&gt;""),$A706,"")</f>
        <v/>
      </c>
    </row>
    <row r="707">
      <c r="A707" s="25" t="inlineStr">
        <is>
          <t>real_time_cost_per_conversion</t>
        </is>
      </c>
      <c r="B707" s="29" t="inlineStr">
        <is>
          <t>Cost per conversion by conversion time · NUMERIC · TikTok Ads Performance</t>
        </is>
      </c>
      <c r="C707" s="26" t="n"/>
      <c r="D707" s="27">
        <f>IF(AND($C707="x",$A707&lt;&gt;""),$A707,"")</f>
        <v/>
      </c>
    </row>
    <row r="708">
      <c r="A708" s="25" t="inlineStr">
        <is>
          <t>real_time_cost_per_result</t>
        </is>
      </c>
      <c r="B708" s="29" t="inlineStr">
        <is>
          <t>Real-time cost per result · NUMERIC · TikTok Ads Performance</t>
        </is>
      </c>
      <c r="C708" s="26" t="n"/>
      <c r="D708" s="27">
        <f>IF(AND($C708="x",$A708&lt;&gt;""),$A708,"")</f>
        <v/>
      </c>
    </row>
    <row r="709">
      <c r="A709" s="25" t="inlineStr">
        <is>
          <t>real_time_result</t>
        </is>
      </c>
      <c r="B709" s="29" t="inlineStr">
        <is>
          <t>Real-time results · NUMERIC · TikTok Ads Performance</t>
        </is>
      </c>
      <c r="C709" s="26" t="n"/>
      <c r="D709" s="27">
        <f>IF(AND($C709="x",$A709&lt;&gt;""),$A709,"")</f>
        <v/>
      </c>
    </row>
    <row r="710">
      <c r="A710" s="25" t="inlineStr">
        <is>
          <t>real_time_result_rate</t>
        </is>
      </c>
      <c r="B710" s="29" t="inlineStr">
        <is>
          <t>Real-time result rate · PERCENT · TikTok Ads Performance</t>
        </is>
      </c>
      <c r="C710" s="26" t="n"/>
      <c r="D710" s="27">
        <f>IF(AND($C710="x",$A710&lt;&gt;""),$A710,"")</f>
        <v/>
      </c>
    </row>
    <row r="711">
      <c r="A711" s="25" t="inlineStr">
        <is>
          <t>result_rate</t>
        </is>
      </c>
      <c r="B711" s="29" t="inlineStr">
        <is>
          <t>Result rate · PERCENT · TikTok Ads Performance</t>
        </is>
      </c>
      <c r="C711" s="26" t="n"/>
      <c r="D711" s="27">
        <f>IF(AND($C711="x",$A711&lt;&gt;""),$A711,"")</f>
        <v/>
      </c>
    </row>
    <row r="712">
      <c r="A712" s="25" t="inlineStr">
        <is>
          <t>results</t>
        </is>
      </c>
      <c r="B712" s="29" t="inlineStr">
        <is>
          <t>Results · NUMERIC · TikTok Ads Performance</t>
        </is>
      </c>
      <c r="C712" s="26" t="n"/>
      <c r="D712" s="27">
        <f>IF(AND($C712="x",$A712&lt;&gt;""),$A712,"")</f>
        <v/>
      </c>
    </row>
    <row r="713">
      <c r="A713" s="25" t="inlineStr">
        <is>
          <t>secondary_goal_result</t>
        </is>
      </c>
      <c r="B713" s="29" t="inlineStr">
        <is>
          <t>Deep funnel result · NUMERIC · TikTok Ads Performance</t>
        </is>
      </c>
      <c r="C713" s="26" t="n"/>
      <c r="D713" s="27">
        <f>IF(AND($C713="x",$A713&lt;&gt;""),$A713,"")</f>
        <v/>
      </c>
    </row>
    <row r="714">
      <c r="A714" s="25" t="inlineStr">
        <is>
          <t>secondary_goal_result_rate</t>
        </is>
      </c>
      <c r="B714" s="29" t="inlineStr">
        <is>
          <t>Deep funnel result rate · PERCENT · TikTok Ads Performance</t>
        </is>
      </c>
      <c r="C714" s="26" t="n"/>
      <c r="D714" s="27">
        <f>IF(AND($C714="x",$A714&lt;&gt;""),$A714,"")</f>
        <v/>
      </c>
    </row>
    <row r="715">
      <c r="A715" s="25" t="inlineStr">
        <is>
          <t>totalcost</t>
        </is>
      </c>
      <c r="B715" s="29" t="inlineStr">
        <is>
          <t>Cost (Duplicate) · NUMERIC · TikTok Ads Performance</t>
        </is>
      </c>
      <c r="C715" s="26" t="n"/>
      <c r="D715" s="27">
        <f>IF(AND($C715="x",$A715&lt;&gt;""),$A715,"")</f>
        <v/>
      </c>
    </row>
    <row r="716">
      <c r="A716" s="25" t="inlineStr">
        <is>
          <t>voucher_spend</t>
        </is>
      </c>
      <c r="B716" s="29" t="inlineStr">
        <is>
          <t>Cost Charged by Voucher · NUMERIC · TikTok Ads Performance</t>
        </is>
      </c>
      <c r="C716" s="26" t="n"/>
      <c r="D716" s="27">
        <f>IF(AND($C716="x",$A716&lt;&gt;""),$A716,"")</f>
        <v/>
      </c>
    </row>
    <row r="717">
      <c r="A717" s="25" t="inlineStr">
        <is>
          <t>skan_achieve_level</t>
        </is>
      </c>
      <c r="B717" s="29" t="inlineStr">
        <is>
          <t>Unique levels achieved (SKAN) · NUMERIC · TikTok Ads SKAN Conversions</t>
        </is>
      </c>
      <c r="C717" s="26" t="n"/>
      <c r="D717" s="27">
        <f>IF(AND($C717="x",$A717&lt;&gt;""),$A717,"")</f>
        <v/>
      </c>
    </row>
    <row r="718">
      <c r="A718" s="25" t="inlineStr">
        <is>
          <t>skan_achieve_level_rate</t>
        </is>
      </c>
      <c r="B718" s="29" t="inlineStr">
        <is>
          <t>Unique level achievement rate (SKAN) · PERCENT · TikTok Ads SKAN Conversions</t>
        </is>
      </c>
      <c r="C718" s="26" t="n"/>
      <c r="D718" s="27">
        <f>IF(AND($C718="x",$A718&lt;&gt;""),$A718,"")</f>
        <v/>
      </c>
    </row>
    <row r="719">
      <c r="A719" s="25" t="inlineStr">
        <is>
          <t>skan_add_payment_info</t>
        </is>
      </c>
      <c r="B719" s="29" t="inlineStr">
        <is>
          <t>Unique payment info adds (SKAN) · NUMERIC · TikTok Ads SKAN Conversions</t>
        </is>
      </c>
      <c r="C719" s="26" t="n"/>
      <c r="D719" s="27">
        <f>IF(AND($C719="x",$A719&lt;&gt;""),$A719,"")</f>
        <v/>
      </c>
    </row>
    <row r="720">
      <c r="A720" s="25" t="inlineStr">
        <is>
          <t>skan_add_payment_info_rate</t>
        </is>
      </c>
      <c r="B720" s="29" t="inlineStr">
        <is>
          <t>Unique payment info add rate (SKAN) · PERCENT · TikTok Ads SKAN Conversions</t>
        </is>
      </c>
      <c r="C720" s="26" t="n"/>
      <c r="D720" s="27">
        <f>IF(AND($C720="x",$A720&lt;&gt;""),$A720,"")</f>
        <v/>
      </c>
    </row>
    <row r="721">
      <c r="A721" s="25" t="inlineStr">
        <is>
          <t>skan_add_to_cart</t>
        </is>
      </c>
      <c r="B721" s="29" t="inlineStr">
        <is>
          <t>Unique adds to cart (SKAN) · NUMERIC · TikTok Ads SKAN Conversions</t>
        </is>
      </c>
      <c r="C721" s="26" t="n"/>
      <c r="D721" s="27">
        <f>IF(AND($C721="x",$A721&lt;&gt;""),$A721,"")</f>
        <v/>
      </c>
    </row>
    <row r="722">
      <c r="A722" s="25" t="inlineStr">
        <is>
          <t>skan_add_to_cart_rate</t>
        </is>
      </c>
      <c r="B722" s="29" t="inlineStr">
        <is>
          <t>Unique add to cart rate (SKAN) · PERCENT · TikTok Ads SKAN Conversions</t>
        </is>
      </c>
      <c r="C722" s="26" t="n"/>
      <c r="D722" s="27">
        <f>IF(AND($C722="x",$A722&lt;&gt;""),$A722,"")</f>
        <v/>
      </c>
    </row>
    <row r="723">
      <c r="A723" s="25" t="inlineStr">
        <is>
          <t>skan_add_to_wishlist</t>
        </is>
      </c>
      <c r="B723" s="29" t="inlineStr">
        <is>
          <t>Unique adds to wishlist (SKAN) · NUMERIC · TikTok Ads SKAN Conversions</t>
        </is>
      </c>
      <c r="C723" s="26" t="n"/>
      <c r="D723" s="27">
        <f>IF(AND($C723="x",$A723&lt;&gt;""),$A723,"")</f>
        <v/>
      </c>
    </row>
    <row r="724">
      <c r="A724" s="25" t="inlineStr">
        <is>
          <t>skan_add_to_wishlist_rate</t>
        </is>
      </c>
      <c r="B724" s="29" t="inlineStr">
        <is>
          <t>Unique add to wishlist rate (SKAN) · PERCENT · TikTok Ads SKAN Conversions</t>
        </is>
      </c>
      <c r="C724" s="26" t="n"/>
      <c r="D724" s="27">
        <f>IF(AND($C724="x",$A724&lt;&gt;""),$A724,"")</f>
        <v/>
      </c>
    </row>
    <row r="725">
      <c r="A725" s="25" t="inlineStr">
        <is>
          <t>skan_app_install</t>
        </is>
      </c>
      <c r="B725" s="29" t="inlineStr">
        <is>
          <t>App install (SKAN) · NUMERIC · TikTok Ads SKAN Conversions</t>
        </is>
      </c>
      <c r="C725" s="26" t="n"/>
      <c r="D725" s="27">
        <f>IF(AND($C725="x",$A725&lt;&gt;""),$A725,"")</f>
        <v/>
      </c>
    </row>
    <row r="726">
      <c r="A726" s="25" t="inlineStr">
        <is>
          <t>skan_app_install_withheld</t>
        </is>
      </c>
      <c r="B726" s="29" t="inlineStr">
        <is>
          <t>App Installs (SKAN Privacy Withheld) · NUMERIC · TikTok Ads SKAN Conversions</t>
        </is>
      </c>
      <c r="C726" s="26" t="n"/>
      <c r="D726" s="27">
        <f>IF(AND($C726="x",$A726&lt;&gt;""),$A726,"")</f>
        <v/>
      </c>
    </row>
    <row r="727">
      <c r="A727" s="25" t="inlineStr">
        <is>
          <t>skan_checkout</t>
        </is>
      </c>
      <c r="B727" s="29" t="inlineStr">
        <is>
          <t>Unique checkouts (SKAN) · NUMERIC · TikTok Ads SKAN Conversions</t>
        </is>
      </c>
      <c r="C727" s="26" t="n"/>
      <c r="D727" s="27">
        <f>IF(AND($C727="x",$A727&lt;&gt;""),$A727,"")</f>
        <v/>
      </c>
    </row>
    <row r="728">
      <c r="A728" s="25" t="inlineStr">
        <is>
          <t>skan_checkout_rate</t>
        </is>
      </c>
      <c r="B728" s="29" t="inlineStr">
        <is>
          <t>Unique checkout rate (SKAN) · PERCENT · TikTok Ads SKAN Conversions</t>
        </is>
      </c>
      <c r="C728" s="26" t="n"/>
      <c r="D728" s="27">
        <f>IF(AND($C728="x",$A728&lt;&gt;""),$A728,"")</f>
        <v/>
      </c>
    </row>
    <row r="729">
      <c r="A729" s="25" t="inlineStr">
        <is>
          <t>skan_complete_tutorial</t>
        </is>
      </c>
      <c r="B729" s="29" t="inlineStr">
        <is>
          <t>Unique tutorials completed (SKAN) · NUMERIC · TikTok Ads SKAN Conversions</t>
        </is>
      </c>
      <c r="C729" s="26" t="n"/>
      <c r="D729" s="27">
        <f>IF(AND($C729="x",$A729&lt;&gt;""),$A729,"")</f>
        <v/>
      </c>
    </row>
    <row r="730">
      <c r="A730" s="25" t="inlineStr">
        <is>
          <t>skan_complete_tutorial_rate</t>
        </is>
      </c>
      <c r="B730" s="29" t="inlineStr">
        <is>
          <t>Unique tutorial completion rate (SKAN) · PERCENT · TikTok Ads SKAN Conversions</t>
        </is>
      </c>
      <c r="C730" s="26" t="n"/>
      <c r="D730" s="27">
        <f>IF(AND($C730="x",$A730&lt;&gt;""),$A730,"")</f>
        <v/>
      </c>
    </row>
    <row r="731">
      <c r="A731" s="25" t="inlineStr">
        <is>
          <t>skan_cost_per_achieve_level</t>
        </is>
      </c>
      <c r="B731" s="29" t="inlineStr">
        <is>
          <t>Cost per unique level achieved (SKAN) · NUMERIC · TikTok Ads SKAN Conversions</t>
        </is>
      </c>
      <c r="C731" s="26" t="n"/>
      <c r="D731" s="27">
        <f>IF(AND($C731="x",$A731&lt;&gt;""),$A731,"")</f>
        <v/>
      </c>
    </row>
    <row r="732">
      <c r="A732" s="25" t="inlineStr">
        <is>
          <t>skan_cost_per_add_payment_info</t>
        </is>
      </c>
      <c r="B732" s="29" t="inlineStr">
        <is>
          <t>Cost per unique payment info add (SKAN) · NUMERIC · TikTok Ads SKAN Conversions</t>
        </is>
      </c>
      <c r="C732" s="26" t="n"/>
      <c r="D732" s="27">
        <f>IF(AND($C732="x",$A732&lt;&gt;""),$A732,"")</f>
        <v/>
      </c>
    </row>
    <row r="733">
      <c r="A733" s="25" t="inlineStr">
        <is>
          <t>skan_cost_per_add_to_cart</t>
        </is>
      </c>
      <c r="B733" s="29" t="inlineStr">
        <is>
          <t>Cost per unique add to cart (SKAN) · NUMERIC · TikTok Ads SKAN Conversions</t>
        </is>
      </c>
      <c r="C733" s="26" t="n"/>
      <c r="D733" s="27">
        <f>IF(AND($C733="x",$A733&lt;&gt;""),$A733,"")</f>
        <v/>
      </c>
    </row>
    <row r="734">
      <c r="A734" s="25" t="inlineStr">
        <is>
          <t>skan_cost_per_add_to_wishlist</t>
        </is>
      </c>
      <c r="B734" s="29" t="inlineStr">
        <is>
          <t>Cost per unique add to wishlist (SKAN) · NUMERIC · TikTok Ads SKAN Conversions</t>
        </is>
      </c>
      <c r="C734" s="26" t="n"/>
      <c r="D734" s="27">
        <f>IF(AND($C734="x",$A734&lt;&gt;""),$A734,"")</f>
        <v/>
      </c>
    </row>
    <row r="735">
      <c r="A735" s="25" t="inlineStr">
        <is>
          <t>skan_cost_per_app_install</t>
        </is>
      </c>
      <c r="B735" s="29" t="inlineStr">
        <is>
          <t>Cost per app install (SKAN) · NUMERIC · TikTok Ads SKAN Conversions</t>
        </is>
      </c>
      <c r="C735" s="26" t="n"/>
      <c r="D735" s="27">
        <f>IF(AND($C735="x",$A735&lt;&gt;""),$A735,"")</f>
        <v/>
      </c>
    </row>
    <row r="736">
      <c r="A736" s="25" t="inlineStr">
        <is>
          <t>skan_cost_per_checkout</t>
        </is>
      </c>
      <c r="B736" s="29" t="inlineStr">
        <is>
          <t>Cost per unique checkout (SKAN) · NUMERIC · TikTok Ads SKAN Conversions</t>
        </is>
      </c>
      <c r="C736" s="26" t="n"/>
      <c r="D736" s="27">
        <f>IF(AND($C736="x",$A736&lt;&gt;""),$A736,"")</f>
        <v/>
      </c>
    </row>
    <row r="737">
      <c r="A737" s="25" t="inlineStr">
        <is>
          <t>skan_cost_per_complete_tutorial</t>
        </is>
      </c>
      <c r="B737" s="29" t="inlineStr">
        <is>
          <t>Cost per unique tutorial completed (SKAN) · NUMERIC · TikTok Ads SKAN Conversions</t>
        </is>
      </c>
      <c r="C737" s="26" t="n"/>
      <c r="D737" s="27">
        <f>IF(AND($C737="x",$A737&lt;&gt;""),$A737,"")</f>
        <v/>
      </c>
    </row>
    <row r="738">
      <c r="A738" s="25" t="inlineStr">
        <is>
          <t>skan_cost_per_create_gamerole</t>
        </is>
      </c>
      <c r="B738" s="29" t="inlineStr">
        <is>
          <t>Cost per unique role created (SKAN) · NUMERIC · TikTok Ads SKAN Conversions</t>
        </is>
      </c>
      <c r="C738" s="26" t="n"/>
      <c r="D738" s="27">
        <f>IF(AND($C738="x",$A738&lt;&gt;""),$A738,"")</f>
        <v/>
      </c>
    </row>
    <row r="739">
      <c r="A739" s="25" t="inlineStr">
        <is>
          <t>skan_cost_per_create_group</t>
        </is>
      </c>
      <c r="B739" s="29" t="inlineStr">
        <is>
          <t>Cost per unique group created (SKAN) · NUMERIC · TikTok Ads SKAN Conversions</t>
        </is>
      </c>
      <c r="C739" s="26" t="n"/>
      <c r="D739" s="27">
        <f>IF(AND($C739="x",$A739&lt;&gt;""),$A739,"")</f>
        <v/>
      </c>
    </row>
    <row r="740">
      <c r="A740" s="25" t="inlineStr">
        <is>
          <t>skan_cost_per_in_app_ad_click</t>
        </is>
      </c>
      <c r="B740" s="29" t="inlineStr">
        <is>
          <t>Cost per unique in-app ad click (SKAN) · NUMERIC · TikTok Ads SKAN Conversions</t>
        </is>
      </c>
      <c r="C740" s="26" t="n"/>
      <c r="D740" s="27">
        <f>IF(AND($C740="x",$A740&lt;&gt;""),$A740,"")</f>
        <v/>
      </c>
    </row>
    <row r="741">
      <c r="A741" s="25" t="inlineStr">
        <is>
          <t>skan_cost_per_in_app_ad_impr</t>
        </is>
      </c>
      <c r="B741" s="29" t="inlineStr">
        <is>
          <t>Cost per unique in-app ad impression (SKAN) · NUMERIC · TikTok Ads SKAN Conversions</t>
        </is>
      </c>
      <c r="C741" s="26" t="n"/>
      <c r="D741" s="27">
        <f>IF(AND($C741="x",$A741&lt;&gt;""),$A741,"")</f>
        <v/>
      </c>
    </row>
    <row r="742">
      <c r="A742" s="25" t="inlineStr">
        <is>
          <t>skan_cost_per_join_group</t>
        </is>
      </c>
      <c r="B742" s="29" t="inlineStr">
        <is>
          <t>Cost per unique group join (SKAN) · NUMERIC · TikTok Ads SKAN Conversions</t>
        </is>
      </c>
      <c r="C742" s="26" t="n"/>
      <c r="D742" s="27">
        <f>IF(AND($C742="x",$A742&lt;&gt;""),$A742,"")</f>
        <v/>
      </c>
    </row>
    <row r="743">
      <c r="A743" s="25" t="inlineStr">
        <is>
          <t>skan_cost_per_launch_app</t>
        </is>
      </c>
      <c r="B743" s="29" t="inlineStr">
        <is>
          <t>Cost per unique app launch (SKAN) · NUMERIC · TikTok Ads SKAN Conversions</t>
        </is>
      </c>
      <c r="C743" s="26" t="n"/>
      <c r="D743" s="27">
        <f>IF(AND($C743="x",$A743&lt;&gt;""),$A743,"")</f>
        <v/>
      </c>
    </row>
    <row r="744">
      <c r="A744" s="25" t="inlineStr">
        <is>
          <t>skan_cost_per_loan_apply</t>
        </is>
      </c>
      <c r="B744" s="29" t="inlineStr">
        <is>
          <t>Cost per unique loan application (SKAN) · NUMERIC · TikTok Ads SKAN Conversions</t>
        </is>
      </c>
      <c r="C744" s="26" t="n"/>
      <c r="D744" s="27">
        <f>IF(AND($C744="x",$A744&lt;&gt;""),$A744,"")</f>
        <v/>
      </c>
    </row>
    <row r="745">
      <c r="A745" s="25" t="inlineStr">
        <is>
          <t>skan_cost_per_loan_credit</t>
        </is>
      </c>
      <c r="B745" s="29" t="inlineStr">
        <is>
          <t>Cost per unique loan approval (SKAN) · NUMERIC · TikTok Ads SKAN Conversions</t>
        </is>
      </c>
      <c r="C745" s="26" t="n"/>
      <c r="D745" s="27">
        <f>IF(AND($C745="x",$A745&lt;&gt;""),$A745,"")</f>
        <v/>
      </c>
    </row>
    <row r="746">
      <c r="A746" s="25" t="inlineStr">
        <is>
          <t>skan_cost_per_loan_disbursement</t>
        </is>
      </c>
      <c r="B746" s="29" t="inlineStr">
        <is>
          <t>Cost per unique loan disbursal (SKAN) · NUMERIC · TikTok Ads SKAN Conversions</t>
        </is>
      </c>
      <c r="C746" s="26" t="n"/>
      <c r="D746" s="27">
        <f>IF(AND($C746="x",$A746&lt;&gt;""),$A746,"")</f>
        <v/>
      </c>
    </row>
    <row r="747">
      <c r="A747" s="25" t="inlineStr">
        <is>
          <t>skan_cost_per_login</t>
        </is>
      </c>
      <c r="B747" s="29" t="inlineStr">
        <is>
          <t>Cost per unique login (SKAN) · NUMERIC · TikTok Ads SKAN Conversions</t>
        </is>
      </c>
      <c r="C747" s="26" t="n"/>
      <c r="D747" s="27">
        <f>IF(AND($C747="x",$A747&lt;&gt;""),$A747,"")</f>
        <v/>
      </c>
    </row>
    <row r="748">
      <c r="A748" s="25" t="inlineStr">
        <is>
          <t>skan_cost_per_purchase</t>
        </is>
      </c>
      <c r="B748" s="29" t="inlineStr">
        <is>
          <t>Cost per unique purchase (SKAN) · NUMERIC · TikTok Ads SKAN Conversions</t>
        </is>
      </c>
      <c r="C748" s="26" t="n"/>
      <c r="D748" s="27">
        <f>IF(AND($C748="x",$A748&lt;&gt;""),$A748,"")</f>
        <v/>
      </c>
    </row>
    <row r="749">
      <c r="A749" s="25" t="inlineStr">
        <is>
          <t>skan_cost_per_ratings</t>
        </is>
      </c>
      <c r="B749" s="29" t="inlineStr">
        <is>
          <t>Cost per unique rating (SKAN) · NUMERIC · TikTok Ads SKAN Conversions</t>
        </is>
      </c>
      <c r="C749" s="26" t="n"/>
      <c r="D749" s="27">
        <f>IF(AND($C749="x",$A749&lt;&gt;""),$A749,"")</f>
        <v/>
      </c>
    </row>
    <row r="750">
      <c r="A750" s="25" t="inlineStr">
        <is>
          <t>skan_cost_per_registration</t>
        </is>
      </c>
      <c r="B750" s="29" t="inlineStr">
        <is>
          <t>Cost per unique registration (SKAN) · NUMERIC · TikTok Ads SKAN Conversions</t>
        </is>
      </c>
      <c r="C750" s="26" t="n"/>
      <c r="D750" s="27">
        <f>IF(AND($C750="x",$A750&lt;&gt;""),$A750,"")</f>
        <v/>
      </c>
    </row>
    <row r="751">
      <c r="A751" s="25" t="inlineStr">
        <is>
          <t>skan_cost_per_sales_lead</t>
        </is>
      </c>
      <c r="B751" s="29" t="inlineStr">
        <is>
          <t>Cost per unique lead generated (SKAN) · NUMERIC · TikTok Ads SKAN Conversions</t>
        </is>
      </c>
      <c r="C751" s="26" t="n"/>
      <c r="D751" s="27">
        <f>IF(AND($C751="x",$A751&lt;&gt;""),$A751,"")</f>
        <v/>
      </c>
    </row>
    <row r="752">
      <c r="A752" s="25" t="inlineStr">
        <is>
          <t>skan_cost_per_search</t>
        </is>
      </c>
      <c r="B752" s="29" t="inlineStr">
        <is>
          <t>Cost per unique search (SKAN) · NUMERIC · TikTok Ads SKAN Conversions</t>
        </is>
      </c>
      <c r="C752" s="26" t="n"/>
      <c r="D752" s="27">
        <f>IF(AND($C752="x",$A752&lt;&gt;""),$A752,"")</f>
        <v/>
      </c>
    </row>
    <row r="753">
      <c r="A753" s="25" t="inlineStr">
        <is>
          <t>skan_cost_per_spend_credits</t>
        </is>
      </c>
      <c r="B753" s="29" t="inlineStr">
        <is>
          <t>Cost per unique credit spend (SKAN) · NUMERIC · TikTok Ads SKAN Conversions</t>
        </is>
      </c>
      <c r="C753" s="26" t="n"/>
      <c r="D753" s="27">
        <f>IF(AND($C753="x",$A753&lt;&gt;""),$A753,"")</f>
        <v/>
      </c>
    </row>
    <row r="754">
      <c r="A754" s="25" t="inlineStr">
        <is>
          <t>skan_cost_per_start_trial</t>
        </is>
      </c>
      <c r="B754" s="29" t="inlineStr">
        <is>
          <t>Cost per unique trial started (SKAN) · NUMERIC · TikTok Ads SKAN Conversions</t>
        </is>
      </c>
      <c r="C754" s="26" t="n"/>
      <c r="D754" s="27">
        <f>IF(AND($C754="x",$A754&lt;&gt;""),$A754,"")</f>
        <v/>
      </c>
    </row>
    <row r="755">
      <c r="A755" s="25" t="inlineStr">
        <is>
          <t>skan_cost_per_subscribe</t>
        </is>
      </c>
      <c r="B755" s="29" t="inlineStr">
        <is>
          <t>Cost per unique subscription (SKAN) · NUMERIC · TikTok Ads SKAN Conversions</t>
        </is>
      </c>
      <c r="C755" s="26" t="n"/>
      <c r="D755" s="27">
        <f>IF(AND($C755="x",$A755&lt;&gt;""),$A755,"")</f>
        <v/>
      </c>
    </row>
    <row r="756">
      <c r="A756" s="25" t="inlineStr">
        <is>
          <t>skan_cost_per_total_achieve_level</t>
        </is>
      </c>
      <c r="B756" s="29" t="inlineStr">
        <is>
          <t>Cost per level achieved (SKAN) · NUMERIC · TikTok Ads SKAN Conversions</t>
        </is>
      </c>
      <c r="C756" s="26" t="n"/>
      <c r="D756" s="27">
        <f>IF(AND($C756="x",$A756&lt;&gt;""),$A756,"")</f>
        <v/>
      </c>
    </row>
    <row r="757">
      <c r="A757" s="25" t="inlineStr">
        <is>
          <t>skan_cost_per_total_add_to_cart</t>
        </is>
      </c>
      <c r="B757" s="29" t="inlineStr">
        <is>
          <t>Cost per add to cart (SKAN) · NUMERIC · TikTok Ads SKAN Conversions</t>
        </is>
      </c>
      <c r="C757" s="26" t="n"/>
      <c r="D757" s="27">
        <f>IF(AND($C757="x",$A757&lt;&gt;""),$A757,"")</f>
        <v/>
      </c>
    </row>
    <row r="758">
      <c r="A758" s="25" t="inlineStr">
        <is>
          <t>skan_cost_per_total_add_to_wishlist</t>
        </is>
      </c>
      <c r="B758" s="29" t="inlineStr">
        <is>
          <t>Cost per add to wishlist (SKAN) · NUMERIC · TikTok Ads SKAN Conversions</t>
        </is>
      </c>
      <c r="C758" s="26" t="n"/>
      <c r="D758" s="27">
        <f>IF(AND($C758="x",$A758&lt;&gt;""),$A758,"")</f>
        <v/>
      </c>
    </row>
    <row r="759">
      <c r="A759" s="25" t="inlineStr">
        <is>
          <t>skan_cost_per_total_checkout</t>
        </is>
      </c>
      <c r="B759" s="29" t="inlineStr">
        <is>
          <t>Cost per checkout (SKAN) · NUMERIC · TikTok Ads SKAN Conversions</t>
        </is>
      </c>
      <c r="C759" s="26" t="n"/>
      <c r="D759" s="27">
        <f>IF(AND($C759="x",$A759&lt;&gt;""),$A759,"")</f>
        <v/>
      </c>
    </row>
    <row r="760">
      <c r="A760" s="25" t="inlineStr">
        <is>
          <t>skan_cost_per_total_complete_tutorial</t>
        </is>
      </c>
      <c r="B760" s="29" t="inlineStr">
        <is>
          <t>Cost per tutorial completed (SKAN) · NUMERIC · TikTok Ads SKAN Conversions</t>
        </is>
      </c>
      <c r="C760" s="26" t="n"/>
      <c r="D760" s="27">
        <f>IF(AND($C760="x",$A760&lt;&gt;""),$A760,"")</f>
        <v/>
      </c>
    </row>
    <row r="761">
      <c r="A761" s="25" t="inlineStr">
        <is>
          <t>skan_cost_per_total_create_gamerole</t>
        </is>
      </c>
      <c r="B761" s="29" t="inlineStr">
        <is>
          <t>Cost per role created (SKAN) · NUMERIC · TikTok Ads SKAN Conversions</t>
        </is>
      </c>
      <c r="C761" s="26" t="n"/>
      <c r="D761" s="27">
        <f>IF(AND($C761="x",$A761&lt;&gt;""),$A761,"")</f>
        <v/>
      </c>
    </row>
    <row r="762">
      <c r="A762" s="25" t="inlineStr">
        <is>
          <t>skan_cost_per_total_create_group</t>
        </is>
      </c>
      <c r="B762" s="29" t="inlineStr">
        <is>
          <t>Cost per group created (SKAN) · NUMERIC · TikTok Ads SKAN Conversions</t>
        </is>
      </c>
      <c r="C762" s="26" t="n"/>
      <c r="D762" s="27">
        <f>IF(AND($C762="x",$A762&lt;&gt;""),$A762,"")</f>
        <v/>
      </c>
    </row>
    <row r="763">
      <c r="A763" s="25" t="inlineStr">
        <is>
          <t>skan_cost_per_total_in_app_ad_click</t>
        </is>
      </c>
      <c r="B763" s="29" t="inlineStr">
        <is>
          <t>Cost per in-app ad click (SKAN) · NUMERIC · TikTok Ads SKAN Conversions</t>
        </is>
      </c>
      <c r="C763" s="26" t="n"/>
      <c r="D763" s="27">
        <f>IF(AND($C763="x",$A763&lt;&gt;""),$A763,"")</f>
        <v/>
      </c>
    </row>
    <row r="764">
      <c r="A764" s="25" t="inlineStr">
        <is>
          <t>skan_cost_per_total_in_app_ad_impr</t>
        </is>
      </c>
      <c r="B764" s="29" t="inlineStr">
        <is>
          <t>Cost per in-app ad impression (SKAN) · NUMERIC · TikTok Ads SKAN Conversions</t>
        </is>
      </c>
      <c r="C764" s="26" t="n"/>
      <c r="D764" s="27">
        <f>IF(AND($C764="x",$A764&lt;&gt;""),$A764,"")</f>
        <v/>
      </c>
    </row>
    <row r="765">
      <c r="A765" s="25" t="inlineStr">
        <is>
          <t>skan_cost_per_total_join_group</t>
        </is>
      </c>
      <c r="B765" s="29" t="inlineStr">
        <is>
          <t>Cost per group join (SKAN) · NUMERIC · TikTok Ads SKAN Conversions</t>
        </is>
      </c>
      <c r="C765" s="26" t="n"/>
      <c r="D765" s="27">
        <f>IF(AND($C765="x",$A765&lt;&gt;""),$A765,"")</f>
        <v/>
      </c>
    </row>
    <row r="766">
      <c r="A766" s="25" t="inlineStr">
        <is>
          <t>skan_cost_per_total_launch_app</t>
        </is>
      </c>
      <c r="B766" s="29" t="inlineStr">
        <is>
          <t>Cost per app launch (SKAN) · NUMERIC · TikTok Ads SKAN Conversions</t>
        </is>
      </c>
      <c r="C766" s="26" t="n"/>
      <c r="D766" s="27">
        <f>IF(AND($C766="x",$A766&lt;&gt;""),$A766,"")</f>
        <v/>
      </c>
    </row>
    <row r="767">
      <c r="A767" s="25" t="inlineStr">
        <is>
          <t>skan_cost_per_total_loan_apply</t>
        </is>
      </c>
      <c r="B767" s="29" t="inlineStr">
        <is>
          <t>Cost per loan application (SKAN) · NUMERIC · TikTok Ads SKAN Conversions</t>
        </is>
      </c>
      <c r="C767" s="26" t="n"/>
      <c r="D767" s="27">
        <f>IF(AND($C767="x",$A767&lt;&gt;""),$A767,"")</f>
        <v/>
      </c>
    </row>
    <row r="768">
      <c r="A768" s="25" t="inlineStr">
        <is>
          <t>skan_cost_per_total_loan_credit</t>
        </is>
      </c>
      <c r="B768" s="29" t="inlineStr">
        <is>
          <t>Cost per loan approval (SKAN) · NUMERIC · TikTok Ads SKAN Conversions</t>
        </is>
      </c>
      <c r="C768" s="26" t="n"/>
      <c r="D768" s="27">
        <f>IF(AND($C768="x",$A768&lt;&gt;""),$A768,"")</f>
        <v/>
      </c>
    </row>
    <row r="769">
      <c r="A769" s="25" t="inlineStr">
        <is>
          <t>skan_cost_per_total_loan_disbursement</t>
        </is>
      </c>
      <c r="B769" s="29" t="inlineStr">
        <is>
          <t>Cost per loan disbursal (SKAN) · NUMERIC · TikTok Ads SKAN Conversions</t>
        </is>
      </c>
      <c r="C769" s="26" t="n"/>
      <c r="D769" s="27">
        <f>IF(AND($C769="x",$A769&lt;&gt;""),$A769,"")</f>
        <v/>
      </c>
    </row>
    <row r="770">
      <c r="A770" s="25" t="inlineStr">
        <is>
          <t>skan_cost_per_total_login</t>
        </is>
      </c>
      <c r="B770" s="29" t="inlineStr">
        <is>
          <t>Cost per login (SKAN) · NUMERIC · TikTok Ads SKAN Conversions</t>
        </is>
      </c>
      <c r="C770" s="26" t="n"/>
      <c r="D770" s="27">
        <f>IF(AND($C770="x",$A770&lt;&gt;""),$A770,"")</f>
        <v/>
      </c>
    </row>
    <row r="771">
      <c r="A771" s="25" t="inlineStr">
        <is>
          <t>skan_cost_per_total_purchase</t>
        </is>
      </c>
      <c r="B771" s="29" t="inlineStr">
        <is>
          <t>Cost per purchase (SKAN) · NUMERIC · TikTok Ads SKAN Conversions</t>
        </is>
      </c>
      <c r="C771" s="26" t="n"/>
      <c r="D771" s="27">
        <f>IF(AND($C771="x",$A771&lt;&gt;""),$A771,"")</f>
        <v/>
      </c>
    </row>
    <row r="772">
      <c r="A772" s="25" t="inlineStr">
        <is>
          <t>skan_cost_per_total_ratings</t>
        </is>
      </c>
      <c r="B772" s="29" t="inlineStr">
        <is>
          <t>Cost per rating (SKAN) · NUMERIC · TikTok Ads SKAN Conversions</t>
        </is>
      </c>
      <c r="C772" s="26" t="n"/>
      <c r="D772" s="27">
        <f>IF(AND($C772="x",$A772&lt;&gt;""),$A772,"")</f>
        <v/>
      </c>
    </row>
    <row r="773">
      <c r="A773" s="25" t="inlineStr">
        <is>
          <t>skan_cost_per_total_registration</t>
        </is>
      </c>
      <c r="B773" s="29" t="inlineStr">
        <is>
          <t>Cost per registration (SKAN) · NUMERIC · TikTok Ads SKAN Conversions</t>
        </is>
      </c>
      <c r="C773" s="26" t="n"/>
      <c r="D773" s="27">
        <f>IF(AND($C773="x",$A773&lt;&gt;""),$A773,"")</f>
        <v/>
      </c>
    </row>
    <row r="774">
      <c r="A774" s="25" t="inlineStr">
        <is>
          <t>skan_cost_per_total_sales_lead</t>
        </is>
      </c>
      <c r="B774" s="29" t="inlineStr">
        <is>
          <t>Cost per lead generated (SKAN) · NUMERIC · TikTok Ads SKAN Conversions</t>
        </is>
      </c>
      <c r="C774" s="26" t="n"/>
      <c r="D774" s="27">
        <f>IF(AND($C774="x",$A774&lt;&gt;""),$A774,"")</f>
        <v/>
      </c>
    </row>
    <row r="775">
      <c r="A775" s="25" t="inlineStr">
        <is>
          <t>skan_cost_per_total_search</t>
        </is>
      </c>
      <c r="B775" s="29" t="inlineStr">
        <is>
          <t>Cost per search (SKAN) · NUMERIC · TikTok Ads SKAN Conversions</t>
        </is>
      </c>
      <c r="C775" s="26" t="n"/>
      <c r="D775" s="27">
        <f>IF(AND($C775="x",$A775&lt;&gt;""),$A775,"")</f>
        <v/>
      </c>
    </row>
    <row r="776">
      <c r="A776" s="25" t="inlineStr">
        <is>
          <t>skan_cost_per_total_spend_credits</t>
        </is>
      </c>
      <c r="B776" s="29" t="inlineStr">
        <is>
          <t>Cost per credit spend (SKAN) · NUMERIC · TikTok Ads SKAN Conversions</t>
        </is>
      </c>
      <c r="C776" s="26" t="n"/>
      <c r="D776" s="27">
        <f>IF(AND($C776="x",$A776&lt;&gt;""),$A776,"")</f>
        <v/>
      </c>
    </row>
    <row r="777">
      <c r="A777" s="25" t="inlineStr">
        <is>
          <t>skan_cost_per_total_start_trial</t>
        </is>
      </c>
      <c r="B777" s="29" t="inlineStr">
        <is>
          <t>Cost per trial started (SKAN) · NUMERIC · TikTok Ads SKAN Conversions</t>
        </is>
      </c>
      <c r="C777" s="26" t="n"/>
      <c r="D777" s="27">
        <f>IF(AND($C777="x",$A777&lt;&gt;""),$A777,"")</f>
        <v/>
      </c>
    </row>
    <row r="778">
      <c r="A778" s="25" t="inlineStr">
        <is>
          <t>skan_cost_per_total_subscribe</t>
        </is>
      </c>
      <c r="B778" s="29" t="inlineStr">
        <is>
          <t>Cost per subscription (SKAN) · NUMERIC · TikTok Ads SKAN Conversions</t>
        </is>
      </c>
      <c r="C778" s="26" t="n"/>
      <c r="D778" s="27">
        <f>IF(AND($C778="x",$A778&lt;&gt;""),$A778,"")</f>
        <v/>
      </c>
    </row>
    <row r="779">
      <c r="A779" s="25" t="inlineStr">
        <is>
          <t>skan_cost_per_total_unlock_achievement</t>
        </is>
      </c>
      <c r="B779" s="29" t="inlineStr">
        <is>
          <t>Cost per achievement unlocked (SKAN) · NUMERIC · TikTok Ads SKAN Conversions</t>
        </is>
      </c>
      <c r="C779" s="26" t="n"/>
      <c r="D779" s="27">
        <f>IF(AND($C779="x",$A779&lt;&gt;""),$A779,"")</f>
        <v/>
      </c>
    </row>
    <row r="780">
      <c r="A780" s="25" t="inlineStr">
        <is>
          <t>skan_cost_per_total_view_content</t>
        </is>
      </c>
      <c r="B780" s="29" t="inlineStr">
        <is>
          <t>Cost per content view (SKAN) · NUMERIC · TikTok Ads SKAN Conversions</t>
        </is>
      </c>
      <c r="C780" s="26" t="n"/>
      <c r="D780" s="27">
        <f>IF(AND($C780="x",$A780&lt;&gt;""),$A780,"")</f>
        <v/>
      </c>
    </row>
    <row r="781">
      <c r="A781" s="25" t="inlineStr">
        <is>
          <t>skan_cost_per_unlock_achievement</t>
        </is>
      </c>
      <c r="B781" s="29" t="inlineStr">
        <is>
          <t>Cost per unique achievement unlocked (SKAN) · NUMERIC · TikTok Ads SKAN Conversions</t>
        </is>
      </c>
      <c r="C781" s="26" t="n"/>
      <c r="D781" s="27">
        <f>IF(AND($C781="x",$A781&lt;&gt;""),$A781,"")</f>
        <v/>
      </c>
    </row>
    <row r="782">
      <c r="A782" s="25" t="inlineStr">
        <is>
          <t>skan_cost_per_view_content</t>
        </is>
      </c>
      <c r="B782" s="29" t="inlineStr">
        <is>
          <t>Cost per unique content view (SKAN) · NUMERIC · TikTok Ads SKAN Conversions</t>
        </is>
      </c>
      <c r="C782" s="26" t="n"/>
      <c r="D782" s="27">
        <f>IF(AND($C782="x",$A782&lt;&gt;""),$A782,"")</f>
        <v/>
      </c>
    </row>
    <row r="783">
      <c r="A783" s="25" t="inlineStr">
        <is>
          <t>skan_cost_total_add_payment_info</t>
        </is>
      </c>
      <c r="B783" s="29" t="inlineStr">
        <is>
          <t>Cost per payment info add (SKAN) · NUMERIC · TikTok Ads SKAN Conversions</t>
        </is>
      </c>
      <c r="C783" s="26" t="n"/>
      <c r="D783" s="27">
        <f>IF(AND($C783="x",$A783&lt;&gt;""),$A783,"")</f>
        <v/>
      </c>
    </row>
    <row r="784">
      <c r="A784" s="25" t="inlineStr">
        <is>
          <t>skan_create_gamerole</t>
        </is>
      </c>
      <c r="B784" s="29" t="inlineStr">
        <is>
          <t>Unique roles created (SKAN) · NUMERIC · TikTok Ads SKAN Conversions</t>
        </is>
      </c>
      <c r="C784" s="26" t="n"/>
      <c r="D784" s="27">
        <f>IF(AND($C784="x",$A784&lt;&gt;""),$A784,"")</f>
        <v/>
      </c>
    </row>
    <row r="785">
      <c r="A785" s="25" t="inlineStr">
        <is>
          <t>skan_create_gamerole_rate</t>
        </is>
      </c>
      <c r="B785" s="29" t="inlineStr">
        <is>
          <t>Unique role creation rate (SKAN) · PERCENT · TikTok Ads SKAN Conversions</t>
        </is>
      </c>
      <c r="C785" s="26" t="n"/>
      <c r="D785" s="27">
        <f>IF(AND($C785="x",$A785&lt;&gt;""),$A785,"")</f>
        <v/>
      </c>
    </row>
    <row r="786">
      <c r="A786" s="25" t="inlineStr">
        <is>
          <t>skan_create_group</t>
        </is>
      </c>
      <c r="B786" s="29" t="inlineStr">
        <is>
          <t>Unique groups created (SKAN) · NUMERIC · TikTok Ads SKAN Conversions</t>
        </is>
      </c>
      <c r="C786" s="26" t="n"/>
      <c r="D786" s="27">
        <f>IF(AND($C786="x",$A786&lt;&gt;""),$A786,"")</f>
        <v/>
      </c>
    </row>
    <row r="787">
      <c r="A787" s="25" t="inlineStr">
        <is>
          <t>skan_create_group_rate</t>
        </is>
      </c>
      <c r="B787" s="29" t="inlineStr">
        <is>
          <t>Unique group creation rate (SKAN) · PERCENT · TikTok Ads SKAN Conversions</t>
        </is>
      </c>
      <c r="C787" s="26" t="n"/>
      <c r="D787" s="27">
        <f>IF(AND($C787="x",$A787&lt;&gt;""),$A787,"")</f>
        <v/>
      </c>
    </row>
    <row r="788">
      <c r="A788" s="25" t="inlineStr">
        <is>
          <t>skan_in_app_ad_click</t>
        </is>
      </c>
      <c r="B788" s="29" t="inlineStr">
        <is>
          <t>Unique in-app ad clicks (SKAN) · NUMERIC · TikTok Ads SKAN Conversions</t>
        </is>
      </c>
      <c r="C788" s="26" t="n"/>
      <c r="D788" s="27">
        <f>IF(AND($C788="x",$A788&lt;&gt;""),$A788,"")</f>
        <v/>
      </c>
    </row>
    <row r="789">
      <c r="A789" s="25" t="inlineStr">
        <is>
          <t>skan_in_app_ad_click_rate</t>
        </is>
      </c>
      <c r="B789" s="29" t="inlineStr">
        <is>
          <t>Unique in-app ad click rate (SKAN) · PERCENT · TikTok Ads SKAN Conversions</t>
        </is>
      </c>
      <c r="C789" s="26" t="n"/>
      <c r="D789" s="27">
        <f>IF(AND($C789="x",$A789&lt;&gt;""),$A789,"")</f>
        <v/>
      </c>
    </row>
    <row r="790">
      <c r="A790" s="25" t="inlineStr">
        <is>
          <t>skan_in_app_ad_impr</t>
        </is>
      </c>
      <c r="B790" s="29" t="inlineStr">
        <is>
          <t>Unique in-app ad impressions (SKAN) · NUMERIC · TikTok Ads SKAN Conversions</t>
        </is>
      </c>
      <c r="C790" s="26" t="n"/>
      <c r="D790" s="27">
        <f>IF(AND($C790="x",$A790&lt;&gt;""),$A790,"")</f>
        <v/>
      </c>
    </row>
    <row r="791">
      <c r="A791" s="25" t="inlineStr">
        <is>
          <t>skan_in_app_ad_impr_rate</t>
        </is>
      </c>
      <c r="B791" s="29" t="inlineStr">
        <is>
          <t>Unique in-app ad impression rate (SKAN) · PERCENT · TikTok Ads SKAN Conversions</t>
        </is>
      </c>
      <c r="C791" s="26" t="n"/>
      <c r="D791" s="27">
        <f>IF(AND($C791="x",$A791&lt;&gt;""),$A791,"")</f>
        <v/>
      </c>
    </row>
    <row r="792">
      <c r="A792" s="25" t="inlineStr">
        <is>
          <t>skan_join_group</t>
        </is>
      </c>
      <c r="B792" s="29" t="inlineStr">
        <is>
          <t>Unique group joins (SKAN) · NUMERIC · TikTok Ads SKAN Conversions</t>
        </is>
      </c>
      <c r="C792" s="26" t="n"/>
      <c r="D792" s="27">
        <f>IF(AND($C792="x",$A792&lt;&gt;""),$A792,"")</f>
        <v/>
      </c>
    </row>
    <row r="793">
      <c r="A793" s="25" t="inlineStr">
        <is>
          <t>skan_join_group_rate</t>
        </is>
      </c>
      <c r="B793" s="29" t="inlineStr">
        <is>
          <t>Unique group joining rate (SKAN) · PERCENT · TikTok Ads SKAN Conversions</t>
        </is>
      </c>
      <c r="C793" s="26" t="n"/>
      <c r="D793" s="27">
        <f>IF(AND($C793="x",$A793&lt;&gt;""),$A793,"")</f>
        <v/>
      </c>
    </row>
    <row r="794">
      <c r="A794" s="25" t="inlineStr">
        <is>
          <t>skan_launch_app</t>
        </is>
      </c>
      <c r="B794" s="29" t="inlineStr">
        <is>
          <t>Unique app launches (SKAN) · NUMERIC · TikTok Ads SKAN Conversions</t>
        </is>
      </c>
      <c r="C794" s="26" t="n"/>
      <c r="D794" s="27">
        <f>IF(AND($C794="x",$A794&lt;&gt;""),$A794,"")</f>
        <v/>
      </c>
    </row>
    <row r="795">
      <c r="A795" s="25" t="inlineStr">
        <is>
          <t>skan_launch_app_rate</t>
        </is>
      </c>
      <c r="B795" s="29" t="inlineStr">
        <is>
          <t>Unique app launch rate (SKAN) · PERCENT · TikTok Ads SKAN Conversions</t>
        </is>
      </c>
      <c r="C795" s="26" t="n"/>
      <c r="D795" s="27">
        <f>IF(AND($C795="x",$A795&lt;&gt;""),$A795,"")</f>
        <v/>
      </c>
    </row>
    <row r="796">
      <c r="A796" s="25" t="inlineStr">
        <is>
          <t>skan_loan_apply</t>
        </is>
      </c>
      <c r="B796" s="29" t="inlineStr">
        <is>
          <t>Unique loan applications (SKAN) · NUMERIC · TikTok Ads SKAN Conversions</t>
        </is>
      </c>
      <c r="C796" s="26" t="n"/>
      <c r="D796" s="27">
        <f>IF(AND($C796="x",$A796&lt;&gt;""),$A796,"")</f>
        <v/>
      </c>
    </row>
    <row r="797">
      <c r="A797" s="25" t="inlineStr">
        <is>
          <t>skan_loan_apply_rate</t>
        </is>
      </c>
      <c r="B797" s="29" t="inlineStr">
        <is>
          <t>Unique loan application rate (SKAN) · PERCENT · TikTok Ads SKAN Conversions</t>
        </is>
      </c>
      <c r="C797" s="26" t="n"/>
      <c r="D797" s="27">
        <f>IF(AND($C797="x",$A797&lt;&gt;""),$A797,"")</f>
        <v/>
      </c>
    </row>
    <row r="798">
      <c r="A798" s="25" t="inlineStr">
        <is>
          <t>skan_loan_credit</t>
        </is>
      </c>
      <c r="B798" s="29" t="inlineStr">
        <is>
          <t>Unique loan approvals (SKAN) · NUMERIC · TikTok Ads SKAN Conversions</t>
        </is>
      </c>
      <c r="C798" s="26" t="n"/>
      <c r="D798" s="27">
        <f>IF(AND($C798="x",$A798&lt;&gt;""),$A798,"")</f>
        <v/>
      </c>
    </row>
    <row r="799">
      <c r="A799" s="25" t="inlineStr">
        <is>
          <t>skan_loan_credit_rate</t>
        </is>
      </c>
      <c r="B799" s="29" t="inlineStr">
        <is>
          <t>Unique loan approval rate (SKAN) · PERCENT · TikTok Ads SKAN Conversions</t>
        </is>
      </c>
      <c r="C799" s="26" t="n"/>
      <c r="D799" s="27">
        <f>IF(AND($C799="x",$A799&lt;&gt;""),$A799,"")</f>
        <v/>
      </c>
    </row>
    <row r="800">
      <c r="A800" s="25" t="inlineStr">
        <is>
          <t>skan_loan_disbursement</t>
        </is>
      </c>
      <c r="B800" s="29" t="inlineStr">
        <is>
          <t>Unique loan disbursals (SKAN) · NUMERIC · TikTok Ads SKAN Conversions</t>
        </is>
      </c>
      <c r="C800" s="26" t="n"/>
      <c r="D800" s="27">
        <f>IF(AND($C800="x",$A800&lt;&gt;""),$A800,"")</f>
        <v/>
      </c>
    </row>
    <row r="801">
      <c r="A801" s="25" t="inlineStr">
        <is>
          <t>skan_loan_disbursement_rate</t>
        </is>
      </c>
      <c r="B801" s="29" t="inlineStr">
        <is>
          <t>Unique loan disbursal rate (SKAN) · PERCENT · TikTok Ads SKAN Conversions</t>
        </is>
      </c>
      <c r="C801" s="26" t="n"/>
      <c r="D801" s="27">
        <f>IF(AND($C801="x",$A801&lt;&gt;""),$A801,"")</f>
        <v/>
      </c>
    </row>
    <row r="802">
      <c r="A802" s="25" t="inlineStr">
        <is>
          <t>skan_login</t>
        </is>
      </c>
      <c r="B802" s="29" t="inlineStr">
        <is>
          <t>Unique logins (SKAN) · NUMERIC · TikTok Ads SKAN Conversions</t>
        </is>
      </c>
      <c r="C802" s="26" t="n"/>
      <c r="D802" s="27">
        <f>IF(AND($C802="x",$A802&lt;&gt;""),$A802,"")</f>
        <v/>
      </c>
    </row>
    <row r="803">
      <c r="A803" s="25" t="inlineStr">
        <is>
          <t>skan_login_rate</t>
        </is>
      </c>
      <c r="B803" s="29" t="inlineStr">
        <is>
          <t>Unique login rate (SKAN) · PERCENT · TikTok Ads SKAN Conversions</t>
        </is>
      </c>
      <c r="C803" s="26" t="n"/>
      <c r="D803" s="27">
        <f>IF(AND($C803="x",$A803&lt;&gt;""),$A803,"")</f>
        <v/>
      </c>
    </row>
    <row r="804">
      <c r="A804" s="25" t="inlineStr">
        <is>
          <t>skan_purchase</t>
        </is>
      </c>
      <c r="B804" s="29" t="inlineStr">
        <is>
          <t>Unique purchases (SKAN) · NUMERIC · TikTok Ads SKAN Conversions</t>
        </is>
      </c>
      <c r="C804" s="26" t="n"/>
      <c r="D804" s="27">
        <f>IF(AND($C804="x",$A804&lt;&gt;""),$A804,"")</f>
        <v/>
      </c>
    </row>
    <row r="805">
      <c r="A805" s="25" t="inlineStr">
        <is>
          <t>skan_purchase_rate</t>
        </is>
      </c>
      <c r="B805" s="29" t="inlineStr">
        <is>
          <t>Unique purchase rate (%) (SKAN) · PERCENT · TikTok Ads SKAN Conversions</t>
        </is>
      </c>
      <c r="C805" s="26" t="n"/>
      <c r="D805" s="27">
        <f>IF(AND($C805="x",$A805&lt;&gt;""),$A805,"")</f>
        <v/>
      </c>
    </row>
    <row r="806">
      <c r="A806" s="25" t="inlineStr">
        <is>
          <t>skan_ratings</t>
        </is>
      </c>
      <c r="B806" s="29" t="inlineStr">
        <is>
          <t>Unique ratings (SKAN) · NUMERIC · TikTok Ads SKAN Conversions</t>
        </is>
      </c>
      <c r="C806" s="26" t="n"/>
      <c r="D806" s="27">
        <f>IF(AND($C806="x",$A806&lt;&gt;""),$A806,"")</f>
        <v/>
      </c>
    </row>
    <row r="807">
      <c r="A807" s="25" t="inlineStr">
        <is>
          <t>skan_ratings_rate</t>
        </is>
      </c>
      <c r="B807" s="29" t="inlineStr">
        <is>
          <t>Unique rate rate (SKAN) · PERCENT · TikTok Ads SKAN Conversions</t>
        </is>
      </c>
      <c r="C807" s="26" t="n"/>
      <c r="D807" s="27">
        <f>IF(AND($C807="x",$A807&lt;&gt;""),$A807,"")</f>
        <v/>
      </c>
    </row>
    <row r="808">
      <c r="A808" s="25" t="inlineStr">
        <is>
          <t>skan_registration</t>
        </is>
      </c>
      <c r="B808" s="29" t="inlineStr">
        <is>
          <t>Unique registrations (SKAN) · NUMERIC · TikTok Ads SKAN Conversions</t>
        </is>
      </c>
      <c r="C808" s="26" t="n"/>
      <c r="D808" s="27">
        <f>IF(AND($C808="x",$A808&lt;&gt;""),$A808,"")</f>
        <v/>
      </c>
    </row>
    <row r="809">
      <c r="A809" s="25" t="inlineStr">
        <is>
          <t>skan_registration_rate</t>
        </is>
      </c>
      <c r="B809" s="29" t="inlineStr">
        <is>
          <t>Unique registration rate (SKAN) · PERCENT · TikTok Ads SKAN Conversions</t>
        </is>
      </c>
      <c r="C809" s="26" t="n"/>
      <c r="D809" s="27">
        <f>IF(AND($C809="x",$A809&lt;&gt;""),$A809,"")</f>
        <v/>
      </c>
    </row>
    <row r="810">
      <c r="A810" s="25" t="inlineStr">
        <is>
          <t>skan_sales_lead</t>
        </is>
      </c>
      <c r="B810" s="29" t="inlineStr">
        <is>
          <t>Unique leads generated (SKAN) · NUMERIC · TikTok Ads SKAN Conversions</t>
        </is>
      </c>
      <c r="C810" s="26" t="n"/>
      <c r="D810" s="27">
        <f>IF(AND($C810="x",$A810&lt;&gt;""),$A810,"")</f>
        <v/>
      </c>
    </row>
    <row r="811">
      <c r="A811" s="25" t="inlineStr">
        <is>
          <t>skan_sales_lead_rate</t>
        </is>
      </c>
      <c r="B811" s="29" t="inlineStr">
        <is>
          <t>Unique lead generation rate (SKAN) · PERCENT · TikTok Ads SKAN Conversions</t>
        </is>
      </c>
      <c r="C811" s="26" t="n"/>
      <c r="D811" s="27">
        <f>IF(AND($C811="x",$A811&lt;&gt;""),$A811,"")</f>
        <v/>
      </c>
    </row>
    <row r="812">
      <c r="A812" s="25" t="inlineStr">
        <is>
          <t>skan_search</t>
        </is>
      </c>
      <c r="B812" s="29" t="inlineStr">
        <is>
          <t>Unique searches (SKAN) · NUMERIC · TikTok Ads SKAN Conversions</t>
        </is>
      </c>
      <c r="C812" s="26" t="n"/>
      <c r="D812" s="27">
        <f>IF(AND($C812="x",$A812&lt;&gt;""),$A812,"")</f>
        <v/>
      </c>
    </row>
    <row r="813">
      <c r="A813" s="25" t="inlineStr">
        <is>
          <t>skan_search_rate</t>
        </is>
      </c>
      <c r="B813" s="29" t="inlineStr">
        <is>
          <t>Unique search rate (SKAN) · PERCENT · TikTok Ads SKAN Conversions</t>
        </is>
      </c>
      <c r="C813" s="26" t="n"/>
      <c r="D813" s="27">
        <f>IF(AND($C813="x",$A813&lt;&gt;""),$A813,"")</f>
        <v/>
      </c>
    </row>
    <row r="814">
      <c r="A814" s="25" t="inlineStr">
        <is>
          <t>skan_spend_credits</t>
        </is>
      </c>
      <c r="B814" s="29" t="inlineStr">
        <is>
          <t>Unique credit spends (SKAN) · NUMERIC · TikTok Ads SKAN Conversions</t>
        </is>
      </c>
      <c r="C814" s="26" t="n"/>
      <c r="D814" s="27">
        <f>IF(AND($C814="x",$A814&lt;&gt;""),$A814,"")</f>
        <v/>
      </c>
    </row>
    <row r="815">
      <c r="A815" s="25" t="inlineStr">
        <is>
          <t>skan_spend_credits_rate</t>
        </is>
      </c>
      <c r="B815" s="29" t="inlineStr">
        <is>
          <t>Unique credit spend rate (SKAN) · PERCENT · TikTok Ads SKAN Conversions</t>
        </is>
      </c>
      <c r="C815" s="26" t="n"/>
      <c r="D815" s="27">
        <f>IF(AND($C815="x",$A815&lt;&gt;""),$A815,"")</f>
        <v/>
      </c>
    </row>
    <row r="816">
      <c r="A816" s="25" t="inlineStr">
        <is>
          <t>skan_start_trial</t>
        </is>
      </c>
      <c r="B816" s="29" t="inlineStr">
        <is>
          <t>Unique trial started (SKAN) · NUMERIC · TikTok Ads SKAN Conversions</t>
        </is>
      </c>
      <c r="C816" s="26" t="n"/>
      <c r="D816" s="27">
        <f>IF(AND($C816="x",$A816&lt;&gt;""),$A816,"")</f>
        <v/>
      </c>
    </row>
    <row r="817">
      <c r="A817" s="25" t="inlineStr">
        <is>
          <t>skan_start_trial_rate</t>
        </is>
      </c>
      <c r="B817" s="29" t="inlineStr">
        <is>
          <t>Unique trial start rate (SKAN) · PERCENT · TikTok Ads SKAN Conversions</t>
        </is>
      </c>
      <c r="C817" s="26" t="n"/>
      <c r="D817" s="27">
        <f>IF(AND($C817="x",$A817&lt;&gt;""),$A817,"")</f>
        <v/>
      </c>
    </row>
    <row r="818">
      <c r="A818" s="25" t="inlineStr">
        <is>
          <t>skan_subscribe</t>
        </is>
      </c>
      <c r="B818" s="29" t="inlineStr">
        <is>
          <t>Unique subscriptions (SKAN) · NUMERIC · TikTok Ads SKAN Conversions</t>
        </is>
      </c>
      <c r="C818" s="26" t="n"/>
      <c r="D818" s="27">
        <f>IF(AND($C818="x",$A818&lt;&gt;""),$A818,"")</f>
        <v/>
      </c>
    </row>
    <row r="819">
      <c r="A819" s="25" t="inlineStr">
        <is>
          <t>skan_subscribe_rate</t>
        </is>
      </c>
      <c r="B819" s="29" t="inlineStr">
        <is>
          <t>Unique subscription rate (SKAN) · PERCENT · TikTok Ads SKAN Conversions</t>
        </is>
      </c>
      <c r="C819" s="26" t="n"/>
      <c r="D819" s="27">
        <f>IF(AND($C819="x",$A819&lt;&gt;""),$A819,"")</f>
        <v/>
      </c>
    </row>
    <row r="820">
      <c r="A820" s="25" t="inlineStr">
        <is>
          <t>skan_total_achieve_level</t>
        </is>
      </c>
      <c r="B820" s="29" t="inlineStr">
        <is>
          <t>Levels achieved (SKAN) · NUMERIC · TikTok Ads SKAN Conversions</t>
        </is>
      </c>
      <c r="C820" s="26" t="n"/>
      <c r="D820" s="27">
        <f>IF(AND($C820="x",$A820&lt;&gt;""),$A820,"")</f>
        <v/>
      </c>
    </row>
    <row r="821">
      <c r="A821" s="25" t="inlineStr">
        <is>
          <t>skan_total_achieve_level_value</t>
        </is>
      </c>
      <c r="B821" s="29" t="inlineStr">
        <is>
          <t>Level achievement value (SKAN) · NUMERIC · TikTok Ads SKAN Conversions</t>
        </is>
      </c>
      <c r="C821" s="26" t="n"/>
      <c r="D821" s="27">
        <f>IF(AND($C821="x",$A821&lt;&gt;""),$A821,"")</f>
        <v/>
      </c>
    </row>
    <row r="822">
      <c r="A822" s="25" t="inlineStr">
        <is>
          <t>skan_total_add_payment_info</t>
        </is>
      </c>
      <c r="B822" s="29" t="inlineStr">
        <is>
          <t>Payment info adds (SKAN) · NUMERIC · TikTok Ads SKAN Conversions</t>
        </is>
      </c>
      <c r="C822" s="26" t="n"/>
      <c r="D822" s="27">
        <f>IF(AND($C822="x",$A822&lt;&gt;""),$A822,"")</f>
        <v/>
      </c>
    </row>
    <row r="823">
      <c r="A823" s="25" t="inlineStr">
        <is>
          <t>skan_total_add_to_cart</t>
        </is>
      </c>
      <c r="B823" s="29" t="inlineStr">
        <is>
          <t>Adds to cart (SKAN) · NUMERIC · TikTok Ads SKAN Conversions</t>
        </is>
      </c>
      <c r="C823" s="26" t="n"/>
      <c r="D823" s="27">
        <f>IF(AND($C823="x",$A823&lt;&gt;""),$A823,"")</f>
        <v/>
      </c>
    </row>
    <row r="824">
      <c r="A824" s="25" t="inlineStr">
        <is>
          <t>skan_total_add_to_cart_value</t>
        </is>
      </c>
      <c r="B824" s="29" t="inlineStr">
        <is>
          <t>Add to cart value (SKAN) · NUMERIC · TikTok Ads SKAN Conversions</t>
        </is>
      </c>
      <c r="C824" s="26" t="n"/>
      <c r="D824" s="27">
        <f>IF(AND($C824="x",$A824&lt;&gt;""),$A824,"")</f>
        <v/>
      </c>
    </row>
    <row r="825">
      <c r="A825" s="25" t="inlineStr">
        <is>
          <t>skan_total_add_to_wishlist</t>
        </is>
      </c>
      <c r="B825" s="29" t="inlineStr">
        <is>
          <t>Adds to wishlist (SKAN) · NUMERIC · TikTok Ads SKAN Conversions</t>
        </is>
      </c>
      <c r="C825" s="26" t="n"/>
      <c r="D825" s="27">
        <f>IF(AND($C825="x",$A825&lt;&gt;""),$A825,"")</f>
        <v/>
      </c>
    </row>
    <row r="826">
      <c r="A826" s="25" t="inlineStr">
        <is>
          <t>skan_total_add_to_wishlist_value</t>
        </is>
      </c>
      <c r="B826" s="29" t="inlineStr">
        <is>
          <t>Add to wishlist value (SKAN) · NUMERIC · TikTok Ads SKAN Conversions</t>
        </is>
      </c>
      <c r="C826" s="26" t="n"/>
      <c r="D826" s="27">
        <f>IF(AND($C826="x",$A826&lt;&gt;""),$A826,"")</f>
        <v/>
      </c>
    </row>
    <row r="827">
      <c r="A827" s="25" t="inlineStr">
        <is>
          <t>skan_total_checkout</t>
        </is>
      </c>
      <c r="B827" s="29" t="inlineStr">
        <is>
          <t>Checkouts (SKAN) · NUMERIC · TikTok Ads SKAN Conversions</t>
        </is>
      </c>
      <c r="C827" s="26" t="n"/>
      <c r="D827" s="27">
        <f>IF(AND($C827="x",$A827&lt;&gt;""),$A827,"")</f>
        <v/>
      </c>
    </row>
    <row r="828">
      <c r="A828" s="25" t="inlineStr">
        <is>
          <t>skan_total_checkout_value</t>
        </is>
      </c>
      <c r="B828" s="29" t="inlineStr">
        <is>
          <t>Checkout value (SKAN) · NUMERIC · TikTok Ads SKAN Conversions</t>
        </is>
      </c>
      <c r="C828" s="26" t="n"/>
      <c r="D828" s="27">
        <f>IF(AND($C828="x",$A828&lt;&gt;""),$A828,"")</f>
        <v/>
      </c>
    </row>
    <row r="829">
      <c r="A829" s="25" t="inlineStr">
        <is>
          <t>skan_total_complete_tutorial</t>
        </is>
      </c>
      <c r="B829" s="29" t="inlineStr">
        <is>
          <t>Tutorials completed (SKAN) · NUMERIC · TikTok Ads SKAN Conversions</t>
        </is>
      </c>
      <c r="C829" s="26" t="n"/>
      <c r="D829" s="27">
        <f>IF(AND($C829="x",$A829&lt;&gt;""),$A829,"")</f>
        <v/>
      </c>
    </row>
    <row r="830">
      <c r="A830" s="25" t="inlineStr">
        <is>
          <t>skan_total_complete_tutorial_value</t>
        </is>
      </c>
      <c r="B830" s="29" t="inlineStr">
        <is>
          <t>Tutorial completion value (SKAN) · NUMERIC · TikTok Ads SKAN Conversions</t>
        </is>
      </c>
      <c r="C830" s="26" t="n"/>
      <c r="D830" s="27">
        <f>IF(AND($C830="x",$A830&lt;&gt;""),$A830,"")</f>
        <v/>
      </c>
    </row>
    <row r="831">
      <c r="A831" s="25" t="inlineStr">
        <is>
          <t>skan_total_create_gamerole</t>
        </is>
      </c>
      <c r="B831" s="29" t="inlineStr">
        <is>
          <t>Roles created (SKAN) · NUMERIC · TikTok Ads SKAN Conversions</t>
        </is>
      </c>
      <c r="C831" s="26" t="n"/>
      <c r="D831" s="27">
        <f>IF(AND($C831="x",$A831&lt;&gt;""),$A831,"")</f>
        <v/>
      </c>
    </row>
    <row r="832">
      <c r="A832" s="25" t="inlineStr">
        <is>
          <t>skan_total_create_gamerole_value</t>
        </is>
      </c>
      <c r="B832" s="29" t="inlineStr">
        <is>
          <t>Role creation value (SKAN) · NUMERIC · TikTok Ads SKAN Conversions</t>
        </is>
      </c>
      <c r="C832" s="26" t="n"/>
      <c r="D832" s="27">
        <f>IF(AND($C832="x",$A832&lt;&gt;""),$A832,"")</f>
        <v/>
      </c>
    </row>
    <row r="833">
      <c r="A833" s="25" t="inlineStr">
        <is>
          <t>skan_total_create_group</t>
        </is>
      </c>
      <c r="B833" s="29" t="inlineStr">
        <is>
          <t>Groups created (SKAN) · NUMERIC · TikTok Ads SKAN Conversions</t>
        </is>
      </c>
      <c r="C833" s="26" t="n"/>
      <c r="D833" s="27">
        <f>IF(AND($C833="x",$A833&lt;&gt;""),$A833,"")</f>
        <v/>
      </c>
    </row>
    <row r="834">
      <c r="A834" s="25" t="inlineStr">
        <is>
          <t>skan_total_create_group_value</t>
        </is>
      </c>
      <c r="B834" s="29" t="inlineStr">
        <is>
          <t>Group creation value (SKAN) · NUMERIC · TikTok Ads SKAN Conversions</t>
        </is>
      </c>
      <c r="C834" s="26" t="n"/>
      <c r="D834" s="27">
        <f>IF(AND($C834="x",$A834&lt;&gt;""),$A834,"")</f>
        <v/>
      </c>
    </row>
    <row r="835">
      <c r="A835" s="25" t="inlineStr">
        <is>
          <t>skan_total_in_app_ad_click</t>
        </is>
      </c>
      <c r="B835" s="29" t="inlineStr">
        <is>
          <t>In-app ad clicks (SKAN) · NUMERIC · TikTok Ads SKAN Conversions</t>
        </is>
      </c>
      <c r="C835" s="26" t="n"/>
      <c r="D835" s="27">
        <f>IF(AND($C835="x",$A835&lt;&gt;""),$A835,"")</f>
        <v/>
      </c>
    </row>
    <row r="836">
      <c r="A836" s="25" t="inlineStr">
        <is>
          <t>skan_total_in_app_ad_click_value</t>
        </is>
      </c>
      <c r="B836" s="29" t="inlineStr">
        <is>
          <t>In-app ad click value (SKAN) · NUMERIC · TikTok Ads SKAN Conversions</t>
        </is>
      </c>
      <c r="C836" s="26" t="n"/>
      <c r="D836" s="27">
        <f>IF(AND($C836="x",$A836&lt;&gt;""),$A836,"")</f>
        <v/>
      </c>
    </row>
    <row r="837">
      <c r="A837" s="25" t="inlineStr">
        <is>
          <t>skan_total_in_app_ad_impr</t>
        </is>
      </c>
      <c r="B837" s="29" t="inlineStr">
        <is>
          <t>In-app ad impressions (SKAN) · NUMERIC · TikTok Ads SKAN Conversions</t>
        </is>
      </c>
      <c r="C837" s="26" t="n"/>
      <c r="D837" s="27">
        <f>IF(AND($C837="x",$A837&lt;&gt;""),$A837,"")</f>
        <v/>
      </c>
    </row>
    <row r="838">
      <c r="A838" s="25" t="inlineStr">
        <is>
          <t>skan_total_in_app_ad_impr_value</t>
        </is>
      </c>
      <c r="B838" s="29" t="inlineStr">
        <is>
          <t>In-app ad impression value (SKAN) · NUMERIC · TikTok Ads SKAN Conversions</t>
        </is>
      </c>
      <c r="C838" s="26" t="n"/>
      <c r="D838" s="27">
        <f>IF(AND($C838="x",$A838&lt;&gt;""),$A838,"")</f>
        <v/>
      </c>
    </row>
    <row r="839">
      <c r="A839" s="25" t="inlineStr">
        <is>
          <t>skan_total_join_group</t>
        </is>
      </c>
      <c r="B839" s="29" t="inlineStr">
        <is>
          <t>Group joins (SKAN) · NUMERIC · TikTok Ads SKAN Conversions</t>
        </is>
      </c>
      <c r="C839" s="26" t="n"/>
      <c r="D839" s="27">
        <f>IF(AND($C839="x",$A839&lt;&gt;""),$A839,"")</f>
        <v/>
      </c>
    </row>
    <row r="840">
      <c r="A840" s="25" t="inlineStr">
        <is>
          <t>skan_total_join_group_value</t>
        </is>
      </c>
      <c r="B840" s="29" t="inlineStr">
        <is>
          <t>Group joining value (SKAN) · NUMERIC · TikTok Ads SKAN Conversions</t>
        </is>
      </c>
      <c r="C840" s="26" t="n"/>
      <c r="D840" s="27">
        <f>IF(AND($C840="x",$A840&lt;&gt;""),$A840,"")</f>
        <v/>
      </c>
    </row>
    <row r="841">
      <c r="A841" s="25" t="inlineStr">
        <is>
          <t>skan_total_launch_app</t>
        </is>
      </c>
      <c r="B841" s="29" t="inlineStr">
        <is>
          <t>App launches (SKAN) · NUMERIC · TikTok Ads SKAN Conversions</t>
        </is>
      </c>
      <c r="C841" s="26" t="n"/>
      <c r="D841" s="27">
        <f>IF(AND($C841="x",$A841&lt;&gt;""),$A841,"")</f>
        <v/>
      </c>
    </row>
    <row r="842">
      <c r="A842" s="25" t="inlineStr">
        <is>
          <t>skan_total_loan_apply</t>
        </is>
      </c>
      <c r="B842" s="29" t="inlineStr">
        <is>
          <t>Loan applications (SKAN) · NUMERIC · TikTok Ads SKAN Conversions</t>
        </is>
      </c>
      <c r="C842" s="26" t="n"/>
      <c r="D842" s="27">
        <f>IF(AND($C842="x",$A842&lt;&gt;""),$A842,"")</f>
        <v/>
      </c>
    </row>
    <row r="843">
      <c r="A843" s="25" t="inlineStr">
        <is>
          <t>skan_total_loan_credit</t>
        </is>
      </c>
      <c r="B843" s="29" t="inlineStr">
        <is>
          <t>Loan approvals (SKAN) · NUMERIC · TikTok Ads SKAN Conversions</t>
        </is>
      </c>
      <c r="C843" s="26" t="n"/>
      <c r="D843" s="27">
        <f>IF(AND($C843="x",$A843&lt;&gt;""),$A843,"")</f>
        <v/>
      </c>
    </row>
    <row r="844">
      <c r="A844" s="25" t="inlineStr">
        <is>
          <t>skan_total_loan_disbursement</t>
        </is>
      </c>
      <c r="B844" s="29" t="inlineStr">
        <is>
          <t>Loan disbursals (SKAN) · NUMERIC · TikTok Ads SKAN Conversions</t>
        </is>
      </c>
      <c r="C844" s="26" t="n"/>
      <c r="D844" s="27">
        <f>IF(AND($C844="x",$A844&lt;&gt;""),$A844,"")</f>
        <v/>
      </c>
    </row>
    <row r="845">
      <c r="A845" s="25" t="inlineStr">
        <is>
          <t>skan_total_login</t>
        </is>
      </c>
      <c r="B845" s="29" t="inlineStr">
        <is>
          <t>Logins (SKAN) · NUMERIC · TikTok Ads SKAN Conversions</t>
        </is>
      </c>
      <c r="C845" s="26" t="n"/>
      <c r="D845" s="27">
        <f>IF(AND($C845="x",$A845&lt;&gt;""),$A845,"")</f>
        <v/>
      </c>
    </row>
    <row r="846">
      <c r="A846" s="25" t="inlineStr">
        <is>
          <t>skan_total_purchase</t>
        </is>
      </c>
      <c r="B846" s="29" t="inlineStr">
        <is>
          <t>Purchases (SKAN) · NUMERIC · TikTok Ads SKAN Conversions</t>
        </is>
      </c>
      <c r="C846" s="26" t="n"/>
      <c r="D846" s="27">
        <f>IF(AND($C846="x",$A846&lt;&gt;""),$A846,"")</f>
        <v/>
      </c>
    </row>
    <row r="847">
      <c r="A847" s="25" t="inlineStr">
        <is>
          <t>skan_total_purchase_value</t>
        </is>
      </c>
      <c r="B847" s="29" t="inlineStr">
        <is>
          <t>Purchase value (SKAN) · NUMERIC · TikTok Ads SKAN Conversions</t>
        </is>
      </c>
      <c r="C847" s="26" t="n"/>
      <c r="D847" s="27">
        <f>IF(AND($C847="x",$A847&lt;&gt;""),$A847,"")</f>
        <v/>
      </c>
    </row>
    <row r="848">
      <c r="A848" s="25" t="inlineStr">
        <is>
          <t>skan_total_ratings</t>
        </is>
      </c>
      <c r="B848" s="29" t="inlineStr">
        <is>
          <t>Ratings (SKAN) · NUMERIC · TikTok Ads SKAN Conversions</t>
        </is>
      </c>
      <c r="C848" s="26" t="n"/>
      <c r="D848" s="27">
        <f>IF(AND($C848="x",$A848&lt;&gt;""),$A848,"")</f>
        <v/>
      </c>
    </row>
    <row r="849">
      <c r="A849" s="25" t="inlineStr">
        <is>
          <t>skan_total_ratings_value</t>
        </is>
      </c>
      <c r="B849" s="29" t="inlineStr">
        <is>
          <t>Rating value (SKAN) · NUMERIC · TikTok Ads SKAN Conversions</t>
        </is>
      </c>
      <c r="C849" s="26" t="n"/>
      <c r="D849" s="27">
        <f>IF(AND($C849="x",$A849&lt;&gt;""),$A849,"")</f>
        <v/>
      </c>
    </row>
    <row r="850">
      <c r="A850" s="25" t="inlineStr">
        <is>
          <t>skan_total_registration</t>
        </is>
      </c>
      <c r="B850" s="29" t="inlineStr">
        <is>
          <t>Registrations (SKAN) · NUMERIC · TikTok Ads SKAN Conversions</t>
        </is>
      </c>
      <c r="C850" s="26" t="n"/>
      <c r="D850" s="27">
        <f>IF(AND($C850="x",$A850&lt;&gt;""),$A850,"")</f>
        <v/>
      </c>
    </row>
    <row r="851">
      <c r="A851" s="25" t="inlineStr">
        <is>
          <t>skan_total_repetitive_active_pay_roas</t>
        </is>
      </c>
      <c r="B851" s="29" t="inlineStr">
        <is>
          <t>Purchase ROAS (SKAN) · NUMERIC · TikTok Ads SKAN Conversions</t>
        </is>
      </c>
      <c r="C851" s="26" t="n"/>
      <c r="D851" s="27">
        <f>IF(AND($C851="x",$A851&lt;&gt;""),$A851,"")</f>
        <v/>
      </c>
    </row>
    <row r="852">
      <c r="A852" s="25" t="inlineStr">
        <is>
          <t>skan_total_sales_lead</t>
        </is>
      </c>
      <c r="B852" s="29" t="inlineStr">
        <is>
          <t>Leads generated (SKAN) · NUMERIC · TikTok Ads SKAN Conversions</t>
        </is>
      </c>
      <c r="C852" s="26" t="n"/>
      <c r="D852" s="27">
        <f>IF(AND($C852="x",$A852&lt;&gt;""),$A852,"")</f>
        <v/>
      </c>
    </row>
    <row r="853">
      <c r="A853" s="25" t="inlineStr">
        <is>
          <t>skan_total_sales_lead_value</t>
        </is>
      </c>
      <c r="B853" s="29" t="inlineStr">
        <is>
          <t>Lead generation value (SKAN) · NUMERIC · TikTok Ads SKAN Conversions</t>
        </is>
      </c>
      <c r="C853" s="26" t="n"/>
      <c r="D853" s="27">
        <f>IF(AND($C853="x",$A853&lt;&gt;""),$A853,"")</f>
        <v/>
      </c>
    </row>
    <row r="854">
      <c r="A854" s="25" t="inlineStr">
        <is>
          <t>skan_total_search</t>
        </is>
      </c>
      <c r="B854" s="29" t="inlineStr">
        <is>
          <t>Searches (SKAN) · NUMERIC · TikTok Ads SKAN Conversions</t>
        </is>
      </c>
      <c r="C854" s="26" t="n"/>
      <c r="D854" s="27">
        <f>IF(AND($C854="x",$A854&lt;&gt;""),$A854,"")</f>
        <v/>
      </c>
    </row>
    <row r="855">
      <c r="A855" s="25" t="inlineStr">
        <is>
          <t>skan_total_spend_credits</t>
        </is>
      </c>
      <c r="B855" s="29" t="inlineStr">
        <is>
          <t>Credit spends (SKAN) · NUMERIC · TikTok Ads SKAN Conversions</t>
        </is>
      </c>
      <c r="C855" s="26" t="n"/>
      <c r="D855" s="27">
        <f>IF(AND($C855="x",$A855&lt;&gt;""),$A855,"")</f>
        <v/>
      </c>
    </row>
    <row r="856">
      <c r="A856" s="25" t="inlineStr">
        <is>
          <t>skan_total_spend_credits_value</t>
        </is>
      </c>
      <c r="B856" s="29" t="inlineStr">
        <is>
          <t>Credit spend value (SKAN) · NUMERIC · TikTok Ads SKAN Conversions</t>
        </is>
      </c>
      <c r="C856" s="26" t="n"/>
      <c r="D856" s="27">
        <f>IF(AND($C856="x",$A856&lt;&gt;""),$A856,"")</f>
        <v/>
      </c>
    </row>
    <row r="857">
      <c r="A857" s="25" t="inlineStr">
        <is>
          <t>skan_total_start_trial</t>
        </is>
      </c>
      <c r="B857" s="29" t="inlineStr">
        <is>
          <t>Trials started (SKAN) · NUMERIC · TikTok Ads SKAN Conversions</t>
        </is>
      </c>
      <c r="C857" s="26" t="n"/>
      <c r="D857" s="27">
        <f>IF(AND($C857="x",$A857&lt;&gt;""),$A857,"")</f>
        <v/>
      </c>
    </row>
    <row r="858">
      <c r="A858" s="25" t="inlineStr">
        <is>
          <t>skan_total_subscribe</t>
        </is>
      </c>
      <c r="B858" s="29" t="inlineStr">
        <is>
          <t>Subscriptions (SKAN) · NUMERIC · TikTok Ads SKAN Conversions</t>
        </is>
      </c>
      <c r="C858" s="26" t="n"/>
      <c r="D858" s="27">
        <f>IF(AND($C858="x",$A858&lt;&gt;""),$A858,"")</f>
        <v/>
      </c>
    </row>
    <row r="859">
      <c r="A859" s="25" t="inlineStr">
        <is>
          <t>skan_total_subscribe_value</t>
        </is>
      </c>
      <c r="B859" s="29" t="inlineStr">
        <is>
          <t>Subscription value (SKAN) · NUMERIC · TikTok Ads SKAN Conversions</t>
        </is>
      </c>
      <c r="C859" s="26" t="n"/>
      <c r="D859" s="27">
        <f>IF(AND($C859="x",$A859&lt;&gt;""),$A859,"")</f>
        <v/>
      </c>
    </row>
    <row r="860">
      <c r="A860" s="25" t="inlineStr">
        <is>
          <t>skan_total_unlock_achievement</t>
        </is>
      </c>
      <c r="B860" s="29" t="inlineStr">
        <is>
          <t>Achievements unlocked (SKAN) · NUMERIC · TikTok Ads SKAN Conversions</t>
        </is>
      </c>
      <c r="C860" s="26" t="n"/>
      <c r="D860" s="27">
        <f>IF(AND($C860="x",$A860&lt;&gt;""),$A860,"")</f>
        <v/>
      </c>
    </row>
    <row r="861">
      <c r="A861" s="25" t="inlineStr">
        <is>
          <t>skan_total_unlock_achievement_value</t>
        </is>
      </c>
      <c r="B861" s="29" t="inlineStr">
        <is>
          <t>Unlocked achievement value (SKAN) · NUMERIC · TikTok Ads SKAN Conversions</t>
        </is>
      </c>
      <c r="C861" s="26" t="n"/>
      <c r="D861" s="27">
        <f>IF(AND($C861="x",$A861&lt;&gt;""),$A861,"")</f>
        <v/>
      </c>
    </row>
    <row r="862">
      <c r="A862" s="25" t="inlineStr">
        <is>
          <t>skan_total_view_content</t>
        </is>
      </c>
      <c r="B862" s="29" t="inlineStr">
        <is>
          <t>Content views (SKAN) · NUMERIC · TikTok Ads SKAN Conversions</t>
        </is>
      </c>
      <c r="C862" s="26" t="n"/>
      <c r="D862" s="27">
        <f>IF(AND($C862="x",$A862&lt;&gt;""),$A862,"")</f>
        <v/>
      </c>
    </row>
    <row r="863">
      <c r="A863" s="25" t="inlineStr">
        <is>
          <t>skan_total_view_content_value</t>
        </is>
      </c>
      <c r="B863" s="29" t="inlineStr">
        <is>
          <t>Content view value (SKAN) · NUMERIC · TikTok Ads SKAN Conversions</t>
        </is>
      </c>
      <c r="C863" s="26" t="n"/>
      <c r="D863" s="27">
        <f>IF(AND($C863="x",$A863&lt;&gt;""),$A863,"")</f>
        <v/>
      </c>
    </row>
    <row r="864">
      <c r="A864" s="25" t="inlineStr">
        <is>
          <t>skan_unlock_achievement</t>
        </is>
      </c>
      <c r="B864" s="29" t="inlineStr">
        <is>
          <t>Unique achievements unlocked (SKAN) · NUMERIC · TikTok Ads SKAN Conversions</t>
        </is>
      </c>
      <c r="C864" s="26" t="n"/>
      <c r="D864" s="27">
        <f>IF(AND($C864="x",$A864&lt;&gt;""),$A864,"")</f>
        <v/>
      </c>
    </row>
    <row r="865">
      <c r="A865" s="25" t="inlineStr">
        <is>
          <t>skan_unlock_achievement_rate</t>
        </is>
      </c>
      <c r="B865" s="29" t="inlineStr">
        <is>
          <t>Unique achievement unlocked rate (SKAN) · PERCENT · TikTok Ads SKAN Conversions</t>
        </is>
      </c>
      <c r="C865" s="26" t="n"/>
      <c r="D865" s="27">
        <f>IF(AND($C865="x",$A865&lt;&gt;""),$A865,"")</f>
        <v/>
      </c>
    </row>
    <row r="866">
      <c r="A866" s="25" t="inlineStr">
        <is>
          <t>skan_view_content</t>
        </is>
      </c>
      <c r="B866" s="29" t="inlineStr">
        <is>
          <t>Unique content views (SKAN) · NUMERIC · TikTok Ads SKAN Conversions</t>
        </is>
      </c>
      <c r="C866" s="26" t="n"/>
      <c r="D866" s="27">
        <f>IF(AND($C866="x",$A866&lt;&gt;""),$A866,"")</f>
        <v/>
      </c>
    </row>
    <row r="867">
      <c r="A867" s="25" t="inlineStr">
        <is>
          <t>skan_view_content_rate</t>
        </is>
      </c>
      <c r="B867" s="29" t="inlineStr">
        <is>
          <t>Unique content view rate (SKAN) · PERCENT · TikTok Ads SKAN Conversions</t>
        </is>
      </c>
      <c r="C867" s="26" t="n"/>
      <c r="D867" s="27">
        <f>IF(AND($C867="x",$A867&lt;&gt;""),$A867,"")</f>
        <v/>
      </c>
    </row>
    <row r="868">
      <c r="A868" s="25" t="inlineStr">
        <is>
          <t>skan_cost_per_cta_app_install</t>
        </is>
      </c>
      <c r="B868" s="29" t="inlineStr">
        <is>
          <t>Cost per CTA app install (SKAN) · NUMERIC · TikTok Ads SKAN Conversions (Attribution)</t>
        </is>
      </c>
      <c r="C868" s="26" t="n"/>
      <c r="D868" s="27">
        <f>IF(AND($C868="x",$A868&lt;&gt;""),$A868,"")</f>
        <v/>
      </c>
    </row>
    <row r="869">
      <c r="A869" s="25" t="inlineStr">
        <is>
          <t>skan_cost_per_cta_conversion</t>
        </is>
      </c>
      <c r="B869" s="29" t="inlineStr">
        <is>
          <t>Cost per CTA conversion (SKAN) · NUMERIC · TikTok Ads SKAN Conversions (Attribution)</t>
        </is>
      </c>
      <c r="C869" s="26" t="n"/>
      <c r="D869" s="27">
        <f>IF(AND($C869="x",$A869&lt;&gt;""),$A869,"")</f>
        <v/>
      </c>
    </row>
    <row r="870">
      <c r="A870" s="25" t="inlineStr">
        <is>
          <t>skan_cost_per_cta_purchase</t>
        </is>
      </c>
      <c r="B870" s="29" t="inlineStr">
        <is>
          <t>Cost per CTA purchase (SKAN) · NUMERIC · TikTok Ads SKAN Conversions (Attribution)</t>
        </is>
      </c>
      <c r="C870" s="26" t="n"/>
      <c r="D870" s="27">
        <f>IF(AND($C870="x",$A870&lt;&gt;""),$A870,"")</f>
        <v/>
      </c>
    </row>
    <row r="871">
      <c r="A871" s="25" t="inlineStr">
        <is>
          <t>skan_cost_per_cta_registration</t>
        </is>
      </c>
      <c r="B871" s="29" t="inlineStr">
        <is>
          <t>Cost per CTA registration (SKAN) · NUMERIC · TikTok Ads SKAN Conversions (Attribution)</t>
        </is>
      </c>
      <c r="C871" s="26" t="n"/>
      <c r="D871" s="27">
        <f>IF(AND($C871="x",$A871&lt;&gt;""),$A871,"")</f>
        <v/>
      </c>
    </row>
    <row r="872">
      <c r="A872" s="25" t="inlineStr">
        <is>
          <t>skan_cost_per_vta_app_install</t>
        </is>
      </c>
      <c r="B872" s="29" t="inlineStr">
        <is>
          <t>Cost per VTA app install (SKAN) · NUMERIC · TikTok Ads SKAN Conversions (Attribution)</t>
        </is>
      </c>
      <c r="C872" s="26" t="n"/>
      <c r="D872" s="27">
        <f>IF(AND($C872="x",$A872&lt;&gt;""),$A872,"")</f>
        <v/>
      </c>
    </row>
    <row r="873">
      <c r="A873" s="25" t="inlineStr">
        <is>
          <t>skan_cost_per_vta_conversion</t>
        </is>
      </c>
      <c r="B873" s="29" t="inlineStr">
        <is>
          <t>Cost per VTA conversion (SKAN) · NUMERIC · TikTok Ads SKAN Conversions (Attribution)</t>
        </is>
      </c>
      <c r="C873" s="26" t="n"/>
      <c r="D873" s="27">
        <f>IF(AND($C873="x",$A873&lt;&gt;""),$A873,"")</f>
        <v/>
      </c>
    </row>
    <row r="874">
      <c r="A874" s="25" t="inlineStr">
        <is>
          <t>skan_cost_per_vta_purchase</t>
        </is>
      </c>
      <c r="B874" s="29" t="inlineStr">
        <is>
          <t>Cost per VTA purchase (SKAN) · NUMERIC · TikTok Ads SKAN Conversions (Attribution)</t>
        </is>
      </c>
      <c r="C874" s="26" t="n"/>
      <c r="D874" s="27">
        <f>IF(AND($C874="x",$A874&lt;&gt;""),$A874,"")</f>
        <v/>
      </c>
    </row>
    <row r="875">
      <c r="A875" s="25" t="inlineStr">
        <is>
          <t>skan_cost_per_vta_registration</t>
        </is>
      </c>
      <c r="B875" s="29" t="inlineStr">
        <is>
          <t>Cost per VTA registration (SKAN) · NUMERIC · TikTok Ads SKAN Conversions (Attribution)</t>
        </is>
      </c>
      <c r="C875" s="26" t="n"/>
      <c r="D875" s="27">
        <f>IF(AND($C875="x",$A875&lt;&gt;""),$A875,"")</f>
        <v/>
      </c>
    </row>
    <row r="876">
      <c r="A876" s="25" t="inlineStr">
        <is>
          <t>skan_cta_app_install</t>
        </is>
      </c>
      <c r="B876" s="29" t="inlineStr">
        <is>
          <t>CTA app installs (SKAN) · NUMERIC · TikTok Ads SKAN Conversions (Attribution)</t>
        </is>
      </c>
      <c r="C876" s="26" t="n"/>
      <c r="D876" s="27">
        <f>IF(AND($C876="x",$A876&lt;&gt;""),$A876,"")</f>
        <v/>
      </c>
    </row>
    <row r="877">
      <c r="A877" s="25" t="inlineStr">
        <is>
          <t>skan_cta_conversion</t>
        </is>
      </c>
      <c r="B877" s="29" t="inlineStr">
        <is>
          <t>CTA conversions (SKAN) · NUMERIC · TikTok Ads SKAN Conversions (Attribution)</t>
        </is>
      </c>
      <c r="C877" s="26" t="n"/>
      <c r="D877" s="27">
        <f>IF(AND($C877="x",$A877&lt;&gt;""),$A877,"")</f>
        <v/>
      </c>
    </row>
    <row r="878">
      <c r="A878" s="25" t="inlineStr">
        <is>
          <t>skan_cta_purchase</t>
        </is>
      </c>
      <c r="B878" s="29" t="inlineStr">
        <is>
          <t>CTA purchases (SKAN) · NUMERIC · TikTok Ads SKAN Conversions (Attribution)</t>
        </is>
      </c>
      <c r="C878" s="26" t="n"/>
      <c r="D878" s="27">
        <f>IF(AND($C878="x",$A878&lt;&gt;""),$A878,"")</f>
        <v/>
      </c>
    </row>
    <row r="879">
      <c r="A879" s="25" t="inlineStr">
        <is>
          <t>skan_cta_registration</t>
        </is>
      </c>
      <c r="B879" s="29" t="inlineStr">
        <is>
          <t>CTA registrations (SKAN) · NUMERIC · TikTok Ads SKAN Conversions (Attribution)</t>
        </is>
      </c>
      <c r="C879" s="26" t="n"/>
      <c r="D879" s="27">
        <f>IF(AND($C879="x",$A879&lt;&gt;""),$A879,"")</f>
        <v/>
      </c>
    </row>
    <row r="880">
      <c r="A880" s="25" t="inlineStr">
        <is>
          <t>skan_vta_app_install</t>
        </is>
      </c>
      <c r="B880" s="29" t="inlineStr">
        <is>
          <t>VTA app installs (SKAN) · NUMERIC · TikTok Ads SKAN Conversions (Attribution)</t>
        </is>
      </c>
      <c r="C880" s="26" t="n"/>
      <c r="D880" s="27">
        <f>IF(AND($C880="x",$A880&lt;&gt;""),$A880,"")</f>
        <v/>
      </c>
    </row>
    <row r="881">
      <c r="A881" s="25" t="inlineStr">
        <is>
          <t>skan_vta_conversion</t>
        </is>
      </c>
      <c r="B881" s="29" t="inlineStr">
        <is>
          <t>VTA conversions (SKAN) · NUMERIC · TikTok Ads SKAN Conversions (Attribution)</t>
        </is>
      </c>
      <c r="C881" s="26" t="n"/>
      <c r="D881" s="27">
        <f>IF(AND($C881="x",$A881&lt;&gt;""),$A881,"")</f>
        <v/>
      </c>
    </row>
    <row r="882">
      <c r="A882" s="25" t="inlineStr">
        <is>
          <t>skan_vta_purchase</t>
        </is>
      </c>
      <c r="B882" s="29" t="inlineStr">
        <is>
          <t>VTA purchases (SKAN) · NUMERIC · TikTok Ads SKAN Conversions (Attribution)</t>
        </is>
      </c>
      <c r="C882" s="26" t="n"/>
      <c r="D882" s="27">
        <f>IF(AND($C882="x",$A882&lt;&gt;""),$A882,"")</f>
        <v/>
      </c>
    </row>
    <row r="883">
      <c r="A883" s="25" t="inlineStr">
        <is>
          <t>skan_vta_registration</t>
        </is>
      </c>
      <c r="B883" s="29" t="inlineStr">
        <is>
          <t>VTA registrations (SKAN) · NUMERIC · TikTok Ads SKAN Conversions (Attribution)</t>
        </is>
      </c>
      <c r="C883" s="26" t="n"/>
      <c r="D883" s="27">
        <f>IF(AND($C883="x",$A883&lt;&gt;""),$A883,"")</f>
        <v/>
      </c>
    </row>
    <row r="884">
      <c r="A884" s="25" t="inlineStr">
        <is>
          <t>skan_click_time_conversion</t>
        </is>
      </c>
      <c r="B884" s="29" t="inlineStr">
        <is>
          <t>Conversions (SKAN click time) · NUMERIC · TikTok Ads SKAN Performance</t>
        </is>
      </c>
      <c r="C884" s="26" t="n"/>
      <c r="D884" s="27">
        <f>IF(AND($C884="x",$A884&lt;&gt;""),$A884,"")</f>
        <v/>
      </c>
    </row>
    <row r="885">
      <c r="A885" s="25" t="inlineStr">
        <is>
          <t>skan_click_time_conversion_rate</t>
        </is>
      </c>
      <c r="B885" s="29" t="inlineStr">
        <is>
          <t>CVR (SKAN click time, clicks) · PERCENT · TikTok Ads SKAN Performance</t>
        </is>
      </c>
      <c r="C885" s="26" t="n"/>
      <c r="D885" s="27">
        <f>IF(AND($C885="x",$A885&lt;&gt;""),$A885,"")</f>
        <v/>
      </c>
    </row>
    <row r="886">
      <c r="A886" s="25" t="inlineStr">
        <is>
          <t>skan_click_time_cost_per_conversion</t>
        </is>
      </c>
      <c r="B886" s="29" t="inlineStr">
        <is>
          <t>CPA (SKAN click time) · NUMERIC · TikTok Ads SKAN Performance</t>
        </is>
      </c>
      <c r="C886" s="26" t="n"/>
      <c r="D886" s="27">
        <f>IF(AND($C886="x",$A886&lt;&gt;""),$A886,"")</f>
        <v/>
      </c>
    </row>
    <row r="887">
      <c r="A887" s="25" t="inlineStr">
        <is>
          <t>skan_conversion</t>
        </is>
      </c>
      <c r="B887" s="29" t="inlineStr">
        <is>
          <t>Conversions (SKAN) · NUMERIC · TikTok Ads SKAN Performance</t>
        </is>
      </c>
      <c r="C887" s="26" t="n"/>
      <c r="D887" s="27">
        <f>IF(AND($C887="x",$A887&lt;&gt;""),$A887,"")</f>
        <v/>
      </c>
    </row>
    <row r="888">
      <c r="A888" s="25" t="inlineStr">
        <is>
          <t>skan_conversion_rate</t>
        </is>
      </c>
      <c r="B888" s="29" t="inlineStr">
        <is>
          <t>Conversion rate (SKAN, clicks) · PERCENT · TikTok Ads SKAN Performance</t>
        </is>
      </c>
      <c r="C888" s="26" t="n"/>
      <c r="D888" s="27">
        <f>IF(AND($C888="x",$A888&lt;&gt;""),$A888,"")</f>
        <v/>
      </c>
    </row>
    <row r="889">
      <c r="A889" s="25" t="inlineStr">
        <is>
          <t>skan_conversion_rate_v2</t>
        </is>
      </c>
      <c r="B889" s="29" t="inlineStr">
        <is>
          <t>Conversion rate (SKAN) · PERCENT · TikTok Ads SKAN Performance</t>
        </is>
      </c>
      <c r="C889" s="26" t="n"/>
      <c r="D889" s="27">
        <f>IF(AND($C889="x",$A889&lt;&gt;""),$A889,"")</f>
        <v/>
      </c>
    </row>
    <row r="890">
      <c r="A890" s="25" t="inlineStr">
        <is>
          <t>skan_cost_per_conversion</t>
        </is>
      </c>
      <c r="B890" s="29" t="inlineStr">
        <is>
          <t>Cost per conversion (SKAN) · NUMERIC · TikTok Ads SKAN Performance</t>
        </is>
      </c>
      <c r="C890" s="26" t="n"/>
      <c r="D890" s="27">
        <f>IF(AND($C890="x",$A890&lt;&gt;""),$A890,"")</f>
        <v/>
      </c>
    </row>
    <row r="891">
      <c r="A891" s="25" t="inlineStr">
        <is>
          <t>skan_cost_per_result</t>
        </is>
      </c>
      <c r="B891" s="29" t="inlineStr">
        <is>
          <t>Cost per result (SKAN) · NUMERIC · TikTok Ads SKAN Performance</t>
        </is>
      </c>
      <c r="C891" s="26" t="n"/>
      <c r="D891" s="27">
        <f>IF(AND($C891="x",$A891&lt;&gt;""),$A891,"")</f>
        <v/>
      </c>
    </row>
    <row r="892">
      <c r="A892" s="25" t="inlineStr">
        <is>
          <t>skan_result_rate</t>
        </is>
      </c>
      <c r="B892" s="29" t="inlineStr">
        <is>
          <t>Result rate (SKAN) · PERCENT · TikTok Ads SKAN Performance</t>
        </is>
      </c>
      <c r="C892" s="26" t="n"/>
      <c r="D892" s="27">
        <f>IF(AND($C892="x",$A892&lt;&gt;""),$A892,"")</f>
        <v/>
      </c>
    </row>
    <row r="893">
      <c r="A893" s="25" t="inlineStr">
        <is>
          <t>skan_results</t>
        </is>
      </c>
      <c r="B893" s="29" t="inlineStr">
        <is>
          <t>Results (SKAN) · NUMERIC · TikTok Ads SKAN Performance</t>
        </is>
      </c>
      <c r="C893" s="26" t="n"/>
      <c r="D893" s="27">
        <f>IF(AND($C893="x",$A893&lt;&gt;""),$A893,"")</f>
        <v/>
      </c>
    </row>
    <row r="894">
      <c r="A894" s="25" t="inlineStr">
        <is>
          <t>ac</t>
        </is>
      </c>
      <c r="B894" s="29" t="inlineStr">
        <is>
          <t>Audience Network · TEXT · TikTok Ads other</t>
        </is>
      </c>
      <c r="C894" s="26" t="n"/>
      <c r="D894" s="27">
        <f>IF(AND($C894="x",$A894&lt;&gt;""),$A894,"")</f>
        <v/>
      </c>
    </row>
    <row r="895">
      <c r="A895" s="25" t="inlineStr">
        <is>
          <t>ad_format</t>
        </is>
      </c>
      <c r="B895" s="29" t="inlineStr">
        <is>
          <t>Ad Format · TEXT · TikTok Ads other</t>
        </is>
      </c>
      <c r="C895" s="26" t="n"/>
      <c r="D895" s="27">
        <f>IF(AND($C895="x",$A895&lt;&gt;""),$A895,"")</f>
        <v/>
      </c>
    </row>
    <row r="896">
      <c r="A896" s="25" t="inlineStr">
        <is>
          <t>ad_group_budget</t>
        </is>
      </c>
      <c r="B896" s="29" t="inlineStr">
        <is>
          <t>Ad Group Budget mode · NUMERIC · TikTok Ads other</t>
        </is>
      </c>
      <c r="C896" s="26" t="n"/>
      <c r="D896" s="27">
        <f>IF(AND($C896="x",$A896&lt;&gt;""),$A896,"")</f>
        <v/>
      </c>
    </row>
    <row r="897">
      <c r="A897" s="25" t="inlineStr">
        <is>
          <t>ad_group_budget_mode</t>
        </is>
      </c>
      <c r="B897" s="29" t="inlineStr">
        <is>
          <t>Ad Group Budget mode · TEXT · TikTok Ads other</t>
        </is>
      </c>
      <c r="C897" s="26" t="n"/>
      <c r="D897" s="27">
        <f>IF(AND($C897="x",$A897&lt;&gt;""),$A897,"")</f>
        <v/>
      </c>
    </row>
    <row r="898">
      <c r="A898" s="25" t="inlineStr">
        <is>
          <t>ad_group_operation_status</t>
        </is>
      </c>
      <c r="B898" s="29" t="inlineStr">
        <is>
          <t>Ad group operation status · TEXT · TikTok Ads other</t>
        </is>
      </c>
      <c r="C898" s="26" t="n"/>
      <c r="D898" s="27">
        <f>IF(AND($C898="x",$A898&lt;&gt;""),$A898,"")</f>
        <v/>
      </c>
    </row>
    <row r="899">
      <c r="A899" s="25" t="inlineStr">
        <is>
          <t>ad_group_placement_type</t>
        </is>
      </c>
      <c r="B899" s="29" t="inlineStr">
        <is>
          <t>Ad Group Placement type · TEXT · TikTok Ads other</t>
        </is>
      </c>
      <c r="C899" s="26" t="n"/>
      <c r="D899" s="27">
        <f>IF(AND($C899="x",$A899&lt;&gt;""),$A899,"")</f>
        <v/>
      </c>
    </row>
    <row r="900">
      <c r="A900" s="25" t="inlineStr">
        <is>
          <t>ad_group_product_source</t>
        </is>
      </c>
      <c r="B900" s="29" t="inlineStr">
        <is>
          <t>Ad Group Product Source · TEXT · TikTok Ads other</t>
        </is>
      </c>
      <c r="C900" s="26" t="n"/>
      <c r="D900" s="27">
        <f>IF(AND($C900="x",$A900&lt;&gt;""),$A900,"")</f>
        <v/>
      </c>
    </row>
    <row r="901">
      <c r="A901" s="25" t="inlineStr">
        <is>
          <t>ad_group_shopping_ads_type</t>
        </is>
      </c>
      <c r="B901" s="29" t="inlineStr">
        <is>
          <t>Ad Group Shopping Ads Type · TEXT · TikTok Ads other</t>
        </is>
      </c>
      <c r="C901" s="26" t="n"/>
      <c r="D901" s="27">
        <f>IF(AND($C901="x",$A901&lt;&gt;""),$A901,"")</f>
        <v/>
      </c>
    </row>
    <row r="902">
      <c r="A902" s="25" t="inlineStr">
        <is>
          <t>ad_playable_url</t>
        </is>
      </c>
      <c r="B902" s="29" t="inlineStr">
        <is>
          <t>Ad Playable URL · TEXT · TikTok Ads other</t>
        </is>
      </c>
      <c r="C902" s="26" t="n"/>
      <c r="D902" s="27">
        <f>IF(AND($C902="x",$A902&lt;&gt;""),$A902,"")</f>
        <v/>
      </c>
    </row>
    <row r="903">
      <c r="A903" s="25" t="inlineStr">
        <is>
          <t>ad_type</t>
        </is>
      </c>
      <c r="B903" s="29" t="inlineStr">
        <is>
          <t>Ad Type · TEXT · TikTok Ads other</t>
        </is>
      </c>
      <c r="C903" s="26" t="n"/>
      <c r="D903" s="27">
        <f>IF(AND($C903="x",$A903&lt;&gt;""),$A903,"")</f>
        <v/>
      </c>
    </row>
    <row r="904">
      <c r="A904" s="25" t="inlineStr">
        <is>
          <t>additional_interests</t>
        </is>
      </c>
      <c r="B904" s="29" t="inlineStr">
        <is>
          <t>Additional Interests · TEXT · TikTok Ads other</t>
        </is>
      </c>
      <c r="C904" s="26" t="n"/>
      <c r="D904" s="27">
        <f>IF(AND($C904="x",$A904&lt;&gt;""),$A904,"")</f>
        <v/>
      </c>
    </row>
    <row r="905">
      <c r="A905" s="25" t="inlineStr">
        <is>
          <t>adgroup_status</t>
        </is>
      </c>
      <c r="B905" s="29" t="inlineStr">
        <is>
          <t>Adgroup Status · TEXT · TikTok Ads other</t>
        </is>
      </c>
      <c r="C905" s="26" t="n"/>
      <c r="D905" s="27">
        <f>IF(AND($C905="x",$A905&lt;&gt;""),$A905,"")</f>
        <v/>
      </c>
    </row>
    <row r="906">
      <c r="A906" s="25" t="inlineStr">
        <is>
          <t>age</t>
        </is>
      </c>
      <c r="B906" s="29" t="inlineStr">
        <is>
          <t>Age · TEXT · TikTok Ads other</t>
        </is>
      </c>
      <c r="C906" s="26" t="n"/>
      <c r="D906" s="27">
        <f>IF(AND($C906="x",$A906&lt;&gt;""),$A906,"")</f>
        <v/>
      </c>
    </row>
    <row r="907">
      <c r="A907" s="25" t="inlineStr">
        <is>
          <t>audience_placement</t>
        </is>
      </c>
      <c r="B907" s="29" t="inlineStr">
        <is>
          <t>Audience Placement · TEXT · TikTok Ads other</t>
        </is>
      </c>
      <c r="C907" s="26" t="n"/>
      <c r="D907" s="27">
        <f>IF(AND($C907="x",$A907&lt;&gt;""),$A907,"")</f>
        <v/>
      </c>
    </row>
    <row r="908">
      <c r="A908" s="25" t="inlineStr">
        <is>
          <t>audience_tags</t>
        </is>
      </c>
      <c r="B908" s="29" t="inlineStr">
        <is>
          <t>Audience Tags · TEXT · TikTok Ads other</t>
        </is>
      </c>
      <c r="C908" s="26" t="n"/>
      <c r="D908" s="27">
        <f>IF(AND($C908="x",$A908&lt;&gt;""),$A908,"")</f>
        <v/>
      </c>
    </row>
    <row r="909">
      <c r="A909" s="25" t="inlineStr">
        <is>
          <t>behavior_id</t>
        </is>
      </c>
      <c r="B909" s="29" t="inlineStr">
        <is>
          <t>Behavior ID · TEXT · TikTok Ads other</t>
        </is>
      </c>
      <c r="C909" s="26" t="n"/>
      <c r="D909" s="27">
        <f>IF(AND($C909="x",$A909&lt;&gt;""),$A909,"")</f>
        <v/>
      </c>
    </row>
    <row r="910">
      <c r="A910" s="25" t="inlineStr">
        <is>
          <t>component_name</t>
        </is>
      </c>
      <c r="B910" s="29" t="inlineStr">
        <is>
          <t>Component Name · TEXT · TikTok Ads other</t>
        </is>
      </c>
      <c r="C910" s="26" t="n"/>
      <c r="D910" s="27">
        <f>IF(AND($C910="x",$A910&lt;&gt;""),$A910,"")</f>
        <v/>
      </c>
    </row>
    <row r="911">
      <c r="A911" s="25" t="inlineStr">
        <is>
          <t>contextual_tag</t>
        </is>
      </c>
      <c r="B911" s="29" t="inlineStr">
        <is>
          <t>Contextual Tag · TEXT · TikTok Ads other</t>
        </is>
      </c>
      <c r="C911" s="26" t="n"/>
      <c r="D911" s="27">
        <f>IF(AND($C911="x",$A911&lt;&gt;""),$A911,"")</f>
        <v/>
      </c>
    </row>
    <row r="912">
      <c r="A912" s="25" t="inlineStr">
        <is>
          <t>country</t>
        </is>
      </c>
      <c r="B912" s="29" t="inlineStr">
        <is>
          <t>Country · COUNTRY · TikTok Ads other</t>
        </is>
      </c>
      <c r="C912" s="26" t="n"/>
      <c r="D912" s="27">
        <f>IF(AND($C912="x",$A912&lt;&gt;""),$A912,"")</f>
        <v/>
      </c>
    </row>
    <row r="913">
      <c r="A913" s="25" t="inlineStr">
        <is>
          <t>country_code</t>
        </is>
      </c>
      <c r="B913" s="29" t="inlineStr">
        <is>
          <t>Country code · COUNTRY · TikTok Ads other</t>
        </is>
      </c>
      <c r="C913" s="26" t="n"/>
      <c r="D913" s="27">
        <f>IF(AND($C913="x",$A913&lt;&gt;""),$A913,"")</f>
        <v/>
      </c>
    </row>
    <row r="914">
      <c r="A914" s="25" t="inlineStr">
        <is>
          <t>custom_event_type</t>
        </is>
      </c>
      <c r="B914" s="29" t="inlineStr">
        <is>
          <t>Custom Event Type · TEXT · TikTok Ads other</t>
        </is>
      </c>
      <c r="C914" s="26" t="n"/>
      <c r="D914" s="27">
        <f>IF(AND($C914="x",$A914&lt;&gt;""),$A914,"")</f>
        <v/>
      </c>
    </row>
    <row r="915">
      <c r="A915" s="25" t="inlineStr">
        <is>
          <t>data_fetched_at</t>
        </is>
      </c>
      <c r="B915" s="29" t="inlineStr">
        <is>
          <t>Data fetched at · TIMESTAMP · TikTok Ads other</t>
        </is>
      </c>
      <c r="C915" s="26" t="n"/>
      <c r="D915" s="27">
        <f>IF(AND($C915="x",$A915&lt;&gt;""),$A915,"")</f>
        <v/>
      </c>
    </row>
    <row r="916">
      <c r="A916" s="25" t="inlineStr">
        <is>
          <t>datasource</t>
        </is>
      </c>
      <c r="B916" s="29" t="inlineStr">
        <is>
          <t>Data Source · TEXT · TikTok Ads other</t>
        </is>
      </c>
      <c r="C916" s="26" t="n"/>
      <c r="D916" s="27">
        <f>IF(AND($C916="x",$A916&lt;&gt;""),$A916,"")</f>
        <v/>
      </c>
    </row>
    <row r="917">
      <c r="A917" s="25" t="inlineStr">
        <is>
          <t>day_of_month</t>
        </is>
      </c>
      <c r="B917" s="29" t="inlineStr">
        <is>
          <t>Day of month · TEXT · TikTok Ads other</t>
        </is>
      </c>
      <c r="C917" s="26" t="n"/>
      <c r="D917" s="27">
        <f>IF(AND($C917="x",$A917&lt;&gt;""),$A917,"")</f>
        <v/>
      </c>
    </row>
    <row r="918">
      <c r="A918" s="25" t="inlineStr">
        <is>
          <t>device_brand_id</t>
        </is>
      </c>
      <c r="B918" s="29" t="inlineStr">
        <is>
          <t>Device Brand ID · TEXT · TikTok Ads other</t>
        </is>
      </c>
      <c r="C918" s="26" t="n"/>
      <c r="D918" s="27">
        <f>IF(AND($C918="x",$A918&lt;&gt;""),$A918,"")</f>
        <v/>
      </c>
    </row>
    <row r="919">
      <c r="A919" s="25" t="inlineStr">
        <is>
          <t>dma_id</t>
        </is>
      </c>
      <c r="B919" s="29" t="inlineStr">
        <is>
          <t>DMA ID · TEXT · TikTok Ads other</t>
        </is>
      </c>
      <c r="C919" s="26" t="n"/>
      <c r="D919" s="27">
        <f>IF(AND($C919="x",$A919&lt;&gt;""),$A919,"")</f>
        <v/>
      </c>
    </row>
    <row r="920">
      <c r="A920" s="25" t="inlineStr">
        <is>
          <t>event_source_id</t>
        </is>
      </c>
      <c r="B920" s="29" t="inlineStr">
        <is>
          <t>Event Source ID · TEXT · TikTok Ads other</t>
        </is>
      </c>
      <c r="C920" s="26" t="n"/>
      <c r="D920" s="27">
        <f>IF(AND($C920="x",$A920&lt;&gt;""),$A920,"")</f>
        <v/>
      </c>
    </row>
    <row r="921">
      <c r="A921" s="25" t="inlineStr">
        <is>
          <t>gender</t>
        </is>
      </c>
      <c r="B921" s="29" t="inlineStr">
        <is>
          <t>Gender · TEXT · TikTok Ads other</t>
        </is>
      </c>
      <c r="C921" s="26" t="n"/>
      <c r="D921" s="27">
        <f>IF(AND($C921="x",$A921&lt;&gt;""),$A921,"")</f>
        <v/>
      </c>
    </row>
    <row r="922">
      <c r="A922" s="25" t="inlineStr">
        <is>
          <t>gmv_max_ads_billed_cost</t>
        </is>
      </c>
      <c r="B922" s="29" t="inlineStr">
        <is>
          <t>GMV Max Ads Net Cost · NUMERIC · TikTok Ads other</t>
        </is>
      </c>
      <c r="C922" s="26" t="n"/>
      <c r="D922" s="27">
        <f>IF(AND($C922="x",$A922&lt;&gt;""),$A922,"")</f>
        <v/>
      </c>
    </row>
    <row r="923">
      <c r="A923" s="25" t="inlineStr">
        <is>
          <t>gmv_max_ads_spend</t>
        </is>
      </c>
      <c r="B923" s="29" t="inlineStr">
        <is>
          <t>GMV Max Ads Total Cost · NUMERIC · TikTok Ads other</t>
        </is>
      </c>
      <c r="C923" s="26" t="n"/>
      <c r="D923" s="27">
        <f>IF(AND($C923="x",$A923&lt;&gt;""),$A923,"")</f>
        <v/>
      </c>
    </row>
    <row r="924">
      <c r="A924" s="25" t="inlineStr">
        <is>
          <t>hashtag</t>
        </is>
      </c>
      <c r="B924" s="29" t="inlineStr">
        <is>
          <t>Hashtag · TEXT · TikTok Ads other</t>
        </is>
      </c>
      <c r="C924" s="26" t="n"/>
      <c r="D924" s="27">
        <f>IF(AND($C924="x",$A924&lt;&gt;""),$A924,"")</f>
        <v/>
      </c>
    </row>
    <row r="925">
      <c r="A925" s="25" t="inlineStr">
        <is>
          <t>hour</t>
        </is>
      </c>
      <c r="B925" s="29" t="inlineStr">
        <is>
          <t>Hour · TEXT · TikTok Ads other</t>
        </is>
      </c>
      <c r="C925" s="26" t="n"/>
      <c r="D925" s="27">
        <f>IF(AND($C925="x",$A925&lt;&gt;""),$A925,"")</f>
        <v/>
      </c>
    </row>
    <row r="926">
      <c r="A926" s="25" t="inlineStr">
        <is>
          <t>image_id</t>
        </is>
      </c>
      <c r="B926" s="29" t="inlineStr">
        <is>
          <t>Image ID · TEXT · TikTok Ads other</t>
        </is>
      </c>
      <c r="C926" s="26" t="n"/>
      <c r="D926" s="27">
        <f>IF(AND($C926="x",$A926&lt;&gt;""),$A926,"")</f>
        <v/>
      </c>
    </row>
    <row r="927">
      <c r="A927" s="25" t="inlineStr">
        <is>
          <t>interest_category</t>
        </is>
      </c>
      <c r="B927" s="29" t="inlineStr">
        <is>
          <t>First Level Interest Category · TEXT · TikTok Ads other</t>
        </is>
      </c>
      <c r="C927" s="26" t="n"/>
      <c r="D927" s="27">
        <f>IF(AND($C927="x",$A927&lt;&gt;""),$A927,"")</f>
        <v/>
      </c>
    </row>
    <row r="928">
      <c r="A928" s="25" t="inlineStr">
        <is>
          <t>interest_category_tier2</t>
        </is>
      </c>
      <c r="B928" s="29" t="inlineStr">
        <is>
          <t>Second Level Interest Category · TEXT · TikTok Ads other</t>
        </is>
      </c>
      <c r="C928" s="26" t="n"/>
      <c r="D928" s="27">
        <f>IF(AND($C928="x",$A928&lt;&gt;""),$A928,"")</f>
        <v/>
      </c>
    </row>
    <row r="929">
      <c r="A929" s="25" t="inlineStr">
        <is>
          <t>interest_category_tier3</t>
        </is>
      </c>
      <c r="B929" s="29" t="inlineStr">
        <is>
          <t>Third Level Interest Category · TEXT · TikTok Ads other</t>
        </is>
      </c>
      <c r="C929" s="26" t="n"/>
      <c r="D929" s="27">
        <f>IF(AND($C929="x",$A929&lt;&gt;""),$A929,"")</f>
        <v/>
      </c>
    </row>
    <row r="930">
      <c r="A930" s="25" t="inlineStr">
        <is>
          <t>interest_category_tier4</t>
        </is>
      </c>
      <c r="B930" s="29" t="inlineStr">
        <is>
          <t>Fourth Level Interest Category · TEXT · TikTok Ads other</t>
        </is>
      </c>
      <c r="C930" s="26" t="n"/>
      <c r="D930" s="27">
        <f>IF(AND($C930="x",$A930&lt;&gt;""),$A930,"")</f>
        <v/>
      </c>
    </row>
    <row r="931">
      <c r="A931" s="25" t="inlineStr">
        <is>
          <t>language</t>
        </is>
      </c>
      <c r="B931" s="29" t="inlineStr">
        <is>
          <t>Language · TEXT · TikTok Ads other</t>
        </is>
      </c>
      <c r="C931" s="26" t="n"/>
      <c r="D931" s="27">
        <f>IF(AND($C931="x",$A931&lt;&gt;""),$A931,"")</f>
        <v/>
      </c>
    </row>
    <row r="932">
      <c r="A932" s="25" t="inlineStr">
        <is>
          <t>match_type</t>
        </is>
      </c>
      <c r="B932" s="29" t="inlineStr">
        <is>
          <t>Match Type · TEXT · TikTok Ads other</t>
        </is>
      </c>
      <c r="C932" s="26" t="n"/>
      <c r="D932" s="27">
        <f>IF(AND($C932="x",$A932&lt;&gt;""),$A932,"")</f>
        <v/>
      </c>
    </row>
    <row r="933">
      <c r="A933" s="25" t="inlineStr">
        <is>
          <t>month</t>
        </is>
      </c>
      <c r="B933" s="29" t="inlineStr">
        <is>
          <t>Month · TEXT · TikTok Ads other</t>
        </is>
      </c>
      <c r="C933" s="26" t="n"/>
      <c r="D933" s="27">
        <f>IF(AND($C933="x",$A933&lt;&gt;""),$A933,"")</f>
        <v/>
      </c>
    </row>
    <row r="934">
      <c r="A934" s="25" t="inlineStr">
        <is>
          <t>now</t>
        </is>
      </c>
      <c r="B934" s="29" t="inlineStr">
        <is>
          <t>Now · TIMESTAMP · TikTok Ads other</t>
        </is>
      </c>
      <c r="C934" s="26" t="n"/>
      <c r="D934" s="27">
        <f>IF(AND($C934="x",$A934&lt;&gt;""),$A934,"")</f>
        <v/>
      </c>
    </row>
    <row r="935">
      <c r="A935" s="25" t="inlineStr">
        <is>
          <t>optimization_goal</t>
        </is>
      </c>
      <c r="B935" s="29" t="inlineStr">
        <is>
          <t>Adgroup Optimization goal · TEXT · TikTok Ads other</t>
        </is>
      </c>
      <c r="C935" s="26" t="n"/>
      <c r="D935" s="27">
        <f>IF(AND($C935="x",$A935&lt;&gt;""),$A935,"")</f>
        <v/>
      </c>
    </row>
    <row r="936">
      <c r="A936" s="25" t="inlineStr">
        <is>
          <t>page_id</t>
        </is>
      </c>
      <c r="B936" s="29" t="inlineStr">
        <is>
          <t>Page ID · TEXT · TikTok Ads other</t>
        </is>
      </c>
      <c r="C936" s="26" t="n"/>
      <c r="D936" s="27">
        <f>IF(AND($C936="x",$A936&lt;&gt;""),$A936,"")</f>
        <v/>
      </c>
    </row>
    <row r="937">
      <c r="A937" s="25" t="inlineStr">
        <is>
          <t>platform</t>
        </is>
      </c>
      <c r="B937" s="29" t="inlineStr">
        <is>
          <t>Platform · TEXT · TikTok Ads other</t>
        </is>
      </c>
      <c r="C937" s="26" t="n"/>
      <c r="D937" s="27">
        <f>IF(AND($C937="x",$A937&lt;&gt;""),$A937,"")</f>
        <v/>
      </c>
    </row>
    <row r="938">
      <c r="A938" s="25" t="inlineStr">
        <is>
          <t>post_id</t>
        </is>
      </c>
      <c r="B938" s="29" t="inlineStr">
        <is>
          <t>Post ID · TEXT · TikTok Ads other</t>
        </is>
      </c>
      <c r="C938" s="26" t="n"/>
      <c r="D938" s="27">
        <f>IF(AND($C938="x",$A938&lt;&gt;""),$A938,"")</f>
        <v/>
      </c>
    </row>
    <row r="939">
      <c r="A939" s="25" t="inlineStr">
        <is>
          <t>profile_image_url</t>
        </is>
      </c>
      <c r="B939" s="29" t="inlineStr">
        <is>
          <t>Profile Image URL · IMAGE_URL · TikTok Ads other</t>
        </is>
      </c>
      <c r="C939" s="26" t="n"/>
      <c r="D939" s="27">
        <f>IF(AND($C939="x",$A939&lt;&gt;""),$A939,"")</f>
        <v/>
      </c>
    </row>
    <row r="940">
      <c r="A940" s="25" t="inlineStr">
        <is>
          <t>province_id</t>
        </is>
      </c>
      <c r="B940" s="29" t="inlineStr">
        <is>
          <t>Province ID · TEXT · TikTok Ads other</t>
        </is>
      </c>
      <c r="C940" s="26" t="n"/>
      <c r="D940" s="27">
        <f>IF(AND($C940="x",$A940&lt;&gt;""),$A940,"")</f>
        <v/>
      </c>
    </row>
    <row r="941">
      <c r="A941" s="25" t="inlineStr">
        <is>
          <t>province_name</t>
        </is>
      </c>
      <c r="B941" s="29" t="inlineStr">
        <is>
          <t>Province Name · TEXT · TikTok Ads other</t>
        </is>
      </c>
      <c r="C941" s="26" t="n"/>
      <c r="D941" s="27">
        <f>IF(AND($C941="x",$A941&lt;&gt;""),$A941,"")</f>
        <v/>
      </c>
    </row>
    <row r="942">
      <c r="A942" s="25" t="inlineStr">
        <is>
          <t>purchase_intention</t>
        </is>
      </c>
      <c r="B942" s="29" t="inlineStr">
        <is>
          <t>Purchase Intention · TEXT · TikTok Ads other</t>
        </is>
      </c>
      <c r="C942" s="26" t="n"/>
      <c r="D942" s="27">
        <f>IF(AND($C942="x",$A942&lt;&gt;""),$A942,"")</f>
        <v/>
      </c>
    </row>
    <row r="943">
      <c r="A943" s="25" t="inlineStr">
        <is>
          <t>room_id</t>
        </is>
      </c>
      <c r="B943" s="29" t="inlineStr">
        <is>
          <t>Room ID · TEXT · TikTok Ads other</t>
        </is>
      </c>
      <c r="C943" s="26" t="n"/>
      <c r="D943" s="27">
        <f>IF(AND($C943="x",$A943&lt;&gt;""),$A943,"")</f>
        <v/>
      </c>
    </row>
    <row r="944">
      <c r="A944" s="25" t="inlineStr">
        <is>
          <t>schedule_end_time</t>
        </is>
      </c>
      <c r="B944" s="29" t="inlineStr">
        <is>
          <t>Schedule end time · TEXT · TikTok Ads other</t>
        </is>
      </c>
      <c r="C944" s="26" t="n"/>
      <c r="D944" s="27">
        <f>IF(AND($C944="x",$A944&lt;&gt;""),$A944,"")</f>
        <v/>
      </c>
    </row>
    <row r="945">
      <c r="A945" s="25" t="inlineStr">
        <is>
          <t>schedule_start_time</t>
        </is>
      </c>
      <c r="B945" s="29" t="inlineStr">
        <is>
          <t>Schedule start time · TEXT · TikTok Ads other</t>
        </is>
      </c>
      <c r="C945" s="26" t="n"/>
      <c r="D945" s="27">
        <f>IF(AND($C945="x",$A945&lt;&gt;""),$A945,"")</f>
        <v/>
      </c>
    </row>
    <row r="946">
      <c r="A946" s="25" t="inlineStr">
        <is>
          <t>search_keyword</t>
        </is>
      </c>
      <c r="B946" s="29" t="inlineStr">
        <is>
          <t>Search Keyword · TEXT · TikTok Ads other</t>
        </is>
      </c>
      <c r="C946" s="26" t="n"/>
      <c r="D946" s="27">
        <f>IF(AND($C946="x",$A946&lt;&gt;""),$A946,"")</f>
        <v/>
      </c>
    </row>
    <row r="947">
      <c r="A947" s="25" t="inlineStr">
        <is>
          <t>search_terms</t>
        </is>
      </c>
      <c r="B947" s="29" t="inlineStr">
        <is>
          <t>Search Terms · TEXT · TikTok Ads other</t>
        </is>
      </c>
      <c r="C947" s="26" t="n"/>
      <c r="D947" s="27">
        <f>IF(AND($C947="x",$A947&lt;&gt;""),$A947,"")</f>
        <v/>
      </c>
    </row>
    <row r="948">
      <c r="A948" s="25" t="inlineStr">
        <is>
          <t>skan_postback_sequence</t>
        </is>
      </c>
      <c r="B948" s="29" t="inlineStr">
        <is>
          <t>SKAN Postback Sequence · TEXT · TikTok Ads other</t>
        </is>
      </c>
      <c r="C948" s="26" t="n"/>
      <c r="D948" s="27">
        <f>IF(AND($C948="x",$A948&lt;&gt;""),$A948,"")</f>
        <v/>
      </c>
    </row>
    <row r="949">
      <c r="A949" s="25" t="inlineStr">
        <is>
          <t>source</t>
        </is>
      </c>
      <c r="B949" s="29" t="inlineStr">
        <is>
          <t>Source · TEXT · TikTok Ads other</t>
        </is>
      </c>
      <c r="C949" s="26" t="n"/>
      <c r="D949" s="27">
        <f>IF(AND($C949="x",$A949&lt;&gt;""),$A949,"")</f>
        <v/>
      </c>
    </row>
    <row r="950">
      <c r="A950" s="25" t="inlineStr">
        <is>
          <t>today</t>
        </is>
      </c>
      <c r="B950" s="29" t="inlineStr">
        <is>
          <t>Today · DATE · TikTok Ads other</t>
        </is>
      </c>
      <c r="C950" s="26" t="n"/>
      <c r="D950" s="27">
        <f>IF(AND($C950="x",$A950&lt;&gt;""),$A950,"")</f>
        <v/>
      </c>
    </row>
    <row r="951">
      <c r="A951" s="25" t="inlineStr">
        <is>
          <t>video_material_id</t>
        </is>
      </c>
      <c r="B951" s="29" t="inlineStr">
        <is>
          <t>Video Material ID · TEXT · TikTok Ads other</t>
        </is>
      </c>
      <c r="C951" s="26" t="n"/>
      <c r="D951" s="27">
        <f>IF(AND($C951="x",$A951&lt;&gt;""),$A951,"")</f>
        <v/>
      </c>
    </row>
    <row r="952">
      <c r="A952" s="25" t="inlineStr">
        <is>
          <t>week</t>
        </is>
      </c>
      <c r="B952" s="29" t="inlineStr">
        <is>
          <t>Week · TEXT · TikTok Ads other</t>
        </is>
      </c>
      <c r="C952" s="26" t="n"/>
      <c r="D952" s="27">
        <f>IF(AND($C952="x",$A952&lt;&gt;""),$A952,"")</f>
        <v/>
      </c>
    </row>
    <row r="953">
      <c r="A953" s="25" t="inlineStr">
        <is>
          <t>week_day</t>
        </is>
      </c>
      <c r="B953" s="29" t="inlineStr">
        <is>
          <t>Day of week and day number · TEXT · TikTok Ads other</t>
        </is>
      </c>
      <c r="C953" s="26" t="n"/>
      <c r="D953" s="27">
        <f>IF(AND($C953="x",$A953&lt;&gt;""),$A953,"")</f>
        <v/>
      </c>
    </row>
    <row r="954">
      <c r="A954" s="25" t="inlineStr">
        <is>
          <t>week_day_iso</t>
        </is>
      </c>
      <c r="B954" s="29" t="inlineStr">
        <is>
          <t>Day of week and day number, ISO · TEXT · TikTok Ads other</t>
        </is>
      </c>
      <c r="C954" s="26" t="n"/>
      <c r="D954" s="27">
        <f>IF(AND($C954="x",$A954&lt;&gt;""),$A954,"")</f>
        <v/>
      </c>
    </row>
    <row r="955">
      <c r="A955" s="25" t="inlineStr">
        <is>
          <t>week_iso</t>
        </is>
      </c>
      <c r="B955" s="29" t="inlineStr">
        <is>
          <t>Week ISO · TEXT · TikTok Ads other</t>
        </is>
      </c>
      <c r="C955" s="26" t="n"/>
      <c r="D955" s="27">
        <f>IF(AND($C955="x",$A955&lt;&gt;""),$A955,"")</f>
        <v/>
      </c>
    </row>
    <row r="956">
      <c r="A956" s="25" t="inlineStr">
        <is>
          <t>year</t>
        </is>
      </c>
      <c r="B956" s="29" t="inlineStr">
        <is>
          <t>Year · TEXT · TikTok Ads other</t>
        </is>
      </c>
      <c r="C956" s="26" t="n"/>
      <c r="D956" s="27">
        <f>IF(AND($C956="x",$A956&lt;&gt;""),$A956,"")</f>
        <v/>
      </c>
    </row>
    <row r="957">
      <c r="A957" s="25" t="inlineStr">
        <is>
          <t>year_month</t>
        </is>
      </c>
      <c r="B957" s="29" t="inlineStr">
        <is>
          <t>Yearmonth · TEXT · TikTok Ads other</t>
        </is>
      </c>
      <c r="C957" s="26" t="n"/>
      <c r="D957" s="27">
        <f>IF(AND($C957="x",$A957&lt;&gt;""),$A957,"")</f>
        <v/>
      </c>
    </row>
    <row r="958">
      <c r="A958" s="25" t="inlineStr">
        <is>
          <t>year_month_name</t>
        </is>
      </c>
      <c r="B958" s="29" t="inlineStr">
        <is>
          <t>Year month name · TEXT · TikTok Ads other</t>
        </is>
      </c>
      <c r="C958" s="26" t="n"/>
      <c r="D958" s="27">
        <f>IF(AND($C958="x",$A958&lt;&gt;""),$A958,"")</f>
        <v/>
      </c>
    </row>
    <row r="959">
      <c r="A959" s="25" t="inlineStr">
        <is>
          <t>year_of_week</t>
        </is>
      </c>
      <c r="B959" s="29" t="inlineStr">
        <is>
          <t>Year of week · TEXT · TikTok Ads other</t>
        </is>
      </c>
      <c r="C959" s="26" t="n"/>
      <c r="D959" s="27">
        <f>IF(AND($C959="x",$A959&lt;&gt;""),$A959,"")</f>
        <v/>
      </c>
    </row>
    <row r="960">
      <c r="A960" s="25" t="inlineStr">
        <is>
          <t>year_of_week_iso</t>
        </is>
      </c>
      <c r="B960" s="29" t="inlineStr">
        <is>
          <t>Year of week, ISO · TEXT · TikTok Ads other</t>
        </is>
      </c>
      <c r="C960" s="26" t="n"/>
      <c r="D960" s="27">
        <f>IF(AND($C960="x",$A960&lt;&gt;""),$A960,"")</f>
        <v/>
      </c>
    </row>
    <row r="961">
      <c r="A961" s="25" t="inlineStr">
        <is>
          <t>year_week</t>
        </is>
      </c>
      <c r="B961" s="29" t="inlineStr">
        <is>
          <t>Year week · TEXT · TikTok Ads other</t>
        </is>
      </c>
      <c r="C961" s="26" t="n"/>
      <c r="D961" s="27">
        <f>IF(AND($C961="x",$A961&lt;&gt;""),$A961,"")</f>
        <v/>
      </c>
    </row>
    <row r="962">
      <c r="A962" s="25" t="inlineStr">
        <is>
          <t>year_week_iso</t>
        </is>
      </c>
      <c r="B962" s="29" t="inlineStr">
        <is>
          <t>Year week ISO · TEXT · TikTok Ads other</t>
        </is>
      </c>
      <c r="C962" s="26" t="n"/>
      <c r="D962" s="27">
        <f>IF(AND($C962="x",$A962&lt;&gt;""),$A962,"")</f>
        <v/>
      </c>
    </row>
    <row r="963">
      <c r="A963" s="22" t="inlineStr">
        <is>
          <t>Eigen veld toevoegen: zet hieronder het Windsor-veld-id in kolom A en een x in kolom C (tot rij 973).</t>
        </is>
      </c>
    </row>
    <row r="964">
      <c r="A964" s="30" t="n"/>
      <c r="C964" s="30" t="n"/>
      <c r="D964" s="27">
        <f>IF(AND($C964="x",$A964&lt;&gt;""),$A964,"")</f>
        <v/>
      </c>
    </row>
    <row r="965">
      <c r="A965" s="30" t="n"/>
      <c r="C965" s="30" t="n"/>
      <c r="D965" s="27">
        <f>IF(AND($C965="x",$A965&lt;&gt;""),$A965,"")</f>
        <v/>
      </c>
    </row>
    <row r="966">
      <c r="A966" s="30" t="n"/>
      <c r="C966" s="30" t="n"/>
      <c r="D966" s="27">
        <f>IF(AND($C966="x",$A966&lt;&gt;""),$A966,"")</f>
        <v/>
      </c>
    </row>
    <row r="967">
      <c r="A967" s="30" t="n"/>
      <c r="C967" s="30" t="n"/>
      <c r="D967" s="27">
        <f>IF(AND($C967="x",$A967&lt;&gt;""),$A967,"")</f>
        <v/>
      </c>
    </row>
    <row r="968">
      <c r="A968" s="30" t="n"/>
      <c r="C968" s="30" t="n"/>
      <c r="D968" s="27">
        <f>IF(AND($C968="x",$A968&lt;&gt;""),$A968,"")</f>
        <v/>
      </c>
    </row>
    <row r="969">
      <c r="A969" s="30" t="n"/>
      <c r="C969" s="30" t="n"/>
      <c r="D969" s="27">
        <f>IF(AND($C969="x",$A969&lt;&gt;""),$A969,"")</f>
        <v/>
      </c>
    </row>
    <row r="970">
      <c r="A970" s="30" t="n"/>
      <c r="C970" s="30" t="n"/>
      <c r="D970" s="27">
        <f>IF(AND($C970="x",$A970&lt;&gt;""),$A970,"")</f>
        <v/>
      </c>
    </row>
    <row r="971">
      <c r="A971" s="30" t="n"/>
      <c r="C971" s="30" t="n"/>
      <c r="D971" s="27">
        <f>IF(AND($C971="x",$A971&lt;&gt;""),$A971,"")</f>
        <v/>
      </c>
    </row>
    <row r="972">
      <c r="A972" s="30" t="n"/>
      <c r="C972" s="30" t="n"/>
      <c r="D972" s="27">
        <f>IF(AND($C972="x",$A972&lt;&gt;""),$A972,"")</f>
        <v/>
      </c>
    </row>
    <row r="973">
      <c r="A973" s="30" t="n"/>
      <c r="C973" s="30" t="n"/>
      <c r="D973" s="27">
        <f>IF(AND($C973="x",$A973&lt;&gt;""),$A973,"")</f>
        <v/>
      </c>
    </row>
  </sheetData>
  <mergeCells count="3">
    <mergeCell ref="A963:C963"/>
    <mergeCell ref="A25:C25"/>
    <mergeCell ref="B8:D8"/>
  </mergeCells>
  <dataValidations count="1">
    <dataValidation sqref="C12 C13 C14 C15 C16 C17 C18 C19 C20 C21 C22 C23 C24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4 C965 C966 C967 C968 C969 C970 C971 C972 C973"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218"/>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Pinterest Ads campagnes</t>
        </is>
      </c>
      <c r="C1" s="22" t="inlineStr">
        <is>
          <t>Status: ROAS-registry (live); sheet nog niet gelezen · Ads → ROAS kanalen</t>
        </is>
      </c>
    </row>
    <row r="2">
      <c r="A2" s="3" t="inlineStr">
        <is>
          <t>Connector</t>
        </is>
      </c>
      <c r="B2" s="6" t="inlineStr">
        <is>
          <t>pinterest</t>
        </is>
      </c>
    </row>
    <row r="3">
      <c r="A3" s="3" t="inlineStr">
        <is>
          <t>Account-id (uit Instellingen)</t>
        </is>
      </c>
      <c r="B3" s="23">
        <f>IF(Instellingen!$B$18="","",Instellingen!$B$18)</f>
        <v/>
      </c>
      <c r="C3" s="8" t="inlineStr">
        <is>
          <t>Leeg = geen select_accounts in de URL</t>
        </is>
      </c>
    </row>
    <row r="4">
      <c r="A4" s="3" t="inlineStr">
        <is>
          <t>Taaknaam (Task name)</t>
        </is>
      </c>
      <c r="B4" s="23">
        <f>"Windsor - Sheets - Pinterest Ads campagnes - "&amp;Instellingen!$B$3</f>
        <v/>
      </c>
    </row>
    <row r="5">
      <c r="A5" s="3" t="inlineStr">
        <is>
          <t>Tabnaam (Sheet Name)</t>
        </is>
      </c>
      <c r="B5" s="23">
        <f>"Pinterest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$218)&amp;IF($B$3&lt;&gt;"","&amp;select_accounts="&amp;$B$3,"")&amp;IF(Instellingen!$B$5&lt;&gt;"","&amp;_field_headers="&amp;Instellingen!$B$5,"")</f>
        <v/>
      </c>
    </row>
    <row r="9">
      <c r="A9" s="3" t="inlineStr">
        <is>
          <t>Aantal velden in de query</t>
        </is>
      </c>
      <c r="B9" s="6">
        <f>COUNTIF($C$12:$C$218,"x")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campaign_id</t>
        </is>
      </c>
      <c r="B15" s="25" t="inlineStr">
        <is>
          <t>Campagne-id · Windsor: Campaign ID · TEXT</t>
        </is>
      </c>
      <c r="C15" s="26" t="inlineStr">
        <is>
          <t>x</t>
        </is>
      </c>
      <c r="D15" s="27">
        <f>IF(AND($C15="x",$A15&lt;&gt;""),$A15,"")</f>
        <v/>
      </c>
    </row>
    <row r="16">
      <c r="A16" s="16" t="inlineStr">
        <is>
          <t>campaign</t>
        </is>
      </c>
      <c r="B16" s="25" t="inlineStr">
        <is>
          <t>Campagnenaam · Windsor: Campaign · TEXT</t>
        </is>
      </c>
      <c r="C16" s="26" t="inlineStr">
        <is>
          <t>x</t>
        </is>
      </c>
      <c r="D16" s="27">
        <f>IF(AND($C16="x",$A16&lt;&gt;""),$A16,"")</f>
        <v/>
      </c>
    </row>
    <row r="17">
      <c r="A17" s="16" t="inlineStr">
        <is>
          <t>campaign_status</t>
        </is>
      </c>
      <c r="B17" s="25" t="inlineStr">
        <is>
          <t>Status · Windsor: Campaign Status · TEXT</t>
        </is>
      </c>
      <c r="C17" s="26" t="inlineStr">
        <is>
          <t>x</t>
        </is>
      </c>
      <c r="D17" s="27">
        <f>IF(AND($C17="x",$A17&lt;&gt;""),$A17,"")</f>
        <v/>
      </c>
    </row>
    <row r="18">
      <c r="A18" s="16" t="inlineStr">
        <is>
          <t>spend</t>
        </is>
      </c>
      <c r="B18" s="25" t="inlineStr">
        <is>
          <t>Kosten · Windsor: Spend · NUMERIC</t>
        </is>
      </c>
      <c r="C18" s="26" t="inlineStr">
        <is>
          <t>x</t>
        </is>
      </c>
      <c r="D18" s="27">
        <f>IF(AND($C18="x",$A18&lt;&gt;""),$A18,"")</f>
        <v/>
      </c>
    </row>
    <row r="19">
      <c r="A19" s="16" t="inlineStr">
        <is>
          <t>totalcost</t>
        </is>
      </c>
      <c r="B19" s="25" t="inlineStr">
        <is>
          <t>Kosten (alias) · Windsor: Total Cost · NUMERIC</t>
        </is>
      </c>
      <c r="C19" s="26" t="n"/>
      <c r="D19" s="27">
        <f>IF(AND($C19="x",$A19&lt;&gt;""),$A19,"")</f>
        <v/>
      </c>
    </row>
    <row r="20">
      <c r="A20" s="16" t="inlineStr">
        <is>
          <t>impressions</t>
        </is>
      </c>
      <c r="B20" s="25" t="inlineStr">
        <is>
          <t>Vertoningen · Windsor: Impressions · NUMERIC</t>
        </is>
      </c>
      <c r="C20" s="26" t="inlineStr">
        <is>
          <t>x</t>
        </is>
      </c>
      <c r="D20" s="27">
        <f>IF(AND($C20="x",$A20&lt;&gt;""),$A20,"")</f>
        <v/>
      </c>
    </row>
    <row r="21">
      <c r="A21" s="16" t="inlineStr">
        <is>
          <t>clicks</t>
        </is>
      </c>
      <c r="B21" s="25" t="inlineStr">
        <is>
          <t>Pin-kliks totaal · Windsor: Total number of Pin clicks (alias for Pin clicks) · NUMERIC</t>
        </is>
      </c>
      <c r="C21" s="26" t="inlineStr">
        <is>
          <t>x</t>
        </is>
      </c>
      <c r="D21" s="27">
        <f>IF(AND($C21="x",$A21&lt;&gt;""),$A21,"")</f>
        <v/>
      </c>
    </row>
    <row r="22">
      <c r="A22" s="16" t="inlineStr">
        <is>
          <t>reach</t>
        </is>
      </c>
      <c r="B22" s="25" t="inlineStr">
        <is>
          <t>Bereik · Windsor: User Reach · NUMERIC</t>
        </is>
      </c>
      <c r="C22" s="26" t="inlineStr">
        <is>
          <t>x</t>
        </is>
      </c>
      <c r="D22" s="27">
        <f>IF(AND($C22="x",$A22&lt;&gt;""),$A22,"")</f>
        <v/>
      </c>
    </row>
    <row r="23">
      <c r="A23" s="16" t="inlineStr">
        <is>
          <t>total_conversions</t>
        </is>
      </c>
      <c r="B23" s="25" t="inlineStr">
        <is>
          <t>Conversies (registry zoekt 'conversions': bestaat niet) · Windsor: Conversions · NUMERIC</t>
        </is>
      </c>
      <c r="C23" s="26" t="inlineStr">
        <is>
          <t>x</t>
        </is>
      </c>
      <c r="D23" s="27">
        <f>IF(AND($C23="x",$A23&lt;&gt;""),$A23,"")</f>
        <v/>
      </c>
    </row>
    <row r="24">
      <c r="A24" s="16" t="inlineStr">
        <is>
          <t>total_conversions_value</t>
        </is>
      </c>
      <c r="B24" s="25" t="inlineStr">
        <is>
          <t>Conversiewaarde (registry zoekt 'total_conversion_value' zonder s: bestaat niet) · Windsor: Total conversion value · NUMERIC</t>
        </is>
      </c>
      <c r="C24" s="26" t="inlineStr">
        <is>
          <t>x</t>
        </is>
      </c>
      <c r="D24" s="27">
        <f>IF(AND($C24="x",$A24&lt;&gt;""),$A24,"")</f>
        <v/>
      </c>
    </row>
    <row r="25">
      <c r="A25" s="28" t="inlineStr">
        <is>
          <t>— Overige Windsor-velden van connector 'pinterest' (182; weergavenaam · type · rapport). Zet een x om ze op te nemen. —</t>
        </is>
      </c>
      <c r="D25" s="27" t="inlineStr"/>
    </row>
    <row r="26">
      <c r="A26" s="25" t="inlineStr">
        <is>
          <t>audience_age</t>
        </is>
      </c>
      <c r="B26" s="29" t="inlineStr">
        <is>
          <t>Audience Insight Age · TEXT · Pinterest Ads audience_insights</t>
        </is>
      </c>
      <c r="C26" s="26" t="n"/>
      <c r="D26" s="27">
        <f>IF(AND($C26="x",$A26&lt;&gt;""),$A26,"")</f>
        <v/>
      </c>
    </row>
    <row r="27">
      <c r="A27" s="25" t="inlineStr">
        <is>
          <t>audience_gender</t>
        </is>
      </c>
      <c r="B27" s="29" t="inlineStr">
        <is>
          <t>Audience Insight Gender · TEXT · Pinterest Ads audience_insights</t>
        </is>
      </c>
      <c r="C27" s="26" t="n"/>
      <c r="D27" s="27">
        <f>IF(AND($C27="x",$A27&lt;&gt;""),$A27,"")</f>
        <v/>
      </c>
    </row>
    <row r="28">
      <c r="A28" s="25" t="inlineStr">
        <is>
          <t>audience_insight_type</t>
        </is>
      </c>
      <c r="B28" s="29" t="inlineStr">
        <is>
          <t>Audience Insight Type · TEXT · Pinterest Ads audience_insights</t>
        </is>
      </c>
      <c r="C28" s="26" t="n"/>
      <c r="D28" s="27">
        <f>IF(AND($C28="x",$A28&lt;&gt;""),$A28,"")</f>
        <v/>
      </c>
    </row>
    <row r="29">
      <c r="A29" s="25" t="inlineStr">
        <is>
          <t>audience_share</t>
        </is>
      </c>
      <c r="B29" s="29" t="inlineStr">
        <is>
          <t>Audience Insight Share · PERCENT · Pinterest Ads audience_insights</t>
        </is>
      </c>
      <c r="C29" s="26" t="n"/>
      <c r="D29" s="27">
        <f>IF(AND($C29="x",$A29&lt;&gt;""),$A29,"")</f>
        <v/>
      </c>
    </row>
    <row r="30">
      <c r="A30" s="25" t="inlineStr">
        <is>
          <t>audience_size</t>
        </is>
      </c>
      <c r="B30" s="29" t="inlineStr">
        <is>
          <t>Audience Insight Size · NUMERIC · Pinterest Ads audience_insights</t>
        </is>
      </c>
      <c r="C30" s="26" t="n"/>
      <c r="D30" s="27">
        <f>IF(AND($C30="x",$A30&lt;&gt;""),$A30,"")</f>
        <v/>
      </c>
    </row>
    <row r="31">
      <c r="A31" s="25" t="inlineStr">
        <is>
          <t>ad_group</t>
        </is>
      </c>
      <c r="B31" s="29" t="inlineStr">
        <is>
          <t>Ad Group · TEXT · Pinterest Ads other</t>
        </is>
      </c>
      <c r="C31" s="26" t="n"/>
      <c r="D31" s="27">
        <f>IF(AND($C31="x",$A31&lt;&gt;""),$A31,"")</f>
        <v/>
      </c>
    </row>
    <row r="32">
      <c r="A32" s="25" t="inlineStr">
        <is>
          <t>ad_group_budget</t>
        </is>
      </c>
      <c r="B32" s="29" t="inlineStr">
        <is>
          <t>Ad Group Budget · NUMERIC · Pinterest Ads other</t>
        </is>
      </c>
      <c r="C32" s="26" t="n"/>
      <c r="D32" s="27">
        <f>IF(AND($C32="x",$A32&lt;&gt;""),$A32,"")</f>
        <v/>
      </c>
    </row>
    <row r="33">
      <c r="A33" s="25" t="inlineStr">
        <is>
          <t>ad_group_budget_type</t>
        </is>
      </c>
      <c r="B33" s="29" t="inlineStr">
        <is>
          <t>Ad Group Budget Type · TEXT · Pinterest Ads other</t>
        </is>
      </c>
      <c r="C33" s="26" t="n"/>
      <c r="D33" s="27">
        <f>IF(AND($C33="x",$A33&lt;&gt;""),$A33,"")</f>
        <v/>
      </c>
    </row>
    <row r="34">
      <c r="A34" s="25" t="inlineStr">
        <is>
          <t>ad_group_entity_status</t>
        </is>
      </c>
      <c r="B34" s="29" t="inlineStr">
        <is>
          <t>Ad Group Entity Status · TEXT · Pinterest Ads other</t>
        </is>
      </c>
      <c r="C34" s="26" t="n"/>
      <c r="D34" s="27">
        <f>IF(AND($C34="x",$A34&lt;&gt;""),$A34,"")</f>
        <v/>
      </c>
    </row>
    <row r="35">
      <c r="A35" s="25" t="inlineStr">
        <is>
          <t>ad_group_id</t>
        </is>
      </c>
      <c r="B35" s="29" t="inlineStr">
        <is>
          <t>Ad Group ID · TEXT · Pinterest Ads other</t>
        </is>
      </c>
      <c r="C35" s="26" t="n"/>
      <c r="D35" s="27">
        <f>IF(AND($C35="x",$A35&lt;&gt;""),$A35,"")</f>
        <v/>
      </c>
    </row>
    <row r="36">
      <c r="A36" s="25" t="inlineStr">
        <is>
          <t>ad_group_name</t>
        </is>
      </c>
      <c r="B36" s="29" t="inlineStr">
        <is>
          <t>Ad Group Name · TEXT · Pinterest Ads other</t>
        </is>
      </c>
      <c r="C36" s="26" t="n"/>
      <c r="D36" s="27">
        <f>IF(AND($C36="x",$A36&lt;&gt;""),$A36,"")</f>
        <v/>
      </c>
    </row>
    <row r="37">
      <c r="A37" s="25" t="inlineStr">
        <is>
          <t>ad_group_status</t>
        </is>
      </c>
      <c r="B37" s="29" t="inlineStr">
        <is>
          <t>Ad Group Status · TEXT · Pinterest Ads other</t>
        </is>
      </c>
      <c r="C37" s="26" t="n"/>
      <c r="D37" s="27">
        <f>IF(AND($C37="x",$A37&lt;&gt;""),$A37,"")</f>
        <v/>
      </c>
    </row>
    <row r="38">
      <c r="A38" s="25" t="inlineStr">
        <is>
          <t>ad_id</t>
        </is>
      </c>
      <c r="B38" s="29" t="inlineStr">
        <is>
          <t>Ad ID · TEXT · Pinterest Ads other</t>
        </is>
      </c>
      <c r="C38" s="26" t="n"/>
      <c r="D38" s="27">
        <f>IF(AND($C38="x",$A38&lt;&gt;""),$A38,"")</f>
        <v/>
      </c>
    </row>
    <row r="39">
      <c r="A39" s="25" t="inlineStr">
        <is>
          <t>adnetwork_conversions</t>
        </is>
      </c>
      <c r="B39" s="29" t="inlineStr">
        <is>
          <t>Ad Network Conversions (alias for Conversions) · NUMERIC · Pinterest Ads other</t>
        </is>
      </c>
      <c r="C39" s="26" t="n"/>
      <c r="D39" s="27">
        <f>IF(AND($C39="x",$A39&lt;&gt;""),$A39,"")</f>
        <v/>
      </c>
    </row>
    <row r="40">
      <c r="A40" s="25" t="inlineStr">
        <is>
          <t>adnetwork_revenue</t>
        </is>
      </c>
      <c r="B40" s="29" t="inlineStr">
        <is>
          <t>Ad Network Revenue (alias for Total conversion value) · NUMERIC · Pinterest Ads other</t>
        </is>
      </c>
      <c r="C40" s="26" t="n"/>
      <c r="D40" s="27">
        <f>IF(AND($C40="x",$A40&lt;&gt;""),$A40,"")</f>
        <v/>
      </c>
    </row>
    <row r="41">
      <c r="A41" s="25" t="inlineStr">
        <is>
          <t>advertiserid</t>
        </is>
      </c>
      <c r="B41" s="29" t="inlineStr">
        <is>
          <t>Advertiser ID · TEXT · Pinterest Ads other</t>
        </is>
      </c>
      <c r="C41" s="26" t="n"/>
      <c r="D41" s="27">
        <f>IF(AND($C41="x",$A41&lt;&gt;""),$A41,"")</f>
        <v/>
      </c>
    </row>
    <row r="42">
      <c r="A42" s="25" t="inlineStr">
        <is>
          <t>average_order_value_checkout</t>
        </is>
      </c>
      <c r="B42" s="29" t="inlineStr">
        <is>
          <t>Average Order Value (Checkout) · NUMERIC · Pinterest Ads other</t>
        </is>
      </c>
      <c r="C42" s="26" t="n"/>
      <c r="D42" s="27">
        <f>IF(AND($C42="x",$A42&lt;&gt;""),$A42,"")</f>
        <v/>
      </c>
    </row>
    <row r="43">
      <c r="A43" s="25" t="inlineStr">
        <is>
          <t>campaign_daily_spend_cap</t>
        </is>
      </c>
      <c r="B43" s="29" t="inlineStr">
        <is>
          <t>Campaign Daily Spend Cap · NUMERIC · Pinterest Ads other</t>
        </is>
      </c>
      <c r="C43" s="26" t="n"/>
      <c r="D43" s="27">
        <f>IF(AND($C43="x",$A43&lt;&gt;""),$A43,"")</f>
        <v/>
      </c>
    </row>
    <row r="44">
      <c r="A44" s="25" t="inlineStr">
        <is>
          <t>campaign_end_time</t>
        </is>
      </c>
      <c r="B44" s="29" t="inlineStr">
        <is>
          <t>Campaign End Time · TIMESTAMP · Pinterest Ads other</t>
        </is>
      </c>
      <c r="C44" s="26" t="n"/>
      <c r="D44" s="27">
        <f>IF(AND($C44="x",$A44&lt;&gt;""),$A44,"")</f>
        <v/>
      </c>
    </row>
    <row r="45">
      <c r="A45" s="25" t="inlineStr">
        <is>
          <t>campaign_lifetime_spend_cap</t>
        </is>
      </c>
      <c r="B45" s="29" t="inlineStr">
        <is>
          <t>Campaign Lifetime Spend Cap · NUMERIC · Pinterest Ads other</t>
        </is>
      </c>
      <c r="C45" s="26" t="n"/>
      <c r="D45" s="27">
        <f>IF(AND($C45="x",$A45&lt;&gt;""),$A45,"")</f>
        <v/>
      </c>
    </row>
    <row r="46">
      <c r="A46" s="25" t="inlineStr">
        <is>
          <t>campaign_name</t>
        </is>
      </c>
      <c r="B46" s="29" t="inlineStr">
        <is>
          <t>Campaign Name · TEXT · Pinterest Ads other</t>
        </is>
      </c>
      <c r="C46" s="26" t="n"/>
      <c r="D46" s="27">
        <f>IF(AND($C46="x",$A46&lt;&gt;""),$A46,"")</f>
        <v/>
      </c>
    </row>
    <row r="47">
      <c r="A47" s="25" t="inlineStr">
        <is>
          <t>campaign_objective</t>
        </is>
      </c>
      <c r="B47" s="29" t="inlineStr">
        <is>
          <t>Campaign Objective · TEXT · Pinterest Ads other</t>
        </is>
      </c>
      <c r="C47" s="26" t="n"/>
      <c r="D47" s="27">
        <f>IF(AND($C47="x",$A47&lt;&gt;""),$A47,"")</f>
        <v/>
      </c>
    </row>
    <row r="48">
      <c r="A48" s="25" t="inlineStr">
        <is>
          <t>campaign_start_time</t>
        </is>
      </c>
      <c r="B48" s="29" t="inlineStr">
        <is>
          <t>Campaign Start Time · TIMESTAMP · Pinterest Ads other</t>
        </is>
      </c>
      <c r="C48" s="26" t="n"/>
      <c r="D48" s="27">
        <f>IF(AND($C48="x",$A48&lt;&gt;""),$A48,"")</f>
        <v/>
      </c>
    </row>
    <row r="49">
      <c r="A49" s="25" t="inlineStr">
        <is>
          <t>checkout_revenue</t>
        </is>
      </c>
      <c r="B49" s="29" t="inlineStr">
        <is>
          <t>Total Order value (Checkout) · NUMERIC · Pinterest Ads other</t>
        </is>
      </c>
      <c r="C49" s="26" t="n"/>
      <c r="D49" s="27">
        <f>IF(AND($C49="x",$A49&lt;&gt;""),$A49,"")</f>
        <v/>
      </c>
    </row>
    <row r="50">
      <c r="A50" s="25" t="inlineStr">
        <is>
          <t>clickthrough</t>
        </is>
      </c>
      <c r="B50" s="29" t="inlineStr">
        <is>
          <t>Pin clicks · NUMERIC · Pinterest Ads other</t>
        </is>
      </c>
      <c r="C50" s="26" t="n"/>
      <c r="D50" s="27">
        <f>IF(AND($C50="x",$A50&lt;&gt;""),$A50,"")</f>
        <v/>
      </c>
    </row>
    <row r="51">
      <c r="A51" s="25" t="inlineStr">
        <is>
          <t>clickthrough_earned</t>
        </is>
      </c>
      <c r="B51" s="29" t="inlineStr">
        <is>
          <t>Earned Pin clicks · NUMERIC · Pinterest Ads other</t>
        </is>
      </c>
      <c r="C51" s="26" t="n"/>
      <c r="D51" s="27">
        <f>IF(AND($C51="x",$A51&lt;&gt;""),$A51,"")</f>
        <v/>
      </c>
    </row>
    <row r="52">
      <c r="A52" s="25" t="inlineStr">
        <is>
          <t>clickthrough_paid</t>
        </is>
      </c>
      <c r="B52" s="29" t="inlineStr">
        <is>
          <t>Paid Pin clicks · NUMERIC · Pinterest Ads other</t>
        </is>
      </c>
      <c r="C52" s="26" t="n"/>
      <c r="D52" s="27">
        <f>IF(AND($C52="x",$A52&lt;&gt;""),$A52,"")</f>
        <v/>
      </c>
    </row>
    <row r="53">
      <c r="A53" s="25" t="inlineStr">
        <is>
          <t>cpa</t>
        </is>
      </c>
      <c r="B53" s="29" t="inlineStr">
        <is>
          <t>CPA · NUMERIC · Pinterest Ads other</t>
        </is>
      </c>
      <c r="C53" s="26" t="n"/>
      <c r="D53" s="27">
        <f>IF(AND($C53="x",$A53&lt;&gt;""),$A53,"")</f>
        <v/>
      </c>
    </row>
    <row r="54">
      <c r="A54" s="25" t="inlineStr">
        <is>
          <t>cpc</t>
        </is>
      </c>
      <c r="B54" s="29" t="inlineStr">
        <is>
          <t>Cost Per Click · NUMERIC · Pinterest Ads other</t>
        </is>
      </c>
      <c r="C54" s="26" t="n"/>
      <c r="D54" s="27">
        <f>IF(AND($C54="x",$A54&lt;&gt;""),$A54,"")</f>
        <v/>
      </c>
    </row>
    <row r="55">
      <c r="A55" s="25" t="inlineStr">
        <is>
          <t>cpm</t>
        </is>
      </c>
      <c r="B55" s="29" t="inlineStr">
        <is>
          <t>CPM · NUMERIC · Pinterest Ads other</t>
        </is>
      </c>
      <c r="C55" s="26" t="n"/>
      <c r="D55" s="27">
        <f>IF(AND($C55="x",$A55&lt;&gt;""),$A55,"")</f>
        <v/>
      </c>
    </row>
    <row r="56">
      <c r="A56" s="25" t="inlineStr">
        <is>
          <t>ctr</t>
        </is>
      </c>
      <c r="B56" s="29" t="inlineStr">
        <is>
          <t>CTR · PERCENT · Pinterest Ads other</t>
        </is>
      </c>
      <c r="C56" s="26" t="n"/>
      <c r="D56" s="27">
        <f>IF(AND($C56="x",$A56&lt;&gt;""),$A56,"")</f>
        <v/>
      </c>
    </row>
    <row r="57">
      <c r="A57" s="25" t="inlineStr">
        <is>
          <t>currency</t>
        </is>
      </c>
      <c r="B57" s="29" t="inlineStr">
        <is>
          <t>Currency · TEXT · Pinterest Ads other</t>
        </is>
      </c>
      <c r="C57" s="26" t="n"/>
      <c r="D57" s="27">
        <f>IF(AND($C57="x",$A57&lt;&gt;""),$A57,"")</f>
        <v/>
      </c>
    </row>
    <row r="58">
      <c r="A58" s="25" t="inlineStr">
        <is>
          <t>data_fetched_at</t>
        </is>
      </c>
      <c r="B58" s="29" t="inlineStr">
        <is>
          <t>Data fetched at · TIMESTAMP · Pinterest Ads other</t>
        </is>
      </c>
      <c r="C58" s="26" t="n"/>
      <c r="D58" s="27">
        <f>IF(AND($C58="x",$A58&lt;&gt;""),$A58,"")</f>
        <v/>
      </c>
    </row>
    <row r="59">
      <c r="A59" s="25" t="inlineStr">
        <is>
          <t>datasource</t>
        </is>
      </c>
      <c r="B59" s="29" t="inlineStr">
        <is>
          <t>Data Source · TEXT · Pinterest Ads other</t>
        </is>
      </c>
      <c r="C59" s="26" t="n"/>
      <c r="D59" s="27">
        <f>IF(AND($C59="x",$A59&lt;&gt;""),$A59,"")</f>
        <v/>
      </c>
    </row>
    <row r="60">
      <c r="A60" s="25" t="inlineStr">
        <is>
          <t>day_of_month</t>
        </is>
      </c>
      <c r="B60" s="29" t="inlineStr">
        <is>
          <t>Day of month · TEXT · Pinterest Ads other</t>
        </is>
      </c>
      <c r="C60" s="26" t="n"/>
      <c r="D60" s="27">
        <f>IF(AND($C60="x",$A60&lt;&gt;""),$A60,"")</f>
        <v/>
      </c>
    </row>
    <row r="61">
      <c r="A61" s="25" t="inlineStr">
        <is>
          <t>earned_saves</t>
        </is>
      </c>
      <c r="B61" s="29" t="inlineStr">
        <is>
          <t>Earned Saves · NUMERIC · Pinterest Ads other</t>
        </is>
      </c>
      <c r="C61" s="26" t="n"/>
      <c r="D61" s="27">
        <f>IF(AND($C61="x",$A61&lt;&gt;""),$A61,"")</f>
        <v/>
      </c>
    </row>
    <row r="62">
      <c r="A62" s="25" t="inlineStr">
        <is>
          <t>engagement_earned</t>
        </is>
      </c>
      <c r="B62" s="29" t="inlineStr">
        <is>
          <t>Earned engagements · NUMERIC · Pinterest Ads other</t>
        </is>
      </c>
      <c r="C62" s="26" t="n"/>
      <c r="D62" s="27">
        <f>IF(AND($C62="x",$A62&lt;&gt;""),$A62,"")</f>
        <v/>
      </c>
    </row>
    <row r="63">
      <c r="A63" s="25" t="inlineStr">
        <is>
          <t>engagement_paid</t>
        </is>
      </c>
      <c r="B63" s="29" t="inlineStr">
        <is>
          <t>Paid engagements · NUMERIC · Pinterest Ads other</t>
        </is>
      </c>
      <c r="C63" s="26" t="n"/>
      <c r="D63" s="27">
        <f>IF(AND($C63="x",$A63&lt;&gt;""),$A63,"")</f>
        <v/>
      </c>
    </row>
    <row r="64">
      <c r="A64" s="25" t="inlineStr">
        <is>
          <t>engagements</t>
        </is>
      </c>
      <c r="B64" s="29" t="inlineStr">
        <is>
          <t>Engagements (alias for Total Engagements) · NUMERIC · Pinterest Ads other</t>
        </is>
      </c>
      <c r="C64" s="26" t="n"/>
      <c r="D64" s="27">
        <f>IF(AND($C64="x",$A64&lt;&gt;""),$A64,"")</f>
        <v/>
      </c>
    </row>
    <row r="65">
      <c r="A65" s="25" t="inlineStr">
        <is>
          <t>frequency</t>
        </is>
      </c>
      <c r="B65" s="29" t="inlineStr">
        <is>
          <t>Frequency · NUMERIC · Pinterest Ads other</t>
        </is>
      </c>
      <c r="C65" s="26" t="n"/>
      <c r="D65" s="27">
        <f>IF(AND($C65="x",$A65&lt;&gt;""),$A65,"")</f>
        <v/>
      </c>
    </row>
    <row r="66">
      <c r="A66" s="25" t="inlineStr">
        <is>
          <t>impressions_earned</t>
        </is>
      </c>
      <c r="B66" s="29" t="inlineStr">
        <is>
          <t>Earned impressions · NUMERIC · Pinterest Ads other</t>
        </is>
      </c>
      <c r="C66" s="26" t="n"/>
      <c r="D66" s="27">
        <f>IF(AND($C66="x",$A66&lt;&gt;""),$A66,"")</f>
        <v/>
      </c>
    </row>
    <row r="67">
      <c r="A67" s="25" t="inlineStr">
        <is>
          <t>impressions_paid</t>
        </is>
      </c>
      <c r="B67" s="29" t="inlineStr">
        <is>
          <t>Paid impressions · NUMERIC · Pinterest Ads other</t>
        </is>
      </c>
      <c r="C67" s="26" t="n"/>
      <c r="D67" s="27">
        <f>IF(AND($C67="x",$A67&lt;&gt;""),$A67,"")</f>
        <v/>
      </c>
    </row>
    <row r="68">
      <c r="A68" s="25" t="inlineStr">
        <is>
          <t>month</t>
        </is>
      </c>
      <c r="B68" s="29" t="inlineStr">
        <is>
          <t>Month · TEXT · Pinterest Ads other</t>
        </is>
      </c>
      <c r="C68" s="26" t="n"/>
      <c r="D68" s="27">
        <f>IF(AND($C68="x",$A68&lt;&gt;""),$A68,"")</f>
        <v/>
      </c>
    </row>
    <row r="69">
      <c r="A69" s="25" t="inlineStr">
        <is>
          <t>now</t>
        </is>
      </c>
      <c r="B69" s="29" t="inlineStr">
        <is>
          <t>Now · TIMESTAMP · Pinterest Ads other</t>
        </is>
      </c>
      <c r="C69" s="26" t="n"/>
      <c r="D69" s="27">
        <f>IF(AND($C69="x",$A69&lt;&gt;""),$A69,"")</f>
        <v/>
      </c>
    </row>
    <row r="70">
      <c r="A70" s="25" t="inlineStr">
        <is>
          <t>outbound_clicks</t>
        </is>
      </c>
      <c r="B70" s="29" t="inlineStr">
        <is>
          <t>Outbound clicks · NUMERIC · Pinterest Ads other</t>
        </is>
      </c>
      <c r="C70" s="26" t="n"/>
      <c r="D70" s="27">
        <f>IF(AND($C70="x",$A70&lt;&gt;""),$A70,"")</f>
        <v/>
      </c>
    </row>
    <row r="71">
      <c r="A71" s="25" t="inlineStr">
        <is>
          <t>outbound_clicks_earned</t>
        </is>
      </c>
      <c r="B71" s="29" t="inlineStr">
        <is>
          <t>Earned outbound clicks · NUMERIC · Pinterest Ads other</t>
        </is>
      </c>
      <c r="C71" s="26" t="n"/>
      <c r="D71" s="27">
        <f>IF(AND($C71="x",$A71&lt;&gt;""),$A71,"")</f>
        <v/>
      </c>
    </row>
    <row r="72">
      <c r="A72" s="25" t="inlineStr">
        <is>
          <t>outbound_clicks_paid</t>
        </is>
      </c>
      <c r="B72" s="29" t="inlineStr">
        <is>
          <t>Paid outbound clicks · NUMERIC · Pinterest Ads other</t>
        </is>
      </c>
      <c r="C72" s="26" t="n"/>
      <c r="D72" s="27">
        <f>IF(AND($C72="x",$A72&lt;&gt;""),$A72,"")</f>
        <v/>
      </c>
    </row>
    <row r="73">
      <c r="A73" s="25" t="inlineStr">
        <is>
          <t>paid_saves</t>
        </is>
      </c>
      <c r="B73" s="29" t="inlineStr">
        <is>
          <t>Paid Saves · NUMERIC · Pinterest Ads other</t>
        </is>
      </c>
      <c r="C73" s="26" t="n"/>
      <c r="D73" s="27">
        <f>IF(AND($C73="x",$A73&lt;&gt;""),$A73,"")</f>
        <v/>
      </c>
    </row>
    <row r="74">
      <c r="A74" s="25" t="inlineStr">
        <is>
          <t>pin_promotion_id</t>
        </is>
      </c>
      <c r="B74" s="29" t="inlineStr">
        <is>
          <t>Pin Promotion (Ad) ID · TEXT · Pinterest Ads other</t>
        </is>
      </c>
      <c r="C74" s="26" t="n"/>
      <c r="D74" s="27">
        <f>IF(AND($C74="x",$A74&lt;&gt;""),$A74,"")</f>
        <v/>
      </c>
    </row>
    <row r="75">
      <c r="A75" s="25" t="inlineStr">
        <is>
          <t>pin_promotion_name</t>
        </is>
      </c>
      <c r="B75" s="29" t="inlineStr">
        <is>
          <t>Pin Promotion (Ad) Name · TEXT · Pinterest Ads other</t>
        </is>
      </c>
      <c r="C75" s="26" t="n"/>
      <c r="D75" s="27">
        <f>IF(AND($C75="x",$A75&lt;&gt;""),$A75,"")</f>
        <v/>
      </c>
    </row>
    <row r="76">
      <c r="A76" s="25" t="inlineStr">
        <is>
          <t>pin_promotion_status</t>
        </is>
      </c>
      <c r="B76" s="29" t="inlineStr">
        <is>
          <t>Pin Promotion (Ad) Status · TEXT · Pinterest Ads other</t>
        </is>
      </c>
      <c r="C76" s="26" t="n"/>
      <c r="D76" s="27">
        <f>IF(AND($C76="x",$A76&lt;&gt;""),$A76,"")</f>
        <v/>
      </c>
    </row>
    <row r="77">
      <c r="A77" s="25" t="inlineStr">
        <is>
          <t>roas</t>
        </is>
      </c>
      <c r="B77" s="29" t="inlineStr">
        <is>
          <t>ROAS · PERCENT · Pinterest Ads other</t>
        </is>
      </c>
      <c r="C77" s="26" t="n"/>
      <c r="D77" s="27">
        <f>IF(AND($C77="x",$A77&lt;&gt;""),$A77,"")</f>
        <v/>
      </c>
    </row>
    <row r="78">
      <c r="A78" s="25" t="inlineStr">
        <is>
          <t>roas_checkout</t>
        </is>
      </c>
      <c r="B78" s="29" t="inlineStr">
        <is>
          <t>ROAS (Checkout) · PERCENT · Pinterest Ads other</t>
        </is>
      </c>
      <c r="C78" s="26" t="n"/>
      <c r="D78" s="27">
        <f>IF(AND($C78="x",$A78&lt;&gt;""),$A78,"")</f>
        <v/>
      </c>
    </row>
    <row r="79">
      <c r="A79" s="25" t="inlineStr">
        <is>
          <t>source</t>
        </is>
      </c>
      <c r="B79" s="29" t="inlineStr">
        <is>
          <t>Source · TEXT · Pinterest Ads other</t>
        </is>
      </c>
      <c r="C79" s="26" t="n"/>
      <c r="D79" s="27">
        <f>IF(AND($C79="x",$A79&lt;&gt;""),$A79,"")</f>
        <v/>
      </c>
    </row>
    <row r="80">
      <c r="A80" s="25" t="inlineStr">
        <is>
          <t>today</t>
        </is>
      </c>
      <c r="B80" s="29" t="inlineStr">
        <is>
          <t>Today · DATE · Pinterest Ads other</t>
        </is>
      </c>
      <c r="C80" s="26" t="n"/>
      <c r="D80" s="27">
        <f>IF(AND($C80="x",$A80&lt;&gt;""),$A80,"")</f>
        <v/>
      </c>
    </row>
    <row r="81">
      <c r="A81" s="25" t="inlineStr">
        <is>
          <t>total_add_to_cart</t>
        </is>
      </c>
      <c r="B81" s="29" t="inlineStr">
        <is>
          <t>Conversions (Add to cart) · NUMERIC · Pinterest Ads other</t>
        </is>
      </c>
      <c r="C81" s="26" t="n"/>
      <c r="D81" s="27">
        <f>IF(AND($C81="x",$A81&lt;&gt;""),$A81,"")</f>
        <v/>
      </c>
    </row>
    <row r="82">
      <c r="A82" s="25" t="inlineStr">
        <is>
          <t>total_add_to_cart_value</t>
        </is>
      </c>
      <c r="B82" s="29" t="inlineStr">
        <is>
          <t>Conversion value (Add to cart) · NUMERIC · Pinterest Ads other</t>
        </is>
      </c>
      <c r="C82" s="26" t="n"/>
      <c r="D82" s="27">
        <f>IF(AND($C82="x",$A82&lt;&gt;""),$A82,"")</f>
        <v/>
      </c>
    </row>
    <row r="83">
      <c r="A83" s="25" t="inlineStr">
        <is>
          <t>total_checkout</t>
        </is>
      </c>
      <c r="B83" s="29" t="inlineStr">
        <is>
          <t>Conversions (Checkout) · NUMERIC · Pinterest Ads other</t>
        </is>
      </c>
      <c r="C83" s="26" t="n"/>
      <c r="D83" s="27">
        <f>IF(AND($C83="x",$A83&lt;&gt;""),$A83,"")</f>
        <v/>
      </c>
    </row>
    <row r="84">
      <c r="A84" s="25" t="inlineStr">
        <is>
          <t>total_checkout_value</t>
        </is>
      </c>
      <c r="B84" s="29" t="inlineStr">
        <is>
          <t>Conversion value (Checkout) · NUMERIC · Pinterest Ads other</t>
        </is>
      </c>
      <c r="C84" s="26" t="n"/>
      <c r="D84" s="27">
        <f>IF(AND($C84="x",$A84&lt;&gt;""),$A84,"")</f>
        <v/>
      </c>
    </row>
    <row r="85">
      <c r="A85" s="25" t="inlineStr">
        <is>
          <t>total_click_add_to_cart</t>
        </is>
      </c>
      <c r="B85" s="29" t="inlineStr">
        <is>
          <t>Click-through conversions (Add to cart) · NUMERIC · Pinterest Ads other</t>
        </is>
      </c>
      <c r="C85" s="26" t="n"/>
      <c r="D85" s="27">
        <f>IF(AND($C85="x",$A85&lt;&gt;""),$A85,"")</f>
        <v/>
      </c>
    </row>
    <row r="86">
      <c r="A86" s="25" t="inlineStr">
        <is>
          <t>total_click_add_to_cart_value</t>
        </is>
      </c>
      <c r="B86" s="29" t="inlineStr">
        <is>
          <t>Click-through conversion value (Add to cart) · NUMERIC · Pinterest Ads other</t>
        </is>
      </c>
      <c r="C86" s="26" t="n"/>
      <c r="D86" s="27">
        <f>IF(AND($C86="x",$A86&lt;&gt;""),$A86,"")</f>
        <v/>
      </c>
    </row>
    <row r="87">
      <c r="A87" s="25" t="inlineStr">
        <is>
          <t>total_click_checkout</t>
        </is>
      </c>
      <c r="B87" s="29" t="inlineStr">
        <is>
          <t>Click-through conversions (Checkout) · NUMERIC · Pinterest Ads other</t>
        </is>
      </c>
      <c r="C87" s="26" t="n"/>
      <c r="D87" s="27">
        <f>IF(AND($C87="x",$A87&lt;&gt;""),$A87,"")</f>
        <v/>
      </c>
    </row>
    <row r="88">
      <c r="A88" s="25" t="inlineStr">
        <is>
          <t>total_click_checkout_value</t>
        </is>
      </c>
      <c r="B88" s="29" t="inlineStr">
        <is>
          <t>Click-through conversion value (Checkout) · NUMERIC · Pinterest Ads other</t>
        </is>
      </c>
      <c r="C88" s="26" t="n"/>
      <c r="D88" s="27">
        <f>IF(AND($C88="x",$A88&lt;&gt;""),$A88,"")</f>
        <v/>
      </c>
    </row>
    <row r="89">
      <c r="A89" s="25" t="inlineStr">
        <is>
          <t>total_click_checkout_value_micros</t>
        </is>
      </c>
      <c r="B89" s="29" t="inlineStr">
        <is>
          <t>Click-through conversion value (Checkout) in micros · NUMERIC · Pinterest Ads other</t>
        </is>
      </c>
      <c r="C89" s="26" t="n"/>
      <c r="D89" s="27">
        <f>IF(AND($C89="x",$A89&lt;&gt;""),$A89,"")</f>
        <v/>
      </c>
    </row>
    <row r="90">
      <c r="A90" s="25" t="inlineStr">
        <is>
          <t>total_click_contact</t>
        </is>
      </c>
      <c r="B90" s="29" t="inlineStr">
        <is>
          <t>Click-through conversions (Contact) · NUMERIC · Pinterest Ads other</t>
        </is>
      </c>
      <c r="C90" s="26" t="n"/>
      <c r="D90" s="27">
        <f>IF(AND($C90="x",$A90&lt;&gt;""),$A90,"")</f>
        <v/>
      </c>
    </row>
    <row r="91">
      <c r="A91" s="25" t="inlineStr">
        <is>
          <t>total_click_contact_value</t>
        </is>
      </c>
      <c r="B91" s="29" t="inlineStr">
        <is>
          <t>Click-through conversion value (Contact) · NUMERIC · Pinterest Ads other</t>
        </is>
      </c>
      <c r="C91" s="26" t="n"/>
      <c r="D91" s="27">
        <f>IF(AND($C91="x",$A91&lt;&gt;""),$A91,"")</f>
        <v/>
      </c>
    </row>
    <row r="92">
      <c r="A92" s="25" t="inlineStr">
        <is>
          <t>total_click_custom</t>
        </is>
      </c>
      <c r="B92" s="29" t="inlineStr">
        <is>
          <t>Click-through conversions (Custom) · NUMERIC · Pinterest Ads other</t>
        </is>
      </c>
      <c r="C92" s="26" t="n"/>
      <c r="D92" s="27">
        <f>IF(AND($C92="x",$A92&lt;&gt;""),$A92,"")</f>
        <v/>
      </c>
    </row>
    <row r="93">
      <c r="A93" s="25" t="inlineStr">
        <is>
          <t>total_click_custom_value</t>
        </is>
      </c>
      <c r="B93" s="29" t="inlineStr">
        <is>
          <t>Click-through conversion value (Custom) · NUMERIC · Pinterest Ads other</t>
        </is>
      </c>
      <c r="C93" s="26" t="n"/>
      <c r="D93" s="27">
        <f>IF(AND($C93="x",$A93&lt;&gt;""),$A93,"")</f>
        <v/>
      </c>
    </row>
    <row r="94">
      <c r="A94" s="25" t="inlineStr">
        <is>
          <t>total_click_lead</t>
        </is>
      </c>
      <c r="B94" s="29" t="inlineStr">
        <is>
          <t>Click-through conversions (Lead) · NUMERIC · Pinterest Ads other</t>
        </is>
      </c>
      <c r="C94" s="26" t="n"/>
      <c r="D94" s="27">
        <f>IF(AND($C94="x",$A94&lt;&gt;""),$A94,"")</f>
        <v/>
      </c>
    </row>
    <row r="95">
      <c r="A95" s="25" t="inlineStr">
        <is>
          <t>total_click_lead_value</t>
        </is>
      </c>
      <c r="B95" s="29" t="inlineStr">
        <is>
          <t>Click-through conversion value (Lead) · NUMERIC · Pinterest Ads other</t>
        </is>
      </c>
      <c r="C95" s="26" t="n"/>
      <c r="D95" s="27">
        <f>IF(AND($C95="x",$A95&lt;&gt;""),$A95,"")</f>
        <v/>
      </c>
    </row>
    <row r="96">
      <c r="A96" s="25" t="inlineStr">
        <is>
          <t>total_click_page_visit</t>
        </is>
      </c>
      <c r="B96" s="29" t="inlineStr">
        <is>
          <t>Click-through conversions (Page visit) · NUMERIC · Pinterest Ads other</t>
        </is>
      </c>
      <c r="C96" s="26" t="n"/>
      <c r="D96" s="27">
        <f>IF(AND($C96="x",$A96&lt;&gt;""),$A96,"")</f>
        <v/>
      </c>
    </row>
    <row r="97">
      <c r="A97" s="25" t="inlineStr">
        <is>
          <t>total_click_page_visit_value</t>
        </is>
      </c>
      <c r="B97" s="29" t="inlineStr">
        <is>
          <t>Click-through conversion value (Page visit) · NUMERIC · Pinterest Ads other</t>
        </is>
      </c>
      <c r="C97" s="26" t="n"/>
      <c r="D97" s="27">
        <f>IF(AND($C97="x",$A97&lt;&gt;""),$A97,"")</f>
        <v/>
      </c>
    </row>
    <row r="98">
      <c r="A98" s="25" t="inlineStr">
        <is>
          <t>total_click_search</t>
        </is>
      </c>
      <c r="B98" s="29" t="inlineStr">
        <is>
          <t>Click-through conversions (Website search) · NUMERIC · Pinterest Ads other</t>
        </is>
      </c>
      <c r="C98" s="26" t="n"/>
      <c r="D98" s="27">
        <f>IF(AND($C98="x",$A98&lt;&gt;""),$A98,"")</f>
        <v/>
      </c>
    </row>
    <row r="99">
      <c r="A99" s="25" t="inlineStr">
        <is>
          <t>total_click_search_value</t>
        </is>
      </c>
      <c r="B99" s="29" t="inlineStr">
        <is>
          <t>Click-through conversion value (Website search) · NUMERIC · Pinterest Ads other</t>
        </is>
      </c>
      <c r="C99" s="26" t="n"/>
      <c r="D99" s="27">
        <f>IF(AND($C99="x",$A99&lt;&gt;""),$A99,"")</f>
        <v/>
      </c>
    </row>
    <row r="100">
      <c r="A100" s="25" t="inlineStr">
        <is>
          <t>total_click_signup</t>
        </is>
      </c>
      <c r="B100" s="29" t="inlineStr">
        <is>
          <t>Click-through conversions (Signup) · NUMERIC · Pinterest Ads other</t>
        </is>
      </c>
      <c r="C100" s="26" t="n"/>
      <c r="D100" s="27">
        <f>IF(AND($C100="x",$A100&lt;&gt;""),$A100,"")</f>
        <v/>
      </c>
    </row>
    <row r="101">
      <c r="A101" s="25" t="inlineStr">
        <is>
          <t>total_click_signup_value</t>
        </is>
      </c>
      <c r="B101" s="29" t="inlineStr">
        <is>
          <t>Click-through conversion value (Signup) · NUMERIC · Pinterest Ads other</t>
        </is>
      </c>
      <c r="C101" s="26" t="n"/>
      <c r="D101" s="27">
        <f>IF(AND($C101="x",$A101&lt;&gt;""),$A101,"")</f>
        <v/>
      </c>
    </row>
    <row r="102">
      <c r="A102" s="25" t="inlineStr">
        <is>
          <t>total_click_view_category</t>
        </is>
      </c>
      <c r="B102" s="29" t="inlineStr">
        <is>
          <t>Click-through conversions (Category view) · NUMERIC · Pinterest Ads other</t>
        </is>
      </c>
      <c r="C102" s="26" t="n"/>
      <c r="D102" s="27">
        <f>IF(AND($C102="x",$A102&lt;&gt;""),$A102,"")</f>
        <v/>
      </c>
    </row>
    <row r="103">
      <c r="A103" s="25" t="inlineStr">
        <is>
          <t>total_click_view_category_value</t>
        </is>
      </c>
      <c r="B103" s="29" t="inlineStr">
        <is>
          <t>Click-through conversion value (Category view) · NUMERIC · Pinterest Ads other</t>
        </is>
      </c>
      <c r="C103" s="26" t="n"/>
      <c r="D103" s="27">
        <f>IF(AND($C103="x",$A103&lt;&gt;""),$A103,"")</f>
        <v/>
      </c>
    </row>
    <row r="104">
      <c r="A104" s="25" t="inlineStr">
        <is>
          <t>total_click_watch_video</t>
        </is>
      </c>
      <c r="B104" s="29" t="inlineStr">
        <is>
          <t>Click-through conversions (Watch video) · NUMERIC · Pinterest Ads other</t>
        </is>
      </c>
      <c r="C104" s="26" t="n"/>
      <c r="D104" s="27">
        <f>IF(AND($C104="x",$A104&lt;&gt;""),$A104,"")</f>
        <v/>
      </c>
    </row>
    <row r="105">
      <c r="A105" s="25" t="inlineStr">
        <is>
          <t>total_click_watch_video_value</t>
        </is>
      </c>
      <c r="B105" s="29" t="inlineStr">
        <is>
          <t>Click-through conversion value (Watch video) · NUMERIC · Pinterest Ads other</t>
        </is>
      </c>
      <c r="C105" s="26" t="n"/>
      <c r="D105" s="27">
        <f>IF(AND($C105="x",$A105&lt;&gt;""),$A105,"")</f>
        <v/>
      </c>
    </row>
    <row r="106">
      <c r="A106" s="25" t="inlineStr">
        <is>
          <t>total_contact</t>
        </is>
      </c>
      <c r="B106" s="29" t="inlineStr">
        <is>
          <t>Conversions (Contact) · NUMERIC · Pinterest Ads other</t>
        </is>
      </c>
      <c r="C106" s="26" t="n"/>
      <c r="D106" s="27">
        <f>IF(AND($C106="x",$A106&lt;&gt;""),$A106,"")</f>
        <v/>
      </c>
    </row>
    <row r="107">
      <c r="A107" s="25" t="inlineStr">
        <is>
          <t>total_contact_value</t>
        </is>
      </c>
      <c r="B107" s="29" t="inlineStr">
        <is>
          <t>Conversion value (Contact) · NUMERIC · Pinterest Ads other</t>
        </is>
      </c>
      <c r="C107" s="26" t="n"/>
      <c r="D107" s="27">
        <f>IF(AND($C107="x",$A107&lt;&gt;""),$A107,"")</f>
        <v/>
      </c>
    </row>
    <row r="108">
      <c r="A108" s="25" t="inlineStr">
        <is>
          <t>total_custom</t>
        </is>
      </c>
      <c r="B108" s="29" t="inlineStr">
        <is>
          <t>Conversions (Custom) · NUMERIC · Pinterest Ads other</t>
        </is>
      </c>
      <c r="C108" s="26" t="n"/>
      <c r="D108" s="27">
        <f>IF(AND($C108="x",$A108&lt;&gt;""),$A108,"")</f>
        <v/>
      </c>
    </row>
    <row r="109">
      <c r="A109" s="25" t="inlineStr">
        <is>
          <t>total_custom_value</t>
        </is>
      </c>
      <c r="B109" s="29" t="inlineStr">
        <is>
          <t>Conversion value (Custom) · NUMERIC · Pinterest Ads other</t>
        </is>
      </c>
      <c r="C109" s="26" t="n"/>
      <c r="D109" s="27">
        <f>IF(AND($C109="x",$A109&lt;&gt;""),$A109,"")</f>
        <v/>
      </c>
    </row>
    <row r="110">
      <c r="A110" s="25" t="inlineStr">
        <is>
          <t>total_engagement</t>
        </is>
      </c>
      <c r="B110" s="29" t="inlineStr">
        <is>
          <t>Total engagements · NUMERIC · Pinterest Ads other</t>
        </is>
      </c>
      <c r="C110" s="26" t="n"/>
      <c r="D110" s="27">
        <f>IF(AND($C110="x",$A110&lt;&gt;""),$A110,"")</f>
        <v/>
      </c>
    </row>
    <row r="111">
      <c r="A111" s="25" t="inlineStr">
        <is>
          <t>total_engagement_add_to_cart</t>
        </is>
      </c>
      <c r="B111" s="29" t="inlineStr">
        <is>
          <t>Engagement conversions (Add to cart) · NUMERIC · Pinterest Ads other</t>
        </is>
      </c>
      <c r="C111" s="26" t="n"/>
      <c r="D111" s="27">
        <f>IF(AND($C111="x",$A111&lt;&gt;""),$A111,"")</f>
        <v/>
      </c>
    </row>
    <row r="112">
      <c r="A112" s="25" t="inlineStr">
        <is>
          <t>total_engagement_add_to_cart_value</t>
        </is>
      </c>
      <c r="B112" s="29" t="inlineStr">
        <is>
          <t>Engagement value (Add to cart) · NUMERIC · Pinterest Ads other</t>
        </is>
      </c>
      <c r="C112" s="26" t="n"/>
      <c r="D112" s="27">
        <f>IF(AND($C112="x",$A112&lt;&gt;""),$A112,"")</f>
        <v/>
      </c>
    </row>
    <row r="113">
      <c r="A113" s="25" t="inlineStr">
        <is>
          <t>total_engagement_checkout</t>
        </is>
      </c>
      <c r="B113" s="29" t="inlineStr">
        <is>
          <t>Engagement conversions (Checkout) · NUMERIC · Pinterest Ads other</t>
        </is>
      </c>
      <c r="C113" s="26" t="n"/>
      <c r="D113" s="27">
        <f>IF(AND($C113="x",$A113&lt;&gt;""),$A113,"")</f>
        <v/>
      </c>
    </row>
    <row r="114">
      <c r="A114" s="25" t="inlineStr">
        <is>
          <t>total_engagement_checkout_value</t>
        </is>
      </c>
      <c r="B114" s="29" t="inlineStr">
        <is>
          <t>Engagement value (Checkout) · NUMERIC · Pinterest Ads other</t>
        </is>
      </c>
      <c r="C114" s="26" t="n"/>
      <c r="D114" s="27">
        <f>IF(AND($C114="x",$A114&lt;&gt;""),$A114,"")</f>
        <v/>
      </c>
    </row>
    <row r="115">
      <c r="A115" s="25" t="inlineStr">
        <is>
          <t>total_engagement_contact</t>
        </is>
      </c>
      <c r="B115" s="29" t="inlineStr">
        <is>
          <t>Engagement conversions (Contact) · NUMERIC · Pinterest Ads other</t>
        </is>
      </c>
      <c r="C115" s="26" t="n"/>
      <c r="D115" s="27">
        <f>IF(AND($C115="x",$A115&lt;&gt;""),$A115,"")</f>
        <v/>
      </c>
    </row>
    <row r="116">
      <c r="A116" s="25" t="inlineStr">
        <is>
          <t>total_engagement_contact_value</t>
        </is>
      </c>
      <c r="B116" s="29" t="inlineStr">
        <is>
          <t>Engagement value (Contact) · NUMERIC · Pinterest Ads other</t>
        </is>
      </c>
      <c r="C116" s="26" t="n"/>
      <c r="D116" s="27">
        <f>IF(AND($C116="x",$A116&lt;&gt;""),$A116,"")</f>
        <v/>
      </c>
    </row>
    <row r="117">
      <c r="A117" s="25" t="inlineStr">
        <is>
          <t>total_engagement_custom</t>
        </is>
      </c>
      <c r="B117" s="29" t="inlineStr">
        <is>
          <t>Engagement conversions (Custom) · NUMERIC · Pinterest Ads other</t>
        </is>
      </c>
      <c r="C117" s="26" t="n"/>
      <c r="D117" s="27">
        <f>IF(AND($C117="x",$A117&lt;&gt;""),$A117,"")</f>
        <v/>
      </c>
    </row>
    <row r="118">
      <c r="A118" s="25" t="inlineStr">
        <is>
          <t>total_engagement_custom_value</t>
        </is>
      </c>
      <c r="B118" s="29" t="inlineStr">
        <is>
          <t>Engagement value (Custom) · NUMERIC · Pinterest Ads other</t>
        </is>
      </c>
      <c r="C118" s="26" t="n"/>
      <c r="D118" s="27">
        <f>IF(AND($C118="x",$A118&lt;&gt;""),$A118,"")</f>
        <v/>
      </c>
    </row>
    <row r="119">
      <c r="A119" s="25" t="inlineStr">
        <is>
          <t>total_engagement_lead</t>
        </is>
      </c>
      <c r="B119" s="29" t="inlineStr">
        <is>
          <t>Engagement conversions (Lead) · NUMERIC · Pinterest Ads other</t>
        </is>
      </c>
      <c r="C119" s="26" t="n"/>
      <c r="D119" s="27">
        <f>IF(AND($C119="x",$A119&lt;&gt;""),$A119,"")</f>
        <v/>
      </c>
    </row>
    <row r="120">
      <c r="A120" s="25" t="inlineStr">
        <is>
          <t>total_engagement_lead_value</t>
        </is>
      </c>
      <c r="B120" s="29" t="inlineStr">
        <is>
          <t>Engagement value (Lead) · NUMERIC · Pinterest Ads other</t>
        </is>
      </c>
      <c r="C120" s="26" t="n"/>
      <c r="D120" s="27">
        <f>IF(AND($C120="x",$A120&lt;&gt;""),$A120,"")</f>
        <v/>
      </c>
    </row>
    <row r="121">
      <c r="A121" s="25" t="inlineStr">
        <is>
          <t>total_engagement_page_visit</t>
        </is>
      </c>
      <c r="B121" s="29" t="inlineStr">
        <is>
          <t>Engagement conversions (Page visit) · NUMERIC · Pinterest Ads other</t>
        </is>
      </c>
      <c r="C121" s="26" t="n"/>
      <c r="D121" s="27">
        <f>IF(AND($C121="x",$A121&lt;&gt;""),$A121,"")</f>
        <v/>
      </c>
    </row>
    <row r="122">
      <c r="A122" s="25" t="inlineStr">
        <is>
          <t>total_engagement_page_visit_value</t>
        </is>
      </c>
      <c r="B122" s="29" t="inlineStr">
        <is>
          <t>Engagement value (Page visit) · NUMERIC · Pinterest Ads other</t>
        </is>
      </c>
      <c r="C122" s="26" t="n"/>
      <c r="D122" s="27">
        <f>IF(AND($C122="x",$A122&lt;&gt;""),$A122,"")</f>
        <v/>
      </c>
    </row>
    <row r="123">
      <c r="A123" s="25" t="inlineStr">
        <is>
          <t>total_engagement_search</t>
        </is>
      </c>
      <c r="B123" s="29" t="inlineStr">
        <is>
          <t>Engagement conversions (Website search) · NUMERIC · Pinterest Ads other</t>
        </is>
      </c>
      <c r="C123" s="26" t="n"/>
      <c r="D123" s="27">
        <f>IF(AND($C123="x",$A123&lt;&gt;""),$A123,"")</f>
        <v/>
      </c>
    </row>
    <row r="124">
      <c r="A124" s="25" t="inlineStr">
        <is>
          <t>total_engagement_search_value</t>
        </is>
      </c>
      <c r="B124" s="29" t="inlineStr">
        <is>
          <t>Engagement value (Website search) · NUMERIC · Pinterest Ads other</t>
        </is>
      </c>
      <c r="C124" s="26" t="n"/>
      <c r="D124" s="27">
        <f>IF(AND($C124="x",$A124&lt;&gt;""),$A124,"")</f>
        <v/>
      </c>
    </row>
    <row r="125">
      <c r="A125" s="25" t="inlineStr">
        <is>
          <t>total_engagement_signup</t>
        </is>
      </c>
      <c r="B125" s="29" t="inlineStr">
        <is>
          <t>Engagement conversions (Signup) · NUMERIC · Pinterest Ads other</t>
        </is>
      </c>
      <c r="C125" s="26" t="n"/>
      <c r="D125" s="27">
        <f>IF(AND($C125="x",$A125&lt;&gt;""),$A125,"")</f>
        <v/>
      </c>
    </row>
    <row r="126">
      <c r="A126" s="25" t="inlineStr">
        <is>
          <t>total_engagement_signup_value</t>
        </is>
      </c>
      <c r="B126" s="29" t="inlineStr">
        <is>
          <t>Engagement value (Signup) · NUMERIC · Pinterest Ads other</t>
        </is>
      </c>
      <c r="C126" s="26" t="n"/>
      <c r="D126" s="27">
        <f>IF(AND($C126="x",$A126&lt;&gt;""),$A126,"")</f>
        <v/>
      </c>
    </row>
    <row r="127">
      <c r="A127" s="25" t="inlineStr">
        <is>
          <t>total_engagement_view_category</t>
        </is>
      </c>
      <c r="B127" s="29" t="inlineStr">
        <is>
          <t>Engagement conversions (Category view) · NUMERIC · Pinterest Ads other</t>
        </is>
      </c>
      <c r="C127" s="26" t="n"/>
      <c r="D127" s="27">
        <f>IF(AND($C127="x",$A127&lt;&gt;""),$A127,"")</f>
        <v/>
      </c>
    </row>
    <row r="128">
      <c r="A128" s="25" t="inlineStr">
        <is>
          <t>total_engagement_view_category_value</t>
        </is>
      </c>
      <c r="B128" s="29" t="inlineStr">
        <is>
          <t>Engagement value (Category view) · NUMERIC · Pinterest Ads other</t>
        </is>
      </c>
      <c r="C128" s="26" t="n"/>
      <c r="D128" s="27">
        <f>IF(AND($C128="x",$A128&lt;&gt;""),$A128,"")</f>
        <v/>
      </c>
    </row>
    <row r="129">
      <c r="A129" s="25" t="inlineStr">
        <is>
          <t>total_engagement_watch_video</t>
        </is>
      </c>
      <c r="B129" s="29" t="inlineStr">
        <is>
          <t>Engagement conversions (Watch video) · NUMERIC · Pinterest Ads other</t>
        </is>
      </c>
      <c r="C129" s="26" t="n"/>
      <c r="D129" s="27">
        <f>IF(AND($C129="x",$A129&lt;&gt;""),$A129,"")</f>
        <v/>
      </c>
    </row>
    <row r="130">
      <c r="A130" s="25" t="inlineStr">
        <is>
          <t>total_engagement_watch_video_value</t>
        </is>
      </c>
      <c r="B130" s="29" t="inlineStr">
        <is>
          <t>Engagement value (Watch video) · NUMERIC · Pinterest Ads other</t>
        </is>
      </c>
      <c r="C130" s="26" t="n"/>
      <c r="D130" s="27">
        <f>IF(AND($C130="x",$A130&lt;&gt;""),$A130,"")</f>
        <v/>
      </c>
    </row>
    <row r="131">
      <c r="A131" s="25" t="inlineStr">
        <is>
          <t>total_lead</t>
        </is>
      </c>
      <c r="B131" s="29" t="inlineStr">
        <is>
          <t>Conversions (Lead) · NUMERIC · Pinterest Ads other</t>
        </is>
      </c>
      <c r="C131" s="26" t="n"/>
      <c r="D131" s="27">
        <f>IF(AND($C131="x",$A131&lt;&gt;""),$A131,"")</f>
        <v/>
      </c>
    </row>
    <row r="132">
      <c r="A132" s="25" t="inlineStr">
        <is>
          <t>total_lead_value</t>
        </is>
      </c>
      <c r="B132" s="29" t="inlineStr">
        <is>
          <t>Conversion value (Lead) · NUMERIC · Pinterest Ads other</t>
        </is>
      </c>
      <c r="C132" s="26" t="n"/>
      <c r="D132" s="27">
        <f>IF(AND($C132="x",$A132&lt;&gt;""),$A132,"")</f>
        <v/>
      </c>
    </row>
    <row r="133">
      <c r="A133" s="25" t="inlineStr">
        <is>
          <t>total_page_visit</t>
        </is>
      </c>
      <c r="B133" s="29" t="inlineStr">
        <is>
          <t>Conversions (Page visit) · NUMERIC · Pinterest Ads other</t>
        </is>
      </c>
      <c r="C133" s="26" t="n"/>
      <c r="D133" s="27">
        <f>IF(AND($C133="x",$A133&lt;&gt;""),$A133,"")</f>
        <v/>
      </c>
    </row>
    <row r="134">
      <c r="A134" s="25" t="inlineStr">
        <is>
          <t>total_page_visit_value</t>
        </is>
      </c>
      <c r="B134" s="29" t="inlineStr">
        <is>
          <t>Conversion value (Page visit) · NUMERIC · Pinterest Ads other</t>
        </is>
      </c>
      <c r="C134" s="26" t="n"/>
      <c r="D134" s="27">
        <f>IF(AND($C134="x",$A134&lt;&gt;""),$A134,"")</f>
        <v/>
      </c>
    </row>
    <row r="135">
      <c r="A135" s="25" t="inlineStr">
        <is>
          <t>total_saves</t>
        </is>
      </c>
      <c r="B135" s="29" t="inlineStr">
        <is>
          <t>Total Saves · NUMERIC · Pinterest Ads other</t>
        </is>
      </c>
      <c r="C135" s="26" t="n"/>
      <c r="D135" s="27">
        <f>IF(AND($C135="x",$A135&lt;&gt;""),$A135,"")</f>
        <v/>
      </c>
    </row>
    <row r="136">
      <c r="A136" s="25" t="inlineStr">
        <is>
          <t>total_search</t>
        </is>
      </c>
      <c r="B136" s="29" t="inlineStr">
        <is>
          <t>Conversions (Website search) · NUMERIC · Pinterest Ads other</t>
        </is>
      </c>
      <c r="C136" s="26" t="n"/>
      <c r="D136" s="27">
        <f>IF(AND($C136="x",$A136&lt;&gt;""),$A136,"")</f>
        <v/>
      </c>
    </row>
    <row r="137">
      <c r="A137" s="25" t="inlineStr">
        <is>
          <t>total_search_value</t>
        </is>
      </c>
      <c r="B137" s="29" t="inlineStr">
        <is>
          <t>Conversion value (Website search) · NUMERIC · Pinterest Ads other</t>
        </is>
      </c>
      <c r="C137" s="26" t="n"/>
      <c r="D137" s="27">
        <f>IF(AND($C137="x",$A137&lt;&gt;""),$A137,"")</f>
        <v/>
      </c>
    </row>
    <row r="138">
      <c r="A138" s="25" t="inlineStr">
        <is>
          <t>total_signup</t>
        </is>
      </c>
      <c r="B138" s="29" t="inlineStr">
        <is>
          <t>Conversions (Signup) · NUMERIC · Pinterest Ads other</t>
        </is>
      </c>
      <c r="C138" s="26" t="n"/>
      <c r="D138" s="27">
        <f>IF(AND($C138="x",$A138&lt;&gt;""),$A138,"")</f>
        <v/>
      </c>
    </row>
    <row r="139">
      <c r="A139" s="25" t="inlineStr">
        <is>
          <t>total_signup_value</t>
        </is>
      </c>
      <c r="B139" s="29" t="inlineStr">
        <is>
          <t>Conversion value (Signup) · NUMERIC · Pinterest Ads other</t>
        </is>
      </c>
      <c r="C139" s="26" t="n"/>
      <c r="D139" s="27">
        <f>IF(AND($C139="x",$A139&lt;&gt;""),$A139,"")</f>
        <v/>
      </c>
    </row>
    <row r="140">
      <c r="A140" s="25" t="inlineStr">
        <is>
          <t>total_video_75_combined</t>
        </is>
      </c>
      <c r="B140" s="29" t="inlineStr">
        <is>
          <t>Total video played at 75% · NUMERIC · Pinterest Ads other</t>
        </is>
      </c>
      <c r="C140" s="26" t="n"/>
      <c r="D140" s="27">
        <f>IF(AND($C140="x",$A140&lt;&gt;""),$A140,"")</f>
        <v/>
      </c>
    </row>
    <row r="141">
      <c r="A141" s="25" t="inlineStr">
        <is>
          <t>total_video_p0_combined</t>
        </is>
      </c>
      <c r="B141" s="29" t="inlineStr">
        <is>
          <t>Total video starts · NUMERIC · Pinterest Ads other</t>
        </is>
      </c>
      <c r="C141" s="26" t="n"/>
      <c r="D141" s="27">
        <f>IF(AND($C141="x",$A141&lt;&gt;""),$A141,"")</f>
        <v/>
      </c>
    </row>
    <row r="142">
      <c r="A142" s="25" t="inlineStr">
        <is>
          <t>total_video_p100_complete</t>
        </is>
      </c>
      <c r="B142" s="29" t="inlineStr">
        <is>
          <t>Total video played at 100% · NUMERIC · Pinterest Ads other</t>
        </is>
      </c>
      <c r="C142" s="26" t="n"/>
      <c r="D142" s="27">
        <f>IF(AND($C142="x",$A142&lt;&gt;""),$A142,"")</f>
        <v/>
      </c>
    </row>
    <row r="143">
      <c r="A143" s="25" t="inlineStr">
        <is>
          <t>total_video_p25_combined</t>
        </is>
      </c>
      <c r="B143" s="29" t="inlineStr">
        <is>
          <t>Total video played at 25% · NUMERIC · Pinterest Ads other</t>
        </is>
      </c>
      <c r="C143" s="26" t="n"/>
      <c r="D143" s="27">
        <f>IF(AND($C143="x",$A143&lt;&gt;""),$A143,"")</f>
        <v/>
      </c>
    </row>
    <row r="144">
      <c r="A144" s="25" t="inlineStr">
        <is>
          <t>total_video_p50_combined</t>
        </is>
      </c>
      <c r="B144" s="29" t="inlineStr">
        <is>
          <t>Total video played at 50% · NUMERIC · Pinterest Ads other</t>
        </is>
      </c>
      <c r="C144" s="26" t="n"/>
      <c r="D144" s="27">
        <f>IF(AND($C144="x",$A144&lt;&gt;""),$A144,"")</f>
        <v/>
      </c>
    </row>
    <row r="145">
      <c r="A145" s="25" t="inlineStr">
        <is>
          <t>total_video_p95_combined</t>
        </is>
      </c>
      <c r="B145" s="29" t="inlineStr">
        <is>
          <t>Total video played at 95% · NUMERIC · Pinterest Ads other</t>
        </is>
      </c>
      <c r="C145" s="26" t="n"/>
      <c r="D145" s="27">
        <f>IF(AND($C145="x",$A145&lt;&gt;""),$A145,"")</f>
        <v/>
      </c>
    </row>
    <row r="146">
      <c r="A146" s="25" t="inlineStr">
        <is>
          <t>total_video_views</t>
        </is>
      </c>
      <c r="B146" s="29" t="inlineStr">
        <is>
          <t>Total video views. · NUMERIC · Pinterest Ads other</t>
        </is>
      </c>
      <c r="C146" s="26" t="n"/>
      <c r="D146" s="27">
        <f>IF(AND($C146="x",$A146&lt;&gt;""),$A146,"")</f>
        <v/>
      </c>
    </row>
    <row r="147">
      <c r="A147" s="25" t="inlineStr">
        <is>
          <t>total_view_add_to_cart</t>
        </is>
      </c>
      <c r="B147" s="29" t="inlineStr">
        <is>
          <t>View-through conversions (Add to cart) · NUMERIC · Pinterest Ads other</t>
        </is>
      </c>
      <c r="C147" s="26" t="n"/>
      <c r="D147" s="27">
        <f>IF(AND($C147="x",$A147&lt;&gt;""),$A147,"")</f>
        <v/>
      </c>
    </row>
    <row r="148">
      <c r="A148" s="25" t="inlineStr">
        <is>
          <t>total_view_add_to_cart_value</t>
        </is>
      </c>
      <c r="B148" s="29" t="inlineStr">
        <is>
          <t>View-through conversion value (Add to cart) · NUMERIC · Pinterest Ads other</t>
        </is>
      </c>
      <c r="C148" s="26" t="n"/>
      <c r="D148" s="27">
        <f>IF(AND($C148="x",$A148&lt;&gt;""),$A148,"")</f>
        <v/>
      </c>
    </row>
    <row r="149">
      <c r="A149" s="25" t="inlineStr">
        <is>
          <t>total_view_category</t>
        </is>
      </c>
      <c r="B149" s="29" t="inlineStr">
        <is>
          <t>Conversions (Category view) · NUMERIC · Pinterest Ads other</t>
        </is>
      </c>
      <c r="C149" s="26" t="n"/>
      <c r="D149" s="27">
        <f>IF(AND($C149="x",$A149&lt;&gt;""),$A149,"")</f>
        <v/>
      </c>
    </row>
    <row r="150">
      <c r="A150" s="25" t="inlineStr">
        <is>
          <t>total_view_category_value</t>
        </is>
      </c>
      <c r="B150" s="29" t="inlineStr">
        <is>
          <t>Conversion value (Category view) · NUMERIC · Pinterest Ads other</t>
        </is>
      </c>
      <c r="C150" s="26" t="n"/>
      <c r="D150" s="27">
        <f>IF(AND($C150="x",$A150&lt;&gt;""),$A150,"")</f>
        <v/>
      </c>
    </row>
    <row r="151">
      <c r="A151" s="25" t="inlineStr">
        <is>
          <t>total_view_checkout</t>
        </is>
      </c>
      <c r="B151" s="29" t="inlineStr">
        <is>
          <t>View-through conversions (Checkout) · NUMERIC · Pinterest Ads other</t>
        </is>
      </c>
      <c r="C151" s="26" t="n"/>
      <c r="D151" s="27">
        <f>IF(AND($C151="x",$A151&lt;&gt;""),$A151,"")</f>
        <v/>
      </c>
    </row>
    <row r="152">
      <c r="A152" s="25" t="inlineStr">
        <is>
          <t>total_view_checkout_value</t>
        </is>
      </c>
      <c r="B152" s="29" t="inlineStr">
        <is>
          <t>View-through conversion value (Checkout) · NUMERIC · Pinterest Ads other</t>
        </is>
      </c>
      <c r="C152" s="26" t="n"/>
      <c r="D152" s="27">
        <f>IF(AND($C152="x",$A152&lt;&gt;""),$A152,"")</f>
        <v/>
      </c>
    </row>
    <row r="153">
      <c r="A153" s="25" t="inlineStr">
        <is>
          <t>total_view_checkout_value_micros</t>
        </is>
      </c>
      <c r="B153" s="29" t="inlineStr">
        <is>
          <t>View-through conversion value (Checkout) in micros · NUMERIC · Pinterest Ads other</t>
        </is>
      </c>
      <c r="C153" s="26" t="n"/>
      <c r="D153" s="27">
        <f>IF(AND($C153="x",$A153&lt;&gt;""),$A153,"")</f>
        <v/>
      </c>
    </row>
    <row r="154">
      <c r="A154" s="25" t="inlineStr">
        <is>
          <t>total_view_contact</t>
        </is>
      </c>
      <c r="B154" s="29" t="inlineStr">
        <is>
          <t>View-through conversions (Contact) · NUMERIC · Pinterest Ads other</t>
        </is>
      </c>
      <c r="C154" s="26" t="n"/>
      <c r="D154" s="27">
        <f>IF(AND($C154="x",$A154&lt;&gt;""),$A154,"")</f>
        <v/>
      </c>
    </row>
    <row r="155">
      <c r="A155" s="25" t="inlineStr">
        <is>
          <t>total_view_contact_value</t>
        </is>
      </c>
      <c r="B155" s="29" t="inlineStr">
        <is>
          <t>View-through conversion value (Contact) · NUMERIC · Pinterest Ads other</t>
        </is>
      </c>
      <c r="C155" s="26" t="n"/>
      <c r="D155" s="27">
        <f>IF(AND($C155="x",$A155&lt;&gt;""),$A155,"")</f>
        <v/>
      </c>
    </row>
    <row r="156">
      <c r="A156" s="25" t="inlineStr">
        <is>
          <t>total_view_custom</t>
        </is>
      </c>
      <c r="B156" s="29" t="inlineStr">
        <is>
          <t>View-through conversions (Custom) · NUMERIC · Pinterest Ads other</t>
        </is>
      </c>
      <c r="C156" s="26" t="n"/>
      <c r="D156" s="27">
        <f>IF(AND($C156="x",$A156&lt;&gt;""),$A156,"")</f>
        <v/>
      </c>
    </row>
    <row r="157">
      <c r="A157" s="25" t="inlineStr">
        <is>
          <t>total_view_custom_value</t>
        </is>
      </c>
      <c r="B157" s="29" t="inlineStr">
        <is>
          <t>View-through conversion value (Custom) · NUMERIC · Pinterest Ads other</t>
        </is>
      </c>
      <c r="C157" s="26" t="n"/>
      <c r="D157" s="27">
        <f>IF(AND($C157="x",$A157&lt;&gt;""),$A157,"")</f>
        <v/>
      </c>
    </row>
    <row r="158">
      <c r="A158" s="25" t="inlineStr">
        <is>
          <t>total_view_lead</t>
        </is>
      </c>
      <c r="B158" s="29" t="inlineStr">
        <is>
          <t>View-through conversions (Lead) · NUMERIC · Pinterest Ads other</t>
        </is>
      </c>
      <c r="C158" s="26" t="n"/>
      <c r="D158" s="27">
        <f>IF(AND($C158="x",$A158&lt;&gt;""),$A158,"")</f>
        <v/>
      </c>
    </row>
    <row r="159">
      <c r="A159" s="25" t="inlineStr">
        <is>
          <t>total_view_lead_value</t>
        </is>
      </c>
      <c r="B159" s="29" t="inlineStr">
        <is>
          <t>View-through conversion value (Lead) · NUMERIC · Pinterest Ads other</t>
        </is>
      </c>
      <c r="C159" s="26" t="n"/>
      <c r="D159" s="27">
        <f>IF(AND($C159="x",$A159&lt;&gt;""),$A159,"")</f>
        <v/>
      </c>
    </row>
    <row r="160">
      <c r="A160" s="25" t="inlineStr">
        <is>
          <t>total_view_page_visit</t>
        </is>
      </c>
      <c r="B160" s="29" t="inlineStr">
        <is>
          <t>View-through conversions (Page visit) · NUMERIC · Pinterest Ads other</t>
        </is>
      </c>
      <c r="C160" s="26" t="n"/>
      <c r="D160" s="27">
        <f>IF(AND($C160="x",$A160&lt;&gt;""),$A160,"")</f>
        <v/>
      </c>
    </row>
    <row r="161">
      <c r="A161" s="25" t="inlineStr">
        <is>
          <t>total_view_page_visit_value</t>
        </is>
      </c>
      <c r="B161" s="29" t="inlineStr">
        <is>
          <t>View-through conversion value (Page visit) · NUMERIC · Pinterest Ads other</t>
        </is>
      </c>
      <c r="C161" s="26" t="n"/>
      <c r="D161" s="27">
        <f>IF(AND($C161="x",$A161&lt;&gt;""),$A161,"")</f>
        <v/>
      </c>
    </row>
    <row r="162">
      <c r="A162" s="25" t="inlineStr">
        <is>
          <t>total_view_search</t>
        </is>
      </c>
      <c r="B162" s="29" t="inlineStr">
        <is>
          <t>View-through conversions (Website search) · NUMERIC · Pinterest Ads other</t>
        </is>
      </c>
      <c r="C162" s="26" t="n"/>
      <c r="D162" s="27">
        <f>IF(AND($C162="x",$A162&lt;&gt;""),$A162,"")</f>
        <v/>
      </c>
    </row>
    <row r="163">
      <c r="A163" s="25" t="inlineStr">
        <is>
          <t>total_view_search_value</t>
        </is>
      </c>
      <c r="B163" s="29" t="inlineStr">
        <is>
          <t>View-through conversion value (Website search) · NUMERIC · Pinterest Ads other</t>
        </is>
      </c>
      <c r="C163" s="26" t="n"/>
      <c r="D163" s="27">
        <f>IF(AND($C163="x",$A163&lt;&gt;""),$A163,"")</f>
        <v/>
      </c>
    </row>
    <row r="164">
      <c r="A164" s="25" t="inlineStr">
        <is>
          <t>total_view_signup</t>
        </is>
      </c>
      <c r="B164" s="29" t="inlineStr">
        <is>
          <t>View-through conversions (Signup) · NUMERIC · Pinterest Ads other</t>
        </is>
      </c>
      <c r="C164" s="26" t="n"/>
      <c r="D164" s="27">
        <f>IF(AND($C164="x",$A164&lt;&gt;""),$A164,"")</f>
        <v/>
      </c>
    </row>
    <row r="165">
      <c r="A165" s="25" t="inlineStr">
        <is>
          <t>total_view_signup_value</t>
        </is>
      </c>
      <c r="B165" s="29" t="inlineStr">
        <is>
          <t>View-through conversion value (Signup) · NUMERIC · Pinterest Ads other</t>
        </is>
      </c>
      <c r="C165" s="26" t="n"/>
      <c r="D165" s="27">
        <f>IF(AND($C165="x",$A165&lt;&gt;""),$A165,"")</f>
        <v/>
      </c>
    </row>
    <row r="166">
      <c r="A166" s="25" t="inlineStr">
        <is>
          <t>total_view_view_category</t>
        </is>
      </c>
      <c r="B166" s="29" t="inlineStr">
        <is>
          <t>View-through conversions (Category view) · NUMERIC · Pinterest Ads other</t>
        </is>
      </c>
      <c r="C166" s="26" t="n"/>
      <c r="D166" s="27">
        <f>IF(AND($C166="x",$A166&lt;&gt;""),$A166,"")</f>
        <v/>
      </c>
    </row>
    <row r="167">
      <c r="A167" s="25" t="inlineStr">
        <is>
          <t>total_view_view_category_value</t>
        </is>
      </c>
      <c r="B167" s="29" t="inlineStr">
        <is>
          <t>View-through conversion value (Category view) · NUMERIC · Pinterest Ads other</t>
        </is>
      </c>
      <c r="C167" s="26" t="n"/>
      <c r="D167" s="27">
        <f>IF(AND($C167="x",$A167&lt;&gt;""),$A167,"")</f>
        <v/>
      </c>
    </row>
    <row r="168">
      <c r="A168" s="25" t="inlineStr">
        <is>
          <t>total_view_watch_video</t>
        </is>
      </c>
      <c r="B168" s="29" t="inlineStr">
        <is>
          <t>View-through conversions (Watch video) · NUMERIC · Pinterest Ads other</t>
        </is>
      </c>
      <c r="C168" s="26" t="n"/>
      <c r="D168" s="27">
        <f>IF(AND($C168="x",$A168&lt;&gt;""),$A168,"")</f>
        <v/>
      </c>
    </row>
    <row r="169">
      <c r="A169" s="25" t="inlineStr">
        <is>
          <t>total_view_watch_video_value</t>
        </is>
      </c>
      <c r="B169" s="29" t="inlineStr">
        <is>
          <t>View-through conversion value (Watch video) · NUMERIC · Pinterest Ads other</t>
        </is>
      </c>
      <c r="C169" s="26" t="n"/>
      <c r="D169" s="27">
        <f>IF(AND($C169="x",$A169&lt;&gt;""),$A169,"")</f>
        <v/>
      </c>
    </row>
    <row r="170">
      <c r="A170" s="25" t="inlineStr">
        <is>
          <t>total_watch_video</t>
        </is>
      </c>
      <c r="B170" s="29" t="inlineStr">
        <is>
          <t>Conversions (Watch video) · NUMERIC · Pinterest Ads other</t>
        </is>
      </c>
      <c r="C170" s="26" t="n"/>
      <c r="D170" s="27">
        <f>IF(AND($C170="x",$A170&lt;&gt;""),$A170,"")</f>
        <v/>
      </c>
    </row>
    <row r="171">
      <c r="A171" s="25" t="inlineStr">
        <is>
          <t>total_watch_video_value</t>
        </is>
      </c>
      <c r="B171" s="29" t="inlineStr">
        <is>
          <t>Conversion value (Watch video) · NUMERIC · Pinterest Ads other</t>
        </is>
      </c>
      <c r="C171" s="26" t="n"/>
      <c r="D171" s="27">
        <f>IF(AND($C171="x",$A171&lt;&gt;""),$A171,"")</f>
        <v/>
      </c>
    </row>
    <row r="172">
      <c r="A172" s="25" t="inlineStr">
        <is>
          <t>transactionrevenue</t>
        </is>
      </c>
      <c r="B172" s="29" t="inlineStr">
        <is>
          <t>Transaction Revenue (alias for Total conversion value) · NUMERIC · Pinterest Ads other</t>
        </is>
      </c>
      <c r="C172" s="26" t="n"/>
      <c r="D172" s="27">
        <f>IF(AND($C172="x",$A172&lt;&gt;""),$A172,"")</f>
        <v/>
      </c>
    </row>
    <row r="173">
      <c r="A173" s="25" t="inlineStr">
        <is>
          <t>transactions</t>
        </is>
      </c>
      <c r="B173" s="29" t="inlineStr">
        <is>
          <t>Transactions (alias for Conversions) · NUMERIC · Pinterest Ads other</t>
        </is>
      </c>
      <c r="C173" s="26" t="n"/>
      <c r="D173" s="27">
        <f>IF(AND($C173="x",$A173&lt;&gt;""),$A173,"")</f>
        <v/>
      </c>
    </row>
    <row r="174">
      <c r="A174" s="25" t="inlineStr">
        <is>
          <t>video_p0_combined_earned</t>
        </is>
      </c>
      <c r="B174" s="29" t="inlineStr">
        <is>
          <t>Earned video starts · NUMERIC · Pinterest Ads other</t>
        </is>
      </c>
      <c r="C174" s="26" t="n"/>
      <c r="D174" s="27">
        <f>IF(AND($C174="x",$A174&lt;&gt;""),$A174,"")</f>
        <v/>
      </c>
    </row>
    <row r="175">
      <c r="A175" s="25" t="inlineStr">
        <is>
          <t>video_p0_combined_paid</t>
        </is>
      </c>
      <c r="B175" s="29" t="inlineStr">
        <is>
          <t>Paid video starts · NUMERIC · Pinterest Ads other</t>
        </is>
      </c>
      <c r="C175" s="26" t="n"/>
      <c r="D175" s="27">
        <f>IF(AND($C175="x",$A175&lt;&gt;""),$A175,"")</f>
        <v/>
      </c>
    </row>
    <row r="176">
      <c r="A176" s="25" t="inlineStr">
        <is>
          <t>video_p100_complete_earned</t>
        </is>
      </c>
      <c r="B176" s="29" t="inlineStr">
        <is>
          <t>Earned video played at 100% · NUMERIC · Pinterest Ads other</t>
        </is>
      </c>
      <c r="C176" s="26" t="n"/>
      <c r="D176" s="27">
        <f>IF(AND($C176="x",$A176&lt;&gt;""),$A176,"")</f>
        <v/>
      </c>
    </row>
    <row r="177">
      <c r="A177" s="25" t="inlineStr">
        <is>
          <t>video_p100_complete_paid</t>
        </is>
      </c>
      <c r="B177" s="29" t="inlineStr">
        <is>
          <t>Paid video played at 100% · NUMERIC · Pinterest Ads other</t>
        </is>
      </c>
      <c r="C177" s="26" t="n"/>
      <c r="D177" s="27">
        <f>IF(AND($C177="x",$A177&lt;&gt;""),$A177,"")</f>
        <v/>
      </c>
    </row>
    <row r="178">
      <c r="A178" s="25" t="inlineStr">
        <is>
          <t>video_p25_combined_earned</t>
        </is>
      </c>
      <c r="B178" s="29" t="inlineStr">
        <is>
          <t>Earned video played at 25% · NUMERIC · Pinterest Ads other</t>
        </is>
      </c>
      <c r="C178" s="26" t="n"/>
      <c r="D178" s="27">
        <f>IF(AND($C178="x",$A178&lt;&gt;""),$A178,"")</f>
        <v/>
      </c>
    </row>
    <row r="179">
      <c r="A179" s="25" t="inlineStr">
        <is>
          <t>video_p25_combined_paid</t>
        </is>
      </c>
      <c r="B179" s="29" t="inlineStr">
        <is>
          <t>Paid video played at 25% · NUMERIC · Pinterest Ads other</t>
        </is>
      </c>
      <c r="C179" s="26" t="n"/>
      <c r="D179" s="27">
        <f>IF(AND($C179="x",$A179&lt;&gt;""),$A179,"")</f>
        <v/>
      </c>
    </row>
    <row r="180">
      <c r="A180" s="25" t="inlineStr">
        <is>
          <t>video_p50_combined_earned</t>
        </is>
      </c>
      <c r="B180" s="29" t="inlineStr">
        <is>
          <t>Earned video played at 50% · NUMERIC · Pinterest Ads other</t>
        </is>
      </c>
      <c r="C180" s="26" t="n"/>
      <c r="D180" s="27">
        <f>IF(AND($C180="x",$A180&lt;&gt;""),$A180,"")</f>
        <v/>
      </c>
    </row>
    <row r="181">
      <c r="A181" s="25" t="inlineStr">
        <is>
          <t>video_p50_combined_paid</t>
        </is>
      </c>
      <c r="B181" s="29" t="inlineStr">
        <is>
          <t>Paid video played at 50% · NUMERIC · Pinterest Ads other</t>
        </is>
      </c>
      <c r="C181" s="26" t="n"/>
      <c r="D181" s="27">
        <f>IF(AND($C181="x",$A181&lt;&gt;""),$A181,"")</f>
        <v/>
      </c>
    </row>
    <row r="182">
      <c r="A182" s="25" t="inlineStr">
        <is>
          <t>video_p75_combined_earned</t>
        </is>
      </c>
      <c r="B182" s="29" t="inlineStr">
        <is>
          <t>Earned video played at 75% · NUMERIC · Pinterest Ads other</t>
        </is>
      </c>
      <c r="C182" s="26" t="n"/>
      <c r="D182" s="27">
        <f>IF(AND($C182="x",$A182&lt;&gt;""),$A182,"")</f>
        <v/>
      </c>
    </row>
    <row r="183">
      <c r="A183" s="25" t="inlineStr">
        <is>
          <t>video_p75_combined_paid</t>
        </is>
      </c>
      <c r="B183" s="29" t="inlineStr">
        <is>
          <t>Paid video played at 75% · NUMERIC · Pinterest Ads other</t>
        </is>
      </c>
      <c r="C183" s="26" t="n"/>
      <c r="D183" s="27">
        <f>IF(AND($C183="x",$A183&lt;&gt;""),$A183,"")</f>
        <v/>
      </c>
    </row>
    <row r="184">
      <c r="A184" s="25" t="inlineStr">
        <is>
          <t>video_p95_combined_earned</t>
        </is>
      </c>
      <c r="B184" s="29" t="inlineStr">
        <is>
          <t>Earned video played at 95% · NUMERIC · Pinterest Ads other</t>
        </is>
      </c>
      <c r="C184" s="26" t="n"/>
      <c r="D184" s="27">
        <f>IF(AND($C184="x",$A184&lt;&gt;""),$A184,"")</f>
        <v/>
      </c>
    </row>
    <row r="185">
      <c r="A185" s="25" t="inlineStr">
        <is>
          <t>video_p95_combined_paid</t>
        </is>
      </c>
      <c r="B185" s="29" t="inlineStr">
        <is>
          <t>Paid video played at 95% · NUMERIC · Pinterest Ads other</t>
        </is>
      </c>
      <c r="C185" s="26" t="n"/>
      <c r="D185" s="27">
        <f>IF(AND($C185="x",$A185&lt;&gt;""),$A185,"")</f>
        <v/>
      </c>
    </row>
    <row r="186">
      <c r="A186" s="25" t="inlineStr">
        <is>
          <t>week</t>
        </is>
      </c>
      <c r="B186" s="29" t="inlineStr">
        <is>
          <t>Week · TEXT · Pinterest Ads other</t>
        </is>
      </c>
      <c r="C186" s="26" t="n"/>
      <c r="D186" s="27">
        <f>IF(AND($C186="x",$A186&lt;&gt;""),$A186,"")</f>
        <v/>
      </c>
    </row>
    <row r="187">
      <c r="A187" s="25" t="inlineStr">
        <is>
          <t>week_day</t>
        </is>
      </c>
      <c r="B187" s="29" t="inlineStr">
        <is>
          <t>Day of week and day number · TEXT · Pinterest Ads other</t>
        </is>
      </c>
      <c r="C187" s="26" t="n"/>
      <c r="D187" s="27">
        <f>IF(AND($C187="x",$A187&lt;&gt;""),$A187,"")</f>
        <v/>
      </c>
    </row>
    <row r="188">
      <c r="A188" s="25" t="inlineStr">
        <is>
          <t>week_day_iso</t>
        </is>
      </c>
      <c r="B188" s="29" t="inlineStr">
        <is>
          <t>Day of week and day number, ISO · TEXT · Pinterest Ads other</t>
        </is>
      </c>
      <c r="C188" s="26" t="n"/>
      <c r="D188" s="27">
        <f>IF(AND($C188="x",$A188&lt;&gt;""),$A188,"")</f>
        <v/>
      </c>
    </row>
    <row r="189">
      <c r="A189" s="25" t="inlineStr">
        <is>
          <t>week_iso</t>
        </is>
      </c>
      <c r="B189" s="29" t="inlineStr">
        <is>
          <t>Week ISO · TEXT · Pinterest Ads other</t>
        </is>
      </c>
      <c r="C189" s="26" t="n"/>
      <c r="D189" s="27">
        <f>IF(AND($C189="x",$A189&lt;&gt;""),$A189,"")</f>
        <v/>
      </c>
    </row>
    <row r="190">
      <c r="A190" s="25" t="inlineStr">
        <is>
          <t>year</t>
        </is>
      </c>
      <c r="B190" s="29" t="inlineStr">
        <is>
          <t>Year · TEXT · Pinterest Ads other</t>
        </is>
      </c>
      <c r="C190" s="26" t="n"/>
      <c r="D190" s="27">
        <f>IF(AND($C190="x",$A190&lt;&gt;""),$A190,"")</f>
        <v/>
      </c>
    </row>
    <row r="191">
      <c r="A191" s="25" t="inlineStr">
        <is>
          <t>year_month</t>
        </is>
      </c>
      <c r="B191" s="29" t="inlineStr">
        <is>
          <t>Yearmonth · TEXT · Pinterest Ads other</t>
        </is>
      </c>
      <c r="C191" s="26" t="n"/>
      <c r="D191" s="27">
        <f>IF(AND($C191="x",$A191&lt;&gt;""),$A191,"")</f>
        <v/>
      </c>
    </row>
    <row r="192">
      <c r="A192" s="25" t="inlineStr">
        <is>
          <t>year_month_name</t>
        </is>
      </c>
      <c r="B192" s="29" t="inlineStr">
        <is>
          <t>Year month name · TEXT · Pinterest Ads other</t>
        </is>
      </c>
      <c r="C192" s="26" t="n"/>
      <c r="D192" s="27">
        <f>IF(AND($C192="x",$A192&lt;&gt;""),$A192,"")</f>
        <v/>
      </c>
    </row>
    <row r="193">
      <c r="A193" s="25" t="inlineStr">
        <is>
          <t>year_of_week</t>
        </is>
      </c>
      <c r="B193" s="29" t="inlineStr">
        <is>
          <t>Year of week · TEXT · Pinterest Ads other</t>
        </is>
      </c>
      <c r="C193" s="26" t="n"/>
      <c r="D193" s="27">
        <f>IF(AND($C193="x",$A193&lt;&gt;""),$A193,"")</f>
        <v/>
      </c>
    </row>
    <row r="194">
      <c r="A194" s="25" t="inlineStr">
        <is>
          <t>year_of_week_iso</t>
        </is>
      </c>
      <c r="B194" s="29" t="inlineStr">
        <is>
          <t>Year of week, ISO · TEXT · Pinterest Ads other</t>
        </is>
      </c>
      <c r="C194" s="26" t="n"/>
      <c r="D194" s="27">
        <f>IF(AND($C194="x",$A194&lt;&gt;""),$A194,"")</f>
        <v/>
      </c>
    </row>
    <row r="195">
      <c r="A195" s="25" t="inlineStr">
        <is>
          <t>year_week</t>
        </is>
      </c>
      <c r="B195" s="29" t="inlineStr">
        <is>
          <t>Year week · TEXT · Pinterest Ads other</t>
        </is>
      </c>
      <c r="C195" s="26" t="n"/>
      <c r="D195" s="27">
        <f>IF(AND($C195="x",$A195&lt;&gt;""),$A195,"")</f>
        <v/>
      </c>
    </row>
    <row r="196">
      <c r="A196" s="25" t="inlineStr">
        <is>
          <t>year_week_iso</t>
        </is>
      </c>
      <c r="B196" s="29" t="inlineStr">
        <is>
          <t>Year week ISO · TEXT · Pinterest Ads other</t>
        </is>
      </c>
      <c r="C196" s="26" t="n"/>
      <c r="D196" s="27">
        <f>IF(AND($C196="x",$A196&lt;&gt;""),$A196,"")</f>
        <v/>
      </c>
    </row>
    <row r="197">
      <c r="A197" s="25" t="inlineStr">
        <is>
          <t>age</t>
        </is>
      </c>
      <c r="B197" s="29" t="inlineStr">
        <is>
          <t>Age · TEXT · Pinterest Ads targeting_type</t>
        </is>
      </c>
      <c r="C197" s="26" t="n"/>
      <c r="D197" s="27">
        <f>IF(AND($C197="x",$A197&lt;&gt;""),$A197,"")</f>
        <v/>
      </c>
    </row>
    <row r="198">
      <c r="A198" s="25" t="inlineStr">
        <is>
          <t>app_type</t>
        </is>
      </c>
      <c r="B198" s="29" t="inlineStr">
        <is>
          <t>App Type · TEXT · Pinterest Ads targeting_type</t>
        </is>
      </c>
      <c r="C198" s="26" t="n"/>
      <c r="D198" s="27">
        <f>IF(AND($C198="x",$A198&lt;&gt;""),$A198,"")</f>
        <v/>
      </c>
    </row>
    <row r="199">
      <c r="A199" s="25" t="inlineStr">
        <is>
          <t>country</t>
        </is>
      </c>
      <c r="B199" s="29" t="inlineStr">
        <is>
          <t>Country · COUNTRY · Pinterest Ads targeting_type</t>
        </is>
      </c>
      <c r="C199" s="26" t="n"/>
      <c r="D199" s="27">
        <f>IF(AND($C199="x",$A199&lt;&gt;""),$A199,"")</f>
        <v/>
      </c>
    </row>
    <row r="200">
      <c r="A200" s="25" t="inlineStr">
        <is>
          <t>gender</t>
        </is>
      </c>
      <c r="B200" s="29" t="inlineStr">
        <is>
          <t>Gender · TEXT · Pinterest Ads targeting_type</t>
        </is>
      </c>
      <c r="C200" s="26" t="n"/>
      <c r="D200" s="27">
        <f>IF(AND($C200="x",$A200&lt;&gt;""),$A200,"")</f>
        <v/>
      </c>
    </row>
    <row r="201">
      <c r="A201" s="25" t="inlineStr">
        <is>
          <t>geo</t>
        </is>
      </c>
      <c r="B201" s="29" t="inlineStr">
        <is>
          <t>Geo · TEXT · Pinterest Ads targeting_type</t>
        </is>
      </c>
      <c r="C201" s="26" t="n"/>
      <c r="D201" s="27">
        <f>IF(AND($C201="x",$A201&lt;&gt;""),$A201,"")</f>
        <v/>
      </c>
    </row>
    <row r="202">
      <c r="A202" s="25" t="inlineStr">
        <is>
          <t>keyword</t>
        </is>
      </c>
      <c r="B202" s="29" t="inlineStr">
        <is>
          <t>Keyword · TEXT · Pinterest Ads targeting_type</t>
        </is>
      </c>
      <c r="C202" s="26" t="n"/>
      <c r="D202" s="27">
        <f>IF(AND($C202="x",$A202&lt;&gt;""),$A202,"")</f>
        <v/>
      </c>
    </row>
    <row r="203">
      <c r="A203" s="25" t="inlineStr">
        <is>
          <t>location</t>
        </is>
      </c>
      <c r="B203" s="29" t="inlineStr">
        <is>
          <t>Location · TEXT · Pinterest Ads targeting_type</t>
        </is>
      </c>
      <c r="C203" s="26" t="n"/>
      <c r="D203" s="27">
        <f>IF(AND($C203="x",$A203&lt;&gt;""),$A203,"")</f>
        <v/>
      </c>
    </row>
    <row r="204">
      <c r="A204" s="25" t="inlineStr">
        <is>
          <t>pinner_interest</t>
        </is>
      </c>
      <c r="B204" s="29" t="inlineStr">
        <is>
          <t>Pinner Interest · TEXT · Pinterest Ads targeting_type</t>
        </is>
      </c>
      <c r="C204" s="26" t="n"/>
      <c r="D204" s="27">
        <f>IF(AND($C204="x",$A204&lt;&gt;""),$A204,"")</f>
        <v/>
      </c>
    </row>
    <row r="205">
      <c r="A205" s="25" t="inlineStr">
        <is>
          <t>placement</t>
        </is>
      </c>
      <c r="B205" s="29" t="inlineStr">
        <is>
          <t>Placement · TEXT · Pinterest Ads targeting_type</t>
        </is>
      </c>
      <c r="C205" s="26" t="n"/>
      <c r="D205" s="27">
        <f>IF(AND($C205="x",$A205&lt;&gt;""),$A205,"")</f>
        <v/>
      </c>
    </row>
    <row r="206">
      <c r="A206" s="25" t="inlineStr">
        <is>
          <t>region</t>
        </is>
      </c>
      <c r="B206" s="29" t="inlineStr">
        <is>
          <t>Region · REGION · Pinterest Ads targeting_type</t>
        </is>
      </c>
      <c r="C206" s="26" t="n"/>
      <c r="D206" s="27">
        <f>IF(AND($C206="x",$A206&lt;&gt;""),$A206,"")</f>
        <v/>
      </c>
    </row>
    <row r="207">
      <c r="A207" s="25" t="inlineStr">
        <is>
          <t>targeted_interest</t>
        </is>
      </c>
      <c r="B207" s="29" t="inlineStr">
        <is>
          <t>Targeted Interest · TEXT · Pinterest Ads targeting_type</t>
        </is>
      </c>
      <c r="C207" s="26" t="n"/>
      <c r="D207" s="27">
        <f>IF(AND($C207="x",$A207&lt;&gt;""),$A207,"")</f>
        <v/>
      </c>
    </row>
    <row r="208">
      <c r="A208" s="22" t="inlineStr">
        <is>
          <t>Eigen veld toevoegen: zet hieronder het Windsor-veld-id in kolom A en een x in kolom C (tot rij 218).</t>
        </is>
      </c>
    </row>
    <row r="209">
      <c r="A209" s="30" t="n"/>
      <c r="C209" s="30" t="n"/>
      <c r="D209" s="27">
        <f>IF(AND($C209="x",$A209&lt;&gt;""),$A209,"")</f>
        <v/>
      </c>
    </row>
    <row r="210">
      <c r="A210" s="30" t="n"/>
      <c r="C210" s="30" t="n"/>
      <c r="D210" s="27">
        <f>IF(AND($C210="x",$A210&lt;&gt;""),$A210,"")</f>
        <v/>
      </c>
    </row>
    <row r="211">
      <c r="A211" s="30" t="n"/>
      <c r="C211" s="30" t="n"/>
      <c r="D211" s="27">
        <f>IF(AND($C211="x",$A211&lt;&gt;""),$A211,"")</f>
        <v/>
      </c>
    </row>
    <row r="212">
      <c r="A212" s="30" t="n"/>
      <c r="C212" s="30" t="n"/>
      <c r="D212" s="27">
        <f>IF(AND($C212="x",$A212&lt;&gt;""),$A212,"")</f>
        <v/>
      </c>
    </row>
    <row r="213">
      <c r="A213" s="30" t="n"/>
      <c r="C213" s="30" t="n"/>
      <c r="D213" s="27">
        <f>IF(AND($C213="x",$A213&lt;&gt;""),$A213,"")</f>
        <v/>
      </c>
    </row>
    <row r="214">
      <c r="A214" s="30" t="n"/>
      <c r="C214" s="30" t="n"/>
      <c r="D214" s="27">
        <f>IF(AND($C214="x",$A214&lt;&gt;""),$A214,"")</f>
        <v/>
      </c>
    </row>
    <row r="215">
      <c r="A215" s="30" t="n"/>
      <c r="C215" s="30" t="n"/>
      <c r="D215" s="27">
        <f>IF(AND($C215="x",$A215&lt;&gt;""),$A215,"")</f>
        <v/>
      </c>
    </row>
    <row r="216">
      <c r="A216" s="30" t="n"/>
      <c r="C216" s="30" t="n"/>
      <c r="D216" s="27">
        <f>IF(AND($C216="x",$A216&lt;&gt;""),$A216,"")</f>
        <v/>
      </c>
    </row>
    <row r="217">
      <c r="A217" s="30" t="n"/>
      <c r="C217" s="30" t="n"/>
      <c r="D217" s="27">
        <f>IF(AND($C217="x",$A217&lt;&gt;""),$A217,"")</f>
        <v/>
      </c>
    </row>
    <row r="218">
      <c r="A218" s="30" t="n"/>
      <c r="C218" s="30" t="n"/>
      <c r="D218" s="27">
        <f>IF(AND($C218="x",$A218&lt;&gt;""),$A218,"")</f>
        <v/>
      </c>
    </row>
  </sheetData>
  <mergeCells count="3">
    <mergeCell ref="A25:C25"/>
    <mergeCell ref="B8:D8"/>
    <mergeCell ref="A208:C208"/>
  </mergeCells>
  <dataValidations count="1">
    <dataValidation sqref="C12 C13 C14 C15 C16 C17 C18 C19 C20 C21 C22 C23 C24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9 C210 C211 C212 C213 C214 C215 C216 C217 C218"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45"/>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Snapchat Ads campagnes</t>
        </is>
      </c>
      <c r="C1" s="22" t="inlineStr">
        <is>
          <t>Status: ROAS-registry (live); sheet nog niet gelezen · Ads → ROAS kanalen</t>
        </is>
      </c>
    </row>
    <row r="2">
      <c r="A2" s="3" t="inlineStr">
        <is>
          <t>Connector</t>
        </is>
      </c>
      <c r="B2" s="6" t="inlineStr">
        <is>
          <t>snapchat</t>
        </is>
      </c>
    </row>
    <row r="3">
      <c r="A3" s="3" t="inlineStr">
        <is>
          <t>Account-id (uit Instellingen)</t>
        </is>
      </c>
      <c r="B3" s="23">
        <f>IF(Instellingen!$B$19="","",Instellingen!$B$19)</f>
        <v/>
      </c>
      <c r="C3" s="8" t="inlineStr">
        <is>
          <t>Leeg = geen select_accounts in de URL</t>
        </is>
      </c>
    </row>
    <row r="4">
      <c r="A4" s="3" t="inlineStr">
        <is>
          <t>Taaknaam (Task name)</t>
        </is>
      </c>
      <c r="B4" s="23">
        <f>"Windsor - Sheets - Snapchat Ads campagnes - "&amp;Instellingen!$B$3</f>
        <v/>
      </c>
    </row>
    <row r="5">
      <c r="A5" s="3" t="inlineStr">
        <is>
          <t>Tabnaam (Sheet Name)</t>
        </is>
      </c>
      <c r="B5" s="23">
        <f>"Snapchat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$145)&amp;IF($B$3&lt;&gt;"","&amp;select_accounts="&amp;$B$3,"")&amp;IF(Instellingen!$B$5&lt;&gt;"","&amp;_field_headers="&amp;Instellingen!$B$5,"")</f>
        <v/>
      </c>
    </row>
    <row r="9">
      <c r="A9" s="3" t="inlineStr">
        <is>
          <t>Aantal velden in de query</t>
        </is>
      </c>
      <c r="B9" s="6">
        <f>COUNTIF($C$12:$C$145,"x")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campaign_id</t>
        </is>
      </c>
      <c r="B15" s="25" t="inlineStr">
        <is>
          <t>Campagne-id · Windsor: Campaign ID · TEXT</t>
        </is>
      </c>
      <c r="C15" s="26" t="inlineStr">
        <is>
          <t>x</t>
        </is>
      </c>
      <c r="D15" s="27">
        <f>IF(AND($C15="x",$A15&lt;&gt;""),$A15,"")</f>
        <v/>
      </c>
    </row>
    <row r="16">
      <c r="A16" s="16" t="inlineStr">
        <is>
          <t>campaign</t>
        </is>
      </c>
      <c r="B16" s="25" t="inlineStr">
        <is>
          <t>Campagnenaam · Windsor: Campaign · TEXT</t>
        </is>
      </c>
      <c r="C16" s="26" t="inlineStr">
        <is>
          <t>x</t>
        </is>
      </c>
      <c r="D16" s="27">
        <f>IF(AND($C16="x",$A16&lt;&gt;""),$A16,"")</f>
        <v/>
      </c>
    </row>
    <row r="17">
      <c r="A17" s="16" t="inlineStr">
        <is>
          <t>campaign_status</t>
        </is>
      </c>
      <c r="B17" s="25" t="inlineStr">
        <is>
          <t>Status · Windsor: Campaign Status · TEXT</t>
        </is>
      </c>
      <c r="C17" s="26" t="inlineStr">
        <is>
          <t>x</t>
        </is>
      </c>
      <c r="D17" s="27">
        <f>IF(AND($C17="x",$A17&lt;&gt;""),$A17,"")</f>
        <v/>
      </c>
    </row>
    <row r="18">
      <c r="A18" s="16" t="inlineStr">
        <is>
          <t>spend</t>
        </is>
      </c>
      <c r="B18" s="25" t="inlineStr">
        <is>
          <t>Kosten · Windsor: Spend · NUMERIC</t>
        </is>
      </c>
      <c r="C18" s="26" t="inlineStr">
        <is>
          <t>x</t>
        </is>
      </c>
      <c r="D18" s="27">
        <f>IF(AND($C18="x",$A18&lt;&gt;""),$A18,"")</f>
        <v/>
      </c>
    </row>
    <row r="19">
      <c r="A19" s="16" t="inlineStr">
        <is>
          <t>totalcost</t>
        </is>
      </c>
      <c r="B19" s="25" t="inlineStr">
        <is>
          <t>Kosten (alias) · Windsor: Total Cost · NUMERIC</t>
        </is>
      </c>
      <c r="C19" s="26" t="n"/>
      <c r="D19" s="27">
        <f>IF(AND($C19="x",$A19&lt;&gt;""),$A19,"")</f>
        <v/>
      </c>
    </row>
    <row r="20">
      <c r="A20" s="16" t="inlineStr">
        <is>
          <t>impressions</t>
        </is>
      </c>
      <c r="B20" s="25" t="inlineStr">
        <is>
          <t>Vertoningen · Windsor: Impressions · NUMERIC</t>
        </is>
      </c>
      <c r="C20" s="26" t="inlineStr">
        <is>
          <t>x</t>
        </is>
      </c>
      <c r="D20" s="27">
        <f>IF(AND($C20="x",$A20&lt;&gt;""),$A20,"")</f>
        <v/>
      </c>
    </row>
    <row r="21">
      <c r="A21" s="16" t="inlineStr">
        <is>
          <t>swipes</t>
        </is>
      </c>
      <c r="B21" s="25" t="inlineStr">
        <is>
          <t>Swipe-ups · Windsor: Swipe Ups · NUMERIC</t>
        </is>
      </c>
      <c r="C21" s="26" t="inlineStr">
        <is>
          <t>x</t>
        </is>
      </c>
      <c r="D21" s="27">
        <f>IF(AND($C21="x",$A21&lt;&gt;""),$A21,"")</f>
        <v/>
      </c>
    </row>
    <row r="22">
      <c r="A22" s="16" t="inlineStr">
        <is>
          <t>clicks</t>
        </is>
      </c>
      <c r="B22" s="25" t="inlineStr">
        <is>
          <t>Kliks · Windsor: Clicks · NUMERIC</t>
        </is>
      </c>
      <c r="C22" s="26" t="inlineStr">
        <is>
          <t>x</t>
        </is>
      </c>
      <c r="D22" s="27">
        <f>IF(AND($C22="x",$A22&lt;&gt;""),$A22,"")</f>
        <v/>
      </c>
    </row>
    <row r="23">
      <c r="A23" s="16" t="inlineStr">
        <is>
          <t>total_reach</t>
        </is>
      </c>
      <c r="B23" s="25" t="inlineStr">
        <is>
          <t>Bereik · Windsor: Total Reach · NUMERIC</t>
        </is>
      </c>
      <c r="C23" s="26" t="inlineStr">
        <is>
          <t>x</t>
        </is>
      </c>
      <c r="D23" s="27">
        <f>IF(AND($C23="x",$A23&lt;&gt;""),$A23,"")</f>
        <v/>
      </c>
    </row>
    <row r="24">
      <c r="A24" s="16" t="inlineStr">
        <is>
          <t>conversion_purchases</t>
        </is>
      </c>
      <c r="B24" s="25" t="inlineStr">
        <is>
          <t>Aankopen · Windsor: Purchases (Conversion Event) · NUMERIC</t>
        </is>
      </c>
      <c r="C24" s="26" t="inlineStr">
        <is>
          <t>x</t>
        </is>
      </c>
      <c r="D24" s="27">
        <f>IF(AND($C24="x",$A24&lt;&gt;""),$A24,"")</f>
        <v/>
      </c>
    </row>
    <row r="25">
      <c r="A25" s="16" t="inlineStr">
        <is>
          <t>conversion_purchases_value</t>
        </is>
      </c>
      <c r="B25" s="25" t="inlineStr">
        <is>
          <t>Aankoopwaarde · Windsor: Purchase Value · NUMERIC</t>
        </is>
      </c>
      <c r="C25" s="26" t="inlineStr">
        <is>
          <t>x</t>
        </is>
      </c>
      <c r="D25" s="27">
        <f>IF(AND($C25="x",$A25&lt;&gt;""),$A25,"")</f>
        <v/>
      </c>
    </row>
    <row r="26">
      <c r="A26" s="28" t="inlineStr">
        <is>
          <t>— Overige Windsor-velden van connector 'snapchat' (108; weergavenaam · type · rapport). Zet een x om ze op te nemen. —</t>
        </is>
      </c>
      <c r="D26" s="27" t="inlineStr"/>
    </row>
    <row r="27">
      <c r="A27" s="25" t="inlineStr">
        <is>
          <t>ad_id</t>
        </is>
      </c>
      <c r="B27" s="29" t="inlineStr">
        <is>
          <t>Ad ID · TEXT · Snapchat Ads other</t>
        </is>
      </c>
      <c r="C27" s="26" t="n"/>
      <c r="D27" s="27">
        <f>IF(AND($C27="x",$A27&lt;&gt;""),$A27,"")</f>
        <v/>
      </c>
    </row>
    <row r="28">
      <c r="A28" s="25" t="inlineStr">
        <is>
          <t>ad_name</t>
        </is>
      </c>
      <c r="B28" s="29" t="inlineStr">
        <is>
          <t>Ad Name · TEXT · Snapchat Ads other</t>
        </is>
      </c>
      <c r="C28" s="26" t="n"/>
      <c r="D28" s="27">
        <f>IF(AND($C28="x",$A28&lt;&gt;""),$A28,"")</f>
        <v/>
      </c>
    </row>
    <row r="29">
      <c r="A29" s="25" t="inlineStr">
        <is>
          <t>ad_squad_daily_budget</t>
        </is>
      </c>
      <c r="B29" s="29" t="inlineStr">
        <is>
          <t>Ad Squad Daily Budget · NUMERIC · Snapchat Ads other</t>
        </is>
      </c>
      <c r="C29" s="26" t="n"/>
      <c r="D29" s="27">
        <f>IF(AND($C29="x",$A29&lt;&gt;""),$A29,"")</f>
        <v/>
      </c>
    </row>
    <row r="30">
      <c r="A30" s="25" t="inlineStr">
        <is>
          <t>ad_squad_delivery_status</t>
        </is>
      </c>
      <c r="B30" s="29" t="inlineStr">
        <is>
          <t>Ad Squad Delivery Status · TEXT · Snapchat Ads other</t>
        </is>
      </c>
      <c r="C30" s="26" t="n"/>
      <c r="D30" s="27">
        <f>IF(AND($C30="x",$A30&lt;&gt;""),$A30,"")</f>
        <v/>
      </c>
    </row>
    <row r="31">
      <c r="A31" s="25" t="inlineStr">
        <is>
          <t>ad_squad_end_date</t>
        </is>
      </c>
      <c r="B31" s="29" t="inlineStr">
        <is>
          <t>Ad Squad End Date · DATE · Snapchat Ads other</t>
        </is>
      </c>
      <c r="C31" s="26" t="n"/>
      <c r="D31" s="27">
        <f>IF(AND($C31="x",$A31&lt;&gt;""),$A31,"")</f>
        <v/>
      </c>
    </row>
    <row r="32">
      <c r="A32" s="25" t="inlineStr">
        <is>
          <t>ad_squad_id</t>
        </is>
      </c>
      <c r="B32" s="29" t="inlineStr">
        <is>
          <t>Ad Squad ID · TEXT · Snapchat Ads other</t>
        </is>
      </c>
      <c r="C32" s="26" t="n"/>
      <c r="D32" s="27">
        <f>IF(AND($C32="x",$A32&lt;&gt;""),$A32,"")</f>
        <v/>
      </c>
    </row>
    <row r="33">
      <c r="A33" s="25" t="inlineStr">
        <is>
          <t>ad_squad_lifetime_budget</t>
        </is>
      </c>
      <c r="B33" s="29" t="inlineStr">
        <is>
          <t>Ad Squad Lifetime Budget · NUMERIC · Snapchat Ads other</t>
        </is>
      </c>
      <c r="C33" s="26" t="n"/>
      <c r="D33" s="27">
        <f>IF(AND($C33="x",$A33&lt;&gt;""),$A33,"")</f>
        <v/>
      </c>
    </row>
    <row r="34">
      <c r="A34" s="25" t="inlineStr">
        <is>
          <t>ad_squad_name</t>
        </is>
      </c>
      <c r="B34" s="29" t="inlineStr">
        <is>
          <t>Ad Squad Name · TEXT · Snapchat Ads other</t>
        </is>
      </c>
      <c r="C34" s="26" t="n"/>
      <c r="D34" s="27">
        <f>IF(AND($C34="x",$A34&lt;&gt;""),$A34,"")</f>
        <v/>
      </c>
    </row>
    <row r="35">
      <c r="A35" s="25" t="inlineStr">
        <is>
          <t>ad_squad_optimization_goal</t>
        </is>
      </c>
      <c r="B35" s="29" t="inlineStr">
        <is>
          <t>Ad Squad Optimization Goal · TEXT · Snapchat Ads other</t>
        </is>
      </c>
      <c r="C35" s="26" t="n"/>
      <c r="D35" s="27">
        <f>IF(AND($C35="x",$A35&lt;&gt;""),$A35,"")</f>
        <v/>
      </c>
    </row>
    <row r="36">
      <c r="A36" s="25" t="inlineStr">
        <is>
          <t>ad_squad_start_date</t>
        </is>
      </c>
      <c r="B36" s="29" t="inlineStr">
        <is>
          <t>Ad Squad Start Date · DATE · Snapchat Ads other</t>
        </is>
      </c>
      <c r="C36" s="26" t="n"/>
      <c r="D36" s="27">
        <f>IF(AND($C36="x",$A36&lt;&gt;""),$A36,"")</f>
        <v/>
      </c>
    </row>
    <row r="37">
      <c r="A37" s="25" t="inlineStr">
        <is>
          <t>ad_squad_status</t>
        </is>
      </c>
      <c r="B37" s="29" t="inlineStr">
        <is>
          <t>Ad Squad Status · TEXT · Snapchat Ads other</t>
        </is>
      </c>
      <c r="C37" s="26" t="n"/>
      <c r="D37" s="27">
        <f>IF(AND($C37="x",$A37&lt;&gt;""),$A37,"")</f>
        <v/>
      </c>
    </row>
    <row r="38">
      <c r="A38" s="25" t="inlineStr">
        <is>
          <t>ad_squad_type</t>
        </is>
      </c>
      <c r="B38" s="29" t="inlineStr">
        <is>
          <t>Ad Squad Type · TEXT · Snapchat Ads other</t>
        </is>
      </c>
      <c r="C38" s="26" t="n"/>
      <c r="D38" s="27">
        <f>IF(AND($C38="x",$A38&lt;&gt;""),$A38,"")</f>
        <v/>
      </c>
    </row>
    <row r="39">
      <c r="A39" s="25" t="inlineStr">
        <is>
          <t>adnetwork_conversions</t>
        </is>
      </c>
      <c r="B39" s="29" t="inlineStr">
        <is>
          <t>Ad Network Conversions · NUMERIC · Snapchat Ads other</t>
        </is>
      </c>
      <c r="C39" s="26" t="n"/>
      <c r="D39" s="27">
        <f>IF(AND($C39="x",$A39&lt;&gt;""),$A39,"")</f>
        <v/>
      </c>
    </row>
    <row r="40">
      <c r="A40" s="25" t="inlineStr">
        <is>
          <t>adnetwork_revenue</t>
        </is>
      </c>
      <c r="B40" s="29" t="inlineStr">
        <is>
          <t>Ad Network Revenue · NUMERIC · Snapchat Ads other</t>
        </is>
      </c>
      <c r="C40" s="26" t="n"/>
      <c r="D40" s="27">
        <f>IF(AND($C40="x",$A40&lt;&gt;""),$A40,"")</f>
        <v/>
      </c>
    </row>
    <row r="41">
      <c r="A41" s="25" t="inlineStr">
        <is>
          <t>android_installs</t>
        </is>
      </c>
      <c r="B41" s="29" t="inlineStr">
        <is>
          <t>Android Installs · NUMERIC · Snapchat Ads other</t>
        </is>
      </c>
      <c r="C41" s="26" t="n"/>
      <c r="D41" s="27">
        <f>IF(AND($C41="x",$A41&lt;&gt;""),$A41,"")</f>
        <v/>
      </c>
    </row>
    <row r="42">
      <c r="A42" s="25" t="inlineStr">
        <is>
          <t>campaign_delivery_status</t>
        </is>
      </c>
      <c r="B42" s="29" t="inlineStr">
        <is>
          <t>Campaign Delivery Status · TEXT · Snapchat Ads other</t>
        </is>
      </c>
      <c r="C42" s="26" t="n"/>
      <c r="D42" s="27">
        <f>IF(AND($C42="x",$A42&lt;&gt;""),$A42,"")</f>
        <v/>
      </c>
    </row>
    <row r="43">
      <c r="A43" s="25" t="inlineStr">
        <is>
          <t>campaign_end_date</t>
        </is>
      </c>
      <c r="B43" s="29" t="inlineStr">
        <is>
          <t>Campaign End Date · DATE · Snapchat Ads other</t>
        </is>
      </c>
      <c r="C43" s="26" t="n"/>
      <c r="D43" s="27">
        <f>IF(AND($C43="x",$A43&lt;&gt;""),$A43,"")</f>
        <v/>
      </c>
    </row>
    <row r="44">
      <c r="A44" s="25" t="inlineStr">
        <is>
          <t>campaign_start_date</t>
        </is>
      </c>
      <c r="B44" s="29" t="inlineStr">
        <is>
          <t>Campaign Start Date · DATE · Snapchat Ads other</t>
        </is>
      </c>
      <c r="C44" s="26" t="n"/>
      <c r="D44" s="27">
        <f>IF(AND($C44="x",$A44&lt;&gt;""),$A44,"")</f>
        <v/>
      </c>
    </row>
    <row r="45">
      <c r="A45" s="25" t="inlineStr">
        <is>
          <t>conversion_achievement_unlocked</t>
        </is>
      </c>
      <c r="B45" s="29" t="inlineStr">
        <is>
          <t>Achievement Unlocked (Conversion Event) · NUMERIC · Snapchat Ads other</t>
        </is>
      </c>
      <c r="C45" s="26" t="n"/>
      <c r="D45" s="27">
        <f>IF(AND($C45="x",$A45&lt;&gt;""),$A45,"")</f>
        <v/>
      </c>
    </row>
    <row r="46">
      <c r="A46" s="25" t="inlineStr">
        <is>
          <t>conversion_ad_click</t>
        </is>
      </c>
      <c r="B46" s="29" t="inlineStr">
        <is>
          <t>Ad Click (Conversion Event) · NUMERIC · Snapchat Ads other</t>
        </is>
      </c>
      <c r="C46" s="26" t="n"/>
      <c r="D46" s="27">
        <f>IF(AND($C46="x",$A46&lt;&gt;""),$A46,"")</f>
        <v/>
      </c>
    </row>
    <row r="47">
      <c r="A47" s="25" t="inlineStr">
        <is>
          <t>conversion_ad_view</t>
        </is>
      </c>
      <c r="B47" s="29" t="inlineStr">
        <is>
          <t>Ad View (Conversion Event) · NUMERIC · Snapchat Ads other</t>
        </is>
      </c>
      <c r="C47" s="26" t="n"/>
      <c r="D47" s="27">
        <f>IF(AND($C47="x",$A47&lt;&gt;""),$A47,"")</f>
        <v/>
      </c>
    </row>
    <row r="48">
      <c r="A48" s="25" t="inlineStr">
        <is>
          <t>conversion_add_billing</t>
        </is>
      </c>
      <c r="B48" s="29" t="inlineStr">
        <is>
          <t>Add Billing (Conversion Event) · NUMERIC · Snapchat Ads other</t>
        </is>
      </c>
      <c r="C48" s="26" t="n"/>
      <c r="D48" s="27">
        <f>IF(AND($C48="x",$A48&lt;&gt;""),$A48,"")</f>
        <v/>
      </c>
    </row>
    <row r="49">
      <c r="A49" s="25" t="inlineStr">
        <is>
          <t>conversion_add_cart</t>
        </is>
      </c>
      <c r="B49" s="29" t="inlineStr">
        <is>
          <t>Add to Cart (Conversion Event) · NUMERIC · Snapchat Ads other</t>
        </is>
      </c>
      <c r="C49" s="26" t="n"/>
      <c r="D49" s="27">
        <f>IF(AND($C49="x",$A49&lt;&gt;""),$A49,"")</f>
        <v/>
      </c>
    </row>
    <row r="50">
      <c r="A50" s="25" t="inlineStr">
        <is>
          <t>conversion_add_cart_value</t>
        </is>
      </c>
      <c r="B50" s="29" t="inlineStr">
        <is>
          <t>Add to Cart Value (Conversion Event) · NUMERIC · Snapchat Ads other</t>
        </is>
      </c>
      <c r="C50" s="26" t="n"/>
      <c r="D50" s="27">
        <f>IF(AND($C50="x",$A50&lt;&gt;""),$A50,"")</f>
        <v/>
      </c>
    </row>
    <row r="51">
      <c r="A51" s="25" t="inlineStr">
        <is>
          <t>conversion_add_to_wishlist</t>
        </is>
      </c>
      <c r="B51" s="29" t="inlineStr">
        <is>
          <t>Add to Wishlist (Conversion Event) · NUMERIC · Snapchat Ads other</t>
        </is>
      </c>
      <c r="C51" s="26" t="n"/>
      <c r="D51" s="27">
        <f>IF(AND($C51="x",$A51&lt;&gt;""),$A51,"")</f>
        <v/>
      </c>
    </row>
    <row r="52">
      <c r="A52" s="25" t="inlineStr">
        <is>
          <t>conversion_app_opens</t>
        </is>
      </c>
      <c r="B52" s="29" t="inlineStr">
        <is>
          <t>App Open (Conversion Event) · NUMERIC · Snapchat Ads other</t>
        </is>
      </c>
      <c r="C52" s="26" t="n"/>
      <c r="D52" s="27">
        <f>IF(AND($C52="x",$A52&lt;&gt;""),$A52,"")</f>
        <v/>
      </c>
    </row>
    <row r="53">
      <c r="A53" s="25" t="inlineStr">
        <is>
          <t>conversion_complete_tutorial</t>
        </is>
      </c>
      <c r="B53" s="29" t="inlineStr">
        <is>
          <t>Complete Tutorial (Conversion Event) · NUMERIC · Snapchat Ads other</t>
        </is>
      </c>
      <c r="C53" s="26" t="n"/>
      <c r="D53" s="27">
        <f>IF(AND($C53="x",$A53&lt;&gt;""),$A53,"")</f>
        <v/>
      </c>
    </row>
    <row r="54">
      <c r="A54" s="25" t="inlineStr">
        <is>
          <t>conversion_invite</t>
        </is>
      </c>
      <c r="B54" s="29" t="inlineStr">
        <is>
          <t>Invite (Conversion Event) · NUMERIC · Snapchat Ads other</t>
        </is>
      </c>
      <c r="C54" s="26" t="n"/>
      <c r="D54" s="27">
        <f>IF(AND($C54="x",$A54&lt;&gt;""),$A54,"")</f>
        <v/>
      </c>
    </row>
    <row r="55">
      <c r="A55" s="25" t="inlineStr">
        <is>
          <t>conversion_level_completes</t>
        </is>
      </c>
      <c r="B55" s="29" t="inlineStr">
        <is>
          <t>Level Complete (Conversion Event) · NUMERIC · Snapchat Ads other</t>
        </is>
      </c>
      <c r="C55" s="26" t="n"/>
      <c r="D55" s="27">
        <f>IF(AND($C55="x",$A55&lt;&gt;""),$A55,"")</f>
        <v/>
      </c>
    </row>
    <row r="56">
      <c r="A56" s="25" t="inlineStr">
        <is>
          <t>conversion_list_view</t>
        </is>
      </c>
      <c r="B56" s="29" t="inlineStr">
        <is>
          <t>List View (Conversion Event) · NUMERIC · Snapchat Ads other</t>
        </is>
      </c>
      <c r="C56" s="26" t="n"/>
      <c r="D56" s="27">
        <f>IF(AND($C56="x",$A56&lt;&gt;""),$A56,"")</f>
        <v/>
      </c>
    </row>
    <row r="57">
      <c r="A57" s="25" t="inlineStr">
        <is>
          <t>conversion_login</t>
        </is>
      </c>
      <c r="B57" s="29" t="inlineStr">
        <is>
          <t>Login (Conversion Event) · NUMERIC · Snapchat Ads other</t>
        </is>
      </c>
      <c r="C57" s="26" t="n"/>
      <c r="D57" s="27">
        <f>IF(AND($C57="x",$A57&lt;&gt;""),$A57,"")</f>
        <v/>
      </c>
    </row>
    <row r="58">
      <c r="A58" s="25" t="inlineStr">
        <is>
          <t>conversion_page_views</t>
        </is>
      </c>
      <c r="B58" s="29" t="inlineStr">
        <is>
          <t>Page View (Conversion Event) · NUMERIC · Snapchat Ads other</t>
        </is>
      </c>
      <c r="C58" s="26" t="n"/>
      <c r="D58" s="27">
        <f>IF(AND($C58="x",$A58&lt;&gt;""),$A58,"")</f>
        <v/>
      </c>
    </row>
    <row r="59">
      <c r="A59" s="25" t="inlineStr">
        <is>
          <t>conversion_purchases_value_web</t>
        </is>
      </c>
      <c r="B59" s="29" t="inlineStr">
        <is>
          <t>Purchases Value Web · NUMERIC · Snapchat Ads other</t>
        </is>
      </c>
      <c r="C59" s="26" t="n"/>
      <c r="D59" s="27">
        <f>IF(AND($C59="x",$A59&lt;&gt;""),$A59,"")</f>
        <v/>
      </c>
    </row>
    <row r="60">
      <c r="A60" s="25" t="inlineStr">
        <is>
          <t>conversion_purchases_web</t>
        </is>
      </c>
      <c r="B60" s="29" t="inlineStr">
        <is>
          <t>Purchases Web · NUMERIC · Snapchat Ads other</t>
        </is>
      </c>
      <c r="C60" s="26" t="n"/>
      <c r="D60" s="27">
        <f>IF(AND($C60="x",$A60&lt;&gt;""),$A60,"")</f>
        <v/>
      </c>
    </row>
    <row r="61">
      <c r="A61" s="25" t="inlineStr">
        <is>
          <t>conversion_rate</t>
        </is>
      </c>
      <c r="B61" s="29" t="inlineStr">
        <is>
          <t>Rate (Conversion Event) · PERCENT · Snapchat Ads other</t>
        </is>
      </c>
      <c r="C61" s="26" t="n"/>
      <c r="D61" s="27">
        <f>IF(AND($C61="x",$A61&lt;&gt;""),$A61,"")</f>
        <v/>
      </c>
    </row>
    <row r="62">
      <c r="A62" s="25" t="inlineStr">
        <is>
          <t>conversion_reserve</t>
        </is>
      </c>
      <c r="B62" s="29" t="inlineStr">
        <is>
          <t>Reserve (Conversion Event) · NUMERIC · Snapchat Ads other</t>
        </is>
      </c>
      <c r="C62" s="26" t="n"/>
      <c r="D62" s="27">
        <f>IF(AND($C62="x",$A62&lt;&gt;""),$A62,"")</f>
        <v/>
      </c>
    </row>
    <row r="63">
      <c r="A63" s="25" t="inlineStr">
        <is>
          <t>conversion_save</t>
        </is>
      </c>
      <c r="B63" s="29" t="inlineStr">
        <is>
          <t>Save (Conversion Event) · NUMERIC · Snapchat Ads other</t>
        </is>
      </c>
      <c r="C63" s="26" t="n"/>
      <c r="D63" s="27">
        <f>IF(AND($C63="x",$A63&lt;&gt;""),$A63,"")</f>
        <v/>
      </c>
    </row>
    <row r="64">
      <c r="A64" s="25" t="inlineStr">
        <is>
          <t>conversion_searches</t>
        </is>
      </c>
      <c r="B64" s="29" t="inlineStr">
        <is>
          <t>Search (Conversion Event) · NUMERIC · Snapchat Ads other</t>
        </is>
      </c>
      <c r="C64" s="26" t="n"/>
      <c r="D64" s="27">
        <f>IF(AND($C64="x",$A64&lt;&gt;""),$A64,"")</f>
        <v/>
      </c>
    </row>
    <row r="65">
      <c r="A65" s="25" t="inlineStr">
        <is>
          <t>conversion_share</t>
        </is>
      </c>
      <c r="B65" s="29" t="inlineStr">
        <is>
          <t>Share (Conversion Event) · NUMERIC · Snapchat Ads other</t>
        </is>
      </c>
      <c r="C65" s="26" t="n"/>
      <c r="D65" s="27">
        <f>IF(AND($C65="x",$A65&lt;&gt;""),$A65,"")</f>
        <v/>
      </c>
    </row>
    <row r="66">
      <c r="A66" s="25" t="inlineStr">
        <is>
          <t>conversion_sign_ups</t>
        </is>
      </c>
      <c r="B66" s="29" t="inlineStr">
        <is>
          <t>Sign Up (Conversion Event) · NUMERIC · Snapchat Ads other</t>
        </is>
      </c>
      <c r="C66" s="26" t="n"/>
      <c r="D66" s="27">
        <f>IF(AND($C66="x",$A66&lt;&gt;""),$A66,"")</f>
        <v/>
      </c>
    </row>
    <row r="67">
      <c r="A67" s="25" t="inlineStr">
        <is>
          <t>conversion_sign_ups_value</t>
        </is>
      </c>
      <c r="B67" s="29" t="inlineStr">
        <is>
          <t>Sign Up Value (Conversion Event) · NUMERIC · Snapchat Ads other</t>
        </is>
      </c>
      <c r="C67" s="26" t="n"/>
      <c r="D67" s="27">
        <f>IF(AND($C67="x",$A67&lt;&gt;""),$A67,"")</f>
        <v/>
      </c>
    </row>
    <row r="68">
      <c r="A68" s="25" t="inlineStr">
        <is>
          <t>conversion_spend_credits</t>
        </is>
      </c>
      <c r="B68" s="29" t="inlineStr">
        <is>
          <t>Spent Credits (Conversion Event) · NUMERIC · Snapchat Ads other</t>
        </is>
      </c>
      <c r="C68" s="26" t="n"/>
      <c r="D68" s="27">
        <f>IF(AND($C68="x",$A68&lt;&gt;""),$A68,"")</f>
        <v/>
      </c>
    </row>
    <row r="69">
      <c r="A69" s="25" t="inlineStr">
        <is>
          <t>conversion_start_checkout</t>
        </is>
      </c>
      <c r="B69" s="29" t="inlineStr">
        <is>
          <t>Start Checkout (Conversion Event) · NUMERIC · Snapchat Ads other</t>
        </is>
      </c>
      <c r="C69" s="26" t="n"/>
      <c r="D69" s="27">
        <f>IF(AND($C69="x",$A69&lt;&gt;""),$A69,"")</f>
        <v/>
      </c>
    </row>
    <row r="70">
      <c r="A70" s="25" t="inlineStr">
        <is>
          <t>conversion_start_checkout_value</t>
        </is>
      </c>
      <c r="B70" s="29" t="inlineStr">
        <is>
          <t>Start Checkout Value (Conversion Event) · NUMERIC · Snapchat Ads other</t>
        </is>
      </c>
      <c r="C70" s="26" t="n"/>
      <c r="D70" s="27">
        <f>IF(AND($C70="x",$A70&lt;&gt;""),$A70,"")</f>
        <v/>
      </c>
    </row>
    <row r="71">
      <c r="A71" s="25" t="inlineStr">
        <is>
          <t>conversion_start_trial</t>
        </is>
      </c>
      <c r="B71" s="29" t="inlineStr">
        <is>
          <t>Start Trial (Conversion Event) · NUMERIC · Snapchat Ads other</t>
        </is>
      </c>
      <c r="C71" s="26" t="n"/>
      <c r="D71" s="27">
        <f>IF(AND($C71="x",$A71&lt;&gt;""),$A71,"")</f>
        <v/>
      </c>
    </row>
    <row r="72">
      <c r="A72" s="25" t="inlineStr">
        <is>
          <t>conversion_subscribe</t>
        </is>
      </c>
      <c r="B72" s="29" t="inlineStr">
        <is>
          <t>Subscribe(Conversion Event) · NUMERIC · Snapchat Ads other</t>
        </is>
      </c>
      <c r="C72" s="26" t="n"/>
      <c r="D72" s="27">
        <f>IF(AND($C72="x",$A72&lt;&gt;""),$A72,"")</f>
        <v/>
      </c>
    </row>
    <row r="73">
      <c r="A73" s="25" t="inlineStr">
        <is>
          <t>conversion_subscribe_value</t>
        </is>
      </c>
      <c r="B73" s="29" t="inlineStr">
        <is>
          <t>Subscribe Value (Conversion Event) · NUMERIC · Snapchat Ads other</t>
        </is>
      </c>
      <c r="C73" s="26" t="n"/>
      <c r="D73" s="27">
        <f>IF(AND($C73="x",$A73&lt;&gt;""),$A73,"")</f>
        <v/>
      </c>
    </row>
    <row r="74">
      <c r="A74" s="25" t="inlineStr">
        <is>
          <t>conversion_view_content</t>
        </is>
      </c>
      <c r="B74" s="29" t="inlineStr">
        <is>
          <t>View Content (Conversion Event) · NUMERIC · Snapchat Ads other</t>
        </is>
      </c>
      <c r="C74" s="26" t="n"/>
      <c r="D74" s="27">
        <f>IF(AND($C74="x",$A74&lt;&gt;""),$A74,"")</f>
        <v/>
      </c>
    </row>
    <row r="75">
      <c r="A75" s="25" t="inlineStr">
        <is>
          <t>conversion_view_content_value</t>
        </is>
      </c>
      <c r="B75" s="29" t="inlineStr">
        <is>
          <t>View Content Value (Conversion Event) · NUMERIC · Snapchat Ads other</t>
        </is>
      </c>
      <c r="C75" s="26" t="n"/>
      <c r="D75" s="27">
        <f>IF(AND($C75="x",$A75&lt;&gt;""),$A75,"")</f>
        <v/>
      </c>
    </row>
    <row r="76">
      <c r="A76" s="25" t="inlineStr">
        <is>
          <t>conversion_visit</t>
        </is>
      </c>
      <c r="B76" s="29" t="inlineStr">
        <is>
          <t>Visit (Conversion Event) · NUMERIC · Snapchat Ads other</t>
        </is>
      </c>
      <c r="C76" s="26" t="n"/>
      <c r="D76" s="27">
        <f>IF(AND($C76="x",$A76&lt;&gt;""),$A76,"")</f>
        <v/>
      </c>
    </row>
    <row r="77">
      <c r="A77" s="25" t="inlineStr">
        <is>
          <t>cpc</t>
        </is>
      </c>
      <c r="B77" s="29" t="inlineStr">
        <is>
          <t>CPC · NUMERIC · Snapchat Ads other</t>
        </is>
      </c>
      <c r="C77" s="26" t="n"/>
      <c r="D77" s="27">
        <f>IF(AND($C77="x",$A77&lt;&gt;""),$A77,"")</f>
        <v/>
      </c>
    </row>
    <row r="78">
      <c r="A78" s="25" t="inlineStr">
        <is>
          <t>cpm</t>
        </is>
      </c>
      <c r="B78" s="29" t="inlineStr">
        <is>
          <t>CPM · NUMERIC · Snapchat Ads other</t>
        </is>
      </c>
      <c r="C78" s="26" t="n"/>
      <c r="D78" s="27">
        <f>IF(AND($C78="x",$A78&lt;&gt;""),$A78,"")</f>
        <v/>
      </c>
    </row>
    <row r="79">
      <c r="A79" s="25" t="inlineStr">
        <is>
          <t>creative_id</t>
        </is>
      </c>
      <c r="B79" s="29" t="inlineStr">
        <is>
          <t>Creative ID · TEXT · Snapchat Ads other</t>
        </is>
      </c>
      <c r="C79" s="26" t="n"/>
      <c r="D79" s="27">
        <f>IF(AND($C79="x",$A79&lt;&gt;""),$A79,"")</f>
        <v/>
      </c>
    </row>
    <row r="80">
      <c r="A80" s="25" t="inlineStr">
        <is>
          <t>creative_media_url</t>
        </is>
      </c>
      <c r="B80" s="29" t="inlineStr">
        <is>
          <t>Creative Media URL · TEXT · Snapchat Ads other</t>
        </is>
      </c>
      <c r="C80" s="26" t="n"/>
      <c r="D80" s="27">
        <f>IF(AND($C80="x",$A80&lt;&gt;""),$A80,"")</f>
        <v/>
      </c>
    </row>
    <row r="81">
      <c r="A81" s="25" t="inlineStr">
        <is>
          <t>ctr</t>
        </is>
      </c>
      <c r="B81" s="29" t="inlineStr">
        <is>
          <t>CTR · PERCENT · Snapchat Ads other</t>
        </is>
      </c>
      <c r="C81" s="26" t="n"/>
      <c r="D81" s="27">
        <f>IF(AND($C81="x",$A81&lt;&gt;""),$A81,"")</f>
        <v/>
      </c>
    </row>
    <row r="82">
      <c r="A82" s="25" t="inlineStr">
        <is>
          <t>currency</t>
        </is>
      </c>
      <c r="B82" s="29" t="inlineStr">
        <is>
          <t>Currency · TEXT · Snapchat Ads other</t>
        </is>
      </c>
      <c r="C82" s="26" t="n"/>
      <c r="D82" s="27">
        <f>IF(AND($C82="x",$A82&lt;&gt;""),$A82,"")</f>
        <v/>
      </c>
    </row>
    <row r="83">
      <c r="A83" s="25" t="inlineStr">
        <is>
          <t>custom_event_1</t>
        </is>
      </c>
      <c r="B83" s="29" t="inlineStr">
        <is>
          <t>Custom Event 1 (Conversion Event) · NUMERIC · Snapchat Ads other</t>
        </is>
      </c>
      <c r="C83" s="26" t="n"/>
      <c r="D83" s="27">
        <f>IF(AND($C83="x",$A83&lt;&gt;""),$A83,"")</f>
        <v/>
      </c>
    </row>
    <row r="84">
      <c r="A84" s="25" t="inlineStr">
        <is>
          <t>custom_event_2</t>
        </is>
      </c>
      <c r="B84" s="29" t="inlineStr">
        <is>
          <t>Custom Event 2 (Conversion Event) · NUMERIC · Snapchat Ads other</t>
        </is>
      </c>
      <c r="C84" s="26" t="n"/>
      <c r="D84" s="27">
        <f>IF(AND($C84="x",$A84&lt;&gt;""),$A84,"")</f>
        <v/>
      </c>
    </row>
    <row r="85">
      <c r="A85" s="25" t="inlineStr">
        <is>
          <t>custom_event_3</t>
        </is>
      </c>
      <c r="B85" s="29" t="inlineStr">
        <is>
          <t>Custom Event 3 (Conversion Event) · NUMERIC · Snapchat Ads other</t>
        </is>
      </c>
      <c r="C85" s="26" t="n"/>
      <c r="D85" s="27">
        <f>IF(AND($C85="x",$A85&lt;&gt;""),$A85,"")</f>
        <v/>
      </c>
    </row>
    <row r="86">
      <c r="A86" s="25" t="inlineStr">
        <is>
          <t>custom_event_4</t>
        </is>
      </c>
      <c r="B86" s="29" t="inlineStr">
        <is>
          <t>Custom Event 4 (Conversion Event) · NUMERIC · Snapchat Ads other</t>
        </is>
      </c>
      <c r="C86" s="26" t="n"/>
      <c r="D86" s="27">
        <f>IF(AND($C86="x",$A86&lt;&gt;""),$A86,"")</f>
        <v/>
      </c>
    </row>
    <row r="87">
      <c r="A87" s="25" t="inlineStr">
        <is>
          <t>custom_event_5</t>
        </is>
      </c>
      <c r="B87" s="29" t="inlineStr">
        <is>
          <t>Custom Event 5 (Conversion Event) · NUMERIC · Snapchat Ads other</t>
        </is>
      </c>
      <c r="C87" s="26" t="n"/>
      <c r="D87" s="27">
        <f>IF(AND($C87="x",$A87&lt;&gt;""),$A87,"")</f>
        <v/>
      </c>
    </row>
    <row r="88">
      <c r="A88" s="25" t="inlineStr">
        <is>
          <t>data_fetched_at</t>
        </is>
      </c>
      <c r="B88" s="29" t="inlineStr">
        <is>
          <t>Data fetched at · TIMESTAMP · Snapchat Ads other</t>
        </is>
      </c>
      <c r="C88" s="26" t="n"/>
      <c r="D88" s="27">
        <f>IF(AND($C88="x",$A88&lt;&gt;""),$A88,"")</f>
        <v/>
      </c>
    </row>
    <row r="89">
      <c r="A89" s="25" t="inlineStr">
        <is>
          <t>datasource</t>
        </is>
      </c>
      <c r="B89" s="29" t="inlineStr">
        <is>
          <t>Data Source · TEXT · Snapchat Ads other</t>
        </is>
      </c>
      <c r="C89" s="26" t="n"/>
      <c r="D89" s="27">
        <f>IF(AND($C89="x",$A89&lt;&gt;""),$A89,"")</f>
        <v/>
      </c>
    </row>
    <row r="90">
      <c r="A90" s="25" t="inlineStr">
        <is>
          <t>day_of_month</t>
        </is>
      </c>
      <c r="B90" s="29" t="inlineStr">
        <is>
          <t>Day of month · TEXT · Snapchat Ads other</t>
        </is>
      </c>
      <c r="C90" s="26" t="n"/>
      <c r="D90" s="27">
        <f>IF(AND($C90="x",$A90&lt;&gt;""),$A90,"")</f>
        <v/>
      </c>
    </row>
    <row r="91">
      <c r="A91" s="25" t="inlineStr">
        <is>
          <t>earned_impressions</t>
        </is>
      </c>
      <c r="B91" s="29" t="inlineStr">
        <is>
          <t>Earned Impressions · NUMERIC · Snapchat Ads other</t>
        </is>
      </c>
      <c r="C91" s="26" t="n"/>
      <c r="D91" s="27">
        <f>IF(AND($C91="x",$A91&lt;&gt;""),$A91,"")</f>
        <v/>
      </c>
    </row>
    <row r="92">
      <c r="A92" s="25" t="inlineStr">
        <is>
          <t>frequency</t>
        </is>
      </c>
      <c r="B92" s="29" t="inlineStr">
        <is>
          <t>Frequency · NUMERIC · Snapchat Ads other</t>
        </is>
      </c>
      <c r="C92" s="26" t="n"/>
      <c r="D92" s="27">
        <f>IF(AND($C92="x",$A92&lt;&gt;""),$A92,"")</f>
        <v/>
      </c>
    </row>
    <row r="93">
      <c r="A93" s="25" t="inlineStr">
        <is>
          <t>ios_installs</t>
        </is>
      </c>
      <c r="B93" s="29" t="inlineStr">
        <is>
          <t>iOS Installs · NUMERIC · Snapchat Ads other</t>
        </is>
      </c>
      <c r="C93" s="26" t="n"/>
      <c r="D93" s="27">
        <f>IF(AND($C93="x",$A93&lt;&gt;""),$A93,"")</f>
        <v/>
      </c>
    </row>
    <row r="94">
      <c r="A94" s="25" t="inlineStr">
        <is>
          <t>landing_page_views</t>
        </is>
      </c>
      <c r="B94" s="29" t="inlineStr">
        <is>
          <t>Landing Page Views (Duplicate) · NUMERIC · Snapchat Ads other</t>
        </is>
      </c>
      <c r="C94" s="26" t="n"/>
      <c r="D94" s="27">
        <f>IF(AND($C94="x",$A94&lt;&gt;""),$A94,"")</f>
        <v/>
      </c>
    </row>
    <row r="95">
      <c r="A95" s="25" t="inlineStr">
        <is>
          <t>month</t>
        </is>
      </c>
      <c r="B95" s="29" t="inlineStr">
        <is>
          <t>Month · TEXT · Snapchat Ads other</t>
        </is>
      </c>
      <c r="C95" s="26" t="n"/>
      <c r="D95" s="27">
        <f>IF(AND($C95="x",$A95&lt;&gt;""),$A95,"")</f>
        <v/>
      </c>
    </row>
    <row r="96">
      <c r="A96" s="25" t="inlineStr">
        <is>
          <t>native_leads</t>
        </is>
      </c>
      <c r="B96" s="29" t="inlineStr">
        <is>
          <t>Native Leads · NUMERIC · Snapchat Ads other</t>
        </is>
      </c>
      <c r="C96" s="26" t="n"/>
      <c r="D96" s="27">
        <f>IF(AND($C96="x",$A96&lt;&gt;""),$A96,"")</f>
        <v/>
      </c>
    </row>
    <row r="97">
      <c r="A97" s="25" t="inlineStr">
        <is>
          <t>now</t>
        </is>
      </c>
      <c r="B97" s="29" t="inlineStr">
        <is>
          <t>Now · TIMESTAMP · Snapchat Ads other</t>
        </is>
      </c>
      <c r="C97" s="26" t="n"/>
      <c r="D97" s="27">
        <f>IF(AND($C97="x",$A97&lt;&gt;""),$A97,"")</f>
        <v/>
      </c>
    </row>
    <row r="98">
      <c r="A98" s="25" t="inlineStr">
        <is>
          <t>objective</t>
        </is>
      </c>
      <c r="B98" s="29" t="inlineStr">
        <is>
          <t>Objective · TEXT · Snapchat Ads other</t>
        </is>
      </c>
      <c r="C98" s="26" t="n"/>
      <c r="D98" s="27">
        <f>IF(AND($C98="x",$A98&lt;&gt;""),$A98,"")</f>
        <v/>
      </c>
    </row>
    <row r="99">
      <c r="A99" s="25" t="inlineStr">
        <is>
          <t>paid_impressions</t>
        </is>
      </c>
      <c r="B99" s="29" t="inlineStr">
        <is>
          <t>Impressions (Paid) · NUMERIC · Snapchat Ads other</t>
        </is>
      </c>
      <c r="C99" s="26" t="n"/>
      <c r="D99" s="27">
        <f>IF(AND($C99="x",$A99&lt;&gt;""),$A99,"")</f>
        <v/>
      </c>
    </row>
    <row r="100">
      <c r="A100" s="25" t="inlineStr">
        <is>
          <t>quartile_1</t>
        </is>
      </c>
      <c r="B100" s="29" t="inlineStr">
        <is>
          <t>Video Views to 25% · NUMERIC · Snapchat Ads other</t>
        </is>
      </c>
      <c r="C100" s="26" t="n"/>
      <c r="D100" s="27">
        <f>IF(AND($C100="x",$A100&lt;&gt;""),$A100,"")</f>
        <v/>
      </c>
    </row>
    <row r="101">
      <c r="A101" s="25" t="inlineStr">
        <is>
          <t>quartile_2</t>
        </is>
      </c>
      <c r="B101" s="29" t="inlineStr">
        <is>
          <t>Video Views to 50% · NUMERIC · Snapchat Ads other</t>
        </is>
      </c>
      <c r="C101" s="26" t="n"/>
      <c r="D101" s="27">
        <f>IF(AND($C101="x",$A101&lt;&gt;""),$A101,"")</f>
        <v/>
      </c>
    </row>
    <row r="102">
      <c r="A102" s="25" t="inlineStr">
        <is>
          <t>quartile_3</t>
        </is>
      </c>
      <c r="B102" s="29" t="inlineStr">
        <is>
          <t>Video Views to 75% · NUMERIC · Snapchat Ads other</t>
        </is>
      </c>
      <c r="C102" s="26" t="n"/>
      <c r="D102" s="27">
        <f>IF(AND($C102="x",$A102&lt;&gt;""),$A102,"")</f>
        <v/>
      </c>
    </row>
    <row r="103">
      <c r="A103" s="25" t="inlineStr">
        <is>
          <t>screen_time_millis</t>
        </is>
      </c>
      <c r="B103" s="29" t="inlineStr">
        <is>
          <t>Time Spent (milliseconds) · NUMERIC · Snapchat Ads other</t>
        </is>
      </c>
      <c r="C103" s="26" t="n"/>
      <c r="D103" s="27">
        <f>IF(AND($C103="x",$A103&lt;&gt;""),$A103,"")</f>
        <v/>
      </c>
    </row>
    <row r="104">
      <c r="A104" s="25" t="inlineStr">
        <is>
          <t>source</t>
        </is>
      </c>
      <c r="B104" s="29" t="inlineStr">
        <is>
          <t>Source · TEXT · Snapchat Ads other</t>
        </is>
      </c>
      <c r="C104" s="26" t="n"/>
      <c r="D104" s="27">
        <f>IF(AND($C104="x",$A104&lt;&gt;""),$A104,"")</f>
        <v/>
      </c>
    </row>
    <row r="105">
      <c r="A105" s="25" t="inlineStr">
        <is>
          <t>swipe_up_percent</t>
        </is>
      </c>
      <c r="B105" s="29" t="inlineStr">
        <is>
          <t>Swipe Up Rate · PERCENT · Snapchat Ads other</t>
        </is>
      </c>
      <c r="C105" s="26" t="n"/>
      <c r="D105" s="27">
        <f>IF(AND($C105="x",$A105&lt;&gt;""),$A105,"")</f>
        <v/>
      </c>
    </row>
    <row r="106">
      <c r="A106" s="25" t="inlineStr">
        <is>
          <t>thumbnail_url</t>
        </is>
      </c>
      <c r="B106" s="29" t="inlineStr">
        <is>
          <t>Thumbnail URL · IMAGE_URL · Snapchat Ads other</t>
        </is>
      </c>
      <c r="C106" s="26" t="n"/>
      <c r="D106" s="27">
        <f>IF(AND($C106="x",$A106&lt;&gt;""),$A106,"")</f>
        <v/>
      </c>
    </row>
    <row r="107">
      <c r="A107" s="25" t="inlineStr">
        <is>
          <t>today</t>
        </is>
      </c>
      <c r="B107" s="29" t="inlineStr">
        <is>
          <t>Today · DATE · Snapchat Ads other</t>
        </is>
      </c>
      <c r="C107" s="26" t="n"/>
      <c r="D107" s="27">
        <f>IF(AND($C107="x",$A107&lt;&gt;""),$A107,"")</f>
        <v/>
      </c>
    </row>
    <row r="108">
      <c r="A108" s="25" t="inlineStr">
        <is>
          <t>total_impressions</t>
        </is>
      </c>
      <c r="B108" s="29" t="inlineStr">
        <is>
          <t>Total Impressions · NUMERIC · Snapchat Ads other</t>
        </is>
      </c>
      <c r="C108" s="26" t="n"/>
      <c r="D108" s="27">
        <f>IF(AND($C108="x",$A108&lt;&gt;""),$A108,"")</f>
        <v/>
      </c>
    </row>
    <row r="109">
      <c r="A109" s="25" t="inlineStr">
        <is>
          <t>total_installs</t>
        </is>
      </c>
      <c r="B109" s="29" t="inlineStr">
        <is>
          <t>Total Installs · NUMERIC · Snapchat Ads other</t>
        </is>
      </c>
      <c r="C109" s="26" t="n"/>
      <c r="D109" s="27">
        <f>IF(AND($C109="x",$A109&lt;&gt;""),$A109,"")</f>
        <v/>
      </c>
    </row>
    <row r="110">
      <c r="A110" s="25" t="inlineStr">
        <is>
          <t>transactionrevenue</t>
        </is>
      </c>
      <c r="B110" s="29" t="inlineStr">
        <is>
          <t>Transaction Revenue · NUMERIC · Snapchat Ads other</t>
        </is>
      </c>
      <c r="C110" s="26" t="n"/>
      <c r="D110" s="27">
        <f>IF(AND($C110="x",$A110&lt;&gt;""),$A110,"")</f>
        <v/>
      </c>
    </row>
    <row r="111">
      <c r="A111" s="25" t="inlineStr">
        <is>
          <t>transactions</t>
        </is>
      </c>
      <c r="B111" s="29" t="inlineStr">
        <is>
          <t>Transactions · NUMERIC · Snapchat Ads other</t>
        </is>
      </c>
      <c r="C111" s="26" t="n"/>
      <c r="D111" s="27">
        <f>IF(AND($C111="x",$A111&lt;&gt;""),$A111,"")</f>
        <v/>
      </c>
    </row>
    <row r="112">
      <c r="A112" s="25" t="inlineStr">
        <is>
          <t>uniques</t>
        </is>
      </c>
      <c r="B112" s="29" t="inlineStr">
        <is>
          <t>Unique · NUMERIC · Snapchat Ads other</t>
        </is>
      </c>
      <c r="C112" s="26" t="n"/>
      <c r="D112" s="27">
        <f>IF(AND($C112="x",$A112&lt;&gt;""),$A112,"")</f>
        <v/>
      </c>
    </row>
    <row r="113">
      <c r="A113" s="25" t="inlineStr">
        <is>
          <t>video_views</t>
        </is>
      </c>
      <c r="B113" s="29" t="inlineStr">
        <is>
          <t>Video Views · NUMERIC · Snapchat Ads other</t>
        </is>
      </c>
      <c r="C113" s="26" t="n"/>
      <c r="D113" s="27">
        <f>IF(AND($C113="x",$A113&lt;&gt;""),$A113,"")</f>
        <v/>
      </c>
    </row>
    <row r="114">
      <c r="A114" s="25" t="inlineStr">
        <is>
          <t>video_views_time_based</t>
        </is>
      </c>
      <c r="B114" s="29" t="inlineStr">
        <is>
          <t>Video Views (View Time Only) · NUMERIC · Snapchat Ads other</t>
        </is>
      </c>
      <c r="C114" s="26" t="n"/>
      <c r="D114" s="27">
        <f>IF(AND($C114="x",$A114&lt;&gt;""),$A114,"")</f>
        <v/>
      </c>
    </row>
    <row r="115">
      <c r="A115" s="25" t="inlineStr">
        <is>
          <t>view_completion</t>
        </is>
      </c>
      <c r="B115" s="29" t="inlineStr">
        <is>
          <t>Video Views to Completion · NUMERIC · Snapchat Ads other</t>
        </is>
      </c>
      <c r="C115" s="26" t="n"/>
      <c r="D115" s="27">
        <f>IF(AND($C115="x",$A115&lt;&gt;""),$A115,"")</f>
        <v/>
      </c>
    </row>
    <row r="116">
      <c r="A116" s="25" t="inlineStr">
        <is>
          <t>week</t>
        </is>
      </c>
      <c r="B116" s="29" t="inlineStr">
        <is>
          <t>Week · TEXT · Snapchat Ads other</t>
        </is>
      </c>
      <c r="C116" s="26" t="n"/>
      <c r="D116" s="27">
        <f>IF(AND($C116="x",$A116&lt;&gt;""),$A116,"")</f>
        <v/>
      </c>
    </row>
    <row r="117">
      <c r="A117" s="25" t="inlineStr">
        <is>
          <t>week_day</t>
        </is>
      </c>
      <c r="B117" s="29" t="inlineStr">
        <is>
          <t>Day of week and day number · TEXT · Snapchat Ads other</t>
        </is>
      </c>
      <c r="C117" s="26" t="n"/>
      <c r="D117" s="27">
        <f>IF(AND($C117="x",$A117&lt;&gt;""),$A117,"")</f>
        <v/>
      </c>
    </row>
    <row r="118">
      <c r="A118" s="25" t="inlineStr">
        <is>
          <t>week_day_iso</t>
        </is>
      </c>
      <c r="B118" s="29" t="inlineStr">
        <is>
          <t>Day of week and day number, ISO · TEXT · Snapchat Ads other</t>
        </is>
      </c>
      <c r="C118" s="26" t="n"/>
      <c r="D118" s="27">
        <f>IF(AND($C118="x",$A118&lt;&gt;""),$A118,"")</f>
        <v/>
      </c>
    </row>
    <row r="119">
      <c r="A119" s="25" t="inlineStr">
        <is>
          <t>week_iso</t>
        </is>
      </c>
      <c r="B119" s="29" t="inlineStr">
        <is>
          <t>Week ISO · TEXT · Snapchat Ads other</t>
        </is>
      </c>
      <c r="C119" s="26" t="n"/>
      <c r="D119" s="27">
        <f>IF(AND($C119="x",$A119&lt;&gt;""),$A119,"")</f>
        <v/>
      </c>
    </row>
    <row r="120">
      <c r="A120" s="25" t="inlineStr">
        <is>
          <t>year</t>
        </is>
      </c>
      <c r="B120" s="29" t="inlineStr">
        <is>
          <t>Year · TEXT · Snapchat Ads other</t>
        </is>
      </c>
      <c r="C120" s="26" t="n"/>
      <c r="D120" s="27">
        <f>IF(AND($C120="x",$A120&lt;&gt;""),$A120,"")</f>
        <v/>
      </c>
    </row>
    <row r="121">
      <c r="A121" s="25" t="inlineStr">
        <is>
          <t>year_month</t>
        </is>
      </c>
      <c r="B121" s="29" t="inlineStr">
        <is>
          <t>Yearmonth · TEXT · Snapchat Ads other</t>
        </is>
      </c>
      <c r="C121" s="26" t="n"/>
      <c r="D121" s="27">
        <f>IF(AND($C121="x",$A121&lt;&gt;""),$A121,"")</f>
        <v/>
      </c>
    </row>
    <row r="122">
      <c r="A122" s="25" t="inlineStr">
        <is>
          <t>year_month_name</t>
        </is>
      </c>
      <c r="B122" s="29" t="inlineStr">
        <is>
          <t>Year month name · TEXT · Snapchat Ads other</t>
        </is>
      </c>
      <c r="C122" s="26" t="n"/>
      <c r="D122" s="27">
        <f>IF(AND($C122="x",$A122&lt;&gt;""),$A122,"")</f>
        <v/>
      </c>
    </row>
    <row r="123">
      <c r="A123" s="25" t="inlineStr">
        <is>
          <t>year_of_week</t>
        </is>
      </c>
      <c r="B123" s="29" t="inlineStr">
        <is>
          <t>Year of week · TEXT · Snapchat Ads other</t>
        </is>
      </c>
      <c r="C123" s="26" t="n"/>
      <c r="D123" s="27">
        <f>IF(AND($C123="x",$A123&lt;&gt;""),$A123,"")</f>
        <v/>
      </c>
    </row>
    <row r="124">
      <c r="A124" s="25" t="inlineStr">
        <is>
          <t>year_of_week_iso</t>
        </is>
      </c>
      <c r="B124" s="29" t="inlineStr">
        <is>
          <t>Year of week, ISO · TEXT · Snapchat Ads other</t>
        </is>
      </c>
      <c r="C124" s="26" t="n"/>
      <c r="D124" s="27">
        <f>IF(AND($C124="x",$A124&lt;&gt;""),$A124,"")</f>
        <v/>
      </c>
    </row>
    <row r="125">
      <c r="A125" s="25" t="inlineStr">
        <is>
          <t>year_week</t>
        </is>
      </c>
      <c r="B125" s="29" t="inlineStr">
        <is>
          <t>Year week · TEXT · Snapchat Ads other</t>
        </is>
      </c>
      <c r="C125" s="26" t="n"/>
      <c r="D125" s="27">
        <f>IF(AND($C125="x",$A125&lt;&gt;""),$A125,"")</f>
        <v/>
      </c>
    </row>
    <row r="126">
      <c r="A126" s="25" t="inlineStr">
        <is>
          <t>year_week_iso</t>
        </is>
      </c>
      <c r="B126" s="29" t="inlineStr">
        <is>
          <t>Year week ISO · TEXT · Snapchat Ads other</t>
        </is>
      </c>
      <c r="C126" s="26" t="n"/>
      <c r="D126" s="27">
        <f>IF(AND($C126="x",$A126&lt;&gt;""),$A126,"")</f>
        <v/>
      </c>
    </row>
    <row r="127">
      <c r="A127" s="25" t="inlineStr">
        <is>
          <t>age</t>
        </is>
      </c>
      <c r="B127" s="29" t="inlineStr">
        <is>
          <t>Age · TEXT · Snapchat Ads report_dimension</t>
        </is>
      </c>
      <c r="C127" s="26" t="n"/>
      <c r="D127" s="27">
        <f>IF(AND($C127="x",$A127&lt;&gt;""),$A127,"")</f>
        <v/>
      </c>
    </row>
    <row r="128">
      <c r="A128" s="25" t="inlineStr">
        <is>
          <t>country</t>
        </is>
      </c>
      <c r="B128" s="29" t="inlineStr">
        <is>
          <t>Country · COUNTRY · Snapchat Ads report_dimension</t>
        </is>
      </c>
      <c r="C128" s="26" t="n"/>
      <c r="D128" s="27">
        <f>IF(AND($C128="x",$A128&lt;&gt;""),$A128,"")</f>
        <v/>
      </c>
    </row>
    <row r="129">
      <c r="A129" s="25" t="inlineStr">
        <is>
          <t>dma</t>
        </is>
      </c>
      <c r="B129" s="29" t="inlineStr">
        <is>
          <t>DMA · TEXT · Snapchat Ads report_dimension</t>
        </is>
      </c>
      <c r="C129" s="26" t="n"/>
      <c r="D129" s="27">
        <f>IF(AND($C129="x",$A129&lt;&gt;""),$A129,"")</f>
        <v/>
      </c>
    </row>
    <row r="130">
      <c r="A130" s="25" t="inlineStr">
        <is>
          <t>gender</t>
        </is>
      </c>
      <c r="B130" s="29" t="inlineStr">
        <is>
          <t>Gender · TEXT · Snapchat Ads report_dimension</t>
        </is>
      </c>
      <c r="C130" s="26" t="n"/>
      <c r="D130" s="27">
        <f>IF(AND($C130="x",$A130&lt;&gt;""),$A130,"")</f>
        <v/>
      </c>
    </row>
    <row r="131">
      <c r="A131" s="25" t="inlineStr">
        <is>
          <t>lifestyle_category</t>
        </is>
      </c>
      <c r="B131" s="29" t="inlineStr">
        <is>
          <t>Snapchat Lifestyle Category · TEXT · Snapchat Ads report_dimension</t>
        </is>
      </c>
      <c r="C131" s="26" t="n"/>
      <c r="D131" s="27">
        <f>IF(AND($C131="x",$A131&lt;&gt;""),$A131,"")</f>
        <v/>
      </c>
    </row>
    <row r="132">
      <c r="A132" s="25" t="inlineStr">
        <is>
          <t>make</t>
        </is>
      </c>
      <c r="B132" s="29" t="inlineStr">
        <is>
          <t>Device Make · TEXT · Snapchat Ads report_dimension</t>
        </is>
      </c>
      <c r="C132" s="26" t="n"/>
      <c r="D132" s="27">
        <f>IF(AND($C132="x",$A132&lt;&gt;""),$A132,"")</f>
        <v/>
      </c>
    </row>
    <row r="133">
      <c r="A133" s="25" t="inlineStr">
        <is>
          <t>os</t>
        </is>
      </c>
      <c r="B133" s="29" t="inlineStr">
        <is>
          <t>Os · TEXT · Snapchat Ads report_dimension</t>
        </is>
      </c>
      <c r="C133" s="26" t="n"/>
      <c r="D133" s="27">
        <f>IF(AND($C133="x",$A133&lt;&gt;""),$A133,"")</f>
        <v/>
      </c>
    </row>
    <row r="134">
      <c r="A134" s="25" t="inlineStr">
        <is>
          <t>region</t>
        </is>
      </c>
      <c r="B134" s="29" t="inlineStr">
        <is>
          <t>Region · REGION · Snapchat Ads report_dimension</t>
        </is>
      </c>
      <c r="C134" s="26" t="n"/>
      <c r="D134" s="27">
        <f>IF(AND($C134="x",$A134&lt;&gt;""),$A134,"")</f>
        <v/>
      </c>
    </row>
    <row r="135">
      <c r="A135" s="22" t="inlineStr">
        <is>
          <t>Eigen veld toevoegen: zet hieronder het Windsor-veld-id in kolom A en een x in kolom C (tot rij 145).</t>
        </is>
      </c>
    </row>
    <row r="136">
      <c r="A136" s="30" t="n"/>
      <c r="C136" s="30" t="n"/>
      <c r="D136" s="27">
        <f>IF(AND($C136="x",$A136&lt;&gt;""),$A136,"")</f>
        <v/>
      </c>
    </row>
    <row r="137">
      <c r="A137" s="30" t="n"/>
      <c r="C137" s="30" t="n"/>
      <c r="D137" s="27">
        <f>IF(AND($C137="x",$A137&lt;&gt;""),$A137,"")</f>
        <v/>
      </c>
    </row>
    <row r="138">
      <c r="A138" s="30" t="n"/>
      <c r="C138" s="30" t="n"/>
      <c r="D138" s="27">
        <f>IF(AND($C138="x",$A138&lt;&gt;""),$A138,"")</f>
        <v/>
      </c>
    </row>
    <row r="139">
      <c r="A139" s="30" t="n"/>
      <c r="C139" s="30" t="n"/>
      <c r="D139" s="27">
        <f>IF(AND($C139="x",$A139&lt;&gt;""),$A139,"")</f>
        <v/>
      </c>
    </row>
    <row r="140">
      <c r="A140" s="30" t="n"/>
      <c r="C140" s="30" t="n"/>
      <c r="D140" s="27">
        <f>IF(AND($C140="x",$A140&lt;&gt;""),$A140,"")</f>
        <v/>
      </c>
    </row>
    <row r="141">
      <c r="A141" s="30" t="n"/>
      <c r="C141" s="30" t="n"/>
      <c r="D141" s="27">
        <f>IF(AND($C141="x",$A141&lt;&gt;""),$A141,"")</f>
        <v/>
      </c>
    </row>
    <row r="142">
      <c r="A142" s="30" t="n"/>
      <c r="C142" s="30" t="n"/>
      <c r="D142" s="27">
        <f>IF(AND($C142="x",$A142&lt;&gt;""),$A142,"")</f>
        <v/>
      </c>
    </row>
    <row r="143">
      <c r="A143" s="30" t="n"/>
      <c r="C143" s="30" t="n"/>
      <c r="D143" s="27">
        <f>IF(AND($C143="x",$A143&lt;&gt;""),$A143,"")</f>
        <v/>
      </c>
    </row>
    <row r="144">
      <c r="A144" s="30" t="n"/>
      <c r="C144" s="30" t="n"/>
      <c r="D144" s="27">
        <f>IF(AND($C144="x",$A144&lt;&gt;""),$A144,"")</f>
        <v/>
      </c>
    </row>
    <row r="145">
      <c r="A145" s="30" t="n"/>
      <c r="C145" s="30" t="n"/>
      <c r="D145" s="27">
        <f>IF(AND($C145="x",$A145&lt;&gt;""),$A145,"")</f>
        <v/>
      </c>
    </row>
  </sheetData>
  <mergeCells count="3">
    <mergeCell ref="A26:C26"/>
    <mergeCell ref="B8:D8"/>
    <mergeCell ref="A135:C135"/>
  </mergeCells>
  <dataValidations count="1">
    <dataValidation sqref="C12 C13 C14 C15 C16 C17 C18 C19 C20 C21 C22 C23 C24 C25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6 C137 C138 C139 C140 C141 C142 C143 C144 C145"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60"/>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LinkedIn Ads campagnes</t>
        </is>
      </c>
      <c r="C1" s="22" t="inlineStr">
        <is>
          <t>Status: ROAS-registry (live); sheet nog niet gelezen · Ads → ROAS kanalen + Ads → LinkedIn (nog zonder fetch)</t>
        </is>
      </c>
    </row>
    <row r="2">
      <c r="A2" s="3" t="inlineStr">
        <is>
          <t>Connector</t>
        </is>
      </c>
      <c r="B2" s="6" t="inlineStr">
        <is>
          <t>linkedin</t>
        </is>
      </c>
    </row>
    <row r="3">
      <c r="A3" s="3" t="inlineStr">
        <is>
          <t>Account-id (uit Instellingen)</t>
        </is>
      </c>
      <c r="B3" s="23">
        <f>IF(Instellingen!$B$20="","",Instellingen!$B$20)</f>
        <v/>
      </c>
      <c r="C3" s="8" t="inlineStr">
        <is>
          <t>Leeg = geen select_accounts in de URL</t>
        </is>
      </c>
    </row>
    <row r="4">
      <c r="A4" s="3" t="inlineStr">
        <is>
          <t>Taaknaam (Task name)</t>
        </is>
      </c>
      <c r="B4" s="23">
        <f>"Windsor - Sheets - LinkedIn Ads campagnes - "&amp;Instellingen!$B$3</f>
        <v/>
      </c>
    </row>
    <row r="5">
      <c r="A5" s="3" t="inlineStr">
        <is>
          <t>Tabnaam (Sheet Name)</t>
        </is>
      </c>
      <c r="B5" s="23">
        <f>"LinkedIn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$260)&amp;IF($B$3&lt;&gt;"","&amp;select_accounts="&amp;$B$3,"")&amp;IF(Instellingen!$B$5&lt;&gt;"","&amp;_field_headers="&amp;Instellingen!$B$5,"")</f>
        <v/>
      </c>
    </row>
    <row r="9">
      <c r="A9" s="3" t="inlineStr">
        <is>
          <t>Aantal velden in de query</t>
        </is>
      </c>
      <c r="B9" s="6">
        <f>COUNTIF($C$12:$C$260,"x")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campaign_group_id</t>
        </is>
      </c>
      <c r="B15" s="25" t="inlineStr">
        <is>
          <t>Campagnegroep-id (= 'campagne' in LinkedIn's UI) · Windsor: Campaign Group ID (Campaign ID in LinkedIn UI) · TEXT</t>
        </is>
      </c>
      <c r="C15" s="26" t="inlineStr">
        <is>
          <t>x</t>
        </is>
      </c>
      <c r="D15" s="27">
        <f>IF(AND($C15="x",$A15&lt;&gt;""),$A15,"")</f>
        <v/>
      </c>
    </row>
    <row r="16">
      <c r="A16" s="16" t="inlineStr">
        <is>
          <t>campaign_group_name</t>
        </is>
      </c>
      <c r="B16" s="25" t="inlineStr">
        <is>
          <t>Campagnegroepnaam · Windsor: Campaign Group Name (Campaign Name in LinkedIn UI) · TEXT</t>
        </is>
      </c>
      <c r="C16" s="26" t="inlineStr">
        <is>
          <t>x</t>
        </is>
      </c>
      <c r="D16" s="27">
        <f>IF(AND($C16="x",$A16&lt;&gt;""),$A16,"")</f>
        <v/>
      </c>
    </row>
    <row r="17">
      <c r="A17" s="16" t="inlineStr">
        <is>
          <t>campaign_id</t>
        </is>
      </c>
      <c r="B17" s="25" t="inlineStr">
        <is>
          <t>Campagne-id (= 'ad set' in LinkedIn's UI) · Windsor: Campaign ID (Ad Set ID in LinkedIn UI) · TEXT</t>
        </is>
      </c>
      <c r="C17" s="26" t="inlineStr">
        <is>
          <t>x</t>
        </is>
      </c>
      <c r="D17" s="27">
        <f>IF(AND($C17="x",$A17&lt;&gt;""),$A17,"")</f>
        <v/>
      </c>
    </row>
    <row r="18">
      <c r="A18" s="16" t="inlineStr">
        <is>
          <t>campaign</t>
        </is>
      </c>
      <c r="B18" s="25" t="inlineStr">
        <is>
          <t>Campagnenaam · Windsor: Campaign (Ad Set in LinkedIn UI) · TEXT</t>
        </is>
      </c>
      <c r="C18" s="26" t="inlineStr">
        <is>
          <t>x</t>
        </is>
      </c>
      <c r="D18" s="27">
        <f>IF(AND($C18="x",$A18&lt;&gt;""),$A18,"")</f>
        <v/>
      </c>
    </row>
    <row r="19">
      <c r="A19" s="16" t="inlineStr">
        <is>
          <t>campaign_status</t>
        </is>
      </c>
      <c r="B19" s="25" t="inlineStr">
        <is>
          <t>Status · Windsor: Campaign Status (Ad Set Status in LinkedIn UI) · TEXT</t>
        </is>
      </c>
      <c r="C19" s="26" t="inlineStr">
        <is>
          <t>x</t>
        </is>
      </c>
      <c r="D19" s="27">
        <f>IF(AND($C19="x",$A19&lt;&gt;""),$A19,"")</f>
        <v/>
      </c>
    </row>
    <row r="20">
      <c r="A20" s="16" t="inlineStr">
        <is>
          <t>spend</t>
        </is>
      </c>
      <c r="B20" s="25" t="inlineStr">
        <is>
          <t>Kosten · Windsor: Spend · NUMERIC</t>
        </is>
      </c>
      <c r="C20" s="26" t="inlineStr">
        <is>
          <t>x</t>
        </is>
      </c>
      <c r="D20" s="27">
        <f>IF(AND($C20="x",$A20&lt;&gt;""),$A20,"")</f>
        <v/>
      </c>
    </row>
    <row r="21">
      <c r="A21" s="16" t="inlineStr">
        <is>
          <t>totalcost</t>
        </is>
      </c>
      <c r="B21" s="25" t="inlineStr">
        <is>
          <t>Kosten (alias) · Windsor: Total Cost · NUMERIC</t>
        </is>
      </c>
      <c r="C21" s="26" t="n"/>
      <c r="D21" s="27">
        <f>IF(AND($C21="x",$A21&lt;&gt;""),$A21,"")</f>
        <v/>
      </c>
    </row>
    <row r="22">
      <c r="A22" s="16" t="inlineStr">
        <is>
          <t>impressions</t>
        </is>
      </c>
      <c r="B22" s="25" t="inlineStr">
        <is>
          <t>Vertoningen · Windsor: Impressions · NUMERIC</t>
        </is>
      </c>
      <c r="C22" s="26" t="inlineStr">
        <is>
          <t>x</t>
        </is>
      </c>
      <c r="D22" s="27">
        <f>IF(AND($C22="x",$A22&lt;&gt;""),$A22,"")</f>
        <v/>
      </c>
    </row>
    <row r="23">
      <c r="A23" s="16" t="inlineStr">
        <is>
          <t>clicks</t>
        </is>
      </c>
      <c r="B23" s="25" t="inlineStr">
        <is>
          <t>Kliks · Windsor: Clicks · NUMERIC</t>
        </is>
      </c>
      <c r="C23" s="26" t="inlineStr">
        <is>
          <t>x</t>
        </is>
      </c>
      <c r="D23" s="27">
        <f>IF(AND($C23="x",$A23&lt;&gt;""),$A23,"")</f>
        <v/>
      </c>
    </row>
    <row r="24">
      <c r="A24" s="16" t="inlineStr">
        <is>
          <t>approximate_unique_impressions</t>
        </is>
      </c>
      <c r="B24" s="25" t="inlineStr">
        <is>
          <t>Bereik (benadering) · Windsor: Approximate Unique Impressions(reach) · NUMERIC</t>
        </is>
      </c>
      <c r="C24" s="26" t="inlineStr">
        <is>
          <t>x</t>
        </is>
      </c>
      <c r="D24" s="27">
        <f>IF(AND($C24="x",$A24&lt;&gt;""),$A24,"")</f>
        <v/>
      </c>
    </row>
    <row r="25">
      <c r="A25" s="16" t="inlineStr">
        <is>
          <t>landingpageclicks</t>
        </is>
      </c>
      <c r="B25" s="25" t="inlineStr">
        <is>
          <t>Kliks naar landingspagina · Windsor: Landing Page Clicks · NUMERIC</t>
        </is>
      </c>
      <c r="C25" s="26" t="inlineStr">
        <is>
          <t>x</t>
        </is>
      </c>
      <c r="D25" s="27">
        <f>IF(AND($C25="x",$A25&lt;&gt;""),$A25,"")</f>
        <v/>
      </c>
    </row>
    <row r="26">
      <c r="A26" s="16" t="inlineStr">
        <is>
          <t>conversions</t>
        </is>
      </c>
      <c r="B26" s="25" t="inlineStr">
        <is>
          <t>Conversies · Windsor: Share conversions · NUMERIC</t>
        </is>
      </c>
      <c r="C26" s="26" t="inlineStr">
        <is>
          <t>x</t>
        </is>
      </c>
      <c r="D26" s="27">
        <f>IF(AND($C26="x",$A26&lt;&gt;""),$A26,"")</f>
        <v/>
      </c>
    </row>
    <row r="27">
      <c r="A27" s="16" t="inlineStr">
        <is>
          <t>externalwebsiteconversions</t>
        </is>
      </c>
      <c r="B27" s="25" t="inlineStr">
        <is>
          <t>Websiteconversies (registry zoekt 'external_website_conversions' met underscores: bestaat niet) · Windsor: External Website Conversions · NUMERIC</t>
        </is>
      </c>
      <c r="C27" s="26" t="inlineStr">
        <is>
          <t>x</t>
        </is>
      </c>
      <c r="D27" s="27">
        <f>IF(AND($C27="x",$A27&lt;&gt;""),$A27,"")</f>
        <v/>
      </c>
    </row>
    <row r="28">
      <c r="A28" s="16" t="inlineStr">
        <is>
          <t>oneclickleads</t>
        </is>
      </c>
      <c r="B28" s="25" t="inlineStr">
        <is>
          <t>Lead-gen-formulieren · Windsor: One Click Leads · NUMERIC</t>
        </is>
      </c>
      <c r="C28" s="26" t="inlineStr">
        <is>
          <t>x</t>
        </is>
      </c>
      <c r="D28" s="27">
        <f>IF(AND($C28="x",$A28&lt;&gt;""),$A28,"")</f>
        <v/>
      </c>
    </row>
    <row r="29">
      <c r="A29" s="16" t="inlineStr">
        <is>
          <t>conversionvalueinlocalcurrency</t>
        </is>
      </c>
      <c r="B29" s="25" t="inlineStr">
        <is>
          <t>Conversiewaarde (registry zoekt 'conversion_value': bestaat niet) · Windsor: Conversion Value (Local Currency) · NUMERIC</t>
        </is>
      </c>
      <c r="C29" s="26" t="inlineStr">
        <is>
          <t>x</t>
        </is>
      </c>
      <c r="D29" s="27">
        <f>IF(AND($C29="x",$A29&lt;&gt;""),$A29,"")</f>
        <v/>
      </c>
    </row>
    <row r="30">
      <c r="A30" s="28" t="inlineStr">
        <is>
          <t>— Overige Windsor-velden van connector 'linkedin' (219; weergavenaam · type · rapport). Zet een x om ze op te nemen. —</t>
        </is>
      </c>
      <c r="D30" s="27" t="inlineStr"/>
    </row>
    <row r="31">
      <c r="A31" s="25" t="inlineStr">
        <is>
          <t>account_type</t>
        </is>
      </c>
      <c r="B31" s="29" t="inlineStr">
        <is>
          <t>Account type · TEXT · LinkedIn Ads Account</t>
        </is>
      </c>
      <c r="C31" s="26" t="n"/>
      <c r="D31" s="27">
        <f>IF(AND($C31="x",$A31&lt;&gt;""),$A31,"")</f>
        <v/>
      </c>
    </row>
    <row r="32">
      <c r="A32" s="25" t="inlineStr">
        <is>
          <t>accountid</t>
        </is>
      </c>
      <c r="B32" s="29" t="inlineStr">
        <is>
          <t>Account ID (Duplicate) · TEXT · LinkedIn Ads Account</t>
        </is>
      </c>
      <c r="C32" s="26" t="n"/>
      <c r="D32" s="27">
        <f>IF(AND($C32="x",$A32&lt;&gt;""),$A32,"")</f>
        <v/>
      </c>
    </row>
    <row r="33">
      <c r="A33" s="25" t="inlineStr">
        <is>
          <t>currency</t>
        </is>
      </c>
      <c r="B33" s="29" t="inlineStr">
        <is>
          <t>Currency · TEXT · LinkedIn Ads Account</t>
        </is>
      </c>
      <c r="C33" s="26" t="n"/>
      <c r="D33" s="27">
        <f>IF(AND($C33="x",$A33&lt;&gt;""),$A33,"")</f>
        <v/>
      </c>
    </row>
    <row r="34">
      <c r="A34" s="25" t="inlineStr">
        <is>
          <t>campaign_account</t>
        </is>
      </c>
      <c r="B34" s="29" t="inlineStr">
        <is>
          <t>Campaign Account · TEXT · LinkedIn Ads Campaign</t>
        </is>
      </c>
      <c r="C34" s="26" t="n"/>
      <c r="D34" s="27">
        <f>IF(AND($C34="x",$A34&lt;&gt;""),$A34,"")</f>
        <v/>
      </c>
    </row>
    <row r="35">
      <c r="A35" s="25" t="inlineStr">
        <is>
          <t>campaign_cost_type</t>
        </is>
      </c>
      <c r="B35" s="29" t="inlineStr">
        <is>
          <t>Campaign Cost Type · TEXT · LinkedIn Ads Campaign</t>
        </is>
      </c>
      <c r="C35" s="26" t="n"/>
      <c r="D35" s="27">
        <f>IF(AND($C35="x",$A35&lt;&gt;""),$A35,"")</f>
        <v/>
      </c>
    </row>
    <row r="36">
      <c r="A36" s="25" t="inlineStr">
        <is>
          <t>campaign_daily_budget_amount</t>
        </is>
      </c>
      <c r="B36" s="29" t="inlineStr">
        <is>
          <t>Campaign Daily Budget Amount · TEXT · LinkedIn Ads Campaign</t>
        </is>
      </c>
      <c r="C36" s="26" t="n"/>
      <c r="D36" s="27">
        <f>IF(AND($C36="x",$A36&lt;&gt;""),$A36,"")</f>
        <v/>
      </c>
    </row>
    <row r="37">
      <c r="A37" s="25" t="inlineStr">
        <is>
          <t>campaign_end_date</t>
        </is>
      </c>
      <c r="B37" s="29" t="inlineStr">
        <is>
          <t>Campaign End Date · DATE · LinkedIn Ads Campaign</t>
        </is>
      </c>
      <c r="C37" s="26" t="n"/>
      <c r="D37" s="27">
        <f>IF(AND($C37="x",$A37&lt;&gt;""),$A37,"")</f>
        <v/>
      </c>
    </row>
    <row r="38">
      <c r="A38" s="25" t="inlineStr">
        <is>
          <t>campaign_start_date</t>
        </is>
      </c>
      <c r="B38" s="29" t="inlineStr">
        <is>
          <t>Campaign Start Date · DATE · LinkedIn Ads Campaign</t>
        </is>
      </c>
      <c r="C38" s="26" t="n"/>
      <c r="D38" s="27">
        <f>IF(AND($C38="x",$A38&lt;&gt;""),$A38,"")</f>
        <v/>
      </c>
    </row>
    <row r="39">
      <c r="A39" s="25" t="inlineStr">
        <is>
          <t>campaign_total_budget_amount</t>
        </is>
      </c>
      <c r="B39" s="29" t="inlineStr">
        <is>
          <t>Campaign Total Budget Amount · TEXT · LinkedIn Ads Campaign</t>
        </is>
      </c>
      <c r="C39" s="26" t="n"/>
      <c r="D39" s="27">
        <f>IF(AND($C39="x",$A39&lt;&gt;""),$A39,"")</f>
        <v/>
      </c>
    </row>
    <row r="40">
      <c r="A40" s="25" t="inlineStr">
        <is>
          <t>campaign_type</t>
        </is>
      </c>
      <c r="B40" s="29" t="inlineStr">
        <is>
          <t>Campaign Type · TEXT · LinkedIn Ads Campaign</t>
        </is>
      </c>
      <c r="C40" s="26" t="n"/>
      <c r="D40" s="27">
        <f>IF(AND($C40="x",$A40&lt;&gt;""),$A40,"")</f>
        <v/>
      </c>
    </row>
    <row r="41">
      <c r="A41" s="25" t="inlineStr">
        <is>
          <t>cost_in_usd</t>
        </is>
      </c>
      <c r="B41" s="29" t="inlineStr">
        <is>
          <t>Share cost in USD · NUMERIC · LinkedIn Ads Campaign</t>
        </is>
      </c>
      <c r="C41" s="26" t="n"/>
      <c r="D41" s="27">
        <f>IF(AND($C41="x",$A41&lt;&gt;""),$A41,"")</f>
        <v/>
      </c>
    </row>
    <row r="42">
      <c r="A42" s="25" t="inlineStr">
        <is>
          <t>landing_page_clicks</t>
        </is>
      </c>
      <c r="B42" s="29" t="inlineStr">
        <is>
          <t>Share landing page clicks · NUMERIC · LinkedIn Ads Campaign</t>
        </is>
      </c>
      <c r="C42" s="26" t="n"/>
      <c r="D42" s="27">
        <f>IF(AND($C42="x",$A42&lt;&gt;""),$A42,"")</f>
        <v/>
      </c>
    </row>
    <row r="43">
      <c r="A43" s="25" t="inlineStr">
        <is>
          <t>objective_type</t>
        </is>
      </c>
      <c r="B43" s="29" t="inlineStr">
        <is>
          <t>Objective Type · TEXT · LinkedIn Ads Campaign</t>
        </is>
      </c>
      <c r="C43" s="26" t="n"/>
      <c r="D43" s="27">
        <f>IF(AND($C43="x",$A43&lt;&gt;""),$A43,"")</f>
        <v/>
      </c>
    </row>
    <row r="44">
      <c r="A44" s="25" t="inlineStr">
        <is>
          <t>optimization_target_type</t>
        </is>
      </c>
      <c r="B44" s="29" t="inlineStr">
        <is>
          <t>Optimization Target Type · TEXT · LinkedIn Ads Campaign</t>
        </is>
      </c>
      <c r="C44" s="26" t="n"/>
      <c r="D44" s="27">
        <f>IF(AND($C44="x",$A44&lt;&gt;""),$A44,"")</f>
        <v/>
      </c>
    </row>
    <row r="45">
      <c r="A45" s="25" t="inlineStr">
        <is>
          <t>other_engagements</t>
        </is>
      </c>
      <c r="B45" s="29" t="inlineStr">
        <is>
          <t>Share other engagements · NUMERIC · LinkedIn Ads Campaign</t>
        </is>
      </c>
      <c r="C45" s="26" t="n"/>
      <c r="D45" s="27">
        <f>IF(AND($C45="x",$A45&lt;&gt;""),$A45,"")</f>
        <v/>
      </c>
    </row>
    <row r="46">
      <c r="A46" s="25" t="inlineStr">
        <is>
          <t>reactions</t>
        </is>
      </c>
      <c r="B46" s="29" t="inlineStr">
        <is>
          <t>Share reactions · NUMERIC · LinkedIn Ads Campaign</t>
        </is>
      </c>
      <c r="C46" s="26" t="n"/>
      <c r="D46" s="27">
        <f>IF(AND($C46="x",$A46&lt;&gt;""),$A46,"")</f>
        <v/>
      </c>
    </row>
    <row r="47">
      <c r="A47" s="25" t="inlineStr">
        <is>
          <t>targeting_exclude_ageranges</t>
        </is>
      </c>
      <c r="B47" s="29" t="inlineStr">
        <is>
          <t>Targeting Exclude Age Range · OBJECT · LinkedIn Ads Campaign</t>
        </is>
      </c>
      <c r="C47" s="26" t="n"/>
      <c r="D47" s="27">
        <f>IF(AND($C47="x",$A47&lt;&gt;""),$A47,"")</f>
        <v/>
      </c>
    </row>
    <row r="48">
      <c r="A48" s="25" t="inlineStr">
        <is>
          <t>targeting_exclude_employers</t>
        </is>
      </c>
      <c r="B48" s="29" t="inlineStr">
        <is>
          <t>Targeting Exclude Employers · OBJECT · LinkedIn Ads Campaign</t>
        </is>
      </c>
      <c r="C48" s="26" t="n"/>
      <c r="D48" s="27">
        <f>IF(AND($C48="x",$A48&lt;&gt;""),$A48,"")</f>
        <v/>
      </c>
    </row>
    <row r="49">
      <c r="A49" s="25" t="inlineStr">
        <is>
          <t>targeting_exclude_groups</t>
        </is>
      </c>
      <c r="B49" s="29" t="inlineStr">
        <is>
          <t>Targeting Exclude Groups · OBJECT · LinkedIn Ads Campaign</t>
        </is>
      </c>
      <c r="C49" s="26" t="n"/>
      <c r="D49" s="27">
        <f>IF(AND($C49="x",$A49&lt;&gt;""),$A49,"")</f>
        <v/>
      </c>
    </row>
    <row r="50">
      <c r="A50" s="25" t="inlineStr">
        <is>
          <t>targeting_exclude_industries</t>
        </is>
      </c>
      <c r="B50" s="29" t="inlineStr">
        <is>
          <t>Targeting Exclude Industries · OBJECT · LinkedIn Ads Campaign</t>
        </is>
      </c>
      <c r="C50" s="26" t="n"/>
      <c r="D50" s="27">
        <f>IF(AND($C50="x",$A50&lt;&gt;""),$A50,"")</f>
        <v/>
      </c>
    </row>
    <row r="51">
      <c r="A51" s="25" t="inlineStr">
        <is>
          <t>targeting_exclude_interfacelocales</t>
        </is>
      </c>
      <c r="B51" s="29" t="inlineStr">
        <is>
          <t>Targeting Exclude Interface Locales · OBJECT · LinkedIn Ads Campaign</t>
        </is>
      </c>
      <c r="C51" s="26" t="n"/>
      <c r="D51" s="27">
        <f>IF(AND($C51="x",$A51&lt;&gt;""),$A51,"")</f>
        <v/>
      </c>
    </row>
    <row r="52">
      <c r="A52" s="25" t="inlineStr">
        <is>
          <t>targeting_exclude_jobfunctions</t>
        </is>
      </c>
      <c r="B52" s="29" t="inlineStr">
        <is>
          <t>Targeting Exclude Job Functions · OBJECT · LinkedIn Ads Campaign</t>
        </is>
      </c>
      <c r="C52" s="26" t="n"/>
      <c r="D52" s="27">
        <f>IF(AND($C52="x",$A52&lt;&gt;""),$A52,"")</f>
        <v/>
      </c>
    </row>
    <row r="53">
      <c r="A53" s="25" t="inlineStr">
        <is>
          <t>targeting_exclude_locations</t>
        </is>
      </c>
      <c r="B53" s="29" t="inlineStr">
        <is>
          <t>Targeting Exclude Locations · OBJECT · LinkedIn Ads Campaign</t>
        </is>
      </c>
      <c r="C53" s="26" t="n"/>
      <c r="D53" s="27">
        <f>IF(AND($C53="x",$A53&lt;&gt;""),$A53,"")</f>
        <v/>
      </c>
    </row>
    <row r="54">
      <c r="A54" s="25" t="inlineStr">
        <is>
          <t>targeting_exclude_seniorities</t>
        </is>
      </c>
      <c r="B54" s="29" t="inlineStr">
        <is>
          <t>Targeting Exclude Seniorities · OBJECT · LinkedIn Ads Campaign</t>
        </is>
      </c>
      <c r="C54" s="26" t="n"/>
      <c r="D54" s="27">
        <f>IF(AND($C54="x",$A54&lt;&gt;""),$A54,"")</f>
        <v/>
      </c>
    </row>
    <row r="55">
      <c r="A55" s="25" t="inlineStr">
        <is>
          <t>targeting_exclude_titles</t>
        </is>
      </c>
      <c r="B55" s="29" t="inlineStr">
        <is>
          <t>Targeting Exclude Titles · OBJECT · LinkedIn Ads Campaign</t>
        </is>
      </c>
      <c r="C55" s="26" t="n"/>
      <c r="D55" s="27">
        <f>IF(AND($C55="x",$A55&lt;&gt;""),$A55,"")</f>
        <v/>
      </c>
    </row>
    <row r="56">
      <c r="A56" s="25" t="inlineStr">
        <is>
          <t>targeting_include_ageranges</t>
        </is>
      </c>
      <c r="B56" s="29" t="inlineStr">
        <is>
          <t>Targeting Include Age Range · OBJECT · LinkedIn Ads Campaign</t>
        </is>
      </c>
      <c r="C56" s="26" t="n"/>
      <c r="D56" s="27">
        <f>IF(AND($C56="x",$A56&lt;&gt;""),$A56,"")</f>
        <v/>
      </c>
    </row>
    <row r="57">
      <c r="A57" s="25" t="inlineStr">
        <is>
          <t>targeting_include_employers</t>
        </is>
      </c>
      <c r="B57" s="29" t="inlineStr">
        <is>
          <t>Targeting Include Employers · OBJECT · LinkedIn Ads Campaign</t>
        </is>
      </c>
      <c r="C57" s="26" t="n"/>
      <c r="D57" s="27">
        <f>IF(AND($C57="x",$A57&lt;&gt;""),$A57,"")</f>
        <v/>
      </c>
    </row>
    <row r="58">
      <c r="A58" s="25" t="inlineStr">
        <is>
          <t>targeting_include_groups</t>
        </is>
      </c>
      <c r="B58" s="29" t="inlineStr">
        <is>
          <t>Targeting Include Groups · OBJECT · LinkedIn Ads Campaign</t>
        </is>
      </c>
      <c r="C58" s="26" t="n"/>
      <c r="D58" s="27">
        <f>IF(AND($C58="x",$A58&lt;&gt;""),$A58,"")</f>
        <v/>
      </c>
    </row>
    <row r="59">
      <c r="A59" s="25" t="inlineStr">
        <is>
          <t>targeting_include_industries</t>
        </is>
      </c>
      <c r="B59" s="29" t="inlineStr">
        <is>
          <t>Targeting Include Industries · OBJECT · LinkedIn Ads Campaign</t>
        </is>
      </c>
      <c r="C59" s="26" t="n"/>
      <c r="D59" s="27">
        <f>IF(AND($C59="x",$A59&lt;&gt;""),$A59,"")</f>
        <v/>
      </c>
    </row>
    <row r="60">
      <c r="A60" s="25" t="inlineStr">
        <is>
          <t>targeting_include_interfacelocales</t>
        </is>
      </c>
      <c r="B60" s="29" t="inlineStr">
        <is>
          <t>Targeting Include Interface Locales · OBJECT · LinkedIn Ads Campaign</t>
        </is>
      </c>
      <c r="C60" s="26" t="n"/>
      <c r="D60" s="27">
        <f>IF(AND($C60="x",$A60&lt;&gt;""),$A60,"")</f>
        <v/>
      </c>
    </row>
    <row r="61">
      <c r="A61" s="25" t="inlineStr">
        <is>
          <t>targeting_include_jobfunctions</t>
        </is>
      </c>
      <c r="B61" s="29" t="inlineStr">
        <is>
          <t>Targeting Include Job Functions · OBJECT · LinkedIn Ads Campaign</t>
        </is>
      </c>
      <c r="C61" s="26" t="n"/>
      <c r="D61" s="27">
        <f>IF(AND($C61="x",$A61&lt;&gt;""),$A61,"")</f>
        <v/>
      </c>
    </row>
    <row r="62">
      <c r="A62" s="25" t="inlineStr">
        <is>
          <t>targeting_include_locations</t>
        </is>
      </c>
      <c r="B62" s="29" t="inlineStr">
        <is>
          <t>Targeting Include Locations · OBJECT · LinkedIn Ads Campaign</t>
        </is>
      </c>
      <c r="C62" s="26" t="n"/>
      <c r="D62" s="27">
        <f>IF(AND($C62="x",$A62&lt;&gt;""),$A62,"")</f>
        <v/>
      </c>
    </row>
    <row r="63">
      <c r="A63" s="25" t="inlineStr">
        <is>
          <t>targeting_include_seniorities</t>
        </is>
      </c>
      <c r="B63" s="29" t="inlineStr">
        <is>
          <t>Targeting Include Seniorities · OBJECT · LinkedIn Ads Campaign</t>
        </is>
      </c>
      <c r="C63" s="26" t="n"/>
      <c r="D63" s="27">
        <f>IF(AND($C63="x",$A63&lt;&gt;""),$A63,"")</f>
        <v/>
      </c>
    </row>
    <row r="64">
      <c r="A64" s="25" t="inlineStr">
        <is>
          <t>targeting_include_titles</t>
        </is>
      </c>
      <c r="B64" s="29" t="inlineStr">
        <is>
          <t>Targeting Include Titles · OBJECT · LinkedIn Ads Campaign</t>
        </is>
      </c>
      <c r="C64" s="26" t="n"/>
      <c r="D64" s="27">
        <f>IF(AND($C64="x",$A64&lt;&gt;""),$A64,"")</f>
        <v/>
      </c>
    </row>
    <row r="65">
      <c r="A65" s="25" t="inlineStr">
        <is>
          <t>total_engagements</t>
        </is>
      </c>
      <c r="B65" s="29" t="inlineStr">
        <is>
          <t>Share total engagements · NUMERIC · LinkedIn Ads Campaign</t>
        </is>
      </c>
      <c r="C65" s="26" t="n"/>
      <c r="D65" s="27">
        <f>IF(AND($C65="x",$A65&lt;&gt;""),$A65,"")</f>
        <v/>
      </c>
    </row>
    <row r="66">
      <c r="A66" s="25" t="inlineStr">
        <is>
          <t>viral_conversions</t>
        </is>
      </c>
      <c r="B66" s="29" t="inlineStr">
        <is>
          <t>Viral External Website Conversions · NUMERIC · LinkedIn Ads Campaign</t>
        </is>
      </c>
      <c r="C66" s="26" t="n"/>
      <c r="D66" s="27">
        <f>IF(AND($C66="x",$A66&lt;&gt;""),$A66,"")</f>
        <v/>
      </c>
    </row>
    <row r="67">
      <c r="A67" s="25" t="inlineStr">
        <is>
          <t>viral_landing_page_clicks</t>
        </is>
      </c>
      <c r="B67" s="29" t="inlineStr">
        <is>
          <t>Share viral landing page clicks · NUMERIC · LinkedIn Ads Campaign</t>
        </is>
      </c>
      <c r="C67" s="26" t="n"/>
      <c r="D67" s="27">
        <f>IF(AND($C67="x",$A67&lt;&gt;""),$A67,"")</f>
        <v/>
      </c>
    </row>
    <row r="68">
      <c r="A68" s="25" t="inlineStr">
        <is>
          <t>campaign_group_backfilled</t>
        </is>
      </c>
      <c r="B68" s="29" t="inlineStr">
        <is>
          <t>Campaign Group Backfilled · BOOLEAN · LinkedIn Ads Campaign Group</t>
        </is>
      </c>
      <c r="C68" s="26" t="n"/>
      <c r="D68" s="27">
        <f>IF(AND($C68="x",$A68&lt;&gt;""),$A68,"")</f>
        <v/>
      </c>
    </row>
    <row r="69">
      <c r="A69" s="25" t="inlineStr">
        <is>
          <t>campaign_group_run_scedule_end_time</t>
        </is>
      </c>
      <c r="B69" s="29" t="inlineStr">
        <is>
          <t>Campaign Group Run Schedule End Time · TIMESTAMP · LinkedIn Ads Campaign Group</t>
        </is>
      </c>
      <c r="C69" s="26" t="n"/>
      <c r="D69" s="27">
        <f>IF(AND($C69="x",$A69&lt;&gt;""),$A69,"")</f>
        <v/>
      </c>
    </row>
    <row r="70">
      <c r="A70" s="25" t="inlineStr">
        <is>
          <t>campaign_group_run_scedule_start_time</t>
        </is>
      </c>
      <c r="B70" s="29" t="inlineStr">
        <is>
          <t>Campaign Group Run Schedule Start Time · TIMESTAMP · LinkedIn Ads Campaign Group</t>
        </is>
      </c>
      <c r="C70" s="26" t="n"/>
      <c r="D70" s="27">
        <f>IF(AND($C70="x",$A70&lt;&gt;""),$A70,"")</f>
        <v/>
      </c>
    </row>
    <row r="71">
      <c r="A71" s="25" t="inlineStr">
        <is>
          <t>campaign_group_status</t>
        </is>
      </c>
      <c r="B71" s="29" t="inlineStr">
        <is>
          <t>Campaign Group Status (Campaign Status in LinkedIn UI) · TEXT · LinkedIn Ads Campaign Group</t>
        </is>
      </c>
      <c r="C71" s="26" t="n"/>
      <c r="D71" s="27">
        <f>IF(AND($C71="x",$A71&lt;&gt;""),$A71,"")</f>
        <v/>
      </c>
    </row>
    <row r="72">
      <c r="A72" s="25" t="inlineStr">
        <is>
          <t>campaign_group_total_budget</t>
        </is>
      </c>
      <c r="B72" s="29" t="inlineStr">
        <is>
          <t>Campaign Group Total Budget · NUMERIC · LinkedIn Ads Campaign Group</t>
        </is>
      </c>
      <c r="C72" s="26" t="n"/>
      <c r="D72" s="27">
        <f>IF(AND($C72="x",$A72&lt;&gt;""),$A72,"")</f>
        <v/>
      </c>
    </row>
    <row r="73">
      <c r="A73" s="25" t="inlineStr">
        <is>
          <t>card_clicks</t>
        </is>
      </c>
      <c r="B73" s="29" t="inlineStr">
        <is>
          <t>Card Clicks · NUMERIC · LinkedIn Ads Carousel Ad</t>
        </is>
      </c>
      <c r="C73" s="26" t="n"/>
      <c r="D73" s="27">
        <f>IF(AND($C73="x",$A73&lt;&gt;""),$A73,"")</f>
        <v/>
      </c>
    </row>
    <row r="74">
      <c r="A74" s="25" t="inlineStr">
        <is>
          <t>card_clicks_viral</t>
        </is>
      </c>
      <c r="B74" s="29" t="inlineStr">
        <is>
          <t>Card Clicks (Viral) · NUMERIC · LinkedIn Ads Carousel Ad</t>
        </is>
      </c>
      <c r="C74" s="26" t="n"/>
      <c r="D74" s="27">
        <f>IF(AND($C74="x",$A74&lt;&gt;""),$A74,"")</f>
        <v/>
      </c>
    </row>
    <row r="75">
      <c r="A75" s="25" t="inlineStr">
        <is>
          <t>card_impressions</t>
        </is>
      </c>
      <c r="B75" s="29" t="inlineStr">
        <is>
          <t>Card Impressions · NUMERIC · LinkedIn Ads Carousel Ad</t>
        </is>
      </c>
      <c r="C75" s="26" t="n"/>
      <c r="D75" s="27">
        <f>IF(AND($C75="x",$A75&lt;&gt;""),$A75,"")</f>
        <v/>
      </c>
    </row>
    <row r="76">
      <c r="A76" s="25" t="inlineStr">
        <is>
          <t>card_impressions_viral</t>
        </is>
      </c>
      <c r="B76" s="29" t="inlineStr">
        <is>
          <t>Card Impressions (Viral) · NUMERIC · LinkedIn Ads Carousel Ad</t>
        </is>
      </c>
      <c r="C76" s="26" t="n"/>
      <c r="D76" s="27">
        <f>IF(AND($C76="x",$A76&lt;&gt;""),$A76,"")</f>
        <v/>
      </c>
    </row>
    <row r="77">
      <c r="A77" s="25" t="inlineStr">
        <is>
          <t>card_index</t>
        </is>
      </c>
      <c r="B77" s="29" t="inlineStr">
        <is>
          <t>Card Index · TEXT · LinkedIn Ads Carousel Ad</t>
        </is>
      </c>
      <c r="C77" s="26" t="n"/>
      <c r="D77" s="27">
        <f>IF(AND($C77="x",$A77&lt;&gt;""),$A77,"")</f>
        <v/>
      </c>
    </row>
    <row r="78">
      <c r="A78" s="25" t="inlineStr">
        <is>
          <t>conversion_attribution_type</t>
        </is>
      </c>
      <c r="B78" s="29" t="inlineStr">
        <is>
          <t>Conversion Attribution Type · TEXT · LinkedIn Ads Conversion</t>
        </is>
      </c>
      <c r="C78" s="26" t="n"/>
      <c r="D78" s="27">
        <f>IF(AND($C78="x",$A78&lt;&gt;""),$A78,"")</f>
        <v/>
      </c>
    </row>
    <row r="79">
      <c r="A79" s="25" t="inlineStr">
        <is>
          <t>conversion_created</t>
        </is>
      </c>
      <c r="B79" s="29" t="inlineStr">
        <is>
          <t>Conversion Created Date · DATE · LinkedIn Ads Conversion</t>
        </is>
      </c>
      <c r="C79" s="26" t="n"/>
      <c r="D79" s="27">
        <f>IF(AND($C79="x",$A79&lt;&gt;""),$A79,"")</f>
        <v/>
      </c>
    </row>
    <row r="80">
      <c r="A80" s="25" t="inlineStr">
        <is>
          <t>conversion_enabled</t>
        </is>
      </c>
      <c r="B80" s="29" t="inlineStr">
        <is>
          <t>Conversion Enabled · BOOLEAN · LinkedIn Ads Conversion</t>
        </is>
      </c>
      <c r="C80" s="26" t="n"/>
      <c r="D80" s="27">
        <f>IF(AND($C80="x",$A80&lt;&gt;""),$A80,"")</f>
        <v/>
      </c>
    </row>
    <row r="81">
      <c r="A81" s="25" t="inlineStr">
        <is>
          <t>conversion_id</t>
        </is>
      </c>
      <c r="B81" s="29" t="inlineStr">
        <is>
          <t>Conversion ID · TEXT · LinkedIn Ads Conversion</t>
        </is>
      </c>
      <c r="C81" s="26" t="n"/>
      <c r="D81" s="27">
        <f>IF(AND($C81="x",$A81&lt;&gt;""),$A81,"")</f>
        <v/>
      </c>
    </row>
    <row r="82">
      <c r="A82" s="25" t="inlineStr">
        <is>
          <t>conversion_last_callback_at</t>
        </is>
      </c>
      <c r="B82" s="29" t="inlineStr">
        <is>
          <t>Conversion Last Callback At Date · DATE · LinkedIn Ads Conversion</t>
        </is>
      </c>
      <c r="C82" s="26" t="n"/>
      <c r="D82" s="27">
        <f>IF(AND($C82="x",$A82&lt;&gt;""),$A82,"")</f>
        <v/>
      </c>
    </row>
    <row r="83">
      <c r="A83" s="25" t="inlineStr">
        <is>
          <t>conversion_last_modified</t>
        </is>
      </c>
      <c r="B83" s="29" t="inlineStr">
        <is>
          <t>Conversion Last Modified Date · DATE · LinkedIn Ads Conversion</t>
        </is>
      </c>
      <c r="C83" s="26" t="n"/>
      <c r="D83" s="27">
        <f>IF(AND($C83="x",$A83&lt;&gt;""),$A83,"")</f>
        <v/>
      </c>
    </row>
    <row r="84">
      <c r="A84" s="25" t="inlineStr">
        <is>
          <t>conversion_name</t>
        </is>
      </c>
      <c r="B84" s="29" t="inlineStr">
        <is>
          <t>Conversion Name · TEXT · LinkedIn Ads Conversion</t>
        </is>
      </c>
      <c r="C84" s="26" t="n"/>
      <c r="D84" s="27">
        <f>IF(AND($C84="x",$A84&lt;&gt;""),$A84,"")</f>
        <v/>
      </c>
    </row>
    <row r="85">
      <c r="A85" s="25" t="inlineStr">
        <is>
          <t>conversion_ownership_type</t>
        </is>
      </c>
      <c r="B85" s="29" t="inlineStr">
        <is>
          <t>Conversion Ownership Type · TEXT · LinkedIn Ads Conversion</t>
        </is>
      </c>
      <c r="C85" s="26" t="n"/>
      <c r="D85" s="27">
        <f>IF(AND($C85="x",$A85&lt;&gt;""),$A85,"")</f>
        <v/>
      </c>
    </row>
    <row r="86">
      <c r="A86" s="25" t="inlineStr">
        <is>
          <t>conversion_pivot</t>
        </is>
      </c>
      <c r="B86" s="29" t="inlineStr">
        <is>
          <t>Conversion Pivot · TEXT · LinkedIn Ads Conversion</t>
        </is>
      </c>
      <c r="C86" s="26" t="n"/>
      <c r="D86" s="27">
        <f>IF(AND($C86="x",$A86&lt;&gt;""),$A86,"")</f>
        <v/>
      </c>
    </row>
    <row r="87">
      <c r="A87" s="25" t="inlineStr">
        <is>
          <t>conversion_post_click_attribution_window_size</t>
        </is>
      </c>
      <c r="B87" s="29" t="inlineStr">
        <is>
          <t>Conversion Post Click Attribution Window Size · TEXT · LinkedIn Ads Conversion</t>
        </is>
      </c>
      <c r="C87" s="26" t="n"/>
      <c r="D87" s="27">
        <f>IF(AND($C87="x",$A87&lt;&gt;""),$A87,"")</f>
        <v/>
      </c>
    </row>
    <row r="88">
      <c r="A88" s="25" t="inlineStr">
        <is>
          <t>conversion_type</t>
        </is>
      </c>
      <c r="B88" s="29" t="inlineStr">
        <is>
          <t>Conversion Type · TEXT · LinkedIn Ads Conversion</t>
        </is>
      </c>
      <c r="C88" s="26" t="n"/>
      <c r="D88" s="27">
        <f>IF(AND($C88="x",$A88&lt;&gt;""),$A88,"")</f>
        <v/>
      </c>
    </row>
    <row r="89">
      <c r="A89" s="25" t="inlineStr">
        <is>
          <t>conversion_view_through_attribution_window_size</t>
        </is>
      </c>
      <c r="B89" s="29" t="inlineStr">
        <is>
          <t>Conversion View Through Attribution Window Size · TEXT · LinkedIn Ads Conversion</t>
        </is>
      </c>
      <c r="C89" s="26" t="n"/>
      <c r="D89" s="27">
        <f>IF(AND($C89="x",$A89&lt;&gt;""),$A89,"")</f>
        <v/>
      </c>
    </row>
    <row r="90">
      <c r="A90" s="25" t="inlineStr">
        <is>
          <t>ad_name</t>
        </is>
      </c>
      <c r="B90" s="29" t="inlineStr">
        <is>
          <t>(Deprecated) Ad Name · TEXT · LinkedIn Ads Creative</t>
        </is>
      </c>
      <c r="C90" s="26" t="n"/>
      <c r="D90" s="27">
        <f>IF(AND($C90="x",$A90&lt;&gt;""),$A90,"")</f>
        <v/>
      </c>
    </row>
    <row r="91">
      <c r="A91" s="25" t="inlineStr">
        <is>
          <t>ad_post_url</t>
        </is>
      </c>
      <c r="B91" s="29" t="inlineStr">
        <is>
          <t>Ad Post URL · TEXT · LinkedIn Ads Creative</t>
        </is>
      </c>
      <c r="C91" s="26" t="n"/>
      <c r="D91" s="27">
        <f>IF(AND($C91="x",$A91&lt;&gt;""),$A91,"")</f>
        <v/>
      </c>
    </row>
    <row r="92">
      <c r="A92" s="25" t="inlineStr">
        <is>
          <t>creative_content_data_share_ad_context_ad_type</t>
        </is>
      </c>
      <c r="B92" s="29" t="inlineStr">
        <is>
          <t>Creative Ad Context DSC Ad Type · TEXT · LinkedIn Ads Creative</t>
        </is>
      </c>
      <c r="C92" s="26" t="n"/>
      <c r="D92" s="27">
        <f>IF(AND($C92="x",$A92&lt;&gt;""),$A92,"")</f>
        <v/>
      </c>
    </row>
    <row r="93">
      <c r="A93" s="25" t="inlineStr">
        <is>
          <t>creative_content_data_share_ad_context_dsc_name</t>
        </is>
      </c>
      <c r="B93" s="29" t="inlineStr">
        <is>
          <t>Creative Ad Context DSC Name · TEXT · LinkedIn Ads Creative</t>
        </is>
      </c>
      <c r="C93" s="26" t="n"/>
      <c r="D93" s="27">
        <f>IF(AND($C93="x",$A93&lt;&gt;""),$A93,"")</f>
        <v/>
      </c>
    </row>
    <row r="94">
      <c r="A94" s="25" t="inlineStr">
        <is>
          <t>creative_content_data_share_ad_context_dsc_status</t>
        </is>
      </c>
      <c r="B94" s="29" t="inlineStr">
        <is>
          <t>Creative Ad Context DSC Status · TEXT · LinkedIn Ads Creative</t>
        </is>
      </c>
      <c r="C94" s="26" t="n"/>
      <c r="D94" s="27">
        <f>IF(AND($C94="x",$A94&lt;&gt;""),$A94,"")</f>
        <v/>
      </c>
    </row>
    <row r="95">
      <c r="A95" s="25" t="inlineStr">
        <is>
          <t>creative_creation_datetime</t>
        </is>
      </c>
      <c r="B95" s="29" t="inlineStr">
        <is>
          <t>Creative Creation Datetime · TIMESTAMP · LinkedIn Ads Creative</t>
        </is>
      </c>
      <c r="C95" s="26" t="n"/>
      <c r="D95" s="27">
        <f>IF(AND($C95="x",$A95&lt;&gt;""),$A95,"")</f>
        <v/>
      </c>
    </row>
    <row r="96">
      <c r="A96" s="25" t="inlineStr">
        <is>
          <t>creative_form_id</t>
        </is>
      </c>
      <c r="B96" s="29" t="inlineStr">
        <is>
          <t>Creative Lead Form ID · TEXT · LinkedIn Ads Creative</t>
        </is>
      </c>
      <c r="C96" s="26" t="n"/>
      <c r="D96" s="27">
        <f>IF(AND($C96="x",$A96&lt;&gt;""),$A96,"")</f>
        <v/>
      </c>
    </row>
    <row r="97">
      <c r="A97" s="25" t="inlineStr">
        <is>
          <t>creative_id</t>
        </is>
      </c>
      <c r="B97" s="29" t="inlineStr">
        <is>
          <t>Creative ID · TEXT · LinkedIn Ads Creative</t>
        </is>
      </c>
      <c r="C97" s="26" t="n"/>
      <c r="D97" s="27">
        <f>IF(AND($C97="x",$A97&lt;&gt;""),$A97,"")</f>
        <v/>
      </c>
    </row>
    <row r="98">
      <c r="A98" s="25" t="inlineStr">
        <is>
          <t>creative_is_serving</t>
        </is>
      </c>
      <c r="B98" s="29" t="inlineStr">
        <is>
          <t>Creative Is Serving · BOOLEAN · LinkedIn Ads Creative</t>
        </is>
      </c>
      <c r="C98" s="26" t="n"/>
      <c r="D98" s="27">
        <f>IF(AND($C98="x",$A98&lt;&gt;""),$A98,"")</f>
        <v/>
      </c>
    </row>
    <row r="99">
      <c r="A99" s="25" t="inlineStr">
        <is>
          <t>creative_last_modified_datetime</t>
        </is>
      </c>
      <c r="B99" s="29" t="inlineStr">
        <is>
          <t>Creative Last Modified Datetime · TIMESTAMP · LinkedIn Ads Creative</t>
        </is>
      </c>
      <c r="C99" s="26" t="n"/>
      <c r="D99" s="27">
        <f>IF(AND($C99="x",$A99&lt;&gt;""),$A99,"")</f>
        <v/>
      </c>
    </row>
    <row r="100">
      <c r="A100" s="25" t="inlineStr">
        <is>
          <t>creative_review_status</t>
        </is>
      </c>
      <c r="B100" s="29" t="inlineStr">
        <is>
          <t>Creative Review Status · TEXT · LinkedIn Ads Creative</t>
        </is>
      </c>
      <c r="C100" s="26" t="n"/>
      <c r="D100" s="27">
        <f>IF(AND($C100="x",$A100&lt;&gt;""),$A100,"")</f>
        <v/>
      </c>
    </row>
    <row r="101">
      <c r="A101" s="25" t="inlineStr">
        <is>
          <t>creative_serving_hold_reasons</t>
        </is>
      </c>
      <c r="B101" s="29" t="inlineStr">
        <is>
          <t>Creative Serving Hold Reasons · TEXT · LinkedIn Ads Creative</t>
        </is>
      </c>
      <c r="C101" s="26" t="n"/>
      <c r="D101" s="27">
        <f>IF(AND($C101="x",$A101&lt;&gt;""),$A101,"")</f>
        <v/>
      </c>
    </row>
    <row r="102">
      <c r="A102" s="25" t="inlineStr">
        <is>
          <t>creative_status</t>
        </is>
      </c>
      <c r="B102" s="29" t="inlineStr">
        <is>
          <t>Creative Status · TEXT · LinkedIn Ads Creative</t>
        </is>
      </c>
      <c r="C102" s="26" t="n"/>
      <c r="D102" s="27">
        <f>IF(AND($C102="x",$A102&lt;&gt;""),$A102,"")</f>
        <v/>
      </c>
    </row>
    <row r="103">
      <c r="A103" s="25" t="inlineStr">
        <is>
          <t>creative_thumbnail</t>
        </is>
      </c>
      <c r="B103" s="29" t="inlineStr">
        <is>
          <t>Creative thumbnail · IMAGE_URL · LinkedIn Ads Creative</t>
        </is>
      </c>
      <c r="C103" s="26" t="n"/>
      <c r="D103" s="27">
        <f>IF(AND($C103="x",$A103&lt;&gt;""),$A103,"")</f>
        <v/>
      </c>
    </row>
    <row r="104">
      <c r="A104" s="25" t="inlineStr">
        <is>
          <t>landing_page</t>
        </is>
      </c>
      <c r="B104" s="29" t="inlineStr">
        <is>
          <t>Landing Page · TEXT · LinkedIn Ads Creative</t>
        </is>
      </c>
      <c r="C104" s="26" t="n"/>
      <c r="D104" s="27">
        <f>IF(AND($C104="x",$A104&lt;&gt;""),$A104,"")</f>
        <v/>
      </c>
    </row>
    <row r="105">
      <c r="A105" s="25" t="inlineStr">
        <is>
          <t>share_creation_datetime</t>
        </is>
      </c>
      <c r="B105" s="29" t="inlineStr">
        <is>
          <t>Share creation datetime · TIMESTAMP · LinkedIn Ads Creative</t>
        </is>
      </c>
      <c r="C105" s="26" t="n"/>
      <c r="D105" s="27">
        <f>IF(AND($C105="x",$A105&lt;&gt;""),$A105,"")</f>
        <v/>
      </c>
    </row>
    <row r="106">
      <c r="A106" s="25" t="inlineStr">
        <is>
          <t>share_id</t>
        </is>
      </c>
      <c r="B106" s="29" t="inlineStr">
        <is>
          <t>Share ID · TEXT · LinkedIn Ads Creative</t>
        </is>
      </c>
      <c r="C106" s="26" t="n"/>
      <c r="D106" s="27">
        <f>IF(AND($C106="x",$A106&lt;&gt;""),$A106,"")</f>
        <v/>
      </c>
    </row>
    <row r="107">
      <c r="A107" s="25" t="inlineStr">
        <is>
          <t>share_landing_page</t>
        </is>
      </c>
      <c r="B107" s="29" t="inlineStr">
        <is>
          <t>Share landing page · TEXT · LinkedIn Ads Creative</t>
        </is>
      </c>
      <c r="C107" s="26" t="n"/>
      <c r="D107" s="27">
        <f>IF(AND($C107="x",$A107&lt;&gt;""),$A107,"")</f>
        <v/>
      </c>
    </row>
    <row r="108">
      <c r="A108" s="25" t="inlineStr">
        <is>
          <t>share_last_modified_datetime</t>
        </is>
      </c>
      <c r="B108" s="29" t="inlineStr">
        <is>
          <t>Share last modified datetime · TIMESTAMP · LinkedIn Ads Creative</t>
        </is>
      </c>
      <c r="C108" s="26" t="n"/>
      <c r="D108" s="27">
        <f>IF(AND($C108="x",$A108&lt;&gt;""),$A108,"")</f>
        <v/>
      </c>
    </row>
    <row r="109">
      <c r="A109" s="25" t="inlineStr">
        <is>
          <t>share_text</t>
        </is>
      </c>
      <c r="B109" s="29" t="inlineStr">
        <is>
          <t>Share text · TEXT · LinkedIn Ads Creative</t>
        </is>
      </c>
      <c r="C109" s="26" t="n"/>
      <c r="D109" s="27">
        <f>IF(AND($C109="x",$A109&lt;&gt;""),$A109,"")</f>
        <v/>
      </c>
    </row>
    <row r="110">
      <c r="A110" s="25" t="inlineStr">
        <is>
          <t>share_title</t>
        </is>
      </c>
      <c r="B110" s="29" t="inlineStr">
        <is>
          <t>Share title · TEXT · LinkedIn Ads Creative</t>
        </is>
      </c>
      <c r="C110" s="26" t="n"/>
      <c r="D110" s="27">
        <f>IF(AND($C110="x",$A110&lt;&gt;""),$A110,"")</f>
        <v/>
      </c>
    </row>
    <row r="111">
      <c r="A111" s="25" t="inlineStr">
        <is>
          <t>share_type</t>
        </is>
      </c>
      <c r="B111" s="29" t="inlineStr">
        <is>
          <t>Share Type · TEXT · LinkedIn Ads Creative</t>
        </is>
      </c>
      <c r="C111" s="26" t="n"/>
      <c r="D111" s="27">
        <f>IF(AND($C111="x",$A111&lt;&gt;""),$A111,"")</f>
        <v/>
      </c>
    </row>
    <row r="112">
      <c r="A112" s="25" t="inlineStr">
        <is>
          <t>video_asset_url</t>
        </is>
      </c>
      <c r="B112" s="29" t="inlineStr">
        <is>
          <t>Video Asset URL · TEXT · LinkedIn Ads Creative</t>
        </is>
      </c>
      <c r="C112" s="26" t="n"/>
      <c r="D112" s="27">
        <f>IF(AND($C112="x",$A112&lt;&gt;""),$A112,"")</f>
        <v/>
      </c>
    </row>
    <row r="113">
      <c r="A113" s="25" t="inlineStr">
        <is>
          <t>ad_form_description</t>
        </is>
      </c>
      <c r="B113" s="29" t="inlineStr">
        <is>
          <t>Form Description · TEXT · LinkedIn Ads Form</t>
        </is>
      </c>
      <c r="C113" s="26" t="n"/>
      <c r="D113" s="27">
        <f>IF(AND($C113="x",$A113&lt;&gt;""),$A113,"")</f>
        <v/>
      </c>
    </row>
    <row r="114">
      <c r="A114" s="25" t="inlineStr">
        <is>
          <t>ad_form_headline</t>
        </is>
      </c>
      <c r="B114" s="29" t="inlineStr">
        <is>
          <t>Form Headline · TEXT · LinkedIn Ads Form</t>
        </is>
      </c>
      <c r="C114" s="26" t="n"/>
      <c r="D114" s="27">
        <f>IF(AND($C114="x",$A114&lt;&gt;""),$A114,"")</f>
        <v/>
      </c>
    </row>
    <row r="115">
      <c r="A115" s="25" t="inlineStr">
        <is>
          <t>ad_form_legal_disclaimer</t>
        </is>
      </c>
      <c r="B115" s="29" t="inlineStr">
        <is>
          <t>Form Legal Disclaimer · TEXT · LinkedIn Ads Form</t>
        </is>
      </c>
      <c r="C115" s="26" t="n"/>
      <c r="D115" s="27">
        <f>IF(AND($C115="x",$A115&lt;&gt;""),$A115,"")</f>
        <v/>
      </c>
    </row>
    <row r="116">
      <c r="A116" s="25" t="inlineStr">
        <is>
          <t>ad_form_legal_info_id</t>
        </is>
      </c>
      <c r="B116" s="29" t="inlineStr">
        <is>
          <t>Form Legal Info ID · TEXT · LinkedIn Ads Form</t>
        </is>
      </c>
      <c r="C116" s="26" t="n"/>
      <c r="D116" s="27">
        <f>IF(AND($C116="x",$A116&lt;&gt;""),$A116,"")</f>
        <v/>
      </c>
    </row>
    <row r="117">
      <c r="A117" s="25" t="inlineStr">
        <is>
          <t>ad_form_name</t>
        </is>
      </c>
      <c r="B117" s="29" t="inlineStr">
        <is>
          <t>Form Name · TEXT · LinkedIn Ads Form</t>
        </is>
      </c>
      <c r="C117" s="26" t="n"/>
      <c r="D117" s="27">
        <f>IF(AND($C117="x",$A117&lt;&gt;""),$A117,"")</f>
        <v/>
      </c>
    </row>
    <row r="118">
      <c r="A118" s="25" t="inlineStr">
        <is>
          <t>ad_form_post_review_last_updated</t>
        </is>
      </c>
      <c r="B118" s="29" t="inlineStr">
        <is>
          <t>Form Review Last Updated · DATE · LinkedIn Ads Form</t>
        </is>
      </c>
      <c r="C118" s="26" t="n"/>
      <c r="D118" s="27">
        <f>IF(AND($C118="x",$A118&lt;&gt;""),$A118,"")</f>
        <v/>
      </c>
    </row>
    <row r="119">
      <c r="A119" s="25" t="inlineStr">
        <is>
          <t>ad_form_post_review_last_updated_datetime</t>
        </is>
      </c>
      <c r="B119" s="29" t="inlineStr">
        <is>
          <t>Form Review Last Updated Datetime · TIMESTAMP · LinkedIn Ads Form</t>
        </is>
      </c>
      <c r="C119" s="26" t="n"/>
      <c r="D119" s="27">
        <f>IF(AND($C119="x",$A119&lt;&gt;""),$A119,"")</f>
        <v/>
      </c>
    </row>
    <row r="120">
      <c r="A120" s="25" t="inlineStr">
        <is>
          <t>ad_form_post_review_rejection_reasons</t>
        </is>
      </c>
      <c r="B120" s="29" t="inlineStr">
        <is>
          <t>Form Review Reject Reason · TEXT · LinkedIn Ads Form</t>
        </is>
      </c>
      <c r="C120" s="26" t="n"/>
      <c r="D120" s="27">
        <f>IF(AND($C120="x",$A120&lt;&gt;""),$A120,"")</f>
        <v/>
      </c>
    </row>
    <row r="121">
      <c r="A121" s="25" t="inlineStr">
        <is>
          <t>ad_form_post_review_status</t>
        </is>
      </c>
      <c r="B121" s="29" t="inlineStr">
        <is>
          <t>Form Review Status · TEXT · LinkedIn Ads Form</t>
        </is>
      </c>
      <c r="C121" s="26" t="n"/>
      <c r="D121" s="27">
        <f>IF(AND($C121="x",$A121&lt;&gt;""),$A121,"")</f>
        <v/>
      </c>
    </row>
    <row r="122">
      <c r="A122" s="25" t="inlineStr">
        <is>
          <t>ad_form_post_submission_info_cta_label</t>
        </is>
      </c>
      <c r="B122" s="29" t="inlineStr">
        <is>
          <t>Form Post Submission Call To Action Label · TEXT · LinkedIn Ads Form</t>
        </is>
      </c>
      <c r="C122" s="26" t="n"/>
      <c r="D122" s="27">
        <f>IF(AND($C122="x",$A122&lt;&gt;""),$A122,"")</f>
        <v/>
      </c>
    </row>
    <row r="123">
      <c r="A123" s="25" t="inlineStr">
        <is>
          <t>ad_form_post_submission_info_cta_target</t>
        </is>
      </c>
      <c r="B123" s="29" t="inlineStr">
        <is>
          <t>Form Post Submission Call To Action Target · TEXT · LinkedIn Ads Form</t>
        </is>
      </c>
      <c r="C123" s="26" t="n"/>
      <c r="D123" s="27">
        <f>IF(AND($C123="x",$A123&lt;&gt;""),$A123,"")</f>
        <v/>
      </c>
    </row>
    <row r="124">
      <c r="A124" s="25" t="inlineStr">
        <is>
          <t>ad_form_post_submission_info_message</t>
        </is>
      </c>
      <c r="B124" s="29" t="inlineStr">
        <is>
          <t>Form Post Submission Message · TEXT · LinkedIn Ads Form</t>
        </is>
      </c>
      <c r="C124" s="26" t="n"/>
      <c r="D124" s="27">
        <f>IF(AND($C124="x",$A124&lt;&gt;""),$A124,"")</f>
        <v/>
      </c>
    </row>
    <row r="125">
      <c r="A125" s="25" t="inlineStr">
        <is>
          <t>ad_form_privacy_policy_url</t>
        </is>
      </c>
      <c r="B125" s="29" t="inlineStr">
        <is>
          <t>Form Privacy Policy URL · TEXT · LinkedIn Ads Form</t>
        </is>
      </c>
      <c r="C125" s="26" t="n"/>
      <c r="D125" s="27">
        <f>IF(AND($C125="x",$A125&lt;&gt;""),$A125,"")</f>
        <v/>
      </c>
    </row>
    <row r="126">
      <c r="A126" s="25" t="inlineStr">
        <is>
          <t>ad_form_status</t>
        </is>
      </c>
      <c r="B126" s="29" t="inlineStr">
        <is>
          <t>Form Status · TEXT · LinkedIn Ads Form</t>
        </is>
      </c>
      <c r="C126" s="26" t="n"/>
      <c r="D126" s="27">
        <f>IF(AND($C126="x",$A126&lt;&gt;""),$A126,"")</f>
        <v/>
      </c>
    </row>
    <row r="127">
      <c r="A127" s="25" t="inlineStr">
        <is>
          <t>ad_form_thank_you_message</t>
        </is>
      </c>
      <c r="B127" s="29" t="inlineStr">
        <is>
          <t>Form Post Submission Message (Duplicate) · TEXT · LinkedIn Ads Form</t>
        </is>
      </c>
      <c r="C127" s="26" t="n"/>
      <c r="D127" s="27">
        <f>IF(AND($C127="x",$A127&lt;&gt;""),$A127,"")</f>
        <v/>
      </c>
    </row>
    <row r="128">
      <c r="A128" s="25" t="inlineStr">
        <is>
          <t>ad_form_thank_you_page_call_to_action</t>
        </is>
      </c>
      <c r="B128" s="29" t="inlineStr">
        <is>
          <t>Form Post Submission Call To Action Label (Duplicate) · TEXT · LinkedIn Ads Form</t>
        </is>
      </c>
      <c r="C128" s="26" t="n"/>
      <c r="D128" s="27">
        <f>IF(AND($C128="x",$A128&lt;&gt;""),$A128,"")</f>
        <v/>
      </c>
    </row>
    <row r="129">
      <c r="A129" s="25" t="inlineStr">
        <is>
          <t>form_created_datetime</t>
        </is>
      </c>
      <c r="B129" s="29" t="inlineStr">
        <is>
          <t>Form Created Date · DATE · LinkedIn Ads Form</t>
        </is>
      </c>
      <c r="C129" s="26" t="n"/>
      <c r="D129" s="27">
        <f>IF(AND($C129="x",$A129&lt;&gt;""),$A129,"")</f>
        <v/>
      </c>
    </row>
    <row r="130">
      <c r="A130" s="25" t="inlineStr">
        <is>
          <t>form_creation_locale_country</t>
        </is>
      </c>
      <c r="B130" s="29" t="inlineStr">
        <is>
          <t>Form Creation Locale Country · COUNTRY · LinkedIn Ads Form</t>
        </is>
      </c>
      <c r="C130" s="26" t="n"/>
      <c r="D130" s="27">
        <f>IF(AND($C130="x",$A130&lt;&gt;""),$A130,"")</f>
        <v/>
      </c>
    </row>
    <row r="131">
      <c r="A131" s="25" t="inlineStr">
        <is>
          <t>form_creation_locale_language</t>
        </is>
      </c>
      <c r="B131" s="29" t="inlineStr">
        <is>
          <t>Form Creation Locale Language · TEXT · LinkedIn Ads Form</t>
        </is>
      </c>
      <c r="C131" s="26" t="n"/>
      <c r="D131" s="27">
        <f>IF(AND($C131="x",$A131&lt;&gt;""),$A131,"")</f>
        <v/>
      </c>
    </row>
    <row r="132">
      <c r="A132" s="25" t="inlineStr">
        <is>
          <t>form_id</t>
        </is>
      </c>
      <c r="B132" s="29" t="inlineStr">
        <is>
          <t>Form ID · TEXT · LinkedIn Ads Form</t>
        </is>
      </c>
      <c r="C132" s="26" t="n"/>
      <c r="D132" s="27">
        <f>IF(AND($C132="x",$A132&lt;&gt;""),$A132,"")</f>
        <v/>
      </c>
    </row>
    <row r="133">
      <c r="A133" s="25" t="inlineStr">
        <is>
          <t>form_last_modified_datetime</t>
        </is>
      </c>
      <c r="B133" s="29" t="inlineStr">
        <is>
          <t>Form Last Modified Date · DATE · LinkedIn Ads Form</t>
        </is>
      </c>
      <c r="C133" s="26" t="n"/>
      <c r="D133" s="27">
        <f>IF(AND($C133="x",$A133&lt;&gt;""),$A133,"")</f>
        <v/>
      </c>
    </row>
    <row r="134">
      <c r="A134" s="25" t="inlineStr">
        <is>
          <t>form_owner_id</t>
        </is>
      </c>
      <c r="B134" s="29" t="inlineStr">
        <is>
          <t>Form Owner ID · TEXT · LinkedIn Ads Form</t>
        </is>
      </c>
      <c r="C134" s="26" t="n"/>
      <c r="D134" s="27">
        <f>IF(AND($C134="x",$A134&lt;&gt;""),$A134,"")</f>
        <v/>
      </c>
    </row>
    <row r="135">
      <c r="A135" s="25" t="inlineStr">
        <is>
          <t>form_version_id</t>
        </is>
      </c>
      <c r="B135" s="29" t="inlineStr">
        <is>
          <t>Form Version ID · TEXT · LinkedIn Ads Form</t>
        </is>
      </c>
      <c r="C135" s="26" t="n"/>
      <c r="D135" s="27">
        <f>IF(AND($C135="x",$A135&lt;&gt;""),$A135,"")</f>
        <v/>
      </c>
    </row>
    <row r="136">
      <c r="A136" s="25" t="inlineStr">
        <is>
          <t>form_version_tag</t>
        </is>
      </c>
      <c r="B136" s="29" t="inlineStr">
        <is>
          <t>Form Version Tag · TEXT · LinkedIn Ads Form</t>
        </is>
      </c>
      <c r="C136" s="26" t="n"/>
      <c r="D136" s="27">
        <f>IF(AND($C136="x",$A136&lt;&gt;""),$A136,"")</f>
        <v/>
      </c>
    </row>
    <row r="137">
      <c r="A137" s="25" t="inlineStr">
        <is>
          <t>hidden_fields</t>
        </is>
      </c>
      <c r="B137" s="29" t="inlineStr">
        <is>
          <t>Form Hidden Fields · OBJECT · LinkedIn Ads Form</t>
        </is>
      </c>
      <c r="C137" s="26" t="n"/>
      <c r="D137" s="27">
        <f>IF(AND($C137="x",$A137&lt;&gt;""),$A137,"")</f>
        <v/>
      </c>
    </row>
    <row r="138">
      <c r="A138" s="25" t="inlineStr">
        <is>
          <t>answers</t>
        </is>
      </c>
      <c r="B138" s="29" t="inlineStr">
        <is>
          <t>Form Response Answers · TEXT · LinkedIn Ads Form Response</t>
        </is>
      </c>
      <c r="C138" s="26" t="n"/>
      <c r="D138" s="27">
        <f>IF(AND($C138="x",$A138&lt;&gt;""),$A138,"")</f>
        <v/>
      </c>
    </row>
    <row r="139">
      <c r="A139" s="25" t="inlineStr">
        <is>
          <t>form_campaign_id</t>
        </is>
      </c>
      <c r="B139" s="29" t="inlineStr">
        <is>
          <t>Form Response Campaign ID · TEXT · LinkedIn Ads Form Response</t>
        </is>
      </c>
      <c r="C139" s="26" t="n"/>
      <c r="D139" s="27">
        <f>IF(AND($C139="x",$A139&lt;&gt;""),$A139,"")</f>
        <v/>
      </c>
    </row>
    <row r="140">
      <c r="A140" s="25" t="inlineStr">
        <is>
          <t>form_campaign_name</t>
        </is>
      </c>
      <c r="B140" s="29" t="inlineStr">
        <is>
          <t>Form Response Campaign Name · TEXT · LinkedIn Ads Form Response</t>
        </is>
      </c>
      <c r="C140" s="26" t="n"/>
      <c r="D140" s="27">
        <f>IF(AND($C140="x",$A140&lt;&gt;""),$A140,"")</f>
        <v/>
      </c>
    </row>
    <row r="141">
      <c r="A141" s="25" t="inlineStr">
        <is>
          <t>form_campaign_type</t>
        </is>
      </c>
      <c r="B141" s="29" t="inlineStr">
        <is>
          <t>Form Response Campaign Type · TEXT · LinkedIn Ads Form Response</t>
        </is>
      </c>
      <c r="C141" s="26" t="n"/>
      <c r="D141" s="27">
        <f>IF(AND($C141="x",$A141&lt;&gt;""),$A141,"")</f>
        <v/>
      </c>
    </row>
    <row r="142">
      <c r="A142" s="25" t="inlineStr">
        <is>
          <t>form_creative_id</t>
        </is>
      </c>
      <c r="B142" s="29" t="inlineStr">
        <is>
          <t>Form Response Creative ID · TEXT · LinkedIn Ads Form Response</t>
        </is>
      </c>
      <c r="C142" s="26" t="n"/>
      <c r="D142" s="27">
        <f>IF(AND($C142="x",$A142&lt;&gt;""),$A142,"")</f>
        <v/>
      </c>
    </row>
    <row r="143">
      <c r="A143" s="25" t="inlineStr">
        <is>
          <t>form_owner_account_name</t>
        </is>
      </c>
      <c r="B143" s="29" t="inlineStr">
        <is>
          <t>Form Response Owner Account Info Name · TEXT · LinkedIn Ads Form Response</t>
        </is>
      </c>
      <c r="C143" s="26" t="n"/>
      <c r="D143" s="27">
        <f>IF(AND($C143="x",$A143&lt;&gt;""),$A143,"")</f>
        <v/>
      </c>
    </row>
    <row r="144">
      <c r="A144" s="25" t="inlineStr">
        <is>
          <t>form_response_associated_creative_status</t>
        </is>
      </c>
      <c r="B144" s="29" t="inlineStr">
        <is>
          <t>Form Response Associated Creative Status · TEXT · LinkedIn Ads Form Response</t>
        </is>
      </c>
      <c r="C144" s="26" t="n"/>
      <c r="D144" s="27">
        <f>IF(AND($C144="x",$A144&lt;&gt;""),$A144,"")</f>
        <v/>
      </c>
    </row>
    <row r="145">
      <c r="A145" s="25" t="inlineStr">
        <is>
          <t>form_response_consent_responses</t>
        </is>
      </c>
      <c r="B145" s="29" t="inlineStr">
        <is>
          <t>Form Response Consent Responses · TEXT · LinkedIn Ads Form Response</t>
        </is>
      </c>
      <c r="C145" s="26" t="n"/>
      <c r="D145" s="27">
        <f>IF(AND($C145="x",$A145&lt;&gt;""),$A145,"")</f>
        <v/>
      </c>
    </row>
    <row r="146">
      <c r="A146" s="25" t="inlineStr">
        <is>
          <t>form_response_id</t>
        </is>
      </c>
      <c r="B146" s="29" t="inlineStr">
        <is>
          <t>Form Response id · TEXT · LinkedIn Ads Form Response</t>
        </is>
      </c>
      <c r="C146" s="26" t="n"/>
      <c r="D146" s="27">
        <f>IF(AND($C146="x",$A146&lt;&gt;""),$A146,"")</f>
        <v/>
      </c>
    </row>
    <row r="147">
      <c r="A147" s="25" t="inlineStr">
        <is>
          <t>form_response_owner_id</t>
        </is>
      </c>
      <c r="B147" s="29" t="inlineStr">
        <is>
          <t>Form Response Owner ID · TEXT · LinkedIn Ads Form Response</t>
        </is>
      </c>
      <c r="C147" s="26" t="n"/>
      <c r="D147" s="27">
        <f>IF(AND($C147="x",$A147&lt;&gt;""),$A147,"")</f>
        <v/>
      </c>
    </row>
    <row r="148">
      <c r="A148" s="25" t="inlineStr">
        <is>
          <t>form_submitter</t>
        </is>
      </c>
      <c r="B148" s="29" t="inlineStr">
        <is>
          <t>(Deprecated) Form Response Submitter · TEXT · LinkedIn Ads Form Response</t>
        </is>
      </c>
      <c r="C148" s="26" t="n"/>
      <c r="D148" s="27">
        <f>IF(AND($C148="x",$A148&lt;&gt;""),$A148,"")</f>
        <v/>
      </c>
    </row>
    <row r="149">
      <c r="A149" s="25" t="inlineStr">
        <is>
          <t>lead_type</t>
        </is>
      </c>
      <c r="B149" s="29" t="inlineStr">
        <is>
          <t>Form Response Lead type · TEXT · LinkedIn Ads Form Response</t>
        </is>
      </c>
      <c r="C149" s="26" t="n"/>
      <c r="D149" s="27">
        <f>IF(AND($C149="x",$A149&lt;&gt;""),$A149,"")</f>
        <v/>
      </c>
    </row>
    <row r="150">
      <c r="A150" s="25" t="inlineStr">
        <is>
          <t>submitted_at</t>
        </is>
      </c>
      <c r="B150" s="29" t="inlineStr">
        <is>
          <t>Form Response submitted at time · DATE · LinkedIn Ads Form Response</t>
        </is>
      </c>
      <c r="C150" s="26" t="n"/>
      <c r="D150" s="27">
        <f>IF(AND($C150="x",$A150&lt;&gt;""),$A150,"")</f>
        <v/>
      </c>
    </row>
    <row r="151">
      <c r="A151" s="25" t="inlineStr">
        <is>
          <t>test_lead</t>
        </is>
      </c>
      <c r="B151" s="29" t="inlineStr">
        <is>
          <t>Form Response Is Test Lead · BOOLEAN · LinkedIn Ads Form Response</t>
        </is>
      </c>
      <c r="C151" s="26" t="n"/>
      <c r="D151" s="27">
        <f>IF(AND($C151="x",$A151&lt;&gt;""),$A151,"")</f>
        <v/>
      </c>
    </row>
    <row r="152">
      <c r="A152" s="25" t="inlineStr">
        <is>
          <t>cost_per_job_application</t>
        </is>
      </c>
      <c r="B152" s="29" t="inlineStr">
        <is>
          <t>Cost Per Job Application · NUMERIC · LinkedIn Ads Job</t>
        </is>
      </c>
      <c r="C152" s="26" t="n"/>
      <c r="D152" s="27">
        <f>IF(AND($C152="x",$A152&lt;&gt;""),$A152,"")</f>
        <v/>
      </c>
    </row>
    <row r="153">
      <c r="A153" s="25" t="inlineStr">
        <is>
          <t>job_applications</t>
        </is>
      </c>
      <c r="B153" s="29" t="inlineStr">
        <is>
          <t>Job Applications · NUMERIC · LinkedIn Ads Job</t>
        </is>
      </c>
      <c r="C153" s="26" t="n"/>
      <c r="D153" s="27">
        <f>IF(AND($C153="x",$A153&lt;&gt;""),$A153,"")</f>
        <v/>
      </c>
    </row>
    <row r="154">
      <c r="A154" s="25" t="inlineStr">
        <is>
          <t>job_apply_clicks</t>
        </is>
      </c>
      <c r="B154" s="29" t="inlineStr">
        <is>
          <t>Job Apply Clicks · NUMERIC · LinkedIn Ads Job</t>
        </is>
      </c>
      <c r="C154" s="26" t="n"/>
      <c r="D154" s="27">
        <f>IF(AND($C154="x",$A154&lt;&gt;""),$A154,"")</f>
        <v/>
      </c>
    </row>
    <row r="155">
      <c r="A155" s="25" t="inlineStr">
        <is>
          <t>appointmentsscheduled</t>
        </is>
      </c>
      <c r="B155" s="29" t="inlineStr">
        <is>
          <t>Appointments Scheduled · NUMERIC · LinkedIn Ads Performance</t>
        </is>
      </c>
      <c r="C155" s="26" t="n"/>
      <c r="D155" s="27">
        <f>IF(AND($C155="x",$A155&lt;&gt;""),$A155,"")</f>
        <v/>
      </c>
    </row>
    <row r="156">
      <c r="A156" s="25" t="inlineStr">
        <is>
          <t>audience_penetration</t>
        </is>
      </c>
      <c r="B156" s="29" t="inlineStr">
        <is>
          <t>Audience Penetration · PERCENT · LinkedIn Ads Performance</t>
        </is>
      </c>
      <c r="C156" s="26" t="n"/>
      <c r="D156" s="27">
        <f>IF(AND($C156="x",$A156&lt;&gt;""),$A156,"")</f>
        <v/>
      </c>
    </row>
    <row r="157">
      <c r="A157" s="25" t="inlineStr">
        <is>
          <t>average_dwell_time</t>
        </is>
      </c>
      <c r="B157" s="29" t="inlineStr">
        <is>
          <t>Average Dwell Time · NUMERIC · LinkedIn Ads Performance</t>
        </is>
      </c>
      <c r="C157" s="26" t="n"/>
      <c r="D157" s="27">
        <f>IF(AND($C157="x",$A157&lt;&gt;""),$A157,"")</f>
        <v/>
      </c>
    </row>
    <row r="158">
      <c r="A158" s="25" t="inlineStr">
        <is>
          <t>average_frequency</t>
        </is>
      </c>
      <c r="B158" s="29" t="inlineStr">
        <is>
          <t>Average frequency · PERCENT · LinkedIn Ads Performance</t>
        </is>
      </c>
      <c r="C158" s="26" t="n"/>
      <c r="D158" s="27">
        <f>IF(AND($C158="x",$A158&lt;&gt;""),$A158,"")</f>
        <v/>
      </c>
    </row>
    <row r="159">
      <c r="A159" s="25" t="inlineStr">
        <is>
          <t>comments</t>
        </is>
      </c>
      <c r="B159" s="29" t="inlineStr">
        <is>
          <t>Comments · NUMERIC · LinkedIn Ads Performance</t>
        </is>
      </c>
      <c r="C159" s="26" t="n"/>
      <c r="D159" s="27">
        <f>IF(AND($C159="x",$A159&lt;&gt;""),$A159,"")</f>
        <v/>
      </c>
    </row>
    <row r="160">
      <c r="A160" s="25" t="inlineStr">
        <is>
          <t>cpc</t>
        </is>
      </c>
      <c r="B160" s="29" t="inlineStr">
        <is>
          <t>CPC · NUMERIC · LinkedIn Ads Performance</t>
        </is>
      </c>
      <c r="C160" s="26" t="n"/>
      <c r="D160" s="27">
        <f>IF(AND($C160="x",$A160&lt;&gt;""),$A160,"")</f>
        <v/>
      </c>
    </row>
    <row r="161">
      <c r="A161" s="25" t="inlineStr">
        <is>
          <t>cpm</t>
        </is>
      </c>
      <c r="B161" s="29" t="inlineStr">
        <is>
          <t>CPM · NUMERIC · LinkedIn Ads Performance</t>
        </is>
      </c>
      <c r="C161" s="26" t="n"/>
      <c r="D161" s="27">
        <f>IF(AND($C161="x",$A161&lt;&gt;""),$A161,"")</f>
        <v/>
      </c>
    </row>
    <row r="162">
      <c r="A162" s="25" t="inlineStr">
        <is>
          <t>ctr</t>
        </is>
      </c>
      <c r="B162" s="29" t="inlineStr">
        <is>
          <t>CTR · PERCENT · LinkedIn Ads Performance</t>
        </is>
      </c>
      <c r="C162" s="26" t="n"/>
      <c r="D162" s="27">
        <f>IF(AND($C162="x",$A162&lt;&gt;""),$A162,"")</f>
        <v/>
      </c>
    </row>
    <row r="163">
      <c r="A163" s="25" t="inlineStr">
        <is>
          <t>engagement_rate</t>
        </is>
      </c>
      <c r="B163" s="29" t="inlineStr">
        <is>
          <t>Engagement Rate · PERCENT · LinkedIn Ads Performance</t>
        </is>
      </c>
      <c r="C163" s="26" t="n"/>
      <c r="D163" s="27">
        <f>IF(AND($C163="x",$A163&lt;&gt;""),$A163,"")</f>
        <v/>
      </c>
    </row>
    <row r="164">
      <c r="A164" s="25" t="inlineStr">
        <is>
          <t>engagements</t>
        </is>
      </c>
      <c r="B164" s="29" t="inlineStr">
        <is>
          <t>Engagements · NUMERIC · LinkedIn Ads Performance</t>
        </is>
      </c>
      <c r="C164" s="26" t="n"/>
      <c r="D164" s="27">
        <f>IF(AND($C164="x",$A164&lt;&gt;""),$A164,"")</f>
        <v/>
      </c>
    </row>
    <row r="165">
      <c r="A165" s="25" t="inlineStr">
        <is>
          <t>leadgenerationmailcontactinfoshares</t>
        </is>
      </c>
      <c r="B165" s="29" t="inlineStr">
        <is>
          <t>Lead Generation Mail Contact Info Shares · NUMERIC · LinkedIn Ads Performance</t>
        </is>
      </c>
      <c r="C165" s="26" t="n"/>
      <c r="D165" s="27">
        <f>IF(AND($C165="x",$A165&lt;&gt;""),$A165,"")</f>
        <v/>
      </c>
    </row>
    <row r="166">
      <c r="A166" s="25" t="inlineStr">
        <is>
          <t>likes</t>
        </is>
      </c>
      <c r="B166" s="29" t="inlineStr">
        <is>
          <t>Likes · NUMERIC · LinkedIn Ads Performance</t>
        </is>
      </c>
      <c r="C166" s="26" t="n"/>
      <c r="D166" s="27">
        <f>IF(AND($C166="x",$A166&lt;&gt;""),$A166,"")</f>
        <v/>
      </c>
    </row>
    <row r="167">
      <c r="A167" s="25" t="inlineStr">
        <is>
          <t>oneclickleadformopens</t>
        </is>
      </c>
      <c r="B167" s="29" t="inlineStr">
        <is>
          <t>One Click Lead Form Opens · NUMERIC · LinkedIn Ads Performance</t>
        </is>
      </c>
      <c r="C167" s="26" t="n"/>
      <c r="D167" s="27">
        <f>IF(AND($C167="x",$A167&lt;&gt;""),$A167,"")</f>
        <v/>
      </c>
    </row>
    <row r="168">
      <c r="A168" s="25" t="inlineStr">
        <is>
          <t>opens</t>
        </is>
      </c>
      <c r="B168" s="29" t="inlineStr">
        <is>
          <t>Opens · NUMERIC · LinkedIn Ads Performance</t>
        </is>
      </c>
      <c r="C168" s="26" t="n"/>
      <c r="D168" s="27">
        <f>IF(AND($C168="x",$A168&lt;&gt;""),$A168,"")</f>
        <v/>
      </c>
    </row>
    <row r="169">
      <c r="A169" s="25" t="inlineStr">
        <is>
          <t>sends</t>
        </is>
      </c>
      <c r="B169" s="29" t="inlineStr">
        <is>
          <t>Sends · NUMERIC · LinkedIn Ads Performance</t>
        </is>
      </c>
      <c r="C169" s="26" t="n"/>
      <c r="D169" s="27">
        <f>IF(AND($C169="x",$A169&lt;&gt;""),$A169,"")</f>
        <v/>
      </c>
    </row>
    <row r="170">
      <c r="A170" s="25" t="inlineStr">
        <is>
          <t>shares</t>
        </is>
      </c>
      <c r="B170" s="29" t="inlineStr">
        <is>
          <t>Shares · NUMERIC · LinkedIn Ads Performance</t>
        </is>
      </c>
      <c r="C170" s="26" t="n"/>
      <c r="D170" s="27">
        <f>IF(AND($C170="x",$A170&lt;&gt;""),$A170,"")</f>
        <v/>
      </c>
    </row>
    <row r="171">
      <c r="A171" s="25" t="inlineStr">
        <is>
          <t>transactionrevenue</t>
        </is>
      </c>
      <c r="B171" s="29" t="inlineStr">
        <is>
          <t>Transaction Revenue (Local Currency) · NUMERIC · LinkedIn Ads Performance</t>
        </is>
      </c>
      <c r="C171" s="26" t="n"/>
      <c r="D171" s="27">
        <f>IF(AND($C171="x",$A171&lt;&gt;""),$A171,"")</f>
        <v/>
      </c>
    </row>
    <row r="172">
      <c r="A172" s="25" t="inlineStr">
        <is>
          <t>company_page_clicks</t>
        </is>
      </c>
      <c r="B172" s="29" t="inlineStr">
        <is>
          <t>Company Page Clicks · NUMERIC · LinkedIn Ads Social Actions</t>
        </is>
      </c>
      <c r="C172" s="26" t="n"/>
      <c r="D172" s="27">
        <f>IF(AND($C172="x",$A172&lt;&gt;""),$A172,"")</f>
        <v/>
      </c>
    </row>
    <row r="173">
      <c r="A173" s="25" t="inlineStr">
        <is>
          <t>cost_per_externalwebsiteconversions</t>
        </is>
      </c>
      <c r="B173" s="29" t="inlineStr">
        <is>
          <t>Cost Per External Website Conversions · NUMERIC · LinkedIn Ads Social Actions</t>
        </is>
      </c>
      <c r="C173" s="26" t="n"/>
      <c r="D173" s="27">
        <f>IF(AND($C173="x",$A173&lt;&gt;""),$A173,"")</f>
        <v/>
      </c>
    </row>
    <row r="174">
      <c r="A174" s="25" t="inlineStr">
        <is>
          <t>cost_per_externalwebsitepostclickconversions</t>
        </is>
      </c>
      <c r="B174" s="29" t="inlineStr">
        <is>
          <t>Cost Per External Website Post Click Conversions · NUMERIC · LinkedIn Ads Social Actions</t>
        </is>
      </c>
      <c r="C174" s="26" t="n"/>
      <c r="D174" s="27">
        <f>IF(AND($C174="x",$A174&lt;&gt;""),$A174,"")</f>
        <v/>
      </c>
    </row>
    <row r="175">
      <c r="A175" s="25" t="inlineStr">
        <is>
          <t>cost_per_externalwebsitepostviewconversions</t>
        </is>
      </c>
      <c r="B175" s="29" t="inlineStr">
        <is>
          <t>Cost Per External Website Post View Conversions · NUMERIC · LinkedIn Ads Social Actions</t>
        </is>
      </c>
      <c r="C175" s="26" t="n"/>
      <c r="D175" s="27">
        <f>IF(AND($C175="x",$A175&lt;&gt;""),$A175,"")</f>
        <v/>
      </c>
    </row>
    <row r="176">
      <c r="A176" s="25" t="inlineStr">
        <is>
          <t>download_clicks</t>
        </is>
      </c>
      <c r="B176" s="29" t="inlineStr">
        <is>
          <t>Download Clicks · NUMERIC · LinkedIn Ads Social Actions</t>
        </is>
      </c>
      <c r="C176" s="26" t="n"/>
      <c r="D176" s="27">
        <f>IF(AND($C176="x",$A176&lt;&gt;""),$A176,"")</f>
        <v/>
      </c>
    </row>
    <row r="177">
      <c r="A177" s="25" t="inlineStr">
        <is>
          <t>externalwebsitepostclickconversions</t>
        </is>
      </c>
      <c r="B177" s="29" t="inlineStr">
        <is>
          <t>External Website Post Click Conversions · NUMERIC · LinkedIn Ads Social Actions</t>
        </is>
      </c>
      <c r="C177" s="26" t="n"/>
      <c r="D177" s="27">
        <f>IF(AND($C177="x",$A177&lt;&gt;""),$A177,"")</f>
        <v/>
      </c>
    </row>
    <row r="178">
      <c r="A178" s="25" t="inlineStr">
        <is>
          <t>externalwebsitepostviewconversions</t>
        </is>
      </c>
      <c r="B178" s="29" t="inlineStr">
        <is>
          <t>External Website Post View Conversions · NUMERIC · LinkedIn Ads Social Actions</t>
        </is>
      </c>
      <c r="C178" s="26" t="n"/>
      <c r="D178" s="27">
        <f>IF(AND($C178="x",$A178&lt;&gt;""),$A178,"")</f>
        <v/>
      </c>
    </row>
    <row r="179">
      <c r="A179" s="25" t="inlineStr">
        <is>
          <t>follows</t>
        </is>
      </c>
      <c r="B179" s="29" t="inlineStr">
        <is>
          <t>Follows · NUMERIC · LinkedIn Ads Social Actions</t>
        </is>
      </c>
      <c r="C179" s="26" t="n"/>
      <c r="D179" s="27">
        <f>IF(AND($C179="x",$A179&lt;&gt;""),$A179,"")</f>
        <v/>
      </c>
    </row>
    <row r="180">
      <c r="A180" s="25" t="inlineStr">
        <is>
          <t>full_screen_plays</t>
        </is>
      </c>
      <c r="B180" s="29" t="inlineStr">
        <is>
          <t>Share full screen plays · NUMERIC · LinkedIn Ads Social Actions</t>
        </is>
      </c>
      <c r="C180" s="26" t="n"/>
      <c r="D180" s="27">
        <f>IF(AND($C180="x",$A180&lt;&gt;""),$A180,"")</f>
        <v/>
      </c>
    </row>
    <row r="181">
      <c r="A181" s="25" t="inlineStr">
        <is>
          <t>transactions</t>
        </is>
      </c>
      <c r="B181" s="29" t="inlineStr">
        <is>
          <t>Transactions · NUMERIC · LinkedIn Ads Social Actions</t>
        </is>
      </c>
      <c r="C181" s="26" t="n"/>
      <c r="D181" s="27">
        <f>IF(AND($C181="x",$A181&lt;&gt;""),$A181,"")</f>
        <v/>
      </c>
    </row>
    <row r="182">
      <c r="A182" s="25" t="inlineStr">
        <is>
          <t>viral_company_page_clicks</t>
        </is>
      </c>
      <c r="B182" s="29" t="inlineStr">
        <is>
          <t>Viral Company Page Clicks · NUMERIC · LinkedIn Ads Social Actions</t>
        </is>
      </c>
      <c r="C182" s="26" t="n"/>
      <c r="D182" s="27">
        <f>IF(AND($C182="x",$A182&lt;&gt;""),$A182,"")</f>
        <v/>
      </c>
    </row>
    <row r="183">
      <c r="A183" s="25" t="inlineStr">
        <is>
          <t>sponsored_creative_content_commentary</t>
        </is>
      </c>
      <c r="B183" s="29" t="inlineStr">
        <is>
          <t>Creative Commentary · TEXT · LinkedIn Ads Sponsored Creative</t>
        </is>
      </c>
      <c r="C183" s="26" t="n"/>
      <c r="D183" s="27">
        <f>IF(AND($C183="x",$A183&lt;&gt;""),$A183,"")</f>
        <v/>
      </c>
    </row>
    <row r="184">
      <c r="A184" s="25" t="inlineStr">
        <is>
          <t>sponsored_creative_content_description</t>
        </is>
      </c>
      <c r="B184" s="29" t="inlineStr">
        <is>
          <t>Creative Description · TEXT · LinkedIn Ads Sponsored Creative</t>
        </is>
      </c>
      <c r="C184" s="26" t="n"/>
      <c r="D184" s="27">
        <f>IF(AND($C184="x",$A184&lt;&gt;""),$A184,"")</f>
        <v/>
      </c>
    </row>
    <row r="185">
      <c r="A185" s="25" t="inlineStr">
        <is>
          <t>sponsored_creative_content_title</t>
        </is>
      </c>
      <c r="B185" s="29" t="inlineStr">
        <is>
          <t>Creative Title · TEXT · LinkedIn Ads Sponsored Creative</t>
        </is>
      </c>
      <c r="C185" s="26" t="n"/>
      <c r="D185" s="27">
        <f>IF(AND($C185="x",$A185&lt;&gt;""),$A185,"")</f>
        <v/>
      </c>
    </row>
    <row r="186">
      <c r="A186" s="25" t="inlineStr">
        <is>
          <t>average_video_watch_time</t>
        </is>
      </c>
      <c r="B186" s="29" t="inlineStr">
        <is>
          <t>Average Video Watch Time · NUMERIC · LinkedIn Ads Video</t>
        </is>
      </c>
      <c r="C186" s="26" t="n"/>
      <c r="D186" s="27">
        <f>IF(AND($C186="x",$A186&lt;&gt;""),$A186,"")</f>
        <v/>
      </c>
    </row>
    <row r="187">
      <c r="A187" s="25" t="inlineStr">
        <is>
          <t>completions</t>
        </is>
      </c>
      <c r="B187" s="29" t="inlineStr">
        <is>
          <t>Completions · NUMERIC · LinkedIn Ads Video</t>
        </is>
      </c>
      <c r="C187" s="26" t="n"/>
      <c r="D187" s="27">
        <f>IF(AND($C187="x",$A187&lt;&gt;""),$A187,"")</f>
        <v/>
      </c>
    </row>
    <row r="188">
      <c r="A188" s="25" t="inlineStr">
        <is>
          <t>quartile_1</t>
        </is>
      </c>
      <c r="B188" s="29" t="inlineStr">
        <is>
          <t>Video watches at 25% · NUMERIC · LinkedIn Ads Video</t>
        </is>
      </c>
      <c r="C188" s="26" t="n"/>
      <c r="D188" s="27">
        <f>IF(AND($C188="x",$A188&lt;&gt;""),$A188,"")</f>
        <v/>
      </c>
    </row>
    <row r="189">
      <c r="A189" s="25" t="inlineStr">
        <is>
          <t>quartile_2</t>
        </is>
      </c>
      <c r="B189" s="29" t="inlineStr">
        <is>
          <t>Video watches at 50% · NUMERIC · LinkedIn Ads Video</t>
        </is>
      </c>
      <c r="C189" s="26" t="n"/>
      <c r="D189" s="27">
        <f>IF(AND($C189="x",$A189&lt;&gt;""),$A189,"")</f>
        <v/>
      </c>
    </row>
    <row r="190">
      <c r="A190" s="25" t="inlineStr">
        <is>
          <t>quartile_3</t>
        </is>
      </c>
      <c r="B190" s="29" t="inlineStr">
        <is>
          <t>Video watches at 75% · NUMERIC · LinkedIn Ads Video</t>
        </is>
      </c>
      <c r="C190" s="26" t="n"/>
      <c r="D190" s="27">
        <f>IF(AND($C190="x",$A190&lt;&gt;""),$A190,"")</f>
        <v/>
      </c>
    </row>
    <row r="191">
      <c r="A191" s="25" t="inlineStr">
        <is>
          <t>video_completions</t>
        </is>
      </c>
      <c r="B191" s="29" t="inlineStr">
        <is>
          <t>Video Completions · NUMERIC · LinkedIn Ads Video</t>
        </is>
      </c>
      <c r="C191" s="26" t="n"/>
      <c r="D191" s="27">
        <f>IF(AND($C191="x",$A191&lt;&gt;""),$A191,"")</f>
        <v/>
      </c>
    </row>
    <row r="192">
      <c r="A192" s="25" t="inlineStr">
        <is>
          <t>video_start</t>
        </is>
      </c>
      <c r="B192" s="29" t="inlineStr">
        <is>
          <t>Video plays · NUMERIC · LinkedIn Ads Video</t>
        </is>
      </c>
      <c r="C192" s="26" t="n"/>
      <c r="D192" s="27">
        <f>IF(AND($C192="x",$A192&lt;&gt;""),$A192,"")</f>
        <v/>
      </c>
    </row>
    <row r="193">
      <c r="A193" s="25" t="inlineStr">
        <is>
          <t>video_starts</t>
        </is>
      </c>
      <c r="B193" s="29" t="inlineStr">
        <is>
          <t>Video plays (duplicate) · NUMERIC · LinkedIn Ads Video</t>
        </is>
      </c>
      <c r="C193" s="26" t="n"/>
      <c r="D193" s="27">
        <f>IF(AND($C193="x",$A193&lt;&gt;""),$A193,"")</f>
        <v/>
      </c>
    </row>
    <row r="194">
      <c r="A194" s="25" t="inlineStr">
        <is>
          <t>video_viewed_25pcnt</t>
        </is>
      </c>
      <c r="B194" s="29" t="inlineStr">
        <is>
          <t>Video watches at 25% (Duplicate) · NUMERIC · LinkedIn Ads Video</t>
        </is>
      </c>
      <c r="C194" s="26" t="n"/>
      <c r="D194" s="27">
        <f>IF(AND($C194="x",$A194&lt;&gt;""),$A194,"")</f>
        <v/>
      </c>
    </row>
    <row r="195">
      <c r="A195" s="25" t="inlineStr">
        <is>
          <t>video_viewed_50pcnt</t>
        </is>
      </c>
      <c r="B195" s="29" t="inlineStr">
        <is>
          <t>Video watches at 50% (Duplicate) · NUMERIC · LinkedIn Ads Video</t>
        </is>
      </c>
      <c r="C195" s="26" t="n"/>
      <c r="D195" s="27">
        <f>IF(AND($C195="x",$A195&lt;&gt;""),$A195,"")</f>
        <v/>
      </c>
    </row>
    <row r="196">
      <c r="A196" s="25" t="inlineStr">
        <is>
          <t>video_viewed_75pcnt</t>
        </is>
      </c>
      <c r="B196" s="29" t="inlineStr">
        <is>
          <t>Video watches at 75% (Duplicate) · NUMERIC · LinkedIn Ads Video</t>
        </is>
      </c>
      <c r="C196" s="26" t="n"/>
      <c r="D196" s="27">
        <f>IF(AND($C196="x",$A196&lt;&gt;""),$A196,"")</f>
        <v/>
      </c>
    </row>
    <row r="197">
      <c r="A197" s="25" t="inlineStr">
        <is>
          <t>video_views</t>
        </is>
      </c>
      <c r="B197" s="29" t="inlineStr">
        <is>
          <t>Video views · NUMERIC · LinkedIn Ads Video</t>
        </is>
      </c>
      <c r="C197" s="26" t="n"/>
      <c r="D197" s="27">
        <f>IF(AND($C197="x",$A197&lt;&gt;""),$A197,"")</f>
        <v/>
      </c>
    </row>
    <row r="198">
      <c r="A198" s="25" t="inlineStr">
        <is>
          <t>video_watch_time</t>
        </is>
      </c>
      <c r="B198" s="29" t="inlineStr">
        <is>
          <t>Video Watch Time · NUMERIC · LinkedIn Ads Video</t>
        </is>
      </c>
      <c r="C198" s="26" t="n"/>
      <c r="D198" s="27">
        <f>IF(AND($C198="x",$A198&lt;&gt;""),$A198,"")</f>
        <v/>
      </c>
    </row>
    <row r="199">
      <c r="A199" s="25" t="inlineStr">
        <is>
          <t>viral_clicks</t>
        </is>
      </c>
      <c r="B199" s="29" t="inlineStr">
        <is>
          <t>Share viral clicks · NUMERIC · LinkedIn Ads Viral</t>
        </is>
      </c>
      <c r="C199" s="26" t="n"/>
      <c r="D199" s="27">
        <f>IF(AND($C199="x",$A199&lt;&gt;""),$A199,"")</f>
        <v/>
      </c>
    </row>
    <row r="200">
      <c r="A200" s="25" t="inlineStr">
        <is>
          <t>viral_comments</t>
        </is>
      </c>
      <c r="B200" s="29" t="inlineStr">
        <is>
          <t>Share viral comments · NUMERIC · LinkedIn Ads Viral</t>
        </is>
      </c>
      <c r="C200" s="26" t="n"/>
      <c r="D200" s="27">
        <f>IF(AND($C200="x",$A200&lt;&gt;""),$A200,"")</f>
        <v/>
      </c>
    </row>
    <row r="201">
      <c r="A201" s="25" t="inlineStr">
        <is>
          <t>viral_follows</t>
        </is>
      </c>
      <c r="B201" s="29" t="inlineStr">
        <is>
          <t>Share viral follows · NUMERIC · LinkedIn Ads Viral</t>
        </is>
      </c>
      <c r="C201" s="26" t="n"/>
      <c r="D201" s="27">
        <f>IF(AND($C201="x",$A201&lt;&gt;""),$A201,"")</f>
        <v/>
      </c>
    </row>
    <row r="202">
      <c r="A202" s="25" t="inlineStr">
        <is>
          <t>viral_full_screen_plays</t>
        </is>
      </c>
      <c r="B202" s="29" t="inlineStr">
        <is>
          <t>Share viral full screen plays · NUMERIC · LinkedIn Ads Viral</t>
        </is>
      </c>
      <c r="C202" s="26" t="n"/>
      <c r="D202" s="27">
        <f>IF(AND($C202="x",$A202&lt;&gt;""),$A202,"")</f>
        <v/>
      </c>
    </row>
    <row r="203">
      <c r="A203" s="25" t="inlineStr">
        <is>
          <t>viral_impressions</t>
        </is>
      </c>
      <c r="B203" s="29" t="inlineStr">
        <is>
          <t>Share viral impressoins · NUMERIC · LinkedIn Ads Viral</t>
        </is>
      </c>
      <c r="C203" s="26" t="n"/>
      <c r="D203" s="27">
        <f>IF(AND($C203="x",$A203&lt;&gt;""),$A203,"")</f>
        <v/>
      </c>
    </row>
    <row r="204">
      <c r="A204" s="25" t="inlineStr">
        <is>
          <t>viral_likes</t>
        </is>
      </c>
      <c r="B204" s="29" t="inlineStr">
        <is>
          <t>Share viral likes · NUMERIC · LinkedIn Ads Viral</t>
        </is>
      </c>
      <c r="C204" s="26" t="n"/>
      <c r="D204" s="27">
        <f>IF(AND($C204="x",$A204&lt;&gt;""),$A204,"")</f>
        <v/>
      </c>
    </row>
    <row r="205">
      <c r="A205" s="25" t="inlineStr">
        <is>
          <t>viral_reactions</t>
        </is>
      </c>
      <c r="B205" s="29" t="inlineStr">
        <is>
          <t>Share viral reactions · NUMERIC · LinkedIn Ads Viral</t>
        </is>
      </c>
      <c r="C205" s="26" t="n"/>
      <c r="D205" s="27">
        <f>IF(AND($C205="x",$A205&lt;&gt;""),$A205,"")</f>
        <v/>
      </c>
    </row>
    <row r="206">
      <c r="A206" s="25" t="inlineStr">
        <is>
          <t>viral_shares</t>
        </is>
      </c>
      <c r="B206" s="29" t="inlineStr">
        <is>
          <t>Share viral shares · NUMERIC · LinkedIn Ads Viral</t>
        </is>
      </c>
      <c r="C206" s="26" t="n"/>
      <c r="D206" s="27">
        <f>IF(AND($C206="x",$A206&lt;&gt;""),$A206,"")</f>
        <v/>
      </c>
    </row>
    <row r="207">
      <c r="A207" s="25" t="inlineStr">
        <is>
          <t>viral_total_engagements</t>
        </is>
      </c>
      <c r="B207" s="29" t="inlineStr">
        <is>
          <t>Share viral total engagements · NUMERIC · LinkedIn Ads Viral</t>
        </is>
      </c>
      <c r="C207" s="26" t="n"/>
      <c r="D207" s="27">
        <f>IF(AND($C207="x",$A207&lt;&gt;""),$A207,"")</f>
        <v/>
      </c>
    </row>
    <row r="208">
      <c r="A208" s="25" t="inlineStr">
        <is>
          <t>viral_video_completions</t>
        </is>
      </c>
      <c r="B208" s="29" t="inlineStr">
        <is>
          <t>Share viral video completions · NUMERIC · LinkedIn Ads Viral</t>
        </is>
      </c>
      <c r="C208" s="26" t="n"/>
      <c r="D208" s="27">
        <f>IF(AND($C208="x",$A208&lt;&gt;""),$A208,"")</f>
        <v/>
      </c>
    </row>
    <row r="209">
      <c r="A209" s="25" t="inlineStr">
        <is>
          <t>viral_video_starts</t>
        </is>
      </c>
      <c r="B209" s="29" t="inlineStr">
        <is>
          <t>Share viral video starts · NUMERIC · LinkedIn Ads Viral</t>
        </is>
      </c>
      <c r="C209" s="26" t="n"/>
      <c r="D209" s="27">
        <f>IF(AND($C209="x",$A209&lt;&gt;""),$A209,"")</f>
        <v/>
      </c>
    </row>
    <row r="210">
      <c r="A210" s="25" t="inlineStr">
        <is>
          <t>viral_video_viewed_25pcnt</t>
        </is>
      </c>
      <c r="B210" s="29" t="inlineStr">
        <is>
          <t>Share viral video viewed 25pcnt · NUMERIC · LinkedIn Ads Viral</t>
        </is>
      </c>
      <c r="C210" s="26" t="n"/>
      <c r="D210" s="27">
        <f>IF(AND($C210="x",$A210&lt;&gt;""),$A210,"")</f>
        <v/>
      </c>
    </row>
    <row r="211">
      <c r="A211" s="25" t="inlineStr">
        <is>
          <t>viral_video_viewed_50pcnt</t>
        </is>
      </c>
      <c r="B211" s="29" t="inlineStr">
        <is>
          <t>Share viral video viewed 50pcnt · NUMERIC · LinkedIn Ads Viral</t>
        </is>
      </c>
      <c r="C211" s="26" t="n"/>
      <c r="D211" s="27">
        <f>IF(AND($C211="x",$A211&lt;&gt;""),$A211,"")</f>
        <v/>
      </c>
    </row>
    <row r="212">
      <c r="A212" s="25" t="inlineStr">
        <is>
          <t>viral_video_viewed_75pcnt</t>
        </is>
      </c>
      <c r="B212" s="29" t="inlineStr">
        <is>
          <t>Share viral video viewed 75pcnt · NUMERIC · LinkedIn Ads Viral</t>
        </is>
      </c>
      <c r="C212" s="26" t="n"/>
      <c r="D212" s="27">
        <f>IF(AND($C212="x",$A212&lt;&gt;""),$A212,"")</f>
        <v/>
      </c>
    </row>
    <row r="213">
      <c r="A213" s="25" t="inlineStr">
        <is>
          <t>viral_video_views</t>
        </is>
      </c>
      <c r="B213" s="29" t="inlineStr">
        <is>
          <t>Share viral video views · NUMERIC · LinkedIn Ads Viral</t>
        </is>
      </c>
      <c r="C213" s="26" t="n"/>
      <c r="D213" s="27">
        <f>IF(AND($C213="x",$A213&lt;&gt;""),$A213,"")</f>
        <v/>
      </c>
    </row>
    <row r="214">
      <c r="A214" s="25" t="inlineStr">
        <is>
          <t>viralexternalwebsiteconversions</t>
        </is>
      </c>
      <c r="B214" s="29" t="inlineStr">
        <is>
          <t>Viral External Website Conversions (Duplicate) · NUMERIC · LinkedIn Ads Viral</t>
        </is>
      </c>
      <c r="C214" s="26" t="n"/>
      <c r="D214" s="27">
        <f>IF(AND($C214="x",$A214&lt;&gt;""),$A214,"")</f>
        <v/>
      </c>
    </row>
    <row r="215">
      <c r="A215" s="25" t="inlineStr">
        <is>
          <t>viralexternalwebsitepostclickconversions</t>
        </is>
      </c>
      <c r="B215" s="29" t="inlineStr">
        <is>
          <t>Viral External Website Post Click Conversions · NUMERIC · LinkedIn Ads Viral</t>
        </is>
      </c>
      <c r="C215" s="26" t="n"/>
      <c r="D215" s="27">
        <f>IF(AND($C215="x",$A215&lt;&gt;""),$A215,"")</f>
        <v/>
      </c>
    </row>
    <row r="216">
      <c r="A216" s="25" t="inlineStr">
        <is>
          <t>viralexternalwebsitepostviewconversions</t>
        </is>
      </c>
      <c r="B216" s="29" t="inlineStr">
        <is>
          <t>Viral External Website Post View Conversions · NUMERIC · LinkedIn Ads Viral</t>
        </is>
      </c>
      <c r="C216" s="26" t="n"/>
      <c r="D216" s="27">
        <f>IF(AND($C216="x",$A216&lt;&gt;""),$A216,"")</f>
        <v/>
      </c>
    </row>
    <row r="217">
      <c r="A217" s="25" t="inlineStr">
        <is>
          <t>viraloneclickleads</t>
        </is>
      </c>
      <c r="B217" s="29" t="inlineStr">
        <is>
          <t>Viral One Click Leads · NUMERIC · LinkedIn Ads Viral</t>
        </is>
      </c>
      <c r="C217" s="26" t="n"/>
      <c r="D217" s="27">
        <f>IF(AND($C217="x",$A217&lt;&gt;""),$A217,"")</f>
        <v/>
      </c>
    </row>
    <row r="218">
      <c r="A218" s="25" t="inlineStr">
        <is>
          <t>adnetwork_conversions</t>
        </is>
      </c>
      <c r="B218" s="29" t="inlineStr">
        <is>
          <t>Ad Network Conversions · NUMERIC · LinkedIn Ads other</t>
        </is>
      </c>
      <c r="C218" s="26" t="n"/>
      <c r="D218" s="27">
        <f>IF(AND($C218="x",$A218&lt;&gt;""),$A218,"")</f>
        <v/>
      </c>
    </row>
    <row r="219">
      <c r="A219" s="25" t="inlineStr">
        <is>
          <t>adnetwork_revenue</t>
        </is>
      </c>
      <c r="B219" s="29" t="inlineStr">
        <is>
          <t>Ad Network Revenue · NUMERIC · LinkedIn Ads other</t>
        </is>
      </c>
      <c r="C219" s="26" t="n"/>
      <c r="D219" s="27">
        <f>IF(AND($C219="x",$A219&lt;&gt;""),$A219,"")</f>
        <v/>
      </c>
    </row>
    <row r="220">
      <c r="A220" s="25" t="inlineStr">
        <is>
          <t>country_code</t>
        </is>
      </c>
      <c r="B220" s="29" t="inlineStr">
        <is>
          <t>Country Code · COUNTRY · LinkedIn Ads other</t>
        </is>
      </c>
      <c r="C220" s="26" t="n"/>
      <c r="D220" s="27">
        <f>IF(AND($C220="x",$A220&lt;&gt;""),$A220,"")</f>
        <v/>
      </c>
    </row>
    <row r="221">
      <c r="A221" s="25" t="inlineStr">
        <is>
          <t>data_fetched_at</t>
        </is>
      </c>
      <c r="B221" s="29" t="inlineStr">
        <is>
          <t>Data fetched at · TIMESTAMP · LinkedIn Ads other</t>
        </is>
      </c>
      <c r="C221" s="26" t="n"/>
      <c r="D221" s="27">
        <f>IF(AND($C221="x",$A221&lt;&gt;""),$A221,"")</f>
        <v/>
      </c>
    </row>
    <row r="222">
      <c r="A222" s="25" t="inlineStr">
        <is>
          <t>datasource</t>
        </is>
      </c>
      <c r="B222" s="29" t="inlineStr">
        <is>
          <t>Data Source · TEXT · LinkedIn Ads other</t>
        </is>
      </c>
      <c r="C222" s="26" t="n"/>
      <c r="D222" s="27">
        <f>IF(AND($C222="x",$A222&lt;&gt;""),$A222,"")</f>
        <v/>
      </c>
    </row>
    <row r="223">
      <c r="A223" s="25" t="inlineStr">
        <is>
          <t>day_of_month</t>
        </is>
      </c>
      <c r="B223" s="29" t="inlineStr">
        <is>
          <t>Day of month · TEXT · LinkedIn Ads other</t>
        </is>
      </c>
      <c r="C223" s="26" t="n"/>
      <c r="D223" s="27">
        <f>IF(AND($C223="x",$A223&lt;&gt;""),$A223,"")</f>
        <v/>
      </c>
    </row>
    <row r="224">
      <c r="A224" s="25" t="inlineStr">
        <is>
          <t>impression_device_type</t>
        </is>
      </c>
      <c r="B224" s="29" t="inlineStr">
        <is>
          <t>Impression device type · TEXT · LinkedIn Ads other</t>
        </is>
      </c>
      <c r="C224" s="26" t="n"/>
      <c r="D224" s="27">
        <f>IF(AND($C224="x",$A224&lt;&gt;""),$A224,"")</f>
        <v/>
      </c>
    </row>
    <row r="225">
      <c r="A225" s="25" t="inlineStr">
        <is>
          <t>member_company_name</t>
        </is>
      </c>
      <c r="B225" s="29" t="inlineStr">
        <is>
          <t>Member company name · TEXT · LinkedIn Ads other</t>
        </is>
      </c>
      <c r="C225" s="26" t="n"/>
      <c r="D225" s="27">
        <f>IF(AND($C225="x",$A225&lt;&gt;""),$A225,"")</f>
        <v/>
      </c>
    </row>
    <row r="226">
      <c r="A226" s="25" t="inlineStr">
        <is>
          <t>member_company_size</t>
        </is>
      </c>
      <c r="B226" s="29" t="inlineStr">
        <is>
          <t>Member company size · TEXT · LinkedIn Ads other</t>
        </is>
      </c>
      <c r="C226" s="26" t="n"/>
      <c r="D226" s="27">
        <f>IF(AND($C226="x",$A226&lt;&gt;""),$A226,"")</f>
        <v/>
      </c>
    </row>
    <row r="227">
      <c r="A227" s="25" t="inlineStr">
        <is>
          <t>member_country</t>
        </is>
      </c>
      <c r="B227" s="29" t="inlineStr">
        <is>
          <t>Member country · COUNTRY · LinkedIn Ads other</t>
        </is>
      </c>
      <c r="C227" s="26" t="n"/>
      <c r="D227" s="27">
        <f>IF(AND($C227="x",$A227&lt;&gt;""),$A227,"")</f>
        <v/>
      </c>
    </row>
    <row r="228">
      <c r="A228" s="25" t="inlineStr">
        <is>
          <t>member_industry</t>
        </is>
      </c>
      <c r="B228" s="29" t="inlineStr">
        <is>
          <t>Member industry · TEXT · LinkedIn Ads other</t>
        </is>
      </c>
      <c r="C228" s="26" t="n"/>
      <c r="D228" s="27">
        <f>IF(AND($C228="x",$A228&lt;&gt;""),$A228,"")</f>
        <v/>
      </c>
    </row>
    <row r="229">
      <c r="A229" s="25" t="inlineStr">
        <is>
          <t>member_job_function</t>
        </is>
      </c>
      <c r="B229" s="29" t="inlineStr">
        <is>
          <t>Member job function · TEXT · LinkedIn Ads other</t>
        </is>
      </c>
      <c r="C229" s="26" t="n"/>
      <c r="D229" s="27">
        <f>IF(AND($C229="x",$A229&lt;&gt;""),$A229,"")</f>
        <v/>
      </c>
    </row>
    <row r="230">
      <c r="A230" s="25" t="inlineStr">
        <is>
          <t>member_job_title</t>
        </is>
      </c>
      <c r="B230" s="29" t="inlineStr">
        <is>
          <t>Member job title · TEXT · LinkedIn Ads other</t>
        </is>
      </c>
      <c r="C230" s="26" t="n"/>
      <c r="D230" s="27">
        <f>IF(AND($C230="x",$A230&lt;&gt;""),$A230,"")</f>
        <v/>
      </c>
    </row>
    <row r="231">
      <c r="A231" s="25" t="inlineStr">
        <is>
          <t>member_region</t>
        </is>
      </c>
      <c r="B231" s="29" t="inlineStr">
        <is>
          <t>Member region · REGION · LinkedIn Ads other</t>
        </is>
      </c>
      <c r="C231" s="26" t="n"/>
      <c r="D231" s="27">
        <f>IF(AND($C231="x",$A231&lt;&gt;""),$A231,"")</f>
        <v/>
      </c>
    </row>
    <row r="232">
      <c r="A232" s="25" t="inlineStr">
        <is>
          <t>member_seniority</t>
        </is>
      </c>
      <c r="B232" s="29" t="inlineStr">
        <is>
          <t>Member seniority · TEXT · LinkedIn Ads other</t>
        </is>
      </c>
      <c r="C232" s="26" t="n"/>
      <c r="D232" s="27">
        <f>IF(AND($C232="x",$A232&lt;&gt;""),$A232,"")</f>
        <v/>
      </c>
    </row>
    <row r="233">
      <c r="A233" s="25" t="inlineStr">
        <is>
          <t>month</t>
        </is>
      </c>
      <c r="B233" s="29" t="inlineStr">
        <is>
          <t>Month · TEXT · LinkedIn Ads other</t>
        </is>
      </c>
      <c r="C233" s="26" t="n"/>
      <c r="D233" s="27">
        <f>IF(AND($C233="x",$A233&lt;&gt;""),$A233,"")</f>
        <v/>
      </c>
    </row>
    <row r="234">
      <c r="A234" s="25" t="inlineStr">
        <is>
          <t>now</t>
        </is>
      </c>
      <c r="B234" s="29" t="inlineStr">
        <is>
          <t>Now · TIMESTAMP · LinkedIn Ads other</t>
        </is>
      </c>
      <c r="C234" s="26" t="n"/>
      <c r="D234" s="27">
        <f>IF(AND($C234="x",$A234&lt;&gt;""),$A234,"")</f>
        <v/>
      </c>
    </row>
    <row r="235">
      <c r="A235" s="25" t="inlineStr">
        <is>
          <t>placement_name</t>
        </is>
      </c>
      <c r="B235" s="29" t="inlineStr">
        <is>
          <t>Placement Name · TEXT · LinkedIn Ads other</t>
        </is>
      </c>
      <c r="C235" s="26" t="n"/>
      <c r="D235" s="27">
        <f>IF(AND($C235="x",$A235&lt;&gt;""),$A235,"")</f>
        <v/>
      </c>
    </row>
    <row r="236">
      <c r="A236" s="25" t="inlineStr">
        <is>
          <t>serving_location</t>
        </is>
      </c>
      <c r="B236" s="29" t="inlineStr">
        <is>
          <t>Service Location · TEXT · LinkedIn Ads other</t>
        </is>
      </c>
      <c r="C236" s="26" t="n"/>
      <c r="D236" s="27">
        <f>IF(AND($C236="x",$A236&lt;&gt;""),$A236,"")</f>
        <v/>
      </c>
    </row>
    <row r="237">
      <c r="A237" s="25" t="inlineStr">
        <is>
          <t>source</t>
        </is>
      </c>
      <c r="B237" s="29" t="inlineStr">
        <is>
          <t>Source · TEXT · LinkedIn Ads other</t>
        </is>
      </c>
      <c r="C237" s="26" t="n"/>
      <c r="D237" s="27">
        <f>IF(AND($C237="x",$A237&lt;&gt;""),$A237,"")</f>
        <v/>
      </c>
    </row>
    <row r="238">
      <c r="A238" s="25" t="inlineStr">
        <is>
          <t>today</t>
        </is>
      </c>
      <c r="B238" s="29" t="inlineStr">
        <is>
          <t>Today · DATE · LinkedIn Ads other</t>
        </is>
      </c>
      <c r="C238" s="26" t="n"/>
      <c r="D238" s="27">
        <f>IF(AND($C238="x",$A238&lt;&gt;""),$A238,"")</f>
        <v/>
      </c>
    </row>
    <row r="239">
      <c r="A239" s="25" t="inlineStr">
        <is>
          <t>week</t>
        </is>
      </c>
      <c r="B239" s="29" t="inlineStr">
        <is>
          <t>Week · TEXT · LinkedIn Ads other</t>
        </is>
      </c>
      <c r="C239" s="26" t="n"/>
      <c r="D239" s="27">
        <f>IF(AND($C239="x",$A239&lt;&gt;""),$A239,"")</f>
        <v/>
      </c>
    </row>
    <row r="240">
      <c r="A240" s="25" t="inlineStr">
        <is>
          <t>week_day</t>
        </is>
      </c>
      <c r="B240" s="29" t="inlineStr">
        <is>
          <t>Day of week and day number · TEXT · LinkedIn Ads other</t>
        </is>
      </c>
      <c r="C240" s="26" t="n"/>
      <c r="D240" s="27">
        <f>IF(AND($C240="x",$A240&lt;&gt;""),$A240,"")</f>
        <v/>
      </c>
    </row>
    <row r="241">
      <c r="A241" s="25" t="inlineStr">
        <is>
          <t>week_day_iso</t>
        </is>
      </c>
      <c r="B241" s="29" t="inlineStr">
        <is>
          <t>Day of week and day number, ISO · TEXT · LinkedIn Ads other</t>
        </is>
      </c>
      <c r="C241" s="26" t="n"/>
      <c r="D241" s="27">
        <f>IF(AND($C241="x",$A241&lt;&gt;""),$A241,"")</f>
        <v/>
      </c>
    </row>
    <row r="242">
      <c r="A242" s="25" t="inlineStr">
        <is>
          <t>week_iso</t>
        </is>
      </c>
      <c r="B242" s="29" t="inlineStr">
        <is>
          <t>Week ISO · TEXT · LinkedIn Ads other</t>
        </is>
      </c>
      <c r="C242" s="26" t="n"/>
      <c r="D242" s="27">
        <f>IF(AND($C242="x",$A242&lt;&gt;""),$A242,"")</f>
        <v/>
      </c>
    </row>
    <row r="243">
      <c r="A243" s="25" t="inlineStr">
        <is>
          <t>year</t>
        </is>
      </c>
      <c r="B243" s="29" t="inlineStr">
        <is>
          <t>Year · TEXT · LinkedIn Ads other</t>
        </is>
      </c>
      <c r="C243" s="26" t="n"/>
      <c r="D243" s="27">
        <f>IF(AND($C243="x",$A243&lt;&gt;""),$A243,"")</f>
        <v/>
      </c>
    </row>
    <row r="244">
      <c r="A244" s="25" t="inlineStr">
        <is>
          <t>year_month</t>
        </is>
      </c>
      <c r="B244" s="29" t="inlineStr">
        <is>
          <t>Yearmonth · TEXT · LinkedIn Ads other</t>
        </is>
      </c>
      <c r="C244" s="26" t="n"/>
      <c r="D244" s="27">
        <f>IF(AND($C244="x",$A244&lt;&gt;""),$A244,"")</f>
        <v/>
      </c>
    </row>
    <row r="245">
      <c r="A245" s="25" t="inlineStr">
        <is>
          <t>year_month_name</t>
        </is>
      </c>
      <c r="B245" s="29" t="inlineStr">
        <is>
          <t>Year month name · TEXT · LinkedIn Ads other</t>
        </is>
      </c>
      <c r="C245" s="26" t="n"/>
      <c r="D245" s="27">
        <f>IF(AND($C245="x",$A245&lt;&gt;""),$A245,"")</f>
        <v/>
      </c>
    </row>
    <row r="246">
      <c r="A246" s="25" t="inlineStr">
        <is>
          <t>year_of_week</t>
        </is>
      </c>
      <c r="B246" s="29" t="inlineStr">
        <is>
          <t>Year of week · TEXT · LinkedIn Ads other</t>
        </is>
      </c>
      <c r="C246" s="26" t="n"/>
      <c r="D246" s="27">
        <f>IF(AND($C246="x",$A246&lt;&gt;""),$A246,"")</f>
        <v/>
      </c>
    </row>
    <row r="247">
      <c r="A247" s="25" t="inlineStr">
        <is>
          <t>year_of_week_iso</t>
        </is>
      </c>
      <c r="B247" s="29" t="inlineStr">
        <is>
          <t>Year of week, ISO · TEXT · LinkedIn Ads other</t>
        </is>
      </c>
      <c r="C247" s="26" t="n"/>
      <c r="D247" s="27">
        <f>IF(AND($C247="x",$A247&lt;&gt;""),$A247,"")</f>
        <v/>
      </c>
    </row>
    <row r="248">
      <c r="A248" s="25" t="inlineStr">
        <is>
          <t>year_week</t>
        </is>
      </c>
      <c r="B248" s="29" t="inlineStr">
        <is>
          <t>Year week · TEXT · LinkedIn Ads other</t>
        </is>
      </c>
      <c r="C248" s="26" t="n"/>
      <c r="D248" s="27">
        <f>IF(AND($C248="x",$A248&lt;&gt;""),$A248,"")</f>
        <v/>
      </c>
    </row>
    <row r="249">
      <c r="A249" s="25" t="inlineStr">
        <is>
          <t>year_week_iso</t>
        </is>
      </c>
      <c r="B249" s="29" t="inlineStr">
        <is>
          <t>Year week ISO · TEXT · LinkedIn Ads other</t>
        </is>
      </c>
      <c r="C249" s="26" t="n"/>
      <c r="D249" s="27">
        <f>IF(AND($C249="x",$A249&lt;&gt;""),$A249,"")</f>
        <v/>
      </c>
    </row>
    <row r="250">
      <c r="A250" s="22" t="inlineStr">
        <is>
          <t>Eigen veld toevoegen: zet hieronder het Windsor-veld-id in kolom A en een x in kolom C (tot rij 260).</t>
        </is>
      </c>
    </row>
    <row r="251">
      <c r="A251" s="30" t="n"/>
      <c r="C251" s="30" t="n"/>
      <c r="D251" s="27">
        <f>IF(AND($C251="x",$A251&lt;&gt;""),$A251,"")</f>
        <v/>
      </c>
    </row>
    <row r="252">
      <c r="A252" s="30" t="n"/>
      <c r="C252" s="30" t="n"/>
      <c r="D252" s="27">
        <f>IF(AND($C252="x",$A252&lt;&gt;""),$A252,"")</f>
        <v/>
      </c>
    </row>
    <row r="253">
      <c r="A253" s="30" t="n"/>
      <c r="C253" s="30" t="n"/>
      <c r="D253" s="27">
        <f>IF(AND($C253="x",$A253&lt;&gt;""),$A253,"")</f>
        <v/>
      </c>
    </row>
    <row r="254">
      <c r="A254" s="30" t="n"/>
      <c r="C254" s="30" t="n"/>
      <c r="D254" s="27">
        <f>IF(AND($C254="x",$A254&lt;&gt;""),$A254,"")</f>
        <v/>
      </c>
    </row>
    <row r="255">
      <c r="A255" s="30" t="n"/>
      <c r="C255" s="30" t="n"/>
      <c r="D255" s="27">
        <f>IF(AND($C255="x",$A255&lt;&gt;""),$A255,"")</f>
        <v/>
      </c>
    </row>
    <row r="256">
      <c r="A256" s="30" t="n"/>
      <c r="C256" s="30" t="n"/>
      <c r="D256" s="27">
        <f>IF(AND($C256="x",$A256&lt;&gt;""),$A256,"")</f>
        <v/>
      </c>
    </row>
    <row r="257">
      <c r="A257" s="30" t="n"/>
      <c r="C257" s="30" t="n"/>
      <c r="D257" s="27">
        <f>IF(AND($C257="x",$A257&lt;&gt;""),$A257,"")</f>
        <v/>
      </c>
    </row>
    <row r="258">
      <c r="A258" s="30" t="n"/>
      <c r="C258" s="30" t="n"/>
      <c r="D258" s="27">
        <f>IF(AND($C258="x",$A258&lt;&gt;""),$A258,"")</f>
        <v/>
      </c>
    </row>
    <row r="259">
      <c r="A259" s="30" t="n"/>
      <c r="C259" s="30" t="n"/>
      <c r="D259" s="27">
        <f>IF(AND($C259="x",$A259&lt;&gt;""),$A259,"")</f>
        <v/>
      </c>
    </row>
    <row r="260">
      <c r="A260" s="30" t="n"/>
      <c r="C260" s="30" t="n"/>
      <c r="D260" s="27">
        <f>IF(AND($C260="x",$A260&lt;&gt;""),$A260,"")</f>
        <v/>
      </c>
    </row>
  </sheetData>
  <mergeCells count="3">
    <mergeCell ref="B8:D8"/>
    <mergeCell ref="A30:C30"/>
    <mergeCell ref="A250:C250"/>
  </mergeCells>
  <dataValidations count="1">
    <dataValidation sqref="C12 C13 C14 C15 C16 C17 C18 C19 C20 C21 C22 C23 C24 C25 C26 C27 C28 C29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1 C252 C253 C254 C255 C256 C257 C258 C259 C260"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26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Microsoft Ads campagnes</t>
        </is>
      </c>
      <c r="C1" s="22" t="inlineStr">
        <is>
          <t>Status: ROAS-registry (live); sheet nog niet gelezen · Ads → ROAS kanalen</t>
        </is>
      </c>
    </row>
    <row r="2">
      <c r="A2" s="3" t="inlineStr">
        <is>
          <t>Connector</t>
        </is>
      </c>
      <c r="B2" s="6" t="inlineStr">
        <is>
          <t>bing</t>
        </is>
      </c>
    </row>
    <row r="3">
      <c r="A3" s="3" t="inlineStr">
        <is>
          <t>Account-id (uit Instellingen)</t>
        </is>
      </c>
      <c r="B3" s="23">
        <f>IF(Instellingen!$B$21="","",Instellingen!$B$21)</f>
        <v/>
      </c>
      <c r="C3" s="8" t="inlineStr">
        <is>
          <t>Leeg = geen select_accounts in de URL</t>
        </is>
      </c>
    </row>
    <row r="4">
      <c r="A4" s="3" t="inlineStr">
        <is>
          <t>Taaknaam (Task name)</t>
        </is>
      </c>
      <c r="B4" s="23">
        <f>"Windsor - Sheets - Microsoft Ads campagnes - "&amp;Instellingen!$B$3</f>
        <v/>
      </c>
    </row>
    <row r="5">
      <c r="A5" s="3" t="inlineStr">
        <is>
          <t>Tabnaam (Sheet Name)</t>
        </is>
      </c>
      <c r="B5" s="23">
        <f>"Microsoft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$261)&amp;IF($B$3&lt;&gt;"","&amp;select_accounts="&amp;$B$3,"")&amp;IF(Instellingen!$B$5&lt;&gt;"","&amp;_field_headers="&amp;Instellingen!$B$5,"")</f>
        <v/>
      </c>
    </row>
    <row r="9">
      <c r="A9" s="3" t="inlineStr">
        <is>
          <t>Aantal velden in de query</t>
        </is>
      </c>
      <c r="B9" s="6">
        <f>COUNTIF($C$12:$C$261,"x")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campaign_id</t>
        </is>
      </c>
      <c r="B15" s="25" t="inlineStr">
        <is>
          <t>Campagne-id · Windsor: Campaign ID · TEXT</t>
        </is>
      </c>
      <c r="C15" s="26" t="inlineStr">
        <is>
          <t>x</t>
        </is>
      </c>
      <c r="D15" s="27">
        <f>IF(AND($C15="x",$A15&lt;&gt;""),$A15,"")</f>
        <v/>
      </c>
    </row>
    <row r="16">
      <c r="A16" s="16" t="inlineStr">
        <is>
          <t>campaign</t>
        </is>
      </c>
      <c r="B16" s="25" t="inlineStr">
        <is>
          <t>Campagnenaam · Windsor: Campaign · TEXT</t>
        </is>
      </c>
      <c r="C16" s="26" t="inlineStr">
        <is>
          <t>x</t>
        </is>
      </c>
      <c r="D16" s="27">
        <f>IF(AND($C16="x",$A16&lt;&gt;""),$A16,"")</f>
        <v/>
      </c>
    </row>
    <row r="17">
      <c r="A17" s="16" t="inlineStr">
        <is>
          <t>campaign_status</t>
        </is>
      </c>
      <c r="B17" s="25" t="inlineStr">
        <is>
          <t>Status · Windsor: Campaign Status · TEXT</t>
        </is>
      </c>
      <c r="C17" s="26" t="inlineStr">
        <is>
          <t>x</t>
        </is>
      </c>
      <c r="D17" s="27">
        <f>IF(AND($C17="x",$A17&lt;&gt;""),$A17,"")</f>
        <v/>
      </c>
    </row>
    <row r="18">
      <c r="A18" s="16" t="inlineStr">
        <is>
          <t>spend</t>
        </is>
      </c>
      <c r="B18" s="25" t="inlineStr">
        <is>
          <t>Kosten · Windsor: Spend · NUMERIC</t>
        </is>
      </c>
      <c r="C18" s="26" t="inlineStr">
        <is>
          <t>x</t>
        </is>
      </c>
      <c r="D18" s="27">
        <f>IF(AND($C18="x",$A18&lt;&gt;""),$A18,"")</f>
        <v/>
      </c>
    </row>
    <row r="19">
      <c r="A19" s="16" t="inlineStr">
        <is>
          <t>totalcost</t>
        </is>
      </c>
      <c r="B19" s="25" t="inlineStr">
        <is>
          <t>Kosten (alias) · Windsor: Total Cost · NUMERIC</t>
        </is>
      </c>
      <c r="C19" s="26" t="n"/>
      <c r="D19" s="27">
        <f>IF(AND($C19="x",$A19&lt;&gt;""),$A19,"")</f>
        <v/>
      </c>
    </row>
    <row r="20">
      <c r="A20" s="16" t="inlineStr">
        <is>
          <t>impressions</t>
        </is>
      </c>
      <c r="B20" s="25" t="inlineStr">
        <is>
          <t>Vertoningen · Windsor: Impressions · NUMERIC</t>
        </is>
      </c>
      <c r="C20" s="26" t="inlineStr">
        <is>
          <t>x</t>
        </is>
      </c>
      <c r="D20" s="27">
        <f>IF(AND($C20="x",$A20&lt;&gt;""),$A20,"")</f>
        <v/>
      </c>
    </row>
    <row r="21">
      <c r="A21" s="16" t="inlineStr">
        <is>
          <t>clicks</t>
        </is>
      </c>
      <c r="B21" s="25" t="inlineStr">
        <is>
          <t>Kliks · Windsor: Clicks · NUMERIC</t>
        </is>
      </c>
      <c r="C21" s="26" t="inlineStr">
        <is>
          <t>x</t>
        </is>
      </c>
      <c r="D21" s="27">
        <f>IF(AND($C21="x",$A21&lt;&gt;""),$A21,"")</f>
        <v/>
      </c>
    </row>
    <row r="22">
      <c r="A22" s="16" t="inlineStr">
        <is>
          <t>conversions_qualified</t>
        </is>
      </c>
      <c r="B22" s="25" t="inlineStr">
        <is>
          <t>Conversies — 'conversions' is deprecated en geeft 0 (registry gebruikt die!) · Windsor: Conversions Qualified · NUMERIC</t>
        </is>
      </c>
      <c r="C22" s="26" t="inlineStr">
        <is>
          <t>x</t>
        </is>
      </c>
      <c r="D22" s="27">
        <f>IF(AND($C22="x",$A22&lt;&gt;""),$A22,"")</f>
        <v/>
      </c>
    </row>
    <row r="23">
      <c r="A23" s="16" t="inlineStr">
        <is>
          <t>conversions</t>
        </is>
      </c>
      <c r="B23" s="25" t="inlineStr">
        <is>
          <t>Deprecated, geeft 0 — niet gebruiken · Windsor: Conversions · NUMERIC</t>
        </is>
      </c>
      <c r="C23" s="26" t="n"/>
      <c r="D23" s="27">
        <f>IF(AND($C23="x",$A23&lt;&gt;""),$A23,"")</f>
        <v/>
      </c>
    </row>
    <row r="24">
      <c r="A24" s="16" t="inlineStr">
        <is>
          <t>revenue</t>
        </is>
      </c>
      <c r="B24" s="25" t="inlineStr">
        <is>
          <t>Omzet · Windsor: Revenue · NUMERIC</t>
        </is>
      </c>
      <c r="C24" s="26" t="inlineStr">
        <is>
          <t>x</t>
        </is>
      </c>
      <c r="D24" s="27">
        <f>IF(AND($C24="x",$A24&lt;&gt;""),$A24,"")</f>
        <v/>
      </c>
    </row>
    <row r="25">
      <c r="A25" s="16" t="inlineStr">
        <is>
          <t>transactionrevenue</t>
        </is>
      </c>
      <c r="B25" s="25" t="inlineStr">
        <is>
          <t>Transactieomzet · Windsor: Transaction Revenue · NUMERIC</t>
        </is>
      </c>
      <c r="C25" s="26" t="n"/>
      <c r="D25" s="27">
        <f>IF(AND($C25="x",$A25&lt;&gt;""),$A25,"")</f>
        <v/>
      </c>
    </row>
    <row r="26">
      <c r="A26" s="16" t="inlineStr">
        <is>
          <t>sales</t>
        </is>
      </c>
      <c r="B26" s="25" t="inlineStr">
        <is>
          <t>Verkopen · Windsor: Sales · NUMERIC</t>
        </is>
      </c>
      <c r="C26" s="26" t="n"/>
      <c r="D26" s="27">
        <f>IF(AND($C26="x",$A26&lt;&gt;""),$A26,"")</f>
        <v/>
      </c>
    </row>
    <row r="27">
      <c r="A27" s="28" t="inlineStr">
        <is>
          <t>— Overige Windsor-velden van connector 'bing' (223; weergavenaam · type · rapport). Zet een x om ze op te nemen. —</t>
        </is>
      </c>
      <c r="D27" s="27" t="inlineStr"/>
    </row>
    <row r="28">
      <c r="A28" s="25" t="inlineStr">
        <is>
          <t>day</t>
        </is>
      </c>
      <c r="B28" s="29" t="inlineStr">
        <is>
          <t>Day · TEXT · Microsoft Ads (Bing Ads) Aggregation</t>
        </is>
      </c>
      <c r="C28" s="26" t="n"/>
      <c r="D28" s="27">
        <f>IF(AND($C28="x",$A28&lt;&gt;""),$A28,"")</f>
        <v/>
      </c>
    </row>
    <row r="29">
      <c r="A29" s="25" t="inlineStr">
        <is>
          <t>day_of_week</t>
        </is>
      </c>
      <c r="B29" s="29" t="inlineStr">
        <is>
          <t>Day of week · TEXT · Microsoft Ads (Bing Ads) Aggregation</t>
        </is>
      </c>
      <c r="C29" s="26" t="n"/>
      <c r="D29" s="27">
        <f>IF(AND($C29="x",$A29&lt;&gt;""),$A29,"")</f>
        <v/>
      </c>
    </row>
    <row r="30">
      <c r="A30" s="25" t="inlineStr">
        <is>
          <t>day_of_week_mon</t>
        </is>
      </c>
      <c r="B30" s="29" t="inlineStr">
        <is>
          <t>Week (Mon-Sun) · TEXT · Microsoft Ads (Bing Ads) Aggregation</t>
        </is>
      </c>
      <c r="C30" s="26" t="n"/>
      <c r="D30" s="27">
        <f>IF(AND($C30="x",$A30&lt;&gt;""),$A30,"")</f>
        <v/>
      </c>
    </row>
    <row r="31">
      <c r="A31" s="25" t="inlineStr">
        <is>
          <t>hour</t>
        </is>
      </c>
      <c r="B31" s="29" t="inlineStr">
        <is>
          <t>Hour · TEXT · Microsoft Ads (Bing Ads) Aggregation</t>
        </is>
      </c>
      <c r="C31" s="26" t="n"/>
      <c r="D31" s="27">
        <f>IF(AND($C31="x",$A31&lt;&gt;""),$A31,"")</f>
        <v/>
      </c>
    </row>
    <row r="32">
      <c r="A32" s="25" t="inlineStr">
        <is>
          <t>hour_of_day</t>
        </is>
      </c>
      <c r="B32" s="29" t="inlineStr">
        <is>
          <t>Hour of day · NUMERIC · Microsoft Ads (Bing Ads) Aggregation</t>
        </is>
      </c>
      <c r="C32" s="26" t="n"/>
      <c r="D32" s="27">
        <f>IF(AND($C32="x",$A32&lt;&gt;""),$A32,"")</f>
        <v/>
      </c>
    </row>
    <row r="33">
      <c r="A33" s="25" t="inlineStr">
        <is>
          <t>month</t>
        </is>
      </c>
      <c r="B33" s="29" t="inlineStr">
        <is>
          <t>Month · TEXT · Microsoft Ads (Bing Ads) Aggregation</t>
        </is>
      </c>
      <c r="C33" s="26" t="n"/>
      <c r="D33" s="27">
        <f>IF(AND($C33="x",$A33&lt;&gt;""),$A33,"")</f>
        <v/>
      </c>
    </row>
    <row r="34">
      <c r="A34" s="25" t="inlineStr">
        <is>
          <t>summary</t>
        </is>
      </c>
      <c r="B34" s="29" t="inlineStr">
        <is>
          <t>Summary · TEXT · Microsoft Ads (Bing Ads) Aggregation</t>
        </is>
      </c>
      <c r="C34" s="26" t="n"/>
      <c r="D34" s="27">
        <f>IF(AND($C34="x",$A34&lt;&gt;""),$A34,"")</f>
        <v/>
      </c>
    </row>
    <row r="35">
      <c r="A35" s="25" t="inlineStr">
        <is>
          <t>week</t>
        </is>
      </c>
      <c r="B35" s="29" t="inlineStr">
        <is>
          <t>Week · TEXT · Microsoft Ads (Bing Ads) Aggregation</t>
        </is>
      </c>
      <c r="C35" s="26" t="n"/>
      <c r="D35" s="27">
        <f>IF(AND($C35="x",$A35&lt;&gt;""),$A35,"")</f>
        <v/>
      </c>
    </row>
    <row r="36">
      <c r="A36" s="25" t="inlineStr">
        <is>
          <t>year</t>
        </is>
      </c>
      <c r="B36" s="29" t="inlineStr">
        <is>
          <t>Year · TEXT · Microsoft Ads (Bing Ads) Aggregation</t>
        </is>
      </c>
      <c r="C36" s="26" t="n"/>
      <c r="D36" s="27">
        <f>IF(AND($C36="x",$A36&lt;&gt;""),$A36,"")</f>
        <v/>
      </c>
    </row>
    <row r="37">
      <c r="A37" s="25" t="inlineStr">
        <is>
          <t>absolute_top_impression_rate_percent</t>
        </is>
      </c>
      <c r="B37" s="29" t="inlineStr">
        <is>
          <t>Absolute Top Impression Rate Percent · PERCENT · Microsoft Ads (Bing Ads) other</t>
        </is>
      </c>
      <c r="C37" s="26" t="n"/>
      <c r="D37" s="27">
        <f>IF(AND($C37="x",$A37&lt;&gt;""),$A37,"")</f>
        <v/>
      </c>
    </row>
    <row r="38">
      <c r="A38" s="25" t="inlineStr">
        <is>
          <t>absolute_top_impression_share_lost_to_budget</t>
        </is>
      </c>
      <c r="B38" s="29" t="inlineStr">
        <is>
          <t>Absolute Top Impression Lost To Budget · NUMERIC · Microsoft Ads (Bing Ads) other</t>
        </is>
      </c>
      <c r="C38" s="26" t="n"/>
      <c r="D38" s="27">
        <f>IF(AND($C38="x",$A38&lt;&gt;""),$A38,"")</f>
        <v/>
      </c>
    </row>
    <row r="39">
      <c r="A39" s="25" t="inlineStr">
        <is>
          <t>absolute_top_impression_share_lost_to_budget_percent</t>
        </is>
      </c>
      <c r="B39" s="29" t="inlineStr">
        <is>
          <t>Absolute Top Impression Share Lost To Budget Percent · PERCENT · Microsoft Ads (Bing Ads) other</t>
        </is>
      </c>
      <c r="C39" s="26" t="n"/>
      <c r="D39" s="27">
        <f>IF(AND($C39="x",$A39&lt;&gt;""),$A39,"")</f>
        <v/>
      </c>
    </row>
    <row r="40">
      <c r="A40" s="25" t="inlineStr">
        <is>
          <t>absolute_top_impression_share_lost_to_rank</t>
        </is>
      </c>
      <c r="B40" s="29" t="inlineStr">
        <is>
          <t>Absolute Top Impression Lost To Rank · NUMERIC · Microsoft Ads (Bing Ads) other</t>
        </is>
      </c>
      <c r="C40" s="26" t="n"/>
      <c r="D40" s="27">
        <f>IF(AND($C40="x",$A40&lt;&gt;""),$A40,"")</f>
        <v/>
      </c>
    </row>
    <row r="41">
      <c r="A41" s="25" t="inlineStr">
        <is>
          <t>absolute_top_impression_share_lost_to_rank_percent</t>
        </is>
      </c>
      <c r="B41" s="29" t="inlineStr">
        <is>
          <t>Absolute Top Impression Share Lost To Rank Percent · PERCENT · Microsoft Ads (Bing Ads) other</t>
        </is>
      </c>
      <c r="C41" s="26" t="n"/>
      <c r="D41" s="27">
        <f>IF(AND($C41="x",$A41&lt;&gt;""),$A41,"")</f>
        <v/>
      </c>
    </row>
    <row r="42">
      <c r="A42" s="25" t="inlineStr">
        <is>
          <t>absolute_top_impression_share_percent</t>
        </is>
      </c>
      <c r="B42" s="29" t="inlineStr">
        <is>
          <t>Absolute Top Impression Share Percent · PERCENT · Microsoft Ads (Bing Ads) other</t>
        </is>
      </c>
      <c r="C42" s="26" t="n"/>
      <c r="D42" s="27">
        <f>IF(AND($C42="x",$A42&lt;&gt;""),$A42,"")</f>
        <v/>
      </c>
    </row>
    <row r="43">
      <c r="A43" s="25" t="inlineStr">
        <is>
          <t>absolute_top_impressions</t>
        </is>
      </c>
      <c r="B43" s="29" t="inlineStr">
        <is>
          <t>Absolute Top Impressions · NUMERIC · Microsoft Ads (Bing Ads) other</t>
        </is>
      </c>
      <c r="C43" s="26" t="n"/>
      <c r="D43" s="27">
        <f>IF(AND($C43="x",$A43&lt;&gt;""),$A43,"")</f>
        <v/>
      </c>
    </row>
    <row r="44">
      <c r="A44" s="25" t="inlineStr">
        <is>
          <t>account_number</t>
        </is>
      </c>
      <c r="B44" s="29" t="inlineStr">
        <is>
          <t>Account Number · TEXT · Microsoft Ads (Bing Ads) other</t>
        </is>
      </c>
      <c r="C44" s="26" t="n"/>
      <c r="D44" s="27">
        <f>IF(AND($C44="x",$A44&lt;&gt;""),$A44,"")</f>
        <v/>
      </c>
    </row>
    <row r="45">
      <c r="A45" s="25" t="inlineStr">
        <is>
          <t>account_status</t>
        </is>
      </c>
      <c r="B45" s="29" t="inlineStr">
        <is>
          <t>Account Status · TEXT · Microsoft Ads (Bing Ads) other</t>
        </is>
      </c>
      <c r="C45" s="26" t="n"/>
      <c r="D45" s="27">
        <f>IF(AND($C45="x",$A45&lt;&gt;""),$A45,"")</f>
        <v/>
      </c>
    </row>
    <row r="46">
      <c r="A46" s="25" t="inlineStr">
        <is>
          <t>ad_description</t>
        </is>
      </c>
      <c r="B46" s="29" t="inlineStr">
        <is>
          <t>Ad Description · TEXT · Microsoft Ads (Bing Ads) other</t>
        </is>
      </c>
      <c r="C46" s="26" t="n"/>
      <c r="D46" s="27">
        <f>IF(AND($C46="x",$A46&lt;&gt;""),$A46,"")</f>
        <v/>
      </c>
    </row>
    <row r="47">
      <c r="A47" s="25" t="inlineStr">
        <is>
          <t>ad_description2</t>
        </is>
      </c>
      <c r="B47" s="29" t="inlineStr">
        <is>
          <t>Ad Description 2 · TEXT · Microsoft Ads (Bing Ads) other</t>
        </is>
      </c>
      <c r="C47" s="26" t="n"/>
      <c r="D47" s="27">
        <f>IF(AND($C47="x",$A47&lt;&gt;""),$A47,"")</f>
        <v/>
      </c>
    </row>
    <row r="48">
      <c r="A48" s="25" t="inlineStr">
        <is>
          <t>ad_distribution</t>
        </is>
      </c>
      <c r="B48" s="29" t="inlineStr">
        <is>
          <t>Ad Distribution · TEXT · Microsoft Ads (Bing Ads) other</t>
        </is>
      </c>
      <c r="C48" s="26" t="n"/>
      <c r="D48" s="27">
        <f>IF(AND($C48="x",$A48&lt;&gt;""),$A48,"")</f>
        <v/>
      </c>
    </row>
    <row r="49">
      <c r="A49" s="25" t="inlineStr">
        <is>
          <t>ad_group_current_status</t>
        </is>
      </c>
      <c r="B49" s="29" t="inlineStr">
        <is>
          <t>Ad Group Current Status · TEXT · Microsoft Ads (Bing Ads) other</t>
        </is>
      </c>
      <c r="C49" s="26" t="n"/>
      <c r="D49" s="27">
        <f>IF(AND($C49="x",$A49&lt;&gt;""),$A49,"")</f>
        <v/>
      </c>
    </row>
    <row r="50">
      <c r="A50" s="25" t="inlineStr">
        <is>
          <t>ad_group_id</t>
        </is>
      </c>
      <c r="B50" s="29" t="inlineStr">
        <is>
          <t>Ad group ID · TEXT · Microsoft Ads (Bing Ads) other</t>
        </is>
      </c>
      <c r="C50" s="26" t="n"/>
      <c r="D50" s="27">
        <f>IF(AND($C50="x",$A50&lt;&gt;""),$A50,"")</f>
        <v/>
      </c>
    </row>
    <row r="51">
      <c r="A51" s="25" t="inlineStr">
        <is>
          <t>ad_group_name</t>
        </is>
      </c>
      <c r="B51" s="29" t="inlineStr">
        <is>
          <t>Ad group · TEXT · Microsoft Ads (Bing Ads) other</t>
        </is>
      </c>
      <c r="C51" s="26" t="n"/>
      <c r="D51" s="27">
        <f>IF(AND($C51="x",$A51&lt;&gt;""),$A51,"")</f>
        <v/>
      </c>
    </row>
    <row r="52">
      <c r="A52" s="25" t="inlineStr">
        <is>
          <t>ad_group_status</t>
        </is>
      </c>
      <c r="B52" s="29" t="inlineStr">
        <is>
          <t>Ad Group Status · TEXT · Microsoft Ads (Bing Ads) other</t>
        </is>
      </c>
      <c r="C52" s="26" t="n"/>
      <c r="D52" s="27">
        <f>IF(AND($C52="x",$A52&lt;&gt;""),$A52,"")</f>
        <v/>
      </c>
    </row>
    <row r="53">
      <c r="A53" s="25" t="inlineStr">
        <is>
          <t>ad_group_type</t>
        </is>
      </c>
      <c r="B53" s="29" t="inlineStr">
        <is>
          <t>Ad Group Type · TEXT · Microsoft Ads (Bing Ads) other</t>
        </is>
      </c>
      <c r="C53" s="26" t="n"/>
      <c r="D53" s="27">
        <f>IF(AND($C53="x",$A53&lt;&gt;""),$A53,"")</f>
        <v/>
      </c>
    </row>
    <row r="54">
      <c r="A54" s="25" t="inlineStr">
        <is>
          <t>ad_id</t>
        </is>
      </c>
      <c r="B54" s="29" t="inlineStr">
        <is>
          <t>Ad ID · TEXT · Microsoft Ads (Bing Ads) other</t>
        </is>
      </c>
      <c r="C54" s="26" t="n"/>
      <c r="D54" s="27">
        <f>IF(AND($C54="x",$A54&lt;&gt;""),$A54,"")</f>
        <v/>
      </c>
    </row>
    <row r="55">
      <c r="A55" s="25" t="inlineStr">
        <is>
          <t>ad_labels</t>
        </is>
      </c>
      <c r="B55" s="29" t="inlineStr">
        <is>
          <t>Ad Labels · TEXT · Microsoft Ads (Bing Ads) other</t>
        </is>
      </c>
      <c r="C55" s="26" t="n"/>
      <c r="D55" s="27">
        <f>IF(AND($C55="x",$A55&lt;&gt;""),$A55,"")</f>
        <v/>
      </c>
    </row>
    <row r="56">
      <c r="A56" s="25" t="inlineStr">
        <is>
          <t>ad_long_headline</t>
        </is>
      </c>
      <c r="B56" s="29" t="inlineStr">
        <is>
          <t>Long Headline · TEXT · Microsoft Ads (Bing Ads) other</t>
        </is>
      </c>
      <c r="C56" s="26" t="n"/>
      <c r="D56" s="27">
        <f>IF(AND($C56="x",$A56&lt;&gt;""),$A56,"")</f>
        <v/>
      </c>
    </row>
    <row r="57">
      <c r="A57" s="25" t="inlineStr">
        <is>
          <t>ad_path_1</t>
        </is>
      </c>
      <c r="B57" s="29" t="inlineStr">
        <is>
          <t>Ad Path 1 · TEXT · Microsoft Ads (Bing Ads) other</t>
        </is>
      </c>
      <c r="C57" s="26" t="n"/>
      <c r="D57" s="27">
        <f>IF(AND($C57="x",$A57&lt;&gt;""),$A57,"")</f>
        <v/>
      </c>
    </row>
    <row r="58">
      <c r="A58" s="25" t="inlineStr">
        <is>
          <t>ad_path_2</t>
        </is>
      </c>
      <c r="B58" s="29" t="inlineStr">
        <is>
          <t>Ad Path 2 · TEXT · Microsoft Ads (Bing Ads) other</t>
        </is>
      </c>
      <c r="C58" s="26" t="n"/>
      <c r="D58" s="27">
        <f>IF(AND($C58="x",$A58&lt;&gt;""),$A58,"")</f>
        <v/>
      </c>
    </row>
    <row r="59">
      <c r="A59" s="25" t="inlineStr">
        <is>
          <t>ad_quality_score</t>
        </is>
      </c>
      <c r="B59" s="29" t="inlineStr">
        <is>
          <t>Quality Score · NUMERIC · Microsoft Ads (Bing Ads) other</t>
        </is>
      </c>
      <c r="C59" s="26" t="n"/>
      <c r="D59" s="27">
        <f>IF(AND($C59="x",$A59&lt;&gt;""),$A59,"")</f>
        <v/>
      </c>
    </row>
    <row r="60">
      <c r="A60" s="25" t="inlineStr">
        <is>
          <t>ad_relevance</t>
        </is>
      </c>
      <c r="B60" s="29" t="inlineStr">
        <is>
          <t>Ad Relevance · TEXT · Microsoft Ads (Bing Ads) other</t>
        </is>
      </c>
      <c r="C60" s="26" t="n"/>
      <c r="D60" s="27">
        <f>IF(AND($C60="x",$A60&lt;&gt;""),$A60,"")</f>
        <v/>
      </c>
    </row>
    <row r="61">
      <c r="A61" s="25" t="inlineStr">
        <is>
          <t>ad_short_headline</t>
        </is>
      </c>
      <c r="B61" s="29" t="inlineStr">
        <is>
          <t>Headline · TEXT · Microsoft Ads (Bing Ads) other</t>
        </is>
      </c>
      <c r="C61" s="26" t="n"/>
      <c r="D61" s="27">
        <f>IF(AND($C61="x",$A61&lt;&gt;""),$A61,"")</f>
        <v/>
      </c>
    </row>
    <row r="62">
      <c r="A62" s="25" t="inlineStr">
        <is>
          <t>ad_status</t>
        </is>
      </c>
      <c r="B62" s="29" t="inlineStr">
        <is>
          <t>Ad Status (Bing) · TEXT · Microsoft Ads (Bing Ads) other</t>
        </is>
      </c>
      <c r="C62" s="26" t="n"/>
      <c r="D62" s="27">
        <f>IF(AND($C62="x",$A62&lt;&gt;""),$A62,"")</f>
        <v/>
      </c>
    </row>
    <row r="63">
      <c r="A63" s="25" t="inlineStr">
        <is>
          <t>ad_title</t>
        </is>
      </c>
      <c r="B63" s="29" t="inlineStr">
        <is>
          <t>Ad Title · TEXT · Microsoft Ads (Bing Ads) other</t>
        </is>
      </c>
      <c r="C63" s="26" t="n"/>
      <c r="D63" s="27">
        <f>IF(AND($C63="x",$A63&lt;&gt;""),$A63,"")</f>
        <v/>
      </c>
    </row>
    <row r="64">
      <c r="A64" s="25" t="inlineStr">
        <is>
          <t>ad_title_part_1</t>
        </is>
      </c>
      <c r="B64" s="29" t="inlineStr">
        <is>
          <t>Title Part 1 · TEXT · Microsoft Ads (Bing Ads) other</t>
        </is>
      </c>
      <c r="C64" s="26" t="n"/>
      <c r="D64" s="27">
        <f>IF(AND($C64="x",$A64&lt;&gt;""),$A64,"")</f>
        <v/>
      </c>
    </row>
    <row r="65">
      <c r="A65" s="25" t="inlineStr">
        <is>
          <t>ad_title_part_2</t>
        </is>
      </c>
      <c r="B65" s="29" t="inlineStr">
        <is>
          <t>Title Part 2 · TEXT · Microsoft Ads (Bing Ads) other</t>
        </is>
      </c>
      <c r="C65" s="26" t="n"/>
      <c r="D65" s="27">
        <f>IF(AND($C65="x",$A65&lt;&gt;""),$A65,"")</f>
        <v/>
      </c>
    </row>
    <row r="66">
      <c r="A66" s="25" t="inlineStr">
        <is>
          <t>ad_title_part_3</t>
        </is>
      </c>
      <c r="B66" s="29" t="inlineStr">
        <is>
          <t>Title Part 3 · TEXT · Microsoft Ads (Bing Ads) other</t>
        </is>
      </c>
      <c r="C66" s="26" t="n"/>
      <c r="D66" s="27">
        <f>IF(AND($C66="x",$A66&lt;&gt;""),$A66,"")</f>
        <v/>
      </c>
    </row>
    <row r="67">
      <c r="A67" s="25" t="inlineStr">
        <is>
          <t>ad_type</t>
        </is>
      </c>
      <c r="B67" s="29" t="inlineStr">
        <is>
          <t>Ad Type · TEXT · Microsoft Ads (Bing Ads) other</t>
        </is>
      </c>
      <c r="C67" s="26" t="n"/>
      <c r="D67" s="27">
        <f>IF(AND($C67="x",$A67&lt;&gt;""),$A67,"")</f>
        <v/>
      </c>
    </row>
    <row r="68">
      <c r="A68" s="25" t="inlineStr">
        <is>
          <t>adnetwork_conversions</t>
        </is>
      </c>
      <c r="B68" s="29" t="inlineStr">
        <is>
          <t>Ad Network Conversions · NUMERIC · Microsoft Ads (Bing Ads) other</t>
        </is>
      </c>
      <c r="C68" s="26" t="n"/>
      <c r="D68" s="27">
        <f>IF(AND($C68="x",$A68&lt;&gt;""),$A68,"")</f>
        <v/>
      </c>
    </row>
    <row r="69">
      <c r="A69" s="25" t="inlineStr">
        <is>
          <t>adnetwork_revenue</t>
        </is>
      </c>
      <c r="B69" s="29" t="inlineStr">
        <is>
          <t>Ad Network Revenue · NUMERIC · Microsoft Ads (Bing Ads) other</t>
        </is>
      </c>
      <c r="C69" s="26" t="n"/>
      <c r="D69" s="27">
        <f>IF(AND($C69="x",$A69&lt;&gt;""),$A69,"")</f>
        <v/>
      </c>
    </row>
    <row r="70">
      <c r="A70" s="25" t="inlineStr">
        <is>
          <t>age_group</t>
        </is>
      </c>
      <c r="B70" s="29" t="inlineStr">
        <is>
          <t>Age Group · TEXT · Microsoft Ads (Bing Ads) other</t>
        </is>
      </c>
      <c r="C70" s="26" t="n"/>
      <c r="D70" s="27">
        <f>IF(AND($C70="x",$A70&lt;&gt;""),$A70,"")</f>
        <v/>
      </c>
    </row>
    <row r="71">
      <c r="A71" s="25" t="inlineStr">
        <is>
          <t>all_conversion_rate</t>
        </is>
      </c>
      <c r="B71" s="29" t="inlineStr">
        <is>
          <t>All Conversion Rate · PERCENT · Microsoft Ads (Bing Ads) other</t>
        </is>
      </c>
      <c r="C71" s="26" t="n"/>
      <c r="D71" s="27">
        <f>IF(AND($C71="x",$A71&lt;&gt;""),$A71,"")</f>
        <v/>
      </c>
    </row>
    <row r="72">
      <c r="A72" s="25" t="inlineStr">
        <is>
          <t>all_conversions</t>
        </is>
      </c>
      <c r="B72" s="29" t="inlineStr">
        <is>
          <t>All Conversions · NUMERIC · Microsoft Ads (Bing Ads) other</t>
        </is>
      </c>
      <c r="C72" s="26" t="n"/>
      <c r="D72" s="27">
        <f>IF(AND($C72="x",$A72&lt;&gt;""),$A72,"")</f>
        <v/>
      </c>
    </row>
    <row r="73">
      <c r="A73" s="25" t="inlineStr">
        <is>
          <t>all_conversions_qualified</t>
        </is>
      </c>
      <c r="B73" s="29" t="inlineStr">
        <is>
          <t>All Conversions Qualified · NUMERIC · Microsoft Ads (Bing Ads) other</t>
        </is>
      </c>
      <c r="C73" s="26" t="n"/>
      <c r="D73" s="27">
        <f>IF(AND($C73="x",$A73&lt;&gt;""),$A73,"")</f>
        <v/>
      </c>
    </row>
    <row r="74">
      <c r="A74" s="25" t="inlineStr">
        <is>
          <t>all_cost_per_conversion</t>
        </is>
      </c>
      <c r="B74" s="29" t="inlineStr">
        <is>
          <t>AllCostPerConversion · NUMERIC · Microsoft Ads (Bing Ads) other</t>
        </is>
      </c>
      <c r="C74" s="26" t="n"/>
      <c r="D74" s="27">
        <f>IF(AND($C74="x",$A74&lt;&gt;""),$A74,"")</f>
        <v/>
      </c>
    </row>
    <row r="75">
      <c r="A75" s="25" t="inlineStr">
        <is>
          <t>all_revenue</t>
        </is>
      </c>
      <c r="B75" s="29" t="inlineStr">
        <is>
          <t>All Revenue · NUMERIC · Microsoft Ads (Bing Ads) other</t>
        </is>
      </c>
      <c r="C75" s="26" t="n"/>
      <c r="D75" s="27">
        <f>IF(AND($C75="x",$A75&lt;&gt;""),$A75,"")</f>
        <v/>
      </c>
    </row>
    <row r="76">
      <c r="A76" s="25" t="inlineStr">
        <is>
          <t>all_revenue_per_conversion</t>
        </is>
      </c>
      <c r="B76" s="29" t="inlineStr">
        <is>
          <t>All Revenue Per Conversion · NUMERIC · Microsoft Ads (Bing Ads) other</t>
        </is>
      </c>
      <c r="C76" s="26" t="n"/>
      <c r="D76" s="27">
        <f>IF(AND($C76="x",$A76&lt;&gt;""),$A76,"")</f>
        <v/>
      </c>
    </row>
    <row r="77">
      <c r="A77" s="25" t="inlineStr">
        <is>
          <t>all_roas</t>
        </is>
      </c>
      <c r="B77" s="29" t="inlineStr">
        <is>
          <t>AllReturnOnAdSpend · NUMERIC · Microsoft Ads (Bing Ads) other</t>
        </is>
      </c>
      <c r="C77" s="26" t="n"/>
      <c r="D77" s="27">
        <f>IF(AND($C77="x",$A77&lt;&gt;""),$A77,"")</f>
        <v/>
      </c>
    </row>
    <row r="78">
      <c r="A78" s="25" t="inlineStr">
        <is>
          <t>asset_group_id</t>
        </is>
      </c>
      <c r="B78" s="29" t="inlineStr">
        <is>
          <t>Asset Group ID · TEXT · Microsoft Ads (Bing Ads) other</t>
        </is>
      </c>
      <c r="C78" s="26" t="n"/>
      <c r="D78" s="27">
        <f>IF(AND($C78="x",$A78&lt;&gt;""),$A78,"")</f>
        <v/>
      </c>
    </row>
    <row r="79">
      <c r="A79" s="25" t="inlineStr">
        <is>
          <t>asset_group_name</t>
        </is>
      </c>
      <c r="B79" s="29" t="inlineStr">
        <is>
          <t>Asset Group Name · TEXT · Microsoft Ads (Bing Ads) other</t>
        </is>
      </c>
      <c r="C79" s="26" t="n"/>
      <c r="D79" s="27">
        <f>IF(AND($C79="x",$A79&lt;&gt;""),$A79,"")</f>
        <v/>
      </c>
    </row>
    <row r="80">
      <c r="A80" s="25" t="inlineStr">
        <is>
          <t>asset_group_status</t>
        </is>
      </c>
      <c r="B80" s="29" t="inlineStr">
        <is>
          <t>Asset Group Status · TEXT · Microsoft Ads (Bing Ads) other</t>
        </is>
      </c>
      <c r="C80" s="26" t="n"/>
      <c r="D80" s="27">
        <f>IF(AND($C80="x",$A80&lt;&gt;""),$A80,"")</f>
        <v/>
      </c>
    </row>
    <row r="81">
      <c r="A81" s="25" t="inlineStr">
        <is>
          <t>assists</t>
        </is>
      </c>
      <c r="B81" s="29" t="inlineStr">
        <is>
          <t>Assists · NUMERIC · Microsoft Ads (Bing Ads) other</t>
        </is>
      </c>
      <c r="C81" s="26" t="n"/>
      <c r="D81" s="27">
        <f>IF(AND($C81="x",$A81&lt;&gt;""),$A81,"")</f>
        <v/>
      </c>
    </row>
    <row r="82">
      <c r="A82" s="25" t="inlineStr">
        <is>
          <t>association_id</t>
        </is>
      </c>
      <c r="B82" s="29" t="inlineStr">
        <is>
          <t>Association ID · TEXT · Microsoft Ads (Bing Ads) other</t>
        </is>
      </c>
      <c r="C82" s="26" t="n"/>
      <c r="D82" s="27">
        <f>IF(AND($C82="x",$A82&lt;&gt;""),$A82,"")</f>
        <v/>
      </c>
    </row>
    <row r="83">
      <c r="A83" s="25" t="inlineStr">
        <is>
          <t>association_level</t>
        </is>
      </c>
      <c r="B83" s="29" t="inlineStr">
        <is>
          <t>Association Level · TEXT · Microsoft Ads (Bing Ads) other</t>
        </is>
      </c>
      <c r="C83" s="26" t="n"/>
      <c r="D83" s="27">
        <f>IF(AND($C83="x",$A83&lt;&gt;""),$A83,"")</f>
        <v/>
      </c>
    </row>
    <row r="84">
      <c r="A84" s="25" t="inlineStr">
        <is>
          <t>association_status</t>
        </is>
      </c>
      <c r="B84" s="29" t="inlineStr">
        <is>
          <t>Audience Association Status · TEXT · Microsoft Ads (Bing Ads) other</t>
        </is>
      </c>
      <c r="C84" s="26" t="n"/>
      <c r="D84" s="27">
        <f>IF(AND($C84="x",$A84&lt;&gt;""),$A84,"")</f>
        <v/>
      </c>
    </row>
    <row r="85">
      <c r="A85" s="25" t="inlineStr">
        <is>
          <t>audience_id</t>
        </is>
      </c>
      <c r="B85" s="29" t="inlineStr">
        <is>
          <t>Audience ID · TEXT · Microsoft Ads (Bing Ads) other</t>
        </is>
      </c>
      <c r="C85" s="26" t="n"/>
      <c r="D85" s="27">
        <f>IF(AND($C85="x",$A85&lt;&gt;""),$A85,"")</f>
        <v/>
      </c>
    </row>
    <row r="86">
      <c r="A86" s="25" t="inlineStr">
        <is>
          <t>audience_name</t>
        </is>
      </c>
      <c r="B86" s="29" t="inlineStr">
        <is>
          <t>Audience Name · TEXT · Microsoft Ads (Bing Ads) other</t>
        </is>
      </c>
      <c r="C86" s="26" t="n"/>
      <c r="D86" s="27">
        <f>IF(AND($C86="x",$A86&lt;&gt;""),$A86,"")</f>
        <v/>
      </c>
    </row>
    <row r="87">
      <c r="A87" s="25" t="inlineStr">
        <is>
          <t>audience_type</t>
        </is>
      </c>
      <c r="B87" s="29" t="inlineStr">
        <is>
          <t>Audience Type · TEXT · Microsoft Ads (Bing Ads) other</t>
        </is>
      </c>
      <c r="C87" s="26" t="n"/>
      <c r="D87" s="27">
        <f>IF(AND($C87="x",$A87&lt;&gt;""),$A87,"")</f>
        <v/>
      </c>
    </row>
    <row r="88">
      <c r="A88" s="25" t="inlineStr">
        <is>
          <t>average_cpc</t>
        </is>
      </c>
      <c r="B88" s="29" t="inlineStr">
        <is>
          <t>Average CPC (Duplicate) · NUMERIC · Microsoft Ads (Bing Ads) other</t>
        </is>
      </c>
      <c r="C88" s="26" t="n"/>
      <c r="D88" s="27">
        <f>IF(AND($C88="x",$A88&lt;&gt;""),$A88,"")</f>
        <v/>
      </c>
    </row>
    <row r="89">
      <c r="A89" s="25" t="inlineStr">
        <is>
          <t>average_cpm</t>
        </is>
      </c>
      <c r="B89" s="29" t="inlineStr">
        <is>
          <t>Average CPM · NUMERIC · Microsoft Ads (Bing Ads) other</t>
        </is>
      </c>
      <c r="C89" s="26" t="n"/>
      <c r="D89" s="27">
        <f>IF(AND($C89="x",$A89&lt;&gt;""),$A89,"")</f>
        <v/>
      </c>
    </row>
    <row r="90">
      <c r="A90" s="25" t="inlineStr">
        <is>
          <t>average_cpv</t>
        </is>
      </c>
      <c r="B90" s="29" t="inlineStr">
        <is>
          <t>Average CPV · NUMERIC · Microsoft Ads (Bing Ads) other</t>
        </is>
      </c>
      <c r="C90" s="26" t="n"/>
      <c r="D90" s="27">
        <f>IF(AND($C90="x",$A90&lt;&gt;""),$A90,"")</f>
        <v/>
      </c>
    </row>
    <row r="91">
      <c r="A91" s="25" t="inlineStr">
        <is>
          <t>base_campaign_id</t>
        </is>
      </c>
      <c r="B91" s="29" t="inlineStr">
        <is>
          <t>Base (Experiment) Campaign ID · TEXT · Microsoft Ads (Bing Ads) other</t>
        </is>
      </c>
      <c r="C91" s="26" t="n"/>
      <c r="D91" s="27">
        <f>IF(AND($C91="x",$A91&lt;&gt;""),$A91,"")</f>
        <v/>
      </c>
    </row>
    <row r="92">
      <c r="A92" s="25" t="inlineStr">
        <is>
          <t>bid_adjustment</t>
        </is>
      </c>
      <c r="B92" s="29" t="inlineStr">
        <is>
          <t>Bid Adjustment · NUMERIC · Microsoft Ads (Bing Ads) other</t>
        </is>
      </c>
      <c r="C92" s="26" t="n"/>
      <c r="D92" s="27">
        <f>IF(AND($C92="x",$A92&lt;&gt;""),$A92,"")</f>
        <v/>
      </c>
    </row>
    <row r="93">
      <c r="A93" s="25" t="inlineStr">
        <is>
          <t>bid_match_type</t>
        </is>
      </c>
      <c r="B93" s="29" t="inlineStr">
        <is>
          <t>Bid Match Type · TEXT · Microsoft Ads (Bing Ads) other</t>
        </is>
      </c>
      <c r="C93" s="26" t="n"/>
      <c r="D93" s="27">
        <f>IF(AND($C93="x",$A93&lt;&gt;""),$A93,"")</f>
        <v/>
      </c>
    </row>
    <row r="94">
      <c r="A94" s="25" t="inlineStr">
        <is>
          <t>bid_strategy_type</t>
        </is>
      </c>
      <c r="B94" s="29" t="inlineStr">
        <is>
          <t>Bid Strategy Type · TEXT · Microsoft Ads (Bing Ads) other</t>
        </is>
      </c>
      <c r="C94" s="26" t="n"/>
      <c r="D94" s="27">
        <f>IF(AND($C94="x",$A94&lt;&gt;""),$A94,"")</f>
        <v/>
      </c>
    </row>
    <row r="95">
      <c r="A95" s="25" t="inlineStr">
        <is>
          <t>budget_amount</t>
        </is>
      </c>
      <c r="B95" s="29" t="inlineStr">
        <is>
          <t>Budget amount · NUMERIC · Microsoft Ads (Bing Ads) other</t>
        </is>
      </c>
      <c r="C95" s="26" t="n"/>
      <c r="D95" s="27">
        <f>IF(AND($C95="x",$A95&lt;&gt;""),$A95,"")</f>
        <v/>
      </c>
    </row>
    <row r="96">
      <c r="A96" s="25" t="inlineStr">
        <is>
          <t>budget_id</t>
        </is>
      </c>
      <c r="B96" s="29" t="inlineStr">
        <is>
          <t>Budget ID · TEXT · Microsoft Ads (Bing Ads) other</t>
        </is>
      </c>
      <c r="C96" s="26" t="n"/>
      <c r="D96" s="27">
        <f>IF(AND($C96="x",$A96&lt;&gt;""),$A96,"")</f>
        <v/>
      </c>
    </row>
    <row r="97">
      <c r="A97" s="25" t="inlineStr">
        <is>
          <t>business_name</t>
        </is>
      </c>
      <c r="B97" s="29" t="inlineStr">
        <is>
          <t>Business Name · TEXT · Microsoft Ads (Bing Ads) other</t>
        </is>
      </c>
      <c r="C97" s="26" t="n"/>
      <c r="D97" s="27">
        <f>IF(AND($C97="x",$A97&lt;&gt;""),$A97,"")</f>
        <v/>
      </c>
    </row>
    <row r="98">
      <c r="A98" s="25" t="inlineStr">
        <is>
          <t>campaign_labels</t>
        </is>
      </c>
      <c r="B98" s="29" t="inlineStr">
        <is>
          <t>Campaign Labels · TEXT · Microsoft Ads (Bing Ads) other</t>
        </is>
      </c>
      <c r="C98" s="26" t="n"/>
      <c r="D98" s="27">
        <f>IF(AND($C98="x",$A98&lt;&gt;""),$A98,"")</f>
        <v/>
      </c>
    </row>
    <row r="99">
      <c r="A99" s="25" t="inlineStr">
        <is>
          <t>campaign_type</t>
        </is>
      </c>
      <c r="B99" s="29" t="inlineStr">
        <is>
          <t>Campaign Type · TEXT · Microsoft Ads (Bing Ads) other</t>
        </is>
      </c>
      <c r="C99" s="26" t="n"/>
      <c r="D99" s="27">
        <f>IF(AND($C99="x",$A99&lt;&gt;""),$A99,"")</f>
        <v/>
      </c>
    </row>
    <row r="100">
      <c r="A100" s="25" t="inlineStr">
        <is>
          <t>city</t>
        </is>
      </c>
      <c r="B100" s="29" t="inlineStr">
        <is>
          <t>City · CITY · Microsoft Ads (Bing Ads) other</t>
        </is>
      </c>
      <c r="C100" s="26" t="n"/>
      <c r="D100" s="27">
        <f>IF(AND($C100="x",$A100&lt;&gt;""),$A100,"")</f>
        <v/>
      </c>
    </row>
    <row r="101">
      <c r="A101" s="25" t="inlineStr">
        <is>
          <t>click_share_percent</t>
        </is>
      </c>
      <c r="B101" s="29" t="inlineStr">
        <is>
          <t>Click Share Percent · PERCENT · Microsoft Ads (Bing Ads) other</t>
        </is>
      </c>
      <c r="C101" s="26" t="n"/>
      <c r="D101" s="27">
        <f>IF(AND($C101="x",$A101&lt;&gt;""),$A101,"")</f>
        <v/>
      </c>
    </row>
    <row r="102">
      <c r="A102" s="25" t="inlineStr">
        <is>
          <t>conversion_rate</t>
        </is>
      </c>
      <c r="B102" s="29" t="inlineStr">
        <is>
          <t>Conversion Rate · PERCENT · Microsoft Ads (Bing Ads) other</t>
        </is>
      </c>
      <c r="C102" s="26" t="n"/>
      <c r="D102" s="27">
        <f>IF(AND($C102="x",$A102&lt;&gt;""),$A102,"")</f>
        <v/>
      </c>
    </row>
    <row r="103">
      <c r="A103" s="25" t="inlineStr">
        <is>
          <t>cost_per_conversion</t>
        </is>
      </c>
      <c r="B103" s="29" t="inlineStr">
        <is>
          <t>CostPerConversion · NUMERIC · Microsoft Ads (Bing Ads) other</t>
        </is>
      </c>
      <c r="C103" s="26" t="n"/>
      <c r="D103" s="27">
        <f>IF(AND($C103="x",$A103&lt;&gt;""),$A103,"")</f>
        <v/>
      </c>
    </row>
    <row r="104">
      <c r="A104" s="25" t="inlineStr">
        <is>
          <t>cost_per_install</t>
        </is>
      </c>
      <c r="B104" s="29" t="inlineStr">
        <is>
          <t>Cost per Install · NUMERIC · Microsoft Ads (Bing Ads) other</t>
        </is>
      </c>
      <c r="C104" s="26" t="n"/>
      <c r="D104" s="27">
        <f>IF(AND($C104="x",$A104&lt;&gt;""),$A104,"")</f>
        <v/>
      </c>
    </row>
    <row r="105">
      <c r="A105" s="25" t="inlineStr">
        <is>
          <t>cost_per_sale</t>
        </is>
      </c>
      <c r="B105" s="29" t="inlineStr">
        <is>
          <t>Cost per Sale · PERCENT · Microsoft Ads (Bing Ads) other</t>
        </is>
      </c>
      <c r="C105" s="26" t="n"/>
      <c r="D105" s="27">
        <f>IF(AND($C105="x",$A105&lt;&gt;""),$A105,"")</f>
        <v/>
      </c>
    </row>
    <row r="106">
      <c r="A106" s="25" t="inlineStr">
        <is>
          <t>country</t>
        </is>
      </c>
      <c r="B106" s="29" t="inlineStr">
        <is>
          <t>Country · COUNTRY · Microsoft Ads (Bing Ads) other</t>
        </is>
      </c>
      <c r="C106" s="26" t="n"/>
      <c r="D106" s="27">
        <f>IF(AND($C106="x",$A106&lt;&gt;""),$A106,"")</f>
        <v/>
      </c>
    </row>
    <row r="107">
      <c r="A107" s="25" t="inlineStr">
        <is>
          <t>county</t>
        </is>
      </c>
      <c r="B107" s="29" t="inlineStr">
        <is>
          <t>County · TEXT · Microsoft Ads (Bing Ads) other</t>
        </is>
      </c>
      <c r="C107" s="26" t="n"/>
      <c r="D107" s="27">
        <f>IF(AND($C107="x",$A107&lt;&gt;""),$A107,"")</f>
        <v/>
      </c>
    </row>
    <row r="108">
      <c r="A108" s="25" t="inlineStr">
        <is>
          <t>cpa</t>
        </is>
      </c>
      <c r="B108" s="29" t="inlineStr">
        <is>
          <t>Cost Per Assist · NUMERIC · Microsoft Ads (Bing Ads) other</t>
        </is>
      </c>
      <c r="C108" s="26" t="n"/>
      <c r="D108" s="27">
        <f>IF(AND($C108="x",$A108&lt;&gt;""),$A108,"")</f>
        <v/>
      </c>
    </row>
    <row r="109">
      <c r="A109" s="25" t="inlineStr">
        <is>
          <t>cpc</t>
        </is>
      </c>
      <c r="B109" s="29" t="inlineStr">
        <is>
          <t>CPC · NUMERIC · Microsoft Ads (Bing Ads) other</t>
        </is>
      </c>
      <c r="C109" s="26" t="n"/>
      <c r="D109" s="27">
        <f>IF(AND($C109="x",$A109&lt;&gt;""),$A109,"")</f>
        <v/>
      </c>
    </row>
    <row r="110">
      <c r="A110" s="25" t="inlineStr">
        <is>
          <t>ctr</t>
        </is>
      </c>
      <c r="B110" s="29" t="inlineStr">
        <is>
          <t>CTR · PERCENT · Microsoft Ads (Bing Ads) other</t>
        </is>
      </c>
      <c r="C110" s="26" t="n"/>
      <c r="D110" s="27">
        <f>IF(AND($C110="x",$A110&lt;&gt;""),$A110,"")</f>
        <v/>
      </c>
    </row>
    <row r="111">
      <c r="A111" s="25" t="inlineStr">
        <is>
          <t>currency</t>
        </is>
      </c>
      <c r="B111" s="29" t="inlineStr">
        <is>
          <t>Currency · TEXT · Microsoft Ads (Bing Ads) other</t>
        </is>
      </c>
      <c r="C111" s="26" t="n"/>
      <c r="D111" s="27">
        <f>IF(AND($C111="x",$A111&lt;&gt;""),$A111,"")</f>
        <v/>
      </c>
    </row>
    <row r="112">
      <c r="A112" s="25" t="inlineStr">
        <is>
          <t>currency_code</t>
        </is>
      </c>
      <c r="B112" s="29" t="inlineStr">
        <is>
          <t>Currency Code · TEXT · Microsoft Ads (Bing Ads) other</t>
        </is>
      </c>
      <c r="C112" s="26" t="n"/>
      <c r="D112" s="27">
        <f>IF(AND($C112="x",$A112&lt;&gt;""),$A112,"")</f>
        <v/>
      </c>
    </row>
    <row r="113">
      <c r="A113" s="25" t="inlineStr">
        <is>
          <t>customer_id</t>
        </is>
      </c>
      <c r="B113" s="29" t="inlineStr">
        <is>
          <t>Customer ID · TEXT · Microsoft Ads (Bing Ads) other</t>
        </is>
      </c>
      <c r="C113" s="26" t="n"/>
      <c r="D113" s="27">
        <f>IF(AND($C113="x",$A113&lt;&gt;""),$A113,"")</f>
        <v/>
      </c>
    </row>
    <row r="114">
      <c r="A114" s="25" t="inlineStr">
        <is>
          <t>customer_name</t>
        </is>
      </c>
      <c r="B114" s="29" t="inlineStr">
        <is>
          <t>Customer Name · TEXT · Microsoft Ads (Bing Ads) other</t>
        </is>
      </c>
      <c r="C114" s="26" t="n"/>
      <c r="D114" s="27">
        <f>IF(AND($C114="x",$A114&lt;&gt;""),$A114,"")</f>
        <v/>
      </c>
    </row>
    <row r="115">
      <c r="A115" s="25" t="inlineStr">
        <is>
          <t>daily_budget_spend</t>
        </is>
      </c>
      <c r="B115" s="29" t="inlineStr">
        <is>
          <t>Daily Spend · NUMERIC · Microsoft Ads (Bing Ads) other</t>
        </is>
      </c>
      <c r="C115" s="26" t="n"/>
      <c r="D115" s="27">
        <f>IF(AND($C115="x",$A115&lt;&gt;""),$A115,"")</f>
        <v/>
      </c>
    </row>
    <row r="116">
      <c r="A116" s="25" t="inlineStr">
        <is>
          <t>data_fetched_at</t>
        </is>
      </c>
      <c r="B116" s="29" t="inlineStr">
        <is>
          <t>Data fetched at · TIMESTAMP · Microsoft Ads (Bing Ads) other</t>
        </is>
      </c>
      <c r="C116" s="26" t="n"/>
      <c r="D116" s="27">
        <f>IF(AND($C116="x",$A116&lt;&gt;""),$A116,"")</f>
        <v/>
      </c>
    </row>
    <row r="117">
      <c r="A117" s="25" t="inlineStr">
        <is>
          <t>datasource</t>
        </is>
      </c>
      <c r="B117" s="29" t="inlineStr">
        <is>
          <t>Data Source · TEXT · Microsoft Ads (Bing Ads) other</t>
        </is>
      </c>
      <c r="C117" s="26" t="n"/>
      <c r="D117" s="27">
        <f>IF(AND($C117="x",$A117&lt;&gt;""),$A117,"")</f>
        <v/>
      </c>
    </row>
    <row r="118">
      <c r="A118" s="25" t="inlineStr">
        <is>
          <t>day_of_month</t>
        </is>
      </c>
      <c r="B118" s="29" t="inlineStr">
        <is>
          <t>Day of month · TEXT · Microsoft Ads (Bing Ads) other</t>
        </is>
      </c>
      <c r="C118" s="26" t="n"/>
      <c r="D118" s="27">
        <f>IF(AND($C118="x",$A118&lt;&gt;""),$A118,"")</f>
        <v/>
      </c>
    </row>
    <row r="119">
      <c r="A119" s="25" t="inlineStr">
        <is>
          <t>delivered_match_type</t>
        </is>
      </c>
      <c r="B119" s="29" t="inlineStr">
        <is>
          <t>Delivered Match Type · TEXT · Microsoft Ads (Bing Ads) other</t>
        </is>
      </c>
      <c r="C119" s="26" t="n"/>
      <c r="D119" s="27">
        <f>IF(AND($C119="x",$A119&lt;&gt;""),$A119,"")</f>
        <v/>
      </c>
    </row>
    <row r="120">
      <c r="A120" s="25" t="inlineStr">
        <is>
          <t>destination_url</t>
        </is>
      </c>
      <c r="B120" s="29" t="inlineStr">
        <is>
          <t>Destination Url · TEXT · Microsoft Ads (Bing Ads) other</t>
        </is>
      </c>
      <c r="C120" s="26" t="n"/>
      <c r="D120" s="27">
        <f>IF(AND($C120="x",$A120&lt;&gt;""),$A120,"")</f>
        <v/>
      </c>
    </row>
    <row r="121">
      <c r="A121" s="25" t="inlineStr">
        <is>
          <t>device</t>
        </is>
      </c>
      <c r="B121" s="29" t="inlineStr">
        <is>
          <t>Device Type · TEXT · Microsoft Ads (Bing Ads) other</t>
        </is>
      </c>
      <c r="C121" s="26" t="n"/>
      <c r="D121" s="27">
        <f>IF(AND($C121="x",$A121&lt;&gt;""),$A121,"")</f>
        <v/>
      </c>
    </row>
    <row r="122">
      <c r="A122" s="25" t="inlineStr">
        <is>
          <t>device_os</t>
        </is>
      </c>
      <c r="B122" s="29" t="inlineStr">
        <is>
          <t>Device OS · TEXT · Microsoft Ads (Bing Ads) other</t>
        </is>
      </c>
      <c r="C122" s="26" t="n"/>
      <c r="D122" s="27">
        <f>IF(AND($C122="x",$A122&lt;&gt;""),$A122,"")</f>
        <v/>
      </c>
    </row>
    <row r="123">
      <c r="A123" s="25" t="inlineStr">
        <is>
          <t>display_url</t>
        </is>
      </c>
      <c r="B123" s="29" t="inlineStr">
        <is>
          <t>Display Url · TEXT · Microsoft Ads (Bing Ads) other</t>
        </is>
      </c>
      <c r="C123" s="26" t="n"/>
      <c r="D123" s="27">
        <f>IF(AND($C123="x",$A123&lt;&gt;""),$A123,"")</f>
        <v/>
      </c>
    </row>
    <row r="124">
      <c r="A124" s="25" t="inlineStr">
        <is>
          <t>dynamic_ad_target</t>
        </is>
      </c>
      <c r="B124" s="29" t="inlineStr">
        <is>
          <t>Dynamic Ad Target · TEXT · Microsoft Ads (Bing Ads) other</t>
        </is>
      </c>
      <c r="C124" s="26" t="n"/>
      <c r="D124" s="27">
        <f>IF(AND($C124="x",$A124&lt;&gt;""),$A124,"")</f>
        <v/>
      </c>
    </row>
    <row r="125">
      <c r="A125" s="25" t="inlineStr">
        <is>
          <t>dynamic_ad_target_id</t>
        </is>
      </c>
      <c r="B125" s="29" t="inlineStr">
        <is>
          <t>Dynamic Ad Target ID · TEXT · Microsoft Ads (Bing Ads) other</t>
        </is>
      </c>
      <c r="C125" s="26" t="n"/>
      <c r="D125" s="27">
        <f>IF(AND($C125="x",$A125&lt;&gt;""),$A125,"")</f>
        <v/>
      </c>
    </row>
    <row r="126">
      <c r="A126" s="25" t="inlineStr">
        <is>
          <t>dynamic_ad_target_status</t>
        </is>
      </c>
      <c r="B126" s="29" t="inlineStr">
        <is>
          <t>Dynamic Ad Target Status · TEXT · Microsoft Ads (Bing Ads) other</t>
        </is>
      </c>
      <c r="C126" s="26" t="n"/>
      <c r="D126" s="27">
        <f>IF(AND($C126="x",$A126&lt;&gt;""),$A126,"")</f>
        <v/>
      </c>
    </row>
    <row r="127">
      <c r="A127" s="25" t="inlineStr">
        <is>
          <t>dynamic_search_ad_description</t>
        </is>
      </c>
      <c r="B127" s="29" t="inlineStr">
        <is>
          <t>Dynamic Ad Description · TEXT · Microsoft Ads (Bing Ads) other</t>
        </is>
      </c>
      <c r="C127" s="26" t="n"/>
      <c r="D127" s="27">
        <f>IF(AND($C127="x",$A127&lt;&gt;""),$A127,"")</f>
        <v/>
      </c>
    </row>
    <row r="128">
      <c r="A128" s="25" t="inlineStr">
        <is>
          <t>dynamic_search_headline</t>
        </is>
      </c>
      <c r="B128" s="29" t="inlineStr">
        <is>
          <t>Dynamic Search Ad Headline · TEXT · Microsoft Ads (Bing Ads) other</t>
        </is>
      </c>
      <c r="C128" s="26" t="n"/>
      <c r="D128" s="27">
        <f>IF(AND($C128="x",$A128&lt;&gt;""),$A128,"")</f>
        <v/>
      </c>
    </row>
    <row r="129">
      <c r="A129" s="25" t="inlineStr">
        <is>
          <t>eligible_absolute_top_impressions</t>
        </is>
      </c>
      <c r="B129" s="29" t="inlineStr">
        <is>
          <t>Eligible Absolute Top Impressions · NUMERIC · Microsoft Ads (Bing Ads) other</t>
        </is>
      </c>
      <c r="C129" s="26" t="n"/>
      <c r="D129" s="27">
        <f>IF(AND($C129="x",$A129&lt;&gt;""),$A129,"")</f>
        <v/>
      </c>
    </row>
    <row r="130">
      <c r="A130" s="25" t="inlineStr">
        <is>
          <t>eligible_top_impressions</t>
        </is>
      </c>
      <c r="B130" s="29" t="inlineStr">
        <is>
          <t>Eligible Top Impressions · NUMERIC · Microsoft Ads (Bing Ads) other</t>
        </is>
      </c>
      <c r="C130" s="26" t="n"/>
      <c r="D130" s="27">
        <f>IF(AND($C130="x",$A130&lt;&gt;""),$A130,"")</f>
        <v/>
      </c>
    </row>
    <row r="131">
      <c r="A131" s="25" t="inlineStr">
        <is>
          <t>expected_ctr</t>
        </is>
      </c>
      <c r="B131" s="29" t="inlineStr">
        <is>
          <t>Expected CTR · NUMERIC · Microsoft Ads (Bing Ads) other</t>
        </is>
      </c>
      <c r="C131" s="26" t="n"/>
      <c r="D131" s="27">
        <f>IF(AND($C131="x",$A131&lt;&gt;""),$A131,"")</f>
        <v/>
      </c>
    </row>
    <row r="132">
      <c r="A132" s="25" t="inlineStr">
        <is>
          <t>feed_url</t>
        </is>
      </c>
      <c r="B132" s="29" t="inlineStr">
        <is>
          <t>Feed URL · TEXT · Microsoft Ads (Bing Ads) other</t>
        </is>
      </c>
      <c r="C132" s="26" t="n"/>
      <c r="D132" s="27">
        <f>IF(AND($C132="x",$A132&lt;&gt;""),$A132,"")</f>
        <v/>
      </c>
    </row>
    <row r="133">
      <c r="A133" s="25" t="inlineStr">
        <is>
          <t>final_mobile_url</t>
        </is>
      </c>
      <c r="B133" s="29" t="inlineStr">
        <is>
          <t>Final Mobile Url · TEXT · Microsoft Ads (Bing Ads) other</t>
        </is>
      </c>
      <c r="C133" s="26" t="n"/>
      <c r="D133" s="27">
        <f>IF(AND($C133="x",$A133&lt;&gt;""),$A133,"")</f>
        <v/>
      </c>
    </row>
    <row r="134">
      <c r="A134" s="25" t="inlineStr">
        <is>
          <t>final_url</t>
        </is>
      </c>
      <c r="B134" s="29" t="inlineStr">
        <is>
          <t>The Final URL · TEXT · Microsoft Ads (Bing Ads) other</t>
        </is>
      </c>
      <c r="C134" s="26" t="n"/>
      <c r="D134" s="27">
        <f>IF(AND($C134="x",$A134&lt;&gt;""),$A134,"")</f>
        <v/>
      </c>
    </row>
    <row r="135">
      <c r="A135" s="25" t="inlineStr">
        <is>
          <t>final_url_suffix</t>
        </is>
      </c>
      <c r="B135" s="29" t="inlineStr">
        <is>
          <t>Final Url Suffix · TEXT · Microsoft Ads (Bing Ads) other</t>
        </is>
      </c>
      <c r="C135" s="26" t="n"/>
      <c r="D135" s="27">
        <f>IF(AND($C135="x",$A135&lt;&gt;""),$A135,"")</f>
        <v/>
      </c>
    </row>
    <row r="136">
      <c r="A136" s="25" t="inlineStr">
        <is>
          <t>first_page_bid</t>
        </is>
      </c>
      <c r="B136" s="29" t="inlineStr">
        <is>
          <t>Mainline Bid First Page Amount (Duplicate) · NUMERIC · Microsoft Ads (Bing Ads) other</t>
        </is>
      </c>
      <c r="C136" s="26" t="n"/>
      <c r="D136" s="27">
        <f>IF(AND($C136="x",$A136&lt;&gt;""),$A136,"")</f>
        <v/>
      </c>
    </row>
    <row r="137">
      <c r="A137" s="25" t="inlineStr">
        <is>
          <t>gender</t>
        </is>
      </c>
      <c r="B137" s="29" t="inlineStr">
        <is>
          <t>Gender · TEXT · Microsoft Ads (Bing Ads) other</t>
        </is>
      </c>
      <c r="C137" s="26" t="n"/>
      <c r="D137" s="27">
        <f>IF(AND($C137="x",$A137&lt;&gt;""),$A137,"")</f>
        <v/>
      </c>
    </row>
    <row r="138">
      <c r="A138" s="25" t="inlineStr">
        <is>
          <t>goal</t>
        </is>
      </c>
      <c r="B138" s="29" t="inlineStr">
        <is>
          <t>Goal · TEXT · Microsoft Ads (Bing Ads) other</t>
        </is>
      </c>
      <c r="C138" s="26" t="n"/>
      <c r="D138" s="27">
        <f>IF(AND($C138="x",$A138&lt;&gt;""),$A138,"")</f>
        <v/>
      </c>
    </row>
    <row r="139">
      <c r="A139" s="25" t="inlineStr">
        <is>
          <t>goal_id</t>
        </is>
      </c>
      <c r="B139" s="29" t="inlineStr">
        <is>
          <t>Goal ID · TEXT · Microsoft Ads (Bing Ads) other</t>
        </is>
      </c>
      <c r="C139" s="26" t="n"/>
      <c r="D139" s="27">
        <f>IF(AND($C139="x",$A139&lt;&gt;""),$A139,"")</f>
        <v/>
      </c>
    </row>
    <row r="140">
      <c r="A140" s="25" t="inlineStr">
        <is>
          <t>goal_type</t>
        </is>
      </c>
      <c r="B140" s="29" t="inlineStr">
        <is>
          <t>Goal Type · TEXT · Microsoft Ads (Bing Ads) other</t>
        </is>
      </c>
      <c r="C140" s="26" t="n"/>
      <c r="D140" s="27">
        <f>IF(AND($C140="x",$A140&lt;&gt;""),$A140,"")</f>
        <v/>
      </c>
    </row>
    <row r="141">
      <c r="A141" s="25" t="inlineStr">
        <is>
          <t>impression_lost_to_budget</t>
        </is>
      </c>
      <c r="B141" s="29" t="inlineStr">
        <is>
          <t>Impression Lost To Budget · NUMERIC · Microsoft Ads (Bing Ads) other</t>
        </is>
      </c>
      <c r="C141" s="26" t="n"/>
      <c r="D141" s="27">
        <f>IF(AND($C141="x",$A141&lt;&gt;""),$A141,"")</f>
        <v/>
      </c>
    </row>
    <row r="142">
      <c r="A142" s="25" t="inlineStr">
        <is>
          <t>impression_lost_to_budget_percent</t>
        </is>
      </c>
      <c r="B142" s="29" t="inlineStr">
        <is>
          <t>Impression Lost To Budget Percent · PERCENT · Microsoft Ads (Bing Ads) other</t>
        </is>
      </c>
      <c r="C142" s="26" t="n"/>
      <c r="D142" s="27">
        <f>IF(AND($C142="x",$A142&lt;&gt;""),$A142,"")</f>
        <v/>
      </c>
    </row>
    <row r="143">
      <c r="A143" s="25" t="inlineStr">
        <is>
          <t>impression_lost_to_rank</t>
        </is>
      </c>
      <c r="B143" s="29" t="inlineStr">
        <is>
          <t>Impression Lost To Rank · NUMERIC · Microsoft Ads (Bing Ads) other</t>
        </is>
      </c>
      <c r="C143" s="26" t="n"/>
      <c r="D143" s="27">
        <f>IF(AND($C143="x",$A143&lt;&gt;""),$A143,"")</f>
        <v/>
      </c>
    </row>
    <row r="144">
      <c r="A144" s="25" t="inlineStr">
        <is>
          <t>impression_lost_to_rank_percent</t>
        </is>
      </c>
      <c r="B144" s="29" t="inlineStr">
        <is>
          <t>Impression Lost To Rank Percent · PERCENT · Microsoft Ads (Bing Ads) other</t>
        </is>
      </c>
      <c r="C144" s="26" t="n"/>
      <c r="D144" s="27">
        <f>IF(AND($C144="x",$A144&lt;&gt;""),$A144,"")</f>
        <v/>
      </c>
    </row>
    <row r="145">
      <c r="A145" s="25" t="inlineStr">
        <is>
          <t>impression_share_percent</t>
        </is>
      </c>
      <c r="B145" s="29" t="inlineStr">
        <is>
          <t>Impression Share Percent · PERCENT · Microsoft Ads (Bing Ads) other</t>
        </is>
      </c>
      <c r="C145" s="26" t="n"/>
      <c r="D145" s="27">
        <f>IF(AND($C145="x",$A145&lt;&gt;""),$A145,"")</f>
        <v/>
      </c>
    </row>
    <row r="146">
      <c r="A146" s="25" t="inlineStr">
        <is>
          <t>installs</t>
        </is>
      </c>
      <c r="B146" s="29" t="inlineStr">
        <is>
          <t>Installs · NUMERIC · Microsoft Ads (Bing Ads) other</t>
        </is>
      </c>
      <c r="C146" s="26" t="n"/>
      <c r="D146" s="27">
        <f>IF(AND($C146="x",$A146&lt;&gt;""),$A146,"")</f>
        <v/>
      </c>
    </row>
    <row r="147">
      <c r="A147" s="25" t="inlineStr">
        <is>
          <t>keyword</t>
        </is>
      </c>
      <c r="B147" s="29" t="inlineStr">
        <is>
          <t>Keyword · TEXT · Microsoft Ads (Bing Ads) other</t>
        </is>
      </c>
      <c r="C147" s="26" t="n"/>
      <c r="D147" s="27">
        <f>IF(AND($C147="x",$A147&lt;&gt;""),$A147,"")</f>
        <v/>
      </c>
    </row>
    <row r="148">
      <c r="A148" s="25" t="inlineStr">
        <is>
          <t>keyword_id</t>
        </is>
      </c>
      <c r="B148" s="29" t="inlineStr">
        <is>
          <t>The Keyword ID · TEXT · Microsoft Ads (Bing Ads) other</t>
        </is>
      </c>
      <c r="C148" s="26" t="n"/>
      <c r="D148" s="27">
        <f>IF(AND($C148="x",$A148&lt;&gt;""),$A148,"")</f>
        <v/>
      </c>
    </row>
    <row r="149">
      <c r="A149" s="25" t="inlineStr">
        <is>
          <t>keyword_labels</t>
        </is>
      </c>
      <c r="B149" s="29" t="inlineStr">
        <is>
          <t>Keyword Labels · TEXT · Microsoft Ads (Bing Ads) other</t>
        </is>
      </c>
      <c r="C149" s="26" t="n"/>
      <c r="D149" s="27">
        <f>IF(AND($C149="x",$A149&lt;&gt;""),$A149,"")</f>
        <v/>
      </c>
    </row>
    <row r="150">
      <c r="A150" s="25" t="inlineStr">
        <is>
          <t>keyword_status</t>
        </is>
      </c>
      <c r="B150" s="29" t="inlineStr">
        <is>
          <t>Keyword Status · TEXT · Microsoft Ads (Bing Ads) other</t>
        </is>
      </c>
      <c r="C150" s="26" t="n"/>
      <c r="D150" s="27">
        <f>IF(AND($C150="x",$A150&lt;&gt;""),$A150,"")</f>
        <v/>
      </c>
    </row>
    <row r="151">
      <c r="A151" s="25" t="inlineStr">
        <is>
          <t>landing_page_experience</t>
        </is>
      </c>
      <c r="B151" s="29" t="inlineStr">
        <is>
          <t>Landing Page Experience · TEXT · Microsoft Ads (Bing Ads) other</t>
        </is>
      </c>
      <c r="C151" s="26" t="n"/>
      <c r="D151" s="27">
        <f>IF(AND($C151="x",$A151&lt;&gt;""),$A151,"")</f>
        <v/>
      </c>
    </row>
    <row r="152">
      <c r="A152" s="25" t="inlineStr">
        <is>
          <t>landing_page_title</t>
        </is>
      </c>
      <c r="B152" s="29" t="inlineStr">
        <is>
          <t>Landing Page Title · TEXT · Microsoft Ads (Bing Ads) other</t>
        </is>
      </c>
      <c r="C152" s="26" t="n"/>
      <c r="D152" s="27">
        <f>IF(AND($C152="x",$A152&lt;&gt;""),$A152,"")</f>
        <v/>
      </c>
    </row>
    <row r="153">
      <c r="A153" s="25" t="inlineStr">
        <is>
          <t>language</t>
        </is>
      </c>
      <c r="B153" s="29" t="inlineStr">
        <is>
          <t>Language · TEXT · Microsoft Ads (Bing Ads) other</t>
        </is>
      </c>
      <c r="C153" s="26" t="n"/>
      <c r="D153" s="27">
        <f>IF(AND($C153="x",$A153&lt;&gt;""),$A153,"")</f>
        <v/>
      </c>
    </row>
    <row r="154">
      <c r="A154" s="25" t="inlineStr">
        <is>
          <t>location_id</t>
        </is>
      </c>
      <c r="B154" s="29" t="inlineStr">
        <is>
          <t>Location Id · TEXT · Microsoft Ads (Bing Ads) other</t>
        </is>
      </c>
      <c r="C154" s="26" t="n"/>
      <c r="D154" s="27">
        <f>IF(AND($C154="x",$A154&lt;&gt;""),$A154,"")</f>
        <v/>
      </c>
    </row>
    <row r="155">
      <c r="A155" s="25" t="inlineStr">
        <is>
          <t>mainline_bid</t>
        </is>
      </c>
      <c r="B155" s="29" t="inlineStr">
        <is>
          <t>Mainline Bid First Page Amount · NUMERIC · Microsoft Ads (Bing Ads) other</t>
        </is>
      </c>
      <c r="C155" s="26" t="n"/>
      <c r="D155" s="27">
        <f>IF(AND($C155="x",$A155&lt;&gt;""),$A155,"")</f>
        <v/>
      </c>
    </row>
    <row r="156">
      <c r="A156" s="25" t="inlineStr">
        <is>
          <t>mainline_bid_1</t>
        </is>
      </c>
      <c r="B156" s="29" t="inlineStr">
        <is>
          <t>Mainline Bid Top Amount · NUMERIC · Microsoft Ads (Bing Ads) other</t>
        </is>
      </c>
      <c r="C156" s="26" t="n"/>
      <c r="D156" s="27">
        <f>IF(AND($C156="x",$A156&lt;&gt;""),$A156,"")</f>
        <v/>
      </c>
    </row>
    <row r="157">
      <c r="A157" s="25" t="inlineStr">
        <is>
          <t>metro_area</t>
        </is>
      </c>
      <c r="B157" s="29" t="inlineStr">
        <is>
          <t>Metro Area · TEXT · Microsoft Ads (Bing Ads) other</t>
        </is>
      </c>
      <c r="C157" s="26" t="n"/>
      <c r="D157" s="27">
        <f>IF(AND($C157="x",$A157&lt;&gt;""),$A157,"")</f>
        <v/>
      </c>
    </row>
    <row r="158">
      <c r="A158" s="25" t="inlineStr">
        <is>
          <t>month_to_date_budget_spend</t>
        </is>
      </c>
      <c r="B158" s="29" t="inlineStr">
        <is>
          <t>Month to Date Budget Spend · NUMERIC · Microsoft Ads (Bing Ads) other</t>
        </is>
      </c>
      <c r="C158" s="26" t="n"/>
      <c r="D158" s="27">
        <f>IF(AND($C158="x",$A158&lt;&gt;""),$A158,"")</f>
        <v/>
      </c>
    </row>
    <row r="159">
      <c r="A159" s="25" t="inlineStr">
        <is>
          <t>monthly_budget</t>
        </is>
      </c>
      <c r="B159" s="29" t="inlineStr">
        <is>
          <t>Monthly Budget · NUMERIC · Microsoft Ads (Bing Ads) other</t>
        </is>
      </c>
      <c r="C159" s="26" t="n"/>
      <c r="D159" s="27">
        <f>IF(AND($C159="x",$A159&lt;&gt;""),$A159,"")</f>
        <v/>
      </c>
    </row>
    <row r="160">
      <c r="A160" s="25" t="inlineStr">
        <is>
          <t>neighborhood</t>
        </is>
      </c>
      <c r="B160" s="29" t="inlineStr">
        <is>
          <t>Neighborhood · TEXT · Microsoft Ads (Bing Ads) other</t>
        </is>
      </c>
      <c r="C160" s="26" t="n"/>
      <c r="D160" s="27">
        <f>IF(AND($C160="x",$A160&lt;&gt;""),$A160,"")</f>
        <v/>
      </c>
    </row>
    <row r="161">
      <c r="A161" s="25" t="inlineStr">
        <is>
          <t>network</t>
        </is>
      </c>
      <c r="B161" s="29" t="inlineStr">
        <is>
          <t>Network · TEXT · Microsoft Ads (Bing Ads) other</t>
        </is>
      </c>
      <c r="C161" s="26" t="n"/>
      <c r="D161" s="27">
        <f>IF(AND($C161="x",$A161&lt;&gt;""),$A161,"")</f>
        <v/>
      </c>
    </row>
    <row r="162">
      <c r="A162" s="25" t="inlineStr">
        <is>
          <t>now</t>
        </is>
      </c>
      <c r="B162" s="29" t="inlineStr">
        <is>
          <t>Now · TIMESTAMP · Microsoft Ads (Bing Ads) other</t>
        </is>
      </c>
      <c r="C162" s="26" t="n"/>
      <c r="D162" s="27">
        <f>IF(AND($C162="x",$A162&lt;&gt;""),$A162,"")</f>
        <v/>
      </c>
    </row>
    <row r="163">
      <c r="A163" s="25" t="inlineStr">
        <is>
          <t>phone_calls</t>
        </is>
      </c>
      <c r="B163" s="29" t="inlineStr">
        <is>
          <t>Phone Calls · NUMERIC · Microsoft Ads (Bing Ads) other</t>
        </is>
      </c>
      <c r="C163" s="26" t="n"/>
      <c r="D163" s="27">
        <f>IF(AND($C163="x",$A163&lt;&gt;""),$A163,"")</f>
        <v/>
      </c>
    </row>
    <row r="164">
      <c r="A164" s="25" t="inlineStr">
        <is>
          <t>postal_code</t>
        </is>
      </c>
      <c r="B164" s="29" t="inlineStr">
        <is>
          <t>Postal Code · TEXT · Microsoft Ads (Bing Ads) other</t>
        </is>
      </c>
      <c r="C164" s="26" t="n"/>
      <c r="D164" s="27">
        <f>IF(AND($C164="x",$A164&lt;&gt;""),$A164,"")</f>
        <v/>
      </c>
    </row>
    <row r="165">
      <c r="A165" s="25" t="inlineStr">
        <is>
          <t>potential_clicks</t>
        </is>
      </c>
      <c r="B165" s="29" t="inlineStr">
        <is>
          <t>Potential Clicks · NUMERIC · Microsoft Ads (Bing Ads) other</t>
        </is>
      </c>
      <c r="C165" s="26" t="n"/>
      <c r="D165" s="27">
        <f>IF(AND($C165="x",$A165&lt;&gt;""),$A165,"")</f>
        <v/>
      </c>
    </row>
    <row r="166">
      <c r="A166" s="25" t="inlineStr">
        <is>
          <t>product_assisted_clicks</t>
        </is>
      </c>
      <c r="B166" s="29" t="inlineStr">
        <is>
          <t>Product Assisted Clicks · NUMERIC · Microsoft Ads (Bing Ads) other</t>
        </is>
      </c>
      <c r="C166" s="26" t="n"/>
      <c r="D166" s="27">
        <f>IF(AND($C166="x",$A166&lt;&gt;""),$A166,"")</f>
        <v/>
      </c>
    </row>
    <row r="167">
      <c r="A167" s="25" t="inlineStr">
        <is>
          <t>product_assisted_conversions</t>
        </is>
      </c>
      <c r="B167" s="29" t="inlineStr">
        <is>
          <t>Product Assisted Conversions · NUMERIC · Microsoft Ads (Bing Ads) other</t>
        </is>
      </c>
      <c r="C167" s="26" t="n"/>
      <c r="D167" s="27">
        <f>IF(AND($C167="x",$A167&lt;&gt;""),$A167,"")</f>
        <v/>
      </c>
    </row>
    <row r="168">
      <c r="A168" s="25" t="inlineStr">
        <is>
          <t>product_assisted_impressions</t>
        </is>
      </c>
      <c r="B168" s="29" t="inlineStr">
        <is>
          <t>Product Assisted Impressions · NUMERIC · Microsoft Ads (Bing Ads) other</t>
        </is>
      </c>
      <c r="C168" s="26" t="n"/>
      <c r="D168" s="27">
        <f>IF(AND($C168="x",$A168&lt;&gt;""),$A168,"")</f>
        <v/>
      </c>
    </row>
    <row r="169">
      <c r="A169" s="25" t="inlineStr">
        <is>
          <t>product_benchmark_ctr</t>
        </is>
      </c>
      <c r="B169" s="29" t="inlineStr">
        <is>
          <t>Product Benchmark CTR · NUMERIC · Microsoft Ads (Bing Ads) other</t>
        </is>
      </c>
      <c r="C169" s="26" t="n"/>
      <c r="D169" s="27">
        <f>IF(AND($C169="x",$A169&lt;&gt;""),$A169,"")</f>
        <v/>
      </c>
    </row>
    <row r="170">
      <c r="A170" s="25" t="inlineStr">
        <is>
          <t>product_bought</t>
        </is>
      </c>
      <c r="B170" s="29" t="inlineStr">
        <is>
          <t>Product Bought · TEXT · Microsoft Ads (Bing Ads) other</t>
        </is>
      </c>
      <c r="C170" s="26" t="n"/>
      <c r="D170" s="27">
        <f>IF(AND($C170="x",$A170&lt;&gt;""),$A170,"")</f>
        <v/>
      </c>
    </row>
    <row r="171">
      <c r="A171" s="25" t="inlineStr">
        <is>
          <t>product_bought_title</t>
        </is>
      </c>
      <c r="B171" s="29" t="inlineStr">
        <is>
          <t>Product Bought Title · TEXT · Microsoft Ads (Bing Ads) other</t>
        </is>
      </c>
      <c r="C171" s="26" t="n"/>
      <c r="D171" s="27">
        <f>IF(AND($C171="x",$A171&lt;&gt;""),$A171,"")</f>
        <v/>
      </c>
    </row>
    <row r="172">
      <c r="A172" s="25" t="inlineStr">
        <is>
          <t>product_brand</t>
        </is>
      </c>
      <c r="B172" s="29" t="inlineStr">
        <is>
          <t>Product brand · TEXT · Microsoft Ads (Bing Ads) other</t>
        </is>
      </c>
      <c r="C172" s="26" t="n"/>
      <c r="D172" s="27">
        <f>IF(AND($C172="x",$A172&lt;&gt;""),$A172,"")</f>
        <v/>
      </c>
    </row>
    <row r="173">
      <c r="A173" s="25" t="inlineStr">
        <is>
          <t>product_category_1</t>
        </is>
      </c>
      <c r="B173" s="29" t="inlineStr">
        <is>
          <t>Product category 1 · TEXT · Microsoft Ads (Bing Ads) other</t>
        </is>
      </c>
      <c r="C173" s="26" t="n"/>
      <c r="D173" s="27">
        <f>IF(AND($C173="x",$A173&lt;&gt;""),$A173,"")</f>
        <v/>
      </c>
    </row>
    <row r="174">
      <c r="A174" s="25" t="inlineStr">
        <is>
          <t>product_category_2</t>
        </is>
      </c>
      <c r="B174" s="29" t="inlineStr">
        <is>
          <t>Product category 2 · TEXT · Microsoft Ads (Bing Ads) other</t>
        </is>
      </c>
      <c r="C174" s="26" t="n"/>
      <c r="D174" s="27">
        <f>IF(AND($C174="x",$A174&lt;&gt;""),$A174,"")</f>
        <v/>
      </c>
    </row>
    <row r="175">
      <c r="A175" s="25" t="inlineStr">
        <is>
          <t>product_category_3</t>
        </is>
      </c>
      <c r="B175" s="29" t="inlineStr">
        <is>
          <t>Product category 3 · TEXT · Microsoft Ads (Bing Ads) other</t>
        </is>
      </c>
      <c r="C175" s="26" t="n"/>
      <c r="D175" s="27">
        <f>IF(AND($C175="x",$A175&lt;&gt;""),$A175,"")</f>
        <v/>
      </c>
    </row>
    <row r="176">
      <c r="A176" s="25" t="inlineStr">
        <is>
          <t>product_category_4</t>
        </is>
      </c>
      <c r="B176" s="29" t="inlineStr">
        <is>
          <t>Product category 4 · TEXT · Microsoft Ads (Bing Ads) other</t>
        </is>
      </c>
      <c r="C176" s="26" t="n"/>
      <c r="D176" s="27">
        <f>IF(AND($C176="x",$A176&lt;&gt;""),$A176,"")</f>
        <v/>
      </c>
    </row>
    <row r="177">
      <c r="A177" s="25" t="inlineStr">
        <is>
          <t>product_category_5</t>
        </is>
      </c>
      <c r="B177" s="29" t="inlineStr">
        <is>
          <t>Product category 5 · TEXT · Microsoft Ads (Bing Ads) other</t>
        </is>
      </c>
      <c r="C177" s="26" t="n"/>
      <c r="D177" s="27">
        <f>IF(AND($C177="x",$A177&lt;&gt;""),$A177,"")</f>
        <v/>
      </c>
    </row>
    <row r="178">
      <c r="A178" s="25" t="inlineStr">
        <is>
          <t>product_click_type</t>
        </is>
      </c>
      <c r="B178" s="29" t="inlineStr">
        <is>
          <t>Product Click Type · TEXT · Microsoft Ads (Bing Ads) other</t>
        </is>
      </c>
      <c r="C178" s="26" t="n"/>
      <c r="D178" s="27">
        <f>IF(AND($C178="x",$A178&lt;&gt;""),$A178,"")</f>
        <v/>
      </c>
    </row>
    <row r="179">
      <c r="A179" s="25" t="inlineStr">
        <is>
          <t>product_click_type_id</t>
        </is>
      </c>
      <c r="B179" s="29" t="inlineStr">
        <is>
          <t>Product Click Type ID · TEXT · Microsoft Ads (Bing Ads) other</t>
        </is>
      </c>
      <c r="C179" s="26" t="n"/>
      <c r="D179" s="27">
        <f>IF(AND($C179="x",$A179&lt;&gt;""),$A179,"")</f>
        <v/>
      </c>
    </row>
    <row r="180">
      <c r="A180" s="25" t="inlineStr">
        <is>
          <t>product_condition</t>
        </is>
      </c>
      <c r="B180" s="29" t="inlineStr">
        <is>
          <t>Product condition · TEXT · Microsoft Ads (Bing Ads) other</t>
        </is>
      </c>
      <c r="C180" s="26" t="n"/>
      <c r="D180" s="27">
        <f>IF(AND($C180="x",$A180&lt;&gt;""),$A180,"")</f>
        <v/>
      </c>
    </row>
    <row r="181">
      <c r="A181" s="25" t="inlineStr">
        <is>
          <t>product_country_of_sale</t>
        </is>
      </c>
      <c r="B181" s="29" t="inlineStr">
        <is>
          <t>Product Country of Sale · COUNTRY · Microsoft Ads (Bing Ads) other</t>
        </is>
      </c>
      <c r="C181" s="26" t="n"/>
      <c r="D181" s="27">
        <f>IF(AND($C181="x",$A181&lt;&gt;""),$A181,"")</f>
        <v/>
      </c>
    </row>
    <row r="182">
      <c r="A182" s="25" t="inlineStr">
        <is>
          <t>product_custom_label_0</t>
        </is>
      </c>
      <c r="B182" s="29" t="inlineStr">
        <is>
          <t>Product custom label 0 · TEXT · Microsoft Ads (Bing Ads) other</t>
        </is>
      </c>
      <c r="C182" s="26" t="n"/>
      <c r="D182" s="27">
        <f>IF(AND($C182="x",$A182&lt;&gt;""),$A182,"")</f>
        <v/>
      </c>
    </row>
    <row r="183">
      <c r="A183" s="25" t="inlineStr">
        <is>
          <t>product_custom_label_1</t>
        </is>
      </c>
      <c r="B183" s="29" t="inlineStr">
        <is>
          <t>Product custom label 1 · TEXT · Microsoft Ads (Bing Ads) other</t>
        </is>
      </c>
      <c r="C183" s="26" t="n"/>
      <c r="D183" s="27">
        <f>IF(AND($C183="x",$A183&lt;&gt;""),$A183,"")</f>
        <v/>
      </c>
    </row>
    <row r="184">
      <c r="A184" s="25" t="inlineStr">
        <is>
          <t>product_custom_label_2</t>
        </is>
      </c>
      <c r="B184" s="29" t="inlineStr">
        <is>
          <t>Product custom label 2 · TEXT · Microsoft Ads (Bing Ads) other</t>
        </is>
      </c>
      <c r="C184" s="26" t="n"/>
      <c r="D184" s="27">
        <f>IF(AND($C184="x",$A184&lt;&gt;""),$A184,"")</f>
        <v/>
      </c>
    </row>
    <row r="185">
      <c r="A185" s="25" t="inlineStr">
        <is>
          <t>product_custom_label_3</t>
        </is>
      </c>
      <c r="B185" s="29" t="inlineStr">
        <is>
          <t>Product custom label 3 · TEXT · Microsoft Ads (Bing Ads) other</t>
        </is>
      </c>
      <c r="C185" s="26" t="n"/>
      <c r="D185" s="27">
        <f>IF(AND($C185="x",$A185&lt;&gt;""),$A185,"")</f>
        <v/>
      </c>
    </row>
    <row r="186">
      <c r="A186" s="25" t="inlineStr">
        <is>
          <t>product_custom_label_4</t>
        </is>
      </c>
      <c r="B186" s="29" t="inlineStr">
        <is>
          <t>Product custom label 4 · TEXT · Microsoft Ads (Bing Ads) other</t>
        </is>
      </c>
      <c r="C186" s="26" t="n"/>
      <c r="D186" s="27">
        <f>IF(AND($C186="x",$A186&lt;&gt;""),$A186,"")</f>
        <v/>
      </c>
    </row>
    <row r="187">
      <c r="A187" s="25" t="inlineStr">
        <is>
          <t>product_gtin</t>
        </is>
      </c>
      <c r="B187" s="29" t="inlineStr">
        <is>
          <t>Product gtin · TEXT · Microsoft Ads (Bing Ads) other</t>
        </is>
      </c>
      <c r="C187" s="26" t="n"/>
      <c r="D187" s="27">
        <f>IF(AND($C187="x",$A187&lt;&gt;""),$A187,"")</f>
        <v/>
      </c>
    </row>
    <row r="188">
      <c r="A188" s="25" t="inlineStr">
        <is>
          <t>product_id</t>
        </is>
      </c>
      <c r="B188" s="29" t="inlineStr">
        <is>
          <t>Product ID · TEXT · Microsoft Ads (Bing Ads) other</t>
        </is>
      </c>
      <c r="C188" s="26" t="n"/>
      <c r="D188" s="27">
        <f>IF(AND($C188="x",$A188&lt;&gt;""),$A188,"")</f>
        <v/>
      </c>
    </row>
    <row r="189">
      <c r="A189" s="25" t="inlineStr">
        <is>
          <t>product_local_store_code</t>
        </is>
      </c>
      <c r="B189" s="29" t="inlineStr">
        <is>
          <t>Product Local Store Code · TEXT · Microsoft Ads (Bing Ads) other</t>
        </is>
      </c>
      <c r="C189" s="26" t="n"/>
      <c r="D189" s="27">
        <f>IF(AND($C189="x",$A189&lt;&gt;""),$A189,"")</f>
        <v/>
      </c>
    </row>
    <row r="190">
      <c r="A190" s="25" t="inlineStr">
        <is>
          <t>product_mpn</t>
        </is>
      </c>
      <c r="B190" s="29" t="inlineStr">
        <is>
          <t>Product mpn · TEXT · Microsoft Ads (Bing Ads) other</t>
        </is>
      </c>
      <c r="C190" s="26" t="n"/>
      <c r="D190" s="27">
        <f>IF(AND($C190="x",$A190&lt;&gt;""),$A190,"")</f>
        <v/>
      </c>
    </row>
    <row r="191">
      <c r="A191" s="25" t="inlineStr">
        <is>
          <t>product_offer_language</t>
        </is>
      </c>
      <c r="B191" s="29" t="inlineStr">
        <is>
          <t>Product Offer Language · TEXT · Microsoft Ads (Bing Ads) other</t>
        </is>
      </c>
      <c r="C191" s="26" t="n"/>
      <c r="D191" s="27">
        <f>IF(AND($C191="x",$A191&lt;&gt;""),$A191,"")</f>
        <v/>
      </c>
    </row>
    <row r="192">
      <c r="A192" s="25" t="inlineStr">
        <is>
          <t>product_price</t>
        </is>
      </c>
      <c r="B192" s="29" t="inlineStr">
        <is>
          <t>Product price · NUMERIC · Microsoft Ads (Bing Ads) other</t>
        </is>
      </c>
      <c r="C192" s="26" t="n"/>
      <c r="D192" s="27">
        <f>IF(AND($C192="x",$A192&lt;&gt;""),$A192,"")</f>
        <v/>
      </c>
    </row>
    <row r="193">
      <c r="A193" s="25" t="inlineStr">
        <is>
          <t>product_quantity_bought</t>
        </is>
      </c>
      <c r="B193" s="29" t="inlineStr">
        <is>
          <t>Product Quantity Bought · NUMERIC · Microsoft Ads (Bing Ads) other</t>
        </is>
      </c>
      <c r="C193" s="26" t="n"/>
      <c r="D193" s="27">
        <f>IF(AND($C193="x",$A193&lt;&gt;""),$A193,"")</f>
        <v/>
      </c>
    </row>
    <row r="194">
      <c r="A194" s="25" t="inlineStr">
        <is>
          <t>product_seller_name</t>
        </is>
      </c>
      <c r="B194" s="29" t="inlineStr">
        <is>
          <t>Product Seller Name · TEXT · Microsoft Ads (Bing Ads) other</t>
        </is>
      </c>
      <c r="C194" s="26" t="n"/>
      <c r="D194" s="27">
        <f>IF(AND($C194="x",$A194&lt;&gt;""),$A194,"")</f>
        <v/>
      </c>
    </row>
    <row r="195">
      <c r="A195" s="25" t="inlineStr">
        <is>
          <t>product_store_id</t>
        </is>
      </c>
      <c r="B195" s="29" t="inlineStr">
        <is>
          <t>Product Store ID · TEXT · Microsoft Ads (Bing Ads) other</t>
        </is>
      </c>
      <c r="C195" s="26" t="n"/>
      <c r="D195" s="27">
        <f>IF(AND($C195="x",$A195&lt;&gt;""),$A195,"")</f>
        <v/>
      </c>
    </row>
    <row r="196">
      <c r="A196" s="25" t="inlineStr">
        <is>
          <t>product_total_clicks</t>
        </is>
      </c>
      <c r="B196" s="29" t="inlineStr">
        <is>
          <t>Product Total Clicks On Ad Elements · TEXT · Microsoft Ads (Bing Ads) other</t>
        </is>
      </c>
      <c r="C196" s="26" t="n"/>
      <c r="D196" s="27">
        <f>IF(AND($C196="x",$A196&lt;&gt;""),$A196,"")</f>
        <v/>
      </c>
    </row>
    <row r="197">
      <c r="A197" s="25" t="inlineStr">
        <is>
          <t>product_type_1</t>
        </is>
      </c>
      <c r="B197" s="29" t="inlineStr">
        <is>
          <t>Product type 1 · TEXT · Microsoft Ads (Bing Ads) other</t>
        </is>
      </c>
      <c r="C197" s="26" t="n"/>
      <c r="D197" s="27">
        <f>IF(AND($C197="x",$A197&lt;&gt;""),$A197,"")</f>
        <v/>
      </c>
    </row>
    <row r="198">
      <c r="A198" s="25" t="inlineStr">
        <is>
          <t>product_type_2</t>
        </is>
      </c>
      <c r="B198" s="29" t="inlineStr">
        <is>
          <t>Product type 2 · TEXT · Microsoft Ads (Bing Ads) other</t>
        </is>
      </c>
      <c r="C198" s="26" t="n"/>
      <c r="D198" s="27">
        <f>IF(AND($C198="x",$A198&lt;&gt;""),$A198,"")</f>
        <v/>
      </c>
    </row>
    <row r="199">
      <c r="A199" s="25" t="inlineStr">
        <is>
          <t>product_type_3</t>
        </is>
      </c>
      <c r="B199" s="29" t="inlineStr">
        <is>
          <t>Product type 3 · TEXT · Microsoft Ads (Bing Ads) other</t>
        </is>
      </c>
      <c r="C199" s="26" t="n"/>
      <c r="D199" s="27">
        <f>IF(AND($C199="x",$A199&lt;&gt;""),$A199,"")</f>
        <v/>
      </c>
    </row>
    <row r="200">
      <c r="A200" s="25" t="inlineStr">
        <is>
          <t>product_type_4</t>
        </is>
      </c>
      <c r="B200" s="29" t="inlineStr">
        <is>
          <t>Product type 4 · TEXT · Microsoft Ads (Bing Ads) other</t>
        </is>
      </c>
      <c r="C200" s="26" t="n"/>
      <c r="D200" s="27">
        <f>IF(AND($C200="x",$A200&lt;&gt;""),$A200,"")</f>
        <v/>
      </c>
    </row>
    <row r="201">
      <c r="A201" s="25" t="inlineStr">
        <is>
          <t>product_type_5</t>
        </is>
      </c>
      <c r="B201" s="29" t="inlineStr">
        <is>
          <t>Product type 5 · TEXT · Microsoft Ads (Bing Ads) other</t>
        </is>
      </c>
      <c r="C201" s="26" t="n"/>
      <c r="D201" s="27">
        <f>IF(AND($C201="x",$A201&lt;&gt;""),$A201,"")</f>
        <v/>
      </c>
    </row>
    <row r="202">
      <c r="A202" s="25" t="inlineStr">
        <is>
          <t>proximity_target_location</t>
        </is>
      </c>
      <c r="B202" s="29" t="inlineStr">
        <is>
          <t>Proximity Target Location · TEXT · Microsoft Ads (Bing Ads) other</t>
        </is>
      </c>
      <c r="C202" s="26" t="n"/>
      <c r="D202" s="27">
        <f>IF(AND($C202="x",$A202&lt;&gt;""),$A202,"")</f>
        <v/>
      </c>
    </row>
    <row r="203">
      <c r="A203" s="25" t="inlineStr">
        <is>
          <t>query_intent_city</t>
        </is>
      </c>
      <c r="B203" s="29" t="inlineStr">
        <is>
          <t>Query Intent City · CITY · Microsoft Ads (Bing Ads) other</t>
        </is>
      </c>
      <c r="C203" s="26" t="n"/>
      <c r="D203" s="27">
        <f>IF(AND($C203="x",$A203&lt;&gt;""),$A203,"")</f>
        <v/>
      </c>
    </row>
    <row r="204">
      <c r="A204" s="25" t="inlineStr">
        <is>
          <t>query_intent_country</t>
        </is>
      </c>
      <c r="B204" s="29" t="inlineStr">
        <is>
          <t>Query Intent Country · COUNTRY · Microsoft Ads (Bing Ads) other</t>
        </is>
      </c>
      <c r="C204" s="26" t="n"/>
      <c r="D204" s="27">
        <f>IF(AND($C204="x",$A204&lt;&gt;""),$A204,"")</f>
        <v/>
      </c>
    </row>
    <row r="205">
      <c r="A205" s="25" t="inlineStr">
        <is>
          <t>query_intent_county</t>
        </is>
      </c>
      <c r="B205" s="29" t="inlineStr">
        <is>
          <t>Query Intent County · TEXT · Microsoft Ads (Bing Ads) other</t>
        </is>
      </c>
      <c r="C205" s="26" t="n"/>
      <c r="D205" s="27">
        <f>IF(AND($C205="x",$A205&lt;&gt;""),$A205,"")</f>
        <v/>
      </c>
    </row>
    <row r="206">
      <c r="A206" s="25" t="inlineStr">
        <is>
          <t>query_intent_dma</t>
        </is>
      </c>
      <c r="B206" s="29" t="inlineStr">
        <is>
          <t>Query Intent DMA · TEXT · Microsoft Ads (Bing Ads) other</t>
        </is>
      </c>
      <c r="C206" s="26" t="n"/>
      <c r="D206" s="27">
        <f>IF(AND($C206="x",$A206&lt;&gt;""),$A206,"")</f>
        <v/>
      </c>
    </row>
    <row r="207">
      <c r="A207" s="25" t="inlineStr">
        <is>
          <t>query_intent_location_id</t>
        </is>
      </c>
      <c r="B207" s="29" t="inlineStr">
        <is>
          <t>Query Intent Location Id · TEXT · Microsoft Ads (Bing Ads) other</t>
        </is>
      </c>
      <c r="C207" s="26" t="n"/>
      <c r="D207" s="27">
        <f>IF(AND($C207="x",$A207&lt;&gt;""),$A207,"")</f>
        <v/>
      </c>
    </row>
    <row r="208">
      <c r="A208" s="25" t="inlineStr">
        <is>
          <t>query_intent_neighborhood</t>
        </is>
      </c>
      <c r="B208" s="29" t="inlineStr">
        <is>
          <t>Query Intent Neighborhood · TEXT · Microsoft Ads (Bing Ads) other</t>
        </is>
      </c>
      <c r="C208" s="26" t="n"/>
      <c r="D208" s="27">
        <f>IF(AND($C208="x",$A208&lt;&gt;""),$A208,"")</f>
        <v/>
      </c>
    </row>
    <row r="209">
      <c r="A209" s="25" t="inlineStr">
        <is>
          <t>query_intent_postal_code</t>
        </is>
      </c>
      <c r="B209" s="29" t="inlineStr">
        <is>
          <t>Query Intent Postal Code · TEXT · Microsoft Ads (Bing Ads) other</t>
        </is>
      </c>
      <c r="C209" s="26" t="n"/>
      <c r="D209" s="27">
        <f>IF(AND($C209="x",$A209&lt;&gt;""),$A209,"")</f>
        <v/>
      </c>
    </row>
    <row r="210">
      <c r="A210" s="25" t="inlineStr">
        <is>
          <t>query_intent_state</t>
        </is>
      </c>
      <c r="B210" s="29" t="inlineStr">
        <is>
          <t>Query Intent State · TEXT · Microsoft Ads (Bing Ads) other</t>
        </is>
      </c>
      <c r="C210" s="26" t="n"/>
      <c r="D210" s="27">
        <f>IF(AND($C210="x",$A210&lt;&gt;""),$A210,"")</f>
        <v/>
      </c>
    </row>
    <row r="211">
      <c r="A211" s="25" t="inlineStr">
        <is>
          <t>radius</t>
        </is>
      </c>
      <c r="B211" s="29" t="inlineStr">
        <is>
          <t>Radius · NUMERIC · Microsoft Ads (Bing Ads) other</t>
        </is>
      </c>
      <c r="C211" s="26" t="n"/>
      <c r="D211" s="27">
        <f>IF(AND($C211="x",$A211&lt;&gt;""),$A211,"")</f>
        <v/>
      </c>
    </row>
    <row r="212">
      <c r="A212" s="25" t="inlineStr">
        <is>
          <t>revenue_per_install</t>
        </is>
      </c>
      <c r="B212" s="29" t="inlineStr">
        <is>
          <t>Revenue per Install · PERCENT · Microsoft Ads (Bing Ads) other</t>
        </is>
      </c>
      <c r="C212" s="26" t="n"/>
      <c r="D212" s="27">
        <f>IF(AND($C212="x",$A212&lt;&gt;""),$A212,"")</f>
        <v/>
      </c>
    </row>
    <row r="213">
      <c r="A213" s="25" t="inlineStr">
        <is>
          <t>revenue_per_sale</t>
        </is>
      </c>
      <c r="B213" s="29" t="inlineStr">
        <is>
          <t>Revenue per Sale · PERCENT · Microsoft Ads (Bing Ads) other</t>
        </is>
      </c>
      <c r="C213" s="26" t="n"/>
      <c r="D213" s="27">
        <f>IF(AND($C213="x",$A213&lt;&gt;""),$A213,"")</f>
        <v/>
      </c>
    </row>
    <row r="214">
      <c r="A214" s="25" t="inlineStr">
        <is>
          <t>rpa</t>
        </is>
      </c>
      <c r="B214" s="29" t="inlineStr">
        <is>
          <t>Revenue Per Assist · NUMERIC · Microsoft Ads (Bing Ads) other</t>
        </is>
      </c>
      <c r="C214" s="26" t="n"/>
      <c r="D214" s="27">
        <f>IF(AND($C214="x",$A214&lt;&gt;""),$A214,"")</f>
        <v/>
      </c>
    </row>
    <row r="215">
      <c r="A215" s="25" t="inlineStr">
        <is>
          <t>search_query</t>
        </is>
      </c>
      <c r="B215" s="29" t="inlineStr">
        <is>
          <t>Search query · TEXT · Microsoft Ads (Bing Ads) other</t>
        </is>
      </c>
      <c r="C215" s="26" t="n"/>
      <c r="D215" s="27">
        <f>IF(AND($C215="x",$A215&lt;&gt;""),$A215,"")</f>
        <v/>
      </c>
    </row>
    <row r="216">
      <c r="A216" s="25" t="inlineStr">
        <is>
          <t>source</t>
        </is>
      </c>
      <c r="B216" s="29" t="inlineStr">
        <is>
          <t>Source · TEXT · Microsoft Ads (Bing Ads) other</t>
        </is>
      </c>
      <c r="C216" s="26" t="n"/>
      <c r="D216" s="27">
        <f>IF(AND($C216="x",$A216&lt;&gt;""),$A216,"")</f>
        <v/>
      </c>
    </row>
    <row r="217">
      <c r="A217" s="25" t="inlineStr">
        <is>
          <t>state</t>
        </is>
      </c>
      <c r="B217" s="29" t="inlineStr">
        <is>
          <t>State · TEXT · Microsoft Ads (Bing Ads) other</t>
        </is>
      </c>
      <c r="C217" s="26" t="n"/>
      <c r="D217" s="27">
        <f>IF(AND($C217="x",$A217&lt;&gt;""),$A217,"")</f>
        <v/>
      </c>
    </row>
    <row r="218">
      <c r="A218" s="25" t="inlineStr">
        <is>
          <t>targeting_setting</t>
        </is>
      </c>
      <c r="B218" s="29" t="inlineStr">
        <is>
          <t>Targeting Setting · TEXT · Microsoft Ads (Bing Ads) other</t>
        </is>
      </c>
      <c r="C218" s="26" t="n"/>
      <c r="D218" s="27">
        <f>IF(AND($C218="x",$A218&lt;&gt;""),$A218,"")</f>
        <v/>
      </c>
    </row>
    <row r="219">
      <c r="A219" s="25" t="inlineStr">
        <is>
          <t>today</t>
        </is>
      </c>
      <c r="B219" s="29" t="inlineStr">
        <is>
          <t>Today · DATE · Microsoft Ads (Bing Ads) other</t>
        </is>
      </c>
      <c r="C219" s="26" t="n"/>
      <c r="D219" s="27">
        <f>IF(AND($C219="x",$A219&lt;&gt;""),$A219,"")</f>
        <v/>
      </c>
    </row>
    <row r="220">
      <c r="A220" s="25" t="inlineStr">
        <is>
          <t>top_impression_rate_percent</t>
        </is>
      </c>
      <c r="B220" s="29" t="inlineStr">
        <is>
          <t>Top Impression Rate Percent · PERCENT · Microsoft Ads (Bing Ads) other</t>
        </is>
      </c>
      <c r="C220" s="26" t="n"/>
      <c r="D220" s="27">
        <f>IF(AND($C220="x",$A220&lt;&gt;""),$A220,"")</f>
        <v/>
      </c>
    </row>
    <row r="221">
      <c r="A221" s="25" t="inlineStr">
        <is>
          <t>top_impression_share_lost_to_budget</t>
        </is>
      </c>
      <c r="B221" s="29" t="inlineStr">
        <is>
          <t>Top Impression Lost To Budget · NUMERIC · Microsoft Ads (Bing Ads) other</t>
        </is>
      </c>
      <c r="C221" s="26" t="n"/>
      <c r="D221" s="27">
        <f>IF(AND($C221="x",$A221&lt;&gt;""),$A221,"")</f>
        <v/>
      </c>
    </row>
    <row r="222">
      <c r="A222" s="25" t="inlineStr">
        <is>
          <t>top_impression_share_lost_to_budget_percent</t>
        </is>
      </c>
      <c r="B222" s="29" t="inlineStr">
        <is>
          <t>Top Impression Share Lost To Budget Percent · PERCENT · Microsoft Ads (Bing Ads) other</t>
        </is>
      </c>
      <c r="C222" s="26" t="n"/>
      <c r="D222" s="27">
        <f>IF(AND($C222="x",$A222&lt;&gt;""),$A222,"")</f>
        <v/>
      </c>
    </row>
    <row r="223">
      <c r="A223" s="25" t="inlineStr">
        <is>
          <t>top_impression_share_lost_to_rank</t>
        </is>
      </c>
      <c r="B223" s="29" t="inlineStr">
        <is>
          <t>Top Impression Share Lost To Rank · NUMERIC · Microsoft Ads (Bing Ads) other</t>
        </is>
      </c>
      <c r="C223" s="26" t="n"/>
      <c r="D223" s="27">
        <f>IF(AND($C223="x",$A223&lt;&gt;""),$A223,"")</f>
        <v/>
      </c>
    </row>
    <row r="224">
      <c r="A224" s="25" t="inlineStr">
        <is>
          <t>top_impression_share_lost_to_rank_percent</t>
        </is>
      </c>
      <c r="B224" s="29" t="inlineStr">
        <is>
          <t>Top Impression Share Lost To Rank Percent · PERCENT · Microsoft Ads (Bing Ads) other</t>
        </is>
      </c>
      <c r="C224" s="26" t="n"/>
      <c r="D224" s="27">
        <f>IF(AND($C224="x",$A224&lt;&gt;""),$A224,"")</f>
        <v/>
      </c>
    </row>
    <row r="225">
      <c r="A225" s="25" t="inlineStr">
        <is>
          <t>top_impression_share_percent</t>
        </is>
      </c>
      <c r="B225" s="29" t="inlineStr">
        <is>
          <t>Top Impression Share Percent · PERCENT · Microsoft Ads (Bing Ads) other</t>
        </is>
      </c>
      <c r="C225" s="26" t="n"/>
      <c r="D225" s="27">
        <f>IF(AND($C225="x",$A225&lt;&gt;""),$A225,"")</f>
        <v/>
      </c>
    </row>
    <row r="226">
      <c r="A226" s="25" t="inlineStr">
        <is>
          <t>top_impressions</t>
        </is>
      </c>
      <c r="B226" s="29" t="inlineStr">
        <is>
          <t>Top Impressions · NUMERIC · Microsoft Ads (Bing Ads) other</t>
        </is>
      </c>
      <c r="C226" s="26" t="n"/>
      <c r="D226" s="27">
        <f>IF(AND($C226="x",$A226&lt;&gt;""),$A226,"")</f>
        <v/>
      </c>
    </row>
    <row r="227">
      <c r="A227" s="25" t="inlineStr">
        <is>
          <t>top_vs_other</t>
        </is>
      </c>
      <c r="B227" s="29" t="inlineStr">
        <is>
          <t>Top vs Other · TEXT · Microsoft Ads (Bing Ads) other</t>
        </is>
      </c>
      <c r="C227" s="26" t="n"/>
      <c r="D227" s="27">
        <f>IF(AND($C227="x",$A227&lt;&gt;""),$A227,"")</f>
        <v/>
      </c>
    </row>
    <row r="228">
      <c r="A228" s="25" t="inlineStr">
        <is>
          <t>tracking_template</t>
        </is>
      </c>
      <c r="B228" s="29" t="inlineStr">
        <is>
          <t>Tracking Template · TEXT · Microsoft Ads (Bing Ads) other</t>
        </is>
      </c>
      <c r="C228" s="26" t="n"/>
      <c r="D228" s="27">
        <f>IF(AND($C228="x",$A228&lt;&gt;""),$A228,"")</f>
        <v/>
      </c>
    </row>
    <row r="229">
      <c r="A229" s="25" t="inlineStr">
        <is>
          <t>video_average_watch_time_per_impression</t>
        </is>
      </c>
      <c r="B229" s="29" t="inlineStr">
        <is>
          <t>Average Watch Time Per Impression · PERCENT · Microsoft Ads (Bing Ads) other</t>
        </is>
      </c>
      <c r="C229" s="26" t="n"/>
      <c r="D229" s="27">
        <f>IF(AND($C229="x",$A229&lt;&gt;""),$A229,"")</f>
        <v/>
      </c>
    </row>
    <row r="230">
      <c r="A230" s="25" t="inlineStr">
        <is>
          <t>video_average_watch_time_per_view</t>
        </is>
      </c>
      <c r="B230" s="29" t="inlineStr">
        <is>
          <t>Average Watch Time Per Video View · PERCENT · Microsoft Ads (Bing Ads) other</t>
        </is>
      </c>
      <c r="C230" s="26" t="n"/>
      <c r="D230" s="27">
        <f>IF(AND($C230="x",$A230&lt;&gt;""),$A230,"")</f>
        <v/>
      </c>
    </row>
    <row r="231">
      <c r="A231" s="25" t="inlineStr">
        <is>
          <t>video_completion_rate</t>
        </is>
      </c>
      <c r="B231" s="29" t="inlineStr">
        <is>
          <t>Video Completion Rate · NUMERIC · Microsoft Ads (Bing Ads) other</t>
        </is>
      </c>
      <c r="C231" s="26" t="n"/>
      <c r="D231" s="27">
        <f>IF(AND($C231="x",$A231&lt;&gt;""),$A231,"")</f>
        <v/>
      </c>
    </row>
    <row r="232">
      <c r="A232" s="25" t="inlineStr">
        <is>
          <t>video_total_watch_time_ms</t>
        </is>
      </c>
      <c r="B232" s="29" t="inlineStr">
        <is>
          <t>Total Video Watch Time MS · NUMERIC · Microsoft Ads (Bing Ads) other</t>
        </is>
      </c>
      <c r="C232" s="26" t="n"/>
      <c r="D232" s="27">
        <f>IF(AND($C232="x",$A232&lt;&gt;""),$A232,"")</f>
        <v/>
      </c>
    </row>
    <row r="233">
      <c r="A233" s="25" t="inlineStr">
        <is>
          <t>video_views</t>
        </is>
      </c>
      <c r="B233" s="29" t="inlineStr">
        <is>
          <t>Video Views · NUMERIC · Microsoft Ads (Bing Ads) other</t>
        </is>
      </c>
      <c r="C233" s="26" t="n"/>
      <c r="D233" s="27">
        <f>IF(AND($C233="x",$A233&lt;&gt;""),$A233,"")</f>
        <v/>
      </c>
    </row>
    <row r="234">
      <c r="A234" s="25" t="inlineStr">
        <is>
          <t>video_views_100</t>
        </is>
      </c>
      <c r="B234" s="29" t="inlineStr">
        <is>
          <t>Video Views Completed (100%) · NUMERIC · Microsoft Ads (Bing Ads) other</t>
        </is>
      </c>
      <c r="C234" s="26" t="n"/>
      <c r="D234" s="27">
        <f>IF(AND($C234="x",$A234&lt;&gt;""),$A234,"")</f>
        <v/>
      </c>
    </row>
    <row r="235">
      <c r="A235" s="25" t="inlineStr">
        <is>
          <t>video_views_25</t>
        </is>
      </c>
      <c r="B235" s="29" t="inlineStr">
        <is>
          <t>Video Views 25% · NUMERIC · Microsoft Ads (Bing Ads) other</t>
        </is>
      </c>
      <c r="C235" s="26" t="n"/>
      <c r="D235" s="27">
        <f>IF(AND($C235="x",$A235&lt;&gt;""),$A235,"")</f>
        <v/>
      </c>
    </row>
    <row r="236">
      <c r="A236" s="25" t="inlineStr">
        <is>
          <t>video_views_50</t>
        </is>
      </c>
      <c r="B236" s="29" t="inlineStr">
        <is>
          <t>Video Views 50% · NUMERIC · Microsoft Ads (Bing Ads) other</t>
        </is>
      </c>
      <c r="C236" s="26" t="n"/>
      <c r="D236" s="27">
        <f>IF(AND($C236="x",$A236&lt;&gt;""),$A236,"")</f>
        <v/>
      </c>
    </row>
    <row r="237">
      <c r="A237" s="25" t="inlineStr">
        <is>
          <t>video_views_75</t>
        </is>
      </c>
      <c r="B237" s="29" t="inlineStr">
        <is>
          <t>Video Views 75% · NUMERIC · Microsoft Ads (Bing Ads) other</t>
        </is>
      </c>
      <c r="C237" s="26" t="n"/>
      <c r="D237" s="27">
        <f>IF(AND($C237="x",$A237&lt;&gt;""),$A237,"")</f>
        <v/>
      </c>
    </row>
    <row r="238">
      <c r="A238" s="25" t="inlineStr">
        <is>
          <t>view_through_conversions</t>
        </is>
      </c>
      <c r="B238" s="29" t="inlineStr">
        <is>
          <t>View Through Conversions · NUMERIC · Microsoft Ads (Bing Ads) other</t>
        </is>
      </c>
      <c r="C238" s="26" t="n"/>
      <c r="D238" s="27">
        <f>IF(AND($C238="x",$A238&lt;&gt;""),$A238,"")</f>
        <v/>
      </c>
    </row>
    <row r="239">
      <c r="A239" s="25" t="inlineStr">
        <is>
          <t>view_through_rate</t>
        </is>
      </c>
      <c r="B239" s="29" t="inlineStr">
        <is>
          <t>View Through Rate · PERCENT · Microsoft Ads (Bing Ads) other</t>
        </is>
      </c>
      <c r="C239" s="26" t="n"/>
      <c r="D239" s="27">
        <f>IF(AND($C239="x",$A239&lt;&gt;""),$A239,"")</f>
        <v/>
      </c>
    </row>
    <row r="240">
      <c r="A240" s="25" t="inlineStr">
        <is>
          <t>view_through_revenue</t>
        </is>
      </c>
      <c r="B240" s="29" t="inlineStr">
        <is>
          <t>View Through Revenue · NUMERIC · Microsoft Ads (Bing Ads) other</t>
        </is>
      </c>
      <c r="C240" s="26" t="n"/>
      <c r="D240" s="27">
        <f>IF(AND($C240="x",$A240&lt;&gt;""),$A240,"")</f>
        <v/>
      </c>
    </row>
    <row r="241">
      <c r="A241" s="25" t="inlineStr">
        <is>
          <t>website_coverage</t>
        </is>
      </c>
      <c r="B241" s="29" t="inlineStr">
        <is>
          <t>Website Coverage · NUMERIC · Microsoft Ads (Bing Ads) other</t>
        </is>
      </c>
      <c r="C241" s="26" t="n"/>
      <c r="D241" s="27">
        <f>IF(AND($C241="x",$A241&lt;&gt;""),$A241,"")</f>
        <v/>
      </c>
    </row>
    <row r="242">
      <c r="A242" s="25" t="inlineStr">
        <is>
          <t>week_day</t>
        </is>
      </c>
      <c r="B242" s="29" t="inlineStr">
        <is>
          <t>Day of week and day number · TEXT · Microsoft Ads (Bing Ads) other</t>
        </is>
      </c>
      <c r="C242" s="26" t="n"/>
      <c r="D242" s="27">
        <f>IF(AND($C242="x",$A242&lt;&gt;""),$A242,"")</f>
        <v/>
      </c>
    </row>
    <row r="243">
      <c r="A243" s="25" t="inlineStr">
        <is>
          <t>week_day_iso</t>
        </is>
      </c>
      <c r="B243" s="29" t="inlineStr">
        <is>
          <t>Day of week and day number, ISO · TEXT · Microsoft Ads (Bing Ads) other</t>
        </is>
      </c>
      <c r="C243" s="26" t="n"/>
      <c r="D243" s="27">
        <f>IF(AND($C243="x",$A243&lt;&gt;""),$A243,"")</f>
        <v/>
      </c>
    </row>
    <row r="244">
      <c r="A244" s="25" t="inlineStr">
        <is>
          <t>week_iso</t>
        </is>
      </c>
      <c r="B244" s="29" t="inlineStr">
        <is>
          <t>Week ISO · TEXT · Microsoft Ads (Bing Ads) other</t>
        </is>
      </c>
      <c r="C244" s="26" t="n"/>
      <c r="D244" s="27">
        <f>IF(AND($C244="x",$A244&lt;&gt;""),$A244,"")</f>
        <v/>
      </c>
    </row>
    <row r="245">
      <c r="A245" s="25" t="inlineStr">
        <is>
          <t>year_month</t>
        </is>
      </c>
      <c r="B245" s="29" t="inlineStr">
        <is>
          <t>Yearmonth · TEXT · Microsoft Ads (Bing Ads) other</t>
        </is>
      </c>
      <c r="C245" s="26" t="n"/>
      <c r="D245" s="27">
        <f>IF(AND($C245="x",$A245&lt;&gt;""),$A245,"")</f>
        <v/>
      </c>
    </row>
    <row r="246">
      <c r="A246" s="25" t="inlineStr">
        <is>
          <t>year_month_name</t>
        </is>
      </c>
      <c r="B246" s="29" t="inlineStr">
        <is>
          <t>Year month name · TEXT · Microsoft Ads (Bing Ads) other</t>
        </is>
      </c>
      <c r="C246" s="26" t="n"/>
      <c r="D246" s="27">
        <f>IF(AND($C246="x",$A246&lt;&gt;""),$A246,"")</f>
        <v/>
      </c>
    </row>
    <row r="247">
      <c r="A247" s="25" t="inlineStr">
        <is>
          <t>year_of_week</t>
        </is>
      </c>
      <c r="B247" s="29" t="inlineStr">
        <is>
          <t>Year of week · TEXT · Microsoft Ads (Bing Ads) other</t>
        </is>
      </c>
      <c r="C247" s="26" t="n"/>
      <c r="D247" s="27">
        <f>IF(AND($C247="x",$A247&lt;&gt;""),$A247,"")</f>
        <v/>
      </c>
    </row>
    <row r="248">
      <c r="A248" s="25" t="inlineStr">
        <is>
          <t>year_of_week_iso</t>
        </is>
      </c>
      <c r="B248" s="29" t="inlineStr">
        <is>
          <t>Year of week, ISO · TEXT · Microsoft Ads (Bing Ads) other</t>
        </is>
      </c>
      <c r="C248" s="26" t="n"/>
      <c r="D248" s="27">
        <f>IF(AND($C248="x",$A248&lt;&gt;""),$A248,"")</f>
        <v/>
      </c>
    </row>
    <row r="249">
      <c r="A249" s="25" t="inlineStr">
        <is>
          <t>year_week</t>
        </is>
      </c>
      <c r="B249" s="29" t="inlineStr">
        <is>
          <t>Year week · TEXT · Microsoft Ads (Bing Ads) other</t>
        </is>
      </c>
      <c r="C249" s="26" t="n"/>
      <c r="D249" s="27">
        <f>IF(AND($C249="x",$A249&lt;&gt;""),$A249,"")</f>
        <v/>
      </c>
    </row>
    <row r="250">
      <c r="A250" s="25" t="inlineStr">
        <is>
          <t>year_week_iso</t>
        </is>
      </c>
      <c r="B250" s="29" t="inlineStr">
        <is>
          <t>Year week ISO · TEXT · Microsoft Ads (Bing Ads) other</t>
        </is>
      </c>
      <c r="C250" s="26" t="n"/>
      <c r="D250" s="27">
        <f>IF(AND($C250="x",$A250&lt;&gt;""),$A250,"")</f>
        <v/>
      </c>
    </row>
    <row r="251">
      <c r="A251" s="22" t="inlineStr">
        <is>
          <t>Eigen veld toevoegen: zet hieronder het Windsor-veld-id in kolom A en een x in kolom C (tot rij 261).</t>
        </is>
      </c>
    </row>
    <row r="252">
      <c r="A252" s="30" t="n"/>
      <c r="C252" s="30" t="n"/>
      <c r="D252" s="27">
        <f>IF(AND($C252="x",$A252&lt;&gt;""),$A252,"")</f>
        <v/>
      </c>
    </row>
    <row r="253">
      <c r="A253" s="30" t="n"/>
      <c r="C253" s="30" t="n"/>
      <c r="D253" s="27">
        <f>IF(AND($C253="x",$A253&lt;&gt;""),$A253,"")</f>
        <v/>
      </c>
    </row>
    <row r="254">
      <c r="A254" s="30" t="n"/>
      <c r="C254" s="30" t="n"/>
      <c r="D254" s="27">
        <f>IF(AND($C254="x",$A254&lt;&gt;""),$A254,"")</f>
        <v/>
      </c>
    </row>
    <row r="255">
      <c r="A255" s="30" t="n"/>
      <c r="C255" s="30" t="n"/>
      <c r="D255" s="27">
        <f>IF(AND($C255="x",$A255&lt;&gt;""),$A255,"")</f>
        <v/>
      </c>
    </row>
    <row r="256">
      <c r="A256" s="30" t="n"/>
      <c r="C256" s="30" t="n"/>
      <c r="D256" s="27">
        <f>IF(AND($C256="x",$A256&lt;&gt;""),$A256,"")</f>
        <v/>
      </c>
    </row>
    <row r="257">
      <c r="A257" s="30" t="n"/>
      <c r="C257" s="30" t="n"/>
      <c r="D257" s="27">
        <f>IF(AND($C257="x",$A257&lt;&gt;""),$A257,"")</f>
        <v/>
      </c>
    </row>
    <row r="258">
      <c r="A258" s="30" t="n"/>
      <c r="C258" s="30" t="n"/>
      <c r="D258" s="27">
        <f>IF(AND($C258="x",$A258&lt;&gt;""),$A258,"")</f>
        <v/>
      </c>
    </row>
    <row r="259">
      <c r="A259" s="30" t="n"/>
      <c r="C259" s="30" t="n"/>
      <c r="D259" s="27">
        <f>IF(AND($C259="x",$A259&lt;&gt;""),$A259,"")</f>
        <v/>
      </c>
    </row>
    <row r="260">
      <c r="A260" s="30" t="n"/>
      <c r="C260" s="30" t="n"/>
      <c r="D260" s="27">
        <f>IF(AND($C260="x",$A260&lt;&gt;""),$A260,"")</f>
        <v/>
      </c>
    </row>
    <row r="261">
      <c r="A261" s="30" t="n"/>
      <c r="C261" s="30" t="n"/>
      <c r="D261" s="27">
        <f>IF(AND($C261="x",$A261&lt;&gt;""),$A261,"")</f>
        <v/>
      </c>
    </row>
  </sheetData>
  <mergeCells count="3">
    <mergeCell ref="A251:C251"/>
    <mergeCell ref="A27:C27"/>
    <mergeCell ref="B8:D8"/>
  </mergeCells>
  <dataValidations count="1">
    <dataValidation sqref="C12 C13 C14 C15 C16 C17 C18 C19 C20 C21 C22 C23 C24 C25 C26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2 C253 C254 C255 C256 C257 C258 C259 C260 C26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419"/>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Amazon Ads campagnes</t>
        </is>
      </c>
      <c r="C1" s="22" t="inlineStr">
        <is>
          <t>Status: ROAS-registry (live); sheet nog niet gelezen · Ads → ROAS kanalen</t>
        </is>
      </c>
    </row>
    <row r="2">
      <c r="A2" s="3" t="inlineStr">
        <is>
          <t>Connector</t>
        </is>
      </c>
      <c r="B2" s="6" t="inlineStr">
        <is>
          <t>amazon_ads</t>
        </is>
      </c>
    </row>
    <row r="3">
      <c r="A3" s="3" t="inlineStr">
        <is>
          <t>Account-id (uit Instellingen)</t>
        </is>
      </c>
      <c r="B3" s="23">
        <f>IF(Instellingen!$B$22="","",Instellingen!$B$22)</f>
        <v/>
      </c>
      <c r="C3" s="8" t="inlineStr">
        <is>
          <t>Leeg = geen select_accounts in de URL</t>
        </is>
      </c>
    </row>
    <row r="4">
      <c r="A4" s="3" t="inlineStr">
        <is>
          <t>Taaknaam (Task name)</t>
        </is>
      </c>
      <c r="B4" s="23">
        <f>"Windsor - Sheets - Amazon Ads campagnes - "&amp;Instellingen!$B$3</f>
        <v/>
      </c>
    </row>
    <row r="5">
      <c r="A5" s="3" t="inlineStr">
        <is>
          <t>Tabnaam (Sheet Name)</t>
        </is>
      </c>
      <c r="B5" s="23">
        <f>"Amazon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$419)&amp;IF($B$3&lt;&gt;"","&amp;select_accounts="&amp;$B$3,"")&amp;IF(Instellingen!$B$5&lt;&gt;"","&amp;_field_headers="&amp;Instellingen!$B$5,"")</f>
        <v/>
      </c>
    </row>
    <row r="9">
      <c r="A9" s="3" t="inlineStr">
        <is>
          <t>Aantal velden in de query</t>
        </is>
      </c>
      <c r="B9" s="6">
        <f>COUNTIF($C$12:$C$419,"x")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profileid</t>
        </is>
      </c>
      <c r="B15" s="25" t="inlineStr">
        <is>
          <t>Profiel-id · Windsor: Profile ID · TEXT</t>
        </is>
      </c>
      <c r="C15" s="26" t="inlineStr">
        <is>
          <t>x</t>
        </is>
      </c>
      <c r="D15" s="27">
        <f>IF(AND($C15="x",$A15&lt;&gt;""),$A15,"")</f>
        <v/>
      </c>
    </row>
    <row r="16">
      <c r="A16" s="16" t="inlineStr">
        <is>
          <t>sponsored_products_campaign__campaignid</t>
        </is>
      </c>
      <c r="B16" s="25" t="inlineStr">
        <is>
          <t>Campagne-id (alle Amazon-velden hebben een rapportvoorvoegsel; bare 'campaign' bestaat niet) · Windsor: Sponsored Products Campaign: Campaign ID (duplicate) · TEXT</t>
        </is>
      </c>
      <c r="C16" s="26" t="inlineStr">
        <is>
          <t>x</t>
        </is>
      </c>
      <c r="D16" s="27">
        <f>IF(AND($C16="x",$A16&lt;&gt;""),$A16,"")</f>
        <v/>
      </c>
    </row>
    <row r="17">
      <c r="A17" s="16" t="inlineStr">
        <is>
          <t>sponsored_products_campaign__campaign</t>
        </is>
      </c>
      <c r="B17" s="25" t="inlineStr">
        <is>
          <t>Campagnenaam · Windsor: Sponsored Products Campaign: Campaign · TEXT</t>
        </is>
      </c>
      <c r="C17" s="26" t="inlineStr">
        <is>
          <t>x</t>
        </is>
      </c>
      <c r="D17" s="27">
        <f>IF(AND($C17="x",$A17&lt;&gt;""),$A17,"")</f>
        <v/>
      </c>
    </row>
    <row r="18">
      <c r="A18" s="16" t="inlineStr">
        <is>
          <t>sponsored_products_campaign__cost</t>
        </is>
      </c>
      <c r="B18" s="25" t="inlineStr">
        <is>
          <t>Kosten (registry zoekt bare 'totalcost': bestaat niet) · Windsor: Sponsored Products Campaign: Cost · NUMERIC</t>
        </is>
      </c>
      <c r="C18" s="26" t="inlineStr">
        <is>
          <t>x</t>
        </is>
      </c>
      <c r="D18" s="27">
        <f>IF(AND($C18="x",$A18&lt;&gt;""),$A18,"")</f>
        <v/>
      </c>
    </row>
    <row r="19">
      <c r="A19" s="16" t="inlineStr">
        <is>
          <t>sponsored_products_campaign__impressions</t>
        </is>
      </c>
      <c r="B19" s="25" t="inlineStr">
        <is>
          <t>Vertoningen · Windsor: Sponsored Products Campaign: Impressions · NUMERIC</t>
        </is>
      </c>
      <c r="C19" s="26" t="inlineStr">
        <is>
          <t>x</t>
        </is>
      </c>
      <c r="D19" s="27">
        <f>IF(AND($C19="x",$A19&lt;&gt;""),$A19,"")</f>
        <v/>
      </c>
    </row>
    <row r="20">
      <c r="A20" s="16" t="inlineStr">
        <is>
          <t>sponsored_products_campaign__clicks</t>
        </is>
      </c>
      <c r="B20" s="25" t="inlineStr">
        <is>
          <t>Kliks · Windsor: Sponsored Products Campaign: Clicks · NUMERIC</t>
        </is>
      </c>
      <c r="C20" s="26" t="inlineStr">
        <is>
          <t>x</t>
        </is>
      </c>
      <c r="D20" s="27">
        <f>IF(AND($C20="x",$A20&lt;&gt;""),$A20,"")</f>
        <v/>
      </c>
    </row>
    <row r="21">
      <c r="A21" s="16" t="inlineStr">
        <is>
          <t>sponsored_products_campaign__attributedconversions14d</t>
        </is>
      </c>
      <c r="B21" s="25" t="inlineStr">
        <is>
          <t>Toegeschreven conversies 14 d (registry: 'attributed_conversions14d' met underscore bestaat niet) · Windsor: Sponsored Products Campaign: Attributed conversions (14 days) · NUMERIC</t>
        </is>
      </c>
      <c r="C21" s="26" t="inlineStr">
        <is>
          <t>x</t>
        </is>
      </c>
      <c r="D21" s="27">
        <f>IF(AND($C21="x",$A21&lt;&gt;""),$A21,"")</f>
        <v/>
      </c>
    </row>
    <row r="22">
      <c r="A22" s="16" t="inlineStr">
        <is>
          <t>sponsored_products_campaign__attributedsales14d</t>
        </is>
      </c>
      <c r="B22" s="25" t="inlineStr">
        <is>
          <t>Toegeschreven omzet 14 d · Windsor: Sponsored Products Campaign: Attributed sales (14 days) · NUMERIC</t>
        </is>
      </c>
      <c r="C22" s="26" t="inlineStr">
        <is>
          <t>x</t>
        </is>
      </c>
      <c r="D22" s="27">
        <f>IF(AND($C22="x",$A22&lt;&gt;""),$A22,"")</f>
        <v/>
      </c>
    </row>
    <row r="23">
      <c r="A23" s="28" t="inlineStr">
        <is>
          <t>— Overige Windsor-velden van connector 'amazon_ads' (385; weergavenaam · type · rapport). Zet een x om ze op te nemen. —</t>
        </is>
      </c>
      <c r="D23" s="27" t="inlineStr"/>
    </row>
    <row r="24">
      <c r="A24" s="25" t="inlineStr">
        <is>
          <t>ad_type</t>
        </is>
      </c>
      <c r="B24" s="29" t="inlineStr">
        <is>
          <t>Ad type · TEXT · Amazon Ads other</t>
        </is>
      </c>
      <c r="C24" s="26" t="n"/>
      <c r="D24" s="27">
        <f>IF(AND($C24="x",$A24&lt;&gt;""),$A24,"")</f>
        <v/>
      </c>
    </row>
    <row r="25">
      <c r="A25" s="25" t="inlineStr">
        <is>
          <t>data_fetched_at</t>
        </is>
      </c>
      <c r="B25" s="29" t="inlineStr">
        <is>
          <t>Data fetched at · TIMESTAMP · Amazon Ads other</t>
        </is>
      </c>
      <c r="C25" s="26" t="n"/>
      <c r="D25" s="27">
        <f>IF(AND($C25="x",$A25&lt;&gt;""),$A25,"")</f>
        <v/>
      </c>
    </row>
    <row r="26">
      <c r="A26" s="25" t="inlineStr">
        <is>
          <t>datasource</t>
        </is>
      </c>
      <c r="B26" s="29" t="inlineStr">
        <is>
          <t>Data Source · TEXT · Amazon Ads other</t>
        </is>
      </c>
      <c r="C26" s="26" t="n"/>
      <c r="D26" s="27">
        <f>IF(AND($C26="x",$A26&lt;&gt;""),$A26,"")</f>
        <v/>
      </c>
    </row>
    <row r="27">
      <c r="A27" s="25" t="inlineStr">
        <is>
          <t>day_of_month</t>
        </is>
      </c>
      <c r="B27" s="29" t="inlineStr">
        <is>
          <t>Day of month · TEXT · Amazon Ads other</t>
        </is>
      </c>
      <c r="C27" s="26" t="n"/>
      <c r="D27" s="27">
        <f>IF(AND($C27="x",$A27&lt;&gt;""),$A27,"")</f>
        <v/>
      </c>
    </row>
    <row r="28">
      <c r="A28" s="25" t="inlineStr">
        <is>
          <t>marketplace</t>
        </is>
      </c>
      <c r="B28" s="29" t="inlineStr">
        <is>
          <t>Marketplace · TEXT · Amazon Ads other</t>
        </is>
      </c>
      <c r="C28" s="26" t="n"/>
      <c r="D28" s="27">
        <f>IF(AND($C28="x",$A28&lt;&gt;""),$A28,"")</f>
        <v/>
      </c>
    </row>
    <row r="29">
      <c r="A29" s="25" t="inlineStr">
        <is>
          <t>month</t>
        </is>
      </c>
      <c r="B29" s="29" t="inlineStr">
        <is>
          <t>Month · TEXT · Amazon Ads other</t>
        </is>
      </c>
      <c r="C29" s="26" t="n"/>
      <c r="D29" s="27">
        <f>IF(AND($C29="x",$A29&lt;&gt;""),$A29,"")</f>
        <v/>
      </c>
    </row>
    <row r="30">
      <c r="A30" s="25" t="inlineStr">
        <is>
          <t>now</t>
        </is>
      </c>
      <c r="B30" s="29" t="inlineStr">
        <is>
          <t>Now · TIMESTAMP · Amazon Ads other</t>
        </is>
      </c>
      <c r="C30" s="26" t="n"/>
      <c r="D30" s="27">
        <f>IF(AND($C30="x",$A30&lt;&gt;""),$A30,"")</f>
        <v/>
      </c>
    </row>
    <row r="31">
      <c r="A31" s="25" t="inlineStr">
        <is>
          <t>source</t>
        </is>
      </c>
      <c r="B31" s="29" t="inlineStr">
        <is>
          <t>Source · TEXT · Amazon Ads other</t>
        </is>
      </c>
      <c r="C31" s="26" t="n"/>
      <c r="D31" s="27">
        <f>IF(AND($C31="x",$A31&lt;&gt;""),$A31,"")</f>
        <v/>
      </c>
    </row>
    <row r="32">
      <c r="A32" s="25" t="inlineStr">
        <is>
          <t>today</t>
        </is>
      </c>
      <c r="B32" s="29" t="inlineStr">
        <is>
          <t>Today · DATE · Amazon Ads other</t>
        </is>
      </c>
      <c r="C32" s="26" t="n"/>
      <c r="D32" s="27">
        <f>IF(AND($C32="x",$A32&lt;&gt;""),$A32,"")</f>
        <v/>
      </c>
    </row>
    <row r="33">
      <c r="A33" s="25" t="inlineStr">
        <is>
          <t>week</t>
        </is>
      </c>
      <c r="B33" s="29" t="inlineStr">
        <is>
          <t>Week · TEXT · Amazon Ads other</t>
        </is>
      </c>
      <c r="C33" s="26" t="n"/>
      <c r="D33" s="27">
        <f>IF(AND($C33="x",$A33&lt;&gt;""),$A33,"")</f>
        <v/>
      </c>
    </row>
    <row r="34">
      <c r="A34" s="25" t="inlineStr">
        <is>
          <t>week_day</t>
        </is>
      </c>
      <c r="B34" s="29" t="inlineStr">
        <is>
          <t>Day of week and day number · TEXT · Amazon Ads other</t>
        </is>
      </c>
      <c r="C34" s="26" t="n"/>
      <c r="D34" s="27">
        <f>IF(AND($C34="x",$A34&lt;&gt;""),$A34,"")</f>
        <v/>
      </c>
    </row>
    <row r="35">
      <c r="A35" s="25" t="inlineStr">
        <is>
          <t>week_day_iso</t>
        </is>
      </c>
      <c r="B35" s="29" t="inlineStr">
        <is>
          <t>Day of week and day number, ISO · TEXT · Amazon Ads other</t>
        </is>
      </c>
      <c r="C35" s="26" t="n"/>
      <c r="D35" s="27">
        <f>IF(AND($C35="x",$A35&lt;&gt;""),$A35,"")</f>
        <v/>
      </c>
    </row>
    <row r="36">
      <c r="A36" s="25" t="inlineStr">
        <is>
          <t>week_iso</t>
        </is>
      </c>
      <c r="B36" s="29" t="inlineStr">
        <is>
          <t>Week ISO · TEXT · Amazon Ads other</t>
        </is>
      </c>
      <c r="C36" s="26" t="n"/>
      <c r="D36" s="27">
        <f>IF(AND($C36="x",$A36&lt;&gt;""),$A36,"")</f>
        <v/>
      </c>
    </row>
    <row r="37">
      <c r="A37" s="25" t="inlineStr">
        <is>
          <t>year</t>
        </is>
      </c>
      <c r="B37" s="29" t="inlineStr">
        <is>
          <t>Year · TEXT · Amazon Ads other</t>
        </is>
      </c>
      <c r="C37" s="26" t="n"/>
      <c r="D37" s="27">
        <f>IF(AND($C37="x",$A37&lt;&gt;""),$A37,"")</f>
        <v/>
      </c>
    </row>
    <row r="38">
      <c r="A38" s="25" t="inlineStr">
        <is>
          <t>year_month</t>
        </is>
      </c>
      <c r="B38" s="29" t="inlineStr">
        <is>
          <t>Yearmonth · TEXT · Amazon Ads other</t>
        </is>
      </c>
      <c r="C38" s="26" t="n"/>
      <c r="D38" s="27">
        <f>IF(AND($C38="x",$A38&lt;&gt;""),$A38,"")</f>
        <v/>
      </c>
    </row>
    <row r="39">
      <c r="A39" s="25" t="inlineStr">
        <is>
          <t>year_month_name</t>
        </is>
      </c>
      <c r="B39" s="29" t="inlineStr">
        <is>
          <t>Year month name · TEXT · Amazon Ads other</t>
        </is>
      </c>
      <c r="C39" s="26" t="n"/>
      <c r="D39" s="27">
        <f>IF(AND($C39="x",$A39&lt;&gt;""),$A39,"")</f>
        <v/>
      </c>
    </row>
    <row r="40">
      <c r="A40" s="25" t="inlineStr">
        <is>
          <t>year_of_week</t>
        </is>
      </c>
      <c r="B40" s="29" t="inlineStr">
        <is>
          <t>Year of week · TEXT · Amazon Ads other</t>
        </is>
      </c>
      <c r="C40" s="26" t="n"/>
      <c r="D40" s="27">
        <f>IF(AND($C40="x",$A40&lt;&gt;""),$A40,"")</f>
        <v/>
      </c>
    </row>
    <row r="41">
      <c r="A41" s="25" t="inlineStr">
        <is>
          <t>year_of_week_iso</t>
        </is>
      </c>
      <c r="B41" s="29" t="inlineStr">
        <is>
          <t>Year of week, ISO · TEXT · Amazon Ads other</t>
        </is>
      </c>
      <c r="C41" s="26" t="n"/>
      <c r="D41" s="27">
        <f>IF(AND($C41="x",$A41&lt;&gt;""),$A41,"")</f>
        <v/>
      </c>
    </row>
    <row r="42">
      <c r="A42" s="25" t="inlineStr">
        <is>
          <t>year_week</t>
        </is>
      </c>
      <c r="B42" s="29" t="inlineStr">
        <is>
          <t>Year week · TEXT · Amazon Ads other</t>
        </is>
      </c>
      <c r="C42" s="26" t="n"/>
      <c r="D42" s="27">
        <f>IF(AND($C42="x",$A42&lt;&gt;""),$A42,"")</f>
        <v/>
      </c>
    </row>
    <row r="43">
      <c r="A43" s="25" t="inlineStr">
        <is>
          <t>year_week_iso</t>
        </is>
      </c>
      <c r="B43" s="29" t="inlineStr">
        <is>
          <t>Year week ISO · TEXT · Amazon Ads other</t>
        </is>
      </c>
      <c r="C43" s="26" t="n"/>
      <c r="D43" s="27">
        <f>IF(AND($C43="x",$A43&lt;&gt;""),$A43,"")</f>
        <v/>
      </c>
    </row>
    <row r="44">
      <c r="A44" s="25" t="inlineStr">
        <is>
          <t>sponsored_brands_ad__acos</t>
        </is>
      </c>
      <c r="B44" s="29" t="inlineStr">
        <is>
          <t>Sponsored Brands Ad: Total advertising cost of sales (ACoS) · NUMERIC · Amazon Ads sponsored_brands_ad</t>
        </is>
      </c>
      <c r="C44" s="26" t="n"/>
      <c r="D44" s="27">
        <f>IF(AND($C44="x",$A44&lt;&gt;""),$A44,"")</f>
        <v/>
      </c>
    </row>
    <row r="45">
      <c r="A45" s="25" t="inlineStr">
        <is>
          <t>sponsored_brands_ad__ad_group_id</t>
        </is>
      </c>
      <c r="B45" s="29" t="inlineStr">
        <is>
          <t>Sponsored Brands Ad: Ad Group ID · TEXT · Amazon Ads sponsored_brands_ad</t>
        </is>
      </c>
      <c r="C45" s="26" t="n"/>
      <c r="D45" s="27">
        <f>IF(AND($C45="x",$A45&lt;&gt;""),$A45,"")</f>
        <v/>
      </c>
    </row>
    <row r="46">
      <c r="A46" s="25" t="inlineStr">
        <is>
          <t>sponsored_brands_ad__ad_group_name</t>
        </is>
      </c>
      <c r="B46" s="29" t="inlineStr">
        <is>
          <t>Sponsored Brands Ad: Ad Group Name · TEXT · Amazon Ads sponsored_brands_ad</t>
        </is>
      </c>
      <c r="C46" s="26" t="n"/>
      <c r="D46" s="27">
        <f>IF(AND($C46="x",$A46&lt;&gt;""),$A46,"")</f>
        <v/>
      </c>
    </row>
    <row r="47">
      <c r="A47" s="25" t="inlineStr">
        <is>
          <t>sponsored_brands_ad__ad_id</t>
        </is>
      </c>
      <c r="B47" s="29" t="inlineStr">
        <is>
          <t>Sponsored Brands Ad: Ad ID · TEXT · Amazon Ads sponsored_brands_ad</t>
        </is>
      </c>
      <c r="C47" s="26" t="n"/>
      <c r="D47" s="27">
        <f>IF(AND($C47="x",$A47&lt;&gt;""),$A47,"")</f>
        <v/>
      </c>
    </row>
    <row r="48">
      <c r="A48" s="25" t="inlineStr">
        <is>
          <t>sponsored_brands_ad__branded_searches</t>
        </is>
      </c>
      <c r="B48" s="29" t="inlineStr">
        <is>
          <t>Sponsored Brands Ad: Branded Searches · NUMERIC · Amazon Ads sponsored_brands_ad</t>
        </is>
      </c>
      <c r="C48" s="26" t="n"/>
      <c r="D48" s="27">
        <f>IF(AND($C48="x",$A48&lt;&gt;""),$A48,"")</f>
        <v/>
      </c>
    </row>
    <row r="49">
      <c r="A49" s="25" t="inlineStr">
        <is>
          <t>sponsored_brands_ad__campaign_id</t>
        </is>
      </c>
      <c r="B49" s="29" t="inlineStr">
        <is>
          <t>Sponsored Brands Ad: Campaign ID · TEXT · Amazon Ads sponsored_brands_ad</t>
        </is>
      </c>
      <c r="C49" s="26" t="n"/>
      <c r="D49" s="27">
        <f>IF(AND($C49="x",$A49&lt;&gt;""),$A49,"")</f>
        <v/>
      </c>
    </row>
    <row r="50">
      <c r="A50" s="25" t="inlineStr">
        <is>
          <t>sponsored_brands_ad__campaign_name</t>
        </is>
      </c>
      <c r="B50" s="29" t="inlineStr">
        <is>
          <t>Sponsored Brands Ad: Campaign Name · TEXT · Amazon Ads sponsored_brands_ad</t>
        </is>
      </c>
      <c r="C50" s="26" t="n"/>
      <c r="D50" s="27">
        <f>IF(AND($C50="x",$A50&lt;&gt;""),$A50,"")</f>
        <v/>
      </c>
    </row>
    <row r="51">
      <c r="A51" s="25" t="inlineStr">
        <is>
          <t>sponsored_brands_ad__campaign_status</t>
        </is>
      </c>
      <c r="B51" s="29" t="inlineStr">
        <is>
          <t>Sponsored Brands Ad: Campaign Status · TEXT · Amazon Ads sponsored_brands_ad</t>
        </is>
      </c>
      <c r="C51" s="26" t="n"/>
      <c r="D51" s="27">
        <f>IF(AND($C51="x",$A51&lt;&gt;""),$A51,"")</f>
        <v/>
      </c>
    </row>
    <row r="52">
      <c r="A52" s="25" t="inlineStr">
        <is>
          <t>sponsored_brands_ad__clicks</t>
        </is>
      </c>
      <c r="B52" s="29" t="inlineStr">
        <is>
          <t>Sponsored Brands Ad: Clicks · NUMERIC · Amazon Ads sponsored_brands_ad</t>
        </is>
      </c>
      <c r="C52" s="26" t="n"/>
      <c r="D52" s="27">
        <f>IF(AND($C52="x",$A52&lt;&gt;""),$A52,"")</f>
        <v/>
      </c>
    </row>
    <row r="53">
      <c r="A53" s="25" t="inlineStr">
        <is>
          <t>sponsored_brands_ad__cost</t>
        </is>
      </c>
      <c r="B53" s="29" t="inlineStr">
        <is>
          <t>Sponsored Brands Ad: Cost · NUMERIC · Amazon Ads sponsored_brands_ad</t>
        </is>
      </c>
      <c r="C53" s="26" t="n"/>
      <c r="D53" s="27">
        <f>IF(AND($C53="x",$A53&lt;&gt;""),$A53,"")</f>
        <v/>
      </c>
    </row>
    <row r="54">
      <c r="A54" s="25" t="inlineStr">
        <is>
          <t>sponsored_brands_ad__cpc</t>
        </is>
      </c>
      <c r="B54" s="29" t="inlineStr">
        <is>
          <t>Sponsored Brands Ad: CPC · NUMERIC · Amazon Ads sponsored_brands_ad</t>
        </is>
      </c>
      <c r="C54" s="26" t="n"/>
      <c r="D54" s="27">
        <f>IF(AND($C54="x",$A54&lt;&gt;""),$A54,"")</f>
        <v/>
      </c>
    </row>
    <row r="55">
      <c r="A55" s="25" t="inlineStr">
        <is>
          <t>sponsored_brands_ad__ctr</t>
        </is>
      </c>
      <c r="B55" s="29" t="inlineStr">
        <is>
          <t>Sponsored Brands Ad: CTR · PERCENT · Amazon Ads sponsored_brands_ad</t>
        </is>
      </c>
      <c r="C55" s="26" t="n"/>
      <c r="D55" s="27">
        <f>IF(AND($C55="x",$A55&lt;&gt;""),$A55,"")</f>
        <v/>
      </c>
    </row>
    <row r="56">
      <c r="A56" s="25" t="inlineStr">
        <is>
          <t>sponsored_brands_ad__detail_page_views</t>
        </is>
      </c>
      <c r="B56" s="29" t="inlineStr">
        <is>
          <t>Sponsored Brands Ad: Detail Page Views · NUMERIC · Amazon Ads sponsored_brands_ad</t>
        </is>
      </c>
      <c r="C56" s="26" t="n"/>
      <c r="D56" s="27">
        <f>IF(AND($C56="x",$A56&lt;&gt;""),$A56,"")</f>
        <v/>
      </c>
    </row>
    <row r="57">
      <c r="A57" s="25" t="inlineStr">
        <is>
          <t>sponsored_brands_ad__impressions</t>
        </is>
      </c>
      <c r="B57" s="29" t="inlineStr">
        <is>
          <t>Sponsored Brands Ad: Impressions · NUMERIC · Amazon Ads sponsored_brands_ad</t>
        </is>
      </c>
      <c r="C57" s="26" t="n"/>
      <c r="D57" s="27">
        <f>IF(AND($C57="x",$A57&lt;&gt;""),$A57,"")</f>
        <v/>
      </c>
    </row>
    <row r="58">
      <c r="A58" s="25" t="inlineStr">
        <is>
          <t>sponsored_brands_ad__portfolio_id</t>
        </is>
      </c>
      <c r="B58" s="29" t="inlineStr">
        <is>
          <t>Sponsored Brands Ad: Portfolio ID · TEXT · Amazon Ads sponsored_brands_ad</t>
        </is>
      </c>
      <c r="C58" s="26" t="n"/>
      <c r="D58" s="27">
        <f>IF(AND($C58="x",$A58&lt;&gt;""),$A58,"")</f>
        <v/>
      </c>
    </row>
    <row r="59">
      <c r="A59" s="25" t="inlineStr">
        <is>
          <t>sponsored_brands_ad__portfolio_name</t>
        </is>
      </c>
      <c r="B59" s="29" t="inlineStr">
        <is>
          <t>Sponsored Brands Ad: Portfolio name · TEXT · Amazon Ads sponsored_brands_ad</t>
        </is>
      </c>
      <c r="C59" s="26" t="n"/>
      <c r="D59" s="27">
        <f>IF(AND($C59="x",$A59&lt;&gt;""),$A59,"")</f>
        <v/>
      </c>
    </row>
    <row r="60">
      <c r="A60" s="25" t="inlineStr">
        <is>
          <t>sponsored_brands_ad__purchases</t>
        </is>
      </c>
      <c r="B60" s="29" t="inlineStr">
        <is>
          <t>Sponsored Brands Ad: Purchases · NUMERIC · Amazon Ads sponsored_brands_ad</t>
        </is>
      </c>
      <c r="C60" s="26" t="n"/>
      <c r="D60" s="27">
        <f>IF(AND($C60="x",$A60&lt;&gt;""),$A60,"")</f>
        <v/>
      </c>
    </row>
    <row r="61">
      <c r="A61" s="25" t="inlineStr">
        <is>
          <t>sponsored_brands_ad__roas</t>
        </is>
      </c>
      <c r="B61" s="29" t="inlineStr">
        <is>
          <t>Sponsored Brands Ad: Return on advertising spend (RoAS) · NUMERIC · Amazon Ads sponsored_brands_ad</t>
        </is>
      </c>
      <c r="C61" s="26" t="n"/>
      <c r="D61" s="27">
        <f>IF(AND($C61="x",$A61&lt;&gt;""),$A61,"")</f>
        <v/>
      </c>
    </row>
    <row r="62">
      <c r="A62" s="25" t="inlineStr">
        <is>
          <t>sponsored_brands_ad__sales</t>
        </is>
      </c>
      <c r="B62" s="29" t="inlineStr">
        <is>
          <t>Sponsored Brands Ad: Sales · NUMERIC · Amazon Ads sponsored_brands_ad</t>
        </is>
      </c>
      <c r="C62" s="26" t="n"/>
      <c r="D62" s="27">
        <f>IF(AND($C62="x",$A62&lt;&gt;""),$A62,"")</f>
        <v/>
      </c>
    </row>
    <row r="63">
      <c r="A63" s="25" t="inlineStr">
        <is>
          <t>sponsored_brands_ad_group__acos</t>
        </is>
      </c>
      <c r="B63" s="29" t="inlineStr">
        <is>
          <t>Sponsored Brands Ad Group: Total advertising cost of sales (ACoS) · NUMERIC · Amazon Ads sponsored_brands_ad_group</t>
        </is>
      </c>
      <c r="C63" s="26" t="n"/>
      <c r="D63" s="27">
        <f>IF(AND($C63="x",$A63&lt;&gt;""),$A63,"")</f>
        <v/>
      </c>
    </row>
    <row r="64">
      <c r="A64" s="25" t="inlineStr">
        <is>
          <t>sponsored_brands_ad_group__ad_group_id</t>
        </is>
      </c>
      <c r="B64" s="29" t="inlineStr">
        <is>
          <t>Sponsored Brands Ad Group: Ad Group ID · TEXT · Amazon Ads sponsored_brands_ad_group</t>
        </is>
      </c>
      <c r="C64" s="26" t="n"/>
      <c r="D64" s="27">
        <f>IF(AND($C64="x",$A64&lt;&gt;""),$A64,"")</f>
        <v/>
      </c>
    </row>
    <row r="65">
      <c r="A65" s="25" t="inlineStr">
        <is>
          <t>sponsored_brands_ad_group__ad_group_name</t>
        </is>
      </c>
      <c r="B65" s="29" t="inlineStr">
        <is>
          <t>Sponsored Brands Ad Group: Ad Group Name · TEXT · Amazon Ads sponsored_brands_ad_group</t>
        </is>
      </c>
      <c r="C65" s="26" t="n"/>
      <c r="D65" s="27">
        <f>IF(AND($C65="x",$A65&lt;&gt;""),$A65,"")</f>
        <v/>
      </c>
    </row>
    <row r="66">
      <c r="A66" s="25" t="inlineStr">
        <is>
          <t>sponsored_brands_ad_group__branded_searches</t>
        </is>
      </c>
      <c r="B66" s="29" t="inlineStr">
        <is>
          <t>Sponsored Brands Ad Group: Branded Searches · NUMERIC · Amazon Ads sponsored_brands_ad_group</t>
        </is>
      </c>
      <c r="C66" s="26" t="n"/>
      <c r="D66" s="27">
        <f>IF(AND($C66="x",$A66&lt;&gt;""),$A66,"")</f>
        <v/>
      </c>
    </row>
    <row r="67">
      <c r="A67" s="25" t="inlineStr">
        <is>
          <t>sponsored_brands_ad_group__campaign_id</t>
        </is>
      </c>
      <c r="B67" s="29" t="inlineStr">
        <is>
          <t>Sponsored Brands Ad Group: Campaign ID · TEXT · Amazon Ads sponsored_brands_ad_group</t>
        </is>
      </c>
      <c r="C67" s="26" t="n"/>
      <c r="D67" s="27">
        <f>IF(AND($C67="x",$A67&lt;&gt;""),$A67,"")</f>
        <v/>
      </c>
    </row>
    <row r="68">
      <c r="A68" s="25" t="inlineStr">
        <is>
          <t>sponsored_brands_ad_group__campaign_name</t>
        </is>
      </c>
      <c r="B68" s="29" t="inlineStr">
        <is>
          <t>Sponsored Brands Ad Group: Campaign Name · TEXT · Amazon Ads sponsored_brands_ad_group</t>
        </is>
      </c>
      <c r="C68" s="26" t="n"/>
      <c r="D68" s="27">
        <f>IF(AND($C68="x",$A68&lt;&gt;""),$A68,"")</f>
        <v/>
      </c>
    </row>
    <row r="69">
      <c r="A69" s="25" t="inlineStr">
        <is>
          <t>sponsored_brands_ad_group__clicks</t>
        </is>
      </c>
      <c r="B69" s="29" t="inlineStr">
        <is>
          <t>Sponsored Brands Ad Group: Clicks · NUMERIC · Amazon Ads sponsored_brands_ad_group</t>
        </is>
      </c>
      <c r="C69" s="26" t="n"/>
      <c r="D69" s="27">
        <f>IF(AND($C69="x",$A69&lt;&gt;""),$A69,"")</f>
        <v/>
      </c>
    </row>
    <row r="70">
      <c r="A70" s="25" t="inlineStr">
        <is>
          <t>sponsored_brands_ad_group__cost</t>
        </is>
      </c>
      <c r="B70" s="29" t="inlineStr">
        <is>
          <t>Sponsored Brands Ad Group: Cost · NUMERIC · Amazon Ads sponsored_brands_ad_group</t>
        </is>
      </c>
      <c r="C70" s="26" t="n"/>
      <c r="D70" s="27">
        <f>IF(AND($C70="x",$A70&lt;&gt;""),$A70,"")</f>
        <v/>
      </c>
    </row>
    <row r="71">
      <c r="A71" s="25" t="inlineStr">
        <is>
          <t>sponsored_brands_ad_group__cpc</t>
        </is>
      </c>
      <c r="B71" s="29" t="inlineStr">
        <is>
          <t>Sponsored Brands Ad Group: CPC · NUMERIC · Amazon Ads sponsored_brands_ad_group</t>
        </is>
      </c>
      <c r="C71" s="26" t="n"/>
      <c r="D71" s="27">
        <f>IF(AND($C71="x",$A71&lt;&gt;""),$A71,"")</f>
        <v/>
      </c>
    </row>
    <row r="72">
      <c r="A72" s="25" t="inlineStr">
        <is>
          <t>sponsored_brands_ad_group__ctr</t>
        </is>
      </c>
      <c r="B72" s="29" t="inlineStr">
        <is>
          <t>Sponsored Brands Ad Group: CTR · PERCENT · Amazon Ads sponsored_brands_ad_group</t>
        </is>
      </c>
      <c r="C72" s="26" t="n"/>
      <c r="D72" s="27">
        <f>IF(AND($C72="x",$A72&lt;&gt;""),$A72,"")</f>
        <v/>
      </c>
    </row>
    <row r="73">
      <c r="A73" s="25" t="inlineStr">
        <is>
          <t>sponsored_brands_ad_group__detail_page_views</t>
        </is>
      </c>
      <c r="B73" s="29" t="inlineStr">
        <is>
          <t>Sponsored Brands Ad Group: Detail Page Views · NUMERIC · Amazon Ads sponsored_brands_ad_group</t>
        </is>
      </c>
      <c r="C73" s="26" t="n"/>
      <c r="D73" s="27">
        <f>IF(AND($C73="x",$A73&lt;&gt;""),$A73,"")</f>
        <v/>
      </c>
    </row>
    <row r="74">
      <c r="A74" s="25" t="inlineStr">
        <is>
          <t>sponsored_brands_ad_group__impressions</t>
        </is>
      </c>
      <c r="B74" s="29" t="inlineStr">
        <is>
          <t>Sponsored Brands Ad Group: Impressions · NUMERIC · Amazon Ads sponsored_brands_ad_group</t>
        </is>
      </c>
      <c r="C74" s="26" t="n"/>
      <c r="D74" s="27">
        <f>IF(AND($C74="x",$A74&lt;&gt;""),$A74,"")</f>
        <v/>
      </c>
    </row>
    <row r="75">
      <c r="A75" s="25" t="inlineStr">
        <is>
          <t>sponsored_brands_ad_group__portfolio_id</t>
        </is>
      </c>
      <c r="B75" s="29" t="inlineStr">
        <is>
          <t>Sponsored Brands Ad Group: Portfolio ID · TEXT · Amazon Ads sponsored_brands_ad_group</t>
        </is>
      </c>
      <c r="C75" s="26" t="n"/>
      <c r="D75" s="27">
        <f>IF(AND($C75="x",$A75&lt;&gt;""),$A75,"")</f>
        <v/>
      </c>
    </row>
    <row r="76">
      <c r="A76" s="25" t="inlineStr">
        <is>
          <t>sponsored_brands_ad_group__portfolio_name</t>
        </is>
      </c>
      <c r="B76" s="29" t="inlineStr">
        <is>
          <t>Sponsored Brands Ad Group: Portfolio name · TEXT · Amazon Ads sponsored_brands_ad_group</t>
        </is>
      </c>
      <c r="C76" s="26" t="n"/>
      <c r="D76" s="27">
        <f>IF(AND($C76="x",$A76&lt;&gt;""),$A76,"")</f>
        <v/>
      </c>
    </row>
    <row r="77">
      <c r="A77" s="25" t="inlineStr">
        <is>
          <t>sponsored_brands_ad_group__purchases</t>
        </is>
      </c>
      <c r="B77" s="29" t="inlineStr">
        <is>
          <t>Sponsored Brands Ad Group: Purchases · NUMERIC · Amazon Ads sponsored_brands_ad_group</t>
        </is>
      </c>
      <c r="C77" s="26" t="n"/>
      <c r="D77" s="27">
        <f>IF(AND($C77="x",$A77&lt;&gt;""),$A77,"")</f>
        <v/>
      </c>
    </row>
    <row r="78">
      <c r="A78" s="25" t="inlineStr">
        <is>
          <t>sponsored_brands_ad_group__roas</t>
        </is>
      </c>
      <c r="B78" s="29" t="inlineStr">
        <is>
          <t>Sponsored Brands Ad Group: Return on advertising spend (RoAS) · NUMERIC · Amazon Ads sponsored_brands_ad_group</t>
        </is>
      </c>
      <c r="C78" s="26" t="n"/>
      <c r="D78" s="27">
        <f>IF(AND($C78="x",$A78&lt;&gt;""),$A78,"")</f>
        <v/>
      </c>
    </row>
    <row r="79">
      <c r="A79" s="25" t="inlineStr">
        <is>
          <t>sponsored_brands_ad_group__sales</t>
        </is>
      </c>
      <c r="B79" s="29" t="inlineStr">
        <is>
          <t>Sponsored Brands Ad Group: Sales · NUMERIC · Amazon Ads sponsored_brands_ad_group</t>
        </is>
      </c>
      <c r="C79" s="26" t="n"/>
      <c r="D79" s="27">
        <f>IF(AND($C79="x",$A79&lt;&gt;""),$A79,"")</f>
        <v/>
      </c>
    </row>
    <row r="80">
      <c r="A80" s="25" t="inlineStr">
        <is>
          <t>sponsored_brands_campaign_non_video__acos</t>
        </is>
      </c>
      <c r="B80" s="29" t="inlineStr">
        <is>
          <t>Sponsored Brands Campaign Non Video: Total advertising cost of sales (ACoS) · NUMERIC · Amazon Ads sponsored_brands_campaign_non_video</t>
        </is>
      </c>
      <c r="C80" s="26" t="n"/>
      <c r="D80" s="27">
        <f>IF(AND($C80="x",$A80&lt;&gt;""),$A80,"")</f>
        <v/>
      </c>
    </row>
    <row r="81">
      <c r="A81" s="25" t="inlineStr">
        <is>
          <t>sponsored_brands_campaign_non_video__attributedconversions14d</t>
        </is>
      </c>
      <c r="B81" s="29" t="inlineStr">
        <is>
          <t>Sponsored Brands Campaign Non Video: Attributed conversions (14 days) · NUMERIC · Amazon Ads sponsored_brands_campaign_non_video</t>
        </is>
      </c>
      <c r="C81" s="26" t="n"/>
      <c r="D81" s="27">
        <f>IF(AND($C81="x",$A81&lt;&gt;""),$A81,"")</f>
        <v/>
      </c>
    </row>
    <row r="82">
      <c r="A82" s="25" t="inlineStr">
        <is>
          <t>sponsored_brands_campaign_non_video__attributedorderratenewtobrand14d</t>
        </is>
      </c>
      <c r="B82" s="29" t="inlineStr">
        <is>
          <t>Sponsored Brands Campaign Non Video: Attributed new-to-brand order rate (14 days) · PERCENT · Amazon Ads sponsored_brands_campaign_non_video</t>
        </is>
      </c>
      <c r="C82" s="26" t="n"/>
      <c r="D82" s="27">
        <f>IF(AND($C82="x",$A82&lt;&gt;""),$A82,"")</f>
        <v/>
      </c>
    </row>
    <row r="83">
      <c r="A83" s="25" t="inlineStr">
        <is>
          <t>sponsored_brands_campaign_non_video__attributedordersnewtobrand14d</t>
        </is>
      </c>
      <c r="B83" s="29" t="inlineStr">
        <is>
          <t>Sponsored Brands Campaign Non Video: Attributed new-to-brand orders (14 days) · NUMERIC · Amazon Ads sponsored_brands_campaign_non_video</t>
        </is>
      </c>
      <c r="C83" s="26" t="n"/>
      <c r="D83" s="27">
        <f>IF(AND($C83="x",$A83&lt;&gt;""),$A83,"")</f>
        <v/>
      </c>
    </row>
    <row r="84">
      <c r="A84" s="25" t="inlineStr">
        <is>
          <t>sponsored_brands_campaign_non_video__attributedordersnewtobrandpercentage14d</t>
        </is>
      </c>
      <c r="B84" s="29" t="inlineStr">
        <is>
          <t>Sponsored Brands Campaign Non Video: Attributed new-to-brand orders share (14 days) · NUMERIC · Amazon Ads sponsored_brands_campaign_non_video</t>
        </is>
      </c>
      <c r="C84" s="26" t="n"/>
      <c r="D84" s="27">
        <f>IF(AND($C84="x",$A84&lt;&gt;""),$A84,"")</f>
        <v/>
      </c>
    </row>
    <row r="85">
      <c r="A85" s="25" t="inlineStr">
        <is>
          <t>sponsored_brands_campaign_non_video__attributedsales14d</t>
        </is>
      </c>
      <c r="B85" s="29" t="inlineStr">
        <is>
          <t>Sponsored Brands Campaign Non Video: Attributed sales (14 days) · NUMERIC · Amazon Ads sponsored_brands_campaign_non_video</t>
        </is>
      </c>
      <c r="C85" s="26" t="n"/>
      <c r="D85" s="27">
        <f>IF(AND($C85="x",$A85&lt;&gt;""),$A85,"")</f>
        <v/>
      </c>
    </row>
    <row r="86">
      <c r="A86" s="25" t="inlineStr">
        <is>
          <t>sponsored_brands_campaign_non_video__attributedsalesnewtobrand14d</t>
        </is>
      </c>
      <c r="B86" s="29" t="inlineStr">
        <is>
          <t>Sponsored Brands Campaign Non Video: Attributed new-to-brand sales (14 days) · NUMERIC · Amazon Ads sponsored_brands_campaign_non_video</t>
        </is>
      </c>
      <c r="C86" s="26" t="n"/>
      <c r="D86" s="27">
        <f>IF(AND($C86="x",$A86&lt;&gt;""),$A86,"")</f>
        <v/>
      </c>
    </row>
    <row r="87">
      <c r="A87" s="25" t="inlineStr">
        <is>
          <t>sponsored_brands_campaign_non_video__attributedsalesnewtobrandpercentage14d</t>
        </is>
      </c>
      <c r="B87" s="29" t="inlineStr">
        <is>
          <t>Sponsored Brands Campaign Non Video: Attributed new-to-brand sales share (14 days) · PERCENT · Amazon Ads sponsored_brands_campaign_non_video</t>
        </is>
      </c>
      <c r="C87" s="26" t="n"/>
      <c r="D87" s="27">
        <f>IF(AND($C87="x",$A87&lt;&gt;""),$A87,"")</f>
        <v/>
      </c>
    </row>
    <row r="88">
      <c r="A88" s="25" t="inlineStr">
        <is>
          <t>sponsored_brands_campaign_non_video__attributedunitsorderednewtobrand14d</t>
        </is>
      </c>
      <c r="B88" s="29" t="inlineStr">
        <is>
          <t>Sponsored Brands Campaign Non Video: Attributed new-to-brand units ordered (14 days) · NUMERIC · Amazon Ads sponsored_brands_campaign_non_video</t>
        </is>
      </c>
      <c r="C88" s="26" t="n"/>
      <c r="D88" s="27">
        <f>IF(AND($C88="x",$A88&lt;&gt;""),$A88,"")</f>
        <v/>
      </c>
    </row>
    <row r="89">
      <c r="A89" s="25" t="inlineStr">
        <is>
          <t>sponsored_brands_campaign_non_video__attributedunitsorderednewtobrandpercentage14d</t>
        </is>
      </c>
      <c r="B89" s="29" t="inlineStr">
        <is>
          <t>Sponsored Brands Campaign Non Video: Attributed new-to-brand units ordered share (14 days) · NUMERIC · Amazon Ads sponsored_brands_campaign_non_video</t>
        </is>
      </c>
      <c r="C89" s="26" t="n"/>
      <c r="D89" s="27">
        <f>IF(AND($C89="x",$A89&lt;&gt;""),$A89,"")</f>
        <v/>
      </c>
    </row>
    <row r="90">
      <c r="A90" s="25" t="inlineStr">
        <is>
          <t>sponsored_brands_campaign_non_video__attributedunitssold14d</t>
        </is>
      </c>
      <c r="B90" s="29" t="inlineStr">
        <is>
          <t>Sponsored Brands Campaign Non Video: Attributed units sold (14 days) · NUMERIC · Amazon Ads sponsored_brands_campaign_non_video</t>
        </is>
      </c>
      <c r="C90" s="26" t="n"/>
      <c r="D90" s="27">
        <f>IF(AND($C90="x",$A90&lt;&gt;""),$A90,"")</f>
        <v/>
      </c>
    </row>
    <row r="91">
      <c r="A91" s="25" t="inlineStr">
        <is>
          <t>sponsored_brands_campaign_non_video__campaign</t>
        </is>
      </c>
      <c r="B91" s="29" t="inlineStr">
        <is>
          <t>Sponsored Brands Campaign Non Video: Campaign · TEXT · Amazon Ads sponsored_brands_campaign_non_video</t>
        </is>
      </c>
      <c r="C91" s="26" t="n"/>
      <c r="D91" s="27">
        <f>IF(AND($C91="x",$A91&lt;&gt;""),$A91,"")</f>
        <v/>
      </c>
    </row>
    <row r="92">
      <c r="A92" s="25" t="inlineStr">
        <is>
          <t>sponsored_brands_campaign_non_video__campaign_budget</t>
        </is>
      </c>
      <c r="B92" s="29" t="inlineStr">
        <is>
          <t>Sponsored Brands Campaign Non Video: Campaign budget · NUMERIC · Amazon Ads sponsored_brands_campaign_non_video</t>
        </is>
      </c>
      <c r="C92" s="26" t="n"/>
      <c r="D92" s="27">
        <f>IF(AND($C92="x",$A92&lt;&gt;""),$A92,"")</f>
        <v/>
      </c>
    </row>
    <row r="93">
      <c r="A93" s="25" t="inlineStr">
        <is>
          <t>sponsored_brands_campaign_non_video__campaign_budget_type</t>
        </is>
      </c>
      <c r="B93" s="29" t="inlineStr">
        <is>
          <t>Sponsored Brands Campaign Non Video: Campaign budget type · TEXT · Amazon Ads sponsored_brands_campaign_non_video</t>
        </is>
      </c>
      <c r="C93" s="26" t="n"/>
      <c r="D93" s="27">
        <f>IF(AND($C93="x",$A93&lt;&gt;""),$A93,"")</f>
        <v/>
      </c>
    </row>
    <row r="94">
      <c r="A94" s="25" t="inlineStr">
        <is>
          <t>sponsored_brands_campaign_non_video__campaign_status</t>
        </is>
      </c>
      <c r="B94" s="29" t="inlineStr">
        <is>
          <t>Sponsored Brands Campaign Non Video: Campaign status · TEXT · Amazon Ads sponsored_brands_campaign_non_video</t>
        </is>
      </c>
      <c r="C94" s="26" t="n"/>
      <c r="D94" s="27">
        <f>IF(AND($C94="x",$A94&lt;&gt;""),$A94,"")</f>
        <v/>
      </c>
    </row>
    <row r="95">
      <c r="A95" s="25" t="inlineStr">
        <is>
          <t>sponsored_brands_campaign_non_video__campaignadformat</t>
        </is>
      </c>
      <c r="B95" s="29" t="inlineStr">
        <is>
          <t>Sponsored Brands Campaign Non Video: Campaign ad format · TEXT · Amazon Ads sponsored_brands_campaign_non_video</t>
        </is>
      </c>
      <c r="C95" s="26" t="n"/>
      <c r="D95" s="27">
        <f>IF(AND($C95="x",$A95&lt;&gt;""),$A95,"")</f>
        <v/>
      </c>
    </row>
    <row r="96">
      <c r="A96" s="25" t="inlineStr">
        <is>
          <t>sponsored_brands_campaign_non_video__campaignid</t>
        </is>
      </c>
      <c r="B96" s="29" t="inlineStr">
        <is>
          <t>Sponsored Brands Campaign Non Video: Campaign ID (duplicate) · TEXT · Amazon Ads sponsored_brands_campaign_non_video</t>
        </is>
      </c>
      <c r="C96" s="26" t="n"/>
      <c r="D96" s="27">
        <f>IF(AND($C96="x",$A96&lt;&gt;""),$A96,"")</f>
        <v/>
      </c>
    </row>
    <row r="97">
      <c r="A97" s="25" t="inlineStr">
        <is>
          <t>sponsored_brands_campaign_non_video__clicks</t>
        </is>
      </c>
      <c r="B97" s="29" t="inlineStr">
        <is>
          <t>Sponsored Brands Campaign Non Video: Clicks · NUMERIC · Amazon Ads sponsored_brands_campaign_non_video</t>
        </is>
      </c>
      <c r="C97" s="26" t="n"/>
      <c r="D97" s="27">
        <f>IF(AND($C97="x",$A97&lt;&gt;""),$A97,"")</f>
        <v/>
      </c>
    </row>
    <row r="98">
      <c r="A98" s="25" t="inlineStr">
        <is>
          <t>sponsored_brands_campaign_non_video__cost</t>
        </is>
      </c>
      <c r="B98" s="29" t="inlineStr">
        <is>
          <t>Sponsored Brands Campaign Non Video: Cost · NUMERIC · Amazon Ads sponsored_brands_campaign_non_video</t>
        </is>
      </c>
      <c r="C98" s="26" t="n"/>
      <c r="D98" s="27">
        <f>IF(AND($C98="x",$A98&lt;&gt;""),$A98,"")</f>
        <v/>
      </c>
    </row>
    <row r="99">
      <c r="A99" s="25" t="inlineStr">
        <is>
          <t>sponsored_brands_campaign_non_video__cpc</t>
        </is>
      </c>
      <c r="B99" s="29" t="inlineStr">
        <is>
          <t>Sponsored Brands Campaign Non Video: CPC · NUMERIC · Amazon Ads sponsored_brands_campaign_non_video</t>
        </is>
      </c>
      <c r="C99" s="26" t="n"/>
      <c r="D99" s="27">
        <f>IF(AND($C99="x",$A99&lt;&gt;""),$A99,"")</f>
        <v/>
      </c>
    </row>
    <row r="100">
      <c r="A100" s="25" t="inlineStr">
        <is>
          <t>sponsored_brands_campaign_non_video__ctr</t>
        </is>
      </c>
      <c r="B100" s="29" t="inlineStr">
        <is>
          <t>Sponsored Brands Campaign Non Video: CTR · PERCENT · Amazon Ads sponsored_brands_campaign_non_video</t>
        </is>
      </c>
      <c r="C100" s="26" t="n"/>
      <c r="D100" s="27">
        <f>IF(AND($C100="x",$A100&lt;&gt;""),$A100,"")</f>
        <v/>
      </c>
    </row>
    <row r="101">
      <c r="A101" s="25" t="inlineStr">
        <is>
          <t>sponsored_brands_campaign_non_video__impressions</t>
        </is>
      </c>
      <c r="B101" s="29" t="inlineStr">
        <is>
          <t>Sponsored Brands Campaign Non Video: Impressions · NUMERIC · Amazon Ads sponsored_brands_campaign_non_video</t>
        </is>
      </c>
      <c r="C101" s="26" t="n"/>
      <c r="D101" s="27">
        <f>IF(AND($C101="x",$A101&lt;&gt;""),$A101,"")</f>
        <v/>
      </c>
    </row>
    <row r="102">
      <c r="A102" s="25" t="inlineStr">
        <is>
          <t>sponsored_brands_campaign_non_video__portfolio_id</t>
        </is>
      </c>
      <c r="B102" s="29" t="inlineStr">
        <is>
          <t>Sponsored Brands Campaign Non Video: Portfolio ID · TEXT · Amazon Ads sponsored_brands_campaign_non_video</t>
        </is>
      </c>
      <c r="C102" s="26" t="n"/>
      <c r="D102" s="27">
        <f>IF(AND($C102="x",$A102&lt;&gt;""),$A102,"")</f>
        <v/>
      </c>
    </row>
    <row r="103">
      <c r="A103" s="25" t="inlineStr">
        <is>
          <t>sponsored_brands_campaign_non_video__portfolio_name</t>
        </is>
      </c>
      <c r="B103" s="29" t="inlineStr">
        <is>
          <t>Sponsored Brands Campaign Non Video: Portfolio name · TEXT · Amazon Ads sponsored_brands_campaign_non_video</t>
        </is>
      </c>
      <c r="C103" s="26" t="n"/>
      <c r="D103" s="27">
        <f>IF(AND($C103="x",$A103&lt;&gt;""),$A103,"")</f>
        <v/>
      </c>
    </row>
    <row r="104">
      <c r="A104" s="25" t="inlineStr">
        <is>
          <t>sponsored_brands_campaign_non_video__roas</t>
        </is>
      </c>
      <c r="B104" s="29" t="inlineStr">
        <is>
          <t>Sponsored Brands Campaign Non Video: Total return on advertising spend (RoAS) · PERCENT · Amazon Ads sponsored_brands_campaign_non_video</t>
        </is>
      </c>
      <c r="C104" s="26" t="n"/>
      <c r="D104" s="27">
        <f>IF(AND($C104="x",$A104&lt;&gt;""),$A104,"")</f>
        <v/>
      </c>
    </row>
    <row r="105">
      <c r="A105" s="25" t="inlineStr">
        <is>
          <t>sponsored_brands_campaign_non_video__spend</t>
        </is>
      </c>
      <c r="B105" s="29" t="inlineStr">
        <is>
          <t>Sponsored Brands Campaign Non Video: Spend (alias for Cost) · NUMERIC · Amazon Ads sponsored_brands_campaign_non_video</t>
        </is>
      </c>
      <c r="C105" s="26" t="n"/>
      <c r="D105" s="27">
        <f>IF(AND($C105="x",$A105&lt;&gt;""),$A105,"")</f>
        <v/>
      </c>
    </row>
    <row r="106">
      <c r="A106" s="25" t="inlineStr">
        <is>
          <t>sponsored_brands_campaign_non_video__totalcost</t>
        </is>
      </c>
      <c r="B106" s="29" t="inlineStr">
        <is>
          <t>Sponsored Brands Campaign Non Video: Total Cost · NUMERIC · Amazon Ads sponsored_brands_campaign_non_video</t>
        </is>
      </c>
      <c r="C106" s="26" t="n"/>
      <c r="D106" s="27">
        <f>IF(AND($C106="x",$A106&lt;&gt;""),$A106,"")</f>
        <v/>
      </c>
    </row>
    <row r="107">
      <c r="A107" s="25" t="inlineStr">
        <is>
          <t>sponsored_brands_campaign_video__acos</t>
        </is>
      </c>
      <c r="B107" s="29" t="inlineStr">
        <is>
          <t>Sponsored Brands Campaign Video: Total advertising cost of sales (ACoS) · NUMERIC · Amazon Ads sponsored_brands_campaign_video</t>
        </is>
      </c>
      <c r="C107" s="26" t="n"/>
      <c r="D107" s="27">
        <f>IF(AND($C107="x",$A107&lt;&gt;""),$A107,"")</f>
        <v/>
      </c>
    </row>
    <row r="108">
      <c r="A108" s="25" t="inlineStr">
        <is>
          <t>sponsored_brands_campaign_video__branded_searches</t>
        </is>
      </c>
      <c r="B108" s="29" t="inlineStr">
        <is>
          <t>Sponsored Brands Campaign Video: Branded Searches · NUMERIC · Amazon Ads sponsored_brands_campaign_video</t>
        </is>
      </c>
      <c r="C108" s="26" t="n"/>
      <c r="D108" s="27">
        <f>IF(AND($C108="x",$A108&lt;&gt;""),$A108,"")</f>
        <v/>
      </c>
    </row>
    <row r="109">
      <c r="A109" s="25" t="inlineStr">
        <is>
          <t>sponsored_brands_campaign_video__campaign</t>
        </is>
      </c>
      <c r="B109" s="29" t="inlineStr">
        <is>
          <t>Sponsored Brands Campaign Video: Campaign · TEXT · Amazon Ads sponsored_brands_campaign_video</t>
        </is>
      </c>
      <c r="C109" s="26" t="n"/>
      <c r="D109" s="27">
        <f>IF(AND($C109="x",$A109&lt;&gt;""),$A109,"")</f>
        <v/>
      </c>
    </row>
    <row r="110">
      <c r="A110" s="25" t="inlineStr">
        <is>
          <t>sponsored_brands_campaign_video__campaign_budget_amount</t>
        </is>
      </c>
      <c r="B110" s="29" t="inlineStr">
        <is>
          <t>Sponsored Brands Campaign Video: Campaign budget Amount · NUMERIC · Amazon Ads sponsored_brands_campaign_video</t>
        </is>
      </c>
      <c r="C110" s="26" t="n"/>
      <c r="D110" s="27">
        <f>IF(AND($C110="x",$A110&lt;&gt;""),$A110,"")</f>
        <v/>
      </c>
    </row>
    <row r="111">
      <c r="A111" s="25" t="inlineStr">
        <is>
          <t>sponsored_brands_campaign_video__campaign_budget_currency_code</t>
        </is>
      </c>
      <c r="B111" s="29" t="inlineStr">
        <is>
          <t>Sponsored Brands Campaign Video: Campaign budget currency code · TEXT · Amazon Ads sponsored_brands_campaign_video</t>
        </is>
      </c>
      <c r="C111" s="26" t="n"/>
      <c r="D111" s="27">
        <f>IF(AND($C111="x",$A111&lt;&gt;""),$A111,"")</f>
        <v/>
      </c>
    </row>
    <row r="112">
      <c r="A112" s="25" t="inlineStr">
        <is>
          <t>sponsored_brands_campaign_video__campaign_budget_type</t>
        </is>
      </c>
      <c r="B112" s="29" t="inlineStr">
        <is>
          <t>Sponsored Brands Campaign Video: Campaign budget type · TEXT · Amazon Ads sponsored_brands_campaign_video</t>
        </is>
      </c>
      <c r="C112" s="26" t="n"/>
      <c r="D112" s="27">
        <f>IF(AND($C112="x",$A112&lt;&gt;""),$A112,"")</f>
        <v/>
      </c>
    </row>
    <row r="113">
      <c r="A113" s="25" t="inlineStr">
        <is>
          <t>sponsored_brands_campaign_video__campaign_status</t>
        </is>
      </c>
      <c r="B113" s="29" t="inlineStr">
        <is>
          <t>Sponsored Brands Campaign Video: Campaign status · TEXT · Amazon Ads sponsored_brands_campaign_video</t>
        </is>
      </c>
      <c r="C113" s="26" t="n"/>
      <c r="D113" s="27">
        <f>IF(AND($C113="x",$A113&lt;&gt;""),$A113,"")</f>
        <v/>
      </c>
    </row>
    <row r="114">
      <c r="A114" s="25" t="inlineStr">
        <is>
          <t>sponsored_brands_campaign_video__campaignadformat</t>
        </is>
      </c>
      <c r="B114" s="29" t="inlineStr">
        <is>
          <t>Sponsored Brands Campaign Video: Campaign ad format · TEXT · Amazon Ads sponsored_brands_campaign_video</t>
        </is>
      </c>
      <c r="C114" s="26" t="n"/>
      <c r="D114" s="27">
        <f>IF(AND($C114="x",$A114&lt;&gt;""),$A114,"")</f>
        <v/>
      </c>
    </row>
    <row r="115">
      <c r="A115" s="25" t="inlineStr">
        <is>
          <t>sponsored_brands_campaign_video__campaignid</t>
        </is>
      </c>
      <c r="B115" s="29" t="inlineStr">
        <is>
          <t>Sponsored Brands Campaign Video: Campaign ID (duplicate) · TEXT · Amazon Ads sponsored_brands_campaign_video</t>
        </is>
      </c>
      <c r="C115" s="26" t="n"/>
      <c r="D115" s="27">
        <f>IF(AND($C115="x",$A115&lt;&gt;""),$A115,"")</f>
        <v/>
      </c>
    </row>
    <row r="116">
      <c r="A116" s="25" t="inlineStr">
        <is>
          <t>sponsored_brands_campaign_video__clicks</t>
        </is>
      </c>
      <c r="B116" s="29" t="inlineStr">
        <is>
          <t>Sponsored Brands Campaign Video: Clicks · NUMERIC · Amazon Ads sponsored_brands_campaign_video</t>
        </is>
      </c>
      <c r="C116" s="26" t="n"/>
      <c r="D116" s="27">
        <f>IF(AND($C116="x",$A116&lt;&gt;""),$A116,"")</f>
        <v/>
      </c>
    </row>
    <row r="117">
      <c r="A117" s="25" t="inlineStr">
        <is>
          <t>sponsored_brands_campaign_video__cost</t>
        </is>
      </c>
      <c r="B117" s="29" t="inlineStr">
        <is>
          <t>Sponsored Brands Campaign Video: Cost · NUMERIC · Amazon Ads sponsored_brands_campaign_video</t>
        </is>
      </c>
      <c r="C117" s="26" t="n"/>
      <c r="D117" s="27">
        <f>IF(AND($C117="x",$A117&lt;&gt;""),$A117,"")</f>
        <v/>
      </c>
    </row>
    <row r="118">
      <c r="A118" s="25" t="inlineStr">
        <is>
          <t>sponsored_brands_campaign_video__cpc</t>
        </is>
      </c>
      <c r="B118" s="29" t="inlineStr">
        <is>
          <t>Sponsored Brands Campaign Video: CPC · NUMERIC · Amazon Ads sponsored_brands_campaign_video</t>
        </is>
      </c>
      <c r="C118" s="26" t="n"/>
      <c r="D118" s="27">
        <f>IF(AND($C118="x",$A118&lt;&gt;""),$A118,"")</f>
        <v/>
      </c>
    </row>
    <row r="119">
      <c r="A119" s="25" t="inlineStr">
        <is>
          <t>sponsored_brands_campaign_video__ctr</t>
        </is>
      </c>
      <c r="B119" s="29" t="inlineStr">
        <is>
          <t>Sponsored Brands Campaign Video: CTR · PERCENT · Amazon Ads sponsored_brands_campaign_video</t>
        </is>
      </c>
      <c r="C119" s="26" t="n"/>
      <c r="D119" s="27">
        <f>IF(AND($C119="x",$A119&lt;&gt;""),$A119,"")</f>
        <v/>
      </c>
    </row>
    <row r="120">
      <c r="A120" s="25" t="inlineStr">
        <is>
          <t>sponsored_brands_campaign_video__detail_page_views</t>
        </is>
      </c>
      <c r="B120" s="29" t="inlineStr">
        <is>
          <t>Sponsored Brands Campaign Video: Detail Page Views · NUMERIC · Amazon Ads sponsored_brands_campaign_video</t>
        </is>
      </c>
      <c r="C120" s="26" t="n"/>
      <c r="D120" s="27">
        <f>IF(AND($C120="x",$A120&lt;&gt;""),$A120,"")</f>
        <v/>
      </c>
    </row>
    <row r="121">
      <c r="A121" s="25" t="inlineStr">
        <is>
          <t>sponsored_brands_campaign_video__impressions</t>
        </is>
      </c>
      <c r="B121" s="29" t="inlineStr">
        <is>
          <t>Sponsored Brands Campaign Video: Impressions · NUMERIC · Amazon Ads sponsored_brands_campaign_video</t>
        </is>
      </c>
      <c r="C121" s="26" t="n"/>
      <c r="D121" s="27">
        <f>IF(AND($C121="x",$A121&lt;&gt;""),$A121,"")</f>
        <v/>
      </c>
    </row>
    <row r="122">
      <c r="A122" s="25" t="inlineStr">
        <is>
          <t>sponsored_brands_campaign_video__kindle_edition_normalized_pages_read_14d</t>
        </is>
      </c>
      <c r="B122" s="29" t="inlineStr">
        <is>
          <t>Sponsored Brands Campaign Video: KENP read (14 days) · NUMERIC · Amazon Ads sponsored_brands_campaign_video</t>
        </is>
      </c>
      <c r="C122" s="26" t="n"/>
      <c r="D122" s="27">
        <f>IF(AND($C122="x",$A122&lt;&gt;""),$A122,"")</f>
        <v/>
      </c>
    </row>
    <row r="123">
      <c r="A123" s="25" t="inlineStr">
        <is>
          <t>sponsored_brands_campaign_video__portfolio_id</t>
        </is>
      </c>
      <c r="B123" s="29" t="inlineStr">
        <is>
          <t>Sponsored Brands Campaign Video: Portfolio ID · TEXT · Amazon Ads sponsored_brands_campaign_video</t>
        </is>
      </c>
      <c r="C123" s="26" t="n"/>
      <c r="D123" s="27">
        <f>IF(AND($C123="x",$A123&lt;&gt;""),$A123,"")</f>
        <v/>
      </c>
    </row>
    <row r="124">
      <c r="A124" s="25" t="inlineStr">
        <is>
          <t>sponsored_brands_campaign_video__portfolio_name</t>
        </is>
      </c>
      <c r="B124" s="29" t="inlineStr">
        <is>
          <t>Sponsored Brands Campaign Video: Portfolio name · TEXT · Amazon Ads sponsored_brands_campaign_video</t>
        </is>
      </c>
      <c r="C124" s="26" t="n"/>
      <c r="D124" s="27">
        <f>IF(AND($C124="x",$A124&lt;&gt;""),$A124,"")</f>
        <v/>
      </c>
    </row>
    <row r="125">
      <c r="A125" s="25" t="inlineStr">
        <is>
          <t>sponsored_brands_campaign_video__purchases</t>
        </is>
      </c>
      <c r="B125" s="29" t="inlineStr">
        <is>
          <t>Sponsored Brands Campaign Video: Purchases · NUMERIC · Amazon Ads sponsored_brands_campaign_video</t>
        </is>
      </c>
      <c r="C125" s="26" t="n"/>
      <c r="D125" s="27">
        <f>IF(AND($C125="x",$A125&lt;&gt;""),$A125,"")</f>
        <v/>
      </c>
    </row>
    <row r="126">
      <c r="A126" s="25" t="inlineStr">
        <is>
          <t>sponsored_brands_campaign_video__roas</t>
        </is>
      </c>
      <c r="B126" s="29" t="inlineStr">
        <is>
          <t>Sponsored Brands Campaign Video: Return on advertising spend (RoAS) · NUMERIC · Amazon Ads sponsored_brands_campaign_video</t>
        </is>
      </c>
      <c r="C126" s="26" t="n"/>
      <c r="D126" s="27">
        <f>IF(AND($C126="x",$A126&lt;&gt;""),$A126,"")</f>
        <v/>
      </c>
    </row>
    <row r="127">
      <c r="A127" s="25" t="inlineStr">
        <is>
          <t>sponsored_brands_campaign_video__sales</t>
        </is>
      </c>
      <c r="B127" s="29" t="inlineStr">
        <is>
          <t>Sponsored Brands Campaign Video: Sales · NUMERIC · Amazon Ads sponsored_brands_campaign_video</t>
        </is>
      </c>
      <c r="C127" s="26" t="n"/>
      <c r="D127" s="27">
        <f>IF(AND($C127="x",$A127&lt;&gt;""),$A127,"")</f>
        <v/>
      </c>
    </row>
    <row r="128">
      <c r="A128" s="25" t="inlineStr">
        <is>
          <t>sponsored_brands_campaign_video__spend</t>
        </is>
      </c>
      <c r="B128" s="29" t="inlineStr">
        <is>
          <t>Sponsored Brands Campaign Video: Spend (alias for Cost) · NUMERIC · Amazon Ads sponsored_brands_campaign_video</t>
        </is>
      </c>
      <c r="C128" s="26" t="n"/>
      <c r="D128" s="27">
        <f>IF(AND($C128="x",$A128&lt;&gt;""),$A128,"")</f>
        <v/>
      </c>
    </row>
    <row r="129">
      <c r="A129" s="25" t="inlineStr">
        <is>
          <t>sponsored_brands_campaign_video__totalcost</t>
        </is>
      </c>
      <c r="B129" s="29" t="inlineStr">
        <is>
          <t>Sponsored Brands Campaign Video: Total Cost · NUMERIC · Amazon Ads sponsored_brands_campaign_video</t>
        </is>
      </c>
      <c r="C129" s="26" t="n"/>
      <c r="D129" s="27">
        <f>IF(AND($C129="x",$A129&lt;&gt;""),$A129,"")</f>
        <v/>
      </c>
    </row>
    <row r="130">
      <c r="A130" s="25" t="inlineStr">
        <is>
          <t>sponsored_brands_purchased_product__attribution_type</t>
        </is>
      </c>
      <c r="B130" s="29" t="inlineStr">
        <is>
          <t>Sponsored Brands Purchased Product: Attribution Type · TEXT · Amazon Ads sponsored_brands_purchased_product</t>
        </is>
      </c>
      <c r="C130" s="26" t="n"/>
      <c r="D130" s="27">
        <f>IF(AND($C130="x",$A130&lt;&gt;""),$A130,"")</f>
        <v/>
      </c>
    </row>
    <row r="131">
      <c r="A131" s="25" t="inlineStr">
        <is>
          <t>sponsored_brands_purchased_product__campaign_budget_currency_code</t>
        </is>
      </c>
      <c r="B131" s="29" t="inlineStr">
        <is>
          <t>Sponsored Brands Purchased Product: Campaign Budget Currency Code · TEXT · Amazon Ads sponsored_brands_purchased_product</t>
        </is>
      </c>
      <c r="C131" s="26" t="n"/>
      <c r="D131" s="27">
        <f>IF(AND($C131="x",$A131&lt;&gt;""),$A131,"")</f>
        <v/>
      </c>
    </row>
    <row r="132">
      <c r="A132" s="25" t="inlineStr">
        <is>
          <t>sponsored_brands_purchased_product__campaign_id</t>
        </is>
      </c>
      <c r="B132" s="29" t="inlineStr">
        <is>
          <t>Sponsored Brands Purchased Product: Campaign ID · TEXT · Amazon Ads sponsored_brands_purchased_product</t>
        </is>
      </c>
      <c r="C132" s="26" t="n"/>
      <c r="D132" s="27">
        <f>IF(AND($C132="x",$A132&lt;&gt;""),$A132,"")</f>
        <v/>
      </c>
    </row>
    <row r="133">
      <c r="A133" s="25" t="inlineStr">
        <is>
          <t>sponsored_brands_purchased_product__campaign_name</t>
        </is>
      </c>
      <c r="B133" s="29" t="inlineStr">
        <is>
          <t>Sponsored Brands Purchased Product: Campaign Name · TEXT · Amazon Ads sponsored_brands_purchased_product</t>
        </is>
      </c>
      <c r="C133" s="26" t="n"/>
      <c r="D133" s="27">
        <f>IF(AND($C133="x",$A133&lt;&gt;""),$A133,"")</f>
        <v/>
      </c>
    </row>
    <row r="134">
      <c r="A134" s="25" t="inlineStr">
        <is>
          <t>sponsored_brands_purchased_product__orders_14d</t>
        </is>
      </c>
      <c r="B134" s="29" t="inlineStr">
        <is>
          <t>Sponsored Brands Purchased Product: Orders (14 days) · NUMERIC · Amazon Ads sponsored_brands_purchased_product</t>
        </is>
      </c>
      <c r="C134" s="26" t="n"/>
      <c r="D134" s="27">
        <f>IF(AND($C134="x",$A134&lt;&gt;""),$A134,"")</f>
        <v/>
      </c>
    </row>
    <row r="135">
      <c r="A135" s="25" t="inlineStr">
        <is>
          <t>sponsored_brands_purchased_product__portfolio_id</t>
        </is>
      </c>
      <c r="B135" s="29" t="inlineStr">
        <is>
          <t>Sponsored Brands Purchased Product: Portfolio ID · TEXT · Amazon Ads sponsored_brands_purchased_product</t>
        </is>
      </c>
      <c r="C135" s="26" t="n"/>
      <c r="D135" s="27">
        <f>IF(AND($C135="x",$A135&lt;&gt;""),$A135,"")</f>
        <v/>
      </c>
    </row>
    <row r="136">
      <c r="A136" s="25" t="inlineStr">
        <is>
          <t>sponsored_brands_purchased_product__portfolio_name</t>
        </is>
      </c>
      <c r="B136" s="29" t="inlineStr">
        <is>
          <t>Sponsored Brands Purchased Product: Portfolio name · TEXT · Amazon Ads sponsored_brands_purchased_product</t>
        </is>
      </c>
      <c r="C136" s="26" t="n"/>
      <c r="D136" s="27">
        <f>IF(AND($C136="x",$A136&lt;&gt;""),$A136,"")</f>
        <v/>
      </c>
    </row>
    <row r="137">
      <c r="A137" s="25" t="inlineStr">
        <is>
          <t>sponsored_brands_purchased_product__purchased_asin</t>
        </is>
      </c>
      <c r="B137" s="29" t="inlineStr">
        <is>
          <t>Sponsored Brands Purchased Product: Purchased ASIN · TEXT · Amazon Ads sponsored_brands_purchased_product</t>
        </is>
      </c>
      <c r="C137" s="26" t="n"/>
      <c r="D137" s="27">
        <f>IF(AND($C137="x",$A137&lt;&gt;""),$A137,"")</f>
        <v/>
      </c>
    </row>
    <row r="138">
      <c r="A138" s="25" t="inlineStr">
        <is>
          <t>sponsored_brands_purchased_product__sales_14d</t>
        </is>
      </c>
      <c r="B138" s="29" t="inlineStr">
        <is>
          <t>Sponsored Brands Purchased Product: Sales (14 days) · NUMERIC · Amazon Ads sponsored_brands_purchased_product</t>
        </is>
      </c>
      <c r="C138" s="26" t="n"/>
      <c r="D138" s="27">
        <f>IF(AND($C138="x",$A138&lt;&gt;""),$A138,"")</f>
        <v/>
      </c>
    </row>
    <row r="139">
      <c r="A139" s="25" t="inlineStr">
        <is>
          <t>sponsored_brands_purchased_product__units_sold_14d</t>
        </is>
      </c>
      <c r="B139" s="29" t="inlineStr">
        <is>
          <t>Sponsored Brands Purchased Product: Units Sold (14 days) · NUMERIC · Amazon Ads sponsored_brands_purchased_product</t>
        </is>
      </c>
      <c r="C139" s="26" t="n"/>
      <c r="D139" s="27">
        <f>IF(AND($C139="x",$A139&lt;&gt;""),$A139,"")</f>
        <v/>
      </c>
    </row>
    <row r="140">
      <c r="A140" s="25" t="inlineStr">
        <is>
          <t>sponsored_brands_search_term__acos</t>
        </is>
      </c>
      <c r="B140" s="29" t="inlineStr">
        <is>
          <t>Sponsored Brands Search Term: ACoS · NUMERIC · Amazon Ads sponsored_brands_search_term</t>
        </is>
      </c>
      <c r="C140" s="26" t="n"/>
      <c r="D140" s="27">
        <f>IF(AND($C140="x",$A140&lt;&gt;""),$A140,"")</f>
        <v/>
      </c>
    </row>
    <row r="141">
      <c r="A141" s="25" t="inlineStr">
        <is>
          <t>sponsored_brands_search_term__ad_group_id</t>
        </is>
      </c>
      <c r="B141" s="29" t="inlineStr">
        <is>
          <t>Sponsored Brands Search Term: Ad Group ID · TEXT · Amazon Ads sponsored_brands_search_term</t>
        </is>
      </c>
      <c r="C141" s="26" t="n"/>
      <c r="D141" s="27">
        <f>IF(AND($C141="x",$A141&lt;&gt;""),$A141,"")</f>
        <v/>
      </c>
    </row>
    <row r="142">
      <c r="A142" s="25" t="inlineStr">
        <is>
          <t>sponsored_brands_search_term__ad_group_name</t>
        </is>
      </c>
      <c r="B142" s="29" t="inlineStr">
        <is>
          <t>Sponsored Brands Search Term: Ad Group Name · TEXT · Amazon Ads sponsored_brands_search_term</t>
        </is>
      </c>
      <c r="C142" s="26" t="n"/>
      <c r="D142" s="27">
        <f>IF(AND($C142="x",$A142&lt;&gt;""),$A142,"")</f>
        <v/>
      </c>
    </row>
    <row r="143">
      <c r="A143" s="25" t="inlineStr">
        <is>
          <t>sponsored_brands_search_term__ad_keyword_status</t>
        </is>
      </c>
      <c r="B143" s="29" t="inlineStr">
        <is>
          <t>Sponsored Brands Search Term: Keyword Status · TEXT · Amazon Ads sponsored_brands_search_term</t>
        </is>
      </c>
      <c r="C143" s="26" t="n"/>
      <c r="D143" s="27">
        <f>IF(AND($C143="x",$A143&lt;&gt;""),$A143,"")</f>
        <v/>
      </c>
    </row>
    <row r="144">
      <c r="A144" s="25" t="inlineStr">
        <is>
          <t>sponsored_brands_search_term__campaign_budget_currency_code</t>
        </is>
      </c>
      <c r="B144" s="29" t="inlineStr">
        <is>
          <t>Sponsored Brands Search Term: Campaign Budget Currency Code · TEXT · Amazon Ads sponsored_brands_search_term</t>
        </is>
      </c>
      <c r="C144" s="26" t="n"/>
      <c r="D144" s="27">
        <f>IF(AND($C144="x",$A144&lt;&gt;""),$A144,"")</f>
        <v/>
      </c>
    </row>
    <row r="145">
      <c r="A145" s="25" t="inlineStr">
        <is>
          <t>sponsored_brands_search_term__campaign_id</t>
        </is>
      </c>
      <c r="B145" s="29" t="inlineStr">
        <is>
          <t>Sponsored Brands Search Term: Campaign ID · TEXT · Amazon Ads sponsored_brands_search_term</t>
        </is>
      </c>
      <c r="C145" s="26" t="n"/>
      <c r="D145" s="27">
        <f>IF(AND($C145="x",$A145&lt;&gt;""),$A145,"")</f>
        <v/>
      </c>
    </row>
    <row r="146">
      <c r="A146" s="25" t="inlineStr">
        <is>
          <t>sponsored_brands_search_term__campaign_name</t>
        </is>
      </c>
      <c r="B146" s="29" t="inlineStr">
        <is>
          <t>Sponsored Brands Search Term: Campaign Name · TEXT · Amazon Ads sponsored_brands_search_term</t>
        </is>
      </c>
      <c r="C146" s="26" t="n"/>
      <c r="D146" s="27">
        <f>IF(AND($C146="x",$A146&lt;&gt;""),$A146,"")</f>
        <v/>
      </c>
    </row>
    <row r="147">
      <c r="A147" s="25" t="inlineStr">
        <is>
          <t>sponsored_brands_search_term__clicks</t>
        </is>
      </c>
      <c r="B147" s="29" t="inlineStr">
        <is>
          <t>Sponsored Brands Search Term: Clicks · NUMERIC · Amazon Ads sponsored_brands_search_term</t>
        </is>
      </c>
      <c r="C147" s="26" t="n"/>
      <c r="D147" s="27">
        <f>IF(AND($C147="x",$A147&lt;&gt;""),$A147,"")</f>
        <v/>
      </c>
    </row>
    <row r="148">
      <c r="A148" s="25" t="inlineStr">
        <is>
          <t>sponsored_brands_search_term__cost</t>
        </is>
      </c>
      <c r="B148" s="29" t="inlineStr">
        <is>
          <t>Sponsored Brands Search Term: Cost · NUMERIC · Amazon Ads sponsored_brands_search_term</t>
        </is>
      </c>
      <c r="C148" s="26" t="n"/>
      <c r="D148" s="27">
        <f>IF(AND($C148="x",$A148&lt;&gt;""),$A148,"")</f>
        <v/>
      </c>
    </row>
    <row r="149">
      <c r="A149" s="25" t="inlineStr">
        <is>
          <t>sponsored_brands_search_term__cpc</t>
        </is>
      </c>
      <c r="B149" s="29" t="inlineStr">
        <is>
          <t>Sponsored Brands Search Term: CPC · NUMERIC · Amazon Ads sponsored_brands_search_term</t>
        </is>
      </c>
      <c r="C149" s="26" t="n"/>
      <c r="D149" s="27">
        <f>IF(AND($C149="x",$A149&lt;&gt;""),$A149,"")</f>
        <v/>
      </c>
    </row>
    <row r="150">
      <c r="A150" s="25" t="inlineStr">
        <is>
          <t>sponsored_brands_search_term__ctr</t>
        </is>
      </c>
      <c r="B150" s="29" t="inlineStr">
        <is>
          <t>Sponsored Brands Search Term: CTR · PERCENT · Amazon Ads sponsored_brands_search_term</t>
        </is>
      </c>
      <c r="C150" s="26" t="n"/>
      <c r="D150" s="27">
        <f>IF(AND($C150="x",$A150&lt;&gt;""),$A150,"")</f>
        <v/>
      </c>
    </row>
    <row r="151">
      <c r="A151" s="25" t="inlineStr">
        <is>
          <t>sponsored_brands_search_term__impressions</t>
        </is>
      </c>
      <c r="B151" s="29" t="inlineStr">
        <is>
          <t>Sponsored Brands Search Term: Impressions · NUMERIC · Amazon Ads sponsored_brands_search_term</t>
        </is>
      </c>
      <c r="C151" s="26" t="n"/>
      <c r="D151" s="27">
        <f>IF(AND($C151="x",$A151&lt;&gt;""),$A151,"")</f>
        <v/>
      </c>
    </row>
    <row r="152">
      <c r="A152" s="25" t="inlineStr">
        <is>
          <t>sponsored_brands_search_term__keyword_id</t>
        </is>
      </c>
      <c r="B152" s="29" t="inlineStr">
        <is>
          <t>Sponsored Brands Search Term: Keyword ID · TEXT · Amazon Ads sponsored_brands_search_term</t>
        </is>
      </c>
      <c r="C152" s="26" t="n"/>
      <c r="D152" s="27">
        <f>IF(AND($C152="x",$A152&lt;&gt;""),$A152,"")</f>
        <v/>
      </c>
    </row>
    <row r="153">
      <c r="A153" s="25" t="inlineStr">
        <is>
          <t>sponsored_brands_search_term__keyword_text</t>
        </is>
      </c>
      <c r="B153" s="29" t="inlineStr">
        <is>
          <t>Sponsored Brands Search Term: Keyword Text · TEXT · Amazon Ads sponsored_brands_search_term</t>
        </is>
      </c>
      <c r="C153" s="26" t="n"/>
      <c r="D153" s="27">
        <f>IF(AND($C153="x",$A153&lt;&gt;""),$A153,"")</f>
        <v/>
      </c>
    </row>
    <row r="154">
      <c r="A154" s="25" t="inlineStr">
        <is>
          <t>sponsored_brands_search_term__match_type</t>
        </is>
      </c>
      <c r="B154" s="29" t="inlineStr">
        <is>
          <t>Sponsored Brands Search Term: Match Type · TEXT · Amazon Ads sponsored_brands_search_term</t>
        </is>
      </c>
      <c r="C154" s="26" t="n"/>
      <c r="D154" s="27">
        <f>IF(AND($C154="x",$A154&lt;&gt;""),$A154,"")</f>
        <v/>
      </c>
    </row>
    <row r="155">
      <c r="A155" s="25" t="inlineStr">
        <is>
          <t>sponsored_brands_search_term__purchases</t>
        </is>
      </c>
      <c r="B155" s="29" t="inlineStr">
        <is>
          <t>Sponsored Brands Search Term: Purchases · NUMERIC · Amazon Ads sponsored_brands_search_term</t>
        </is>
      </c>
      <c r="C155" s="26" t="n"/>
      <c r="D155" s="27">
        <f>IF(AND($C155="x",$A155&lt;&gt;""),$A155,"")</f>
        <v/>
      </c>
    </row>
    <row r="156">
      <c r="A156" s="25" t="inlineStr">
        <is>
          <t>sponsored_brands_search_term__roas</t>
        </is>
      </c>
      <c r="B156" s="29" t="inlineStr">
        <is>
          <t>Sponsored Brands Search Term: RoAS · PERCENT · Amazon Ads sponsored_brands_search_term</t>
        </is>
      </c>
      <c r="C156" s="26" t="n"/>
      <c r="D156" s="27">
        <f>IF(AND($C156="x",$A156&lt;&gt;""),$A156,"")</f>
        <v/>
      </c>
    </row>
    <row r="157">
      <c r="A157" s="25" t="inlineStr">
        <is>
          <t>sponsored_brands_search_term__sales</t>
        </is>
      </c>
      <c r="B157" s="29" t="inlineStr">
        <is>
          <t>Sponsored Brands Search Term: Sales · NUMERIC · Amazon Ads sponsored_brands_search_term</t>
        </is>
      </c>
      <c r="C157" s="26" t="n"/>
      <c r="D157" s="27">
        <f>IF(AND($C157="x",$A157&lt;&gt;""),$A157,"")</f>
        <v/>
      </c>
    </row>
    <row r="158">
      <c r="A158" s="25" t="inlineStr">
        <is>
          <t>sponsored_brands_search_term__search_term</t>
        </is>
      </c>
      <c r="B158" s="29" t="inlineStr">
        <is>
          <t>Sponsored Brands Search Term: Search Term · TEXT · Amazon Ads sponsored_brands_search_term</t>
        </is>
      </c>
      <c r="C158" s="26" t="n"/>
      <c r="D158" s="27">
        <f>IF(AND($C158="x",$A158&lt;&gt;""),$A158,"")</f>
        <v/>
      </c>
    </row>
    <row r="159">
      <c r="A159" s="25" t="inlineStr">
        <is>
          <t>sponsored_brands_search_term__spend</t>
        </is>
      </c>
      <c r="B159" s="29" t="inlineStr">
        <is>
          <t>Sponsored Brands Search Term: Spend (alias for Cost) · NUMERIC · Amazon Ads sponsored_brands_search_term</t>
        </is>
      </c>
      <c r="C159" s="26" t="n"/>
      <c r="D159" s="27">
        <f>IF(AND($C159="x",$A159&lt;&gt;""),$A159,"")</f>
        <v/>
      </c>
    </row>
    <row r="160">
      <c r="A160" s="25" t="inlineStr">
        <is>
          <t>sponsored_brands_search_term__totalcost</t>
        </is>
      </c>
      <c r="B160" s="29" t="inlineStr">
        <is>
          <t>Sponsored Brands Search Term: Total Cost · NUMERIC · Amazon Ads sponsored_brands_search_term</t>
        </is>
      </c>
      <c r="C160" s="26" t="n"/>
      <c r="D160" s="27">
        <f>IF(AND($C160="x",$A160&lt;&gt;""),$A160,"")</f>
        <v/>
      </c>
    </row>
    <row r="161">
      <c r="A161" s="25" t="inlineStr">
        <is>
          <t>sponsored_brands_targeting__acos</t>
        </is>
      </c>
      <c r="B161" s="29" t="inlineStr">
        <is>
          <t>Sponsored Brands Targeting: Total advertising cost of sales (ACoS) · NUMERIC · Amazon Ads sponsored_brands_targeting</t>
        </is>
      </c>
      <c r="C161" s="26" t="n"/>
      <c r="D161" s="27">
        <f>IF(AND($C161="x",$A161&lt;&gt;""),$A161,"")</f>
        <v/>
      </c>
    </row>
    <row r="162">
      <c r="A162" s="25" t="inlineStr">
        <is>
          <t>sponsored_brands_targeting__ad_group_id</t>
        </is>
      </c>
      <c r="B162" s="29" t="inlineStr">
        <is>
          <t>Sponsored Brands Targeting: Ad Group ID · TEXT · Amazon Ads sponsored_brands_targeting</t>
        </is>
      </c>
      <c r="C162" s="26" t="n"/>
      <c r="D162" s="27">
        <f>IF(AND($C162="x",$A162&lt;&gt;""),$A162,"")</f>
        <v/>
      </c>
    </row>
    <row r="163">
      <c r="A163" s="25" t="inlineStr">
        <is>
          <t>sponsored_brands_targeting__ad_group_name</t>
        </is>
      </c>
      <c r="B163" s="29" t="inlineStr">
        <is>
          <t>Sponsored Brands Targeting: Ad Group Name · TEXT · Amazon Ads sponsored_brands_targeting</t>
        </is>
      </c>
      <c r="C163" s="26" t="n"/>
      <c r="D163" s="27">
        <f>IF(AND($C163="x",$A163&lt;&gt;""),$A163,"")</f>
        <v/>
      </c>
    </row>
    <row r="164">
      <c r="A164" s="25" t="inlineStr">
        <is>
          <t>sponsored_brands_targeting__campaign_id</t>
        </is>
      </c>
      <c r="B164" s="29" t="inlineStr">
        <is>
          <t>Sponsored Brands Targeting: Campaign ID · TEXT · Amazon Ads sponsored_brands_targeting</t>
        </is>
      </c>
      <c r="C164" s="26" t="n"/>
      <c r="D164" s="27">
        <f>IF(AND($C164="x",$A164&lt;&gt;""),$A164,"")</f>
        <v/>
      </c>
    </row>
    <row r="165">
      <c r="A165" s="25" t="inlineStr">
        <is>
          <t>sponsored_brands_targeting__campaign_name</t>
        </is>
      </c>
      <c r="B165" s="29" t="inlineStr">
        <is>
          <t>Sponsored Brands Targeting: Campaign Name · TEXT · Amazon Ads sponsored_brands_targeting</t>
        </is>
      </c>
      <c r="C165" s="26" t="n"/>
      <c r="D165" s="27">
        <f>IF(AND($C165="x",$A165&lt;&gt;""),$A165,"")</f>
        <v/>
      </c>
    </row>
    <row r="166">
      <c r="A166" s="25" t="inlineStr">
        <is>
          <t>sponsored_brands_targeting__clicks</t>
        </is>
      </c>
      <c r="B166" s="29" t="inlineStr">
        <is>
          <t>Sponsored Brands Targeting: Clicks · NUMERIC · Amazon Ads sponsored_brands_targeting</t>
        </is>
      </c>
      <c r="C166" s="26" t="n"/>
      <c r="D166" s="27">
        <f>IF(AND($C166="x",$A166&lt;&gt;""),$A166,"")</f>
        <v/>
      </c>
    </row>
    <row r="167">
      <c r="A167" s="25" t="inlineStr">
        <is>
          <t>sponsored_brands_targeting__cost</t>
        </is>
      </c>
      <c r="B167" s="29" t="inlineStr">
        <is>
          <t>Sponsored Brands Targeting: Cost · NUMERIC · Amazon Ads sponsored_brands_targeting</t>
        </is>
      </c>
      <c r="C167" s="26" t="n"/>
      <c r="D167" s="27">
        <f>IF(AND($C167="x",$A167&lt;&gt;""),$A167,"")</f>
        <v/>
      </c>
    </row>
    <row r="168">
      <c r="A168" s="25" t="inlineStr">
        <is>
          <t>sponsored_brands_targeting__impressions</t>
        </is>
      </c>
      <c r="B168" s="29" t="inlineStr">
        <is>
          <t>Sponsored Brands Targeting: Impressions · NUMERIC · Amazon Ads sponsored_brands_targeting</t>
        </is>
      </c>
      <c r="C168" s="26" t="n"/>
      <c r="D168" s="27">
        <f>IF(AND($C168="x",$A168&lt;&gt;""),$A168,"")</f>
        <v/>
      </c>
    </row>
    <row r="169">
      <c r="A169" s="25" t="inlineStr">
        <is>
          <t>sponsored_brands_targeting__keyword_id</t>
        </is>
      </c>
      <c r="B169" s="29" t="inlineStr">
        <is>
          <t>Sponsored Brands Targeting: Keyword or target ID · TEXT · Amazon Ads sponsored_brands_targeting</t>
        </is>
      </c>
      <c r="C169" s="26" t="n"/>
      <c r="D169" s="27">
        <f>IF(AND($C169="x",$A169&lt;&gt;""),$A169,"")</f>
        <v/>
      </c>
    </row>
    <row r="170">
      <c r="A170" s="25" t="inlineStr">
        <is>
          <t>sponsored_brands_targeting__keyword_text</t>
        </is>
      </c>
      <c r="B170" s="29" t="inlineStr">
        <is>
          <t>Sponsored Brands Targeting: Keyword · TEXT · Amazon Ads sponsored_brands_targeting</t>
        </is>
      </c>
      <c r="C170" s="26" t="n"/>
      <c r="D170" s="27">
        <f>IF(AND($C170="x",$A170&lt;&gt;""),$A170,"")</f>
        <v/>
      </c>
    </row>
    <row r="171">
      <c r="A171" s="25" t="inlineStr">
        <is>
          <t>sponsored_brands_targeting__match_type</t>
        </is>
      </c>
      <c r="B171" s="29" t="inlineStr">
        <is>
          <t>Sponsored Brands Targeting: Match type · TEXT · Amazon Ads sponsored_brands_targeting</t>
        </is>
      </c>
      <c r="C171" s="26" t="n"/>
      <c r="D171" s="27">
        <f>IF(AND($C171="x",$A171&lt;&gt;""),$A171,"")</f>
        <v/>
      </c>
    </row>
    <row r="172">
      <c r="A172" s="25" t="inlineStr">
        <is>
          <t>sponsored_brands_targeting__portfolio_id</t>
        </is>
      </c>
      <c r="B172" s="29" t="inlineStr">
        <is>
          <t>Sponsored Brands Targeting: Portfolio ID · TEXT · Amazon Ads sponsored_brands_targeting</t>
        </is>
      </c>
      <c r="C172" s="26" t="n"/>
      <c r="D172" s="27">
        <f>IF(AND($C172="x",$A172&lt;&gt;""),$A172,"")</f>
        <v/>
      </c>
    </row>
    <row r="173">
      <c r="A173" s="25" t="inlineStr">
        <is>
          <t>sponsored_brands_targeting__portfolio_name</t>
        </is>
      </c>
      <c r="B173" s="29" t="inlineStr">
        <is>
          <t>Sponsored Brands Targeting: Portfolio name · TEXT · Amazon Ads sponsored_brands_targeting</t>
        </is>
      </c>
      <c r="C173" s="26" t="n"/>
      <c r="D173" s="27">
        <f>IF(AND($C173="x",$A173&lt;&gt;""),$A173,"")</f>
        <v/>
      </c>
    </row>
    <row r="174">
      <c r="A174" s="25" t="inlineStr">
        <is>
          <t>sponsored_brands_targeting__purchases</t>
        </is>
      </c>
      <c r="B174" s="29" t="inlineStr">
        <is>
          <t>Sponsored Brands Targeting: Purchases · NUMERIC · Amazon Ads sponsored_brands_targeting</t>
        </is>
      </c>
      <c r="C174" s="26" t="n"/>
      <c r="D174" s="27">
        <f>IF(AND($C174="x",$A174&lt;&gt;""),$A174,"")</f>
        <v/>
      </c>
    </row>
    <row r="175">
      <c r="A175" s="25" t="inlineStr">
        <is>
          <t>sponsored_brands_targeting__roas</t>
        </is>
      </c>
      <c r="B175" s="29" t="inlineStr">
        <is>
          <t>Sponsored Brands Targeting: Return on advertising spend (RoAS) · NUMERIC · Amazon Ads sponsored_brands_targeting</t>
        </is>
      </c>
      <c r="C175" s="26" t="n"/>
      <c r="D175" s="27">
        <f>IF(AND($C175="x",$A175&lt;&gt;""),$A175,"")</f>
        <v/>
      </c>
    </row>
    <row r="176">
      <c r="A176" s="25" t="inlineStr">
        <is>
          <t>sponsored_brands_targeting__sales</t>
        </is>
      </c>
      <c r="B176" s="29" t="inlineStr">
        <is>
          <t>Sponsored Brands Targeting: Sales · NUMERIC · Amazon Ads sponsored_brands_targeting</t>
        </is>
      </c>
      <c r="C176" s="26" t="n"/>
      <c r="D176" s="27">
        <f>IF(AND($C176="x",$A176&lt;&gt;""),$A176,"")</f>
        <v/>
      </c>
    </row>
    <row r="177">
      <c r="A177" s="25" t="inlineStr">
        <is>
          <t>sponsored_brands_targeting__spend</t>
        </is>
      </c>
      <c r="B177" s="29" t="inlineStr">
        <is>
          <t>Sponsored Brands Targeting: Spend (alias for Cost) · NUMERIC · Amazon Ads sponsored_brands_targeting</t>
        </is>
      </c>
      <c r="C177" s="26" t="n"/>
      <c r="D177" s="27">
        <f>IF(AND($C177="x",$A177&lt;&gt;""),$A177,"")</f>
        <v/>
      </c>
    </row>
    <row r="178">
      <c r="A178" s="25" t="inlineStr">
        <is>
          <t>sponsored_brands_targeting__targeting_expression</t>
        </is>
      </c>
      <c r="B178" s="29" t="inlineStr">
        <is>
          <t>Sponsored Brands Targeting: Targeting expression · TEXT · Amazon Ads sponsored_brands_targeting</t>
        </is>
      </c>
      <c r="C178" s="26" t="n"/>
      <c r="D178" s="27">
        <f>IF(AND($C178="x",$A178&lt;&gt;""),$A178,"")</f>
        <v/>
      </c>
    </row>
    <row r="179">
      <c r="A179" s="25" t="inlineStr">
        <is>
          <t>sponsored_brands_targeting__targeting_id</t>
        </is>
      </c>
      <c r="B179" s="29" t="inlineStr">
        <is>
          <t>Sponsored Brands Targeting: Targeting ID · TEXT · Amazon Ads sponsored_brands_targeting</t>
        </is>
      </c>
      <c r="C179" s="26" t="n"/>
      <c r="D179" s="27">
        <f>IF(AND($C179="x",$A179&lt;&gt;""),$A179,"")</f>
        <v/>
      </c>
    </row>
    <row r="180">
      <c r="A180" s="25" t="inlineStr">
        <is>
          <t>sponsored_brands_targeting__targeting_text</t>
        </is>
      </c>
      <c r="B180" s="29" t="inlineStr">
        <is>
          <t>Sponsored Brands Targeting: Targeting text · TEXT · Amazon Ads sponsored_brands_targeting</t>
        </is>
      </c>
      <c r="C180" s="26" t="n"/>
      <c r="D180" s="27">
        <f>IF(AND($C180="x",$A180&lt;&gt;""),$A180,"")</f>
        <v/>
      </c>
    </row>
    <row r="181">
      <c r="A181" s="25" t="inlineStr">
        <is>
          <t>sponsored_display_ad_group__acos</t>
        </is>
      </c>
      <c r="B181" s="29" t="inlineStr">
        <is>
          <t>Sponsored Display Ad Group: Total advertising cost of sales (ACoS) · NUMERIC · Amazon Ads sponsored_display_ad_group</t>
        </is>
      </c>
      <c r="C181" s="26" t="n"/>
      <c r="D181" s="27">
        <f>IF(AND($C181="x",$A181&lt;&gt;""),$A181,"")</f>
        <v/>
      </c>
    </row>
    <row r="182">
      <c r="A182" s="25" t="inlineStr">
        <is>
          <t>sponsored_display_ad_group__ad_group_id</t>
        </is>
      </c>
      <c r="B182" s="29" t="inlineStr">
        <is>
          <t>Sponsored Display Ad Group: Ad Group ID · TEXT · Amazon Ads sponsored_display_ad_group</t>
        </is>
      </c>
      <c r="C182" s="26" t="n"/>
      <c r="D182" s="27">
        <f>IF(AND($C182="x",$A182&lt;&gt;""),$A182,"")</f>
        <v/>
      </c>
    </row>
    <row r="183">
      <c r="A183" s="25" t="inlineStr">
        <is>
          <t>sponsored_display_ad_group__ad_group_name</t>
        </is>
      </c>
      <c r="B183" s="29" t="inlineStr">
        <is>
          <t>Sponsored Display Ad Group: Ad Group Name · TEXT · Amazon Ads sponsored_display_ad_group</t>
        </is>
      </c>
      <c r="C183" s="26" t="n"/>
      <c r="D183" s="27">
        <f>IF(AND($C183="x",$A183&lt;&gt;""),$A183,"")</f>
        <v/>
      </c>
    </row>
    <row r="184">
      <c r="A184" s="25" t="inlineStr">
        <is>
          <t>sponsored_display_ad_group__branded_searches</t>
        </is>
      </c>
      <c r="B184" s="29" t="inlineStr">
        <is>
          <t>Sponsored Display Ad Group: Branded Searches · NUMERIC · Amazon Ads sponsored_display_ad_group</t>
        </is>
      </c>
      <c r="C184" s="26" t="n"/>
      <c r="D184" s="27">
        <f>IF(AND($C184="x",$A184&lt;&gt;""),$A184,"")</f>
        <v/>
      </c>
    </row>
    <row r="185">
      <c r="A185" s="25" t="inlineStr">
        <is>
          <t>sponsored_display_ad_group__campaign_id</t>
        </is>
      </c>
      <c r="B185" s="29" t="inlineStr">
        <is>
          <t>Sponsored Display Ad Group: Campaign ID · TEXT · Amazon Ads sponsored_display_ad_group</t>
        </is>
      </c>
      <c r="C185" s="26" t="n"/>
      <c r="D185" s="27">
        <f>IF(AND($C185="x",$A185&lt;&gt;""),$A185,"")</f>
        <v/>
      </c>
    </row>
    <row r="186">
      <c r="A186" s="25" t="inlineStr">
        <is>
          <t>sponsored_display_ad_group__campaign_name</t>
        </is>
      </c>
      <c r="B186" s="29" t="inlineStr">
        <is>
          <t>Sponsored Display Ad Group: Campaign Name · TEXT · Amazon Ads sponsored_display_ad_group</t>
        </is>
      </c>
      <c r="C186" s="26" t="n"/>
      <c r="D186" s="27">
        <f>IF(AND($C186="x",$A186&lt;&gt;""),$A186,"")</f>
        <v/>
      </c>
    </row>
    <row r="187">
      <c r="A187" s="25" t="inlineStr">
        <is>
          <t>sponsored_display_ad_group__clicks</t>
        </is>
      </c>
      <c r="B187" s="29" t="inlineStr">
        <is>
          <t>Sponsored Display Ad Group: Clicks · NUMERIC · Amazon Ads sponsored_display_ad_group</t>
        </is>
      </c>
      <c r="C187" s="26" t="n"/>
      <c r="D187" s="27">
        <f>IF(AND($C187="x",$A187&lt;&gt;""),$A187,"")</f>
        <v/>
      </c>
    </row>
    <row r="188">
      <c r="A188" s="25" t="inlineStr">
        <is>
          <t>sponsored_display_ad_group__cost</t>
        </is>
      </c>
      <c r="B188" s="29" t="inlineStr">
        <is>
          <t>Sponsored Display Ad Group: Cost · NUMERIC · Amazon Ads sponsored_display_ad_group</t>
        </is>
      </c>
      <c r="C188" s="26" t="n"/>
      <c r="D188" s="27">
        <f>IF(AND($C188="x",$A188&lt;&gt;""),$A188,"")</f>
        <v/>
      </c>
    </row>
    <row r="189">
      <c r="A189" s="25" t="inlineStr">
        <is>
          <t>sponsored_display_ad_group__cpc</t>
        </is>
      </c>
      <c r="B189" s="29" t="inlineStr">
        <is>
          <t>Sponsored Display Ad Group: CPC · NUMERIC · Amazon Ads sponsored_display_ad_group</t>
        </is>
      </c>
      <c r="C189" s="26" t="n"/>
      <c r="D189" s="27">
        <f>IF(AND($C189="x",$A189&lt;&gt;""),$A189,"")</f>
        <v/>
      </c>
    </row>
    <row r="190">
      <c r="A190" s="25" t="inlineStr">
        <is>
          <t>sponsored_display_ad_group__ctr</t>
        </is>
      </c>
      <c r="B190" s="29" t="inlineStr">
        <is>
          <t>Sponsored Display Ad Group: CTR · PERCENT · Amazon Ads sponsored_display_ad_group</t>
        </is>
      </c>
      <c r="C190" s="26" t="n"/>
      <c r="D190" s="27">
        <f>IF(AND($C190="x",$A190&lt;&gt;""),$A190,"")</f>
        <v/>
      </c>
    </row>
    <row r="191">
      <c r="A191" s="25" t="inlineStr">
        <is>
          <t>sponsored_display_ad_group__detail_page_views</t>
        </is>
      </c>
      <c r="B191" s="29" t="inlineStr">
        <is>
          <t>Sponsored Display Ad Group: Detail Page Views · NUMERIC · Amazon Ads sponsored_display_ad_group</t>
        </is>
      </c>
      <c r="C191" s="26" t="n"/>
      <c r="D191" s="27">
        <f>IF(AND($C191="x",$A191&lt;&gt;""),$A191,"")</f>
        <v/>
      </c>
    </row>
    <row r="192">
      <c r="A192" s="25" t="inlineStr">
        <is>
          <t>sponsored_display_ad_group__impressions</t>
        </is>
      </c>
      <c r="B192" s="29" t="inlineStr">
        <is>
          <t>Sponsored Display Ad Group: Impressions · NUMERIC · Amazon Ads sponsored_display_ad_group</t>
        </is>
      </c>
      <c r="C192" s="26" t="n"/>
      <c r="D192" s="27">
        <f>IF(AND($C192="x",$A192&lt;&gt;""),$A192,"")</f>
        <v/>
      </c>
    </row>
    <row r="193">
      <c r="A193" s="25" t="inlineStr">
        <is>
          <t>sponsored_display_ad_group__portfolio_id</t>
        </is>
      </c>
      <c r="B193" s="29" t="inlineStr">
        <is>
          <t>Sponsored Display Ad Group: Portfolio ID · TEXT · Amazon Ads sponsored_display_ad_group</t>
        </is>
      </c>
      <c r="C193" s="26" t="n"/>
      <c r="D193" s="27">
        <f>IF(AND($C193="x",$A193&lt;&gt;""),$A193,"")</f>
        <v/>
      </c>
    </row>
    <row r="194">
      <c r="A194" s="25" t="inlineStr">
        <is>
          <t>sponsored_display_ad_group__portfolio_name</t>
        </is>
      </c>
      <c r="B194" s="29" t="inlineStr">
        <is>
          <t>Sponsored Display Ad Group: Portfolio name · TEXT · Amazon Ads sponsored_display_ad_group</t>
        </is>
      </c>
      <c r="C194" s="26" t="n"/>
      <c r="D194" s="27">
        <f>IF(AND($C194="x",$A194&lt;&gt;""),$A194,"")</f>
        <v/>
      </c>
    </row>
    <row r="195">
      <c r="A195" s="25" t="inlineStr">
        <is>
          <t>sponsored_display_ad_group__purchases</t>
        </is>
      </c>
      <c r="B195" s="29" t="inlineStr">
        <is>
          <t>Sponsored Display Ad Group: Purchases · NUMERIC · Amazon Ads sponsored_display_ad_group</t>
        </is>
      </c>
      <c r="C195" s="26" t="n"/>
      <c r="D195" s="27">
        <f>IF(AND($C195="x",$A195&lt;&gt;""),$A195,"")</f>
        <v/>
      </c>
    </row>
    <row r="196">
      <c r="A196" s="25" t="inlineStr">
        <is>
          <t>sponsored_display_ad_group__roas</t>
        </is>
      </c>
      <c r="B196" s="29" t="inlineStr">
        <is>
          <t>Sponsored Display Ad Group: Return on advertising spend (RoAS) · NUMERIC · Amazon Ads sponsored_display_ad_group</t>
        </is>
      </c>
      <c r="C196" s="26" t="n"/>
      <c r="D196" s="27">
        <f>IF(AND($C196="x",$A196&lt;&gt;""),$A196,"")</f>
        <v/>
      </c>
    </row>
    <row r="197">
      <c r="A197" s="25" t="inlineStr">
        <is>
          <t>sponsored_display_ad_group__sales</t>
        </is>
      </c>
      <c r="B197" s="29" t="inlineStr">
        <is>
          <t>Sponsored Display Ad Group: Sales · NUMERIC · Amazon Ads sponsored_display_ad_group</t>
        </is>
      </c>
      <c r="C197" s="26" t="n"/>
      <c r="D197" s="27">
        <f>IF(AND($C197="x",$A197&lt;&gt;""),$A197,"")</f>
        <v/>
      </c>
    </row>
    <row r="198">
      <c r="A198" s="25" t="inlineStr">
        <is>
          <t>sponsored_display_ad_group__units_sold</t>
        </is>
      </c>
      <c r="B198" s="29" t="inlineStr">
        <is>
          <t>Sponsored Display Ad Group: Units Sold · NUMERIC · Amazon Ads sponsored_display_ad_group</t>
        </is>
      </c>
      <c r="C198" s="26" t="n"/>
      <c r="D198" s="27">
        <f>IF(AND($C198="x",$A198&lt;&gt;""),$A198,"")</f>
        <v/>
      </c>
    </row>
    <row r="199">
      <c r="A199" s="25" t="inlineStr">
        <is>
          <t>sponsored_display_advertised_product__acos</t>
        </is>
      </c>
      <c r="B199" s="29" t="inlineStr">
        <is>
          <t>Sponsored Display Advertised Product: Total advertising cost of sales (ACoS) · NUMERIC · Amazon Ads sponsored_display_advertised_product</t>
        </is>
      </c>
      <c r="C199" s="26" t="n"/>
      <c r="D199" s="27">
        <f>IF(AND($C199="x",$A199&lt;&gt;""),$A199,"")</f>
        <v/>
      </c>
    </row>
    <row r="200">
      <c r="A200" s="25" t="inlineStr">
        <is>
          <t>sponsored_display_advertised_product__ad_group_id</t>
        </is>
      </c>
      <c r="B200" s="29" t="inlineStr">
        <is>
          <t>Sponsored Display Advertised Product: Ad Group ID · TEXT · Amazon Ads sponsored_display_advertised_product</t>
        </is>
      </c>
      <c r="C200" s="26" t="n"/>
      <c r="D200" s="27">
        <f>IF(AND($C200="x",$A200&lt;&gt;""),$A200,"")</f>
        <v/>
      </c>
    </row>
    <row r="201">
      <c r="A201" s="25" t="inlineStr">
        <is>
          <t>sponsored_display_advertised_product__ad_group_name</t>
        </is>
      </c>
      <c r="B201" s="29" t="inlineStr">
        <is>
          <t>Sponsored Display Advertised Product: Ad Group Name · TEXT · Amazon Ads sponsored_display_advertised_product</t>
        </is>
      </c>
      <c r="C201" s="26" t="n"/>
      <c r="D201" s="27">
        <f>IF(AND($C201="x",$A201&lt;&gt;""),$A201,"")</f>
        <v/>
      </c>
    </row>
    <row r="202">
      <c r="A202" s="25" t="inlineStr">
        <is>
          <t>sponsored_display_advertised_product__ad_id</t>
        </is>
      </c>
      <c r="B202" s="29" t="inlineStr">
        <is>
          <t>Sponsored Display Advertised Product: Ad ID · TEXT · Amazon Ads sponsored_display_advertised_product</t>
        </is>
      </c>
      <c r="C202" s="26" t="n"/>
      <c r="D202" s="27">
        <f>IF(AND($C202="x",$A202&lt;&gt;""),$A202,"")</f>
        <v/>
      </c>
    </row>
    <row r="203">
      <c r="A203" s="25" t="inlineStr">
        <is>
          <t>sponsored_display_advertised_product__campaign_budget_currency_code</t>
        </is>
      </c>
      <c r="B203" s="29" t="inlineStr">
        <is>
          <t>Sponsored Display Advertised Product: Campaign Budget Currency Code · TEXT · Amazon Ads sponsored_display_advertised_product</t>
        </is>
      </c>
      <c r="C203" s="26" t="n"/>
      <c r="D203" s="27">
        <f>IF(AND($C203="x",$A203&lt;&gt;""),$A203,"")</f>
        <v/>
      </c>
    </row>
    <row r="204">
      <c r="A204" s="25" t="inlineStr">
        <is>
          <t>sponsored_display_advertised_product__campaign_id</t>
        </is>
      </c>
      <c r="B204" s="29" t="inlineStr">
        <is>
          <t>Sponsored Display Advertised Product: Campaign ID · TEXT · Amazon Ads sponsored_display_advertised_product</t>
        </is>
      </c>
      <c r="C204" s="26" t="n"/>
      <c r="D204" s="27">
        <f>IF(AND($C204="x",$A204&lt;&gt;""),$A204,"")</f>
        <v/>
      </c>
    </row>
    <row r="205">
      <c r="A205" s="25" t="inlineStr">
        <is>
          <t>sponsored_display_advertised_product__clicks</t>
        </is>
      </c>
      <c r="B205" s="29" t="inlineStr">
        <is>
          <t>Sponsored Display Advertised Product: Clicks · NUMERIC · Amazon Ads sponsored_display_advertised_product</t>
        </is>
      </c>
      <c r="C205" s="26" t="n"/>
      <c r="D205" s="27">
        <f>IF(AND($C205="x",$A205&lt;&gt;""),$A205,"")</f>
        <v/>
      </c>
    </row>
    <row r="206">
      <c r="A206" s="25" t="inlineStr">
        <is>
          <t>sponsored_display_advertised_product__cost</t>
        </is>
      </c>
      <c r="B206" s="29" t="inlineStr">
        <is>
          <t>Sponsored Display Advertised Product: Cost · NUMERIC · Amazon Ads sponsored_display_advertised_product</t>
        </is>
      </c>
      <c r="C206" s="26" t="n"/>
      <c r="D206" s="27">
        <f>IF(AND($C206="x",$A206&lt;&gt;""),$A206,"")</f>
        <v/>
      </c>
    </row>
    <row r="207">
      <c r="A207" s="25" t="inlineStr">
        <is>
          <t>sponsored_display_advertised_product__impressions</t>
        </is>
      </c>
      <c r="B207" s="29" t="inlineStr">
        <is>
          <t>Sponsored Display Advertised Product: Impressions · NUMERIC · Amazon Ads sponsored_display_advertised_product</t>
        </is>
      </c>
      <c r="C207" s="26" t="n"/>
      <c r="D207" s="27">
        <f>IF(AND($C207="x",$A207&lt;&gt;""),$A207,"")</f>
        <v/>
      </c>
    </row>
    <row r="208">
      <c r="A208" s="25" t="inlineStr">
        <is>
          <t>sponsored_display_advertised_product__portfolio_id</t>
        </is>
      </c>
      <c r="B208" s="29" t="inlineStr">
        <is>
          <t>Sponsored Display Advertised Product: Portfolio ID · TEXT · Amazon Ads sponsored_display_advertised_product</t>
        </is>
      </c>
      <c r="C208" s="26" t="n"/>
      <c r="D208" s="27">
        <f>IF(AND($C208="x",$A208&lt;&gt;""),$A208,"")</f>
        <v/>
      </c>
    </row>
    <row r="209">
      <c r="A209" s="25" t="inlineStr">
        <is>
          <t>sponsored_display_advertised_product__portfolio_name</t>
        </is>
      </c>
      <c r="B209" s="29" t="inlineStr">
        <is>
          <t>Sponsored Display Advertised Product: Portfolio name · TEXT · Amazon Ads sponsored_display_advertised_product</t>
        </is>
      </c>
      <c r="C209" s="26" t="n"/>
      <c r="D209" s="27">
        <f>IF(AND($C209="x",$A209&lt;&gt;""),$A209,"")</f>
        <v/>
      </c>
    </row>
    <row r="210">
      <c r="A210" s="25" t="inlineStr">
        <is>
          <t>sponsored_display_advertised_product__promoted_asin</t>
        </is>
      </c>
      <c r="B210" s="29" t="inlineStr">
        <is>
          <t>Sponsored Display Advertised Product: Promoted ASIN · TEXT · Amazon Ads sponsored_display_advertised_product</t>
        </is>
      </c>
      <c r="C210" s="26" t="n"/>
      <c r="D210" s="27">
        <f>IF(AND($C210="x",$A210&lt;&gt;""),$A210,"")</f>
        <v/>
      </c>
    </row>
    <row r="211">
      <c r="A211" s="25" t="inlineStr">
        <is>
          <t>sponsored_display_advertised_product__promoted_sku</t>
        </is>
      </c>
      <c r="B211" s="29" t="inlineStr">
        <is>
          <t>Sponsored Display Advertised Product: Promoted SKU · TEXT · Amazon Ads sponsored_display_advertised_product</t>
        </is>
      </c>
      <c r="C211" s="26" t="n"/>
      <c r="D211" s="27">
        <f>IF(AND($C211="x",$A211&lt;&gt;""),$A211,"")</f>
        <v/>
      </c>
    </row>
    <row r="212">
      <c r="A212" s="25" t="inlineStr">
        <is>
          <t>sponsored_display_advertised_product__purchases</t>
        </is>
      </c>
      <c r="B212" s="29" t="inlineStr">
        <is>
          <t>Sponsored Display Advertised Product: Purchases · NUMERIC · Amazon Ads sponsored_display_advertised_product</t>
        </is>
      </c>
      <c r="C212" s="26" t="n"/>
      <c r="D212" s="27">
        <f>IF(AND($C212="x",$A212&lt;&gt;""),$A212,"")</f>
        <v/>
      </c>
    </row>
    <row r="213">
      <c r="A213" s="25" t="inlineStr">
        <is>
          <t>sponsored_display_advertised_product__roas</t>
        </is>
      </c>
      <c r="B213" s="29" t="inlineStr">
        <is>
          <t>Sponsored Display Advertised Product: Return on advertising spend (RoAS) · NUMERIC · Amazon Ads sponsored_display_advertised_product</t>
        </is>
      </c>
      <c r="C213" s="26" t="n"/>
      <c r="D213" s="27">
        <f>IF(AND($C213="x",$A213&lt;&gt;""),$A213,"")</f>
        <v/>
      </c>
    </row>
    <row r="214">
      <c r="A214" s="25" t="inlineStr">
        <is>
          <t>sponsored_display_advertised_product__sales</t>
        </is>
      </c>
      <c r="B214" s="29" t="inlineStr">
        <is>
          <t>Sponsored Display Advertised Product: Sales · NUMERIC · Amazon Ads sponsored_display_advertised_product</t>
        </is>
      </c>
      <c r="C214" s="26" t="n"/>
      <c r="D214" s="27">
        <f>IF(AND($C214="x",$A214&lt;&gt;""),$A214,"")</f>
        <v/>
      </c>
    </row>
    <row r="215">
      <c r="A215" s="25" t="inlineStr">
        <is>
          <t>sponsored_display_advertised_product__units_sold</t>
        </is>
      </c>
      <c r="B215" s="29" t="inlineStr">
        <is>
          <t>Sponsored Display Advertised Product: Units Sold · NUMERIC · Amazon Ads sponsored_display_advertised_product</t>
        </is>
      </c>
      <c r="C215" s="26" t="n"/>
      <c r="D215" s="27">
        <f>IF(AND($C215="x",$A215&lt;&gt;""),$A215,"")</f>
        <v/>
      </c>
    </row>
    <row r="216">
      <c r="A216" s="25" t="inlineStr">
        <is>
          <t>sponsored_display_campaign__acos</t>
        </is>
      </c>
      <c r="B216" s="29" t="inlineStr">
        <is>
          <t>Sponsored Display Campaign: Total advertising cost of sales (ACoS) · NUMERIC · Amazon Ads sponsored_display_campaign</t>
        </is>
      </c>
      <c r="C216" s="26" t="n"/>
      <c r="D216" s="27">
        <f>IF(AND($C216="x",$A216&lt;&gt;""),$A216,"")</f>
        <v/>
      </c>
    </row>
    <row r="217">
      <c r="A217" s="25" t="inlineStr">
        <is>
          <t>sponsored_display_campaign__branded_searches</t>
        </is>
      </c>
      <c r="B217" s="29" t="inlineStr">
        <is>
          <t>Sponsored Display Campaign: Branded Searches · NUMERIC · Amazon Ads sponsored_display_campaign</t>
        </is>
      </c>
      <c r="C217" s="26" t="n"/>
      <c r="D217" s="27">
        <f>IF(AND($C217="x",$A217&lt;&gt;""),$A217,"")</f>
        <v/>
      </c>
    </row>
    <row r="218">
      <c r="A218" s="25" t="inlineStr">
        <is>
          <t>sponsored_display_campaign__branded_searches_clicks</t>
        </is>
      </c>
      <c r="B218" s="29" t="inlineStr">
        <is>
          <t>Sponsored Display Campaign: Branded Searches Clicks · NUMERIC · Amazon Ads sponsored_display_campaign</t>
        </is>
      </c>
      <c r="C218" s="26" t="n"/>
      <c r="D218" s="27">
        <f>IF(AND($C218="x",$A218&lt;&gt;""),$A218,"")</f>
        <v/>
      </c>
    </row>
    <row r="219">
      <c r="A219" s="25" t="inlineStr">
        <is>
          <t>sponsored_display_campaign__branded_searches_views</t>
        </is>
      </c>
      <c r="B219" s="29" t="inlineStr">
        <is>
          <t>Sponsored Display Campaign: Branded Searches Views · NUMERIC · Amazon Ads sponsored_display_campaign</t>
        </is>
      </c>
      <c r="C219" s="26" t="n"/>
      <c r="D219" s="27">
        <f>IF(AND($C219="x",$A219&lt;&gt;""),$A219,"")</f>
        <v/>
      </c>
    </row>
    <row r="220">
      <c r="A220" s="25" t="inlineStr">
        <is>
          <t>sponsored_display_campaign__campaign_id</t>
        </is>
      </c>
      <c r="B220" s="29" t="inlineStr">
        <is>
          <t>Sponsored Display Campaign: Campaign Id · TEXT · Amazon Ads sponsored_display_campaign</t>
        </is>
      </c>
      <c r="C220" s="26" t="n"/>
      <c r="D220" s="27">
        <f>IF(AND($C220="x",$A220&lt;&gt;""),$A220,"")</f>
        <v/>
      </c>
    </row>
    <row r="221">
      <c r="A221" s="25" t="inlineStr">
        <is>
          <t>sponsored_display_campaign__campaign_name</t>
        </is>
      </c>
      <c r="B221" s="29" t="inlineStr">
        <is>
          <t>Sponsored Display Campaign: Campaign Name · TEXT · Amazon Ads sponsored_display_campaign</t>
        </is>
      </c>
      <c r="C221" s="26" t="n"/>
      <c r="D221" s="27">
        <f>IF(AND($C221="x",$A221&lt;&gt;""),$A221,"")</f>
        <v/>
      </c>
    </row>
    <row r="222">
      <c r="A222" s="25" t="inlineStr">
        <is>
          <t>sponsored_display_campaign__clicks</t>
        </is>
      </c>
      <c r="B222" s="29" t="inlineStr">
        <is>
          <t>Sponsored Display Campaign: Clicks · NUMERIC · Amazon Ads sponsored_display_campaign</t>
        </is>
      </c>
      <c r="C222" s="26" t="n"/>
      <c r="D222" s="27">
        <f>IF(AND($C222="x",$A222&lt;&gt;""),$A222,"")</f>
        <v/>
      </c>
    </row>
    <row r="223">
      <c r="A223" s="25" t="inlineStr">
        <is>
          <t>sponsored_display_campaign__cost</t>
        </is>
      </c>
      <c r="B223" s="29" t="inlineStr">
        <is>
          <t>Sponsored Display Campaign: Cost · NUMERIC · Amazon Ads sponsored_display_campaign</t>
        </is>
      </c>
      <c r="C223" s="26" t="n"/>
      <c r="D223" s="27">
        <f>IF(AND($C223="x",$A223&lt;&gt;""),$A223,"")</f>
        <v/>
      </c>
    </row>
    <row r="224">
      <c r="A224" s="25" t="inlineStr">
        <is>
          <t>sponsored_display_campaign__detail_page_views</t>
        </is>
      </c>
      <c r="B224" s="29" t="inlineStr">
        <is>
          <t>Sponsored Display Campaign: Detail Page Views · NUMERIC · Amazon Ads sponsored_display_campaign</t>
        </is>
      </c>
      <c r="C224" s="26" t="n"/>
      <c r="D224" s="27">
        <f>IF(AND($C224="x",$A224&lt;&gt;""),$A224,"")</f>
        <v/>
      </c>
    </row>
    <row r="225">
      <c r="A225" s="25" t="inlineStr">
        <is>
          <t>sponsored_display_campaign__detail_page_views_clicks</t>
        </is>
      </c>
      <c r="B225" s="29" t="inlineStr">
        <is>
          <t>Sponsored Display Campaign: Detail Page Views Clicks · NUMERIC · Amazon Ads sponsored_display_campaign</t>
        </is>
      </c>
      <c r="C225" s="26" t="n"/>
      <c r="D225" s="27">
        <f>IF(AND($C225="x",$A225&lt;&gt;""),$A225,"")</f>
        <v/>
      </c>
    </row>
    <row r="226">
      <c r="A226" s="25" t="inlineStr">
        <is>
          <t>sponsored_display_campaign__impressions</t>
        </is>
      </c>
      <c r="B226" s="29" t="inlineStr">
        <is>
          <t>Sponsored Display Campaign: Impressions · NUMERIC · Amazon Ads sponsored_display_campaign</t>
        </is>
      </c>
      <c r="C226" s="26" t="n"/>
      <c r="D226" s="27">
        <f>IF(AND($C226="x",$A226&lt;&gt;""),$A226,"")</f>
        <v/>
      </c>
    </row>
    <row r="227">
      <c r="A227" s="25" t="inlineStr">
        <is>
          <t>sponsored_display_campaign__impressions_views</t>
        </is>
      </c>
      <c r="B227" s="29" t="inlineStr">
        <is>
          <t>Sponsored Display Campaign: Impressions Views · NUMERIC · Amazon Ads sponsored_display_campaign</t>
        </is>
      </c>
      <c r="C227" s="26" t="n"/>
      <c r="D227" s="27">
        <f>IF(AND($C227="x",$A227&lt;&gt;""),$A227,"")</f>
        <v/>
      </c>
    </row>
    <row r="228">
      <c r="A228" s="25" t="inlineStr">
        <is>
          <t>sponsored_display_campaign__kindle_edition_normalized_pages_read</t>
        </is>
      </c>
      <c r="B228" s="29" t="inlineStr">
        <is>
          <t>Sponsored Display Campaign: KENP read · NUMERIC · Amazon Ads sponsored_display_campaign</t>
        </is>
      </c>
      <c r="C228" s="26" t="n"/>
      <c r="D228" s="27">
        <f>IF(AND($C228="x",$A228&lt;&gt;""),$A228,"")</f>
        <v/>
      </c>
    </row>
    <row r="229">
      <c r="A229" s="25" t="inlineStr">
        <is>
          <t>sponsored_display_campaign__new_to_brand_purchases</t>
        </is>
      </c>
      <c r="B229" s="29" t="inlineStr">
        <is>
          <t>Sponsored Display Campaign: New To Brand Purchases · NUMERIC · Amazon Ads sponsored_display_campaign</t>
        </is>
      </c>
      <c r="C229" s="26" t="n"/>
      <c r="D229" s="27">
        <f>IF(AND($C229="x",$A229&lt;&gt;""),$A229,"")</f>
        <v/>
      </c>
    </row>
    <row r="230">
      <c r="A230" s="25" t="inlineStr">
        <is>
          <t>sponsored_display_campaign__new_to_brand_purchases_clicks</t>
        </is>
      </c>
      <c r="B230" s="29" t="inlineStr">
        <is>
          <t>Sponsored Display Campaign: New To Brand Purchases Clicks · NUMERIC · Amazon Ads sponsored_display_campaign</t>
        </is>
      </c>
      <c r="C230" s="26" t="n"/>
      <c r="D230" s="27">
        <f>IF(AND($C230="x",$A230&lt;&gt;""),$A230,"")</f>
        <v/>
      </c>
    </row>
    <row r="231">
      <c r="A231" s="25" t="inlineStr">
        <is>
          <t>sponsored_display_campaign__new_to_brand_sales_clicks</t>
        </is>
      </c>
      <c r="B231" s="29" t="inlineStr">
        <is>
          <t>Sponsored Display Campaign: New To Brand Sales Clicks · NUMERIC · Amazon Ads sponsored_display_campaign</t>
        </is>
      </c>
      <c r="C231" s="26" t="n"/>
      <c r="D231" s="27">
        <f>IF(AND($C231="x",$A231&lt;&gt;""),$A231,"")</f>
        <v/>
      </c>
    </row>
    <row r="232">
      <c r="A232" s="25" t="inlineStr">
        <is>
          <t>sponsored_display_campaign__new_to_brand_units_sold</t>
        </is>
      </c>
      <c r="B232" s="29" t="inlineStr">
        <is>
          <t>Sponsored Display Campaign: New To Brand Units Sold · NUMERIC · Amazon Ads sponsored_display_campaign</t>
        </is>
      </c>
      <c r="C232" s="26" t="n"/>
      <c r="D232" s="27">
        <f>IF(AND($C232="x",$A232&lt;&gt;""),$A232,"")</f>
        <v/>
      </c>
    </row>
    <row r="233">
      <c r="A233" s="25" t="inlineStr">
        <is>
          <t>sponsored_display_campaign__new_to_brand_units_sold_clicks</t>
        </is>
      </c>
      <c r="B233" s="29" t="inlineStr">
        <is>
          <t>Sponsored Display Campaign: New To Brand Units Sold Clicks · NUMERIC · Amazon Ads sponsored_display_campaign</t>
        </is>
      </c>
      <c r="C233" s="26" t="n"/>
      <c r="D233" s="27">
        <f>IF(AND($C233="x",$A233&lt;&gt;""),$A233,"")</f>
        <v/>
      </c>
    </row>
    <row r="234">
      <c r="A234" s="25" t="inlineStr">
        <is>
          <t>sponsored_display_campaign__portfolio_id</t>
        </is>
      </c>
      <c r="B234" s="29" t="inlineStr">
        <is>
          <t>Sponsored Display Campaign: Portfolio ID · TEXT · Amazon Ads sponsored_display_campaign</t>
        </is>
      </c>
      <c r="C234" s="26" t="n"/>
      <c r="D234" s="27">
        <f>IF(AND($C234="x",$A234&lt;&gt;""),$A234,"")</f>
        <v/>
      </c>
    </row>
    <row r="235">
      <c r="A235" s="25" t="inlineStr">
        <is>
          <t>sponsored_display_campaign__portfolio_name</t>
        </is>
      </c>
      <c r="B235" s="29" t="inlineStr">
        <is>
          <t>Sponsored Display Campaign: Portfolio name · TEXT · Amazon Ads sponsored_display_campaign</t>
        </is>
      </c>
      <c r="C235" s="26" t="n"/>
      <c r="D235" s="27">
        <f>IF(AND($C235="x",$A235&lt;&gt;""),$A235,"")</f>
        <v/>
      </c>
    </row>
    <row r="236">
      <c r="A236" s="25" t="inlineStr">
        <is>
          <t>sponsored_display_campaign__purchases</t>
        </is>
      </c>
      <c r="B236" s="29" t="inlineStr">
        <is>
          <t>Sponsored Display Campaign: Purchases · NUMERIC · Amazon Ads sponsored_display_campaign</t>
        </is>
      </c>
      <c r="C236" s="26" t="n"/>
      <c r="D236" s="27">
        <f>IF(AND($C236="x",$A236&lt;&gt;""),$A236,"")</f>
        <v/>
      </c>
    </row>
    <row r="237">
      <c r="A237" s="25" t="inlineStr">
        <is>
          <t>sponsored_display_campaign__purchases_clicks</t>
        </is>
      </c>
      <c r="B237" s="29" t="inlineStr">
        <is>
          <t>Sponsored Display Campaign: Purchases Clicks · NUMERIC · Amazon Ads sponsored_display_campaign</t>
        </is>
      </c>
      <c r="C237" s="26" t="n"/>
      <c r="D237" s="27">
        <f>IF(AND($C237="x",$A237&lt;&gt;""),$A237,"")</f>
        <v/>
      </c>
    </row>
    <row r="238">
      <c r="A238" s="25" t="inlineStr">
        <is>
          <t>sponsored_display_campaign__purchases_promoted_clicks</t>
        </is>
      </c>
      <c r="B238" s="29" t="inlineStr">
        <is>
          <t>Sponsored Display Campaign: Purchases Promoted Clicks · NUMERIC · Amazon Ads sponsored_display_campaign</t>
        </is>
      </c>
      <c r="C238" s="26" t="n"/>
      <c r="D238" s="27">
        <f>IF(AND($C238="x",$A238&lt;&gt;""),$A238,"")</f>
        <v/>
      </c>
    </row>
    <row r="239">
      <c r="A239" s="25" t="inlineStr">
        <is>
          <t>sponsored_display_campaign__roas</t>
        </is>
      </c>
      <c r="B239" s="29" t="inlineStr">
        <is>
          <t>Sponsored Display Campaign: Return on advertising spend (RoAS) · NUMERIC · Amazon Ads sponsored_display_campaign</t>
        </is>
      </c>
      <c r="C239" s="26" t="n"/>
      <c r="D239" s="27">
        <f>IF(AND($C239="x",$A239&lt;&gt;""),$A239,"")</f>
        <v/>
      </c>
    </row>
    <row r="240">
      <c r="A240" s="25" t="inlineStr">
        <is>
          <t>sponsored_display_campaign__sales</t>
        </is>
      </c>
      <c r="B240" s="29" t="inlineStr">
        <is>
          <t>Sponsored Display Campaign: Sales · NUMERIC · Amazon Ads sponsored_display_campaign</t>
        </is>
      </c>
      <c r="C240" s="26" t="n"/>
      <c r="D240" s="27">
        <f>IF(AND($C240="x",$A240&lt;&gt;""),$A240,"")</f>
        <v/>
      </c>
    </row>
    <row r="241">
      <c r="A241" s="25" t="inlineStr">
        <is>
          <t>sponsored_display_campaign__sales_clicks</t>
        </is>
      </c>
      <c r="B241" s="29" t="inlineStr">
        <is>
          <t>Sponsored Display Campaign: Sales Clicks · NUMERIC · Amazon Ads sponsored_display_campaign</t>
        </is>
      </c>
      <c r="C241" s="26" t="n"/>
      <c r="D241" s="27">
        <f>IF(AND($C241="x",$A241&lt;&gt;""),$A241,"")</f>
        <v/>
      </c>
    </row>
    <row r="242">
      <c r="A242" s="25" t="inlineStr">
        <is>
          <t>sponsored_display_campaign__sales_promoted_clicks</t>
        </is>
      </c>
      <c r="B242" s="29" t="inlineStr">
        <is>
          <t>Sponsored Display Campaign: Sales Promoted Clicks · NUMERIC · Amazon Ads sponsored_display_campaign</t>
        </is>
      </c>
      <c r="C242" s="26" t="n"/>
      <c r="D242" s="27">
        <f>IF(AND($C242="x",$A242&lt;&gt;""),$A242,"")</f>
        <v/>
      </c>
    </row>
    <row r="243">
      <c r="A243" s="25" t="inlineStr">
        <is>
          <t>sponsored_display_campaign__units_sold</t>
        </is>
      </c>
      <c r="B243" s="29" t="inlineStr">
        <is>
          <t>Sponsored Display Campaign: Units Sold · NUMERIC · Amazon Ads sponsored_display_campaign</t>
        </is>
      </c>
      <c r="C243" s="26" t="n"/>
      <c r="D243" s="27">
        <f>IF(AND($C243="x",$A243&lt;&gt;""),$A243,"")</f>
        <v/>
      </c>
    </row>
    <row r="244">
      <c r="A244" s="25" t="inlineStr">
        <is>
          <t>sponsored_display_campaign__video_complete_views</t>
        </is>
      </c>
      <c r="B244" s="29" t="inlineStr">
        <is>
          <t>Sponsored Display Campaign: Video Complete Views · NUMERIC · Amazon Ads sponsored_display_campaign</t>
        </is>
      </c>
      <c r="C244" s="26" t="n"/>
      <c r="D244" s="27">
        <f>IF(AND($C244="x",$A244&lt;&gt;""),$A244,"")</f>
        <v/>
      </c>
    </row>
    <row r="245">
      <c r="A245" s="25" t="inlineStr">
        <is>
          <t>sponsored_display_campaign__video_first_quartile_views</t>
        </is>
      </c>
      <c r="B245" s="29" t="inlineStr">
        <is>
          <t>Sponsored Display Campaign: Video First Quartile Views · NUMERIC · Amazon Ads sponsored_display_campaign</t>
        </is>
      </c>
      <c r="C245" s="26" t="n"/>
      <c r="D245" s="27">
        <f>IF(AND($C245="x",$A245&lt;&gt;""),$A245,"")</f>
        <v/>
      </c>
    </row>
    <row r="246">
      <c r="A246" s="25" t="inlineStr">
        <is>
          <t>sponsored_display_campaign__video_midpoint_views</t>
        </is>
      </c>
      <c r="B246" s="29" t="inlineStr">
        <is>
          <t>Sponsored Display Campaign: Video Midpoint Views · NUMERIC · Amazon Ads sponsored_display_campaign</t>
        </is>
      </c>
      <c r="C246" s="26" t="n"/>
      <c r="D246" s="27">
        <f>IF(AND($C246="x",$A246&lt;&gt;""),$A246,"")</f>
        <v/>
      </c>
    </row>
    <row r="247">
      <c r="A247" s="25" t="inlineStr">
        <is>
          <t>sponsored_display_campaign__video_third_quartile_views</t>
        </is>
      </c>
      <c r="B247" s="29" t="inlineStr">
        <is>
          <t>Sponsored Display Campaign: Video Third Quartile Views · NUMERIC · Amazon Ads sponsored_display_campaign</t>
        </is>
      </c>
      <c r="C247" s="26" t="n"/>
      <c r="D247" s="27">
        <f>IF(AND($C247="x",$A247&lt;&gt;""),$A247,"")</f>
        <v/>
      </c>
    </row>
    <row r="248">
      <c r="A248" s="25" t="inlineStr">
        <is>
          <t>sponsored_display_campaign__video_unmutes</t>
        </is>
      </c>
      <c r="B248" s="29" t="inlineStr">
        <is>
          <t>Sponsored Display Campaign: Video Unmutes · NUMERIC · Amazon Ads sponsored_display_campaign</t>
        </is>
      </c>
      <c r="C248" s="26" t="n"/>
      <c r="D248" s="27">
        <f>IF(AND($C248="x",$A248&lt;&gt;""),$A248,"")</f>
        <v/>
      </c>
    </row>
    <row r="249">
      <c r="A249" s="25" t="inlineStr">
        <is>
          <t>sponsored_display_targeting__acos</t>
        </is>
      </c>
      <c r="B249" s="29" t="inlineStr">
        <is>
          <t>Sponsored Display Targeting: Total advertising cost of sales (ACoS) · NUMERIC · Amazon Ads sponsored_display_targeting</t>
        </is>
      </c>
      <c r="C249" s="26" t="n"/>
      <c r="D249" s="27">
        <f>IF(AND($C249="x",$A249&lt;&gt;""),$A249,"")</f>
        <v/>
      </c>
    </row>
    <row r="250">
      <c r="A250" s="25" t="inlineStr">
        <is>
          <t>sponsored_display_targeting__ad_group_id</t>
        </is>
      </c>
      <c r="B250" s="29" t="inlineStr">
        <is>
          <t>Sponsored Display Targeting: Ad Group ID · TEXT · Amazon Ads sponsored_display_targeting</t>
        </is>
      </c>
      <c r="C250" s="26" t="n"/>
      <c r="D250" s="27">
        <f>IF(AND($C250="x",$A250&lt;&gt;""),$A250,"")</f>
        <v/>
      </c>
    </row>
    <row r="251">
      <c r="A251" s="25" t="inlineStr">
        <is>
          <t>sponsored_display_targeting__ad_group_name</t>
        </is>
      </c>
      <c r="B251" s="29" t="inlineStr">
        <is>
          <t>Sponsored Display Targeting: Ad Group Name · TEXT · Amazon Ads sponsored_display_targeting</t>
        </is>
      </c>
      <c r="C251" s="26" t="n"/>
      <c r="D251" s="27">
        <f>IF(AND($C251="x",$A251&lt;&gt;""),$A251,"")</f>
        <v/>
      </c>
    </row>
    <row r="252">
      <c r="A252" s="25" t="inlineStr">
        <is>
          <t>sponsored_display_targeting__campaign_id</t>
        </is>
      </c>
      <c r="B252" s="29" t="inlineStr">
        <is>
          <t>Sponsored Display Targeting: Campaign ID · TEXT · Amazon Ads sponsored_display_targeting</t>
        </is>
      </c>
      <c r="C252" s="26" t="n"/>
      <c r="D252" s="27">
        <f>IF(AND($C252="x",$A252&lt;&gt;""),$A252,"")</f>
        <v/>
      </c>
    </row>
    <row r="253">
      <c r="A253" s="25" t="inlineStr">
        <is>
          <t>sponsored_display_targeting__campaign_name</t>
        </is>
      </c>
      <c r="B253" s="29" t="inlineStr">
        <is>
          <t>Sponsored Display Targeting: Campaign Name · TEXT · Amazon Ads sponsored_display_targeting</t>
        </is>
      </c>
      <c r="C253" s="26" t="n"/>
      <c r="D253" s="27">
        <f>IF(AND($C253="x",$A253&lt;&gt;""),$A253,"")</f>
        <v/>
      </c>
    </row>
    <row r="254">
      <c r="A254" s="25" t="inlineStr">
        <is>
          <t>sponsored_display_targeting__clicks</t>
        </is>
      </c>
      <c r="B254" s="29" t="inlineStr">
        <is>
          <t>Sponsored Display Targeting: Clicks · NUMERIC · Amazon Ads sponsored_display_targeting</t>
        </is>
      </c>
      <c r="C254" s="26" t="n"/>
      <c r="D254" s="27">
        <f>IF(AND($C254="x",$A254&lt;&gt;""),$A254,"")</f>
        <v/>
      </c>
    </row>
    <row r="255">
      <c r="A255" s="25" t="inlineStr">
        <is>
          <t>sponsored_display_targeting__cost</t>
        </is>
      </c>
      <c r="B255" s="29" t="inlineStr">
        <is>
          <t>Sponsored Display Targeting: Cost · NUMERIC · Amazon Ads sponsored_display_targeting</t>
        </is>
      </c>
      <c r="C255" s="26" t="n"/>
      <c r="D255" s="27">
        <f>IF(AND($C255="x",$A255&lt;&gt;""),$A255,"")</f>
        <v/>
      </c>
    </row>
    <row r="256">
      <c r="A256" s="25" t="inlineStr">
        <is>
          <t>sponsored_display_targeting__detail_page_views</t>
        </is>
      </c>
      <c r="B256" s="29" t="inlineStr">
        <is>
          <t>Sponsored Display Targeting: Detail Page Views · NUMERIC · Amazon Ads sponsored_display_targeting</t>
        </is>
      </c>
      <c r="C256" s="26" t="n"/>
      <c r="D256" s="27">
        <f>IF(AND($C256="x",$A256&lt;&gt;""),$A256,"")</f>
        <v/>
      </c>
    </row>
    <row r="257">
      <c r="A257" s="25" t="inlineStr">
        <is>
          <t>sponsored_display_targeting__impressions</t>
        </is>
      </c>
      <c r="B257" s="29" t="inlineStr">
        <is>
          <t>Sponsored Display Targeting: Impressions · NUMERIC · Amazon Ads sponsored_display_targeting</t>
        </is>
      </c>
      <c r="C257" s="26" t="n"/>
      <c r="D257" s="27">
        <f>IF(AND($C257="x",$A257&lt;&gt;""),$A257,"")</f>
        <v/>
      </c>
    </row>
    <row r="258">
      <c r="A258" s="25" t="inlineStr">
        <is>
          <t>sponsored_display_targeting__portfolio_id</t>
        </is>
      </c>
      <c r="B258" s="29" t="inlineStr">
        <is>
          <t>Sponsored Display Targeting: Portfolio ID · TEXT · Amazon Ads sponsored_display_targeting</t>
        </is>
      </c>
      <c r="C258" s="26" t="n"/>
      <c r="D258" s="27">
        <f>IF(AND($C258="x",$A258&lt;&gt;""),$A258,"")</f>
        <v/>
      </c>
    </row>
    <row r="259">
      <c r="A259" s="25" t="inlineStr">
        <is>
          <t>sponsored_display_targeting__portfolio_name</t>
        </is>
      </c>
      <c r="B259" s="29" t="inlineStr">
        <is>
          <t>Sponsored Display Targeting: Portfolio name · TEXT · Amazon Ads sponsored_display_targeting</t>
        </is>
      </c>
      <c r="C259" s="26" t="n"/>
      <c r="D259" s="27">
        <f>IF(AND($C259="x",$A259&lt;&gt;""),$A259,"")</f>
        <v/>
      </c>
    </row>
    <row r="260">
      <c r="A260" s="25" t="inlineStr">
        <is>
          <t>sponsored_display_targeting__purchases</t>
        </is>
      </c>
      <c r="B260" s="29" t="inlineStr">
        <is>
          <t>Sponsored Display Targeting: Purchases · NUMERIC · Amazon Ads sponsored_display_targeting</t>
        </is>
      </c>
      <c r="C260" s="26" t="n"/>
      <c r="D260" s="27">
        <f>IF(AND($C260="x",$A260&lt;&gt;""),$A260,"")</f>
        <v/>
      </c>
    </row>
    <row r="261">
      <c r="A261" s="25" t="inlineStr">
        <is>
          <t>sponsored_display_targeting__roas</t>
        </is>
      </c>
      <c r="B261" s="29" t="inlineStr">
        <is>
          <t>Sponsored Display Targeting: Return on advertising spend (RoAS) · NUMERIC · Amazon Ads sponsored_display_targeting</t>
        </is>
      </c>
      <c r="C261" s="26" t="n"/>
      <c r="D261" s="27">
        <f>IF(AND($C261="x",$A261&lt;&gt;""),$A261,"")</f>
        <v/>
      </c>
    </row>
    <row r="262">
      <c r="A262" s="25" t="inlineStr">
        <is>
          <t>sponsored_display_targeting__sales</t>
        </is>
      </c>
      <c r="B262" s="29" t="inlineStr">
        <is>
          <t>Sponsored Display Targeting: Sales · NUMERIC · Amazon Ads sponsored_display_targeting</t>
        </is>
      </c>
      <c r="C262" s="26" t="n"/>
      <c r="D262" s="27">
        <f>IF(AND($C262="x",$A262&lt;&gt;""),$A262,"")</f>
        <v/>
      </c>
    </row>
    <row r="263">
      <c r="A263" s="25" t="inlineStr">
        <is>
          <t>sponsored_display_targeting__spend</t>
        </is>
      </c>
      <c r="B263" s="29" t="inlineStr">
        <is>
          <t>Sponsored Display Targeting: Spend (alias for Cost) · NUMERIC · Amazon Ads sponsored_display_targeting</t>
        </is>
      </c>
      <c r="C263" s="26" t="n"/>
      <c r="D263" s="27">
        <f>IF(AND($C263="x",$A263&lt;&gt;""),$A263,"")</f>
        <v/>
      </c>
    </row>
    <row r="264">
      <c r="A264" s="25" t="inlineStr">
        <is>
          <t>sponsored_display_targeting__targeting_expression</t>
        </is>
      </c>
      <c r="B264" s="29" t="inlineStr">
        <is>
          <t>Sponsored Display Targeting: Targeting expression · TEXT · Amazon Ads sponsored_display_targeting</t>
        </is>
      </c>
      <c r="C264" s="26" t="n"/>
      <c r="D264" s="27">
        <f>IF(AND($C264="x",$A264&lt;&gt;""),$A264,"")</f>
        <v/>
      </c>
    </row>
    <row r="265">
      <c r="A265" s="25" t="inlineStr">
        <is>
          <t>sponsored_display_targeting__targeting_id</t>
        </is>
      </c>
      <c r="B265" s="29" t="inlineStr">
        <is>
          <t>Sponsored Display Targeting: Targeting ID · TEXT · Amazon Ads sponsored_display_targeting</t>
        </is>
      </c>
      <c r="C265" s="26" t="n"/>
      <c r="D265" s="27">
        <f>IF(AND($C265="x",$A265&lt;&gt;""),$A265,"")</f>
        <v/>
      </c>
    </row>
    <row r="266">
      <c r="A266" s="25" t="inlineStr">
        <is>
          <t>sponsored_display_targeting__targeting_text</t>
        </is>
      </c>
      <c r="B266" s="29" t="inlineStr">
        <is>
          <t>Sponsored Display Targeting: Targeting text · TEXT · Amazon Ads sponsored_display_targeting</t>
        </is>
      </c>
      <c r="C266" s="26" t="n"/>
      <c r="D266" s="27">
        <f>IF(AND($C266="x",$A266&lt;&gt;""),$A266,"")</f>
        <v/>
      </c>
    </row>
    <row r="267">
      <c r="A267" s="25" t="inlineStr">
        <is>
          <t>sponsored_display_targeting__units_sold</t>
        </is>
      </c>
      <c r="B267" s="29" t="inlineStr">
        <is>
          <t>Sponsored Display Targeting: Units Sold · NUMERIC · Amazon Ads sponsored_display_targeting</t>
        </is>
      </c>
      <c r="C267" s="26" t="n"/>
      <c r="D267" s="27">
        <f>IF(AND($C267="x",$A267&lt;&gt;""),$A267,"")</f>
        <v/>
      </c>
    </row>
    <row r="268">
      <c r="A268" s="25" t="inlineStr">
        <is>
          <t>sponsored_products_advertised_product__acos</t>
        </is>
      </c>
      <c r="B268" s="29" t="inlineStr">
        <is>
          <t>Sponsored Products Advertised Product: Total advertising cost of sales (ACoS) · NUMERIC · Amazon Ads sponsored_products_advertised_product</t>
        </is>
      </c>
      <c r="C268" s="26" t="n"/>
      <c r="D268" s="27">
        <f>IF(AND($C268="x",$A268&lt;&gt;""),$A268,"")</f>
        <v/>
      </c>
    </row>
    <row r="269">
      <c r="A269" s="25" t="inlineStr">
        <is>
          <t>sponsored_products_advertised_product__ad_group_id</t>
        </is>
      </c>
      <c r="B269" s="29" t="inlineStr">
        <is>
          <t>Sponsored Products Advertised Product: Ad Group ID · TEXT · Amazon Ads sponsored_products_advertised_product</t>
        </is>
      </c>
      <c r="C269" s="26" t="n"/>
      <c r="D269" s="27">
        <f>IF(AND($C269="x",$A269&lt;&gt;""),$A269,"")</f>
        <v/>
      </c>
    </row>
    <row r="270">
      <c r="A270" s="25" t="inlineStr">
        <is>
          <t>sponsored_products_advertised_product__ad_group_name</t>
        </is>
      </c>
      <c r="B270" s="29" t="inlineStr">
        <is>
          <t>Sponsored Products Advertised Product: Ad Group Name · TEXT · Amazon Ads sponsored_products_advertised_product</t>
        </is>
      </c>
      <c r="C270" s="26" t="n"/>
      <c r="D270" s="27">
        <f>IF(AND($C270="x",$A270&lt;&gt;""),$A270,"")</f>
        <v/>
      </c>
    </row>
    <row r="271">
      <c r="A271" s="25" t="inlineStr">
        <is>
          <t>sponsored_products_advertised_product__ad_id</t>
        </is>
      </c>
      <c r="B271" s="29" t="inlineStr">
        <is>
          <t>Sponsored Products Advertised Product: Ad ID · TEXT · Amazon Ads sponsored_products_advertised_product</t>
        </is>
      </c>
      <c r="C271" s="26" t="n"/>
      <c r="D271" s="27">
        <f>IF(AND($C271="x",$A271&lt;&gt;""),$A271,"")</f>
        <v/>
      </c>
    </row>
    <row r="272">
      <c r="A272" s="25" t="inlineStr">
        <is>
          <t>sponsored_products_advertised_product__advertised_asin</t>
        </is>
      </c>
      <c r="B272" s="29" t="inlineStr">
        <is>
          <t>Sponsored Products Advertised Product: Advertised ASIN · TEXT · Amazon Ads sponsored_products_advertised_product</t>
        </is>
      </c>
      <c r="C272" s="26" t="n"/>
      <c r="D272" s="27">
        <f>IF(AND($C272="x",$A272&lt;&gt;""),$A272,"")</f>
        <v/>
      </c>
    </row>
    <row r="273">
      <c r="A273" s="25" t="inlineStr">
        <is>
          <t>sponsored_products_advertised_product__advertised_sku</t>
        </is>
      </c>
      <c r="B273" s="29" t="inlineStr">
        <is>
          <t>Sponsored Products Advertised Product: Advertised SKU · TEXT · Amazon Ads sponsored_products_advertised_product</t>
        </is>
      </c>
      <c r="C273" s="26" t="n"/>
      <c r="D273" s="27">
        <f>IF(AND($C273="x",$A273&lt;&gt;""),$A273,"")</f>
        <v/>
      </c>
    </row>
    <row r="274">
      <c r="A274" s="25" t="inlineStr">
        <is>
          <t>sponsored_products_advertised_product__campaign_budget_currency_code</t>
        </is>
      </c>
      <c r="B274" s="29" t="inlineStr">
        <is>
          <t>Sponsored Products Advertised Product: Campaign Budget Currency Code · TEXT · Amazon Ads sponsored_products_advertised_product</t>
        </is>
      </c>
      <c r="C274" s="26" t="n"/>
      <c r="D274" s="27">
        <f>IF(AND($C274="x",$A274&lt;&gt;""),$A274,"")</f>
        <v/>
      </c>
    </row>
    <row r="275">
      <c r="A275" s="25" t="inlineStr">
        <is>
          <t>sponsored_products_advertised_product__campaign_id</t>
        </is>
      </c>
      <c r="B275" s="29" t="inlineStr">
        <is>
          <t>Sponsored Products Advertised Product: Campaign ID · TEXT · Amazon Ads sponsored_products_advertised_product</t>
        </is>
      </c>
      <c r="C275" s="26" t="n"/>
      <c r="D275" s="27">
        <f>IF(AND($C275="x",$A275&lt;&gt;""),$A275,"")</f>
        <v/>
      </c>
    </row>
    <row r="276">
      <c r="A276" s="25" t="inlineStr">
        <is>
          <t>sponsored_products_advertised_product__campaign_name</t>
        </is>
      </c>
      <c r="B276" s="29" t="inlineStr">
        <is>
          <t>Sponsored Products Advertised Product: Campaign Name · TEXT · Amazon Ads sponsored_products_advertised_product</t>
        </is>
      </c>
      <c r="C276" s="26" t="n"/>
      <c r="D276" s="27">
        <f>IF(AND($C276="x",$A276&lt;&gt;""),$A276,"")</f>
        <v/>
      </c>
    </row>
    <row r="277">
      <c r="A277" s="25" t="inlineStr">
        <is>
          <t>sponsored_products_advertised_product__campaigntargetingtype</t>
        </is>
      </c>
      <c r="B277" s="29" t="inlineStr">
        <is>
          <t>Sponsored Products Advertised Product: Campaign targeting type · TEXT · Amazon Ads sponsored_products_advertised_product</t>
        </is>
      </c>
      <c r="C277" s="26" t="n"/>
      <c r="D277" s="27">
        <f>IF(AND($C277="x",$A277&lt;&gt;""),$A277,"")</f>
        <v/>
      </c>
    </row>
    <row r="278">
      <c r="A278" s="25" t="inlineStr">
        <is>
          <t>sponsored_products_advertised_product__clicks</t>
        </is>
      </c>
      <c r="B278" s="29" t="inlineStr">
        <is>
          <t>Sponsored Products Advertised Product: Clicks · NUMERIC · Amazon Ads sponsored_products_advertised_product</t>
        </is>
      </c>
      <c r="C278" s="26" t="n"/>
      <c r="D278" s="27">
        <f>IF(AND($C278="x",$A278&lt;&gt;""),$A278,"")</f>
        <v/>
      </c>
    </row>
    <row r="279">
      <c r="A279" s="25" t="inlineStr">
        <is>
          <t>sponsored_products_advertised_product__cost</t>
        </is>
      </c>
      <c r="B279" s="29" t="inlineStr">
        <is>
          <t>Sponsored Products Advertised Product: Cost · NUMERIC · Amazon Ads sponsored_products_advertised_product</t>
        </is>
      </c>
      <c r="C279" s="26" t="n"/>
      <c r="D279" s="27">
        <f>IF(AND($C279="x",$A279&lt;&gt;""),$A279,"")</f>
        <v/>
      </c>
    </row>
    <row r="280">
      <c r="A280" s="25" t="inlineStr">
        <is>
          <t>sponsored_products_advertised_product__impressions</t>
        </is>
      </c>
      <c r="B280" s="29" t="inlineStr">
        <is>
          <t>Sponsored Products Advertised Product: Impressions · NUMERIC · Amazon Ads sponsored_products_advertised_product</t>
        </is>
      </c>
      <c r="C280" s="26" t="n"/>
      <c r="D280" s="27">
        <f>IF(AND($C280="x",$A280&lt;&gt;""),$A280,"")</f>
        <v/>
      </c>
    </row>
    <row r="281">
      <c r="A281" s="25" t="inlineStr">
        <is>
          <t>sponsored_products_advertised_product__portfolio_id</t>
        </is>
      </c>
      <c r="B281" s="29" t="inlineStr">
        <is>
          <t>Sponsored Products Advertised Product: Portfolio ID · TEXT · Amazon Ads sponsored_products_advertised_product</t>
        </is>
      </c>
      <c r="C281" s="26" t="n"/>
      <c r="D281" s="27">
        <f>IF(AND($C281="x",$A281&lt;&gt;""),$A281,"")</f>
        <v/>
      </c>
    </row>
    <row r="282">
      <c r="A282" s="25" t="inlineStr">
        <is>
          <t>sponsored_products_advertised_product__portfolio_name</t>
        </is>
      </c>
      <c r="B282" s="29" t="inlineStr">
        <is>
          <t>Sponsored Products Advertised Product: Portfolio name · TEXT · Amazon Ads sponsored_products_advertised_product</t>
        </is>
      </c>
      <c r="C282" s="26" t="n"/>
      <c r="D282" s="27">
        <f>IF(AND($C282="x",$A282&lt;&gt;""),$A282,"")</f>
        <v/>
      </c>
    </row>
    <row r="283">
      <c r="A283" s="25" t="inlineStr">
        <is>
          <t>sponsored_products_advertised_product__purchases_14d</t>
        </is>
      </c>
      <c r="B283" s="29" t="inlineStr">
        <is>
          <t>Sponsored Products Advertised Product: Purchases (14 days) · NUMERIC · Amazon Ads sponsored_products_advertised_product</t>
        </is>
      </c>
      <c r="C283" s="26" t="n"/>
      <c r="D283" s="27">
        <f>IF(AND($C283="x",$A283&lt;&gt;""),$A283,"")</f>
        <v/>
      </c>
    </row>
    <row r="284">
      <c r="A284" s="25" t="inlineStr">
        <is>
          <t>sponsored_products_advertised_product__purchases_1d</t>
        </is>
      </c>
      <c r="B284" s="29" t="inlineStr">
        <is>
          <t>Sponsored Products Advertised Product: Purchases (1 day) · NUMERIC · Amazon Ads sponsored_products_advertised_product</t>
        </is>
      </c>
      <c r="C284" s="26" t="n"/>
      <c r="D284" s="27">
        <f>IF(AND($C284="x",$A284&lt;&gt;""),$A284,"")</f>
        <v/>
      </c>
    </row>
    <row r="285">
      <c r="A285" s="25" t="inlineStr">
        <is>
          <t>sponsored_products_advertised_product__purchases_30d</t>
        </is>
      </c>
      <c r="B285" s="29" t="inlineStr">
        <is>
          <t>Sponsored Products Advertised Product: Purchases (30 days) · NUMERIC · Amazon Ads sponsored_products_advertised_product</t>
        </is>
      </c>
      <c r="C285" s="26" t="n"/>
      <c r="D285" s="27">
        <f>IF(AND($C285="x",$A285&lt;&gt;""),$A285,"")</f>
        <v/>
      </c>
    </row>
    <row r="286">
      <c r="A286" s="25" t="inlineStr">
        <is>
          <t>sponsored_products_advertised_product__purchases_7d</t>
        </is>
      </c>
      <c r="B286" s="29" t="inlineStr">
        <is>
          <t>Sponsored Products Advertised Product: Purchases (7 days) · NUMERIC · Amazon Ads sponsored_products_advertised_product</t>
        </is>
      </c>
      <c r="C286" s="26" t="n"/>
      <c r="D286" s="27">
        <f>IF(AND($C286="x",$A286&lt;&gt;""),$A286,"")</f>
        <v/>
      </c>
    </row>
    <row r="287">
      <c r="A287" s="25" t="inlineStr">
        <is>
          <t>sponsored_products_advertised_product__roas</t>
        </is>
      </c>
      <c r="B287" s="29" t="inlineStr">
        <is>
          <t>Sponsored Products Advertised Product: Return on advertising spend (RoAS) · NUMERIC · Amazon Ads sponsored_products_advertised_product</t>
        </is>
      </c>
      <c r="C287" s="26" t="n"/>
      <c r="D287" s="27">
        <f>IF(AND($C287="x",$A287&lt;&gt;""),$A287,"")</f>
        <v/>
      </c>
    </row>
    <row r="288">
      <c r="A288" s="25" t="inlineStr">
        <is>
          <t>sponsored_products_advertised_product__sales_14d</t>
        </is>
      </c>
      <c r="B288" s="29" t="inlineStr">
        <is>
          <t>Sponsored Products Advertised Product: Sales (14 days) · NUMERIC · Amazon Ads sponsored_products_advertised_product</t>
        </is>
      </c>
      <c r="C288" s="26" t="n"/>
      <c r="D288" s="27">
        <f>IF(AND($C288="x",$A288&lt;&gt;""),$A288,"")</f>
        <v/>
      </c>
    </row>
    <row r="289">
      <c r="A289" s="25" t="inlineStr">
        <is>
          <t>sponsored_products_advertised_product__sales_1d</t>
        </is>
      </c>
      <c r="B289" s="29" t="inlineStr">
        <is>
          <t>Sponsored Products Advertised Product: Sales (1 day) · NUMERIC · Amazon Ads sponsored_products_advertised_product</t>
        </is>
      </c>
      <c r="C289" s="26" t="n"/>
      <c r="D289" s="27">
        <f>IF(AND($C289="x",$A289&lt;&gt;""),$A289,"")</f>
        <v/>
      </c>
    </row>
    <row r="290">
      <c r="A290" s="25" t="inlineStr">
        <is>
          <t>sponsored_products_advertised_product__sales_30d</t>
        </is>
      </c>
      <c r="B290" s="29" t="inlineStr">
        <is>
          <t>Sponsored Products Advertised Product: Sales (30 days) · NUMERIC · Amazon Ads sponsored_products_advertised_product</t>
        </is>
      </c>
      <c r="C290" s="26" t="n"/>
      <c r="D290" s="27">
        <f>IF(AND($C290="x",$A290&lt;&gt;""),$A290,"")</f>
        <v/>
      </c>
    </row>
    <row r="291">
      <c r="A291" s="25" t="inlineStr">
        <is>
          <t>sponsored_products_advertised_product__sales_7d</t>
        </is>
      </c>
      <c r="B291" s="29" t="inlineStr">
        <is>
          <t>Sponsored Products Advertised Product: Sales (7 days) · NUMERIC · Amazon Ads sponsored_products_advertised_product</t>
        </is>
      </c>
      <c r="C291" s="26" t="n"/>
      <c r="D291" s="27">
        <f>IF(AND($C291="x",$A291&lt;&gt;""),$A291,"")</f>
        <v/>
      </c>
    </row>
    <row r="292">
      <c r="A292" s="25" t="inlineStr">
        <is>
          <t>sponsored_products_advertised_product__units_sold_clicks_14d</t>
        </is>
      </c>
      <c r="B292" s="29" t="inlineStr">
        <is>
          <t>Sponsored Products Advertised Product: Units Sold Clicks (14 days) · NUMERIC · Amazon Ads sponsored_products_advertised_product</t>
        </is>
      </c>
      <c r="C292" s="26" t="n"/>
      <c r="D292" s="27">
        <f>IF(AND($C292="x",$A292&lt;&gt;""),$A292,"")</f>
        <v/>
      </c>
    </row>
    <row r="293">
      <c r="A293" s="25" t="inlineStr">
        <is>
          <t>sponsored_products_advertised_product__units_sold_clicks_1d</t>
        </is>
      </c>
      <c r="B293" s="29" t="inlineStr">
        <is>
          <t>Sponsored Products Advertised Product: Units Sold Clicks (1 day) · NUMERIC · Amazon Ads sponsored_products_advertised_product</t>
        </is>
      </c>
      <c r="C293" s="26" t="n"/>
      <c r="D293" s="27">
        <f>IF(AND($C293="x",$A293&lt;&gt;""),$A293,"")</f>
        <v/>
      </c>
    </row>
    <row r="294">
      <c r="A294" s="25" t="inlineStr">
        <is>
          <t>sponsored_products_advertised_product__units_sold_clicks_30d</t>
        </is>
      </c>
      <c r="B294" s="29" t="inlineStr">
        <is>
          <t>Sponsored Products Advertised Product: Units Sold Clicks (30 days) · NUMERIC · Amazon Ads sponsored_products_advertised_product</t>
        </is>
      </c>
      <c r="C294" s="26" t="n"/>
      <c r="D294" s="27">
        <f>IF(AND($C294="x",$A294&lt;&gt;""),$A294,"")</f>
        <v/>
      </c>
    </row>
    <row r="295">
      <c r="A295" s="25" t="inlineStr">
        <is>
          <t>sponsored_products_advertised_product__units_sold_clicks_7d</t>
        </is>
      </c>
      <c r="B295" s="29" t="inlineStr">
        <is>
          <t>Sponsored Products Advertised Product: Units Sold Clicks (7 days) · NUMERIC · Amazon Ads sponsored_products_advertised_product</t>
        </is>
      </c>
      <c r="C295" s="26" t="n"/>
      <c r="D295" s="27">
        <f>IF(AND($C295="x",$A295&lt;&gt;""),$A295,"")</f>
        <v/>
      </c>
    </row>
    <row r="296">
      <c r="A296" s="25" t="inlineStr">
        <is>
          <t>sponsored_products_campaign__acos</t>
        </is>
      </c>
      <c r="B296" s="29" t="inlineStr">
        <is>
          <t>Sponsored Products Campaign: Total advertising cost of sales (ACoS) · NUMERIC · Amazon Ads sponsored_products_campaign</t>
        </is>
      </c>
      <c r="C296" s="26" t="n"/>
      <c r="D296" s="27">
        <f>IF(AND($C296="x",$A296&lt;&gt;""),$A296,"")</f>
        <v/>
      </c>
    </row>
    <row r="297">
      <c r="A297" s="25" t="inlineStr">
        <is>
          <t>sponsored_products_campaign__adnetwork_conversions</t>
        </is>
      </c>
      <c r="B297" s="29" t="inlineStr">
        <is>
          <t>Sponsored Products Campaign: Ad Network Conversions · NUMERIC · Amazon Ads sponsored_products_campaign</t>
        </is>
      </c>
      <c r="C297" s="26" t="n"/>
      <c r="D297" s="27">
        <f>IF(AND($C297="x",$A297&lt;&gt;""),$A297,"")</f>
        <v/>
      </c>
    </row>
    <row r="298">
      <c r="A298" s="25" t="inlineStr">
        <is>
          <t>sponsored_products_campaign__adnetwork_revenue</t>
        </is>
      </c>
      <c r="B298" s="29" t="inlineStr">
        <is>
          <t>Sponsored Products Campaign: Ad Network Revenue · NUMERIC · Amazon Ads sponsored_products_campaign</t>
        </is>
      </c>
      <c r="C298" s="26" t="n"/>
      <c r="D298" s="27">
        <f>IF(AND($C298="x",$A298&lt;&gt;""),$A298,"")</f>
        <v/>
      </c>
    </row>
    <row r="299">
      <c r="A299" s="25" t="inlineStr">
        <is>
          <t>sponsored_products_campaign__attributedconversions1d</t>
        </is>
      </c>
      <c r="B299" s="29" t="inlineStr">
        <is>
          <t>Sponsored Products Campaign: Attributed conversions (1 day) · NUMERIC · Amazon Ads sponsored_products_campaign</t>
        </is>
      </c>
      <c r="C299" s="26" t="n"/>
      <c r="D299" s="27">
        <f>IF(AND($C299="x",$A299&lt;&gt;""),$A299,"")</f>
        <v/>
      </c>
    </row>
    <row r="300">
      <c r="A300" s="25" t="inlineStr">
        <is>
          <t>sponsored_products_campaign__attributedconversions30d</t>
        </is>
      </c>
      <c r="B300" s="29" t="inlineStr">
        <is>
          <t>Sponsored Products Campaign: Attributed conversions (30 days) · NUMERIC · Amazon Ads sponsored_products_campaign</t>
        </is>
      </c>
      <c r="C300" s="26" t="n"/>
      <c r="D300" s="27">
        <f>IF(AND($C300="x",$A300&lt;&gt;""),$A300,"")</f>
        <v/>
      </c>
    </row>
    <row r="301">
      <c r="A301" s="25" t="inlineStr">
        <is>
          <t>sponsored_products_campaign__attributedconversions7d</t>
        </is>
      </c>
      <c r="B301" s="29" t="inlineStr">
        <is>
          <t>Sponsored Products Campaign: Attributed conversions (7 days) · NUMERIC · Amazon Ads sponsored_products_campaign</t>
        </is>
      </c>
      <c r="C301" s="26" t="n"/>
      <c r="D301" s="27">
        <f>IF(AND($C301="x",$A301&lt;&gt;""),$A301,"")</f>
        <v/>
      </c>
    </row>
    <row r="302">
      <c r="A302" s="25" t="inlineStr">
        <is>
          <t>sponsored_products_campaign__attributedsales1d</t>
        </is>
      </c>
      <c r="B302" s="29" t="inlineStr">
        <is>
          <t>Sponsored Products Campaign: Attributed sales (1 day) · NUMERIC · Amazon Ads sponsored_products_campaign</t>
        </is>
      </c>
      <c r="C302" s="26" t="n"/>
      <c r="D302" s="27">
        <f>IF(AND($C302="x",$A302&lt;&gt;""),$A302,"")</f>
        <v/>
      </c>
    </row>
    <row r="303">
      <c r="A303" s="25" t="inlineStr">
        <is>
          <t>sponsored_products_campaign__attributedsales30d</t>
        </is>
      </c>
      <c r="B303" s="29" t="inlineStr">
        <is>
          <t>Sponsored Products Campaign: Attributed sales (30 days) · NUMERIC · Amazon Ads sponsored_products_campaign</t>
        </is>
      </c>
      <c r="C303" s="26" t="n"/>
      <c r="D303" s="27">
        <f>IF(AND($C303="x",$A303&lt;&gt;""),$A303,"")</f>
        <v/>
      </c>
    </row>
    <row r="304">
      <c r="A304" s="25" t="inlineStr">
        <is>
          <t>sponsored_products_campaign__attributedsales7d</t>
        </is>
      </c>
      <c r="B304" s="29" t="inlineStr">
        <is>
          <t>Sponsored Products Campaign: Attributed sales (7 days) · NUMERIC · Amazon Ads sponsored_products_campaign</t>
        </is>
      </c>
      <c r="C304" s="26" t="n"/>
      <c r="D304" s="27">
        <f>IF(AND($C304="x",$A304&lt;&gt;""),$A304,"")</f>
        <v/>
      </c>
    </row>
    <row r="305">
      <c r="A305" s="25" t="inlineStr">
        <is>
          <t>sponsored_products_campaign__attributedunitsordered14d</t>
        </is>
      </c>
      <c r="B305" s="29" t="inlineStr">
        <is>
          <t>Sponsored Products Campaign: Attributed units ordered (14 days) · NUMERIC · Amazon Ads sponsored_products_campaign</t>
        </is>
      </c>
      <c r="C305" s="26" t="n"/>
      <c r="D305" s="27">
        <f>IF(AND($C305="x",$A305&lt;&gt;""),$A305,"")</f>
        <v/>
      </c>
    </row>
    <row r="306">
      <c r="A306" s="25" t="inlineStr">
        <is>
          <t>sponsored_products_campaign__attributedunitsordered1d</t>
        </is>
      </c>
      <c r="B306" s="29" t="inlineStr">
        <is>
          <t>Sponsored Products Campaign: Attributed units ordered (1 day) · NUMERIC · Amazon Ads sponsored_products_campaign</t>
        </is>
      </c>
      <c r="C306" s="26" t="n"/>
      <c r="D306" s="27">
        <f>IF(AND($C306="x",$A306&lt;&gt;""),$A306,"")</f>
        <v/>
      </c>
    </row>
    <row r="307">
      <c r="A307" s="25" t="inlineStr">
        <is>
          <t>sponsored_products_campaign__attributedunitsordered30d</t>
        </is>
      </c>
      <c r="B307" s="29" t="inlineStr">
        <is>
          <t>Sponsored Products Campaign: Attributed units ordered (30 days) · NUMERIC · Amazon Ads sponsored_products_campaign</t>
        </is>
      </c>
      <c r="C307" s="26" t="n"/>
      <c r="D307" s="27">
        <f>IF(AND($C307="x",$A307&lt;&gt;""),$A307,"")</f>
        <v/>
      </c>
    </row>
    <row r="308">
      <c r="A308" s="25" t="inlineStr">
        <is>
          <t>sponsored_products_campaign__attributedunitsordered7d</t>
        </is>
      </c>
      <c r="B308" s="29" t="inlineStr">
        <is>
          <t>Sponsored Products Campaign: Attributed units ordered (7 days) · NUMERIC · Amazon Ads sponsored_products_campaign</t>
        </is>
      </c>
      <c r="C308" s="26" t="n"/>
      <c r="D308" s="27">
        <f>IF(AND($C308="x",$A308&lt;&gt;""),$A308,"")</f>
        <v/>
      </c>
    </row>
    <row r="309">
      <c r="A309" s="25" t="inlineStr">
        <is>
          <t>sponsored_products_campaign__campaign_budget</t>
        </is>
      </c>
      <c r="B309" s="29" t="inlineStr">
        <is>
          <t>Sponsored Products Campaign: Campaign budget · NUMERIC · Amazon Ads sponsored_products_campaign</t>
        </is>
      </c>
      <c r="C309" s="26" t="n"/>
      <c r="D309" s="27">
        <f>IF(AND($C309="x",$A309&lt;&gt;""),$A309,"")</f>
        <v/>
      </c>
    </row>
    <row r="310">
      <c r="A310" s="25" t="inlineStr">
        <is>
          <t>sponsored_products_campaign__campaign_status</t>
        </is>
      </c>
      <c r="B310" s="29" t="inlineStr">
        <is>
          <t>Sponsored Products Campaign: Campaign status · TEXT · Amazon Ads sponsored_products_campaign</t>
        </is>
      </c>
      <c r="C310" s="26" t="n"/>
      <c r="D310" s="27">
        <f>IF(AND($C310="x",$A310&lt;&gt;""),$A310,"")</f>
        <v/>
      </c>
    </row>
    <row r="311">
      <c r="A311" s="25" t="inlineStr">
        <is>
          <t>sponsored_products_campaign__campaignbiddingstrategy</t>
        </is>
      </c>
      <c r="B311" s="29" t="inlineStr">
        <is>
          <t>Sponsored Products Campaign: Campaign bidding strategy · TEXT · Amazon Ads sponsored_products_campaign</t>
        </is>
      </c>
      <c r="C311" s="26" t="n"/>
      <c r="D311" s="27">
        <f>IF(AND($C311="x",$A311&lt;&gt;""),$A311,"")</f>
        <v/>
      </c>
    </row>
    <row r="312">
      <c r="A312" s="25" t="inlineStr">
        <is>
          <t>sponsored_products_campaign__campaigndailybudget</t>
        </is>
      </c>
      <c r="B312" s="29" t="inlineStr">
        <is>
          <t>Sponsored Products Campaign: Campaign daily budget · NUMERIC · Amazon Ads sponsored_products_campaign</t>
        </is>
      </c>
      <c r="C312" s="26" t="n"/>
      <c r="D312" s="27">
        <f>IF(AND($C312="x",$A312&lt;&gt;""),$A312,"")</f>
        <v/>
      </c>
    </row>
    <row r="313">
      <c r="A313" s="25" t="inlineStr">
        <is>
          <t>sponsored_products_campaign__campaigntargetingtype</t>
        </is>
      </c>
      <c r="B313" s="29" t="inlineStr">
        <is>
          <t>Sponsored Products Campaign: Campaign targeting type · TEXT · Amazon Ads sponsored_products_campaign</t>
        </is>
      </c>
      <c r="C313" s="26" t="n"/>
      <c r="D313" s="27">
        <f>IF(AND($C313="x",$A313&lt;&gt;""),$A313,"")</f>
        <v/>
      </c>
    </row>
    <row r="314">
      <c r="A314" s="25" t="inlineStr">
        <is>
          <t>sponsored_products_campaign__cpc</t>
        </is>
      </c>
      <c r="B314" s="29" t="inlineStr">
        <is>
          <t>Sponsored Products Campaign: CPC · NUMERIC · Amazon Ads sponsored_products_campaign</t>
        </is>
      </c>
      <c r="C314" s="26" t="n"/>
      <c r="D314" s="27">
        <f>IF(AND($C314="x",$A314&lt;&gt;""),$A314,"")</f>
        <v/>
      </c>
    </row>
    <row r="315">
      <c r="A315" s="25" t="inlineStr">
        <is>
          <t>sponsored_products_campaign__ctr</t>
        </is>
      </c>
      <c r="B315" s="29" t="inlineStr">
        <is>
          <t>Sponsored Products Campaign: CTR · PERCENT · Amazon Ads sponsored_products_campaign</t>
        </is>
      </c>
      <c r="C315" s="26" t="n"/>
      <c r="D315" s="27">
        <f>IF(AND($C315="x",$A315&lt;&gt;""),$A315,"")</f>
        <v/>
      </c>
    </row>
    <row r="316">
      <c r="A316" s="25" t="inlineStr">
        <is>
          <t>sponsored_products_campaign__kindle_edition_normalized_pages_read_14d</t>
        </is>
      </c>
      <c r="B316" s="29" t="inlineStr">
        <is>
          <t>Sponsored Products Campaign: KENP read (14 days) · NUMERIC · Amazon Ads sponsored_products_campaign</t>
        </is>
      </c>
      <c r="C316" s="26" t="n"/>
      <c r="D316" s="27">
        <f>IF(AND($C316="x",$A316&lt;&gt;""),$A316,"")</f>
        <v/>
      </c>
    </row>
    <row r="317">
      <c r="A317" s="25" t="inlineStr">
        <is>
          <t>sponsored_products_campaign__portfolio_id</t>
        </is>
      </c>
      <c r="B317" s="29" t="inlineStr">
        <is>
          <t>Sponsored Products Campaign: Portfolio ID · TEXT · Amazon Ads sponsored_products_campaign</t>
        </is>
      </c>
      <c r="C317" s="26" t="n"/>
      <c r="D317" s="27">
        <f>IF(AND($C317="x",$A317&lt;&gt;""),$A317,"")</f>
        <v/>
      </c>
    </row>
    <row r="318">
      <c r="A318" s="25" t="inlineStr">
        <is>
          <t>sponsored_products_campaign__portfolio_name</t>
        </is>
      </c>
      <c r="B318" s="29" t="inlineStr">
        <is>
          <t>Sponsored Products Campaign: Portfolio name · TEXT · Amazon Ads sponsored_products_campaign</t>
        </is>
      </c>
      <c r="C318" s="26" t="n"/>
      <c r="D318" s="27">
        <f>IF(AND($C318="x",$A318&lt;&gt;""),$A318,"")</f>
        <v/>
      </c>
    </row>
    <row r="319">
      <c r="A319" s="25" t="inlineStr">
        <is>
          <t>sponsored_products_campaign__roas</t>
        </is>
      </c>
      <c r="B319" s="29" t="inlineStr">
        <is>
          <t>Sponsored Products Campaign: Total return on advertising spend (RoAS) · PERCENT · Amazon Ads sponsored_products_campaign</t>
        </is>
      </c>
      <c r="C319" s="26" t="n"/>
      <c r="D319" s="27">
        <f>IF(AND($C319="x",$A319&lt;&gt;""),$A319,"")</f>
        <v/>
      </c>
    </row>
    <row r="320">
      <c r="A320" s="25" t="inlineStr">
        <is>
          <t>sponsored_products_campaign__spend</t>
        </is>
      </c>
      <c r="B320" s="29" t="inlineStr">
        <is>
          <t>Sponsored Products Campaign: Spend (alias for Cost) · NUMERIC · Amazon Ads sponsored_products_campaign</t>
        </is>
      </c>
      <c r="C320" s="26" t="n"/>
      <c r="D320" s="27">
        <f>IF(AND($C320="x",$A320&lt;&gt;""),$A320,"")</f>
        <v/>
      </c>
    </row>
    <row r="321">
      <c r="A321" s="25" t="inlineStr">
        <is>
          <t>sponsored_products_campaign__totalcost</t>
        </is>
      </c>
      <c r="B321" s="29" t="inlineStr">
        <is>
          <t>Sponsored Products Campaign: Total Cost · NUMERIC · Amazon Ads sponsored_products_campaign</t>
        </is>
      </c>
      <c r="C321" s="26" t="n"/>
      <c r="D321" s="27">
        <f>IF(AND($C321="x",$A321&lt;&gt;""),$A321,"")</f>
        <v/>
      </c>
    </row>
    <row r="322">
      <c r="A322" s="25" t="inlineStr">
        <is>
          <t>sponsored_products_placement__acos</t>
        </is>
      </c>
      <c r="B322" s="29" t="inlineStr">
        <is>
          <t>Sponsored Products Placement: Total advertising cost of sales (ACoS) · NUMERIC · Amazon Ads sponsored_products_placement</t>
        </is>
      </c>
      <c r="C322" s="26" t="n"/>
      <c r="D322" s="27">
        <f>IF(AND($C322="x",$A322&lt;&gt;""),$A322,"")</f>
        <v/>
      </c>
    </row>
    <row r="323">
      <c r="A323" s="25" t="inlineStr">
        <is>
          <t>sponsored_products_placement__adnetwork_conversions</t>
        </is>
      </c>
      <c r="B323" s="29" t="inlineStr">
        <is>
          <t>Sponsored Products Placement: Ad Network Conversions · NUMERIC · Amazon Ads sponsored_products_placement</t>
        </is>
      </c>
      <c r="C323" s="26" t="n"/>
      <c r="D323" s="27">
        <f>IF(AND($C323="x",$A323&lt;&gt;""),$A323,"")</f>
        <v/>
      </c>
    </row>
    <row r="324">
      <c r="A324" s="25" t="inlineStr">
        <is>
          <t>sponsored_products_placement__adnetwork_revenue</t>
        </is>
      </c>
      <c r="B324" s="29" t="inlineStr">
        <is>
          <t>Sponsored Products Placement: Ad Network Revenue · NUMERIC · Amazon Ads sponsored_products_placement</t>
        </is>
      </c>
      <c r="C324" s="26" t="n"/>
      <c r="D324" s="27">
        <f>IF(AND($C324="x",$A324&lt;&gt;""),$A324,"")</f>
        <v/>
      </c>
    </row>
    <row r="325">
      <c r="A325" s="25" t="inlineStr">
        <is>
          <t>sponsored_products_placement__attributedconversions14d</t>
        </is>
      </c>
      <c r="B325" s="29" t="inlineStr">
        <is>
          <t>Sponsored Products Placement: Attributed conversions (14 days) · NUMERIC · Amazon Ads sponsored_products_placement</t>
        </is>
      </c>
      <c r="C325" s="26" t="n"/>
      <c r="D325" s="27">
        <f>IF(AND($C325="x",$A325&lt;&gt;""),$A325,"")</f>
        <v/>
      </c>
    </row>
    <row r="326">
      <c r="A326" s="25" t="inlineStr">
        <is>
          <t>sponsored_products_placement__attributedconversions1d</t>
        </is>
      </c>
      <c r="B326" s="29" t="inlineStr">
        <is>
          <t>Sponsored Products Placement: Attributed conversions (1 day) · NUMERIC · Amazon Ads sponsored_products_placement</t>
        </is>
      </c>
      <c r="C326" s="26" t="n"/>
      <c r="D326" s="27">
        <f>IF(AND($C326="x",$A326&lt;&gt;""),$A326,"")</f>
        <v/>
      </c>
    </row>
    <row r="327">
      <c r="A327" s="25" t="inlineStr">
        <is>
          <t>sponsored_products_placement__attributedconversions30d</t>
        </is>
      </c>
      <c r="B327" s="29" t="inlineStr">
        <is>
          <t>Sponsored Products Placement: Attributed conversions (30 days) · NUMERIC · Amazon Ads sponsored_products_placement</t>
        </is>
      </c>
      <c r="C327" s="26" t="n"/>
      <c r="D327" s="27">
        <f>IF(AND($C327="x",$A327&lt;&gt;""),$A327,"")</f>
        <v/>
      </c>
    </row>
    <row r="328">
      <c r="A328" s="25" t="inlineStr">
        <is>
          <t>sponsored_products_placement__attributedconversions7d</t>
        </is>
      </c>
      <c r="B328" s="29" t="inlineStr">
        <is>
          <t>Sponsored Products Placement: Attributed conversions (7 days) · NUMERIC · Amazon Ads sponsored_products_placement</t>
        </is>
      </c>
      <c r="C328" s="26" t="n"/>
      <c r="D328" s="27">
        <f>IF(AND($C328="x",$A328&lt;&gt;""),$A328,"")</f>
        <v/>
      </c>
    </row>
    <row r="329">
      <c r="A329" s="25" t="inlineStr">
        <is>
          <t>sponsored_products_placement__attributedsales14d</t>
        </is>
      </c>
      <c r="B329" s="29" t="inlineStr">
        <is>
          <t>Sponsored Products Placement: Attributed sales (14 days) · NUMERIC · Amazon Ads sponsored_products_placement</t>
        </is>
      </c>
      <c r="C329" s="26" t="n"/>
      <c r="D329" s="27">
        <f>IF(AND($C329="x",$A329&lt;&gt;""),$A329,"")</f>
        <v/>
      </c>
    </row>
    <row r="330">
      <c r="A330" s="25" t="inlineStr">
        <is>
          <t>sponsored_products_placement__attributedsales1d</t>
        </is>
      </c>
      <c r="B330" s="29" t="inlineStr">
        <is>
          <t>Sponsored Products Placement: Attributed sales (1 day) · NUMERIC · Amazon Ads sponsored_products_placement</t>
        </is>
      </c>
      <c r="C330" s="26" t="n"/>
      <c r="D330" s="27">
        <f>IF(AND($C330="x",$A330&lt;&gt;""),$A330,"")</f>
        <v/>
      </c>
    </row>
    <row r="331">
      <c r="A331" s="25" t="inlineStr">
        <is>
          <t>sponsored_products_placement__attributedsales30d</t>
        </is>
      </c>
      <c r="B331" s="29" t="inlineStr">
        <is>
          <t>Sponsored Products Placement: Attributed sales (30 days) · NUMERIC · Amazon Ads sponsored_products_placement</t>
        </is>
      </c>
      <c r="C331" s="26" t="n"/>
      <c r="D331" s="27">
        <f>IF(AND($C331="x",$A331&lt;&gt;""),$A331,"")</f>
        <v/>
      </c>
    </row>
    <row r="332">
      <c r="A332" s="25" t="inlineStr">
        <is>
          <t>sponsored_products_placement__attributedsales7d</t>
        </is>
      </c>
      <c r="B332" s="29" t="inlineStr">
        <is>
          <t>Sponsored Products Placement: Attributed sales (7 days) · NUMERIC · Amazon Ads sponsored_products_placement</t>
        </is>
      </c>
      <c r="C332" s="26" t="n"/>
      <c r="D332" s="27">
        <f>IF(AND($C332="x",$A332&lt;&gt;""),$A332,"")</f>
        <v/>
      </c>
    </row>
    <row r="333">
      <c r="A333" s="25" t="inlineStr">
        <is>
          <t>sponsored_products_placement__attributedunitsordered14d</t>
        </is>
      </c>
      <c r="B333" s="29" t="inlineStr">
        <is>
          <t>Sponsored Products Placement: Attributed units ordered (14 days) · NUMERIC · Amazon Ads sponsored_products_placement</t>
        </is>
      </c>
      <c r="C333" s="26" t="n"/>
      <c r="D333" s="27">
        <f>IF(AND($C333="x",$A333&lt;&gt;""),$A333,"")</f>
        <v/>
      </c>
    </row>
    <row r="334">
      <c r="A334" s="25" t="inlineStr">
        <is>
          <t>sponsored_products_placement__attributedunitsordered1d</t>
        </is>
      </c>
      <c r="B334" s="29" t="inlineStr">
        <is>
          <t>Sponsored Products Placement: Attributed units ordered (1 day) · NUMERIC · Amazon Ads sponsored_products_placement</t>
        </is>
      </c>
      <c r="C334" s="26" t="n"/>
      <c r="D334" s="27">
        <f>IF(AND($C334="x",$A334&lt;&gt;""),$A334,"")</f>
        <v/>
      </c>
    </row>
    <row r="335">
      <c r="A335" s="25" t="inlineStr">
        <is>
          <t>sponsored_products_placement__attributedunitsordered30d</t>
        </is>
      </c>
      <c r="B335" s="29" t="inlineStr">
        <is>
          <t>Sponsored Products Placement: Attributed units ordered (30 days) · NUMERIC · Amazon Ads sponsored_products_placement</t>
        </is>
      </c>
      <c r="C335" s="26" t="n"/>
      <c r="D335" s="27">
        <f>IF(AND($C335="x",$A335&lt;&gt;""),$A335,"")</f>
        <v/>
      </c>
    </row>
    <row r="336">
      <c r="A336" s="25" t="inlineStr">
        <is>
          <t>sponsored_products_placement__attributedunitsordered7d</t>
        </is>
      </c>
      <c r="B336" s="29" t="inlineStr">
        <is>
          <t>Sponsored Products Placement: Attributed units ordered (7 days) · NUMERIC · Amazon Ads sponsored_products_placement</t>
        </is>
      </c>
      <c r="C336" s="26" t="n"/>
      <c r="D336" s="27">
        <f>IF(AND($C336="x",$A336&lt;&gt;""),$A336,"")</f>
        <v/>
      </c>
    </row>
    <row r="337">
      <c r="A337" s="25" t="inlineStr">
        <is>
          <t>sponsored_products_placement__campaign</t>
        </is>
      </c>
      <c r="B337" s="29" t="inlineStr">
        <is>
          <t>Sponsored Products Placement: Campaign · TEXT · Amazon Ads sponsored_products_placement</t>
        </is>
      </c>
      <c r="C337" s="26" t="n"/>
      <c r="D337" s="27">
        <f>IF(AND($C337="x",$A337&lt;&gt;""),$A337,"")</f>
        <v/>
      </c>
    </row>
    <row r="338">
      <c r="A338" s="25" t="inlineStr">
        <is>
          <t>sponsored_products_placement__campaignid</t>
        </is>
      </c>
      <c r="B338" s="29" t="inlineStr">
        <is>
          <t>Sponsored Products Placement: Campaign ID · TEXT · Amazon Ads sponsored_products_placement</t>
        </is>
      </c>
      <c r="C338" s="26" t="n"/>
      <c r="D338" s="27">
        <f>IF(AND($C338="x",$A338&lt;&gt;""),$A338,"")</f>
        <v/>
      </c>
    </row>
    <row r="339">
      <c r="A339" s="25" t="inlineStr">
        <is>
          <t>sponsored_products_placement__clicks</t>
        </is>
      </c>
      <c r="B339" s="29" t="inlineStr">
        <is>
          <t>Sponsored Products Placement: Clicks · NUMERIC · Amazon Ads sponsored_products_placement</t>
        </is>
      </c>
      <c r="C339" s="26" t="n"/>
      <c r="D339" s="27">
        <f>IF(AND($C339="x",$A339&lt;&gt;""),$A339,"")</f>
        <v/>
      </c>
    </row>
    <row r="340">
      <c r="A340" s="25" t="inlineStr">
        <is>
          <t>sponsored_products_placement__cost</t>
        </is>
      </c>
      <c r="B340" s="29" t="inlineStr">
        <is>
          <t>Sponsored Products Placement: Cost · NUMERIC · Amazon Ads sponsored_products_placement</t>
        </is>
      </c>
      <c r="C340" s="26" t="n"/>
      <c r="D340" s="27">
        <f>IF(AND($C340="x",$A340&lt;&gt;""),$A340,"")</f>
        <v/>
      </c>
    </row>
    <row r="341">
      <c r="A341" s="25" t="inlineStr">
        <is>
          <t>sponsored_products_placement__cpc</t>
        </is>
      </c>
      <c r="B341" s="29" t="inlineStr">
        <is>
          <t>Sponsored Products Placement: CPC · NUMERIC · Amazon Ads sponsored_products_placement</t>
        </is>
      </c>
      <c r="C341" s="26" t="n"/>
      <c r="D341" s="27">
        <f>IF(AND($C341="x",$A341&lt;&gt;""),$A341,"")</f>
        <v/>
      </c>
    </row>
    <row r="342">
      <c r="A342" s="25" t="inlineStr">
        <is>
          <t>sponsored_products_placement__ctr</t>
        </is>
      </c>
      <c r="B342" s="29" t="inlineStr">
        <is>
          <t>Sponsored Products Placement: CTR · PERCENT · Amazon Ads sponsored_products_placement</t>
        </is>
      </c>
      <c r="C342" s="26" t="n"/>
      <c r="D342" s="27">
        <f>IF(AND($C342="x",$A342&lt;&gt;""),$A342,"")</f>
        <v/>
      </c>
    </row>
    <row r="343">
      <c r="A343" s="25" t="inlineStr">
        <is>
          <t>sponsored_products_placement__impressions</t>
        </is>
      </c>
      <c r="B343" s="29" t="inlineStr">
        <is>
          <t>Sponsored Products Placement: Impressions · NUMERIC · Amazon Ads sponsored_products_placement</t>
        </is>
      </c>
      <c r="C343" s="26" t="n"/>
      <c r="D343" s="27">
        <f>IF(AND($C343="x",$A343&lt;&gt;""),$A343,"")</f>
        <v/>
      </c>
    </row>
    <row r="344">
      <c r="A344" s="25" t="inlineStr">
        <is>
          <t>sponsored_products_placement__placement</t>
        </is>
      </c>
      <c r="B344" s="29" t="inlineStr">
        <is>
          <t>Sponsored Products Placement: Placement · TEXT · Amazon Ads sponsored_products_placement</t>
        </is>
      </c>
      <c r="C344" s="26" t="n"/>
      <c r="D344" s="27">
        <f>IF(AND($C344="x",$A344&lt;&gt;""),$A344,"")</f>
        <v/>
      </c>
    </row>
    <row r="345">
      <c r="A345" s="25" t="inlineStr">
        <is>
          <t>sponsored_products_placement__roas</t>
        </is>
      </c>
      <c r="B345" s="29" t="inlineStr">
        <is>
          <t>Sponsored Products Placement: Total return on advertising spend (RoAS) · PERCENT · Amazon Ads sponsored_products_placement</t>
        </is>
      </c>
      <c r="C345" s="26" t="n"/>
      <c r="D345" s="27">
        <f>IF(AND($C345="x",$A345&lt;&gt;""),$A345,"")</f>
        <v/>
      </c>
    </row>
    <row r="346">
      <c r="A346" s="25" t="inlineStr">
        <is>
          <t>sponsored_products_placement__spend</t>
        </is>
      </c>
      <c r="B346" s="29" t="inlineStr">
        <is>
          <t>Sponsored Products Placement: Spend (alias for Cost) · NUMERIC · Amazon Ads sponsored_products_placement</t>
        </is>
      </c>
      <c r="C346" s="26" t="n"/>
      <c r="D346" s="27">
        <f>IF(AND($C346="x",$A346&lt;&gt;""),$A346,"")</f>
        <v/>
      </c>
    </row>
    <row r="347">
      <c r="A347" s="25" t="inlineStr">
        <is>
          <t>sponsored_products_placement__totalcost</t>
        </is>
      </c>
      <c r="B347" s="29" t="inlineStr">
        <is>
          <t>Sponsored Products Placement: Total Cost · NUMERIC · Amazon Ads sponsored_products_placement</t>
        </is>
      </c>
      <c r="C347" s="26" t="n"/>
      <c r="D347" s="27">
        <f>IF(AND($C347="x",$A347&lt;&gt;""),$A347,"")</f>
        <v/>
      </c>
    </row>
    <row r="348">
      <c r="A348" s="25" t="inlineStr">
        <is>
          <t>sponsored_products_search_term__acos</t>
        </is>
      </c>
      <c r="B348" s="29" t="inlineStr">
        <is>
          <t>Sponsored Products Search Term: ACoS · NUMERIC · Amazon Ads sponsored_products_search_term</t>
        </is>
      </c>
      <c r="C348" s="26" t="n"/>
      <c r="D348" s="27">
        <f>IF(AND($C348="x",$A348&lt;&gt;""),$A348,"")</f>
        <v/>
      </c>
    </row>
    <row r="349">
      <c r="A349" s="25" t="inlineStr">
        <is>
          <t>sponsored_products_search_term__ad_group_id</t>
        </is>
      </c>
      <c r="B349" s="29" t="inlineStr">
        <is>
          <t>Sponsored Products Search Term: Ad Group ID · TEXT · Amazon Ads sponsored_products_search_term</t>
        </is>
      </c>
      <c r="C349" s="26" t="n"/>
      <c r="D349" s="27">
        <f>IF(AND($C349="x",$A349&lt;&gt;""),$A349,"")</f>
        <v/>
      </c>
    </row>
    <row r="350">
      <c r="A350" s="25" t="inlineStr">
        <is>
          <t>sponsored_products_search_term__ad_group_name</t>
        </is>
      </c>
      <c r="B350" s="29" t="inlineStr">
        <is>
          <t>Sponsored Products Search Term: Ad Group Name · TEXT · Amazon Ads sponsored_products_search_term</t>
        </is>
      </c>
      <c r="C350" s="26" t="n"/>
      <c r="D350" s="27">
        <f>IF(AND($C350="x",$A350&lt;&gt;""),$A350,"")</f>
        <v/>
      </c>
    </row>
    <row r="351">
      <c r="A351" s="25" t="inlineStr">
        <is>
          <t>sponsored_products_search_term__ad_keyword_status</t>
        </is>
      </c>
      <c r="B351" s="29" t="inlineStr">
        <is>
          <t>Sponsored Products Search Term: Keyword Status · TEXT · Amazon Ads sponsored_products_search_term</t>
        </is>
      </c>
      <c r="C351" s="26" t="n"/>
      <c r="D351" s="27">
        <f>IF(AND($C351="x",$A351&lt;&gt;""),$A351,"")</f>
        <v/>
      </c>
    </row>
    <row r="352">
      <c r="A352" s="25" t="inlineStr">
        <is>
          <t>sponsored_products_search_term__campaign_budget_currency_code</t>
        </is>
      </c>
      <c r="B352" s="29" t="inlineStr">
        <is>
          <t>Sponsored Products Search Term: Campaign Budget Currency Code · TEXT · Amazon Ads sponsored_products_search_term</t>
        </is>
      </c>
      <c r="C352" s="26" t="n"/>
      <c r="D352" s="27">
        <f>IF(AND($C352="x",$A352&lt;&gt;""),$A352,"")</f>
        <v/>
      </c>
    </row>
    <row r="353">
      <c r="A353" s="25" t="inlineStr">
        <is>
          <t>sponsored_products_search_term__campaign_id</t>
        </is>
      </c>
      <c r="B353" s="29" t="inlineStr">
        <is>
          <t>Sponsored Products Search Term: Campaign ID · TEXT · Amazon Ads sponsored_products_search_term</t>
        </is>
      </c>
      <c r="C353" s="26" t="n"/>
      <c r="D353" s="27">
        <f>IF(AND($C353="x",$A353&lt;&gt;""),$A353,"")</f>
        <v/>
      </c>
    </row>
    <row r="354">
      <c r="A354" s="25" t="inlineStr">
        <is>
          <t>sponsored_products_search_term__campaign_name</t>
        </is>
      </c>
      <c r="B354" s="29" t="inlineStr">
        <is>
          <t>Sponsored Products Search Term: Campaign Name · TEXT · Amazon Ads sponsored_products_search_term</t>
        </is>
      </c>
      <c r="C354" s="26" t="n"/>
      <c r="D354" s="27">
        <f>IF(AND($C354="x",$A354&lt;&gt;""),$A354,"")</f>
        <v/>
      </c>
    </row>
    <row r="355">
      <c r="A355" s="25" t="inlineStr">
        <is>
          <t>sponsored_products_search_term__clicks</t>
        </is>
      </c>
      <c r="B355" s="29" t="inlineStr">
        <is>
          <t>Sponsored Products Search Term: Clicks · NUMERIC · Amazon Ads sponsored_products_search_term</t>
        </is>
      </c>
      <c r="C355" s="26" t="n"/>
      <c r="D355" s="27">
        <f>IF(AND($C355="x",$A355&lt;&gt;""),$A355,"")</f>
        <v/>
      </c>
    </row>
    <row r="356">
      <c r="A356" s="25" t="inlineStr">
        <is>
          <t>sponsored_products_search_term__cost</t>
        </is>
      </c>
      <c r="B356" s="29" t="inlineStr">
        <is>
          <t>Sponsored Products Search Term: Cost · NUMERIC · Amazon Ads sponsored_products_search_term</t>
        </is>
      </c>
      <c r="C356" s="26" t="n"/>
      <c r="D356" s="27">
        <f>IF(AND($C356="x",$A356&lt;&gt;""),$A356,"")</f>
        <v/>
      </c>
    </row>
    <row r="357">
      <c r="A357" s="25" t="inlineStr">
        <is>
          <t>sponsored_products_search_term__cpc</t>
        </is>
      </c>
      <c r="B357" s="29" t="inlineStr">
        <is>
          <t>Sponsored Products Search Term: CPC · NUMERIC · Amazon Ads sponsored_products_search_term</t>
        </is>
      </c>
      <c r="C357" s="26" t="n"/>
      <c r="D357" s="27">
        <f>IF(AND($C357="x",$A357&lt;&gt;""),$A357,"")</f>
        <v/>
      </c>
    </row>
    <row r="358">
      <c r="A358" s="25" t="inlineStr">
        <is>
          <t>sponsored_products_search_term__ctr</t>
        </is>
      </c>
      <c r="B358" s="29" t="inlineStr">
        <is>
          <t>Sponsored Products Search Term: CTR · PERCENT · Amazon Ads sponsored_products_search_term</t>
        </is>
      </c>
      <c r="C358" s="26" t="n"/>
      <c r="D358" s="27">
        <f>IF(AND($C358="x",$A358&lt;&gt;""),$A358,"")</f>
        <v/>
      </c>
    </row>
    <row r="359">
      <c r="A359" s="25" t="inlineStr">
        <is>
          <t>sponsored_products_search_term__impressions</t>
        </is>
      </c>
      <c r="B359" s="29" t="inlineStr">
        <is>
          <t>Sponsored Products Search Term: Impressions · NUMERIC · Amazon Ads sponsored_products_search_term</t>
        </is>
      </c>
      <c r="C359" s="26" t="n"/>
      <c r="D359" s="27">
        <f>IF(AND($C359="x",$A359&lt;&gt;""),$A359,"")</f>
        <v/>
      </c>
    </row>
    <row r="360">
      <c r="A360" s="25" t="inlineStr">
        <is>
          <t>sponsored_products_search_term__keyword_id</t>
        </is>
      </c>
      <c r="B360" s="29" t="inlineStr">
        <is>
          <t>Sponsored Products Search Term: Keyword ID · TEXT · Amazon Ads sponsored_products_search_term</t>
        </is>
      </c>
      <c r="C360" s="26" t="n"/>
      <c r="D360" s="27">
        <f>IF(AND($C360="x",$A360&lt;&gt;""),$A360,"")</f>
        <v/>
      </c>
    </row>
    <row r="361">
      <c r="A361" s="25" t="inlineStr">
        <is>
          <t>sponsored_products_search_term__keyword_text</t>
        </is>
      </c>
      <c r="B361" s="29" t="inlineStr">
        <is>
          <t>Sponsored Products Search Term: Keyword Text · TEXT · Amazon Ads sponsored_products_search_term</t>
        </is>
      </c>
      <c r="C361" s="26" t="n"/>
      <c r="D361" s="27">
        <f>IF(AND($C361="x",$A361&lt;&gt;""),$A361,"")</f>
        <v/>
      </c>
    </row>
    <row r="362">
      <c r="A362" s="25" t="inlineStr">
        <is>
          <t>sponsored_products_search_term__keyword_type</t>
        </is>
      </c>
      <c r="B362" s="29" t="inlineStr">
        <is>
          <t>Sponsored Products Search Term: Keyword Type · TEXT · Amazon Ads sponsored_products_search_term</t>
        </is>
      </c>
      <c r="C362" s="26" t="n"/>
      <c r="D362" s="27">
        <f>IF(AND($C362="x",$A362&lt;&gt;""),$A362,"")</f>
        <v/>
      </c>
    </row>
    <row r="363">
      <c r="A363" s="25" t="inlineStr">
        <is>
          <t>sponsored_products_search_term__match_type</t>
        </is>
      </c>
      <c r="B363" s="29" t="inlineStr">
        <is>
          <t>Sponsored Products Search Term: Match Type · TEXT · Amazon Ads sponsored_products_search_term</t>
        </is>
      </c>
      <c r="C363" s="26" t="n"/>
      <c r="D363" s="27">
        <f>IF(AND($C363="x",$A363&lt;&gt;""),$A363,"")</f>
        <v/>
      </c>
    </row>
    <row r="364">
      <c r="A364" s="25" t="inlineStr">
        <is>
          <t>sponsored_products_search_term__purchases_14d</t>
        </is>
      </c>
      <c r="B364" s="29" t="inlineStr">
        <is>
          <t>Sponsored Products Search Term: Purchases (14 days) · NUMERIC · Amazon Ads sponsored_products_search_term</t>
        </is>
      </c>
      <c r="C364" s="26" t="n"/>
      <c r="D364" s="27">
        <f>IF(AND($C364="x",$A364&lt;&gt;""),$A364,"")</f>
        <v/>
      </c>
    </row>
    <row r="365">
      <c r="A365" s="25" t="inlineStr">
        <is>
          <t>sponsored_products_search_term__purchases_1d</t>
        </is>
      </c>
      <c r="B365" s="29" t="inlineStr">
        <is>
          <t>Sponsored Products Search Term: Purchases (1 day) · NUMERIC · Amazon Ads sponsored_products_search_term</t>
        </is>
      </c>
      <c r="C365" s="26" t="n"/>
      <c r="D365" s="27">
        <f>IF(AND($C365="x",$A365&lt;&gt;""),$A365,"")</f>
        <v/>
      </c>
    </row>
    <row r="366">
      <c r="A366" s="25" t="inlineStr">
        <is>
          <t>sponsored_products_search_term__purchases_30d</t>
        </is>
      </c>
      <c r="B366" s="29" t="inlineStr">
        <is>
          <t>Sponsored Products Search Term: Purchases (30 days) · NUMERIC · Amazon Ads sponsored_products_search_term</t>
        </is>
      </c>
      <c r="C366" s="26" t="n"/>
      <c r="D366" s="27">
        <f>IF(AND($C366="x",$A366&lt;&gt;""),$A366,"")</f>
        <v/>
      </c>
    </row>
    <row r="367">
      <c r="A367" s="25" t="inlineStr">
        <is>
          <t>sponsored_products_search_term__purchases_7d</t>
        </is>
      </c>
      <c r="B367" s="29" t="inlineStr">
        <is>
          <t>Sponsored Products Search Term: Purchases (7 days) · NUMERIC · Amazon Ads sponsored_products_search_term</t>
        </is>
      </c>
      <c r="C367" s="26" t="n"/>
      <c r="D367" s="27">
        <f>IF(AND($C367="x",$A367&lt;&gt;""),$A367,"")</f>
        <v/>
      </c>
    </row>
    <row r="368">
      <c r="A368" s="25" t="inlineStr">
        <is>
          <t>sponsored_products_search_term__roas</t>
        </is>
      </c>
      <c r="B368" s="29" t="inlineStr">
        <is>
          <t>Sponsored Products Search Term: RoAS · PERCENT · Amazon Ads sponsored_products_search_term</t>
        </is>
      </c>
      <c r="C368" s="26" t="n"/>
      <c r="D368" s="27">
        <f>IF(AND($C368="x",$A368&lt;&gt;""),$A368,"")</f>
        <v/>
      </c>
    </row>
    <row r="369">
      <c r="A369" s="25" t="inlineStr">
        <is>
          <t>sponsored_products_search_term__sales_14d</t>
        </is>
      </c>
      <c r="B369" s="29" t="inlineStr">
        <is>
          <t>Sponsored Products Search Term: Sales (14 days) · NUMERIC · Amazon Ads sponsored_products_search_term</t>
        </is>
      </c>
      <c r="C369" s="26" t="n"/>
      <c r="D369" s="27">
        <f>IF(AND($C369="x",$A369&lt;&gt;""),$A369,"")</f>
        <v/>
      </c>
    </row>
    <row r="370">
      <c r="A370" s="25" t="inlineStr">
        <is>
          <t>sponsored_products_search_term__sales_1d</t>
        </is>
      </c>
      <c r="B370" s="29" t="inlineStr">
        <is>
          <t>Sponsored Products Search Term: Sales (1 day) · NUMERIC · Amazon Ads sponsored_products_search_term</t>
        </is>
      </c>
      <c r="C370" s="26" t="n"/>
      <c r="D370" s="27">
        <f>IF(AND($C370="x",$A370&lt;&gt;""),$A370,"")</f>
        <v/>
      </c>
    </row>
    <row r="371">
      <c r="A371" s="25" t="inlineStr">
        <is>
          <t>sponsored_products_search_term__sales_30d</t>
        </is>
      </c>
      <c r="B371" s="29" t="inlineStr">
        <is>
          <t>Sponsored Products Search Term: Sales (30 days) · NUMERIC · Amazon Ads sponsored_products_search_term</t>
        </is>
      </c>
      <c r="C371" s="26" t="n"/>
      <c r="D371" s="27">
        <f>IF(AND($C371="x",$A371&lt;&gt;""),$A371,"")</f>
        <v/>
      </c>
    </row>
    <row r="372">
      <c r="A372" s="25" t="inlineStr">
        <is>
          <t>sponsored_products_search_term__sales_7d</t>
        </is>
      </c>
      <c r="B372" s="29" t="inlineStr">
        <is>
          <t>Sponsored Products Search Term: Sales (7 days) · NUMERIC · Amazon Ads sponsored_products_search_term</t>
        </is>
      </c>
      <c r="C372" s="26" t="n"/>
      <c r="D372" s="27">
        <f>IF(AND($C372="x",$A372&lt;&gt;""),$A372,"")</f>
        <v/>
      </c>
    </row>
    <row r="373">
      <c r="A373" s="25" t="inlineStr">
        <is>
          <t>sponsored_products_search_term__search_term</t>
        </is>
      </c>
      <c r="B373" s="29" t="inlineStr">
        <is>
          <t>Sponsored Products Search Term: Search Term · TEXT · Amazon Ads sponsored_products_search_term</t>
        </is>
      </c>
      <c r="C373" s="26" t="n"/>
      <c r="D373" s="27">
        <f>IF(AND($C373="x",$A373&lt;&gt;""),$A373,"")</f>
        <v/>
      </c>
    </row>
    <row r="374">
      <c r="A374" s="25" t="inlineStr">
        <is>
          <t>sponsored_products_search_term__spend</t>
        </is>
      </c>
      <c r="B374" s="29" t="inlineStr">
        <is>
          <t>Sponsored Products Search Term: Spend (alias for Cost) · NUMERIC · Amazon Ads sponsored_products_search_term</t>
        </is>
      </c>
      <c r="C374" s="26" t="n"/>
      <c r="D374" s="27">
        <f>IF(AND($C374="x",$A374&lt;&gt;""),$A374,"")</f>
        <v/>
      </c>
    </row>
    <row r="375">
      <c r="A375" s="25" t="inlineStr">
        <is>
          <t>sponsored_products_search_term__targeting</t>
        </is>
      </c>
      <c r="B375" s="29" t="inlineStr">
        <is>
          <t>Sponsored Products Search Term: Targeting · TEXT · Amazon Ads sponsored_products_search_term</t>
        </is>
      </c>
      <c r="C375" s="26" t="n"/>
      <c r="D375" s="27">
        <f>IF(AND($C375="x",$A375&lt;&gt;""),$A375,"")</f>
        <v/>
      </c>
    </row>
    <row r="376">
      <c r="A376" s="25" t="inlineStr">
        <is>
          <t>sponsored_products_search_term__totalcost</t>
        </is>
      </c>
      <c r="B376" s="29" t="inlineStr">
        <is>
          <t>Sponsored Products Search Term: Total Cost · NUMERIC · Amazon Ads sponsored_products_search_term</t>
        </is>
      </c>
      <c r="C376" s="26" t="n"/>
      <c r="D376" s="27">
        <f>IF(AND($C376="x",$A376&lt;&gt;""),$A376,"")</f>
        <v/>
      </c>
    </row>
    <row r="377">
      <c r="A377" s="25" t="inlineStr">
        <is>
          <t>sponsored_products_search_term__units_sold_clicks_14d</t>
        </is>
      </c>
      <c r="B377" s="29" t="inlineStr">
        <is>
          <t>Sponsored Products Search Term: Units Sold Clicks (14 days) · NUMERIC · Amazon Ads sponsored_products_search_term</t>
        </is>
      </c>
      <c r="C377" s="26" t="n"/>
      <c r="D377" s="27">
        <f>IF(AND($C377="x",$A377&lt;&gt;""),$A377,"")</f>
        <v/>
      </c>
    </row>
    <row r="378">
      <c r="A378" s="25" t="inlineStr">
        <is>
          <t>sponsored_products_search_term__units_sold_clicks_1d</t>
        </is>
      </c>
      <c r="B378" s="29" t="inlineStr">
        <is>
          <t>Sponsored Products Search Term: Units Sold Clicks (1 day) · NUMERIC · Amazon Ads sponsored_products_search_term</t>
        </is>
      </c>
      <c r="C378" s="26" t="n"/>
      <c r="D378" s="27">
        <f>IF(AND($C378="x",$A378&lt;&gt;""),$A378,"")</f>
        <v/>
      </c>
    </row>
    <row r="379">
      <c r="A379" s="25" t="inlineStr">
        <is>
          <t>sponsored_products_search_term__units_sold_clicks_30d</t>
        </is>
      </c>
      <c r="B379" s="29" t="inlineStr">
        <is>
          <t>Sponsored Products Search Term: Units Sold Clicks (30 days) · NUMERIC · Amazon Ads sponsored_products_search_term</t>
        </is>
      </c>
      <c r="C379" s="26" t="n"/>
      <c r="D379" s="27">
        <f>IF(AND($C379="x",$A379&lt;&gt;""),$A379,"")</f>
        <v/>
      </c>
    </row>
    <row r="380">
      <c r="A380" s="25" t="inlineStr">
        <is>
          <t>sponsored_products_search_term__units_sold_clicks_7d</t>
        </is>
      </c>
      <c r="B380" s="29" t="inlineStr">
        <is>
          <t>Sponsored Products Search Term: Units Sold Clicks (7 days) · NUMERIC · Amazon Ads sponsored_products_search_term</t>
        </is>
      </c>
      <c r="C380" s="26" t="n"/>
      <c r="D380" s="27">
        <f>IF(AND($C380="x",$A380&lt;&gt;""),$A380,"")</f>
        <v/>
      </c>
    </row>
    <row r="381">
      <c r="A381" s="25" t="inlineStr">
        <is>
          <t>sponsored_products_targeting__acos</t>
        </is>
      </c>
      <c r="B381" s="29" t="inlineStr">
        <is>
          <t>Sponsored Products Targeting: Total advertising cost of sales (ACoS) · NUMERIC · Amazon Ads sponsored_products_targeting</t>
        </is>
      </c>
      <c r="C381" s="26" t="n"/>
      <c r="D381" s="27">
        <f>IF(AND($C381="x",$A381&lt;&gt;""),$A381,"")</f>
        <v/>
      </c>
    </row>
    <row r="382">
      <c r="A382" s="25" t="inlineStr">
        <is>
          <t>sponsored_products_targeting__ad_group_id</t>
        </is>
      </c>
      <c r="B382" s="29" t="inlineStr">
        <is>
          <t>Sponsored Products Targeting: Ad Group ID · TEXT · Amazon Ads sponsored_products_targeting</t>
        </is>
      </c>
      <c r="C382" s="26" t="n"/>
      <c r="D382" s="27">
        <f>IF(AND($C382="x",$A382&lt;&gt;""),$A382,"")</f>
        <v/>
      </c>
    </row>
    <row r="383">
      <c r="A383" s="25" t="inlineStr">
        <is>
          <t>sponsored_products_targeting__ad_group_name</t>
        </is>
      </c>
      <c r="B383" s="29" t="inlineStr">
        <is>
          <t>Sponsored Products Targeting: Ad Group Name · TEXT · Amazon Ads sponsored_products_targeting</t>
        </is>
      </c>
      <c r="C383" s="26" t="n"/>
      <c r="D383" s="27">
        <f>IF(AND($C383="x",$A383&lt;&gt;""),$A383,"")</f>
        <v/>
      </c>
    </row>
    <row r="384">
      <c r="A384" s="25" t="inlineStr">
        <is>
          <t>sponsored_products_targeting__ad_keyword_status</t>
        </is>
      </c>
      <c r="B384" s="29" t="inlineStr">
        <is>
          <t>Sponsored Products Targeting: Keyword Status · TEXT · Amazon Ads sponsored_products_targeting</t>
        </is>
      </c>
      <c r="C384" s="26" t="n"/>
      <c r="D384" s="27">
        <f>IF(AND($C384="x",$A384&lt;&gt;""),$A384,"")</f>
        <v/>
      </c>
    </row>
    <row r="385">
      <c r="A385" s="25" t="inlineStr">
        <is>
          <t>sponsored_products_targeting__campaign_id</t>
        </is>
      </c>
      <c r="B385" s="29" t="inlineStr">
        <is>
          <t>Sponsored Products Targeting: Campaign ID · TEXT · Amazon Ads sponsored_products_targeting</t>
        </is>
      </c>
      <c r="C385" s="26" t="n"/>
      <c r="D385" s="27">
        <f>IF(AND($C385="x",$A385&lt;&gt;""),$A385,"")</f>
        <v/>
      </c>
    </row>
    <row r="386">
      <c r="A386" s="25" t="inlineStr">
        <is>
          <t>sponsored_products_targeting__campaign_name</t>
        </is>
      </c>
      <c r="B386" s="29" t="inlineStr">
        <is>
          <t>Sponsored Products Targeting: Campaign Name · TEXT · Amazon Ads sponsored_products_targeting</t>
        </is>
      </c>
      <c r="C386" s="26" t="n"/>
      <c r="D386" s="27">
        <f>IF(AND($C386="x",$A386&lt;&gt;""),$A386,"")</f>
        <v/>
      </c>
    </row>
    <row r="387">
      <c r="A387" s="25" t="inlineStr">
        <is>
          <t>sponsored_products_targeting__clicks</t>
        </is>
      </c>
      <c r="B387" s="29" t="inlineStr">
        <is>
          <t>Sponsored Products Targeting: Clicks · NUMERIC · Amazon Ads sponsored_products_targeting</t>
        </is>
      </c>
      <c r="C387" s="26" t="n"/>
      <c r="D387" s="27">
        <f>IF(AND($C387="x",$A387&lt;&gt;""),$A387,"")</f>
        <v/>
      </c>
    </row>
    <row r="388">
      <c r="A388" s="25" t="inlineStr">
        <is>
          <t>sponsored_products_targeting__cost</t>
        </is>
      </c>
      <c r="B388" s="29" t="inlineStr">
        <is>
          <t>Sponsored Products Targeting: Cost · NUMERIC · Amazon Ads sponsored_products_targeting</t>
        </is>
      </c>
      <c r="C388" s="26" t="n"/>
      <c r="D388" s="27">
        <f>IF(AND($C388="x",$A388&lt;&gt;""),$A388,"")</f>
        <v/>
      </c>
    </row>
    <row r="389">
      <c r="A389" s="25" t="inlineStr">
        <is>
          <t>sponsored_products_targeting__impressions</t>
        </is>
      </c>
      <c r="B389" s="29" t="inlineStr">
        <is>
          <t>Sponsored Products Targeting: Impressions · NUMERIC · Amazon Ads sponsored_products_targeting</t>
        </is>
      </c>
      <c r="C389" s="26" t="n"/>
      <c r="D389" s="27">
        <f>IF(AND($C389="x",$A389&lt;&gt;""),$A389,"")</f>
        <v/>
      </c>
    </row>
    <row r="390">
      <c r="A390" s="25" t="inlineStr">
        <is>
          <t>sponsored_products_targeting__keyword</t>
        </is>
      </c>
      <c r="B390" s="29" t="inlineStr">
        <is>
          <t>Sponsored Products Targeting: Keyword · TEXT · Amazon Ads sponsored_products_targeting</t>
        </is>
      </c>
      <c r="C390" s="26" t="n"/>
      <c r="D390" s="27">
        <f>IF(AND($C390="x",$A390&lt;&gt;""),$A390,"")</f>
        <v/>
      </c>
    </row>
    <row r="391">
      <c r="A391" s="25" t="inlineStr">
        <is>
          <t>sponsored_products_targeting__keyword_id</t>
        </is>
      </c>
      <c r="B391" s="29" t="inlineStr">
        <is>
          <t>Sponsored Products Targeting: Keyword or target ID · TEXT · Amazon Ads sponsored_products_targeting</t>
        </is>
      </c>
      <c r="C391" s="26" t="n"/>
      <c r="D391" s="27">
        <f>IF(AND($C391="x",$A391&lt;&gt;""),$A391,"")</f>
        <v/>
      </c>
    </row>
    <row r="392">
      <c r="A392" s="25" t="inlineStr">
        <is>
          <t>sponsored_products_targeting__keyword_type</t>
        </is>
      </c>
      <c r="B392" s="29" t="inlineStr">
        <is>
          <t>Sponsored Products Targeting: Targeting type · TEXT · Amazon Ads sponsored_products_targeting</t>
        </is>
      </c>
      <c r="C392" s="26" t="n"/>
      <c r="D392" s="27">
        <f>IF(AND($C392="x",$A392&lt;&gt;""),$A392,"")</f>
        <v/>
      </c>
    </row>
    <row r="393">
      <c r="A393" s="25" t="inlineStr">
        <is>
          <t>sponsored_products_targeting__match_type</t>
        </is>
      </c>
      <c r="B393" s="29" t="inlineStr">
        <is>
          <t>Sponsored Products Targeting: Match Type · TEXT · Amazon Ads sponsored_products_targeting</t>
        </is>
      </c>
      <c r="C393" s="26" t="n"/>
      <c r="D393" s="27">
        <f>IF(AND($C393="x",$A393&lt;&gt;""),$A393,"")</f>
        <v/>
      </c>
    </row>
    <row r="394">
      <c r="A394" s="25" t="inlineStr">
        <is>
          <t>sponsored_products_targeting__portfolio_id</t>
        </is>
      </c>
      <c r="B394" s="29" t="inlineStr">
        <is>
          <t>Sponsored Products Targeting: Portfolio ID · TEXT · Amazon Ads sponsored_products_targeting</t>
        </is>
      </c>
      <c r="C394" s="26" t="n"/>
      <c r="D394" s="27">
        <f>IF(AND($C394="x",$A394&lt;&gt;""),$A394,"")</f>
        <v/>
      </c>
    </row>
    <row r="395">
      <c r="A395" s="25" t="inlineStr">
        <is>
          <t>sponsored_products_targeting__portfolio_name</t>
        </is>
      </c>
      <c r="B395" s="29" t="inlineStr">
        <is>
          <t>Sponsored Products Targeting: Portfolio name · TEXT · Amazon Ads sponsored_products_targeting</t>
        </is>
      </c>
      <c r="C395" s="26" t="n"/>
      <c r="D395" s="27">
        <f>IF(AND($C395="x",$A395&lt;&gt;""),$A395,"")</f>
        <v/>
      </c>
    </row>
    <row r="396">
      <c r="A396" s="25" t="inlineStr">
        <is>
          <t>sponsored_products_targeting__purchases_14d</t>
        </is>
      </c>
      <c r="B396" s="29" t="inlineStr">
        <is>
          <t>Sponsored Products Targeting: Purchases (14 days) · NUMERIC · Amazon Ads sponsored_products_targeting</t>
        </is>
      </c>
      <c r="C396" s="26" t="n"/>
      <c r="D396" s="27">
        <f>IF(AND($C396="x",$A396&lt;&gt;""),$A396,"")</f>
        <v/>
      </c>
    </row>
    <row r="397">
      <c r="A397" s="25" t="inlineStr">
        <is>
          <t>sponsored_products_targeting__purchases_1d</t>
        </is>
      </c>
      <c r="B397" s="29" t="inlineStr">
        <is>
          <t>Sponsored Products Targeting: Purchases (1 day) · NUMERIC · Amazon Ads sponsored_products_targeting</t>
        </is>
      </c>
      <c r="C397" s="26" t="n"/>
      <c r="D397" s="27">
        <f>IF(AND($C397="x",$A397&lt;&gt;""),$A397,"")</f>
        <v/>
      </c>
    </row>
    <row r="398">
      <c r="A398" s="25" t="inlineStr">
        <is>
          <t>sponsored_products_targeting__purchases_30d</t>
        </is>
      </c>
      <c r="B398" s="29" t="inlineStr">
        <is>
          <t>Sponsored Products Targeting: Purchases (30 days) · NUMERIC · Amazon Ads sponsored_products_targeting</t>
        </is>
      </c>
      <c r="C398" s="26" t="n"/>
      <c r="D398" s="27">
        <f>IF(AND($C398="x",$A398&lt;&gt;""),$A398,"")</f>
        <v/>
      </c>
    </row>
    <row r="399">
      <c r="A399" s="25" t="inlineStr">
        <is>
          <t>sponsored_products_targeting__purchases_7d</t>
        </is>
      </c>
      <c r="B399" s="29" t="inlineStr">
        <is>
          <t>Sponsored Products Targeting: Purchases (7 days) · NUMERIC · Amazon Ads sponsored_products_targeting</t>
        </is>
      </c>
      <c r="C399" s="26" t="n"/>
      <c r="D399" s="27">
        <f>IF(AND($C399="x",$A399&lt;&gt;""),$A399,"")</f>
        <v/>
      </c>
    </row>
    <row r="400">
      <c r="A400" s="25" t="inlineStr">
        <is>
          <t>sponsored_products_targeting__roas</t>
        </is>
      </c>
      <c r="B400" s="29" t="inlineStr">
        <is>
          <t>Sponsored Products Targeting: Return on advertising spend (RoAS) · NUMERIC · Amazon Ads sponsored_products_targeting</t>
        </is>
      </c>
      <c r="C400" s="26" t="n"/>
      <c r="D400" s="27">
        <f>IF(AND($C400="x",$A400&lt;&gt;""),$A400,"")</f>
        <v/>
      </c>
    </row>
    <row r="401">
      <c r="A401" s="25" t="inlineStr">
        <is>
          <t>sponsored_products_targeting__sales_14d</t>
        </is>
      </c>
      <c r="B401" s="29" t="inlineStr">
        <is>
          <t>Sponsored Products Targeting: Sales (14 days) · NUMERIC · Amazon Ads sponsored_products_targeting</t>
        </is>
      </c>
      <c r="C401" s="26" t="n"/>
      <c r="D401" s="27">
        <f>IF(AND($C401="x",$A401&lt;&gt;""),$A401,"")</f>
        <v/>
      </c>
    </row>
    <row r="402">
      <c r="A402" s="25" t="inlineStr">
        <is>
          <t>sponsored_products_targeting__sales_1d</t>
        </is>
      </c>
      <c r="B402" s="29" t="inlineStr">
        <is>
          <t>Sponsored Products Targeting: Sales (1 day) · NUMERIC · Amazon Ads sponsored_products_targeting</t>
        </is>
      </c>
      <c r="C402" s="26" t="n"/>
      <c r="D402" s="27">
        <f>IF(AND($C402="x",$A402&lt;&gt;""),$A402,"")</f>
        <v/>
      </c>
    </row>
    <row r="403">
      <c r="A403" s="25" t="inlineStr">
        <is>
          <t>sponsored_products_targeting__sales_30d</t>
        </is>
      </c>
      <c r="B403" s="29" t="inlineStr">
        <is>
          <t>Sponsored Products Targeting: Sales (30 days) · NUMERIC · Amazon Ads sponsored_products_targeting</t>
        </is>
      </c>
      <c r="C403" s="26" t="n"/>
      <c r="D403" s="27">
        <f>IF(AND($C403="x",$A403&lt;&gt;""),$A403,"")</f>
        <v/>
      </c>
    </row>
    <row r="404">
      <c r="A404" s="25" t="inlineStr">
        <is>
          <t>sponsored_products_targeting__sales_7d</t>
        </is>
      </c>
      <c r="B404" s="29" t="inlineStr">
        <is>
          <t>Sponsored Products Targeting: Sales (7 days) · NUMERIC · Amazon Ads sponsored_products_targeting</t>
        </is>
      </c>
      <c r="C404" s="26" t="n"/>
      <c r="D404" s="27">
        <f>IF(AND($C404="x",$A404&lt;&gt;""),$A404,"")</f>
        <v/>
      </c>
    </row>
    <row r="405">
      <c r="A405" s="25" t="inlineStr">
        <is>
          <t>sponsored_products_targeting__spend</t>
        </is>
      </c>
      <c r="B405" s="29" t="inlineStr">
        <is>
          <t>Sponsored Products Targeting: Spend (alias for Cost) · NUMERIC · Amazon Ads sponsored_products_targeting</t>
        </is>
      </c>
      <c r="C405" s="26" t="n"/>
      <c r="D405" s="27">
        <f>IF(AND($C405="x",$A405&lt;&gt;""),$A405,"")</f>
        <v/>
      </c>
    </row>
    <row r="406">
      <c r="A406" s="25" t="inlineStr">
        <is>
          <t>sponsored_products_targeting__targeting</t>
        </is>
      </c>
      <c r="B406" s="29" t="inlineStr">
        <is>
          <t>Sponsored Products Targeting: Targeting expression · TEXT · Amazon Ads sponsored_products_targeting</t>
        </is>
      </c>
      <c r="C406" s="26" t="n"/>
      <c r="D406" s="27">
        <f>IF(AND($C406="x",$A406&lt;&gt;""),$A406,"")</f>
        <v/>
      </c>
    </row>
    <row r="407">
      <c r="A407" s="25" t="inlineStr">
        <is>
          <t>sponsored_products_targeting__top_of_search_impression_share</t>
        </is>
      </c>
      <c r="B407" s="29" t="inlineStr">
        <is>
          <t>Sponsored Products Targeting: Top-of-search impression share · PERCENT · Amazon Ads sponsored_products_targeting</t>
        </is>
      </c>
      <c r="C407" s="26" t="n"/>
      <c r="D407" s="27">
        <f>IF(AND($C407="x",$A407&lt;&gt;""),$A407,"")</f>
        <v/>
      </c>
    </row>
    <row r="408">
      <c r="A408" s="25" t="inlineStr">
        <is>
          <t>sponsored_products_targeting__units_sold_clicks_14d</t>
        </is>
      </c>
      <c r="B408" s="29" t="inlineStr">
        <is>
          <t>Sponsored Products Targeting: Units Sold Clicks (14 days) · NUMERIC · Amazon Ads sponsored_products_targeting</t>
        </is>
      </c>
      <c r="C408" s="26" t="n"/>
      <c r="D408" s="27">
        <f>IF(AND($C408="x",$A408&lt;&gt;""),$A408,"")</f>
        <v/>
      </c>
    </row>
    <row r="409">
      <c r="A409" s="22" t="inlineStr">
        <is>
          <t>Eigen veld toevoegen: zet hieronder het Windsor-veld-id in kolom A en een x in kolom C (tot rij 419).</t>
        </is>
      </c>
    </row>
    <row r="410">
      <c r="A410" s="30" t="n"/>
      <c r="C410" s="30" t="n"/>
      <c r="D410" s="27">
        <f>IF(AND($C410="x",$A410&lt;&gt;""),$A410,"")</f>
        <v/>
      </c>
    </row>
    <row r="411">
      <c r="A411" s="30" t="n"/>
      <c r="C411" s="30" t="n"/>
      <c r="D411" s="27">
        <f>IF(AND($C411="x",$A411&lt;&gt;""),$A411,"")</f>
        <v/>
      </c>
    </row>
    <row r="412">
      <c r="A412" s="30" t="n"/>
      <c r="C412" s="30" t="n"/>
      <c r="D412" s="27">
        <f>IF(AND($C412="x",$A412&lt;&gt;""),$A412,"")</f>
        <v/>
      </c>
    </row>
    <row r="413">
      <c r="A413" s="30" t="n"/>
      <c r="C413" s="30" t="n"/>
      <c r="D413" s="27">
        <f>IF(AND($C413="x",$A413&lt;&gt;""),$A413,"")</f>
        <v/>
      </c>
    </row>
    <row r="414">
      <c r="A414" s="30" t="n"/>
      <c r="C414" s="30" t="n"/>
      <c r="D414" s="27">
        <f>IF(AND($C414="x",$A414&lt;&gt;""),$A414,"")</f>
        <v/>
      </c>
    </row>
    <row r="415">
      <c r="A415" s="30" t="n"/>
      <c r="C415" s="30" t="n"/>
      <c r="D415" s="27">
        <f>IF(AND($C415="x",$A415&lt;&gt;""),$A415,"")</f>
        <v/>
      </c>
    </row>
    <row r="416">
      <c r="A416" s="30" t="n"/>
      <c r="C416" s="30" t="n"/>
      <c r="D416" s="27">
        <f>IF(AND($C416="x",$A416&lt;&gt;""),$A416,"")</f>
        <v/>
      </c>
    </row>
    <row r="417">
      <c r="A417" s="30" t="n"/>
      <c r="C417" s="30" t="n"/>
      <c r="D417" s="27">
        <f>IF(AND($C417="x",$A417&lt;&gt;""),$A417,"")</f>
        <v/>
      </c>
    </row>
    <row r="418">
      <c r="A418" s="30" t="n"/>
      <c r="C418" s="30" t="n"/>
      <c r="D418" s="27">
        <f>IF(AND($C418="x",$A418&lt;&gt;""),$A418,"")</f>
        <v/>
      </c>
    </row>
    <row r="419">
      <c r="A419" s="30" t="n"/>
      <c r="C419" s="30" t="n"/>
      <c r="D419" s="27">
        <f>IF(AND($C419="x",$A419&lt;&gt;""),$A419,"")</f>
        <v/>
      </c>
    </row>
  </sheetData>
  <mergeCells count="3">
    <mergeCell ref="A23:C23"/>
    <mergeCell ref="A409:C409"/>
    <mergeCell ref="B8:D8"/>
  </mergeCells>
  <dataValidations count="1">
    <dataValidation sqref="C12 C13 C14 C15 C16 C17 C18 C19 C20 C21 C22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10 C411 C412 C413 C414 C415 C416 C417 C418 C419"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6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ChatGPT Ads campagnes</t>
        </is>
      </c>
      <c r="C1" s="22" t="inlineStr">
        <is>
          <t>Status: Nieuw — nog niet in de ROAS-registry (connector: null) · Ads → ChatGPT (nog zonder fetch)</t>
        </is>
      </c>
    </row>
    <row r="2">
      <c r="A2" s="3" t="inlineStr">
        <is>
          <t>Connector</t>
        </is>
      </c>
      <c r="B2" s="6" t="inlineStr">
        <is>
          <t>openai_ads</t>
        </is>
      </c>
    </row>
    <row r="3">
      <c r="A3" s="3" t="inlineStr">
        <is>
          <t>Account-id (uit Instellingen)</t>
        </is>
      </c>
      <c r="B3" s="23">
        <f>IF(Instellingen!$B$23="","",Instellingen!$B$23)</f>
        <v/>
      </c>
      <c r="C3" s="8" t="inlineStr">
        <is>
          <t>Leeg = geen select_accounts in de URL</t>
        </is>
      </c>
    </row>
    <row r="4">
      <c r="A4" s="3" t="inlineStr">
        <is>
          <t>Taaknaam (Task name)</t>
        </is>
      </c>
      <c r="B4" s="23">
        <f>"Windsor - Sheets - ChatGPT Ads campagnes - "&amp;Instellingen!$B$3</f>
        <v/>
      </c>
    </row>
    <row r="5">
      <c r="A5" s="3" t="inlineStr">
        <is>
          <t>Tabnaam (Sheet Name)</t>
        </is>
      </c>
      <c r="B5" s="23">
        <f>"ChatGPT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$66)&amp;IF($B$3&lt;&gt;"","&amp;select_accounts="&amp;$B$3,"")&amp;IF(Instellingen!$B$5&lt;&gt;"","&amp;_field_headers="&amp;Instellingen!$B$5,"")</f>
        <v/>
      </c>
    </row>
    <row r="9">
      <c r="A9" s="3" t="inlineStr">
        <is>
          <t>Aantal velden in de query</t>
        </is>
      </c>
      <c r="B9" s="6">
        <f>COUNTIF($C$12:$C$66,"x")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ad_account_id</t>
        </is>
      </c>
      <c r="B15" s="25" t="inlineStr">
        <is>
          <t>Ad-account-id · Windsor: Ad Account ID · TEXT</t>
        </is>
      </c>
      <c r="C15" s="26" t="n"/>
      <c r="D15" s="27">
        <f>IF(AND($C15="x",$A15&lt;&gt;""),$A15,"")</f>
        <v/>
      </c>
    </row>
    <row r="16">
      <c r="A16" s="16" t="inlineStr">
        <is>
          <t>campaign_id</t>
        </is>
      </c>
      <c r="B16" s="25" t="inlineStr">
        <is>
          <t>Campagne-id · Windsor: Campaign ID · TEXT</t>
        </is>
      </c>
      <c r="C16" s="26" t="inlineStr">
        <is>
          <t>x</t>
        </is>
      </c>
      <c r="D16" s="27">
        <f>IF(AND($C16="x",$A16&lt;&gt;""),$A16,"")</f>
        <v/>
      </c>
    </row>
    <row r="17">
      <c r="A17" s="16" t="inlineStr">
        <is>
          <t>campaign</t>
        </is>
      </c>
      <c r="B17" s="25" t="inlineStr">
        <is>
          <t>Campagnenaam · Windsor: Campaign · TEXT</t>
        </is>
      </c>
      <c r="C17" s="26" t="inlineStr">
        <is>
          <t>x</t>
        </is>
      </c>
      <c r="D17" s="27">
        <f>IF(AND($C17="x",$A17&lt;&gt;""),$A17,"")</f>
        <v/>
      </c>
    </row>
    <row r="18">
      <c r="A18" s="16" t="inlineStr">
        <is>
          <t>campaign_status</t>
        </is>
      </c>
      <c r="B18" s="25" t="inlineStr">
        <is>
          <t>Status · Windsor: Campaign Status · TEXT</t>
        </is>
      </c>
      <c r="C18" s="26" t="inlineStr">
        <is>
          <t>x</t>
        </is>
      </c>
      <c r="D18" s="27">
        <f>IF(AND($C18="x",$A18&lt;&gt;""),$A18,"")</f>
        <v/>
      </c>
    </row>
    <row r="19">
      <c r="A19" s="16" t="inlineStr">
        <is>
          <t>ad_group_id</t>
        </is>
      </c>
      <c r="B19" s="25" t="inlineStr">
        <is>
          <t>Advertentiegroep-id · Windsor: Ad Group ID · TEXT</t>
        </is>
      </c>
      <c r="C19" s="26" t="n"/>
      <c r="D19" s="27">
        <f>IF(AND($C19="x",$A19&lt;&gt;""),$A19,"")</f>
        <v/>
      </c>
    </row>
    <row r="20">
      <c r="A20" s="16" t="inlineStr">
        <is>
          <t>ad_id</t>
        </is>
      </c>
      <c r="B20" s="25" t="inlineStr">
        <is>
          <t>Advertentie-id · Windsor: Ad ID · TEXT</t>
        </is>
      </c>
      <c r="C20" s="26" t="n"/>
      <c r="D20" s="27">
        <f>IF(AND($C20="x",$A20&lt;&gt;""),$A20,"")</f>
        <v/>
      </c>
    </row>
    <row r="21">
      <c r="A21" s="16" t="inlineStr">
        <is>
          <t>spend</t>
        </is>
      </c>
      <c r="B21" s="25" t="inlineStr">
        <is>
          <t>Kosten (geen 'totalcost' bij deze connector) · Windsor: Spend · NUMERIC</t>
        </is>
      </c>
      <c r="C21" s="26" t="inlineStr">
        <is>
          <t>x</t>
        </is>
      </c>
      <c r="D21" s="27">
        <f>IF(AND($C21="x",$A21&lt;&gt;""),$A21,"")</f>
        <v/>
      </c>
    </row>
    <row r="22">
      <c r="A22" s="16" t="inlineStr">
        <is>
          <t>impressions</t>
        </is>
      </c>
      <c r="B22" s="25" t="inlineStr">
        <is>
          <t>Vertoningen · Windsor: Impressions · NUMERIC</t>
        </is>
      </c>
      <c r="C22" s="26" t="inlineStr">
        <is>
          <t>x</t>
        </is>
      </c>
      <c r="D22" s="27">
        <f>IF(AND($C22="x",$A22&lt;&gt;""),$A22,"")</f>
        <v/>
      </c>
    </row>
    <row r="23">
      <c r="A23" s="16" t="inlineStr">
        <is>
          <t>clicks</t>
        </is>
      </c>
      <c r="B23" s="25" t="inlineStr">
        <is>
          <t>Kliks · Windsor: Clicks · NUMERIC</t>
        </is>
      </c>
      <c r="C23" s="26" t="inlineStr">
        <is>
          <t>x</t>
        </is>
      </c>
      <c r="D23" s="27">
        <f>IF(AND($C23="x",$A23&lt;&gt;""),$A23,"")</f>
        <v/>
      </c>
    </row>
    <row r="24">
      <c r="A24" s="16" t="inlineStr">
        <is>
          <t>ctr</t>
        </is>
      </c>
      <c r="B24" s="25" t="inlineStr">
        <is>
          <t>CTR · Windsor: CTR · PERCENT</t>
        </is>
      </c>
      <c r="C24" s="26" t="n"/>
      <c r="D24" s="27">
        <f>IF(AND($C24="x",$A24&lt;&gt;""),$A24,"")</f>
        <v/>
      </c>
    </row>
    <row r="25">
      <c r="A25" s="16" t="inlineStr">
        <is>
          <t>conversions</t>
        </is>
      </c>
      <c r="B25" s="25" t="inlineStr">
        <is>
          <t>Conversies · Windsor: Conversions · NUMERIC</t>
        </is>
      </c>
      <c r="C25" s="26" t="inlineStr">
        <is>
          <t>x</t>
        </is>
      </c>
      <c r="D25" s="27">
        <f>IF(AND($C25="x",$A25&lt;&gt;""),$A25,"")</f>
        <v/>
      </c>
    </row>
    <row r="26">
      <c r="A26" s="16" t="inlineStr">
        <is>
          <t>order_created_attributed_sales</t>
        </is>
      </c>
      <c r="B26" s="25" t="inlineStr">
        <is>
          <t>Toegeschreven omzet (geen 'conversion_value') · Windsor: Attributed Sales · NUMERIC</t>
        </is>
      </c>
      <c r="C26" s="26" t="inlineStr">
        <is>
          <t>x</t>
        </is>
      </c>
      <c r="D26" s="27">
        <f>IF(AND($C26="x",$A26&lt;&gt;""),$A26,"")</f>
        <v/>
      </c>
    </row>
    <row r="27">
      <c r="A27" s="16" t="inlineStr">
        <is>
          <t>order_created_roas</t>
        </is>
      </c>
      <c r="B27" s="25" t="inlineStr">
        <is>
          <t>ROAS volgens platform · Windsor: Attributed Sales ROAS · NUMERIC</t>
        </is>
      </c>
      <c r="C27" s="26" t="n"/>
      <c r="D27" s="27">
        <f>IF(AND($C27="x",$A27&lt;&gt;""),$A27,"")</f>
        <v/>
      </c>
    </row>
    <row r="28">
      <c r="A28" s="28" t="inlineStr">
        <is>
          <t>— Overige Windsor-velden van connector 'openai_ads' (27; weergavenaam · type · rapport). Zet een x om ze op te nemen. —</t>
        </is>
      </c>
      <c r="D28" s="27" t="inlineStr"/>
    </row>
    <row r="29">
      <c r="A29" s="25" t="inlineStr">
        <is>
          <t>ad</t>
        </is>
      </c>
      <c r="B29" s="29" t="inlineStr">
        <is>
          <t>Ad · TEXT · OpenAI Ads / ChatGPT Ads Insights</t>
        </is>
      </c>
      <c r="C29" s="26" t="n"/>
      <c r="D29" s="27">
        <f>IF(AND($C29="x",$A29&lt;&gt;""),$A29,"")</f>
        <v/>
      </c>
    </row>
    <row r="30">
      <c r="A30" s="25" t="inlineStr">
        <is>
          <t>ad_group</t>
        </is>
      </c>
      <c r="B30" s="29" t="inlineStr">
        <is>
          <t>Ad Group · TEXT · OpenAI Ads / ChatGPT Ads Insights</t>
        </is>
      </c>
      <c r="C30" s="26" t="n"/>
      <c r="D30" s="27">
        <f>IF(AND($C30="x",$A30&lt;&gt;""),$A30,"")</f>
        <v/>
      </c>
    </row>
    <row r="31">
      <c r="A31" s="25" t="inlineStr">
        <is>
          <t>ad_group_status</t>
        </is>
      </c>
      <c r="B31" s="29" t="inlineStr">
        <is>
          <t>Ad Group Status · TEXT · OpenAI Ads / ChatGPT Ads Insights</t>
        </is>
      </c>
      <c r="C31" s="26" t="n"/>
      <c r="D31" s="27">
        <f>IF(AND($C31="x",$A31&lt;&gt;""),$A31,"")</f>
        <v/>
      </c>
    </row>
    <row r="32">
      <c r="A32" s="25" t="inlineStr">
        <is>
          <t>ad_status</t>
        </is>
      </c>
      <c r="B32" s="29" t="inlineStr">
        <is>
          <t>Ad Status · TEXT · OpenAI Ads / ChatGPT Ads Insights</t>
        </is>
      </c>
      <c r="C32" s="26" t="n"/>
      <c r="D32" s="27">
        <f>IF(AND($C32="x",$A32&lt;&gt;""),$A32,"")</f>
        <v/>
      </c>
    </row>
    <row r="33">
      <c r="A33" s="25" t="inlineStr">
        <is>
          <t>cpa</t>
        </is>
      </c>
      <c r="B33" s="29" t="inlineStr">
        <is>
          <t>CPA · NUMERIC · OpenAI Ads / ChatGPT Ads Insights</t>
        </is>
      </c>
      <c r="C33" s="26" t="n"/>
      <c r="D33" s="27">
        <f>IF(AND($C33="x",$A33&lt;&gt;""),$A33,"")</f>
        <v/>
      </c>
    </row>
    <row r="34">
      <c r="A34" s="25" t="inlineStr">
        <is>
          <t>cpc</t>
        </is>
      </c>
      <c r="B34" s="29" t="inlineStr">
        <is>
          <t>CPC · NUMERIC · OpenAI Ads / ChatGPT Ads Insights</t>
        </is>
      </c>
      <c r="C34" s="26" t="n"/>
      <c r="D34" s="27">
        <f>IF(AND($C34="x",$A34&lt;&gt;""),$A34,"")</f>
        <v/>
      </c>
    </row>
    <row r="35">
      <c r="A35" s="25" t="inlineStr">
        <is>
          <t>cpm</t>
        </is>
      </c>
      <c r="B35" s="29" t="inlineStr">
        <is>
          <t>CPM · NUMERIC · OpenAI Ads / ChatGPT Ads Insights</t>
        </is>
      </c>
      <c r="C35" s="26" t="n"/>
      <c r="D35" s="27">
        <f>IF(AND($C35="x",$A35&lt;&gt;""),$A35,"")</f>
        <v/>
      </c>
    </row>
    <row r="36">
      <c r="A36" s="25" t="inlineStr">
        <is>
          <t>order_created_attributed_sales_currency</t>
        </is>
      </c>
      <c r="B36" s="29" t="inlineStr">
        <is>
          <t>Attributed Sales Currency · TEXT · OpenAI Ads / ChatGPT Ads Insights</t>
        </is>
      </c>
      <c r="C36" s="26" t="n"/>
      <c r="D36" s="27">
        <f>IF(AND($C36="x",$A36&lt;&gt;""),$A36,"")</f>
        <v/>
      </c>
    </row>
    <row r="37">
      <c r="A37" s="25" t="inlineStr">
        <is>
          <t>post_click_cvr</t>
        </is>
      </c>
      <c r="B37" s="29" t="inlineStr">
        <is>
          <t>Post-Click Conversion Rate · PERCENT · OpenAI Ads / ChatGPT Ads Insights</t>
        </is>
      </c>
      <c r="C37" s="26" t="n"/>
      <c r="D37" s="27">
        <f>IF(AND($C37="x",$A37&lt;&gt;""),$A37,"")</f>
        <v/>
      </c>
    </row>
    <row r="38">
      <c r="A38" s="25" t="inlineStr">
        <is>
          <t>data_fetched_at</t>
        </is>
      </c>
      <c r="B38" s="29" t="inlineStr">
        <is>
          <t>Data fetched at · TIMESTAMP · OpenAI Ads / ChatGPT Ads other</t>
        </is>
      </c>
      <c r="C38" s="26" t="n"/>
      <c r="D38" s="27">
        <f>IF(AND($C38="x",$A38&lt;&gt;""),$A38,"")</f>
        <v/>
      </c>
    </row>
    <row r="39">
      <c r="A39" s="25" t="inlineStr">
        <is>
          <t>datasource</t>
        </is>
      </c>
      <c r="B39" s="29" t="inlineStr">
        <is>
          <t>Data Source · TEXT · OpenAI Ads / ChatGPT Ads other</t>
        </is>
      </c>
      <c r="C39" s="26" t="n"/>
      <c r="D39" s="27">
        <f>IF(AND($C39="x",$A39&lt;&gt;""),$A39,"")</f>
        <v/>
      </c>
    </row>
    <row r="40">
      <c r="A40" s="25" t="inlineStr">
        <is>
          <t>day_of_month</t>
        </is>
      </c>
      <c r="B40" s="29" t="inlineStr">
        <is>
          <t>Day of month · TEXT · OpenAI Ads / ChatGPT Ads other</t>
        </is>
      </c>
      <c r="C40" s="26" t="n"/>
      <c r="D40" s="27">
        <f>IF(AND($C40="x",$A40&lt;&gt;""),$A40,"")</f>
        <v/>
      </c>
    </row>
    <row r="41">
      <c r="A41" s="25" t="inlineStr">
        <is>
          <t>month</t>
        </is>
      </c>
      <c r="B41" s="29" t="inlineStr">
        <is>
          <t>Month · TEXT · OpenAI Ads / ChatGPT Ads other</t>
        </is>
      </c>
      <c r="C41" s="26" t="n"/>
      <c r="D41" s="27">
        <f>IF(AND($C41="x",$A41&lt;&gt;""),$A41,"")</f>
        <v/>
      </c>
    </row>
    <row r="42">
      <c r="A42" s="25" t="inlineStr">
        <is>
          <t>now</t>
        </is>
      </c>
      <c r="B42" s="29" t="inlineStr">
        <is>
          <t>Now · TIMESTAMP · OpenAI Ads / ChatGPT Ads other</t>
        </is>
      </c>
      <c r="C42" s="26" t="n"/>
      <c r="D42" s="27">
        <f>IF(AND($C42="x",$A42&lt;&gt;""),$A42,"")</f>
        <v/>
      </c>
    </row>
    <row r="43">
      <c r="A43" s="25" t="inlineStr">
        <is>
          <t>source</t>
        </is>
      </c>
      <c r="B43" s="29" t="inlineStr">
        <is>
          <t>Source · TEXT · OpenAI Ads / ChatGPT Ads other</t>
        </is>
      </c>
      <c r="C43" s="26" t="n"/>
      <c r="D43" s="27">
        <f>IF(AND($C43="x",$A43&lt;&gt;""),$A43,"")</f>
        <v/>
      </c>
    </row>
    <row r="44">
      <c r="A44" s="25" t="inlineStr">
        <is>
          <t>today</t>
        </is>
      </c>
      <c r="B44" s="29" t="inlineStr">
        <is>
          <t>Today · DATE · OpenAI Ads / ChatGPT Ads other</t>
        </is>
      </c>
      <c r="C44" s="26" t="n"/>
      <c r="D44" s="27">
        <f>IF(AND($C44="x",$A44&lt;&gt;""),$A44,"")</f>
        <v/>
      </c>
    </row>
    <row r="45">
      <c r="A45" s="25" t="inlineStr">
        <is>
          <t>week</t>
        </is>
      </c>
      <c r="B45" s="29" t="inlineStr">
        <is>
          <t>Week · TEXT · OpenAI Ads / ChatGPT Ads other</t>
        </is>
      </c>
      <c r="C45" s="26" t="n"/>
      <c r="D45" s="27">
        <f>IF(AND($C45="x",$A45&lt;&gt;""),$A45,"")</f>
        <v/>
      </c>
    </row>
    <row r="46">
      <c r="A46" s="25" t="inlineStr">
        <is>
          <t>week_day</t>
        </is>
      </c>
      <c r="B46" s="29" t="inlineStr">
        <is>
          <t>Day of week and day number · TEXT · OpenAI Ads / ChatGPT Ads other</t>
        </is>
      </c>
      <c r="C46" s="26" t="n"/>
      <c r="D46" s="27">
        <f>IF(AND($C46="x",$A46&lt;&gt;""),$A46,"")</f>
        <v/>
      </c>
    </row>
    <row r="47">
      <c r="A47" s="25" t="inlineStr">
        <is>
          <t>week_day_iso</t>
        </is>
      </c>
      <c r="B47" s="29" t="inlineStr">
        <is>
          <t>Day of week and day number, ISO · TEXT · OpenAI Ads / ChatGPT Ads other</t>
        </is>
      </c>
      <c r="C47" s="26" t="n"/>
      <c r="D47" s="27">
        <f>IF(AND($C47="x",$A47&lt;&gt;""),$A47,"")</f>
        <v/>
      </c>
    </row>
    <row r="48">
      <c r="A48" s="25" t="inlineStr">
        <is>
          <t>week_iso</t>
        </is>
      </c>
      <c r="B48" s="29" t="inlineStr">
        <is>
          <t>Week ISO · TEXT · OpenAI Ads / ChatGPT Ads other</t>
        </is>
      </c>
      <c r="C48" s="26" t="n"/>
      <c r="D48" s="27">
        <f>IF(AND($C48="x",$A48&lt;&gt;""),$A48,"")</f>
        <v/>
      </c>
    </row>
    <row r="49">
      <c r="A49" s="25" t="inlineStr">
        <is>
          <t>year</t>
        </is>
      </c>
      <c r="B49" s="29" t="inlineStr">
        <is>
          <t>Year · TEXT · OpenAI Ads / ChatGPT Ads other</t>
        </is>
      </c>
      <c r="C49" s="26" t="n"/>
      <c r="D49" s="27">
        <f>IF(AND($C49="x",$A49&lt;&gt;""),$A49,"")</f>
        <v/>
      </c>
    </row>
    <row r="50">
      <c r="A50" s="25" t="inlineStr">
        <is>
          <t>year_month</t>
        </is>
      </c>
      <c r="B50" s="29" t="inlineStr">
        <is>
          <t>Yearmonth · TEXT · OpenAI Ads / ChatGPT Ads other</t>
        </is>
      </c>
      <c r="C50" s="26" t="n"/>
      <c r="D50" s="27">
        <f>IF(AND($C50="x",$A50&lt;&gt;""),$A50,"")</f>
        <v/>
      </c>
    </row>
    <row r="51">
      <c r="A51" s="25" t="inlineStr">
        <is>
          <t>year_month_name</t>
        </is>
      </c>
      <c r="B51" s="29" t="inlineStr">
        <is>
          <t>Year month name · TEXT · OpenAI Ads / ChatGPT Ads other</t>
        </is>
      </c>
      <c r="C51" s="26" t="n"/>
      <c r="D51" s="27">
        <f>IF(AND($C51="x",$A51&lt;&gt;""),$A51,"")</f>
        <v/>
      </c>
    </row>
    <row r="52">
      <c r="A52" s="25" t="inlineStr">
        <is>
          <t>year_of_week</t>
        </is>
      </c>
      <c r="B52" s="29" t="inlineStr">
        <is>
          <t>Year of week · TEXT · OpenAI Ads / ChatGPT Ads other</t>
        </is>
      </c>
      <c r="C52" s="26" t="n"/>
      <c r="D52" s="27">
        <f>IF(AND($C52="x",$A52&lt;&gt;""),$A52,"")</f>
        <v/>
      </c>
    </row>
    <row r="53">
      <c r="A53" s="25" t="inlineStr">
        <is>
          <t>year_of_week_iso</t>
        </is>
      </c>
      <c r="B53" s="29" t="inlineStr">
        <is>
          <t>Year of week, ISO · TEXT · OpenAI Ads / ChatGPT Ads other</t>
        </is>
      </c>
      <c r="C53" s="26" t="n"/>
      <c r="D53" s="27">
        <f>IF(AND($C53="x",$A53&lt;&gt;""),$A53,"")</f>
        <v/>
      </c>
    </row>
    <row r="54">
      <c r="A54" s="25" t="inlineStr">
        <is>
          <t>year_week</t>
        </is>
      </c>
      <c r="B54" s="29" t="inlineStr">
        <is>
          <t>Year week · TEXT · OpenAI Ads / ChatGPT Ads other</t>
        </is>
      </c>
      <c r="C54" s="26" t="n"/>
      <c r="D54" s="27">
        <f>IF(AND($C54="x",$A54&lt;&gt;""),$A54,"")</f>
        <v/>
      </c>
    </row>
    <row r="55">
      <c r="A55" s="25" t="inlineStr">
        <is>
          <t>year_week_iso</t>
        </is>
      </c>
      <c r="B55" s="29" t="inlineStr">
        <is>
          <t>Year week ISO · TEXT · OpenAI Ads / ChatGPT Ads other</t>
        </is>
      </c>
      <c r="C55" s="26" t="n"/>
      <c r="D55" s="27">
        <f>IF(AND($C55="x",$A55&lt;&gt;""),$A55,"")</f>
        <v/>
      </c>
    </row>
    <row r="56">
      <c r="A56" s="22" t="inlineStr">
        <is>
          <t>Eigen veld toevoegen: zet hieronder het Windsor-veld-id in kolom A en een x in kolom C (tot rij 66).</t>
        </is>
      </c>
    </row>
    <row r="57">
      <c r="A57" s="30" t="n"/>
      <c r="C57" s="30" t="n"/>
      <c r="D57" s="27">
        <f>IF(AND($C57="x",$A57&lt;&gt;""),$A57,"")</f>
        <v/>
      </c>
    </row>
    <row r="58">
      <c r="A58" s="30" t="n"/>
      <c r="C58" s="30" t="n"/>
      <c r="D58" s="27">
        <f>IF(AND($C58="x",$A58&lt;&gt;""),$A58,"")</f>
        <v/>
      </c>
    </row>
    <row r="59">
      <c r="A59" s="30" t="n"/>
      <c r="C59" s="30" t="n"/>
      <c r="D59" s="27">
        <f>IF(AND($C59="x",$A59&lt;&gt;""),$A59,"")</f>
        <v/>
      </c>
    </row>
    <row r="60">
      <c r="A60" s="30" t="n"/>
      <c r="C60" s="30" t="n"/>
      <c r="D60" s="27">
        <f>IF(AND($C60="x",$A60&lt;&gt;""),$A60,"")</f>
        <v/>
      </c>
    </row>
    <row r="61">
      <c r="A61" s="30" t="n"/>
      <c r="C61" s="30" t="n"/>
      <c r="D61" s="27">
        <f>IF(AND($C61="x",$A61&lt;&gt;""),$A61,"")</f>
        <v/>
      </c>
    </row>
    <row r="62">
      <c r="A62" s="30" t="n"/>
      <c r="C62" s="30" t="n"/>
      <c r="D62" s="27">
        <f>IF(AND($C62="x",$A62&lt;&gt;""),$A62,"")</f>
        <v/>
      </c>
    </row>
    <row r="63">
      <c r="A63" s="30" t="n"/>
      <c r="C63" s="30" t="n"/>
      <c r="D63" s="27">
        <f>IF(AND($C63="x",$A63&lt;&gt;""),$A63,"")</f>
        <v/>
      </c>
    </row>
    <row r="64">
      <c r="A64" s="30" t="n"/>
      <c r="C64" s="30" t="n"/>
      <c r="D64" s="27">
        <f>IF(AND($C64="x",$A64&lt;&gt;""),$A64,"")</f>
        <v/>
      </c>
    </row>
    <row r="65">
      <c r="A65" s="30" t="n"/>
      <c r="C65" s="30" t="n"/>
      <c r="D65" s="27">
        <f>IF(AND($C65="x",$A65&lt;&gt;""),$A65,"")</f>
        <v/>
      </c>
    </row>
    <row r="66">
      <c r="A66" s="30" t="n"/>
      <c r="C66" s="30" t="n"/>
      <c r="D66" s="27">
        <f>IF(AND($C66="x",$A66&lt;&gt;""),$A66,"")</f>
        <v/>
      </c>
    </row>
  </sheetData>
  <mergeCells count="3">
    <mergeCell ref="A28:C28"/>
    <mergeCell ref="A56:C56"/>
    <mergeCell ref="B8:D8"/>
  </mergeCells>
  <dataValidations count="1">
    <dataValidation sqref="C12 C13 C14 C15 C16 C17 C18 C19 C20 C21 C22 C23 C24 C25 C26 C27 C29 C30 C31 C32 C33 C34 C35 C36 C37 C38 C39 C40 C41 C42 C43 C44 C45 C46 C47 C48 C49 C50 C51 C52 C53 C54 C55 C57 C58 C59 C60 C61 C62 C63 C64 C65 C6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24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Reddit Ads campagnes</t>
        </is>
      </c>
      <c r="C1" s="22" t="inlineStr">
        <is>
          <t>Status: Nieuw — nog niet in de ROAS-registry · Ads (geen tab)</t>
        </is>
      </c>
    </row>
    <row r="2">
      <c r="A2" s="3" t="inlineStr">
        <is>
          <t>Connector</t>
        </is>
      </c>
      <c r="B2" s="6" t="inlineStr">
        <is>
          <t>reddit</t>
        </is>
      </c>
    </row>
    <row r="3">
      <c r="A3" s="3" t="inlineStr">
        <is>
          <t>Account-id (uit Instellingen)</t>
        </is>
      </c>
      <c r="B3" s="23">
        <f>IF(Instellingen!$B$24="","",Instellingen!$B$24)</f>
        <v/>
      </c>
      <c r="C3" s="8" t="inlineStr">
        <is>
          <t>Leeg = geen select_accounts in de URL</t>
        </is>
      </c>
    </row>
    <row r="4">
      <c r="A4" s="3" t="inlineStr">
        <is>
          <t>Taaknaam (Task name)</t>
        </is>
      </c>
      <c r="B4" s="23">
        <f>"Windsor - Sheets - Reddit Ads campagnes - "&amp;Instellingen!$B$3</f>
        <v/>
      </c>
    </row>
    <row r="5">
      <c r="A5" s="3" t="inlineStr">
        <is>
          <t>Tabnaam (Sheet Name)</t>
        </is>
      </c>
      <c r="B5" s="23">
        <f>"Reddit Ads - campagnes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$241)&amp;IF($B$3&lt;&gt;"","&amp;select_accounts="&amp;$B$3,"")&amp;IF(Instellingen!$B$5&lt;&gt;"","&amp;_field_headers="&amp;Instellingen!$B$5,"")</f>
        <v/>
      </c>
    </row>
    <row r="9">
      <c r="A9" s="3" t="inlineStr">
        <is>
          <t>Aantal velden in de query</t>
        </is>
      </c>
      <c r="B9" s="6">
        <f>COUNTIF($C$12:$C$241,"x")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campaign_id</t>
        </is>
      </c>
      <c r="B15" s="25" t="inlineStr">
        <is>
          <t>Campagne-id · Windsor: Campaign ID · TEXT</t>
        </is>
      </c>
      <c r="C15" s="26" t="inlineStr">
        <is>
          <t>x</t>
        </is>
      </c>
      <c r="D15" s="27">
        <f>IF(AND($C15="x",$A15&lt;&gt;""),$A15,"")</f>
        <v/>
      </c>
    </row>
    <row r="16">
      <c r="A16" s="16" t="inlineStr">
        <is>
          <t>campaign</t>
        </is>
      </c>
      <c r="B16" s="25" t="inlineStr">
        <is>
          <t>Campagnenaam · Windsor: Campaign · TEXT</t>
        </is>
      </c>
      <c r="C16" s="26" t="inlineStr">
        <is>
          <t>x</t>
        </is>
      </c>
      <c r="D16" s="27">
        <f>IF(AND($C16="x",$A16&lt;&gt;""),$A16,"")</f>
        <v/>
      </c>
    </row>
    <row r="17">
      <c r="A17" s="16" t="inlineStr">
        <is>
          <t>spend</t>
        </is>
      </c>
      <c r="B17" s="25" t="inlineStr">
        <is>
          <t>Kosten · Windsor: Spend · NUMERIC</t>
        </is>
      </c>
      <c r="C17" s="26" t="inlineStr">
        <is>
          <t>x</t>
        </is>
      </c>
      <c r="D17" s="27">
        <f>IF(AND($C17="x",$A17&lt;&gt;""),$A17,"")</f>
        <v/>
      </c>
    </row>
    <row r="18">
      <c r="A18" s="16" t="inlineStr">
        <is>
          <t>totalcost</t>
        </is>
      </c>
      <c r="B18" s="25" t="inlineStr">
        <is>
          <t>Kosten (alias) · Windsor: Total Cost · NUMERIC</t>
        </is>
      </c>
      <c r="C18" s="26" t="n"/>
      <c r="D18" s="27">
        <f>IF(AND($C18="x",$A18&lt;&gt;""),$A18,"")</f>
        <v/>
      </c>
    </row>
    <row r="19">
      <c r="A19" s="16" t="inlineStr">
        <is>
          <t>impressions</t>
        </is>
      </c>
      <c r="B19" s="25" t="inlineStr">
        <is>
          <t>Vertoningen · Windsor: impressions · NUMERIC</t>
        </is>
      </c>
      <c r="C19" s="26" t="inlineStr">
        <is>
          <t>x</t>
        </is>
      </c>
      <c r="D19" s="27">
        <f>IF(AND($C19="x",$A19&lt;&gt;""),$A19,"")</f>
        <v/>
      </c>
    </row>
    <row r="20">
      <c r="A20" s="16" t="inlineStr">
        <is>
          <t>clicks</t>
        </is>
      </c>
      <c r="B20" s="25" t="inlineStr">
        <is>
          <t>Kliks · Windsor: Clicks · NUMERIC</t>
        </is>
      </c>
      <c r="C20" s="26" t="inlineStr">
        <is>
          <t>x</t>
        </is>
      </c>
      <c r="D20" s="27">
        <f>IF(AND($C20="x",$A20&lt;&gt;""),$A20,"")</f>
        <v/>
      </c>
    </row>
    <row r="21">
      <c r="A21" s="16" t="inlineStr">
        <is>
          <t>reach</t>
        </is>
      </c>
      <c r="B21" s="25" t="inlineStr">
        <is>
          <t>Bereik · Windsor: Reach · NUMERIC</t>
        </is>
      </c>
      <c r="C21" s="26" t="inlineStr">
        <is>
          <t>x</t>
        </is>
      </c>
      <c r="D21" s="27">
        <f>IF(AND($C21="x",$A21&lt;&gt;""),$A21,"")</f>
        <v/>
      </c>
    </row>
    <row r="22">
      <c r="A22" s="16" t="inlineStr">
        <is>
          <t>conversion_purchase_clicks</t>
        </is>
      </c>
      <c r="B22" s="25" t="inlineStr">
        <is>
          <t>Aankopen (klik-attributie); geen generiek 'conversions'-veld · Windsor: Conversion purchase clicks · NUMERIC</t>
        </is>
      </c>
      <c r="C22" s="26" t="inlineStr">
        <is>
          <t>x</t>
        </is>
      </c>
      <c r="D22" s="27">
        <f>IF(AND($C22="x",$A22&lt;&gt;""),$A22,"")</f>
        <v/>
      </c>
    </row>
    <row r="23">
      <c r="A23" s="16" t="inlineStr">
        <is>
          <t>conversion_lead_clicks</t>
        </is>
      </c>
      <c r="B23" s="25" t="inlineStr">
        <is>
          <t>Leads (klik-attributie) · Windsor: Conversion lead clicks · NUMERIC</t>
        </is>
      </c>
      <c r="C23" s="26" t="inlineStr">
        <is>
          <t>x</t>
        </is>
      </c>
      <c r="D23" s="27">
        <f>IF(AND($C23="x",$A23&lt;&gt;""),$A23,"")</f>
        <v/>
      </c>
    </row>
    <row r="24">
      <c r="A24" s="16" t="inlineStr">
        <is>
          <t>purchase_total_value</t>
        </is>
      </c>
      <c r="B24" s="25" t="inlineStr">
        <is>
          <t>Aankoopwaarde · Windsor: Total Value (Purchase) · NUMERIC</t>
        </is>
      </c>
      <c r="C24" s="26" t="inlineStr">
        <is>
          <t>x</t>
        </is>
      </c>
      <c r="D24" s="27">
        <f>IF(AND($C24="x",$A24&lt;&gt;""),$A24,"")</f>
        <v/>
      </c>
    </row>
    <row r="25">
      <c r="A25" s="16" t="inlineStr">
        <is>
          <t>lead_total_value</t>
        </is>
      </c>
      <c r="B25" s="25" t="inlineStr">
        <is>
          <t>Leadwaarde · Windsor: Total Value (Lead) · NUMERIC</t>
        </is>
      </c>
      <c r="C25" s="26" t="n"/>
      <c r="D25" s="27">
        <f>IF(AND($C25="x",$A25&lt;&gt;""),$A25,"")</f>
        <v/>
      </c>
    </row>
    <row r="26">
      <c r="A26" s="28" t="inlineStr">
        <is>
          <t>— Overige Windsor-velden van connector 'reddit' (204; weergavenaam · type · rapport). Zet een x om ze op te nemen. —</t>
        </is>
      </c>
      <c r="D26" s="27" t="inlineStr"/>
    </row>
    <row r="27">
      <c r="A27" s="25" t="inlineStr">
        <is>
          <t>account_attribution_type</t>
        </is>
      </c>
      <c r="B27" s="29" t="inlineStr">
        <is>
          <t>Account Attribution Type · TEXT · Reddit Ads Account</t>
        </is>
      </c>
      <c r="C27" s="26" t="n"/>
      <c r="D27" s="27">
        <f>IF(AND($C27="x",$A27&lt;&gt;""),$A27,"")</f>
        <v/>
      </c>
    </row>
    <row r="28">
      <c r="A28" s="25" t="inlineStr">
        <is>
          <t>account_click_attribution_window</t>
        </is>
      </c>
      <c r="B28" s="29" t="inlineStr">
        <is>
          <t>Account Click Attribution Window · TEXT · Reddit Ads Account</t>
        </is>
      </c>
      <c r="C28" s="26" t="n"/>
      <c r="D28" s="27">
        <f>IF(AND($C28="x",$A28&lt;&gt;""),$A28,"")</f>
        <v/>
      </c>
    </row>
    <row r="29">
      <c r="A29" s="25" t="inlineStr">
        <is>
          <t>account_currency</t>
        </is>
      </c>
      <c r="B29" s="29" t="inlineStr">
        <is>
          <t>Account currency · TEXT · Reddit Ads Account</t>
        </is>
      </c>
      <c r="C29" s="26" t="n"/>
      <c r="D29" s="27">
        <f>IF(AND($C29="x",$A29&lt;&gt;""),$A29,"")</f>
        <v/>
      </c>
    </row>
    <row r="30">
      <c r="A30" s="25" t="inlineStr">
        <is>
          <t>account_view_attribution_window</t>
        </is>
      </c>
      <c r="B30" s="29" t="inlineStr">
        <is>
          <t>Account View Attribution Window · TEXT · Reddit Ads Account</t>
        </is>
      </c>
      <c r="C30" s="26" t="n"/>
      <c r="D30" s="27">
        <f>IF(AND($C30="x",$A30&lt;&gt;""),$A30,"")</f>
        <v/>
      </c>
    </row>
    <row r="31">
      <c r="A31" s="25" t="inlineStr">
        <is>
          <t>ad_click_url</t>
        </is>
      </c>
      <c r="B31" s="29" t="inlineStr">
        <is>
          <t>Ad Click URL · TEXT · Reddit Ads Ad</t>
        </is>
      </c>
      <c r="C31" s="26" t="n"/>
      <c r="D31" s="27">
        <f>IF(AND($C31="x",$A31&lt;&gt;""),$A31,"")</f>
        <v/>
      </c>
    </row>
    <row r="32">
      <c r="A32" s="25" t="inlineStr">
        <is>
          <t>ad_configured_status</t>
        </is>
      </c>
      <c r="B32" s="29" t="inlineStr">
        <is>
          <t>Ad Configured Status · TEXT · Reddit Ads Ad</t>
        </is>
      </c>
      <c r="C32" s="26" t="n"/>
      <c r="D32" s="27">
        <f>IF(AND($C32="x",$A32&lt;&gt;""),$A32,"")</f>
        <v/>
      </c>
    </row>
    <row r="33">
      <c r="A33" s="25" t="inlineStr">
        <is>
          <t>ad_effective_status</t>
        </is>
      </c>
      <c r="B33" s="29" t="inlineStr">
        <is>
          <t>Ad Effective Status · TEXT · Reddit Ads Ad</t>
        </is>
      </c>
      <c r="C33" s="26" t="n"/>
      <c r="D33" s="27">
        <f>IF(AND($C33="x",$A33&lt;&gt;""),$A33,"")</f>
        <v/>
      </c>
    </row>
    <row r="34">
      <c r="A34" s="25" t="inlineStr">
        <is>
          <t>ad_name</t>
        </is>
      </c>
      <c r="B34" s="29" t="inlineStr">
        <is>
          <t>Ad Name · TEXT · Reddit Ads Ad</t>
        </is>
      </c>
      <c r="C34" s="26" t="n"/>
      <c r="D34" s="27">
        <f>IF(AND($C34="x",$A34&lt;&gt;""),$A34,"")</f>
        <v/>
      </c>
    </row>
    <row r="35">
      <c r="A35" s="25" t="inlineStr">
        <is>
          <t>ad_rejection_reason</t>
        </is>
      </c>
      <c r="B35" s="29" t="inlineStr">
        <is>
          <t>Ad Rejection Reason · TEXT · Reddit Ads Ad</t>
        </is>
      </c>
      <c r="C35" s="26" t="n"/>
      <c r="D35" s="27">
        <f>IF(AND($C35="x",$A35&lt;&gt;""),$A35,"")</f>
        <v/>
      </c>
    </row>
    <row r="36">
      <c r="A36" s="25" t="inlineStr">
        <is>
          <t>ad_search_term</t>
        </is>
      </c>
      <c r="B36" s="29" t="inlineStr">
        <is>
          <t>Ad Search Term · TEXT · Reddit Ads Ad</t>
        </is>
      </c>
      <c r="C36" s="26" t="n"/>
      <c r="D36" s="27">
        <f>IF(AND($C36="x",$A36&lt;&gt;""),$A36,"")</f>
        <v/>
      </c>
    </row>
    <row r="37">
      <c r="A37" s="25" t="inlineStr">
        <is>
          <t>ad_group_budget</t>
        </is>
      </c>
      <c r="B37" s="29" t="inlineStr">
        <is>
          <t>Ad Group Budget (Currency) · NUMERIC · Reddit Ads AdGroup</t>
        </is>
      </c>
      <c r="C37" s="26" t="n"/>
      <c r="D37" s="27">
        <f>IF(AND($C37="x",$A37&lt;&gt;""),$A37,"")</f>
        <v/>
      </c>
    </row>
    <row r="38">
      <c r="A38" s="25" t="inlineStr">
        <is>
          <t>ad_group_configured_status</t>
        </is>
      </c>
      <c r="B38" s="29" t="inlineStr">
        <is>
          <t>Ad Group Configured Status · TEXT · Reddit Ads AdGroup</t>
        </is>
      </c>
      <c r="C38" s="26" t="n"/>
      <c r="D38" s="27">
        <f>IF(AND($C38="x",$A38&lt;&gt;""),$A38,"")</f>
        <v/>
      </c>
    </row>
    <row r="39">
      <c r="A39" s="25" t="inlineStr">
        <is>
          <t>ad_group_effective_status</t>
        </is>
      </c>
      <c r="B39" s="29" t="inlineStr">
        <is>
          <t>Ad Group Effective Status · TEXT · Reddit Ads AdGroup</t>
        </is>
      </c>
      <c r="C39" s="26" t="n"/>
      <c r="D39" s="27">
        <f>IF(AND($C39="x",$A39&lt;&gt;""),$A39,"")</f>
        <v/>
      </c>
    </row>
    <row r="40">
      <c r="A40" s="25" t="inlineStr">
        <is>
          <t>ad_group_goal_type</t>
        </is>
      </c>
      <c r="B40" s="29" t="inlineStr">
        <is>
          <t>Ad Group Goal Type · TEXT · Reddit Ads AdGroup</t>
        </is>
      </c>
      <c r="C40" s="26" t="n"/>
      <c r="D40" s="27">
        <f>IF(AND($C40="x",$A40&lt;&gt;""),$A40,"")</f>
        <v/>
      </c>
    </row>
    <row r="41">
      <c r="A41" s="25" t="inlineStr">
        <is>
          <t>ad_group_goal_value</t>
        </is>
      </c>
      <c r="B41" s="29" t="inlineStr">
        <is>
          <t>Ad Group Goal Value · NUMERIC · Reddit Ads AdGroup</t>
        </is>
      </c>
      <c r="C41" s="26" t="n"/>
      <c r="D41" s="27">
        <f>IF(AND($C41="x",$A41&lt;&gt;""),$A41,"")</f>
        <v/>
      </c>
    </row>
    <row r="42">
      <c r="A42" s="25" t="inlineStr">
        <is>
          <t>ad_group_id</t>
        </is>
      </c>
      <c r="B42" s="29" t="inlineStr">
        <is>
          <t>Ad Group ID · TEXT · Reddit Ads AdGroup</t>
        </is>
      </c>
      <c r="C42" s="26" t="n"/>
      <c r="D42" s="27">
        <f>IF(AND($C42="x",$A42&lt;&gt;""),$A42,"")</f>
        <v/>
      </c>
    </row>
    <row r="43">
      <c r="A43" s="25" t="inlineStr">
        <is>
          <t>ad_group_name</t>
        </is>
      </c>
      <c r="B43" s="29" t="inlineStr">
        <is>
          <t>Ad Group Name · TEXT · Reddit Ads AdGroup</t>
        </is>
      </c>
      <c r="C43" s="26" t="n"/>
      <c r="D43" s="27">
        <f>IF(AND($C43="x",$A43&lt;&gt;""),$A43,"")</f>
        <v/>
      </c>
    </row>
    <row r="44">
      <c r="A44" s="25" t="inlineStr">
        <is>
          <t>ad_group_targeting_devices</t>
        </is>
      </c>
      <c r="B44" s="29" t="inlineStr">
        <is>
          <t>Ad Group Targeting Devices · TEXT · Reddit Ads AdGroup</t>
        </is>
      </c>
      <c r="C44" s="26" t="n"/>
      <c r="D44" s="27">
        <f>IF(AND($C44="x",$A44&lt;&gt;""),$A44,"")</f>
        <v/>
      </c>
    </row>
    <row r="45">
      <c r="A45" s="25" t="inlineStr">
        <is>
          <t>campaign_configured_status</t>
        </is>
      </c>
      <c r="B45" s="29" t="inlineStr">
        <is>
          <t>Campaign Configured Status · TEXT · Reddit Ads Campaign</t>
        </is>
      </c>
      <c r="C45" s="26" t="n"/>
      <c r="D45" s="27">
        <f>IF(AND($C45="x",$A45&lt;&gt;""),$A45,"")</f>
        <v/>
      </c>
    </row>
    <row r="46">
      <c r="A46" s="25" t="inlineStr">
        <is>
          <t>campaign_effective_status</t>
        </is>
      </c>
      <c r="B46" s="29" t="inlineStr">
        <is>
          <t>Campaign Effective Status · TEXT · Reddit Ads Campaign</t>
        </is>
      </c>
      <c r="C46" s="26" t="n"/>
      <c r="D46" s="27">
        <f>IF(AND($C46="x",$A46&lt;&gt;""),$A46,"")</f>
        <v/>
      </c>
    </row>
    <row r="47">
      <c r="A47" s="25" t="inlineStr">
        <is>
          <t>campaign_goal_type</t>
        </is>
      </c>
      <c r="B47" s="29" t="inlineStr">
        <is>
          <t>Campaign Budget Type · TEXT · Reddit Ads Campaign</t>
        </is>
      </c>
      <c r="C47" s="26" t="n"/>
      <c r="D47" s="27">
        <f>IF(AND($C47="x",$A47&lt;&gt;""),$A47,"")</f>
        <v/>
      </c>
    </row>
    <row r="48">
      <c r="A48" s="25" t="inlineStr">
        <is>
          <t>campaign_goal_value</t>
        </is>
      </c>
      <c r="B48" s="29" t="inlineStr">
        <is>
          <t>Campaign Budget · NUMERIC · Reddit Ads Campaign</t>
        </is>
      </c>
      <c r="C48" s="26" t="n"/>
      <c r="D48" s="27">
        <f>IF(AND($C48="x",$A48&lt;&gt;""),$A48,"")</f>
        <v/>
      </c>
    </row>
    <row r="49">
      <c r="A49" s="25" t="inlineStr">
        <is>
          <t>campaign_is_campaign_budget_optimization</t>
        </is>
      </c>
      <c r="B49" s="29" t="inlineStr">
        <is>
          <t>Is Campaign Budget optimization · BOOLEAN · Reddit Ads Campaign</t>
        </is>
      </c>
      <c r="C49" s="26" t="n"/>
      <c r="D49" s="27">
        <f>IF(AND($C49="x",$A49&lt;&gt;""),$A49,"")</f>
        <v/>
      </c>
    </row>
    <row r="50">
      <c r="A50" s="25" t="inlineStr">
        <is>
          <t>campaign_name</t>
        </is>
      </c>
      <c r="B50" s="29" t="inlineStr">
        <is>
          <t>Campaign Name · TEXT · Reddit Ads Campaign</t>
        </is>
      </c>
      <c r="C50" s="26" t="n"/>
      <c r="D50" s="27">
        <f>IF(AND($C50="x",$A50&lt;&gt;""),$A50,"")</f>
        <v/>
      </c>
    </row>
    <row r="51">
      <c r="A51" s="25" t="inlineStr">
        <is>
          <t>campaign_objective</t>
        </is>
      </c>
      <c r="B51" s="29" t="inlineStr">
        <is>
          <t>Campaign Objective · TEXT · Reddit Ads Campaign</t>
        </is>
      </c>
      <c r="C51" s="26" t="n"/>
      <c r="D51" s="27">
        <f>IF(AND($C51="x",$A51&lt;&gt;""),$A51,"")</f>
        <v/>
      </c>
    </row>
    <row r="52">
      <c r="A52" s="25" t="inlineStr">
        <is>
          <t>campaign_spend_cap</t>
        </is>
      </c>
      <c r="B52" s="29" t="inlineStr">
        <is>
          <t>Campaign Spend Cap · NUMERIC · Reddit Ads Campaign</t>
        </is>
      </c>
      <c r="C52" s="26" t="n"/>
      <c r="D52" s="27">
        <f>IF(AND($C52="x",$A52&lt;&gt;""),$A52,"")</f>
        <v/>
      </c>
    </row>
    <row r="53">
      <c r="A53" s="25" t="inlineStr">
        <is>
          <t>campaign_status</t>
        </is>
      </c>
      <c r="B53" s="29" t="inlineStr">
        <is>
          <t>Campaign Status · TEXT · Reddit Ads Campaign</t>
        </is>
      </c>
      <c r="C53" s="26" t="n"/>
      <c r="D53" s="27">
        <f>IF(AND($C53="x",$A53&lt;&gt;""),$A53,"")</f>
        <v/>
      </c>
    </row>
    <row r="54">
      <c r="A54" s="25" t="inlineStr">
        <is>
          <t>cpc</t>
        </is>
      </c>
      <c r="B54" s="29" t="inlineStr">
        <is>
          <t>CPC · NUMERIC · Reddit Ads Campaign</t>
        </is>
      </c>
      <c r="C54" s="26" t="n"/>
      <c r="D54" s="27">
        <f>IF(AND($C54="x",$A54&lt;&gt;""),$A54,"")</f>
        <v/>
      </c>
    </row>
    <row r="55">
      <c r="A55" s="25" t="inlineStr">
        <is>
          <t>cpm</t>
        </is>
      </c>
      <c r="B55" s="29" t="inlineStr">
        <is>
          <t>CPM · NUMERIC · Reddit Ads Campaign</t>
        </is>
      </c>
      <c r="C55" s="26" t="n"/>
      <c r="D55" s="27">
        <f>IF(AND($C55="x",$A55&lt;&gt;""),$A55,"")</f>
        <v/>
      </c>
    </row>
    <row r="56">
      <c r="A56" s="25" t="inlineStr">
        <is>
          <t>ctr</t>
        </is>
      </c>
      <c r="B56" s="29" t="inlineStr">
        <is>
          <t>CTR · PERCENT · Reddit Ads Campaign</t>
        </is>
      </c>
      <c r="C56" s="26" t="n"/>
      <c r="D56" s="27">
        <f>IF(AND($C56="x",$A56&lt;&gt;""),$A56,"")</f>
        <v/>
      </c>
    </row>
    <row r="57">
      <c r="A57" s="25" t="inlineStr">
        <is>
          <t>purchase_average</t>
        </is>
      </c>
      <c r="B57" s="29" t="inlineStr">
        <is>
          <t>Average Value of purchases · NUMERIC · Reddit Ads Campaign</t>
        </is>
      </c>
      <c r="C57" s="26" t="n"/>
      <c r="D57" s="27">
        <f>IF(AND($C57="x",$A57&lt;&gt;""),$A57,"")</f>
        <v/>
      </c>
    </row>
    <row r="58">
      <c r="A58" s="25" t="inlineStr">
        <is>
          <t>purchase_total_items</t>
        </is>
      </c>
      <c r="B58" s="29" t="inlineStr">
        <is>
          <t>Total size of the purchase · NUMERIC · Reddit Ads Campaign</t>
        </is>
      </c>
      <c r="C58" s="26" t="n"/>
      <c r="D58" s="27">
        <f>IF(AND($C58="x",$A58&lt;&gt;""),$A58,"")</f>
        <v/>
      </c>
    </row>
    <row r="59">
      <c r="A59" s="25" t="inlineStr">
        <is>
          <t>roas</t>
        </is>
      </c>
      <c r="B59" s="29" t="inlineStr">
        <is>
          <t>ROAS · PERCENT · Reddit Ads Campaign</t>
        </is>
      </c>
      <c r="C59" s="26" t="n"/>
      <c r="D59" s="27">
        <f>IF(AND($C59="x",$A59&lt;&gt;""),$A59,"")</f>
        <v/>
      </c>
    </row>
    <row r="60">
      <c r="A60" s="25" t="inlineStr">
        <is>
          <t>signup_total_value</t>
        </is>
      </c>
      <c r="B60" s="29" t="inlineStr">
        <is>
          <t>Total Value (Signup) · NUMERIC · Reddit Ads Campaign</t>
        </is>
      </c>
      <c r="C60" s="26" t="n"/>
      <c r="D60" s="27">
        <f>IF(AND($C60="x",$A60&lt;&gt;""),$A60,"")</f>
        <v/>
      </c>
    </row>
    <row r="61">
      <c r="A61" s="25" t="inlineStr">
        <is>
          <t>app_install_add_payment_info_count</t>
        </is>
      </c>
      <c r="B61" s="29" t="inlineStr">
        <is>
          <t>App install add payment info count · NUMERIC · Reddit Ads Report Metrics</t>
        </is>
      </c>
      <c r="C61" s="26" t="n"/>
      <c r="D61" s="27">
        <f>IF(AND($C61="x",$A61&lt;&gt;""),$A61,"")</f>
        <v/>
      </c>
    </row>
    <row r="62">
      <c r="A62" s="25" t="inlineStr">
        <is>
          <t>app_install_add_payment_info_cvr</t>
        </is>
      </c>
      <c r="B62" s="29" t="inlineStr">
        <is>
          <t>App install add payment info cvr · NUMERIC · Reddit Ads Report Metrics</t>
        </is>
      </c>
      <c r="C62" s="26" t="n"/>
      <c r="D62" s="27">
        <f>IF(AND($C62="x",$A62&lt;&gt;""),$A62,"")</f>
        <v/>
      </c>
    </row>
    <row r="63">
      <c r="A63" s="25" t="inlineStr">
        <is>
          <t>app_install_add_payment_info_ecpa</t>
        </is>
      </c>
      <c r="B63" s="29" t="inlineStr">
        <is>
          <t>App install add payment info ecpa · NUMERIC · Reddit Ads Report Metrics</t>
        </is>
      </c>
      <c r="C63" s="26" t="n"/>
      <c r="D63" s="27">
        <f>IF(AND($C63="x",$A63&lt;&gt;""),$A63,"")</f>
        <v/>
      </c>
    </row>
    <row r="64">
      <c r="A64" s="25" t="inlineStr">
        <is>
          <t>app_install_add_to_cart_count</t>
        </is>
      </c>
      <c r="B64" s="29" t="inlineStr">
        <is>
          <t>App install add to cart count · NUMERIC · Reddit Ads Report Metrics</t>
        </is>
      </c>
      <c r="C64" s="26" t="n"/>
      <c r="D64" s="27">
        <f>IF(AND($C64="x",$A64&lt;&gt;""),$A64,"")</f>
        <v/>
      </c>
    </row>
    <row r="65">
      <c r="A65" s="25" t="inlineStr">
        <is>
          <t>app_install_add_to_cart_cvr</t>
        </is>
      </c>
      <c r="B65" s="29" t="inlineStr">
        <is>
          <t>App install add to cart cvr · NUMERIC · Reddit Ads Report Metrics</t>
        </is>
      </c>
      <c r="C65" s="26" t="n"/>
      <c r="D65" s="27">
        <f>IF(AND($C65="x",$A65&lt;&gt;""),$A65,"")</f>
        <v/>
      </c>
    </row>
    <row r="66">
      <c r="A66" s="25" t="inlineStr">
        <is>
          <t>app_install_add_to_cart_ecpa</t>
        </is>
      </c>
      <c r="B66" s="29" t="inlineStr">
        <is>
          <t>App install add to cart ecpa · NUMERIC · Reddit Ads Report Metrics</t>
        </is>
      </c>
      <c r="C66" s="26" t="n"/>
      <c r="D66" s="27">
        <f>IF(AND($C66="x",$A66&lt;&gt;""),$A66,"")</f>
        <v/>
      </c>
    </row>
    <row r="67">
      <c r="A67" s="25" t="inlineStr">
        <is>
          <t>app_install_app_launch_count</t>
        </is>
      </c>
      <c r="B67" s="29" t="inlineStr">
        <is>
          <t>App install app launch count · NUMERIC · Reddit Ads Report Metrics</t>
        </is>
      </c>
      <c r="C67" s="26" t="n"/>
      <c r="D67" s="27">
        <f>IF(AND($C67="x",$A67&lt;&gt;""),$A67,"")</f>
        <v/>
      </c>
    </row>
    <row r="68">
      <c r="A68" s="25" t="inlineStr">
        <is>
          <t>app_install_app_launch_cvr</t>
        </is>
      </c>
      <c r="B68" s="29" t="inlineStr">
        <is>
          <t>App install app launch cvr · NUMERIC · Reddit Ads Report Metrics</t>
        </is>
      </c>
      <c r="C68" s="26" t="n"/>
      <c r="D68" s="27">
        <f>IF(AND($C68="x",$A68&lt;&gt;""),$A68,"")</f>
        <v/>
      </c>
    </row>
    <row r="69">
      <c r="A69" s="25" t="inlineStr">
        <is>
          <t>app_install_app_launch_ecpa</t>
        </is>
      </c>
      <c r="B69" s="29" t="inlineStr">
        <is>
          <t>App install app launch ecpa · NUMERIC · Reddit Ads Report Metrics</t>
        </is>
      </c>
      <c r="C69" s="26" t="n"/>
      <c r="D69" s="27">
        <f>IF(AND($C69="x",$A69&lt;&gt;""),$A69,"")</f>
        <v/>
      </c>
    </row>
    <row r="70">
      <c r="A70" s="25" t="inlineStr">
        <is>
          <t>app_install_completed_tutorial_count</t>
        </is>
      </c>
      <c r="B70" s="29" t="inlineStr">
        <is>
          <t>App install completed tutorial count · NUMERIC · Reddit Ads Report Metrics</t>
        </is>
      </c>
      <c r="C70" s="26" t="n"/>
      <c r="D70" s="27">
        <f>IF(AND($C70="x",$A70&lt;&gt;""),$A70,"")</f>
        <v/>
      </c>
    </row>
    <row r="71">
      <c r="A71" s="25" t="inlineStr">
        <is>
          <t>app_install_completed_tutorial_cvr</t>
        </is>
      </c>
      <c r="B71" s="29" t="inlineStr">
        <is>
          <t>App install completed tutorial cvr · NUMERIC · Reddit Ads Report Metrics</t>
        </is>
      </c>
      <c r="C71" s="26" t="n"/>
      <c r="D71" s="27">
        <f>IF(AND($C71="x",$A71&lt;&gt;""),$A71,"")</f>
        <v/>
      </c>
    </row>
    <row r="72">
      <c r="A72" s="25" t="inlineStr">
        <is>
          <t>app_install_completed_tutorial_ecpa</t>
        </is>
      </c>
      <c r="B72" s="29" t="inlineStr">
        <is>
          <t>App install completed tutorial ecpa · NUMERIC · Reddit Ads Report Metrics</t>
        </is>
      </c>
      <c r="C72" s="26" t="n"/>
      <c r="D72" s="27">
        <f>IF(AND($C72="x",$A72&lt;&gt;""),$A72,"")</f>
        <v/>
      </c>
    </row>
    <row r="73">
      <c r="A73" s="25" t="inlineStr">
        <is>
          <t>app_install_install_count</t>
        </is>
      </c>
      <c r="B73" s="29" t="inlineStr">
        <is>
          <t>App install install count · NUMERIC · Reddit Ads Report Metrics</t>
        </is>
      </c>
      <c r="C73" s="26" t="n"/>
      <c r="D73" s="27">
        <f>IF(AND($C73="x",$A73&lt;&gt;""),$A73,"")</f>
        <v/>
      </c>
    </row>
    <row r="74">
      <c r="A74" s="25" t="inlineStr">
        <is>
          <t>app_install_install_cvr</t>
        </is>
      </c>
      <c r="B74" s="29" t="inlineStr">
        <is>
          <t>App install install cvr · NUMERIC · Reddit Ads Report Metrics</t>
        </is>
      </c>
      <c r="C74" s="26" t="n"/>
      <c r="D74" s="27">
        <f>IF(AND($C74="x",$A74&lt;&gt;""),$A74,"")</f>
        <v/>
      </c>
    </row>
    <row r="75">
      <c r="A75" s="25" t="inlineStr">
        <is>
          <t>app_install_install_ecpa</t>
        </is>
      </c>
      <c r="B75" s="29" t="inlineStr">
        <is>
          <t>App install install ecpa · NUMERIC · Reddit Ads Report Metrics</t>
        </is>
      </c>
      <c r="C75" s="26" t="n"/>
      <c r="D75" s="27">
        <f>IF(AND($C75="x",$A75&lt;&gt;""),$A75,"")</f>
        <v/>
      </c>
    </row>
    <row r="76">
      <c r="A76" s="25" t="inlineStr">
        <is>
          <t>app_install_level_achieved_count</t>
        </is>
      </c>
      <c r="B76" s="29" t="inlineStr">
        <is>
          <t>App install level achieved count · NUMERIC · Reddit Ads Report Metrics</t>
        </is>
      </c>
      <c r="C76" s="26" t="n"/>
      <c r="D76" s="27">
        <f>IF(AND($C76="x",$A76&lt;&gt;""),$A76,"")</f>
        <v/>
      </c>
    </row>
    <row r="77">
      <c r="A77" s="25" t="inlineStr">
        <is>
          <t>app_install_level_achieved_cvr</t>
        </is>
      </c>
      <c r="B77" s="29" t="inlineStr">
        <is>
          <t>App install level achieved cvr · NUMERIC · Reddit Ads Report Metrics</t>
        </is>
      </c>
      <c r="C77" s="26" t="n"/>
      <c r="D77" s="27">
        <f>IF(AND($C77="x",$A77&lt;&gt;""),$A77,"")</f>
        <v/>
      </c>
    </row>
    <row r="78">
      <c r="A78" s="25" t="inlineStr">
        <is>
          <t>app_install_level_achieved_ecpa</t>
        </is>
      </c>
      <c r="B78" s="29" t="inlineStr">
        <is>
          <t>App install level achieved ecpa · NUMERIC · Reddit Ads Report Metrics</t>
        </is>
      </c>
      <c r="C78" s="26" t="n"/>
      <c r="D78" s="27">
        <f>IF(AND($C78="x",$A78&lt;&gt;""),$A78,"")</f>
        <v/>
      </c>
    </row>
    <row r="79">
      <c r="A79" s="25" t="inlineStr">
        <is>
          <t>app_install_mmp_add_payment_info_count</t>
        </is>
      </c>
      <c r="B79" s="29" t="inlineStr">
        <is>
          <t>App install mmp add payment info count · NUMERIC · Reddit Ads Report Metrics</t>
        </is>
      </c>
      <c r="C79" s="26" t="n"/>
      <c r="D79" s="27">
        <f>IF(AND($C79="x",$A79&lt;&gt;""),$A79,"")</f>
        <v/>
      </c>
    </row>
    <row r="80">
      <c r="A80" s="25" t="inlineStr">
        <is>
          <t>app_install_mmp_add_payment_info_cvr</t>
        </is>
      </c>
      <c r="B80" s="29" t="inlineStr">
        <is>
          <t>App install mmp add payment info cvr · NUMERIC · Reddit Ads Report Metrics</t>
        </is>
      </c>
      <c r="C80" s="26" t="n"/>
      <c r="D80" s="27">
        <f>IF(AND($C80="x",$A80&lt;&gt;""),$A80,"")</f>
        <v/>
      </c>
    </row>
    <row r="81">
      <c r="A81" s="25" t="inlineStr">
        <is>
          <t>app_install_mmp_add_payment_info_ecpa</t>
        </is>
      </c>
      <c r="B81" s="29" t="inlineStr">
        <is>
          <t>App install mmp add payment info ecpa · NUMERIC · Reddit Ads Report Metrics</t>
        </is>
      </c>
      <c r="C81" s="26" t="n"/>
      <c r="D81" s="27">
        <f>IF(AND($C81="x",$A81&lt;&gt;""),$A81,"")</f>
        <v/>
      </c>
    </row>
    <row r="82">
      <c r="A82" s="25" t="inlineStr">
        <is>
          <t>app_install_mmp_add_to_cart_count</t>
        </is>
      </c>
      <c r="B82" s="29" t="inlineStr">
        <is>
          <t>App install mmp add to cart count · NUMERIC · Reddit Ads Report Metrics</t>
        </is>
      </c>
      <c r="C82" s="26" t="n"/>
      <c r="D82" s="27">
        <f>IF(AND($C82="x",$A82&lt;&gt;""),$A82,"")</f>
        <v/>
      </c>
    </row>
    <row r="83">
      <c r="A83" s="25" t="inlineStr">
        <is>
          <t>app_install_mmp_add_to_cart_cvr</t>
        </is>
      </c>
      <c r="B83" s="29" t="inlineStr">
        <is>
          <t>App install mmp add to cart cvr · NUMERIC · Reddit Ads Report Metrics</t>
        </is>
      </c>
      <c r="C83" s="26" t="n"/>
      <c r="D83" s="27">
        <f>IF(AND($C83="x",$A83&lt;&gt;""),$A83,"")</f>
        <v/>
      </c>
    </row>
    <row r="84">
      <c r="A84" s="25" t="inlineStr">
        <is>
          <t>app_install_mmp_add_to_cart_ecpa</t>
        </is>
      </c>
      <c r="B84" s="29" t="inlineStr">
        <is>
          <t>App install mmp add to cart ecpa · NUMERIC · Reddit Ads Report Metrics</t>
        </is>
      </c>
      <c r="C84" s="26" t="n"/>
      <c r="D84" s="27">
        <f>IF(AND($C84="x",$A84&lt;&gt;""),$A84,"")</f>
        <v/>
      </c>
    </row>
    <row r="85">
      <c r="A85" s="25" t="inlineStr">
        <is>
          <t>app_install_mmp_app_launch_count</t>
        </is>
      </c>
      <c r="B85" s="29" t="inlineStr">
        <is>
          <t>App install mmp app launch count · NUMERIC · Reddit Ads Report Metrics</t>
        </is>
      </c>
      <c r="C85" s="26" t="n"/>
      <c r="D85" s="27">
        <f>IF(AND($C85="x",$A85&lt;&gt;""),$A85,"")</f>
        <v/>
      </c>
    </row>
    <row r="86">
      <c r="A86" s="25" t="inlineStr">
        <is>
          <t>app_install_mmp_app_launch_cvr</t>
        </is>
      </c>
      <c r="B86" s="29" t="inlineStr">
        <is>
          <t>App install mmp app launch cvr · NUMERIC · Reddit Ads Report Metrics</t>
        </is>
      </c>
      <c r="C86" s="26" t="n"/>
      <c r="D86" s="27">
        <f>IF(AND($C86="x",$A86&lt;&gt;""),$A86,"")</f>
        <v/>
      </c>
    </row>
    <row r="87">
      <c r="A87" s="25" t="inlineStr">
        <is>
          <t>app_install_mmp_app_launch_ecpa</t>
        </is>
      </c>
      <c r="B87" s="29" t="inlineStr">
        <is>
          <t>App install mmp app launch ecpa · NUMERIC · Reddit Ads Report Metrics</t>
        </is>
      </c>
      <c r="C87" s="26" t="n"/>
      <c r="D87" s="27">
        <f>IF(AND($C87="x",$A87&lt;&gt;""),$A87,"")</f>
        <v/>
      </c>
    </row>
    <row r="88">
      <c r="A88" s="25" t="inlineStr">
        <is>
          <t>app_install_mmp_completed_tutorial_count</t>
        </is>
      </c>
      <c r="B88" s="29" t="inlineStr">
        <is>
          <t>App install mmp completed tutorial count · NUMERIC · Reddit Ads Report Metrics</t>
        </is>
      </c>
      <c r="C88" s="26" t="n"/>
      <c r="D88" s="27">
        <f>IF(AND($C88="x",$A88&lt;&gt;""),$A88,"")</f>
        <v/>
      </c>
    </row>
    <row r="89">
      <c r="A89" s="25" t="inlineStr">
        <is>
          <t>app_install_mmp_completed_tutorial_cvr</t>
        </is>
      </c>
      <c r="B89" s="29" t="inlineStr">
        <is>
          <t>App install mmp completed tutorial cvr · NUMERIC · Reddit Ads Report Metrics</t>
        </is>
      </c>
      <c r="C89" s="26" t="n"/>
      <c r="D89" s="27">
        <f>IF(AND($C89="x",$A89&lt;&gt;""),$A89,"")</f>
        <v/>
      </c>
    </row>
    <row r="90">
      <c r="A90" s="25" t="inlineStr">
        <is>
          <t>app_install_mmp_completed_tutorial_ecpa</t>
        </is>
      </c>
      <c r="B90" s="29" t="inlineStr">
        <is>
          <t>App install mmp completed tutorial ecpa · NUMERIC · Reddit Ads Report Metrics</t>
        </is>
      </c>
      <c r="C90" s="26" t="n"/>
      <c r="D90" s="27">
        <f>IF(AND($C90="x",$A90&lt;&gt;""),$A90,"")</f>
        <v/>
      </c>
    </row>
    <row r="91">
      <c r="A91" s="25" t="inlineStr">
        <is>
          <t>app_install_mmp_install_count</t>
        </is>
      </c>
      <c r="B91" s="29" t="inlineStr">
        <is>
          <t>App install mmp install count · NUMERIC · Reddit Ads Report Metrics</t>
        </is>
      </c>
      <c r="C91" s="26" t="n"/>
      <c r="D91" s="27">
        <f>IF(AND($C91="x",$A91&lt;&gt;""),$A91,"")</f>
        <v/>
      </c>
    </row>
    <row r="92">
      <c r="A92" s="25" t="inlineStr">
        <is>
          <t>app_install_mmp_install_cvr</t>
        </is>
      </c>
      <c r="B92" s="29" t="inlineStr">
        <is>
          <t>App install mmp install cvr · NUMERIC · Reddit Ads Report Metrics</t>
        </is>
      </c>
      <c r="C92" s="26" t="n"/>
      <c r="D92" s="27">
        <f>IF(AND($C92="x",$A92&lt;&gt;""),$A92,"")</f>
        <v/>
      </c>
    </row>
    <row r="93">
      <c r="A93" s="25" t="inlineStr">
        <is>
          <t>app_install_mmp_install_ecpa</t>
        </is>
      </c>
      <c r="B93" s="29" t="inlineStr">
        <is>
          <t>App install mmp install ecpa · NUMERIC · Reddit Ads Report Metrics</t>
        </is>
      </c>
      <c r="C93" s="26" t="n"/>
      <c r="D93" s="27">
        <f>IF(AND($C93="x",$A93&lt;&gt;""),$A93,"")</f>
        <v/>
      </c>
    </row>
    <row r="94">
      <c r="A94" s="25" t="inlineStr">
        <is>
          <t>app_install_mmp_level_achieved_count</t>
        </is>
      </c>
      <c r="B94" s="29" t="inlineStr">
        <is>
          <t>App install mmp level achieved count · NUMERIC · Reddit Ads Report Metrics</t>
        </is>
      </c>
      <c r="C94" s="26" t="n"/>
      <c r="D94" s="27">
        <f>IF(AND($C94="x",$A94&lt;&gt;""),$A94,"")</f>
        <v/>
      </c>
    </row>
    <row r="95">
      <c r="A95" s="25" t="inlineStr">
        <is>
          <t>app_install_mmp_level_achieved_cvr</t>
        </is>
      </c>
      <c r="B95" s="29" t="inlineStr">
        <is>
          <t>App install mmp level achieved cvr · NUMERIC · Reddit Ads Report Metrics</t>
        </is>
      </c>
      <c r="C95" s="26" t="n"/>
      <c r="D95" s="27">
        <f>IF(AND($C95="x",$A95&lt;&gt;""),$A95,"")</f>
        <v/>
      </c>
    </row>
    <row r="96">
      <c r="A96" s="25" t="inlineStr">
        <is>
          <t>app_install_mmp_level_achieved_ecpa</t>
        </is>
      </c>
      <c r="B96" s="29" t="inlineStr">
        <is>
          <t>App install mmp level achieved ecpa · NUMERIC · Reddit Ads Report Metrics</t>
        </is>
      </c>
      <c r="C96" s="26" t="n"/>
      <c r="D96" s="27">
        <f>IF(AND($C96="x",$A96&lt;&gt;""),$A96,"")</f>
        <v/>
      </c>
    </row>
    <row r="97">
      <c r="A97" s="25" t="inlineStr">
        <is>
          <t>app_install_mmp_purchase_count</t>
        </is>
      </c>
      <c r="B97" s="29" t="inlineStr">
        <is>
          <t>App install mmp purchase count · NUMERIC · Reddit Ads Report Metrics</t>
        </is>
      </c>
      <c r="C97" s="26" t="n"/>
      <c r="D97" s="27">
        <f>IF(AND($C97="x",$A97&lt;&gt;""),$A97,"")</f>
        <v/>
      </c>
    </row>
    <row r="98">
      <c r="A98" s="25" t="inlineStr">
        <is>
          <t>app_install_mmp_purchase_cvr</t>
        </is>
      </c>
      <c r="B98" s="29" t="inlineStr">
        <is>
          <t>App install mmp purchase cvr · NUMERIC · Reddit Ads Report Metrics</t>
        </is>
      </c>
      <c r="C98" s="26" t="n"/>
      <c r="D98" s="27">
        <f>IF(AND($C98="x",$A98&lt;&gt;""),$A98,"")</f>
        <v/>
      </c>
    </row>
    <row r="99">
      <c r="A99" s="25" t="inlineStr">
        <is>
          <t>app_install_mmp_purchase_ecpa</t>
        </is>
      </c>
      <c r="B99" s="29" t="inlineStr">
        <is>
          <t>App install mmp purchase ecpa · NUMERIC · Reddit Ads Report Metrics</t>
        </is>
      </c>
      <c r="C99" s="26" t="n"/>
      <c r="D99" s="27">
        <f>IF(AND($C99="x",$A99&lt;&gt;""),$A99,"")</f>
        <v/>
      </c>
    </row>
    <row r="100">
      <c r="A100" s="25" t="inlineStr">
        <is>
          <t>app_install_mmp_reinstall_count</t>
        </is>
      </c>
      <c r="B100" s="29" t="inlineStr">
        <is>
          <t>App install mmp reinstall count · NUMERIC · Reddit Ads Report Metrics</t>
        </is>
      </c>
      <c r="C100" s="26" t="n"/>
      <c r="D100" s="27">
        <f>IF(AND($C100="x",$A100&lt;&gt;""),$A100,"")</f>
        <v/>
      </c>
    </row>
    <row r="101">
      <c r="A101" s="25" t="inlineStr">
        <is>
          <t>app_install_mmp_reinstall_cvr</t>
        </is>
      </c>
      <c r="B101" s="29" t="inlineStr">
        <is>
          <t>App install mmp reinstall cvr · NUMERIC · Reddit Ads Report Metrics</t>
        </is>
      </c>
      <c r="C101" s="26" t="n"/>
      <c r="D101" s="27">
        <f>IF(AND($C101="x",$A101&lt;&gt;""),$A101,"")</f>
        <v/>
      </c>
    </row>
    <row r="102">
      <c r="A102" s="25" t="inlineStr">
        <is>
          <t>app_install_mmp_reinstall_ecpa</t>
        </is>
      </c>
      <c r="B102" s="29" t="inlineStr">
        <is>
          <t>App install mmp reinstall ecpa · NUMERIC · Reddit Ads Report Metrics</t>
        </is>
      </c>
      <c r="C102" s="26" t="n"/>
      <c r="D102" s="27">
        <f>IF(AND($C102="x",$A102&lt;&gt;""),$A102,"")</f>
        <v/>
      </c>
    </row>
    <row r="103">
      <c r="A103" s="25" t="inlineStr">
        <is>
          <t>app_install_mmp_roas</t>
        </is>
      </c>
      <c r="B103" s="29" t="inlineStr">
        <is>
          <t>App install mmp roas · NUMERIC · Reddit Ads Report Metrics</t>
        </is>
      </c>
      <c r="C103" s="26" t="n"/>
      <c r="D103" s="27">
        <f>IF(AND($C103="x",$A103&lt;&gt;""),$A103,"")</f>
        <v/>
      </c>
    </row>
    <row r="104">
      <c r="A104" s="25" t="inlineStr">
        <is>
          <t>app_install_mmp_search_count</t>
        </is>
      </c>
      <c r="B104" s="29" t="inlineStr">
        <is>
          <t>App install mmp search count · NUMERIC · Reddit Ads Report Metrics</t>
        </is>
      </c>
      <c r="C104" s="26" t="n"/>
      <c r="D104" s="27">
        <f>IF(AND($C104="x",$A104&lt;&gt;""),$A104,"")</f>
        <v/>
      </c>
    </row>
    <row r="105">
      <c r="A105" s="25" t="inlineStr">
        <is>
          <t>app_install_mmp_search_cvr</t>
        </is>
      </c>
      <c r="B105" s="29" t="inlineStr">
        <is>
          <t>App install mmp search cvr · NUMERIC · Reddit Ads Report Metrics</t>
        </is>
      </c>
      <c r="C105" s="26" t="n"/>
      <c r="D105" s="27">
        <f>IF(AND($C105="x",$A105&lt;&gt;""),$A105,"")</f>
        <v/>
      </c>
    </row>
    <row r="106">
      <c r="A106" s="25" t="inlineStr">
        <is>
          <t>app_install_mmp_search_ecpa</t>
        </is>
      </c>
      <c r="B106" s="29" t="inlineStr">
        <is>
          <t>App install mmp search ecpa · NUMERIC · Reddit Ads Report Metrics</t>
        </is>
      </c>
      <c r="C106" s="26" t="n"/>
      <c r="D106" s="27">
        <f>IF(AND($C106="x",$A106&lt;&gt;""),$A106,"")</f>
        <v/>
      </c>
    </row>
    <row r="107">
      <c r="A107" s="25" t="inlineStr">
        <is>
          <t>app_install_mmp_sign_up_count</t>
        </is>
      </c>
      <c r="B107" s="29" t="inlineStr">
        <is>
          <t>App install mmp sign up count · NUMERIC · Reddit Ads Report Metrics</t>
        </is>
      </c>
      <c r="C107" s="26" t="n"/>
      <c r="D107" s="27">
        <f>IF(AND($C107="x",$A107&lt;&gt;""),$A107,"")</f>
        <v/>
      </c>
    </row>
    <row r="108">
      <c r="A108" s="25" t="inlineStr">
        <is>
          <t>app_install_mmp_sign_up_cvr</t>
        </is>
      </c>
      <c r="B108" s="29" t="inlineStr">
        <is>
          <t>App install mmp sign up cvr · NUMERIC · Reddit Ads Report Metrics</t>
        </is>
      </c>
      <c r="C108" s="26" t="n"/>
      <c r="D108" s="27">
        <f>IF(AND($C108="x",$A108&lt;&gt;""),$A108,"")</f>
        <v/>
      </c>
    </row>
    <row r="109">
      <c r="A109" s="25" t="inlineStr">
        <is>
          <t>app_install_mmp_sign_up_ecpa</t>
        </is>
      </c>
      <c r="B109" s="29" t="inlineStr">
        <is>
          <t>App install mmp sign up ecpa · NUMERIC · Reddit Ads Report Metrics</t>
        </is>
      </c>
      <c r="C109" s="26" t="n"/>
      <c r="D109" s="27">
        <f>IF(AND($C109="x",$A109&lt;&gt;""),$A109,"")</f>
        <v/>
      </c>
    </row>
    <row r="110">
      <c r="A110" s="25" t="inlineStr">
        <is>
          <t>app_install_mmp_spend_credits_cvr</t>
        </is>
      </c>
      <c r="B110" s="29" t="inlineStr">
        <is>
          <t>App install mmp spend credits cvr · NUMERIC · Reddit Ads Report Metrics</t>
        </is>
      </c>
      <c r="C110" s="26" t="n"/>
      <c r="D110" s="27">
        <f>IF(AND($C110="x",$A110&lt;&gt;""),$A110,"")</f>
        <v/>
      </c>
    </row>
    <row r="111">
      <c r="A111" s="25" t="inlineStr">
        <is>
          <t>app_install_mmp_spend_credits_ecpa</t>
        </is>
      </c>
      <c r="B111" s="29" t="inlineStr">
        <is>
          <t>App install mmp spend credits ecpa · NUMERIC · Reddit Ads Report Metrics</t>
        </is>
      </c>
      <c r="C111" s="26" t="n"/>
      <c r="D111" s="27">
        <f>IF(AND($C111="x",$A111&lt;&gt;""),$A111,"")</f>
        <v/>
      </c>
    </row>
    <row r="112">
      <c r="A112" s="25" t="inlineStr">
        <is>
          <t>app_install_mmp_total_install_count</t>
        </is>
      </c>
      <c r="B112" s="29" t="inlineStr">
        <is>
          <t>App install mmp total install count · NUMERIC · Reddit Ads Report Metrics</t>
        </is>
      </c>
      <c r="C112" s="26" t="n"/>
      <c r="D112" s="27">
        <f>IF(AND($C112="x",$A112&lt;&gt;""),$A112,"")</f>
        <v/>
      </c>
    </row>
    <row r="113">
      <c r="A113" s="25" t="inlineStr">
        <is>
          <t>app_install_mmp_total_install_cvr</t>
        </is>
      </c>
      <c r="B113" s="29" t="inlineStr">
        <is>
          <t>App install mmp total install cvr · NUMERIC · Reddit Ads Report Metrics</t>
        </is>
      </c>
      <c r="C113" s="26" t="n"/>
      <c r="D113" s="27">
        <f>IF(AND($C113="x",$A113&lt;&gt;""),$A113,"")</f>
        <v/>
      </c>
    </row>
    <row r="114">
      <c r="A114" s="25" t="inlineStr">
        <is>
          <t>app_install_mmp_total_install_ecpa</t>
        </is>
      </c>
      <c r="B114" s="29" t="inlineStr">
        <is>
          <t>App install mmp total install ecpa · NUMERIC · Reddit Ads Report Metrics</t>
        </is>
      </c>
      <c r="C114" s="26" t="n"/>
      <c r="D114" s="27">
        <f>IF(AND($C114="x",$A114&lt;&gt;""),$A114,"")</f>
        <v/>
      </c>
    </row>
    <row r="115">
      <c r="A115" s="25" t="inlineStr">
        <is>
          <t>app_install_mmp_view_content_count</t>
        </is>
      </c>
      <c r="B115" s="29" t="inlineStr">
        <is>
          <t>App install mmp view content count · NUMERIC · Reddit Ads Report Metrics</t>
        </is>
      </c>
      <c r="C115" s="26" t="n"/>
      <c r="D115" s="27">
        <f>IF(AND($C115="x",$A115&lt;&gt;""),$A115,"")</f>
        <v/>
      </c>
    </row>
    <row r="116">
      <c r="A116" s="25" t="inlineStr">
        <is>
          <t>app_install_mmp_view_content_cvr</t>
        </is>
      </c>
      <c r="B116" s="29" t="inlineStr">
        <is>
          <t>App install mmp view content cvr · NUMERIC · Reddit Ads Report Metrics</t>
        </is>
      </c>
      <c r="C116" s="26" t="n"/>
      <c r="D116" s="27">
        <f>IF(AND($C116="x",$A116&lt;&gt;""),$A116,"")</f>
        <v/>
      </c>
    </row>
    <row r="117">
      <c r="A117" s="25" t="inlineStr">
        <is>
          <t>app_install_mmp_view_content_ecpa</t>
        </is>
      </c>
      <c r="B117" s="29" t="inlineStr">
        <is>
          <t>App install mmp view content ecpa · NUMERIC · Reddit Ads Report Metrics</t>
        </is>
      </c>
      <c r="C117" s="26" t="n"/>
      <c r="D117" s="27">
        <f>IF(AND($C117="x",$A117&lt;&gt;""),$A117,"")</f>
        <v/>
      </c>
    </row>
    <row r="118">
      <c r="A118" s="25" t="inlineStr">
        <is>
          <t>app_install_purchase_count</t>
        </is>
      </c>
      <c r="B118" s="29" t="inlineStr">
        <is>
          <t>App install purchase count · NUMERIC · Reddit Ads Report Metrics</t>
        </is>
      </c>
      <c r="C118" s="26" t="n"/>
      <c r="D118" s="27">
        <f>IF(AND($C118="x",$A118&lt;&gt;""),$A118,"")</f>
        <v/>
      </c>
    </row>
    <row r="119">
      <c r="A119" s="25" t="inlineStr">
        <is>
          <t>app_install_purchase_cvr</t>
        </is>
      </c>
      <c r="B119" s="29" t="inlineStr">
        <is>
          <t>App install purchase cvr · NUMERIC · Reddit Ads Report Metrics</t>
        </is>
      </c>
      <c r="C119" s="26" t="n"/>
      <c r="D119" s="27">
        <f>IF(AND($C119="x",$A119&lt;&gt;""),$A119,"")</f>
        <v/>
      </c>
    </row>
    <row r="120">
      <c r="A120" s="25" t="inlineStr">
        <is>
          <t>app_install_purchase_ecpa</t>
        </is>
      </c>
      <c r="B120" s="29" t="inlineStr">
        <is>
          <t>App install purchase ecpa · NUMERIC · Reddit Ads Report Metrics</t>
        </is>
      </c>
      <c r="C120" s="26" t="n"/>
      <c r="D120" s="27">
        <f>IF(AND($C120="x",$A120&lt;&gt;""),$A120,"")</f>
        <v/>
      </c>
    </row>
    <row r="121">
      <c r="A121" s="25" t="inlineStr">
        <is>
          <t>app_install_revenue</t>
        </is>
      </c>
      <c r="B121" s="29" t="inlineStr">
        <is>
          <t>App install revenue · NUMERIC · Reddit Ads Report Metrics</t>
        </is>
      </c>
      <c r="C121" s="26" t="n"/>
      <c r="D121" s="27">
        <f>IF(AND($C121="x",$A121&lt;&gt;""),$A121,"")</f>
        <v/>
      </c>
    </row>
    <row r="122">
      <c r="A122" s="25" t="inlineStr">
        <is>
          <t>app_install_roas_double</t>
        </is>
      </c>
      <c r="B122" s="29" t="inlineStr">
        <is>
          <t>App install roas double · NUMERIC · Reddit Ads Report Metrics</t>
        </is>
      </c>
      <c r="C122" s="26" t="n"/>
      <c r="D122" s="27">
        <f>IF(AND($C122="x",$A122&lt;&gt;""),$A122,"")</f>
        <v/>
      </c>
    </row>
    <row r="123">
      <c r="A123" s="25" t="inlineStr">
        <is>
          <t>app_install_search_count</t>
        </is>
      </c>
      <c r="B123" s="29" t="inlineStr">
        <is>
          <t>App install search count · NUMERIC · Reddit Ads Report Metrics</t>
        </is>
      </c>
      <c r="C123" s="26" t="n"/>
      <c r="D123" s="27">
        <f>IF(AND($C123="x",$A123&lt;&gt;""),$A123,"")</f>
        <v/>
      </c>
    </row>
    <row r="124">
      <c r="A124" s="25" t="inlineStr">
        <is>
          <t>app_install_search_cvr</t>
        </is>
      </c>
      <c r="B124" s="29" t="inlineStr">
        <is>
          <t>App install search cvr · NUMERIC · Reddit Ads Report Metrics</t>
        </is>
      </c>
      <c r="C124" s="26" t="n"/>
      <c r="D124" s="27">
        <f>IF(AND($C124="x",$A124&lt;&gt;""),$A124,"")</f>
        <v/>
      </c>
    </row>
    <row r="125">
      <c r="A125" s="25" t="inlineStr">
        <is>
          <t>app_install_search_ecpa</t>
        </is>
      </c>
      <c r="B125" s="29" t="inlineStr">
        <is>
          <t>App install search ecpa · NUMERIC · Reddit Ads Report Metrics</t>
        </is>
      </c>
      <c r="C125" s="26" t="n"/>
      <c r="D125" s="27">
        <f>IF(AND($C125="x",$A125&lt;&gt;""),$A125,"")</f>
        <v/>
      </c>
    </row>
    <row r="126">
      <c r="A126" s="25" t="inlineStr">
        <is>
          <t>app_install_sign_up_count</t>
        </is>
      </c>
      <c r="B126" s="29" t="inlineStr">
        <is>
          <t>App install sign up count · NUMERIC · Reddit Ads Report Metrics</t>
        </is>
      </c>
      <c r="C126" s="26" t="n"/>
      <c r="D126" s="27">
        <f>IF(AND($C126="x",$A126&lt;&gt;""),$A126,"")</f>
        <v/>
      </c>
    </row>
    <row r="127">
      <c r="A127" s="25" t="inlineStr">
        <is>
          <t>app_install_sign_up_cvr</t>
        </is>
      </c>
      <c r="B127" s="29" t="inlineStr">
        <is>
          <t>App install sign up cvr · NUMERIC · Reddit Ads Report Metrics</t>
        </is>
      </c>
      <c r="C127" s="26" t="n"/>
      <c r="D127" s="27">
        <f>IF(AND($C127="x",$A127&lt;&gt;""),$A127,"")</f>
        <v/>
      </c>
    </row>
    <row r="128">
      <c r="A128" s="25" t="inlineStr">
        <is>
          <t>app_install_sign_up_ecpa</t>
        </is>
      </c>
      <c r="B128" s="29" t="inlineStr">
        <is>
          <t>App install sign up ecpa · NUMERIC · Reddit Ads Report Metrics</t>
        </is>
      </c>
      <c r="C128" s="26" t="n"/>
      <c r="D128" s="27">
        <f>IF(AND($C128="x",$A128&lt;&gt;""),$A128,"")</f>
        <v/>
      </c>
    </row>
    <row r="129">
      <c r="A129" s="25" t="inlineStr">
        <is>
          <t>app_install_skan_install_count</t>
        </is>
      </c>
      <c r="B129" s="29" t="inlineStr">
        <is>
          <t>App install skan install count · NUMERIC · Reddit Ads Report Metrics</t>
        </is>
      </c>
      <c r="C129" s="26" t="n"/>
      <c r="D129" s="27">
        <f>IF(AND($C129="x",$A129&lt;&gt;""),$A129,"")</f>
        <v/>
      </c>
    </row>
    <row r="130">
      <c r="A130" s="25" t="inlineStr">
        <is>
          <t>app_install_skan_install_cvr</t>
        </is>
      </c>
      <c r="B130" s="29" t="inlineStr">
        <is>
          <t>App install skan install cvr · NUMERIC · Reddit Ads Report Metrics</t>
        </is>
      </c>
      <c r="C130" s="26" t="n"/>
      <c r="D130" s="27">
        <f>IF(AND($C130="x",$A130&lt;&gt;""),$A130,"")</f>
        <v/>
      </c>
    </row>
    <row r="131">
      <c r="A131" s="25" t="inlineStr">
        <is>
          <t>app_install_skan_install_ecpa</t>
        </is>
      </c>
      <c r="B131" s="29" t="inlineStr">
        <is>
          <t>App install skan install ecpa · NUMERIC · Reddit Ads Report Metrics</t>
        </is>
      </c>
      <c r="C131" s="26" t="n"/>
      <c r="D131" s="27">
        <f>IF(AND($C131="x",$A131&lt;&gt;""),$A131,"")</f>
        <v/>
      </c>
    </row>
    <row r="132">
      <c r="A132" s="25" t="inlineStr">
        <is>
          <t>app_install_skan_reinstall_count</t>
        </is>
      </c>
      <c r="B132" s="29" t="inlineStr">
        <is>
          <t>App install skan reinstall count · NUMERIC · Reddit Ads Report Metrics</t>
        </is>
      </c>
      <c r="C132" s="26" t="n"/>
      <c r="D132" s="27">
        <f>IF(AND($C132="x",$A132&lt;&gt;""),$A132,"")</f>
        <v/>
      </c>
    </row>
    <row r="133">
      <c r="A133" s="25" t="inlineStr">
        <is>
          <t>app_install_skan_reinstall_cvr</t>
        </is>
      </c>
      <c r="B133" s="29" t="inlineStr">
        <is>
          <t>App install skan reinstall cvr · NUMERIC · Reddit Ads Report Metrics</t>
        </is>
      </c>
      <c r="C133" s="26" t="n"/>
      <c r="D133" s="27">
        <f>IF(AND($C133="x",$A133&lt;&gt;""),$A133,"")</f>
        <v/>
      </c>
    </row>
    <row r="134">
      <c r="A134" s="25" t="inlineStr">
        <is>
          <t>app_install_skan_reinstall_ecpa</t>
        </is>
      </c>
      <c r="B134" s="29" t="inlineStr">
        <is>
          <t>App install skan reinstall ecpa · NUMERIC · Reddit Ads Report Metrics</t>
        </is>
      </c>
      <c r="C134" s="26" t="n"/>
      <c r="D134" s="27">
        <f>IF(AND($C134="x",$A134&lt;&gt;""),$A134,"")</f>
        <v/>
      </c>
    </row>
    <row r="135">
      <c r="A135" s="25" t="inlineStr">
        <is>
          <t>app_install_skan_total_install_count</t>
        </is>
      </c>
      <c r="B135" s="29" t="inlineStr">
        <is>
          <t>App install skan total install count · NUMERIC · Reddit Ads Report Metrics</t>
        </is>
      </c>
      <c r="C135" s="26" t="n"/>
      <c r="D135" s="27">
        <f>IF(AND($C135="x",$A135&lt;&gt;""),$A135,"")</f>
        <v/>
      </c>
    </row>
    <row r="136">
      <c r="A136" s="25" t="inlineStr">
        <is>
          <t>app_install_skan_total_install_cvr</t>
        </is>
      </c>
      <c r="B136" s="29" t="inlineStr">
        <is>
          <t>App install skan total install cvr · NUMERIC · Reddit Ads Report Metrics</t>
        </is>
      </c>
      <c r="C136" s="26" t="n"/>
      <c r="D136" s="27">
        <f>IF(AND($C136="x",$A136&lt;&gt;""),$A136,"")</f>
        <v/>
      </c>
    </row>
    <row r="137">
      <c r="A137" s="25" t="inlineStr">
        <is>
          <t>app_install_skan_total_install_ecpa</t>
        </is>
      </c>
      <c r="B137" s="29" t="inlineStr">
        <is>
          <t>App install skan total install ecpa · NUMERIC · Reddit Ads Report Metrics</t>
        </is>
      </c>
      <c r="C137" s="26" t="n"/>
      <c r="D137" s="27">
        <f>IF(AND($C137="x",$A137&lt;&gt;""),$A137,"")</f>
        <v/>
      </c>
    </row>
    <row r="138">
      <c r="A138" s="25" t="inlineStr">
        <is>
          <t>app_install_spend_credits_count</t>
        </is>
      </c>
      <c r="B138" s="29" t="inlineStr">
        <is>
          <t>App install spend credits count · NUMERIC · Reddit Ads Report Metrics</t>
        </is>
      </c>
      <c r="C138" s="26" t="n"/>
      <c r="D138" s="27">
        <f>IF(AND($C138="x",$A138&lt;&gt;""),$A138,"")</f>
        <v/>
      </c>
    </row>
    <row r="139">
      <c r="A139" s="25" t="inlineStr">
        <is>
          <t>app_install_spend_credits_cvr</t>
        </is>
      </c>
      <c r="B139" s="29" t="inlineStr">
        <is>
          <t>App install spend credits cvr · NUMERIC · Reddit Ads Report Metrics</t>
        </is>
      </c>
      <c r="C139" s="26" t="n"/>
      <c r="D139" s="27">
        <f>IF(AND($C139="x",$A139&lt;&gt;""),$A139,"")</f>
        <v/>
      </c>
    </row>
    <row r="140">
      <c r="A140" s="25" t="inlineStr">
        <is>
          <t>app_install_spend_credits_ecpa</t>
        </is>
      </c>
      <c r="B140" s="29" t="inlineStr">
        <is>
          <t>App install spend credits ecpa · NUMERIC · Reddit Ads Report Metrics</t>
        </is>
      </c>
      <c r="C140" s="26" t="n"/>
      <c r="D140" s="27">
        <f>IF(AND($C140="x",$A140&lt;&gt;""),$A140,"")</f>
        <v/>
      </c>
    </row>
    <row r="141">
      <c r="A141" s="25" t="inlineStr">
        <is>
          <t>app_install_total_conversions</t>
        </is>
      </c>
      <c r="B141" s="29" t="inlineStr">
        <is>
          <t>App install total conversions · NUMERIC · Reddit Ads Report Metrics</t>
        </is>
      </c>
      <c r="C141" s="26" t="n"/>
      <c r="D141" s="27">
        <f>IF(AND($C141="x",$A141&lt;&gt;""),$A141,"")</f>
        <v/>
      </c>
    </row>
    <row r="142">
      <c r="A142" s="25" t="inlineStr">
        <is>
          <t>app_install_view_content_count</t>
        </is>
      </c>
      <c r="B142" s="29" t="inlineStr">
        <is>
          <t>App install view content count · NUMERIC · Reddit Ads Report Metrics</t>
        </is>
      </c>
      <c r="C142" s="26" t="n"/>
      <c r="D142" s="27">
        <f>IF(AND($C142="x",$A142&lt;&gt;""),$A142,"")</f>
        <v/>
      </c>
    </row>
    <row r="143">
      <c r="A143" s="25" t="inlineStr">
        <is>
          <t>app_install_view_content_cvr</t>
        </is>
      </c>
      <c r="B143" s="29" t="inlineStr">
        <is>
          <t>App install view content cvr · NUMERIC · Reddit Ads Report Metrics</t>
        </is>
      </c>
      <c r="C143" s="26" t="n"/>
      <c r="D143" s="27">
        <f>IF(AND($C143="x",$A143&lt;&gt;""),$A143,"")</f>
        <v/>
      </c>
    </row>
    <row r="144">
      <c r="A144" s="25" t="inlineStr">
        <is>
          <t>app_install_view_content_ecpa</t>
        </is>
      </c>
      <c r="B144" s="29" t="inlineStr">
        <is>
          <t>App install view content ecpa · NUMERIC · Reddit Ads Report Metrics</t>
        </is>
      </c>
      <c r="C144" s="26" t="n"/>
      <c r="D144" s="27">
        <f>IF(AND($C144="x",$A144&lt;&gt;""),$A144,"")</f>
        <v/>
      </c>
    </row>
    <row r="145">
      <c r="A145" s="25" t="inlineStr">
        <is>
          <t>comment_downvotes</t>
        </is>
      </c>
      <c r="B145" s="29" t="inlineStr">
        <is>
          <t>Comment downvotes · NUMERIC · Reddit Ads Report Metrics</t>
        </is>
      </c>
      <c r="C145" s="26" t="n"/>
      <c r="D145" s="27">
        <f>IF(AND($C145="x",$A145&lt;&gt;""),$A145,"")</f>
        <v/>
      </c>
    </row>
    <row r="146">
      <c r="A146" s="25" t="inlineStr">
        <is>
          <t>comment_page_views</t>
        </is>
      </c>
      <c r="B146" s="29" t="inlineStr">
        <is>
          <t>Comment page views · NUMERIC · Reddit Ads Report Metrics</t>
        </is>
      </c>
      <c r="C146" s="26" t="n"/>
      <c r="D146" s="27">
        <f>IF(AND($C146="x",$A146&lt;&gt;""),$A146,"")</f>
        <v/>
      </c>
    </row>
    <row r="147">
      <c r="A147" s="25" t="inlineStr">
        <is>
          <t>comment_submissions</t>
        </is>
      </c>
      <c r="B147" s="29" t="inlineStr">
        <is>
          <t>Comment submissions · NUMERIC · Reddit Ads Report Metrics</t>
        </is>
      </c>
      <c r="C147" s="26" t="n"/>
      <c r="D147" s="27">
        <f>IF(AND($C147="x",$A147&lt;&gt;""),$A147,"")</f>
        <v/>
      </c>
    </row>
    <row r="148">
      <c r="A148" s="25" t="inlineStr">
        <is>
          <t>comment_upvotes</t>
        </is>
      </c>
      <c r="B148" s="29" t="inlineStr">
        <is>
          <t>Comment upvotes · NUMERIC · Reddit Ads Report Metrics</t>
        </is>
      </c>
      <c r="C148" s="26" t="n"/>
      <c r="D148" s="27">
        <f>IF(AND($C148="x",$A148&lt;&gt;""),$A148,"")</f>
        <v/>
      </c>
    </row>
    <row r="149">
      <c r="A149" s="25" t="inlineStr">
        <is>
          <t>community</t>
        </is>
      </c>
      <c r="B149" s="29" t="inlineStr">
        <is>
          <t>Community · TEXT · Reddit Ads Report Metrics</t>
        </is>
      </c>
      <c r="C149" s="26" t="n"/>
      <c r="D149" s="27">
        <f>IF(AND($C149="x",$A149&lt;&gt;""),$A149,"")</f>
        <v/>
      </c>
    </row>
    <row r="150">
      <c r="A150" s="25" t="inlineStr">
        <is>
          <t>conversion_add_to_cart_avg_value</t>
        </is>
      </c>
      <c r="B150" s="29" t="inlineStr">
        <is>
          <t>Conversion add to cart avg value · NUMERIC · Reddit Ads Report Metrics</t>
        </is>
      </c>
      <c r="C150" s="26" t="n"/>
      <c r="D150" s="27">
        <f>IF(AND($C150="x",$A150&lt;&gt;""),$A150,"")</f>
        <v/>
      </c>
    </row>
    <row r="151">
      <c r="A151" s="25" t="inlineStr">
        <is>
          <t>conversion_add_to_cart_clicks</t>
        </is>
      </c>
      <c r="B151" s="29" t="inlineStr">
        <is>
          <t>Conversion add to cart clicks · NUMERIC · Reddit Ads Report Metrics</t>
        </is>
      </c>
      <c r="C151" s="26" t="n"/>
      <c r="D151" s="27">
        <f>IF(AND($C151="x",$A151&lt;&gt;""),$A151,"")</f>
        <v/>
      </c>
    </row>
    <row r="152">
      <c r="A152" s="25" t="inlineStr">
        <is>
          <t>conversion_add_to_cart_ecpa</t>
        </is>
      </c>
      <c r="B152" s="29" t="inlineStr">
        <is>
          <t>Conversion add to cart ecpa · NUMERIC · Reddit Ads Report Metrics</t>
        </is>
      </c>
      <c r="C152" s="26" t="n"/>
      <c r="D152" s="27">
        <f>IF(AND($C152="x",$A152&lt;&gt;""),$A152,"")</f>
        <v/>
      </c>
    </row>
    <row r="153">
      <c r="A153" s="25" t="inlineStr">
        <is>
          <t>conversion_add_to_cart_total_items</t>
        </is>
      </c>
      <c r="B153" s="29" t="inlineStr">
        <is>
          <t>Conversion add to cart total items · NUMERIC · Reddit Ads Report Metrics</t>
        </is>
      </c>
      <c r="C153" s="26" t="n"/>
      <c r="D153" s="27">
        <f>IF(AND($C153="x",$A153&lt;&gt;""),$A153,"")</f>
        <v/>
      </c>
    </row>
    <row r="154">
      <c r="A154" s="25" t="inlineStr">
        <is>
          <t>conversion_add_to_cart_total_value</t>
        </is>
      </c>
      <c r="B154" s="29" t="inlineStr">
        <is>
          <t>Conversion add to cart total value · NUMERIC · Reddit Ads Report Metrics</t>
        </is>
      </c>
      <c r="C154" s="26" t="n"/>
      <c r="D154" s="27">
        <f>IF(AND($C154="x",$A154&lt;&gt;""),$A154,"")</f>
        <v/>
      </c>
    </row>
    <row r="155">
      <c r="A155" s="25" t="inlineStr">
        <is>
          <t>conversion_add_to_cart_views</t>
        </is>
      </c>
      <c r="B155" s="29" t="inlineStr">
        <is>
          <t>Conversion add to cart views · NUMERIC · Reddit Ads Report Metrics</t>
        </is>
      </c>
      <c r="C155" s="26" t="n"/>
      <c r="D155" s="27">
        <f>IF(AND($C155="x",$A155&lt;&gt;""),$A155,"")</f>
        <v/>
      </c>
    </row>
    <row r="156">
      <c r="A156" s="25" t="inlineStr">
        <is>
          <t>conversion_add_to_wishlist_avg_value</t>
        </is>
      </c>
      <c r="B156" s="29" t="inlineStr">
        <is>
          <t>Conversion add to wishlist avg value · NUMERIC · Reddit Ads Report Metrics</t>
        </is>
      </c>
      <c r="C156" s="26" t="n"/>
      <c r="D156" s="27">
        <f>IF(AND($C156="x",$A156&lt;&gt;""),$A156,"")</f>
        <v/>
      </c>
    </row>
    <row r="157">
      <c r="A157" s="25" t="inlineStr">
        <is>
          <t>conversion_add_to_wishlist_clicks</t>
        </is>
      </c>
      <c r="B157" s="29" t="inlineStr">
        <is>
          <t>Conversion add to wishlist clicks · NUMERIC · Reddit Ads Report Metrics</t>
        </is>
      </c>
      <c r="C157" s="26" t="n"/>
      <c r="D157" s="27">
        <f>IF(AND($C157="x",$A157&lt;&gt;""),$A157,"")</f>
        <v/>
      </c>
    </row>
    <row r="158">
      <c r="A158" s="25" t="inlineStr">
        <is>
          <t>conversion_add_to_wishlist_ecpa</t>
        </is>
      </c>
      <c r="B158" s="29" t="inlineStr">
        <is>
          <t>Conversion add to wishlist ecpa · NUMERIC · Reddit Ads Report Metrics</t>
        </is>
      </c>
      <c r="C158" s="26" t="n"/>
      <c r="D158" s="27">
        <f>IF(AND($C158="x",$A158&lt;&gt;""),$A158,"")</f>
        <v/>
      </c>
    </row>
    <row r="159">
      <c r="A159" s="25" t="inlineStr">
        <is>
          <t>conversion_add_to_wishlist_total_items</t>
        </is>
      </c>
      <c r="B159" s="29" t="inlineStr">
        <is>
          <t>Conversion add to wishlist total items · NUMERIC · Reddit Ads Report Metrics</t>
        </is>
      </c>
      <c r="C159" s="26" t="n"/>
      <c r="D159" s="27">
        <f>IF(AND($C159="x",$A159&lt;&gt;""),$A159,"")</f>
        <v/>
      </c>
    </row>
    <row r="160">
      <c r="A160" s="25" t="inlineStr">
        <is>
          <t>conversion_add_to_wishlist_total_value</t>
        </is>
      </c>
      <c r="B160" s="29" t="inlineStr">
        <is>
          <t>Conversion add to wishlist total value · NUMERIC · Reddit Ads Report Metrics</t>
        </is>
      </c>
      <c r="C160" s="26" t="n"/>
      <c r="D160" s="27">
        <f>IF(AND($C160="x",$A160&lt;&gt;""),$A160,"")</f>
        <v/>
      </c>
    </row>
    <row r="161">
      <c r="A161" s="25" t="inlineStr">
        <is>
          <t>conversion_add_to_wishlist_views</t>
        </is>
      </c>
      <c r="B161" s="29" t="inlineStr">
        <is>
          <t>Conversion add to wishlist views · NUMERIC · Reddit Ads Report Metrics</t>
        </is>
      </c>
      <c r="C161" s="26" t="n"/>
      <c r="D161" s="27">
        <f>IF(AND($C161="x",$A161&lt;&gt;""),$A161,"")</f>
        <v/>
      </c>
    </row>
    <row r="162">
      <c r="A162" s="25" t="inlineStr">
        <is>
          <t>conversion_lead_avg_value</t>
        </is>
      </c>
      <c r="B162" s="29" t="inlineStr">
        <is>
          <t>Conversion lead avg value · NUMERIC · Reddit Ads Report Metrics</t>
        </is>
      </c>
      <c r="C162" s="26" t="n"/>
      <c r="D162" s="27">
        <f>IF(AND($C162="x",$A162&lt;&gt;""),$A162,"")</f>
        <v/>
      </c>
    </row>
    <row r="163">
      <c r="A163" s="25" t="inlineStr">
        <is>
          <t>conversion_lead_ecpa</t>
        </is>
      </c>
      <c r="B163" s="29" t="inlineStr">
        <is>
          <t>Conversion lead ecpa · NUMERIC · Reddit Ads Report Metrics</t>
        </is>
      </c>
      <c r="C163" s="26" t="n"/>
      <c r="D163" s="27">
        <f>IF(AND($C163="x",$A163&lt;&gt;""),$A163,"")</f>
        <v/>
      </c>
    </row>
    <row r="164">
      <c r="A164" s="25" t="inlineStr">
        <is>
          <t>conversion_lead_views</t>
        </is>
      </c>
      <c r="B164" s="29" t="inlineStr">
        <is>
          <t>Conversion lead views · NUMERIC · Reddit Ads Report Metrics</t>
        </is>
      </c>
      <c r="C164" s="26" t="n"/>
      <c r="D164" s="27">
        <f>IF(AND($C164="x",$A164&lt;&gt;""),$A164,"")</f>
        <v/>
      </c>
    </row>
    <row r="165">
      <c r="A165" s="25" t="inlineStr">
        <is>
          <t>conversion_page_visit_clicks</t>
        </is>
      </c>
      <c r="B165" s="29" t="inlineStr">
        <is>
          <t>Conversion page visit clicks · NUMERIC · Reddit Ads Report Metrics</t>
        </is>
      </c>
      <c r="C165" s="26" t="n"/>
      <c r="D165" s="27">
        <f>IF(AND($C165="x",$A165&lt;&gt;""),$A165,"")</f>
        <v/>
      </c>
    </row>
    <row r="166">
      <c r="A166" s="25" t="inlineStr">
        <is>
          <t>conversion_page_visit_ecpa</t>
        </is>
      </c>
      <c r="B166" s="29" t="inlineStr">
        <is>
          <t>Conversion page visit ecpa · NUMERIC · Reddit Ads Report Metrics</t>
        </is>
      </c>
      <c r="C166" s="26" t="n"/>
      <c r="D166" s="27">
        <f>IF(AND($C166="x",$A166&lt;&gt;""),$A166,"")</f>
        <v/>
      </c>
    </row>
    <row r="167">
      <c r="A167" s="25" t="inlineStr">
        <is>
          <t>conversion_page_visit_views</t>
        </is>
      </c>
      <c r="B167" s="29" t="inlineStr">
        <is>
          <t>Conversion page visit views · NUMERIC · Reddit Ads Report Metrics</t>
        </is>
      </c>
      <c r="C167" s="26" t="n"/>
      <c r="D167" s="27">
        <f>IF(AND($C167="x",$A167&lt;&gt;""),$A167,"")</f>
        <v/>
      </c>
    </row>
    <row r="168">
      <c r="A168" s="25" t="inlineStr">
        <is>
          <t>conversion_purchase_avg_value</t>
        </is>
      </c>
      <c r="B168" s="29" t="inlineStr">
        <is>
          <t>Conversion purchase avg value · NUMERIC · Reddit Ads Report Metrics</t>
        </is>
      </c>
      <c r="C168" s="26" t="n"/>
      <c r="D168" s="27">
        <f>IF(AND($C168="x",$A168&lt;&gt;""),$A168,"")</f>
        <v/>
      </c>
    </row>
    <row r="169">
      <c r="A169" s="25" t="inlineStr">
        <is>
          <t>conversion_purchase_ecpa</t>
        </is>
      </c>
      <c r="B169" s="29" t="inlineStr">
        <is>
          <t>Conversion purchase ecpa · NUMERIC · Reddit Ads Report Metrics</t>
        </is>
      </c>
      <c r="C169" s="26" t="n"/>
      <c r="D169" s="27">
        <f>IF(AND($C169="x",$A169&lt;&gt;""),$A169,"")</f>
        <v/>
      </c>
    </row>
    <row r="170">
      <c r="A170" s="25" t="inlineStr">
        <is>
          <t>conversion_purchase_views</t>
        </is>
      </c>
      <c r="B170" s="29" t="inlineStr">
        <is>
          <t>Conversion purchase views · NUMERIC · Reddit Ads Report Metrics</t>
        </is>
      </c>
      <c r="C170" s="26" t="n"/>
      <c r="D170" s="27">
        <f>IF(AND($C170="x",$A170&lt;&gt;""),$A170,"")</f>
        <v/>
      </c>
    </row>
    <row r="171">
      <c r="A171" s="25" t="inlineStr">
        <is>
          <t>conversion_roas</t>
        </is>
      </c>
      <c r="B171" s="29" t="inlineStr">
        <is>
          <t>Conversion roas · NUMERIC · Reddit Ads Report Metrics</t>
        </is>
      </c>
      <c r="C171" s="26" t="n"/>
      <c r="D171" s="27">
        <f>IF(AND($C171="x",$A171&lt;&gt;""),$A171,"")</f>
        <v/>
      </c>
    </row>
    <row r="172">
      <c r="A172" s="25" t="inlineStr">
        <is>
          <t>conversion_search_clicks</t>
        </is>
      </c>
      <c r="B172" s="29" t="inlineStr">
        <is>
          <t>Conversion search clicks · NUMERIC · Reddit Ads Report Metrics</t>
        </is>
      </c>
      <c r="C172" s="26" t="n"/>
      <c r="D172" s="27">
        <f>IF(AND($C172="x",$A172&lt;&gt;""),$A172,"")</f>
        <v/>
      </c>
    </row>
    <row r="173">
      <c r="A173" s="25" t="inlineStr">
        <is>
          <t>conversion_search_ecpa</t>
        </is>
      </c>
      <c r="B173" s="29" t="inlineStr">
        <is>
          <t>Conversion search ecpa · NUMERIC · Reddit Ads Report Metrics</t>
        </is>
      </c>
      <c r="C173" s="26" t="n"/>
      <c r="D173" s="27">
        <f>IF(AND($C173="x",$A173&lt;&gt;""),$A173,"")</f>
        <v/>
      </c>
    </row>
    <row r="174">
      <c r="A174" s="25" t="inlineStr">
        <is>
          <t>conversion_search_views</t>
        </is>
      </c>
      <c r="B174" s="29" t="inlineStr">
        <is>
          <t>Conversion search views · NUMERIC · Reddit Ads Report Metrics</t>
        </is>
      </c>
      <c r="C174" s="26" t="n"/>
      <c r="D174" s="27">
        <f>IF(AND($C174="x",$A174&lt;&gt;""),$A174,"")</f>
        <v/>
      </c>
    </row>
    <row r="175">
      <c r="A175" s="25" t="inlineStr">
        <is>
          <t>conversion_sign_up_clicks</t>
        </is>
      </c>
      <c r="B175" s="29" t="inlineStr">
        <is>
          <t>Conversion sign up clicks · NUMERIC · Reddit Ads Report Metrics</t>
        </is>
      </c>
      <c r="C175" s="26" t="n"/>
      <c r="D175" s="27">
        <f>IF(AND($C175="x",$A175&lt;&gt;""),$A175,"")</f>
        <v/>
      </c>
    </row>
    <row r="176">
      <c r="A176" s="25" t="inlineStr">
        <is>
          <t>conversion_sign_up_ecpa</t>
        </is>
      </c>
      <c r="B176" s="29" t="inlineStr">
        <is>
          <t>Conversion sign up ecpa · NUMERIC · Reddit Ads Report Metrics</t>
        </is>
      </c>
      <c r="C176" s="26" t="n"/>
      <c r="D176" s="27">
        <f>IF(AND($C176="x",$A176&lt;&gt;""),$A176,"")</f>
        <v/>
      </c>
    </row>
    <row r="177">
      <c r="A177" s="25" t="inlineStr">
        <is>
          <t>conversion_sign_up_views</t>
        </is>
      </c>
      <c r="B177" s="29" t="inlineStr">
        <is>
          <t>Conversion sign up views · NUMERIC · Reddit Ads Report Metrics</t>
        </is>
      </c>
      <c r="C177" s="26" t="n"/>
      <c r="D177" s="27">
        <f>IF(AND($C177="x",$A177&lt;&gt;""),$A177,"")</f>
        <v/>
      </c>
    </row>
    <row r="178">
      <c r="A178" s="25" t="inlineStr">
        <is>
          <t>conversion_signup_avg_value</t>
        </is>
      </c>
      <c r="B178" s="29" t="inlineStr">
        <is>
          <t>Conversion signup avg value · NUMERIC · Reddit Ads Report Metrics</t>
        </is>
      </c>
      <c r="C178" s="26" t="n"/>
      <c r="D178" s="27">
        <f>IF(AND($C178="x",$A178&lt;&gt;""),$A178,"")</f>
        <v/>
      </c>
    </row>
    <row r="179">
      <c r="A179" s="25" t="inlineStr">
        <is>
          <t>conversion_view_content_clicks</t>
        </is>
      </c>
      <c r="B179" s="29" t="inlineStr">
        <is>
          <t>Conversion view content clicks · NUMERIC · Reddit Ads Report Metrics</t>
        </is>
      </c>
      <c r="C179" s="26" t="n"/>
      <c r="D179" s="27">
        <f>IF(AND($C179="x",$A179&lt;&gt;""),$A179,"")</f>
        <v/>
      </c>
    </row>
    <row r="180">
      <c r="A180" s="25" t="inlineStr">
        <is>
          <t>conversion_view_content_ecpa</t>
        </is>
      </c>
      <c r="B180" s="29" t="inlineStr">
        <is>
          <t>Conversion view content ecpa · NUMERIC · Reddit Ads Report Metrics</t>
        </is>
      </c>
      <c r="C180" s="26" t="n"/>
      <c r="D180" s="27">
        <f>IF(AND($C180="x",$A180&lt;&gt;""),$A180,"")</f>
        <v/>
      </c>
    </row>
    <row r="181">
      <c r="A181" s="25" t="inlineStr">
        <is>
          <t>conversion_view_content_views</t>
        </is>
      </c>
      <c r="B181" s="29" t="inlineStr">
        <is>
          <t>Conversion view content views · NUMERIC · Reddit Ads Report Metrics</t>
        </is>
      </c>
      <c r="C181" s="26" t="n"/>
      <c r="D181" s="27">
        <f>IF(AND($C181="x",$A181&lt;&gt;""),$A181,"")</f>
        <v/>
      </c>
    </row>
    <row r="182">
      <c r="A182" s="25" t="inlineStr">
        <is>
          <t>country</t>
        </is>
      </c>
      <c r="B182" s="29" t="inlineStr">
        <is>
          <t>Country · COUNTRY · Reddit Ads Report Metrics</t>
        </is>
      </c>
      <c r="C182" s="26" t="n"/>
      <c r="D182" s="27">
        <f>IF(AND($C182="x",$A182&lt;&gt;""),$A182,"")</f>
        <v/>
      </c>
    </row>
    <row r="183">
      <c r="A183" s="25" t="inlineStr">
        <is>
          <t>cpv</t>
        </is>
      </c>
      <c r="B183" s="29" t="inlineStr">
        <is>
          <t>Cpv · NUMERIC · Reddit Ads Report Metrics</t>
        </is>
      </c>
      <c r="C183" s="26" t="n"/>
      <c r="D183" s="27">
        <f>IF(AND($C183="x",$A183&lt;&gt;""),$A183,"")</f>
        <v/>
      </c>
    </row>
    <row r="184">
      <c r="A184" s="25" t="inlineStr">
        <is>
          <t>device</t>
        </is>
      </c>
      <c r="B184" s="29" t="inlineStr">
        <is>
          <t>Device · TEXT · Reddit Ads Report Metrics</t>
        </is>
      </c>
      <c r="C184" s="26" t="n"/>
      <c r="D184" s="27">
        <f>IF(AND($C184="x",$A184&lt;&gt;""),$A184,"")</f>
        <v/>
      </c>
    </row>
    <row r="185">
      <c r="A185" s="25" t="inlineStr">
        <is>
          <t>dma</t>
        </is>
      </c>
      <c r="B185" s="29" t="inlineStr">
        <is>
          <t>DMA · TEXT · Reddit Ads Report Metrics</t>
        </is>
      </c>
      <c r="C185" s="26" t="n"/>
      <c r="D185" s="27">
        <f>IF(AND($C185="x",$A185&lt;&gt;""),$A185,"")</f>
        <v/>
      </c>
    </row>
    <row r="186">
      <c r="A186" s="25" t="inlineStr">
        <is>
          <t>downvotes</t>
        </is>
      </c>
      <c r="B186" s="29" t="inlineStr">
        <is>
          <t>Downvotes · NUMERIC · Reddit Ads Report Metrics</t>
        </is>
      </c>
      <c r="C186" s="26" t="n"/>
      <c r="D186" s="27">
        <f>IF(AND($C186="x",$A186&lt;&gt;""),$A186,"")</f>
        <v/>
      </c>
    </row>
    <row r="187">
      <c r="A187" s="25" t="inlineStr">
        <is>
          <t>ecpm</t>
        </is>
      </c>
      <c r="B187" s="29" t="inlineStr">
        <is>
          <t>Ecpm · NUMERIC · Reddit Ads Report Metrics</t>
        </is>
      </c>
      <c r="C187" s="26" t="n"/>
      <c r="D187" s="27">
        <f>IF(AND($C187="x",$A187&lt;&gt;""),$A187,"")</f>
        <v/>
      </c>
    </row>
    <row r="188">
      <c r="A188" s="25" t="inlineStr">
        <is>
          <t>frequency</t>
        </is>
      </c>
      <c r="B188" s="29" t="inlineStr">
        <is>
          <t>Frequency · NUMERIC · Reddit Ads Report Metrics</t>
        </is>
      </c>
      <c r="C188" s="26" t="n"/>
      <c r="D188" s="27">
        <f>IF(AND($C188="x",$A188&lt;&gt;""),$A188,"")</f>
        <v/>
      </c>
    </row>
    <row r="189">
      <c r="A189" s="25" t="inlineStr">
        <is>
          <t>gender</t>
        </is>
      </c>
      <c r="B189" s="29" t="inlineStr">
        <is>
          <t>Gender · TEXT · Reddit Ads Report Metrics</t>
        </is>
      </c>
      <c r="C189" s="26" t="n"/>
      <c r="D189" s="27">
        <f>IF(AND($C189="x",$A189&lt;&gt;""),$A189,"")</f>
        <v/>
      </c>
    </row>
    <row r="190">
      <c r="A190" s="25" t="inlineStr">
        <is>
          <t>interest</t>
        </is>
      </c>
      <c r="B190" s="29" t="inlineStr">
        <is>
          <t>Interest segment · TEXT · Reddit Ads Report Metrics</t>
        </is>
      </c>
      <c r="C190" s="26" t="n"/>
      <c r="D190" s="27">
        <f>IF(AND($C190="x",$A190&lt;&gt;""),$A190,"")</f>
        <v/>
      </c>
    </row>
    <row r="191">
      <c r="A191" s="25" t="inlineStr">
        <is>
          <t>keyword</t>
        </is>
      </c>
      <c r="B191" s="29" t="inlineStr">
        <is>
          <t>Keyword · TEXT · Reddit Ads Report Metrics</t>
        </is>
      </c>
      <c r="C191" s="26" t="n"/>
      <c r="D191" s="27">
        <f>IF(AND($C191="x",$A191&lt;&gt;""),$A191,"")</f>
        <v/>
      </c>
    </row>
    <row r="192">
      <c r="A192" s="25" t="inlineStr">
        <is>
          <t>pacing</t>
        </is>
      </c>
      <c r="B192" s="29" t="inlineStr">
        <is>
          <t>Pacing · NUMERIC · Reddit Ads Report Metrics</t>
        </is>
      </c>
      <c r="C192" s="26" t="n"/>
      <c r="D192" s="27">
        <f>IF(AND($C192="x",$A192&lt;&gt;""),$A192,"")</f>
        <v/>
      </c>
    </row>
    <row r="193">
      <c r="A193" s="25" t="inlineStr">
        <is>
          <t>placement</t>
        </is>
      </c>
      <c r="B193" s="29" t="inlineStr">
        <is>
          <t>Placement · TEXT · Reddit Ads Report Metrics</t>
        </is>
      </c>
      <c r="C193" s="26" t="n"/>
      <c r="D193" s="27">
        <f>IF(AND($C193="x",$A193&lt;&gt;""),$A193,"")</f>
        <v/>
      </c>
    </row>
    <row r="194">
      <c r="A194" s="25" t="inlineStr">
        <is>
          <t>region</t>
        </is>
      </c>
      <c r="B194" s="29" t="inlineStr">
        <is>
          <t>Region · REGION · Reddit Ads Report Metrics</t>
        </is>
      </c>
      <c r="C194" s="26" t="n"/>
      <c r="D194" s="27">
        <f>IF(AND($C194="x",$A194&lt;&gt;""),$A194,"")</f>
        <v/>
      </c>
    </row>
    <row r="195">
      <c r="A195" s="25" t="inlineStr">
        <is>
          <t>upvotes</t>
        </is>
      </c>
      <c r="B195" s="29" t="inlineStr">
        <is>
          <t>Upvotes · NUMERIC · Reddit Ads Report Metrics</t>
        </is>
      </c>
      <c r="C195" s="26" t="n"/>
      <c r="D195" s="27">
        <f>IF(AND($C195="x",$A195&lt;&gt;""),$A195,"")</f>
        <v/>
      </c>
    </row>
    <row r="196">
      <c r="A196" s="25" t="inlineStr">
        <is>
          <t>video_completion_rate</t>
        </is>
      </c>
      <c r="B196" s="29" t="inlineStr">
        <is>
          <t>Video completion rate · NUMERIC · Reddit Ads Report Metrics</t>
        </is>
      </c>
      <c r="C196" s="26" t="n"/>
      <c r="D196" s="27">
        <f>IF(AND($C196="x",$A196&lt;&gt;""),$A196,"")</f>
        <v/>
      </c>
    </row>
    <row r="197">
      <c r="A197" s="25" t="inlineStr">
        <is>
          <t>video_fully_viewable_impressions</t>
        </is>
      </c>
      <c r="B197" s="29" t="inlineStr">
        <is>
          <t>Video fully viewable impressions · NUMERIC · Reddit Ads Report Metrics</t>
        </is>
      </c>
      <c r="C197" s="26" t="n"/>
      <c r="D197" s="27">
        <f>IF(AND($C197="x",$A197&lt;&gt;""),$A197,"")</f>
        <v/>
      </c>
    </row>
    <row r="198">
      <c r="A198" s="25" t="inlineStr">
        <is>
          <t>video_plays_expanded</t>
        </is>
      </c>
      <c r="B198" s="29" t="inlineStr">
        <is>
          <t>Video plays expanded · NUMERIC · Reddit Ads Report Metrics</t>
        </is>
      </c>
      <c r="C198" s="26" t="n"/>
      <c r="D198" s="27">
        <f>IF(AND($C198="x",$A198&lt;&gt;""),$A198,"")</f>
        <v/>
      </c>
    </row>
    <row r="199">
      <c r="A199" s="25" t="inlineStr">
        <is>
          <t>video_plays_with_sound</t>
        </is>
      </c>
      <c r="B199" s="29" t="inlineStr">
        <is>
          <t>Video plays with sound · NUMERIC · Reddit Ads Report Metrics</t>
        </is>
      </c>
      <c r="C199" s="26" t="n"/>
      <c r="D199" s="27">
        <f>IF(AND($C199="x",$A199&lt;&gt;""),$A199,"")</f>
        <v/>
      </c>
    </row>
    <row r="200">
      <c r="A200" s="25" t="inlineStr">
        <is>
          <t>video_started</t>
        </is>
      </c>
      <c r="B200" s="29" t="inlineStr">
        <is>
          <t>Video started · NUMERIC · Reddit Ads Report Metrics</t>
        </is>
      </c>
      <c r="C200" s="26" t="n"/>
      <c r="D200" s="27">
        <f>IF(AND($C200="x",$A200&lt;&gt;""),$A200,"")</f>
        <v/>
      </c>
    </row>
    <row r="201">
      <c r="A201" s="25" t="inlineStr">
        <is>
          <t>video_view_rate</t>
        </is>
      </c>
      <c r="B201" s="29" t="inlineStr">
        <is>
          <t>Video view rate · PERCENT · Reddit Ads Report Metrics</t>
        </is>
      </c>
      <c r="C201" s="26" t="n"/>
      <c r="D201" s="27">
        <f>IF(AND($C201="x",$A201&lt;&gt;""),$A201,"")</f>
        <v/>
      </c>
    </row>
    <row r="202">
      <c r="A202" s="25" t="inlineStr">
        <is>
          <t>video_viewable_impressions</t>
        </is>
      </c>
      <c r="B202" s="29" t="inlineStr">
        <is>
          <t>Video viewable impressions · NUMERIC · Reddit Ads Report Metrics</t>
        </is>
      </c>
      <c r="C202" s="26" t="n"/>
      <c r="D202" s="27">
        <f>IF(AND($C202="x",$A202&lt;&gt;""),$A202,"")</f>
        <v/>
      </c>
    </row>
    <row r="203">
      <c r="A203" s="25" t="inlineStr">
        <is>
          <t>video_watched_100_percent</t>
        </is>
      </c>
      <c r="B203" s="29" t="inlineStr">
        <is>
          <t>Video watched 100 percent · NUMERIC · Reddit Ads Report Metrics</t>
        </is>
      </c>
      <c r="C203" s="26" t="n"/>
      <c r="D203" s="27">
        <f>IF(AND($C203="x",$A203&lt;&gt;""),$A203,"")</f>
        <v/>
      </c>
    </row>
    <row r="204">
      <c r="A204" s="25" t="inlineStr">
        <is>
          <t>video_watched_10_seconds</t>
        </is>
      </c>
      <c r="B204" s="29" t="inlineStr">
        <is>
          <t>Video watched 10 seconds · NUMERIC · Reddit Ads Report Metrics</t>
        </is>
      </c>
      <c r="C204" s="26" t="n"/>
      <c r="D204" s="27">
        <f>IF(AND($C204="x",$A204&lt;&gt;""),$A204,"")</f>
        <v/>
      </c>
    </row>
    <row r="205">
      <c r="A205" s="25" t="inlineStr">
        <is>
          <t>video_watched_25_percent</t>
        </is>
      </c>
      <c r="B205" s="29" t="inlineStr">
        <is>
          <t>Video watched 25 percent · NUMERIC · Reddit Ads Report Metrics</t>
        </is>
      </c>
      <c r="C205" s="26" t="n"/>
      <c r="D205" s="27">
        <f>IF(AND($C205="x",$A205&lt;&gt;""),$A205,"")</f>
        <v/>
      </c>
    </row>
    <row r="206">
      <c r="A206" s="25" t="inlineStr">
        <is>
          <t>video_watched_3_seconds</t>
        </is>
      </c>
      <c r="B206" s="29" t="inlineStr">
        <is>
          <t>Video watched 3 seconds · NUMERIC · Reddit Ads Report Metrics</t>
        </is>
      </c>
      <c r="C206" s="26" t="n"/>
      <c r="D206" s="27">
        <f>IF(AND($C206="x",$A206&lt;&gt;""),$A206,"")</f>
        <v/>
      </c>
    </row>
    <row r="207">
      <c r="A207" s="25" t="inlineStr">
        <is>
          <t>video_watched_50_percent</t>
        </is>
      </c>
      <c r="B207" s="29" t="inlineStr">
        <is>
          <t>Video watched 50 percent · NUMERIC · Reddit Ads Report Metrics</t>
        </is>
      </c>
      <c r="C207" s="26" t="n"/>
      <c r="D207" s="27">
        <f>IF(AND($C207="x",$A207&lt;&gt;""),$A207,"")</f>
        <v/>
      </c>
    </row>
    <row r="208">
      <c r="A208" s="25" t="inlineStr">
        <is>
          <t>video_watched_5_seconds</t>
        </is>
      </c>
      <c r="B208" s="29" t="inlineStr">
        <is>
          <t>Video watched 5 seconds · NUMERIC · Reddit Ads Report Metrics</t>
        </is>
      </c>
      <c r="C208" s="26" t="n"/>
      <c r="D208" s="27">
        <f>IF(AND($C208="x",$A208&lt;&gt;""),$A208,"")</f>
        <v/>
      </c>
    </row>
    <row r="209">
      <c r="A209" s="25" t="inlineStr">
        <is>
          <t>video_watched_75_percent</t>
        </is>
      </c>
      <c r="B209" s="29" t="inlineStr">
        <is>
          <t>Video watched 75 percent · NUMERIC · Reddit Ads Report Metrics</t>
        </is>
      </c>
      <c r="C209" s="26" t="n"/>
      <c r="D209" s="27">
        <f>IF(AND($C209="x",$A209&lt;&gt;""),$A209,"")</f>
        <v/>
      </c>
    </row>
    <row r="210">
      <c r="A210" s="25" t="inlineStr">
        <is>
          <t>video_watched_95_percent</t>
        </is>
      </c>
      <c r="B210" s="29" t="inlineStr">
        <is>
          <t>Video watched 95 percent · NUMERIC · Reddit Ads Report Metrics</t>
        </is>
      </c>
      <c r="C210" s="26" t="n"/>
      <c r="D210" s="27">
        <f>IF(AND($C210="x",$A210&lt;&gt;""),$A210,"")</f>
        <v/>
      </c>
    </row>
    <row r="211">
      <c r="A211" s="25" t="inlineStr">
        <is>
          <t>viewable_impressions</t>
        </is>
      </c>
      <c r="B211" s="29" t="inlineStr">
        <is>
          <t>Viewable impressions · NUMERIC · Reddit Ads Report Metrics</t>
        </is>
      </c>
      <c r="C211" s="26" t="n"/>
      <c r="D211" s="27">
        <f>IF(AND($C211="x",$A211&lt;&gt;""),$A211,"")</f>
        <v/>
      </c>
    </row>
    <row r="212">
      <c r="A212" s="25" t="inlineStr">
        <is>
          <t>ad_id</t>
        </is>
      </c>
      <c r="B212" s="29" t="inlineStr">
        <is>
          <t>Ad ID · TEXT · Reddit Ads other</t>
        </is>
      </c>
      <c r="C212" s="26" t="n"/>
      <c r="D212" s="27">
        <f>IF(AND($C212="x",$A212&lt;&gt;""),$A212,"")</f>
        <v/>
      </c>
    </row>
    <row r="213">
      <c r="A213" s="25" t="inlineStr">
        <is>
          <t>data_fetched_at</t>
        </is>
      </c>
      <c r="B213" s="29" t="inlineStr">
        <is>
          <t>Data fetched at · TIMESTAMP · Reddit Ads other</t>
        </is>
      </c>
      <c r="C213" s="26" t="n"/>
      <c r="D213" s="27">
        <f>IF(AND($C213="x",$A213&lt;&gt;""),$A213,"")</f>
        <v/>
      </c>
    </row>
    <row r="214">
      <c r="A214" s="25" t="inlineStr">
        <is>
          <t>datasource</t>
        </is>
      </c>
      <c r="B214" s="29" t="inlineStr">
        <is>
          <t>Data Source · TEXT · Reddit Ads other</t>
        </is>
      </c>
      <c r="C214" s="26" t="n"/>
      <c r="D214" s="27">
        <f>IF(AND($C214="x",$A214&lt;&gt;""),$A214,"")</f>
        <v/>
      </c>
    </row>
    <row r="215">
      <c r="A215" s="25" t="inlineStr">
        <is>
          <t>day_of_month</t>
        </is>
      </c>
      <c r="B215" s="29" t="inlineStr">
        <is>
          <t>Day of month · TEXT · Reddit Ads other</t>
        </is>
      </c>
      <c r="C215" s="26" t="n"/>
      <c r="D215" s="27">
        <f>IF(AND($C215="x",$A215&lt;&gt;""),$A215,"")</f>
        <v/>
      </c>
    </row>
    <row r="216">
      <c r="A216" s="25" t="inlineStr">
        <is>
          <t>month</t>
        </is>
      </c>
      <c r="B216" s="29" t="inlineStr">
        <is>
          <t>Month · TEXT · Reddit Ads other</t>
        </is>
      </c>
      <c r="C216" s="26" t="n"/>
      <c r="D216" s="27">
        <f>IF(AND($C216="x",$A216&lt;&gt;""),$A216,"")</f>
        <v/>
      </c>
    </row>
    <row r="217">
      <c r="A217" s="25" t="inlineStr">
        <is>
          <t>now</t>
        </is>
      </c>
      <c r="B217" s="29" t="inlineStr">
        <is>
          <t>Now · TIMESTAMP · Reddit Ads other</t>
        </is>
      </c>
      <c r="C217" s="26" t="n"/>
      <c r="D217" s="27">
        <f>IF(AND($C217="x",$A217&lt;&gt;""),$A217,"")</f>
        <v/>
      </c>
    </row>
    <row r="218">
      <c r="A218" s="25" t="inlineStr">
        <is>
          <t>source</t>
        </is>
      </c>
      <c r="B218" s="29" t="inlineStr">
        <is>
          <t>Source · TEXT · Reddit Ads other</t>
        </is>
      </c>
      <c r="C218" s="26" t="n"/>
      <c r="D218" s="27">
        <f>IF(AND($C218="x",$A218&lt;&gt;""),$A218,"")</f>
        <v/>
      </c>
    </row>
    <row r="219">
      <c r="A219" s="25" t="inlineStr">
        <is>
          <t>today</t>
        </is>
      </c>
      <c r="B219" s="29" t="inlineStr">
        <is>
          <t>Today · DATE · Reddit Ads other</t>
        </is>
      </c>
      <c r="C219" s="26" t="n"/>
      <c r="D219" s="27">
        <f>IF(AND($C219="x",$A219&lt;&gt;""),$A219,"")</f>
        <v/>
      </c>
    </row>
    <row r="220">
      <c r="A220" s="25" t="inlineStr">
        <is>
          <t>week</t>
        </is>
      </c>
      <c r="B220" s="29" t="inlineStr">
        <is>
          <t>Week · TEXT · Reddit Ads other</t>
        </is>
      </c>
      <c r="C220" s="26" t="n"/>
      <c r="D220" s="27">
        <f>IF(AND($C220="x",$A220&lt;&gt;""),$A220,"")</f>
        <v/>
      </c>
    </row>
    <row r="221">
      <c r="A221" s="25" t="inlineStr">
        <is>
          <t>week_day</t>
        </is>
      </c>
      <c r="B221" s="29" t="inlineStr">
        <is>
          <t>Day of week and day number · TEXT · Reddit Ads other</t>
        </is>
      </c>
      <c r="C221" s="26" t="n"/>
      <c r="D221" s="27">
        <f>IF(AND($C221="x",$A221&lt;&gt;""),$A221,"")</f>
        <v/>
      </c>
    </row>
    <row r="222">
      <c r="A222" s="25" t="inlineStr">
        <is>
          <t>week_day_iso</t>
        </is>
      </c>
      <c r="B222" s="29" t="inlineStr">
        <is>
          <t>Day of week and day number, ISO · TEXT · Reddit Ads other</t>
        </is>
      </c>
      <c r="C222" s="26" t="n"/>
      <c r="D222" s="27">
        <f>IF(AND($C222="x",$A222&lt;&gt;""),$A222,"")</f>
        <v/>
      </c>
    </row>
    <row r="223">
      <c r="A223" s="25" t="inlineStr">
        <is>
          <t>week_iso</t>
        </is>
      </c>
      <c r="B223" s="29" t="inlineStr">
        <is>
          <t>Week ISO · TEXT · Reddit Ads other</t>
        </is>
      </c>
      <c r="C223" s="26" t="n"/>
      <c r="D223" s="27">
        <f>IF(AND($C223="x",$A223&lt;&gt;""),$A223,"")</f>
        <v/>
      </c>
    </row>
    <row r="224">
      <c r="A224" s="25" t="inlineStr">
        <is>
          <t>year</t>
        </is>
      </c>
      <c r="B224" s="29" t="inlineStr">
        <is>
          <t>Year · TEXT · Reddit Ads other</t>
        </is>
      </c>
      <c r="C224" s="26" t="n"/>
      <c r="D224" s="27">
        <f>IF(AND($C224="x",$A224&lt;&gt;""),$A224,"")</f>
        <v/>
      </c>
    </row>
    <row r="225">
      <c r="A225" s="25" t="inlineStr">
        <is>
          <t>year_month</t>
        </is>
      </c>
      <c r="B225" s="29" t="inlineStr">
        <is>
          <t>Yearmonth · TEXT · Reddit Ads other</t>
        </is>
      </c>
      <c r="C225" s="26" t="n"/>
      <c r="D225" s="27">
        <f>IF(AND($C225="x",$A225&lt;&gt;""),$A225,"")</f>
        <v/>
      </c>
    </row>
    <row r="226">
      <c r="A226" s="25" t="inlineStr">
        <is>
          <t>year_month_name</t>
        </is>
      </c>
      <c r="B226" s="29" t="inlineStr">
        <is>
          <t>Year month name · TEXT · Reddit Ads other</t>
        </is>
      </c>
      <c r="C226" s="26" t="n"/>
      <c r="D226" s="27">
        <f>IF(AND($C226="x",$A226&lt;&gt;""),$A226,"")</f>
        <v/>
      </c>
    </row>
    <row r="227">
      <c r="A227" s="25" t="inlineStr">
        <is>
          <t>year_of_week</t>
        </is>
      </c>
      <c r="B227" s="29" t="inlineStr">
        <is>
          <t>Year of week · TEXT · Reddit Ads other</t>
        </is>
      </c>
      <c r="C227" s="26" t="n"/>
      <c r="D227" s="27">
        <f>IF(AND($C227="x",$A227&lt;&gt;""),$A227,"")</f>
        <v/>
      </c>
    </row>
    <row r="228">
      <c r="A228" s="25" t="inlineStr">
        <is>
          <t>year_of_week_iso</t>
        </is>
      </c>
      <c r="B228" s="29" t="inlineStr">
        <is>
          <t>Year of week, ISO · TEXT · Reddit Ads other</t>
        </is>
      </c>
      <c r="C228" s="26" t="n"/>
      <c r="D228" s="27">
        <f>IF(AND($C228="x",$A228&lt;&gt;""),$A228,"")</f>
        <v/>
      </c>
    </row>
    <row r="229">
      <c r="A229" s="25" t="inlineStr">
        <is>
          <t>year_week</t>
        </is>
      </c>
      <c r="B229" s="29" t="inlineStr">
        <is>
          <t>Year week · TEXT · Reddit Ads other</t>
        </is>
      </c>
      <c r="C229" s="26" t="n"/>
      <c r="D229" s="27">
        <f>IF(AND($C229="x",$A229&lt;&gt;""),$A229,"")</f>
        <v/>
      </c>
    </row>
    <row r="230">
      <c r="A230" s="25" t="inlineStr">
        <is>
          <t>year_week_iso</t>
        </is>
      </c>
      <c r="B230" s="29" t="inlineStr">
        <is>
          <t>Year week ISO · TEXT · Reddit Ads other</t>
        </is>
      </c>
      <c r="C230" s="26" t="n"/>
      <c r="D230" s="27">
        <f>IF(AND($C230="x",$A230&lt;&gt;""),$A230,"")</f>
        <v/>
      </c>
    </row>
    <row r="231">
      <c r="A231" s="22" t="inlineStr">
        <is>
          <t>Eigen veld toevoegen: zet hieronder het Windsor-veld-id in kolom A en een x in kolom C (tot rij 241).</t>
        </is>
      </c>
    </row>
    <row r="232">
      <c r="A232" s="30" t="n"/>
      <c r="C232" s="30" t="n"/>
      <c r="D232" s="27">
        <f>IF(AND($C232="x",$A232&lt;&gt;""),$A232,"")</f>
        <v/>
      </c>
    </row>
    <row r="233">
      <c r="A233" s="30" t="n"/>
      <c r="C233" s="30" t="n"/>
      <c r="D233" s="27">
        <f>IF(AND($C233="x",$A233&lt;&gt;""),$A233,"")</f>
        <v/>
      </c>
    </row>
    <row r="234">
      <c r="A234" s="30" t="n"/>
      <c r="C234" s="30" t="n"/>
      <c r="D234" s="27">
        <f>IF(AND($C234="x",$A234&lt;&gt;""),$A234,"")</f>
        <v/>
      </c>
    </row>
    <row r="235">
      <c r="A235" s="30" t="n"/>
      <c r="C235" s="30" t="n"/>
      <c r="D235" s="27">
        <f>IF(AND($C235="x",$A235&lt;&gt;""),$A235,"")</f>
        <v/>
      </c>
    </row>
    <row r="236">
      <c r="A236" s="30" t="n"/>
      <c r="C236" s="30" t="n"/>
      <c r="D236" s="27">
        <f>IF(AND($C236="x",$A236&lt;&gt;""),$A236,"")</f>
        <v/>
      </c>
    </row>
    <row r="237">
      <c r="A237" s="30" t="n"/>
      <c r="C237" s="30" t="n"/>
      <c r="D237" s="27">
        <f>IF(AND($C237="x",$A237&lt;&gt;""),$A237,"")</f>
        <v/>
      </c>
    </row>
    <row r="238">
      <c r="A238" s="30" t="n"/>
      <c r="C238" s="30" t="n"/>
      <c r="D238" s="27">
        <f>IF(AND($C238="x",$A238&lt;&gt;""),$A238,"")</f>
        <v/>
      </c>
    </row>
    <row r="239">
      <c r="A239" s="30" t="n"/>
      <c r="C239" s="30" t="n"/>
      <c r="D239" s="27">
        <f>IF(AND($C239="x",$A239&lt;&gt;""),$A239,"")</f>
        <v/>
      </c>
    </row>
    <row r="240">
      <c r="A240" s="30" t="n"/>
      <c r="C240" s="30" t="n"/>
      <c r="D240" s="27">
        <f>IF(AND($C240="x",$A240&lt;&gt;""),$A240,"")</f>
        <v/>
      </c>
    </row>
    <row r="241">
      <c r="A241" s="30" t="n"/>
      <c r="C241" s="30" t="n"/>
      <c r="D241" s="27">
        <f>IF(AND($C241="x",$A241&lt;&gt;""),$A241,"")</f>
        <v/>
      </c>
    </row>
  </sheetData>
  <mergeCells count="3">
    <mergeCell ref="A26:C26"/>
    <mergeCell ref="B8:D8"/>
    <mergeCell ref="A231:C231"/>
  </mergeCells>
  <dataValidations count="1">
    <dataValidation sqref="C12 C13 C14 C15 C16 C17 C18 C19 C20 C21 C22 C23 C24 C25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2 C233 C234 C235 C236 C237 C238 C239 C240 C24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143"/>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TikTok Organic video</t>
        </is>
      </c>
      <c r="C1" s="22" t="inlineStr">
        <is>
          <t>Status: Nieuw — dashboard leest dit nog niet · Social → TikTok (nog zonder fetch)</t>
        </is>
      </c>
    </row>
    <row r="2">
      <c r="A2" s="3" t="inlineStr">
        <is>
          <t>Connector</t>
        </is>
      </c>
      <c r="B2" s="6" t="inlineStr">
        <is>
          <t>tiktok_organic</t>
        </is>
      </c>
    </row>
    <row r="3">
      <c r="A3" s="3" t="inlineStr">
        <is>
          <t>Account-id (uit Instellingen)</t>
        </is>
      </c>
      <c r="B3" s="23">
        <f>IF(Instellingen!$B$25="","",Instellingen!$B$25)</f>
        <v/>
      </c>
      <c r="C3" s="8" t="inlineStr">
        <is>
          <t>Leeg = geen select_accounts in de URL</t>
        </is>
      </c>
    </row>
    <row r="4">
      <c r="A4" s="3" t="inlineStr">
        <is>
          <t>Taaknaam (Task name)</t>
        </is>
      </c>
      <c r="B4" s="23">
        <f>"Windsor - Sheets - TikTok Organic video - "&amp;Instellingen!$B$3</f>
        <v/>
      </c>
    </row>
    <row r="5">
      <c r="A5" s="3" t="inlineStr">
        <is>
          <t>Tabnaam (Sheet Name)</t>
        </is>
      </c>
      <c r="B5" s="23">
        <f>"TikTok Org - video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$143)&amp;IF($B$3&lt;&gt;"","&amp;select_accounts="&amp;$B$3,"")&amp;IF(Instellingen!$B$5&lt;&gt;"","&amp;_field_headers="&amp;Instellingen!$B$5,"")</f>
        <v/>
      </c>
    </row>
    <row r="9">
      <c r="A9" s="3" t="inlineStr">
        <is>
          <t>Aantal velden in de query</t>
        </is>
      </c>
      <c r="B9" s="6">
        <f>COUNTIF($C$12:$C$143,"x")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video_id</t>
        </is>
      </c>
      <c r="B15" s="25" t="inlineStr">
        <is>
          <t>Identiteit van de video · Windsor: Video ID · TEXT</t>
        </is>
      </c>
      <c r="C15" s="26" t="inlineStr">
        <is>
          <t>x</t>
        </is>
      </c>
      <c r="D15" s="27">
        <f>IF(AND($C15="x",$A15&lt;&gt;""),$A15,"")</f>
        <v/>
      </c>
    </row>
    <row r="16">
      <c r="A16" s="16" t="inlineStr">
        <is>
          <t>video_create_datetime</t>
        </is>
      </c>
      <c r="B16" s="25" t="inlineStr">
        <is>
          <t>Publicatiedatum · Windsor: Video Create Time · TEXT</t>
        </is>
      </c>
      <c r="C16" s="26" t="inlineStr">
        <is>
          <t>x</t>
        </is>
      </c>
      <c r="D16" s="27">
        <f>IF(AND($C16="x",$A16&lt;&gt;""),$A16,"")</f>
        <v/>
      </c>
    </row>
    <row r="17">
      <c r="A17" s="16" t="inlineStr">
        <is>
          <t>video_caption</t>
        </is>
      </c>
      <c r="B17" s="25" t="inlineStr">
        <is>
          <t>Caption · Windsor: Video Caption · TEXT</t>
        </is>
      </c>
      <c r="C17" s="26" t="inlineStr">
        <is>
          <t>x</t>
        </is>
      </c>
      <c r="D17" s="27">
        <f>IF(AND($C17="x",$A17&lt;&gt;""),$A17,"")</f>
        <v/>
      </c>
    </row>
    <row r="18">
      <c r="A18" s="16" t="inlineStr">
        <is>
          <t>video_share_url</t>
        </is>
      </c>
      <c r="B18" s="25" t="inlineStr">
        <is>
          <t>Link · Windsor: Video Share URL · TEXT</t>
        </is>
      </c>
      <c r="C18" s="26" t="inlineStr">
        <is>
          <t>x</t>
        </is>
      </c>
      <c r="D18" s="27">
        <f>IF(AND($C18="x",$A18&lt;&gt;""),$A18,"")</f>
        <v/>
      </c>
    </row>
    <row r="19">
      <c r="A19" s="16" t="inlineStr">
        <is>
          <t>video_thumbnail_url</t>
        </is>
      </c>
      <c r="B19" s="25" t="inlineStr">
        <is>
          <t>Thumbnail · Windsor: Video Preview Thumbnail URL · IMAGE_URL</t>
        </is>
      </c>
      <c r="C19" s="26" t="inlineStr">
        <is>
          <t>x</t>
        </is>
      </c>
      <c r="D19" s="27">
        <f>IF(AND($C19="x",$A19&lt;&gt;""),$A19,"")</f>
        <v/>
      </c>
    </row>
    <row r="20">
      <c r="A20" s="16" t="inlineStr">
        <is>
          <t>video_views_count</t>
        </is>
      </c>
      <c r="B20" s="25" t="inlineStr">
        <is>
          <t>Weergaven · Windsor: Video Views Count · NUMERIC</t>
        </is>
      </c>
      <c r="C20" s="26" t="inlineStr">
        <is>
          <t>x</t>
        </is>
      </c>
      <c r="D20" s="27">
        <f>IF(AND($C20="x",$A20&lt;&gt;""),$A20,"")</f>
        <v/>
      </c>
    </row>
    <row r="21">
      <c r="A21" s="16" t="inlineStr">
        <is>
          <t>video_reach</t>
        </is>
      </c>
      <c r="B21" s="25" t="inlineStr">
        <is>
          <t>Bereik (unieke kijkers) · Windsor: Video Reach (Unique Viewers Total Count) · NUMERIC</t>
        </is>
      </c>
      <c r="C21" s="26" t="inlineStr">
        <is>
          <t>x</t>
        </is>
      </c>
      <c r="D21" s="27">
        <f>IF(AND($C21="x",$A21&lt;&gt;""),$A21,"")</f>
        <v/>
      </c>
    </row>
    <row r="22">
      <c r="A22" s="16" t="inlineStr">
        <is>
          <t>video_likes</t>
        </is>
      </c>
      <c r="B22" s="25" t="inlineStr">
        <is>
          <t>Likes · Windsor: Video Likes Total Count · NUMERIC</t>
        </is>
      </c>
      <c r="C22" s="26" t="inlineStr">
        <is>
          <t>x</t>
        </is>
      </c>
      <c r="D22" s="27">
        <f>IF(AND($C22="x",$A22&lt;&gt;""),$A22,"")</f>
        <v/>
      </c>
    </row>
    <row r="23">
      <c r="A23" s="16" t="inlineStr">
        <is>
          <t>video_comments</t>
        </is>
      </c>
      <c r="B23" s="25" t="inlineStr">
        <is>
          <t>Reacties · Windsor: Video Comments Total Count · NUMERIC</t>
        </is>
      </c>
      <c r="C23" s="26" t="inlineStr">
        <is>
          <t>x</t>
        </is>
      </c>
      <c r="D23" s="27">
        <f>IF(AND($C23="x",$A23&lt;&gt;""),$A23,"")</f>
        <v/>
      </c>
    </row>
    <row r="24">
      <c r="A24" s="16" t="inlineStr">
        <is>
          <t>video_shares</t>
        </is>
      </c>
      <c r="B24" s="25" t="inlineStr">
        <is>
          <t>Gedeeld · Windsor: Video Shares Total Count · NUMERIC</t>
        </is>
      </c>
      <c r="C24" s="26" t="inlineStr">
        <is>
          <t>x</t>
        </is>
      </c>
      <c r="D24" s="27">
        <f>IF(AND($C24="x",$A24&lt;&gt;""),$A24,"")</f>
        <v/>
      </c>
    </row>
    <row r="25">
      <c r="A25" s="16" t="inlineStr">
        <is>
          <t>video_favorites</t>
        </is>
      </c>
      <c r="B25" s="25" t="inlineStr">
        <is>
          <t>Opgeslagen · Windsor: Video Favorites Total Count · NUMERIC</t>
        </is>
      </c>
      <c r="C25" s="26" t="inlineStr">
        <is>
          <t>x</t>
        </is>
      </c>
      <c r="D25" s="27">
        <f>IF(AND($C25="x",$A25&lt;&gt;""),$A25,"")</f>
        <v/>
      </c>
    </row>
    <row r="26">
      <c r="A26" s="16" t="inlineStr">
        <is>
          <t>video_total_time_watched</t>
        </is>
      </c>
      <c r="B26" s="25" t="inlineStr">
        <is>
          <t>Totale kijktijd · Windsor: Video Total Time Watched · NUMERIC</t>
        </is>
      </c>
      <c r="C26" s="26" t="inlineStr">
        <is>
          <t>x</t>
        </is>
      </c>
      <c r="D26" s="27">
        <f>IF(AND($C26="x",$A26&lt;&gt;""),$A26,"")</f>
        <v/>
      </c>
    </row>
    <row r="27">
      <c r="A27" s="16" t="inlineStr">
        <is>
          <t>video_average_time_watched</t>
        </is>
      </c>
      <c r="B27" s="25" t="inlineStr">
        <is>
          <t>Gemiddelde kijktijd · Windsor: Video Average Time Watched · NUMERIC</t>
        </is>
      </c>
      <c r="C27" s="26" t="inlineStr">
        <is>
          <t>x</t>
        </is>
      </c>
      <c r="D27" s="27">
        <f>IF(AND($C27="x",$A27&lt;&gt;""),$A27,"")</f>
        <v/>
      </c>
    </row>
    <row r="28">
      <c r="A28" s="16" t="inlineStr">
        <is>
          <t>video_full_watched_rate</t>
        </is>
      </c>
      <c r="B28" s="25" t="inlineStr">
        <is>
          <t>Volledig bekeken (%) · Windsor: Full Video Watched Rate · PERCENT</t>
        </is>
      </c>
      <c r="C28" s="26" t="n"/>
      <c r="D28" s="27">
        <f>IF(AND($C28="x",$A28&lt;&gt;""),$A28,"")</f>
        <v/>
      </c>
    </row>
    <row r="29">
      <c r="A29" s="16" t="inlineStr">
        <is>
          <t>video_new_followers</t>
        </is>
      </c>
      <c r="B29" s="25" t="inlineStr">
        <is>
          <t>Nieuwe volgers via video · Windsor: Video New Followers · NUMERIC</t>
        </is>
      </c>
      <c r="C29" s="26" t="n"/>
      <c r="D29" s="27">
        <f>IF(AND($C29="x",$A29&lt;&gt;""),$A29,"")</f>
        <v/>
      </c>
    </row>
    <row r="30">
      <c r="A30" s="28" t="inlineStr">
        <is>
          <t>— Overige Windsor-velden van connector 'tiktok_organic' (102; weergavenaam · type · rapport). Zet een x om ze op te nemen. —</t>
        </is>
      </c>
      <c r="D30" s="27" t="inlineStr"/>
    </row>
    <row r="31">
      <c r="A31" s="25" t="inlineStr">
        <is>
          <t>address_clicks</t>
        </is>
      </c>
      <c r="B31" s="29" t="inlineStr">
        <is>
          <t>Address Clicks · NUMERIC · TikTok Organic Account</t>
        </is>
      </c>
      <c r="C31" s="26" t="n"/>
      <c r="D31" s="27">
        <f>IF(AND($C31="x",$A31&lt;&gt;""),$A31,"")</f>
        <v/>
      </c>
    </row>
    <row r="32">
      <c r="A32" s="25" t="inlineStr">
        <is>
          <t>app_download_clicks</t>
        </is>
      </c>
      <c r="B32" s="29" t="inlineStr">
        <is>
          <t>App Download Link Clicks · NUMERIC · TikTok Organic Account</t>
        </is>
      </c>
      <c r="C32" s="26" t="n"/>
      <c r="D32" s="27">
        <f>IF(AND($C32="x",$A32&lt;&gt;""),$A32,"")</f>
        <v/>
      </c>
    </row>
    <row r="33">
      <c r="A33" s="25" t="inlineStr">
        <is>
          <t>audience_activity_count</t>
        </is>
      </c>
      <c r="B33" s="29" t="inlineStr">
        <is>
          <t>Audience Activity Count · NUMERIC · TikTok Organic Account</t>
        </is>
      </c>
      <c r="C33" s="26" t="n"/>
      <c r="D33" s="27">
        <f>IF(AND($C33="x",$A33&lt;&gt;""),$A33,"")</f>
        <v/>
      </c>
    </row>
    <row r="34">
      <c r="A34" s="25" t="inlineStr">
        <is>
          <t>audience_activity_count_non_aggregated</t>
        </is>
      </c>
      <c r="B34" s="29" t="inlineStr">
        <is>
          <t>(Internal) Audience Activity Count (Non-Aggregated) · NUMERIC · TikTok Organic Account</t>
        </is>
      </c>
      <c r="C34" s="26" t="n"/>
      <c r="D34" s="27">
        <f>IF(AND($C34="x",$A34&lt;&gt;""),$A34,"")</f>
        <v/>
      </c>
    </row>
    <row r="35">
      <c r="A35" s="25" t="inlineStr">
        <is>
          <t>audience_activity_hour</t>
        </is>
      </c>
      <c r="B35" s="29" t="inlineStr">
        <is>
          <t>Audience Activity Hour · TEXT · TikTok Organic Account</t>
        </is>
      </c>
      <c r="C35" s="26" t="n"/>
      <c r="D35" s="27">
        <f>IF(AND($C35="x",$A35&lt;&gt;""),$A35,"")</f>
        <v/>
      </c>
    </row>
    <row r="36">
      <c r="A36" s="25" t="inlineStr">
        <is>
          <t>audience_ages_age</t>
        </is>
      </c>
      <c r="B36" s="29" t="inlineStr">
        <is>
          <t>Audience Ages Age Group · TEXT · TikTok Organic Account</t>
        </is>
      </c>
      <c r="C36" s="26" t="n"/>
      <c r="D36" s="27">
        <f>IF(AND($C36="x",$A36&lt;&gt;""),$A36,"")</f>
        <v/>
      </c>
    </row>
    <row r="37">
      <c r="A37" s="25" t="inlineStr">
        <is>
          <t>audience_ages_percentage</t>
        </is>
      </c>
      <c r="B37" s="29" t="inlineStr">
        <is>
          <t>Audience Ages Percentage · NUMERIC · TikTok Organic Account</t>
        </is>
      </c>
      <c r="C37" s="26" t="n"/>
      <c r="D37" s="27">
        <f>IF(AND($C37="x",$A37&lt;&gt;""),$A37,"")</f>
        <v/>
      </c>
    </row>
    <row r="38">
      <c r="A38" s="25" t="inlineStr">
        <is>
          <t>audience_ages_percentage_non_aggregated</t>
        </is>
      </c>
      <c r="B38" s="29" t="inlineStr">
        <is>
          <t>(Internal) Audience Ages Percentage (Non-Aggregated) · NUMERIC · TikTok Organic Account</t>
        </is>
      </c>
      <c r="C38" s="26" t="n"/>
      <c r="D38" s="27">
        <f>IF(AND($C38="x",$A38&lt;&gt;""),$A38,"")</f>
        <v/>
      </c>
    </row>
    <row r="39">
      <c r="A39" s="25" t="inlineStr">
        <is>
          <t>audience_cities_city_name</t>
        </is>
      </c>
      <c r="B39" s="29" t="inlineStr">
        <is>
          <t>Audience Cities City · CITY · TikTok Organic Account</t>
        </is>
      </c>
      <c r="C39" s="26" t="n"/>
      <c r="D39" s="27">
        <f>IF(AND($C39="x",$A39&lt;&gt;""),$A39,"")</f>
        <v/>
      </c>
    </row>
    <row r="40">
      <c r="A40" s="25" t="inlineStr">
        <is>
          <t>audience_cities_percentage</t>
        </is>
      </c>
      <c r="B40" s="29" t="inlineStr">
        <is>
          <t>Audience Cities Percentage · NUMERIC · TikTok Organic Account</t>
        </is>
      </c>
      <c r="C40" s="26" t="n"/>
      <c r="D40" s="27">
        <f>IF(AND($C40="x",$A40&lt;&gt;""),$A40,"")</f>
        <v/>
      </c>
    </row>
    <row r="41">
      <c r="A41" s="25" t="inlineStr">
        <is>
          <t>audience_cities_percentage_non_aggregated</t>
        </is>
      </c>
      <c r="B41" s="29" t="inlineStr">
        <is>
          <t>(Internal) Audience Cities Percentage (Non-Aggregated) · NUMERIC · TikTok Organic Account</t>
        </is>
      </c>
      <c r="C41" s="26" t="n"/>
      <c r="D41" s="27">
        <f>IF(AND($C41="x",$A41&lt;&gt;""),$A41,"")</f>
        <v/>
      </c>
    </row>
    <row r="42">
      <c r="A42" s="25" t="inlineStr">
        <is>
          <t>audience_countries_country</t>
        </is>
      </c>
      <c r="B42" s="29" t="inlineStr">
        <is>
          <t>Audience Country · COUNTRY · TikTok Organic Account</t>
        </is>
      </c>
      <c r="C42" s="26" t="n"/>
      <c r="D42" s="27">
        <f>IF(AND($C42="x",$A42&lt;&gt;""),$A42,"")</f>
        <v/>
      </c>
    </row>
    <row r="43">
      <c r="A43" s="25" t="inlineStr">
        <is>
          <t>audience_countries_percentage</t>
        </is>
      </c>
      <c r="B43" s="29" t="inlineStr">
        <is>
          <t>Audience Country Percentage · NUMERIC · TikTok Organic Account</t>
        </is>
      </c>
      <c r="C43" s="26" t="n"/>
      <c r="D43" s="27">
        <f>IF(AND($C43="x",$A43&lt;&gt;""),$A43,"")</f>
        <v/>
      </c>
    </row>
    <row r="44">
      <c r="A44" s="25" t="inlineStr">
        <is>
          <t>audience_countries_percentage_non_aggregated</t>
        </is>
      </c>
      <c r="B44" s="29" t="inlineStr">
        <is>
          <t>(Internal) Audience Country Percentage (Non-Aggregated) · NUMERIC · TikTok Organic Account</t>
        </is>
      </c>
      <c r="C44" s="26" t="n"/>
      <c r="D44" s="27">
        <f>IF(AND($C44="x",$A44&lt;&gt;""),$A44,"")</f>
        <v/>
      </c>
    </row>
    <row r="45">
      <c r="A45" s="25" t="inlineStr">
        <is>
          <t>audience_genders_gender</t>
        </is>
      </c>
      <c r="B45" s="29" t="inlineStr">
        <is>
          <t>Audience Gender · TEXT · TikTok Organic Account</t>
        </is>
      </c>
      <c r="C45" s="26" t="n"/>
      <c r="D45" s="27">
        <f>IF(AND($C45="x",$A45&lt;&gt;""),$A45,"")</f>
        <v/>
      </c>
    </row>
    <row r="46">
      <c r="A46" s="25" t="inlineStr">
        <is>
          <t>audience_genders_percentage</t>
        </is>
      </c>
      <c r="B46" s="29" t="inlineStr">
        <is>
          <t>Audience Gender Percentage · NUMERIC · TikTok Organic Account</t>
        </is>
      </c>
      <c r="C46" s="26" t="n"/>
      <c r="D46" s="27">
        <f>IF(AND($C46="x",$A46&lt;&gt;""),$A46,"")</f>
        <v/>
      </c>
    </row>
    <row r="47">
      <c r="A47" s="25" t="inlineStr">
        <is>
          <t>audience_genders_percentage_non_aggregated</t>
        </is>
      </c>
      <c r="B47" s="29" t="inlineStr">
        <is>
          <t>(Internal) Audience Gender Percentage (Non-Aggregated) · NUMERIC · TikTok Organic Account</t>
        </is>
      </c>
      <c r="C47" s="26" t="n"/>
      <c r="D47" s="27">
        <f>IF(AND($C47="x",$A47&lt;&gt;""),$A47,"")</f>
        <v/>
      </c>
    </row>
    <row r="48">
      <c r="A48" s="25" t="inlineStr">
        <is>
          <t>bio_description</t>
        </is>
      </c>
      <c r="B48" s="29" t="inlineStr">
        <is>
          <t>Bio Description · TEXT · TikTok Organic Account</t>
        </is>
      </c>
      <c r="C48" s="26" t="n"/>
      <c r="D48" s="27">
        <f>IF(AND($C48="x",$A48&lt;&gt;""),$A48,"")</f>
        <v/>
      </c>
    </row>
    <row r="49">
      <c r="A49" s="25" t="inlineStr">
        <is>
          <t>bio_link_clicks</t>
        </is>
      </c>
      <c r="B49" s="29" t="inlineStr">
        <is>
          <t>Bio Link Clicks · NUMERIC · TikTok Organic Account</t>
        </is>
      </c>
      <c r="C49" s="26" t="n"/>
      <c r="D49" s="27">
        <f>IF(AND($C49="x",$A49&lt;&gt;""),$A49,"")</f>
        <v/>
      </c>
    </row>
    <row r="50">
      <c r="A50" s="25" t="inlineStr">
        <is>
          <t>comments</t>
        </is>
      </c>
      <c r="B50" s="29" t="inlineStr">
        <is>
          <t>Comments · NUMERIC · TikTok Organic Account</t>
        </is>
      </c>
      <c r="C50" s="26" t="n"/>
      <c r="D50" s="27">
        <f>IF(AND($C50="x",$A50&lt;&gt;""),$A50,"")</f>
        <v/>
      </c>
    </row>
    <row r="51">
      <c r="A51" s="25" t="inlineStr">
        <is>
          <t>daily_lost_followers</t>
        </is>
      </c>
      <c r="B51" s="29" t="inlineStr">
        <is>
          <t>Daily count of lost followers · NUMERIC · TikTok Organic Account</t>
        </is>
      </c>
      <c r="C51" s="26" t="n"/>
      <c r="D51" s="27">
        <f>IF(AND($C51="x",$A51&lt;&gt;""),$A51,"")</f>
        <v/>
      </c>
    </row>
    <row r="52">
      <c r="A52" s="25" t="inlineStr">
        <is>
          <t>daily_total_followers</t>
        </is>
      </c>
      <c r="B52" s="29" t="inlineStr">
        <is>
          <t>Daily Total Followers Growth · NUMERIC · TikTok Organic Account</t>
        </is>
      </c>
      <c r="C52" s="26" t="n"/>
      <c r="D52" s="27">
        <f>IF(AND($C52="x",$A52&lt;&gt;""),$A52,"")</f>
        <v/>
      </c>
    </row>
    <row r="53">
      <c r="A53" s="25" t="inlineStr">
        <is>
          <t>daily_total_followers_count</t>
        </is>
      </c>
      <c r="B53" s="29" t="inlineStr">
        <is>
          <t>(Internal) Daily Total Followers Count · NUMERIC · TikTok Organic Account</t>
        </is>
      </c>
      <c r="C53" s="26" t="n"/>
      <c r="D53" s="27">
        <f>IF(AND($C53="x",$A53&lt;&gt;""),$A53,"")</f>
        <v/>
      </c>
    </row>
    <row r="54">
      <c r="A54" s="25" t="inlineStr">
        <is>
          <t>display_name</t>
        </is>
      </c>
      <c r="B54" s="29" t="inlineStr">
        <is>
          <t>Display Name · TEXT · TikTok Organic Account</t>
        </is>
      </c>
      <c r="C54" s="26" t="n"/>
      <c r="D54" s="27">
        <f>IF(AND($C54="x",$A54&lt;&gt;""),$A54,"")</f>
        <v/>
      </c>
    </row>
    <row r="55">
      <c r="A55" s="25" t="inlineStr">
        <is>
          <t>email_clicks</t>
        </is>
      </c>
      <c r="B55" s="29" t="inlineStr">
        <is>
          <t>Email Clicks · NUMERIC · TikTok Organic Account</t>
        </is>
      </c>
      <c r="C55" s="26" t="n"/>
      <c r="D55" s="27">
        <f>IF(AND($C55="x",$A55&lt;&gt;""),$A55,"")</f>
        <v/>
      </c>
    </row>
    <row r="56">
      <c r="A56" s="25" t="inlineStr">
        <is>
          <t>engaged_audience</t>
        </is>
      </c>
      <c r="B56" s="29" t="inlineStr">
        <is>
          <t>Engaged Audience · NUMERIC · TikTok Organic Account</t>
        </is>
      </c>
      <c r="C56" s="26" t="n"/>
      <c r="D56" s="27">
        <f>IF(AND($C56="x",$A56&lt;&gt;""),$A56,"")</f>
        <v/>
      </c>
    </row>
    <row r="57">
      <c r="A57" s="25" t="inlineStr">
        <is>
          <t>followers_count</t>
        </is>
      </c>
      <c r="B57" s="29" t="inlineStr">
        <is>
          <t>Daily count of gained followers · NUMERIC · TikTok Organic Account</t>
        </is>
      </c>
      <c r="C57" s="26" t="n"/>
      <c r="D57" s="27">
        <f>IF(AND($C57="x",$A57&lt;&gt;""),$A57,"")</f>
        <v/>
      </c>
    </row>
    <row r="58">
      <c r="A58" s="25" t="inlineStr">
        <is>
          <t>following_count</t>
        </is>
      </c>
      <c r="B58" s="29" t="inlineStr">
        <is>
          <t>Following Count · NUMERIC · TikTok Organic Account</t>
        </is>
      </c>
      <c r="C58" s="26" t="n"/>
      <c r="D58" s="27">
        <f>IF(AND($C58="x",$A58&lt;&gt;""),$A58,"")</f>
        <v/>
      </c>
    </row>
    <row r="59">
      <c r="A59" s="25" t="inlineStr">
        <is>
          <t>is_business_account</t>
        </is>
      </c>
      <c r="B59" s="29" t="inlineStr">
        <is>
          <t>Is Business Account · BOOLEAN · TikTok Organic Account</t>
        </is>
      </c>
      <c r="C59" s="26" t="n"/>
      <c r="D59" s="27">
        <f>IF(AND($C59="x",$A59&lt;&gt;""),$A59,"")</f>
        <v/>
      </c>
    </row>
    <row r="60">
      <c r="A60" s="25" t="inlineStr">
        <is>
          <t>is_verified</t>
        </is>
      </c>
      <c r="B60" s="29" t="inlineStr">
        <is>
          <t>Is Verified · BOOLEAN · TikTok Organic Account</t>
        </is>
      </c>
      <c r="C60" s="26" t="n"/>
      <c r="D60" s="27">
        <f>IF(AND($C60="x",$A60&lt;&gt;""),$A60,"")</f>
        <v/>
      </c>
    </row>
    <row r="61">
      <c r="A61" s="25" t="inlineStr">
        <is>
          <t>lead_submissions</t>
        </is>
      </c>
      <c r="B61" s="29" t="inlineStr">
        <is>
          <t>Lead Submissions · NUMERIC · TikTok Organic Account</t>
        </is>
      </c>
      <c r="C61" s="26" t="n"/>
      <c r="D61" s="27">
        <f>IF(AND($C61="x",$A61&lt;&gt;""),$A61,"")</f>
        <v/>
      </c>
    </row>
    <row r="62">
      <c r="A62" s="25" t="inlineStr">
        <is>
          <t>likes</t>
        </is>
      </c>
      <c r="B62" s="29" t="inlineStr">
        <is>
          <t>Likes · NUMERIC · TikTok Organic Account</t>
        </is>
      </c>
      <c r="C62" s="26" t="n"/>
      <c r="D62" s="27">
        <f>IF(AND($C62="x",$A62&lt;&gt;""),$A62,"")</f>
        <v/>
      </c>
    </row>
    <row r="63">
      <c r="A63" s="25" t="inlineStr">
        <is>
          <t>phone_number_clicks</t>
        </is>
      </c>
      <c r="B63" s="29" t="inlineStr">
        <is>
          <t>Phone Number Clicks · NUMERIC · TikTok Organic Account</t>
        </is>
      </c>
      <c r="C63" s="26" t="n"/>
      <c r="D63" s="27">
        <f>IF(AND($C63="x",$A63&lt;&gt;""),$A63,"")</f>
        <v/>
      </c>
    </row>
    <row r="64">
      <c r="A64" s="25" t="inlineStr">
        <is>
          <t>profile_deep_link</t>
        </is>
      </c>
      <c r="B64" s="29" t="inlineStr">
        <is>
          <t>Profile Deep Link · TEXT · TikTok Organic Account</t>
        </is>
      </c>
      <c r="C64" s="26" t="n"/>
      <c r="D64" s="27">
        <f>IF(AND($C64="x",$A64&lt;&gt;""),$A64,"")</f>
        <v/>
      </c>
    </row>
    <row r="65">
      <c r="A65" s="25" t="inlineStr">
        <is>
          <t>profile_image</t>
        </is>
      </c>
      <c r="B65" s="29" t="inlineStr">
        <is>
          <t>Profile Image · IMAGE_URL · TikTok Organic Account</t>
        </is>
      </c>
      <c r="C65" s="26" t="n"/>
      <c r="D65" s="27">
        <f>IF(AND($C65="x",$A65&lt;&gt;""),$A65,"")</f>
        <v/>
      </c>
    </row>
    <row r="66">
      <c r="A66" s="25" t="inlineStr">
        <is>
          <t>profile_views</t>
        </is>
      </c>
      <c r="B66" s="29" t="inlineStr">
        <is>
          <t>Profile Views · NUMERIC · TikTok Organic Account</t>
        </is>
      </c>
      <c r="C66" s="26" t="n"/>
      <c r="D66" s="27">
        <f>IF(AND($C66="x",$A66&lt;&gt;""),$A66,"")</f>
        <v/>
      </c>
    </row>
    <row r="67">
      <c r="A67" s="25" t="inlineStr">
        <is>
          <t>shares</t>
        </is>
      </c>
      <c r="B67" s="29" t="inlineStr">
        <is>
          <t>Shares · NUMERIC · TikTok Organic Account</t>
        </is>
      </c>
      <c r="C67" s="26" t="n"/>
      <c r="D67" s="27">
        <f>IF(AND($C67="x",$A67&lt;&gt;""),$A67,"")</f>
        <v/>
      </c>
    </row>
    <row r="68">
      <c r="A68" s="25" t="inlineStr">
        <is>
          <t>total_followers_count</t>
        </is>
      </c>
      <c r="B68" s="29" t="inlineStr">
        <is>
          <t>Total Followers Count · NUMERIC · TikTok Organic Account</t>
        </is>
      </c>
      <c r="C68" s="26" t="n"/>
      <c r="D68" s="27">
        <f>IF(AND($C68="x",$A68&lt;&gt;""),$A68,"")</f>
        <v/>
      </c>
    </row>
    <row r="69">
      <c r="A69" s="25" t="inlineStr">
        <is>
          <t>total_likes</t>
        </is>
      </c>
      <c r="B69" s="29" t="inlineStr">
        <is>
          <t>Total Likes · NUMERIC · TikTok Organic Account</t>
        </is>
      </c>
      <c r="C69" s="26" t="n"/>
      <c r="D69" s="27">
        <f>IF(AND($C69="x",$A69&lt;&gt;""),$A69,"")</f>
        <v/>
      </c>
    </row>
    <row r="70">
      <c r="A70" s="25" t="inlineStr">
        <is>
          <t>unique_video_views</t>
        </is>
      </c>
      <c r="B70" s="29" t="inlineStr">
        <is>
          <t>Daily reached audience · NUMERIC · TikTok Organic Account</t>
        </is>
      </c>
      <c r="C70" s="26" t="n"/>
      <c r="D70" s="27">
        <f>IF(AND($C70="x",$A70&lt;&gt;""),$A70,"")</f>
        <v/>
      </c>
    </row>
    <row r="71">
      <c r="A71" s="25" t="inlineStr">
        <is>
          <t>username</t>
        </is>
      </c>
      <c r="B71" s="29" t="inlineStr">
        <is>
          <t>Username · TEXT · TikTok Organic Account</t>
        </is>
      </c>
      <c r="C71" s="26" t="n"/>
      <c r="D71" s="27">
        <f>IF(AND($C71="x",$A71&lt;&gt;""),$A71,"")</f>
        <v/>
      </c>
    </row>
    <row r="72">
      <c r="A72" s="25" t="inlineStr">
        <is>
          <t>video_views</t>
        </is>
      </c>
      <c r="B72" s="29" t="inlineStr">
        <is>
          <t>Total Video Views Count · NUMERIC · TikTok Organic Account</t>
        </is>
      </c>
      <c r="C72" s="26" t="n"/>
      <c r="D72" s="27">
        <f>IF(AND($C72="x",$A72&lt;&gt;""),$A72,"")</f>
        <v/>
      </c>
    </row>
    <row r="73">
      <c r="A73" s="25" t="inlineStr">
        <is>
          <t>videos_count</t>
        </is>
      </c>
      <c r="B73" s="29" t="inlineStr">
        <is>
          <t>Videos Count · NUMERIC · TikTok Organic Account</t>
        </is>
      </c>
      <c r="C73" s="26" t="n"/>
      <c r="D73" s="27">
        <f>IF(AND($C73="x",$A73&lt;&gt;""),$A73,"")</f>
        <v/>
      </c>
    </row>
    <row r="74">
      <c r="A74" s="25" t="inlineStr">
        <is>
          <t>comment_id</t>
        </is>
      </c>
      <c r="B74" s="29" t="inlineStr">
        <is>
          <t>Comment ID · TEXT · TikTok Organic Comment</t>
        </is>
      </c>
      <c r="C74" s="26" t="n"/>
      <c r="D74" s="27">
        <f>IF(AND($C74="x",$A74&lt;&gt;""),$A74,"")</f>
        <v/>
      </c>
    </row>
    <row r="75">
      <c r="A75" s="25" t="inlineStr">
        <is>
          <t>comment_likes</t>
        </is>
      </c>
      <c r="B75" s="29" t="inlineStr">
        <is>
          <t>Comment Likes · NUMERIC · TikTok Organic Comment</t>
        </is>
      </c>
      <c r="C75" s="26" t="n"/>
      <c r="D75" s="27">
        <f>IF(AND($C75="x",$A75&lt;&gt;""),$A75,"")</f>
        <v/>
      </c>
    </row>
    <row r="76">
      <c r="A76" s="25" t="inlineStr">
        <is>
          <t>comment_parent_id</t>
        </is>
      </c>
      <c r="B76" s="29" t="inlineStr">
        <is>
          <t>Comment Parent ID · TEXT · TikTok Organic Comment</t>
        </is>
      </c>
      <c r="C76" s="26" t="n"/>
      <c r="D76" s="27">
        <f>IF(AND($C76="x",$A76&lt;&gt;""),$A76,"")</f>
        <v/>
      </c>
    </row>
    <row r="77">
      <c r="A77" s="25" t="inlineStr">
        <is>
          <t>comment_text</t>
        </is>
      </c>
      <c r="B77" s="29" t="inlineStr">
        <is>
          <t>Comment Text · TEXT · TikTok Organic Comment</t>
        </is>
      </c>
      <c r="C77" s="26" t="n"/>
      <c r="D77" s="27">
        <f>IF(AND($C77="x",$A77&lt;&gt;""),$A77,"")</f>
        <v/>
      </c>
    </row>
    <row r="78">
      <c r="A78" s="25" t="inlineStr">
        <is>
          <t>comment_username</t>
        </is>
      </c>
      <c r="B78" s="29" t="inlineStr">
        <is>
          <t>Comment Username · TEXT · TikTok Organic Comment</t>
        </is>
      </c>
      <c r="C78" s="26" t="n"/>
      <c r="D78" s="27">
        <f>IF(AND($C78="x",$A78&lt;&gt;""),$A78,"")</f>
        <v/>
      </c>
    </row>
    <row r="79">
      <c r="A79" s="25" t="inlineStr">
        <is>
          <t>comment_video_id</t>
        </is>
      </c>
      <c r="B79" s="29" t="inlineStr">
        <is>
          <t>Comment Video ID · TEXT · TikTok Organic Comment</t>
        </is>
      </c>
      <c r="C79" s="26" t="n"/>
      <c r="D79" s="27">
        <f>IF(AND($C79="x",$A79&lt;&gt;""),$A79,"")</f>
        <v/>
      </c>
    </row>
    <row r="80">
      <c r="A80" s="25" t="inlineStr">
        <is>
          <t>comment_visibility</t>
        </is>
      </c>
      <c r="B80" s="29" t="inlineStr">
        <is>
          <t>Comment Visibility · TEXT · TikTok Organic Comment</t>
        </is>
      </c>
      <c r="C80" s="26" t="n"/>
      <c r="D80" s="27">
        <f>IF(AND($C80="x",$A80&lt;&gt;""),$A80,"")</f>
        <v/>
      </c>
    </row>
    <row r="81">
      <c r="A81" s="25" t="inlineStr">
        <is>
          <t>video_address_clicks</t>
        </is>
      </c>
      <c r="B81" s="29" t="inlineStr">
        <is>
          <t>Video Address Clicks · NUMERIC · TikTok Organic Video</t>
        </is>
      </c>
      <c r="C81" s="26" t="n"/>
      <c r="D81" s="27">
        <f>IF(AND($C81="x",$A81&lt;&gt;""),$A81,"")</f>
        <v/>
      </c>
    </row>
    <row r="82">
      <c r="A82" s="25" t="inlineStr">
        <is>
          <t>video_app_download_clicks</t>
        </is>
      </c>
      <c r="B82" s="29" t="inlineStr">
        <is>
          <t>Video App Download Link Clicks · NUMERIC · TikTok Organic Video</t>
        </is>
      </c>
      <c r="C82" s="26" t="n"/>
      <c r="D82" s="27">
        <f>IF(AND($C82="x",$A82&lt;&gt;""),$A82,"")</f>
        <v/>
      </c>
    </row>
    <row r="83">
      <c r="A83" s="25" t="inlineStr">
        <is>
          <t>video_audience_cities_city_name</t>
        </is>
      </c>
      <c r="B83" s="29" t="inlineStr">
        <is>
          <t>Video Audience City · CITY · TikTok Organic Video</t>
        </is>
      </c>
      <c r="C83" s="26" t="n"/>
      <c r="D83" s="27">
        <f>IF(AND($C83="x",$A83&lt;&gt;""),$A83,"")</f>
        <v/>
      </c>
    </row>
    <row r="84">
      <c r="A84" s="25" t="inlineStr">
        <is>
          <t>video_audience_cities_percentage</t>
        </is>
      </c>
      <c r="B84" s="29" t="inlineStr">
        <is>
          <t>Video Audience City Percentage · PERCENT · TikTok Organic Video</t>
        </is>
      </c>
      <c r="C84" s="26" t="n"/>
      <c r="D84" s="27">
        <f>IF(AND($C84="x",$A84&lt;&gt;""),$A84,"")</f>
        <v/>
      </c>
    </row>
    <row r="85">
      <c r="A85" s="25" t="inlineStr">
        <is>
          <t>video_audience_cities_percentage_non_aggregated</t>
        </is>
      </c>
      <c r="B85" s="29" t="inlineStr">
        <is>
          <t>(Internal) Video Audience City Percentage (Non-Aggregated) · PERCENT · TikTok Organic Video</t>
        </is>
      </c>
      <c r="C85" s="26" t="n"/>
      <c r="D85" s="27">
        <f>IF(AND($C85="x",$A85&lt;&gt;""),$A85,"")</f>
        <v/>
      </c>
    </row>
    <row r="86">
      <c r="A86" s="25" t="inlineStr">
        <is>
          <t>video_audience_countries</t>
        </is>
      </c>
      <c r="B86" s="29" t="inlineStr">
        <is>
          <t>(Deprecated) Video Audience Countries · OBJECT · TikTok Organic Video</t>
        </is>
      </c>
      <c r="C86" s="26" t="n"/>
      <c r="D86" s="27">
        <f>IF(AND($C86="x",$A86&lt;&gt;""),$A86,"")</f>
        <v/>
      </c>
    </row>
    <row r="87">
      <c r="A87" s="25" t="inlineStr">
        <is>
          <t>video_audience_countries_country</t>
        </is>
      </c>
      <c r="B87" s="29" t="inlineStr">
        <is>
          <t>Video Audience Country · COUNTRY · TikTok Organic Video</t>
        </is>
      </c>
      <c r="C87" s="26" t="n"/>
      <c r="D87" s="27">
        <f>IF(AND($C87="x",$A87&lt;&gt;""),$A87,"")</f>
        <v/>
      </c>
    </row>
    <row r="88">
      <c r="A88" s="25" t="inlineStr">
        <is>
          <t>video_audience_countries_percentage</t>
        </is>
      </c>
      <c r="B88" s="29" t="inlineStr">
        <is>
          <t>Video Audience Country Percentage · PERCENT · TikTok Organic Video</t>
        </is>
      </c>
      <c r="C88" s="26" t="n"/>
      <c r="D88" s="27">
        <f>IF(AND($C88="x",$A88&lt;&gt;""),$A88,"")</f>
        <v/>
      </c>
    </row>
    <row r="89">
      <c r="A89" s="25" t="inlineStr">
        <is>
          <t>video_audience_countries_percentage_non_aggregated</t>
        </is>
      </c>
      <c r="B89" s="29" t="inlineStr">
        <is>
          <t>(Internal) Video Audience Country Percentage (Non-Aggregated) · PERCENT · TikTok Organic Video</t>
        </is>
      </c>
      <c r="C89" s="26" t="n"/>
      <c r="D89" s="27">
        <f>IF(AND($C89="x",$A89&lt;&gt;""),$A89,"")</f>
        <v/>
      </c>
    </row>
    <row r="90">
      <c r="A90" s="25" t="inlineStr">
        <is>
          <t>video_audience_genders_gender</t>
        </is>
      </c>
      <c r="B90" s="29" t="inlineStr">
        <is>
          <t>Video Audience Gender · TEXT · TikTok Organic Video</t>
        </is>
      </c>
      <c r="C90" s="26" t="n"/>
      <c r="D90" s="27">
        <f>IF(AND($C90="x",$A90&lt;&gt;""),$A90,"")</f>
        <v/>
      </c>
    </row>
    <row r="91">
      <c r="A91" s="25" t="inlineStr">
        <is>
          <t>video_audience_genders_percentage</t>
        </is>
      </c>
      <c r="B91" s="29" t="inlineStr">
        <is>
          <t>Video Audience Gender Percentage · PERCENT · TikTok Organic Video</t>
        </is>
      </c>
      <c r="C91" s="26" t="n"/>
      <c r="D91" s="27">
        <f>IF(AND($C91="x",$A91&lt;&gt;""),$A91,"")</f>
        <v/>
      </c>
    </row>
    <row r="92">
      <c r="A92" s="25" t="inlineStr">
        <is>
          <t>video_audience_genders_percentage_non_aggregated</t>
        </is>
      </c>
      <c r="B92" s="29" t="inlineStr">
        <is>
          <t>(Internal) Video Audience Gender Percentage (Non-Aggregated) · PERCENT · TikTok Organic Video</t>
        </is>
      </c>
      <c r="C92" s="26" t="n"/>
      <c r="D92" s="27">
        <f>IF(AND($C92="x",$A92&lt;&gt;""),$A92,"")</f>
        <v/>
      </c>
    </row>
    <row r="93">
      <c r="A93" s="25" t="inlineStr">
        <is>
          <t>video_audience_types_percentage</t>
        </is>
      </c>
      <c r="B93" s="29" t="inlineStr">
        <is>
          <t>Video Audience Type Percentage · PERCENT · TikTok Organic Video</t>
        </is>
      </c>
      <c r="C93" s="26" t="n"/>
      <c r="D93" s="27">
        <f>IF(AND($C93="x",$A93&lt;&gt;""),$A93,"")</f>
        <v/>
      </c>
    </row>
    <row r="94">
      <c r="A94" s="25" t="inlineStr">
        <is>
          <t>video_audience_types_percentage_non_aggregated</t>
        </is>
      </c>
      <c r="B94" s="29" t="inlineStr">
        <is>
          <t>(Internal) Video Audience Type Percentage (Non-Aggregated) · PERCENT · TikTok Organic Video</t>
        </is>
      </c>
      <c r="C94" s="26" t="n"/>
      <c r="D94" s="27">
        <f>IF(AND($C94="x",$A94&lt;&gt;""),$A94,"")</f>
        <v/>
      </c>
    </row>
    <row r="95">
      <c r="A95" s="25" t="inlineStr">
        <is>
          <t>video_audience_types_type</t>
        </is>
      </c>
      <c r="B95" s="29" t="inlineStr">
        <is>
          <t>Video Audience Type · TEXT · TikTok Organic Video</t>
        </is>
      </c>
      <c r="C95" s="26" t="n"/>
      <c r="D95" s="27">
        <f>IF(AND($C95="x",$A95&lt;&gt;""),$A95,"")</f>
        <v/>
      </c>
    </row>
    <row r="96">
      <c r="A96" s="25" t="inlineStr">
        <is>
          <t>video_average_time_watched_non_aggregated</t>
        </is>
      </c>
      <c r="B96" s="29" t="inlineStr">
        <is>
          <t>(Internal) Video Average Time Watched (Non-Aggregated) · NUMERIC · TikTok Organic Video</t>
        </is>
      </c>
      <c r="C96" s="26" t="n"/>
      <c r="D96" s="27">
        <f>IF(AND($C96="x",$A96&lt;&gt;""),$A96,"")</f>
        <v/>
      </c>
    </row>
    <row r="97">
      <c r="A97" s="25" t="inlineStr">
        <is>
          <t>video_duration</t>
        </is>
      </c>
      <c r="B97" s="29" t="inlineStr">
        <is>
          <t>Video Duration · NUMERIC · TikTok Organic Video</t>
        </is>
      </c>
      <c r="C97" s="26" t="n"/>
      <c r="D97" s="27">
        <f>IF(AND($C97="x",$A97&lt;&gt;""),$A97,"")</f>
        <v/>
      </c>
    </row>
    <row r="98">
      <c r="A98" s="25" t="inlineStr">
        <is>
          <t>video_email_clicks</t>
        </is>
      </c>
      <c r="B98" s="29" t="inlineStr">
        <is>
          <t>Video Email Clicks · NUMERIC · TikTok Organic Video</t>
        </is>
      </c>
      <c r="C98" s="26" t="n"/>
      <c r="D98" s="27">
        <f>IF(AND($C98="x",$A98&lt;&gt;""),$A98,"")</f>
        <v/>
      </c>
    </row>
    <row r="99">
      <c r="A99" s="25" t="inlineStr">
        <is>
          <t>video_embed_url</t>
        </is>
      </c>
      <c r="B99" s="29" t="inlineStr">
        <is>
          <t>Video Embed URL · TEXT · TikTok Organic Video</t>
        </is>
      </c>
      <c r="C99" s="26" t="n"/>
      <c r="D99" s="27">
        <f>IF(AND($C99="x",$A99&lt;&gt;""),$A99,"")</f>
        <v/>
      </c>
    </row>
    <row r="100">
      <c r="A100" s="25" t="inlineStr">
        <is>
          <t>video_engagement_likes_percentage</t>
        </is>
      </c>
      <c r="B100" s="29" t="inlineStr">
        <is>
          <t>Video Engagement Likes Percentage · PERCENT · TikTok Organic Video</t>
        </is>
      </c>
      <c r="C100" s="26" t="n"/>
      <c r="D100" s="27">
        <f>IF(AND($C100="x",$A100&lt;&gt;""),$A100,"")</f>
        <v/>
      </c>
    </row>
    <row r="101">
      <c r="A101" s="25" t="inlineStr">
        <is>
          <t>video_engagement_likes_percentage_non_aggregated</t>
        </is>
      </c>
      <c r="B101" s="29" t="inlineStr">
        <is>
          <t>(Internal) Video Engagement Likes Percentage (Non-Aggregated) · PERCENT · TikTok Organic Video</t>
        </is>
      </c>
      <c r="C101" s="26" t="n"/>
      <c r="D101" s="27">
        <f>IF(AND($C101="x",$A101&lt;&gt;""),$A101,"")</f>
        <v/>
      </c>
    </row>
    <row r="102">
      <c r="A102" s="25" t="inlineStr">
        <is>
          <t>video_engagement_likes_second</t>
        </is>
      </c>
      <c r="B102" s="29" t="inlineStr">
        <is>
          <t>Video Engagement Likes Second · TEXT · TikTok Organic Video</t>
        </is>
      </c>
      <c r="C102" s="26" t="n"/>
      <c r="D102" s="27">
        <f>IF(AND($C102="x",$A102&lt;&gt;""),$A102,"")</f>
        <v/>
      </c>
    </row>
    <row r="103">
      <c r="A103" s="25" t="inlineStr">
        <is>
          <t>video_full_watched_rate_non_aggregated</t>
        </is>
      </c>
      <c r="B103" s="29" t="inlineStr">
        <is>
          <t>(Internal) Full Video Watched Rate (Non-Aggregated) · PERCENT · TikTok Organic Video</t>
        </is>
      </c>
      <c r="C103" s="26" t="n"/>
      <c r="D103" s="27">
        <f>IF(AND($C103="x",$A103&lt;&gt;""),$A103,"")</f>
        <v/>
      </c>
    </row>
    <row r="104">
      <c r="A104" s="25" t="inlineStr">
        <is>
          <t>video_impression_sources</t>
        </is>
      </c>
      <c r="B104" s="29" t="inlineStr">
        <is>
          <t>(Deprecated) Video Impression Sources · OBJECT · TikTok Organic Video</t>
        </is>
      </c>
      <c r="C104" s="26" t="n"/>
      <c r="D104" s="27">
        <f>IF(AND($C104="x",$A104&lt;&gt;""),$A104,"")</f>
        <v/>
      </c>
    </row>
    <row r="105">
      <c r="A105" s="25" t="inlineStr">
        <is>
          <t>video_impression_sources_impression_source</t>
        </is>
      </c>
      <c r="B105" s="29" t="inlineStr">
        <is>
          <t>Video Impression Source · TEXT · TikTok Organic Video</t>
        </is>
      </c>
      <c r="C105" s="26" t="n"/>
      <c r="D105" s="27">
        <f>IF(AND($C105="x",$A105&lt;&gt;""),$A105,"")</f>
        <v/>
      </c>
    </row>
    <row r="106">
      <c r="A106" s="25" t="inlineStr">
        <is>
          <t>video_impression_sources_percentage</t>
        </is>
      </c>
      <c r="B106" s="29" t="inlineStr">
        <is>
          <t>Video Impression Source Percentage · PERCENT · TikTok Organic Video</t>
        </is>
      </c>
      <c r="C106" s="26" t="n"/>
      <c r="D106" s="27">
        <f>IF(AND($C106="x",$A106&lt;&gt;""),$A106,"")</f>
        <v/>
      </c>
    </row>
    <row r="107">
      <c r="A107" s="25" t="inlineStr">
        <is>
          <t>video_impression_sources_percentage_non_aggregated</t>
        </is>
      </c>
      <c r="B107" s="29" t="inlineStr">
        <is>
          <t>(Internal) Video Impression Source Percentage (Non-Aggregated) · PERCENT · TikTok Organic Video</t>
        </is>
      </c>
      <c r="C107" s="26" t="n"/>
      <c r="D107" s="27">
        <f>IF(AND($C107="x",$A107&lt;&gt;""),$A107,"")</f>
        <v/>
      </c>
    </row>
    <row r="108">
      <c r="A108" s="25" t="inlineStr">
        <is>
          <t>video_lead_submissions</t>
        </is>
      </c>
      <c r="B108" s="29" t="inlineStr">
        <is>
          <t>Video Lead Submissions · NUMERIC · TikTok Organic Video</t>
        </is>
      </c>
      <c r="C108" s="26" t="n"/>
      <c r="D108" s="27">
        <f>IF(AND($C108="x",$A108&lt;&gt;""),$A108,"")</f>
        <v/>
      </c>
    </row>
    <row r="109">
      <c r="A109" s="25" t="inlineStr">
        <is>
          <t>video_phone_number_clicks</t>
        </is>
      </c>
      <c r="B109" s="29" t="inlineStr">
        <is>
          <t>Video Phone Number Clicks · NUMERIC · TikTok Organic Video</t>
        </is>
      </c>
      <c r="C109" s="26" t="n"/>
      <c r="D109" s="27">
        <f>IF(AND($C109="x",$A109&lt;&gt;""),$A109,"")</f>
        <v/>
      </c>
    </row>
    <row r="110">
      <c r="A110" s="25" t="inlineStr">
        <is>
          <t>video_profile_views</t>
        </is>
      </c>
      <c r="B110" s="29" t="inlineStr">
        <is>
          <t>Video Profile Views · NUMERIC · TikTok Organic Video</t>
        </is>
      </c>
      <c r="C110" s="26" t="n"/>
      <c r="D110" s="27">
        <f>IF(AND($C110="x",$A110&lt;&gt;""),$A110,"")</f>
        <v/>
      </c>
    </row>
    <row r="111">
      <c r="A111" s="25" t="inlineStr">
        <is>
          <t>video_view_retention_percentage</t>
        </is>
      </c>
      <c r="B111" s="29" t="inlineStr">
        <is>
          <t>Video View Retention Percentage · PERCENT · TikTok Organic Video</t>
        </is>
      </c>
      <c r="C111" s="26" t="n"/>
      <c r="D111" s="27">
        <f>IF(AND($C111="x",$A111&lt;&gt;""),$A111,"")</f>
        <v/>
      </c>
    </row>
    <row r="112">
      <c r="A112" s="25" t="inlineStr">
        <is>
          <t>video_view_retention_percentage_non_aggregated</t>
        </is>
      </c>
      <c r="B112" s="29" t="inlineStr">
        <is>
          <t>(Internal) Video View Retention Percentage (Non-Aggregated) · PERCENT · TikTok Organic Video</t>
        </is>
      </c>
      <c r="C112" s="26" t="n"/>
      <c r="D112" s="27">
        <f>IF(AND($C112="x",$A112&lt;&gt;""),$A112,"")</f>
        <v/>
      </c>
    </row>
    <row r="113">
      <c r="A113" s="25" t="inlineStr">
        <is>
          <t>video_view_retention_second</t>
        </is>
      </c>
      <c r="B113" s="29" t="inlineStr">
        <is>
          <t>Video View Retention Second · TEXT · TikTok Organic Video</t>
        </is>
      </c>
      <c r="C113" s="26" t="n"/>
      <c r="D113" s="27">
        <f>IF(AND($C113="x",$A113&lt;&gt;""),$A113,"")</f>
        <v/>
      </c>
    </row>
    <row r="114">
      <c r="A114" s="25" t="inlineStr">
        <is>
          <t>video_website_clicks</t>
        </is>
      </c>
      <c r="B114" s="29" t="inlineStr">
        <is>
          <t>Video Website Clicks · NUMERIC · TikTok Organic Video</t>
        </is>
      </c>
      <c r="C114" s="26" t="n"/>
      <c r="D114" s="27">
        <f>IF(AND($C114="x",$A114&lt;&gt;""),$A114,"")</f>
        <v/>
      </c>
    </row>
    <row r="115">
      <c r="A115" s="25" t="inlineStr">
        <is>
          <t>data_fetched_at</t>
        </is>
      </c>
      <c r="B115" s="29" t="inlineStr">
        <is>
          <t>Data fetched at · TIMESTAMP · TikTok Organic other</t>
        </is>
      </c>
      <c r="C115" s="26" t="n"/>
      <c r="D115" s="27">
        <f>IF(AND($C115="x",$A115&lt;&gt;""),$A115,"")</f>
        <v/>
      </c>
    </row>
    <row r="116">
      <c r="A116" s="25" t="inlineStr">
        <is>
          <t>datasource</t>
        </is>
      </c>
      <c r="B116" s="29" t="inlineStr">
        <is>
          <t>Data Source · TEXT · TikTok Organic other</t>
        </is>
      </c>
      <c r="C116" s="26" t="n"/>
      <c r="D116" s="27">
        <f>IF(AND($C116="x",$A116&lt;&gt;""),$A116,"")</f>
        <v/>
      </c>
    </row>
    <row r="117">
      <c r="A117" s="25" t="inlineStr">
        <is>
          <t>day_of_month</t>
        </is>
      </c>
      <c r="B117" s="29" t="inlineStr">
        <is>
          <t>Day of month · TEXT · TikTok Organic other</t>
        </is>
      </c>
      <c r="C117" s="26" t="n"/>
      <c r="D117" s="27">
        <f>IF(AND($C117="x",$A117&lt;&gt;""),$A117,"")</f>
        <v/>
      </c>
    </row>
    <row r="118">
      <c r="A118" s="25" t="inlineStr">
        <is>
          <t>month</t>
        </is>
      </c>
      <c r="B118" s="29" t="inlineStr">
        <is>
          <t>Month · TEXT · TikTok Organic other</t>
        </is>
      </c>
      <c r="C118" s="26" t="n"/>
      <c r="D118" s="27">
        <f>IF(AND($C118="x",$A118&lt;&gt;""),$A118,"")</f>
        <v/>
      </c>
    </row>
    <row r="119">
      <c r="A119" s="25" t="inlineStr">
        <is>
          <t>now</t>
        </is>
      </c>
      <c r="B119" s="29" t="inlineStr">
        <is>
          <t>Now · TIMESTAMP · TikTok Organic other</t>
        </is>
      </c>
      <c r="C119" s="26" t="n"/>
      <c r="D119" s="27">
        <f>IF(AND($C119="x",$A119&lt;&gt;""),$A119,"")</f>
        <v/>
      </c>
    </row>
    <row r="120">
      <c r="A120" s="25" t="inlineStr">
        <is>
          <t>source</t>
        </is>
      </c>
      <c r="B120" s="29" t="inlineStr">
        <is>
          <t>Source · TEXT · TikTok Organic other</t>
        </is>
      </c>
      <c r="C120" s="26" t="n"/>
      <c r="D120" s="27">
        <f>IF(AND($C120="x",$A120&lt;&gt;""),$A120,"")</f>
        <v/>
      </c>
    </row>
    <row r="121">
      <c r="A121" s="25" t="inlineStr">
        <is>
          <t>today</t>
        </is>
      </c>
      <c r="B121" s="29" t="inlineStr">
        <is>
          <t>Today · DATE · TikTok Organic other</t>
        </is>
      </c>
      <c r="C121" s="26" t="n"/>
      <c r="D121" s="27">
        <f>IF(AND($C121="x",$A121&lt;&gt;""),$A121,"")</f>
        <v/>
      </c>
    </row>
    <row r="122">
      <c r="A122" s="25" t="inlineStr">
        <is>
          <t>week</t>
        </is>
      </c>
      <c r="B122" s="29" t="inlineStr">
        <is>
          <t>Week · TEXT · TikTok Organic other</t>
        </is>
      </c>
      <c r="C122" s="26" t="n"/>
      <c r="D122" s="27">
        <f>IF(AND($C122="x",$A122&lt;&gt;""),$A122,"")</f>
        <v/>
      </c>
    </row>
    <row r="123">
      <c r="A123" s="25" t="inlineStr">
        <is>
          <t>week_day</t>
        </is>
      </c>
      <c r="B123" s="29" t="inlineStr">
        <is>
          <t>Day of week and day number · TEXT · TikTok Organic other</t>
        </is>
      </c>
      <c r="C123" s="26" t="n"/>
      <c r="D123" s="27">
        <f>IF(AND($C123="x",$A123&lt;&gt;""),$A123,"")</f>
        <v/>
      </c>
    </row>
    <row r="124">
      <c r="A124" s="25" t="inlineStr">
        <is>
          <t>week_day_iso</t>
        </is>
      </c>
      <c r="B124" s="29" t="inlineStr">
        <is>
          <t>Day of week and day number, ISO · TEXT · TikTok Organic other</t>
        </is>
      </c>
      <c r="C124" s="26" t="n"/>
      <c r="D124" s="27">
        <f>IF(AND($C124="x",$A124&lt;&gt;""),$A124,"")</f>
        <v/>
      </c>
    </row>
    <row r="125">
      <c r="A125" s="25" t="inlineStr">
        <is>
          <t>week_iso</t>
        </is>
      </c>
      <c r="B125" s="29" t="inlineStr">
        <is>
          <t>Week ISO · TEXT · TikTok Organic other</t>
        </is>
      </c>
      <c r="C125" s="26" t="n"/>
      <c r="D125" s="27">
        <f>IF(AND($C125="x",$A125&lt;&gt;""),$A125,"")</f>
        <v/>
      </c>
    </row>
    <row r="126">
      <c r="A126" s="25" t="inlineStr">
        <is>
          <t>year</t>
        </is>
      </c>
      <c r="B126" s="29" t="inlineStr">
        <is>
          <t>Year · TEXT · TikTok Organic other</t>
        </is>
      </c>
      <c r="C126" s="26" t="n"/>
      <c r="D126" s="27">
        <f>IF(AND($C126="x",$A126&lt;&gt;""),$A126,"")</f>
        <v/>
      </c>
    </row>
    <row r="127">
      <c r="A127" s="25" t="inlineStr">
        <is>
          <t>year_month</t>
        </is>
      </c>
      <c r="B127" s="29" t="inlineStr">
        <is>
          <t>Yearmonth · TEXT · TikTok Organic other</t>
        </is>
      </c>
      <c r="C127" s="26" t="n"/>
      <c r="D127" s="27">
        <f>IF(AND($C127="x",$A127&lt;&gt;""),$A127,"")</f>
        <v/>
      </c>
    </row>
    <row r="128">
      <c r="A128" s="25" t="inlineStr">
        <is>
          <t>year_month_name</t>
        </is>
      </c>
      <c r="B128" s="29" t="inlineStr">
        <is>
          <t>Year month name · TEXT · TikTok Organic other</t>
        </is>
      </c>
      <c r="C128" s="26" t="n"/>
      <c r="D128" s="27">
        <f>IF(AND($C128="x",$A128&lt;&gt;""),$A128,"")</f>
        <v/>
      </c>
    </row>
    <row r="129">
      <c r="A129" s="25" t="inlineStr">
        <is>
          <t>year_of_week</t>
        </is>
      </c>
      <c r="B129" s="29" t="inlineStr">
        <is>
          <t>Year of week · TEXT · TikTok Organic other</t>
        </is>
      </c>
      <c r="C129" s="26" t="n"/>
      <c r="D129" s="27">
        <f>IF(AND($C129="x",$A129&lt;&gt;""),$A129,"")</f>
        <v/>
      </c>
    </row>
    <row r="130">
      <c r="A130" s="25" t="inlineStr">
        <is>
          <t>year_of_week_iso</t>
        </is>
      </c>
      <c r="B130" s="29" t="inlineStr">
        <is>
          <t>Year of week, ISO · TEXT · TikTok Organic other</t>
        </is>
      </c>
      <c r="C130" s="26" t="n"/>
      <c r="D130" s="27">
        <f>IF(AND($C130="x",$A130&lt;&gt;""),$A130,"")</f>
        <v/>
      </c>
    </row>
    <row r="131">
      <c r="A131" s="25" t="inlineStr">
        <is>
          <t>year_week</t>
        </is>
      </c>
      <c r="B131" s="29" t="inlineStr">
        <is>
          <t>Year week · TEXT · TikTok Organic other</t>
        </is>
      </c>
      <c r="C131" s="26" t="n"/>
      <c r="D131" s="27">
        <f>IF(AND($C131="x",$A131&lt;&gt;""),$A131,"")</f>
        <v/>
      </c>
    </row>
    <row r="132">
      <c r="A132" s="25" t="inlineStr">
        <is>
          <t>year_week_iso</t>
        </is>
      </c>
      <c r="B132" s="29" t="inlineStr">
        <is>
          <t>Year week ISO · TEXT · TikTok Organic other</t>
        </is>
      </c>
      <c r="C132" s="26" t="n"/>
      <c r="D132" s="27">
        <f>IF(AND($C132="x",$A132&lt;&gt;""),$A132,"")</f>
        <v/>
      </c>
    </row>
    <row r="133">
      <c r="A133" s="22" t="inlineStr">
        <is>
          <t>Eigen veld toevoegen: zet hieronder het Windsor-veld-id in kolom A en een x in kolom C (tot rij 143).</t>
        </is>
      </c>
    </row>
    <row r="134">
      <c r="A134" s="30" t="n"/>
      <c r="C134" s="30" t="n"/>
      <c r="D134" s="27">
        <f>IF(AND($C134="x",$A134&lt;&gt;""),$A134,"")</f>
        <v/>
      </c>
    </row>
    <row r="135">
      <c r="A135" s="30" t="n"/>
      <c r="C135" s="30" t="n"/>
      <c r="D135" s="27">
        <f>IF(AND($C135="x",$A135&lt;&gt;""),$A135,"")</f>
        <v/>
      </c>
    </row>
    <row r="136">
      <c r="A136" s="30" t="n"/>
      <c r="C136" s="30" t="n"/>
      <c r="D136" s="27">
        <f>IF(AND($C136="x",$A136&lt;&gt;""),$A136,"")</f>
        <v/>
      </c>
    </row>
    <row r="137">
      <c r="A137" s="30" t="n"/>
      <c r="C137" s="30" t="n"/>
      <c r="D137" s="27">
        <f>IF(AND($C137="x",$A137&lt;&gt;""),$A137,"")</f>
        <v/>
      </c>
    </row>
    <row r="138">
      <c r="A138" s="30" t="n"/>
      <c r="C138" s="30" t="n"/>
      <c r="D138" s="27">
        <f>IF(AND($C138="x",$A138&lt;&gt;""),$A138,"")</f>
        <v/>
      </c>
    </row>
    <row r="139">
      <c r="A139" s="30" t="n"/>
      <c r="C139" s="30" t="n"/>
      <c r="D139" s="27">
        <f>IF(AND($C139="x",$A139&lt;&gt;""),$A139,"")</f>
        <v/>
      </c>
    </row>
    <row r="140">
      <c r="A140" s="30" t="n"/>
      <c r="C140" s="30" t="n"/>
      <c r="D140" s="27">
        <f>IF(AND($C140="x",$A140&lt;&gt;""),$A140,"")</f>
        <v/>
      </c>
    </row>
    <row r="141">
      <c r="A141" s="30" t="n"/>
      <c r="C141" s="30" t="n"/>
      <c r="D141" s="27">
        <f>IF(AND($C141="x",$A141&lt;&gt;""),$A141,"")</f>
        <v/>
      </c>
    </row>
    <row r="142">
      <c r="A142" s="30" t="n"/>
      <c r="C142" s="30" t="n"/>
      <c r="D142" s="27">
        <f>IF(AND($C142="x",$A142&lt;&gt;""),$A142,"")</f>
        <v/>
      </c>
    </row>
    <row r="143">
      <c r="A143" s="30" t="n"/>
      <c r="C143" s="30" t="n"/>
      <c r="D143" s="27">
        <f>IF(AND($C143="x",$A143&lt;&gt;""),$A143,"")</f>
        <v/>
      </c>
    </row>
  </sheetData>
  <mergeCells count="3">
    <mergeCell ref="A133:C133"/>
    <mergeCell ref="B8:D8"/>
    <mergeCell ref="A30:C30"/>
  </mergeCells>
  <dataValidations count="1">
    <dataValidation sqref="C12 C13 C14 C15 C16 C17 C18 C19 C20 C21 C22 C23 C24 C25 C26 C27 C28 C29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4 C135 C136 C137 C138 C139 C140 C141 C142 C143"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43"/>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TikTok Organic account</t>
        </is>
      </c>
      <c r="C1" s="22" t="inlineStr">
        <is>
          <t>Status: Nieuw — dashboard leest dit nog niet · Social → TikTok (nog zonder fetch)</t>
        </is>
      </c>
    </row>
    <row r="2">
      <c r="A2" s="3" t="inlineStr">
        <is>
          <t>Connector</t>
        </is>
      </c>
      <c r="B2" s="6" t="inlineStr">
        <is>
          <t>tiktok_organic</t>
        </is>
      </c>
    </row>
    <row r="3">
      <c r="A3" s="3" t="inlineStr">
        <is>
          <t>Account-id (uit Instellingen)</t>
        </is>
      </c>
      <c r="B3" s="23">
        <f>IF(Instellingen!$B$25="","",Instellingen!$B$25)</f>
        <v/>
      </c>
      <c r="C3" s="8" t="inlineStr">
        <is>
          <t>Leeg = geen select_accounts in de URL</t>
        </is>
      </c>
    </row>
    <row r="4">
      <c r="A4" s="3" t="inlineStr">
        <is>
          <t>Taaknaam (Task name)</t>
        </is>
      </c>
      <c r="B4" s="23">
        <f>"Windsor - Sheets - TikTok Organic account - "&amp;Instellingen!$B$3</f>
        <v/>
      </c>
    </row>
    <row r="5">
      <c r="A5" s="3" t="inlineStr">
        <is>
          <t>Tabnaam (Sheet Name)</t>
        </is>
      </c>
      <c r="B5" s="23">
        <f>"TikTok Org - account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$143)&amp;IF($B$3&lt;&gt;"","&amp;select_accounts="&amp;$B$3,"")&amp;IF(Instellingen!$B$5&lt;&gt;"","&amp;_field_headers="&amp;Instellingen!$B$5,"")</f>
        <v/>
      </c>
    </row>
    <row r="9">
      <c r="A9" s="3" t="inlineStr">
        <is>
          <t>Aantal velden in de query</t>
        </is>
      </c>
      <c r="B9" s="6">
        <f>COUNTIF($C$12:$C$143,"x")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total_followers_count</t>
        </is>
      </c>
      <c r="B15" s="25" t="inlineStr">
        <is>
          <t>Volgers totaal · Windsor: Total Followers Count · NUMERIC</t>
        </is>
      </c>
      <c r="C15" s="26" t="inlineStr">
        <is>
          <t>x</t>
        </is>
      </c>
      <c r="D15" s="27">
        <f>IF(AND($C15="x",$A15&lt;&gt;""),$A15,"")</f>
        <v/>
      </c>
    </row>
    <row r="16">
      <c r="A16" s="16" t="inlineStr">
        <is>
          <t>followers_count</t>
        </is>
      </c>
      <c r="B16" s="25" t="inlineStr">
        <is>
          <t>Volgers gewonnen per dag (let op: netto groei, geen totaal) · Windsor: Daily count of gained followers · NUMERIC</t>
        </is>
      </c>
      <c r="C16" s="26" t="inlineStr">
        <is>
          <t>x</t>
        </is>
      </c>
      <c r="D16" s="27">
        <f>IF(AND($C16="x",$A16&lt;&gt;""),$A16,"")</f>
        <v/>
      </c>
    </row>
    <row r="17">
      <c r="A17" s="16" t="inlineStr">
        <is>
          <t>daily_lost_followers</t>
        </is>
      </c>
      <c r="B17" s="25" t="inlineStr">
        <is>
          <t>Volgers verloren per dag · Windsor: Daily count of lost followers · NUMERIC</t>
        </is>
      </c>
      <c r="C17" s="26" t="n"/>
      <c r="D17" s="27">
        <f>IF(AND($C17="x",$A17&lt;&gt;""),$A17,"")</f>
        <v/>
      </c>
    </row>
    <row r="18">
      <c r="A18" s="16" t="inlineStr">
        <is>
          <t>profile_views</t>
        </is>
      </c>
      <c r="B18" s="25" t="inlineStr">
        <is>
          <t>Profielweergaven · Windsor: Profile Views · NUMERIC</t>
        </is>
      </c>
      <c r="C18" s="26" t="inlineStr">
        <is>
          <t>x</t>
        </is>
      </c>
      <c r="D18" s="27">
        <f>IF(AND($C18="x",$A18&lt;&gt;""),$A18,"")</f>
        <v/>
      </c>
    </row>
    <row r="19">
      <c r="A19" s="16" t="inlineStr">
        <is>
          <t>unique_video_views</t>
        </is>
      </c>
      <c r="B19" s="25" t="inlineStr">
        <is>
          <t>Bereikt publiek per dag · Windsor: Daily reached audience · NUMERIC</t>
        </is>
      </c>
      <c r="C19" s="26" t="inlineStr">
        <is>
          <t>x</t>
        </is>
      </c>
      <c r="D19" s="27">
        <f>IF(AND($C19="x",$A19&lt;&gt;""),$A19,"")</f>
        <v/>
      </c>
    </row>
    <row r="20">
      <c r="A20" s="16" t="inlineStr">
        <is>
          <t>likes</t>
        </is>
      </c>
      <c r="B20" s="25" t="inlineStr">
        <is>
          <t>Likes (account) · Windsor: Likes · NUMERIC</t>
        </is>
      </c>
      <c r="C20" s="26" t="inlineStr">
        <is>
          <t>x</t>
        </is>
      </c>
      <c r="D20" s="27">
        <f>IF(AND($C20="x",$A20&lt;&gt;""),$A20,"")</f>
        <v/>
      </c>
    </row>
    <row r="21">
      <c r="A21" s="16" t="inlineStr">
        <is>
          <t>comments</t>
        </is>
      </c>
      <c r="B21" s="25" t="inlineStr">
        <is>
          <t>Reacties (account) · Windsor: Comments · NUMERIC</t>
        </is>
      </c>
      <c r="C21" s="26" t="inlineStr">
        <is>
          <t>x</t>
        </is>
      </c>
      <c r="D21" s="27">
        <f>IF(AND($C21="x",$A21&lt;&gt;""),$A21,"")</f>
        <v/>
      </c>
    </row>
    <row r="22">
      <c r="A22" s="16" t="inlineStr">
        <is>
          <t>shares</t>
        </is>
      </c>
      <c r="B22" s="25" t="inlineStr">
        <is>
          <t>Gedeeld (account) · Windsor: Shares · NUMERIC</t>
        </is>
      </c>
      <c r="C22" s="26" t="inlineStr">
        <is>
          <t>x</t>
        </is>
      </c>
      <c r="D22" s="27">
        <f>IF(AND($C22="x",$A22&lt;&gt;""),$A22,"")</f>
        <v/>
      </c>
    </row>
    <row r="23">
      <c r="A23" s="16" t="inlineStr">
        <is>
          <t>engaged_audience</t>
        </is>
      </c>
      <c r="B23" s="25" t="inlineStr">
        <is>
          <t>Betrokken publiek · Windsor: Engaged Audience · NUMERIC</t>
        </is>
      </c>
      <c r="C23" s="26" t="n"/>
      <c r="D23" s="27">
        <f>IF(AND($C23="x",$A23&lt;&gt;""),$A23,"")</f>
        <v/>
      </c>
    </row>
    <row r="24">
      <c r="A24" s="28" t="inlineStr">
        <is>
          <t>— Overige Windsor-velden van connector 'tiktok_organic' (108; weergavenaam · type · rapport). Zet een x om ze op te nemen. —</t>
        </is>
      </c>
      <c r="D24" s="27" t="inlineStr"/>
    </row>
    <row r="25">
      <c r="A25" s="25" t="inlineStr">
        <is>
          <t>address_clicks</t>
        </is>
      </c>
      <c r="B25" s="29" t="inlineStr">
        <is>
          <t>Address Clicks · NUMERIC · TikTok Organic Account</t>
        </is>
      </c>
      <c r="C25" s="26" t="n"/>
      <c r="D25" s="27">
        <f>IF(AND($C25="x",$A25&lt;&gt;""),$A25,"")</f>
        <v/>
      </c>
    </row>
    <row r="26">
      <c r="A26" s="25" t="inlineStr">
        <is>
          <t>app_download_clicks</t>
        </is>
      </c>
      <c r="B26" s="29" t="inlineStr">
        <is>
          <t>App Download Link Clicks · NUMERIC · TikTok Organic Account</t>
        </is>
      </c>
      <c r="C26" s="26" t="n"/>
      <c r="D26" s="27">
        <f>IF(AND($C26="x",$A26&lt;&gt;""),$A26,"")</f>
        <v/>
      </c>
    </row>
    <row r="27">
      <c r="A27" s="25" t="inlineStr">
        <is>
          <t>audience_activity_count</t>
        </is>
      </c>
      <c r="B27" s="29" t="inlineStr">
        <is>
          <t>Audience Activity Count · NUMERIC · TikTok Organic Account</t>
        </is>
      </c>
      <c r="C27" s="26" t="n"/>
      <c r="D27" s="27">
        <f>IF(AND($C27="x",$A27&lt;&gt;""),$A27,"")</f>
        <v/>
      </c>
    </row>
    <row r="28">
      <c r="A28" s="25" t="inlineStr">
        <is>
          <t>audience_activity_count_non_aggregated</t>
        </is>
      </c>
      <c r="B28" s="29" t="inlineStr">
        <is>
          <t>(Internal) Audience Activity Count (Non-Aggregated) · NUMERIC · TikTok Organic Account</t>
        </is>
      </c>
      <c r="C28" s="26" t="n"/>
      <c r="D28" s="27">
        <f>IF(AND($C28="x",$A28&lt;&gt;""),$A28,"")</f>
        <v/>
      </c>
    </row>
    <row r="29">
      <c r="A29" s="25" t="inlineStr">
        <is>
          <t>audience_activity_hour</t>
        </is>
      </c>
      <c r="B29" s="29" t="inlineStr">
        <is>
          <t>Audience Activity Hour · TEXT · TikTok Organic Account</t>
        </is>
      </c>
      <c r="C29" s="26" t="n"/>
      <c r="D29" s="27">
        <f>IF(AND($C29="x",$A29&lt;&gt;""),$A29,"")</f>
        <v/>
      </c>
    </row>
    <row r="30">
      <c r="A30" s="25" t="inlineStr">
        <is>
          <t>audience_ages_age</t>
        </is>
      </c>
      <c r="B30" s="29" t="inlineStr">
        <is>
          <t>Audience Ages Age Group · TEXT · TikTok Organic Account</t>
        </is>
      </c>
      <c r="C30" s="26" t="n"/>
      <c r="D30" s="27">
        <f>IF(AND($C30="x",$A30&lt;&gt;""),$A30,"")</f>
        <v/>
      </c>
    </row>
    <row r="31">
      <c r="A31" s="25" t="inlineStr">
        <is>
          <t>audience_ages_percentage</t>
        </is>
      </c>
      <c r="B31" s="29" t="inlineStr">
        <is>
          <t>Audience Ages Percentage · NUMERIC · TikTok Organic Account</t>
        </is>
      </c>
      <c r="C31" s="26" t="n"/>
      <c r="D31" s="27">
        <f>IF(AND($C31="x",$A31&lt;&gt;""),$A31,"")</f>
        <v/>
      </c>
    </row>
    <row r="32">
      <c r="A32" s="25" t="inlineStr">
        <is>
          <t>audience_ages_percentage_non_aggregated</t>
        </is>
      </c>
      <c r="B32" s="29" t="inlineStr">
        <is>
          <t>(Internal) Audience Ages Percentage (Non-Aggregated) · NUMERIC · TikTok Organic Account</t>
        </is>
      </c>
      <c r="C32" s="26" t="n"/>
      <c r="D32" s="27">
        <f>IF(AND($C32="x",$A32&lt;&gt;""),$A32,"")</f>
        <v/>
      </c>
    </row>
    <row r="33">
      <c r="A33" s="25" t="inlineStr">
        <is>
          <t>audience_cities_city_name</t>
        </is>
      </c>
      <c r="B33" s="29" t="inlineStr">
        <is>
          <t>Audience Cities City · CITY · TikTok Organic Account</t>
        </is>
      </c>
      <c r="C33" s="26" t="n"/>
      <c r="D33" s="27">
        <f>IF(AND($C33="x",$A33&lt;&gt;""),$A33,"")</f>
        <v/>
      </c>
    </row>
    <row r="34">
      <c r="A34" s="25" t="inlineStr">
        <is>
          <t>audience_cities_percentage</t>
        </is>
      </c>
      <c r="B34" s="29" t="inlineStr">
        <is>
          <t>Audience Cities Percentage · NUMERIC · TikTok Organic Account</t>
        </is>
      </c>
      <c r="C34" s="26" t="n"/>
      <c r="D34" s="27">
        <f>IF(AND($C34="x",$A34&lt;&gt;""),$A34,"")</f>
        <v/>
      </c>
    </row>
    <row r="35">
      <c r="A35" s="25" t="inlineStr">
        <is>
          <t>audience_cities_percentage_non_aggregated</t>
        </is>
      </c>
      <c r="B35" s="29" t="inlineStr">
        <is>
          <t>(Internal) Audience Cities Percentage (Non-Aggregated) · NUMERIC · TikTok Organic Account</t>
        </is>
      </c>
      <c r="C35" s="26" t="n"/>
      <c r="D35" s="27">
        <f>IF(AND($C35="x",$A35&lt;&gt;""),$A35,"")</f>
        <v/>
      </c>
    </row>
    <row r="36">
      <c r="A36" s="25" t="inlineStr">
        <is>
          <t>audience_countries_country</t>
        </is>
      </c>
      <c r="B36" s="29" t="inlineStr">
        <is>
          <t>Audience Country · COUNTRY · TikTok Organic Account</t>
        </is>
      </c>
      <c r="C36" s="26" t="n"/>
      <c r="D36" s="27">
        <f>IF(AND($C36="x",$A36&lt;&gt;""),$A36,"")</f>
        <v/>
      </c>
    </row>
    <row r="37">
      <c r="A37" s="25" t="inlineStr">
        <is>
          <t>audience_countries_percentage</t>
        </is>
      </c>
      <c r="B37" s="29" t="inlineStr">
        <is>
          <t>Audience Country Percentage · NUMERIC · TikTok Organic Account</t>
        </is>
      </c>
      <c r="C37" s="26" t="n"/>
      <c r="D37" s="27">
        <f>IF(AND($C37="x",$A37&lt;&gt;""),$A37,"")</f>
        <v/>
      </c>
    </row>
    <row r="38">
      <c r="A38" s="25" t="inlineStr">
        <is>
          <t>audience_countries_percentage_non_aggregated</t>
        </is>
      </c>
      <c r="B38" s="29" t="inlineStr">
        <is>
          <t>(Internal) Audience Country Percentage (Non-Aggregated) · NUMERIC · TikTok Organic Account</t>
        </is>
      </c>
      <c r="C38" s="26" t="n"/>
      <c r="D38" s="27">
        <f>IF(AND($C38="x",$A38&lt;&gt;""),$A38,"")</f>
        <v/>
      </c>
    </row>
    <row r="39">
      <c r="A39" s="25" t="inlineStr">
        <is>
          <t>audience_genders_gender</t>
        </is>
      </c>
      <c r="B39" s="29" t="inlineStr">
        <is>
          <t>Audience Gender · TEXT · TikTok Organic Account</t>
        </is>
      </c>
      <c r="C39" s="26" t="n"/>
      <c r="D39" s="27">
        <f>IF(AND($C39="x",$A39&lt;&gt;""),$A39,"")</f>
        <v/>
      </c>
    </row>
    <row r="40">
      <c r="A40" s="25" t="inlineStr">
        <is>
          <t>audience_genders_percentage</t>
        </is>
      </c>
      <c r="B40" s="29" t="inlineStr">
        <is>
          <t>Audience Gender Percentage · NUMERIC · TikTok Organic Account</t>
        </is>
      </c>
      <c r="C40" s="26" t="n"/>
      <c r="D40" s="27">
        <f>IF(AND($C40="x",$A40&lt;&gt;""),$A40,"")</f>
        <v/>
      </c>
    </row>
    <row r="41">
      <c r="A41" s="25" t="inlineStr">
        <is>
          <t>audience_genders_percentage_non_aggregated</t>
        </is>
      </c>
      <c r="B41" s="29" t="inlineStr">
        <is>
          <t>(Internal) Audience Gender Percentage (Non-Aggregated) · NUMERIC · TikTok Organic Account</t>
        </is>
      </c>
      <c r="C41" s="26" t="n"/>
      <c r="D41" s="27">
        <f>IF(AND($C41="x",$A41&lt;&gt;""),$A41,"")</f>
        <v/>
      </c>
    </row>
    <row r="42">
      <c r="A42" s="25" t="inlineStr">
        <is>
          <t>bio_description</t>
        </is>
      </c>
      <c r="B42" s="29" t="inlineStr">
        <is>
          <t>Bio Description · TEXT · TikTok Organic Account</t>
        </is>
      </c>
      <c r="C42" s="26" t="n"/>
      <c r="D42" s="27">
        <f>IF(AND($C42="x",$A42&lt;&gt;""),$A42,"")</f>
        <v/>
      </c>
    </row>
    <row r="43">
      <c r="A43" s="25" t="inlineStr">
        <is>
          <t>bio_link_clicks</t>
        </is>
      </c>
      <c r="B43" s="29" t="inlineStr">
        <is>
          <t>Bio Link Clicks · NUMERIC · TikTok Organic Account</t>
        </is>
      </c>
      <c r="C43" s="26" t="n"/>
      <c r="D43" s="27">
        <f>IF(AND($C43="x",$A43&lt;&gt;""),$A43,"")</f>
        <v/>
      </c>
    </row>
    <row r="44">
      <c r="A44" s="25" t="inlineStr">
        <is>
          <t>daily_total_followers</t>
        </is>
      </c>
      <c r="B44" s="29" t="inlineStr">
        <is>
          <t>Daily Total Followers Growth · NUMERIC · TikTok Organic Account</t>
        </is>
      </c>
      <c r="C44" s="26" t="n"/>
      <c r="D44" s="27">
        <f>IF(AND($C44="x",$A44&lt;&gt;""),$A44,"")</f>
        <v/>
      </c>
    </row>
    <row r="45">
      <c r="A45" s="25" t="inlineStr">
        <is>
          <t>daily_total_followers_count</t>
        </is>
      </c>
      <c r="B45" s="29" t="inlineStr">
        <is>
          <t>(Internal) Daily Total Followers Count · NUMERIC · TikTok Organic Account</t>
        </is>
      </c>
      <c r="C45" s="26" t="n"/>
      <c r="D45" s="27">
        <f>IF(AND($C45="x",$A45&lt;&gt;""),$A45,"")</f>
        <v/>
      </c>
    </row>
    <row r="46">
      <c r="A46" s="25" t="inlineStr">
        <is>
          <t>display_name</t>
        </is>
      </c>
      <c r="B46" s="29" t="inlineStr">
        <is>
          <t>Display Name · TEXT · TikTok Organic Account</t>
        </is>
      </c>
      <c r="C46" s="26" t="n"/>
      <c r="D46" s="27">
        <f>IF(AND($C46="x",$A46&lt;&gt;""),$A46,"")</f>
        <v/>
      </c>
    </row>
    <row r="47">
      <c r="A47" s="25" t="inlineStr">
        <is>
          <t>email_clicks</t>
        </is>
      </c>
      <c r="B47" s="29" t="inlineStr">
        <is>
          <t>Email Clicks · NUMERIC · TikTok Organic Account</t>
        </is>
      </c>
      <c r="C47" s="26" t="n"/>
      <c r="D47" s="27">
        <f>IF(AND($C47="x",$A47&lt;&gt;""),$A47,"")</f>
        <v/>
      </c>
    </row>
    <row r="48">
      <c r="A48" s="25" t="inlineStr">
        <is>
          <t>following_count</t>
        </is>
      </c>
      <c r="B48" s="29" t="inlineStr">
        <is>
          <t>Following Count · NUMERIC · TikTok Organic Account</t>
        </is>
      </c>
      <c r="C48" s="26" t="n"/>
      <c r="D48" s="27">
        <f>IF(AND($C48="x",$A48&lt;&gt;""),$A48,"")</f>
        <v/>
      </c>
    </row>
    <row r="49">
      <c r="A49" s="25" t="inlineStr">
        <is>
          <t>is_business_account</t>
        </is>
      </c>
      <c r="B49" s="29" t="inlineStr">
        <is>
          <t>Is Business Account · BOOLEAN · TikTok Organic Account</t>
        </is>
      </c>
      <c r="C49" s="26" t="n"/>
      <c r="D49" s="27">
        <f>IF(AND($C49="x",$A49&lt;&gt;""),$A49,"")</f>
        <v/>
      </c>
    </row>
    <row r="50">
      <c r="A50" s="25" t="inlineStr">
        <is>
          <t>is_verified</t>
        </is>
      </c>
      <c r="B50" s="29" t="inlineStr">
        <is>
          <t>Is Verified · BOOLEAN · TikTok Organic Account</t>
        </is>
      </c>
      <c r="C50" s="26" t="n"/>
      <c r="D50" s="27">
        <f>IF(AND($C50="x",$A50&lt;&gt;""),$A50,"")</f>
        <v/>
      </c>
    </row>
    <row r="51">
      <c r="A51" s="25" t="inlineStr">
        <is>
          <t>lead_submissions</t>
        </is>
      </c>
      <c r="B51" s="29" t="inlineStr">
        <is>
          <t>Lead Submissions · NUMERIC · TikTok Organic Account</t>
        </is>
      </c>
      <c r="C51" s="26" t="n"/>
      <c r="D51" s="27">
        <f>IF(AND($C51="x",$A51&lt;&gt;""),$A51,"")</f>
        <v/>
      </c>
    </row>
    <row r="52">
      <c r="A52" s="25" t="inlineStr">
        <is>
          <t>phone_number_clicks</t>
        </is>
      </c>
      <c r="B52" s="29" t="inlineStr">
        <is>
          <t>Phone Number Clicks · NUMERIC · TikTok Organic Account</t>
        </is>
      </c>
      <c r="C52" s="26" t="n"/>
      <c r="D52" s="27">
        <f>IF(AND($C52="x",$A52&lt;&gt;""),$A52,"")</f>
        <v/>
      </c>
    </row>
    <row r="53">
      <c r="A53" s="25" t="inlineStr">
        <is>
          <t>profile_deep_link</t>
        </is>
      </c>
      <c r="B53" s="29" t="inlineStr">
        <is>
          <t>Profile Deep Link · TEXT · TikTok Organic Account</t>
        </is>
      </c>
      <c r="C53" s="26" t="n"/>
      <c r="D53" s="27">
        <f>IF(AND($C53="x",$A53&lt;&gt;""),$A53,"")</f>
        <v/>
      </c>
    </row>
    <row r="54">
      <c r="A54" s="25" t="inlineStr">
        <is>
          <t>profile_image</t>
        </is>
      </c>
      <c r="B54" s="29" t="inlineStr">
        <is>
          <t>Profile Image · IMAGE_URL · TikTok Organic Account</t>
        </is>
      </c>
      <c r="C54" s="26" t="n"/>
      <c r="D54" s="27">
        <f>IF(AND($C54="x",$A54&lt;&gt;""),$A54,"")</f>
        <v/>
      </c>
    </row>
    <row r="55">
      <c r="A55" s="25" t="inlineStr">
        <is>
          <t>total_likes</t>
        </is>
      </c>
      <c r="B55" s="29" t="inlineStr">
        <is>
          <t>Total Likes · NUMERIC · TikTok Organic Account</t>
        </is>
      </c>
      <c r="C55" s="26" t="n"/>
      <c r="D55" s="27">
        <f>IF(AND($C55="x",$A55&lt;&gt;""),$A55,"")</f>
        <v/>
      </c>
    </row>
    <row r="56">
      <c r="A56" s="25" t="inlineStr">
        <is>
          <t>username</t>
        </is>
      </c>
      <c r="B56" s="29" t="inlineStr">
        <is>
          <t>Username · TEXT · TikTok Organic Account</t>
        </is>
      </c>
      <c r="C56" s="26" t="n"/>
      <c r="D56" s="27">
        <f>IF(AND($C56="x",$A56&lt;&gt;""),$A56,"")</f>
        <v/>
      </c>
    </row>
    <row r="57">
      <c r="A57" s="25" t="inlineStr">
        <is>
          <t>video_views</t>
        </is>
      </c>
      <c r="B57" s="29" t="inlineStr">
        <is>
          <t>Total Video Views Count · NUMERIC · TikTok Organic Account</t>
        </is>
      </c>
      <c r="C57" s="26" t="n"/>
      <c r="D57" s="27">
        <f>IF(AND($C57="x",$A57&lt;&gt;""),$A57,"")</f>
        <v/>
      </c>
    </row>
    <row r="58">
      <c r="A58" s="25" t="inlineStr">
        <is>
          <t>videos_count</t>
        </is>
      </c>
      <c r="B58" s="29" t="inlineStr">
        <is>
          <t>Videos Count · NUMERIC · TikTok Organic Account</t>
        </is>
      </c>
      <c r="C58" s="26" t="n"/>
      <c r="D58" s="27">
        <f>IF(AND($C58="x",$A58&lt;&gt;""),$A58,"")</f>
        <v/>
      </c>
    </row>
    <row r="59">
      <c r="A59" s="25" t="inlineStr">
        <is>
          <t>comment_id</t>
        </is>
      </c>
      <c r="B59" s="29" t="inlineStr">
        <is>
          <t>Comment ID · TEXT · TikTok Organic Comment</t>
        </is>
      </c>
      <c r="C59" s="26" t="n"/>
      <c r="D59" s="27">
        <f>IF(AND($C59="x",$A59&lt;&gt;""),$A59,"")</f>
        <v/>
      </c>
    </row>
    <row r="60">
      <c r="A60" s="25" t="inlineStr">
        <is>
          <t>comment_likes</t>
        </is>
      </c>
      <c r="B60" s="29" t="inlineStr">
        <is>
          <t>Comment Likes · NUMERIC · TikTok Organic Comment</t>
        </is>
      </c>
      <c r="C60" s="26" t="n"/>
      <c r="D60" s="27">
        <f>IF(AND($C60="x",$A60&lt;&gt;""),$A60,"")</f>
        <v/>
      </c>
    </row>
    <row r="61">
      <c r="A61" s="25" t="inlineStr">
        <is>
          <t>comment_parent_id</t>
        </is>
      </c>
      <c r="B61" s="29" t="inlineStr">
        <is>
          <t>Comment Parent ID · TEXT · TikTok Organic Comment</t>
        </is>
      </c>
      <c r="C61" s="26" t="n"/>
      <c r="D61" s="27">
        <f>IF(AND($C61="x",$A61&lt;&gt;""),$A61,"")</f>
        <v/>
      </c>
    </row>
    <row r="62">
      <c r="A62" s="25" t="inlineStr">
        <is>
          <t>comment_text</t>
        </is>
      </c>
      <c r="B62" s="29" t="inlineStr">
        <is>
          <t>Comment Text · TEXT · TikTok Organic Comment</t>
        </is>
      </c>
      <c r="C62" s="26" t="n"/>
      <c r="D62" s="27">
        <f>IF(AND($C62="x",$A62&lt;&gt;""),$A62,"")</f>
        <v/>
      </c>
    </row>
    <row r="63">
      <c r="A63" s="25" t="inlineStr">
        <is>
          <t>comment_username</t>
        </is>
      </c>
      <c r="B63" s="29" t="inlineStr">
        <is>
          <t>Comment Username · TEXT · TikTok Organic Comment</t>
        </is>
      </c>
      <c r="C63" s="26" t="n"/>
      <c r="D63" s="27">
        <f>IF(AND($C63="x",$A63&lt;&gt;""),$A63,"")</f>
        <v/>
      </c>
    </row>
    <row r="64">
      <c r="A64" s="25" t="inlineStr">
        <is>
          <t>comment_video_id</t>
        </is>
      </c>
      <c r="B64" s="29" t="inlineStr">
        <is>
          <t>Comment Video ID · TEXT · TikTok Organic Comment</t>
        </is>
      </c>
      <c r="C64" s="26" t="n"/>
      <c r="D64" s="27">
        <f>IF(AND($C64="x",$A64&lt;&gt;""),$A64,"")</f>
        <v/>
      </c>
    </row>
    <row r="65">
      <c r="A65" s="25" t="inlineStr">
        <is>
          <t>comment_visibility</t>
        </is>
      </c>
      <c r="B65" s="29" t="inlineStr">
        <is>
          <t>Comment Visibility · TEXT · TikTok Organic Comment</t>
        </is>
      </c>
      <c r="C65" s="26" t="n"/>
      <c r="D65" s="27">
        <f>IF(AND($C65="x",$A65&lt;&gt;""),$A65,"")</f>
        <v/>
      </c>
    </row>
    <row r="66">
      <c r="A66" s="25" t="inlineStr">
        <is>
          <t>video_address_clicks</t>
        </is>
      </c>
      <c r="B66" s="29" t="inlineStr">
        <is>
          <t>Video Address Clicks · NUMERIC · TikTok Organic Video</t>
        </is>
      </c>
      <c r="C66" s="26" t="n"/>
      <c r="D66" s="27">
        <f>IF(AND($C66="x",$A66&lt;&gt;""),$A66,"")</f>
        <v/>
      </c>
    </row>
    <row r="67">
      <c r="A67" s="25" t="inlineStr">
        <is>
          <t>video_app_download_clicks</t>
        </is>
      </c>
      <c r="B67" s="29" t="inlineStr">
        <is>
          <t>Video App Download Link Clicks · NUMERIC · TikTok Organic Video</t>
        </is>
      </c>
      <c r="C67" s="26" t="n"/>
      <c r="D67" s="27">
        <f>IF(AND($C67="x",$A67&lt;&gt;""),$A67,"")</f>
        <v/>
      </c>
    </row>
    <row r="68">
      <c r="A68" s="25" t="inlineStr">
        <is>
          <t>video_audience_cities_city_name</t>
        </is>
      </c>
      <c r="B68" s="29" t="inlineStr">
        <is>
          <t>Video Audience City · CITY · TikTok Organic Video</t>
        </is>
      </c>
      <c r="C68" s="26" t="n"/>
      <c r="D68" s="27">
        <f>IF(AND($C68="x",$A68&lt;&gt;""),$A68,"")</f>
        <v/>
      </c>
    </row>
    <row r="69">
      <c r="A69" s="25" t="inlineStr">
        <is>
          <t>video_audience_cities_percentage</t>
        </is>
      </c>
      <c r="B69" s="29" t="inlineStr">
        <is>
          <t>Video Audience City Percentage · PERCENT · TikTok Organic Video</t>
        </is>
      </c>
      <c r="C69" s="26" t="n"/>
      <c r="D69" s="27">
        <f>IF(AND($C69="x",$A69&lt;&gt;""),$A69,"")</f>
        <v/>
      </c>
    </row>
    <row r="70">
      <c r="A70" s="25" t="inlineStr">
        <is>
          <t>video_audience_cities_percentage_non_aggregated</t>
        </is>
      </c>
      <c r="B70" s="29" t="inlineStr">
        <is>
          <t>(Internal) Video Audience City Percentage (Non-Aggregated) · PERCENT · TikTok Organic Video</t>
        </is>
      </c>
      <c r="C70" s="26" t="n"/>
      <c r="D70" s="27">
        <f>IF(AND($C70="x",$A70&lt;&gt;""),$A70,"")</f>
        <v/>
      </c>
    </row>
    <row r="71">
      <c r="A71" s="25" t="inlineStr">
        <is>
          <t>video_audience_countries</t>
        </is>
      </c>
      <c r="B71" s="29" t="inlineStr">
        <is>
          <t>(Deprecated) Video Audience Countries · OBJECT · TikTok Organic Video</t>
        </is>
      </c>
      <c r="C71" s="26" t="n"/>
      <c r="D71" s="27">
        <f>IF(AND($C71="x",$A71&lt;&gt;""),$A71,"")</f>
        <v/>
      </c>
    </row>
    <row r="72">
      <c r="A72" s="25" t="inlineStr">
        <is>
          <t>video_audience_countries_country</t>
        </is>
      </c>
      <c r="B72" s="29" t="inlineStr">
        <is>
          <t>Video Audience Country · COUNTRY · TikTok Organic Video</t>
        </is>
      </c>
      <c r="C72" s="26" t="n"/>
      <c r="D72" s="27">
        <f>IF(AND($C72="x",$A72&lt;&gt;""),$A72,"")</f>
        <v/>
      </c>
    </row>
    <row r="73">
      <c r="A73" s="25" t="inlineStr">
        <is>
          <t>video_audience_countries_percentage</t>
        </is>
      </c>
      <c r="B73" s="29" t="inlineStr">
        <is>
          <t>Video Audience Country Percentage · PERCENT · TikTok Organic Video</t>
        </is>
      </c>
      <c r="C73" s="26" t="n"/>
      <c r="D73" s="27">
        <f>IF(AND($C73="x",$A73&lt;&gt;""),$A73,"")</f>
        <v/>
      </c>
    </row>
    <row r="74">
      <c r="A74" s="25" t="inlineStr">
        <is>
          <t>video_audience_countries_percentage_non_aggregated</t>
        </is>
      </c>
      <c r="B74" s="29" t="inlineStr">
        <is>
          <t>(Internal) Video Audience Country Percentage (Non-Aggregated) · PERCENT · TikTok Organic Video</t>
        </is>
      </c>
      <c r="C74" s="26" t="n"/>
      <c r="D74" s="27">
        <f>IF(AND($C74="x",$A74&lt;&gt;""),$A74,"")</f>
        <v/>
      </c>
    </row>
    <row r="75">
      <c r="A75" s="25" t="inlineStr">
        <is>
          <t>video_audience_genders_gender</t>
        </is>
      </c>
      <c r="B75" s="29" t="inlineStr">
        <is>
          <t>Video Audience Gender · TEXT · TikTok Organic Video</t>
        </is>
      </c>
      <c r="C75" s="26" t="n"/>
      <c r="D75" s="27">
        <f>IF(AND($C75="x",$A75&lt;&gt;""),$A75,"")</f>
        <v/>
      </c>
    </row>
    <row r="76">
      <c r="A76" s="25" t="inlineStr">
        <is>
          <t>video_audience_genders_percentage</t>
        </is>
      </c>
      <c r="B76" s="29" t="inlineStr">
        <is>
          <t>Video Audience Gender Percentage · PERCENT · TikTok Organic Video</t>
        </is>
      </c>
      <c r="C76" s="26" t="n"/>
      <c r="D76" s="27">
        <f>IF(AND($C76="x",$A76&lt;&gt;""),$A76,"")</f>
        <v/>
      </c>
    </row>
    <row r="77">
      <c r="A77" s="25" t="inlineStr">
        <is>
          <t>video_audience_genders_percentage_non_aggregated</t>
        </is>
      </c>
      <c r="B77" s="29" t="inlineStr">
        <is>
          <t>(Internal) Video Audience Gender Percentage (Non-Aggregated) · PERCENT · TikTok Organic Video</t>
        </is>
      </c>
      <c r="C77" s="26" t="n"/>
      <c r="D77" s="27">
        <f>IF(AND($C77="x",$A77&lt;&gt;""),$A77,"")</f>
        <v/>
      </c>
    </row>
    <row r="78">
      <c r="A78" s="25" t="inlineStr">
        <is>
          <t>video_audience_types_percentage</t>
        </is>
      </c>
      <c r="B78" s="29" t="inlineStr">
        <is>
          <t>Video Audience Type Percentage · PERCENT · TikTok Organic Video</t>
        </is>
      </c>
      <c r="C78" s="26" t="n"/>
      <c r="D78" s="27">
        <f>IF(AND($C78="x",$A78&lt;&gt;""),$A78,"")</f>
        <v/>
      </c>
    </row>
    <row r="79">
      <c r="A79" s="25" t="inlineStr">
        <is>
          <t>video_audience_types_percentage_non_aggregated</t>
        </is>
      </c>
      <c r="B79" s="29" t="inlineStr">
        <is>
          <t>(Internal) Video Audience Type Percentage (Non-Aggregated) · PERCENT · TikTok Organic Video</t>
        </is>
      </c>
      <c r="C79" s="26" t="n"/>
      <c r="D79" s="27">
        <f>IF(AND($C79="x",$A79&lt;&gt;""),$A79,"")</f>
        <v/>
      </c>
    </row>
    <row r="80">
      <c r="A80" s="25" t="inlineStr">
        <is>
          <t>video_audience_types_type</t>
        </is>
      </c>
      <c r="B80" s="29" t="inlineStr">
        <is>
          <t>Video Audience Type · TEXT · TikTok Organic Video</t>
        </is>
      </c>
      <c r="C80" s="26" t="n"/>
      <c r="D80" s="27">
        <f>IF(AND($C80="x",$A80&lt;&gt;""),$A80,"")</f>
        <v/>
      </c>
    </row>
    <row r="81">
      <c r="A81" s="25" t="inlineStr">
        <is>
          <t>video_average_time_watched</t>
        </is>
      </c>
      <c r="B81" s="29" t="inlineStr">
        <is>
          <t>Video Average Time Watched · NUMERIC · TikTok Organic Video</t>
        </is>
      </c>
      <c r="C81" s="26" t="n"/>
      <c r="D81" s="27">
        <f>IF(AND($C81="x",$A81&lt;&gt;""),$A81,"")</f>
        <v/>
      </c>
    </row>
    <row r="82">
      <c r="A82" s="25" t="inlineStr">
        <is>
          <t>video_average_time_watched_non_aggregated</t>
        </is>
      </c>
      <c r="B82" s="29" t="inlineStr">
        <is>
          <t>(Internal) Video Average Time Watched (Non-Aggregated) · NUMERIC · TikTok Organic Video</t>
        </is>
      </c>
      <c r="C82" s="26" t="n"/>
      <c r="D82" s="27">
        <f>IF(AND($C82="x",$A82&lt;&gt;""),$A82,"")</f>
        <v/>
      </c>
    </row>
    <row r="83">
      <c r="A83" s="25" t="inlineStr">
        <is>
          <t>video_caption</t>
        </is>
      </c>
      <c r="B83" s="29" t="inlineStr">
        <is>
          <t>Video Caption · TEXT · TikTok Organic Video</t>
        </is>
      </c>
      <c r="C83" s="26" t="n"/>
      <c r="D83" s="27">
        <f>IF(AND($C83="x",$A83&lt;&gt;""),$A83,"")</f>
        <v/>
      </c>
    </row>
    <row r="84">
      <c r="A84" s="25" t="inlineStr">
        <is>
          <t>video_comments</t>
        </is>
      </c>
      <c r="B84" s="29" t="inlineStr">
        <is>
          <t>Video Comments Total Count · NUMERIC · TikTok Organic Video</t>
        </is>
      </c>
      <c r="C84" s="26" t="n"/>
      <c r="D84" s="27">
        <f>IF(AND($C84="x",$A84&lt;&gt;""),$A84,"")</f>
        <v/>
      </c>
    </row>
    <row r="85">
      <c r="A85" s="25" t="inlineStr">
        <is>
          <t>video_create_datetime</t>
        </is>
      </c>
      <c r="B85" s="29" t="inlineStr">
        <is>
          <t>Video Create Time · TEXT · TikTok Organic Video</t>
        </is>
      </c>
      <c r="C85" s="26" t="n"/>
      <c r="D85" s="27">
        <f>IF(AND($C85="x",$A85&lt;&gt;""),$A85,"")</f>
        <v/>
      </c>
    </row>
    <row r="86">
      <c r="A86" s="25" t="inlineStr">
        <is>
          <t>video_duration</t>
        </is>
      </c>
      <c r="B86" s="29" t="inlineStr">
        <is>
          <t>Video Duration · NUMERIC · TikTok Organic Video</t>
        </is>
      </c>
      <c r="C86" s="26" t="n"/>
      <c r="D86" s="27">
        <f>IF(AND($C86="x",$A86&lt;&gt;""),$A86,"")</f>
        <v/>
      </c>
    </row>
    <row r="87">
      <c r="A87" s="25" t="inlineStr">
        <is>
          <t>video_email_clicks</t>
        </is>
      </c>
      <c r="B87" s="29" t="inlineStr">
        <is>
          <t>Video Email Clicks · NUMERIC · TikTok Organic Video</t>
        </is>
      </c>
      <c r="C87" s="26" t="n"/>
      <c r="D87" s="27">
        <f>IF(AND($C87="x",$A87&lt;&gt;""),$A87,"")</f>
        <v/>
      </c>
    </row>
    <row r="88">
      <c r="A88" s="25" t="inlineStr">
        <is>
          <t>video_embed_url</t>
        </is>
      </c>
      <c r="B88" s="29" t="inlineStr">
        <is>
          <t>Video Embed URL · TEXT · TikTok Organic Video</t>
        </is>
      </c>
      <c r="C88" s="26" t="n"/>
      <c r="D88" s="27">
        <f>IF(AND($C88="x",$A88&lt;&gt;""),$A88,"")</f>
        <v/>
      </c>
    </row>
    <row r="89">
      <c r="A89" s="25" t="inlineStr">
        <is>
          <t>video_engagement_likes_percentage</t>
        </is>
      </c>
      <c r="B89" s="29" t="inlineStr">
        <is>
          <t>Video Engagement Likes Percentage · PERCENT · TikTok Organic Video</t>
        </is>
      </c>
      <c r="C89" s="26" t="n"/>
      <c r="D89" s="27">
        <f>IF(AND($C89="x",$A89&lt;&gt;""),$A89,"")</f>
        <v/>
      </c>
    </row>
    <row r="90">
      <c r="A90" s="25" t="inlineStr">
        <is>
          <t>video_engagement_likes_percentage_non_aggregated</t>
        </is>
      </c>
      <c r="B90" s="29" t="inlineStr">
        <is>
          <t>(Internal) Video Engagement Likes Percentage (Non-Aggregated) · PERCENT · TikTok Organic Video</t>
        </is>
      </c>
      <c r="C90" s="26" t="n"/>
      <c r="D90" s="27">
        <f>IF(AND($C90="x",$A90&lt;&gt;""),$A90,"")</f>
        <v/>
      </c>
    </row>
    <row r="91">
      <c r="A91" s="25" t="inlineStr">
        <is>
          <t>video_engagement_likes_second</t>
        </is>
      </c>
      <c r="B91" s="29" t="inlineStr">
        <is>
          <t>Video Engagement Likes Second · TEXT · TikTok Organic Video</t>
        </is>
      </c>
      <c r="C91" s="26" t="n"/>
      <c r="D91" s="27">
        <f>IF(AND($C91="x",$A91&lt;&gt;""),$A91,"")</f>
        <v/>
      </c>
    </row>
    <row r="92">
      <c r="A92" s="25" t="inlineStr">
        <is>
          <t>video_favorites</t>
        </is>
      </c>
      <c r="B92" s="29" t="inlineStr">
        <is>
          <t>Video Favorites Total Count · NUMERIC · TikTok Organic Video</t>
        </is>
      </c>
      <c r="C92" s="26" t="n"/>
      <c r="D92" s="27">
        <f>IF(AND($C92="x",$A92&lt;&gt;""),$A92,"")</f>
        <v/>
      </c>
    </row>
    <row r="93">
      <c r="A93" s="25" t="inlineStr">
        <is>
          <t>video_full_watched_rate</t>
        </is>
      </c>
      <c r="B93" s="29" t="inlineStr">
        <is>
          <t>Full Video Watched Rate · PERCENT · TikTok Organic Video</t>
        </is>
      </c>
      <c r="C93" s="26" t="n"/>
      <c r="D93" s="27">
        <f>IF(AND($C93="x",$A93&lt;&gt;""),$A93,"")</f>
        <v/>
      </c>
    </row>
    <row r="94">
      <c r="A94" s="25" t="inlineStr">
        <is>
          <t>video_full_watched_rate_non_aggregated</t>
        </is>
      </c>
      <c r="B94" s="29" t="inlineStr">
        <is>
          <t>(Internal) Full Video Watched Rate (Non-Aggregated) · PERCENT · TikTok Organic Video</t>
        </is>
      </c>
      <c r="C94" s="26" t="n"/>
      <c r="D94" s="27">
        <f>IF(AND($C94="x",$A94&lt;&gt;""),$A94,"")</f>
        <v/>
      </c>
    </row>
    <row r="95">
      <c r="A95" s="25" t="inlineStr">
        <is>
          <t>video_id</t>
        </is>
      </c>
      <c r="B95" s="29" t="inlineStr">
        <is>
          <t>Video ID · TEXT · TikTok Organic Video</t>
        </is>
      </c>
      <c r="C95" s="26" t="n"/>
      <c r="D95" s="27">
        <f>IF(AND($C95="x",$A95&lt;&gt;""),$A95,"")</f>
        <v/>
      </c>
    </row>
    <row r="96">
      <c r="A96" s="25" t="inlineStr">
        <is>
          <t>video_impression_sources</t>
        </is>
      </c>
      <c r="B96" s="29" t="inlineStr">
        <is>
          <t>(Deprecated) Video Impression Sources · OBJECT · TikTok Organic Video</t>
        </is>
      </c>
      <c r="C96" s="26" t="n"/>
      <c r="D96" s="27">
        <f>IF(AND($C96="x",$A96&lt;&gt;""),$A96,"")</f>
        <v/>
      </c>
    </row>
    <row r="97">
      <c r="A97" s="25" t="inlineStr">
        <is>
          <t>video_impression_sources_impression_source</t>
        </is>
      </c>
      <c r="B97" s="29" t="inlineStr">
        <is>
          <t>Video Impression Source · TEXT · TikTok Organic Video</t>
        </is>
      </c>
      <c r="C97" s="26" t="n"/>
      <c r="D97" s="27">
        <f>IF(AND($C97="x",$A97&lt;&gt;""),$A97,"")</f>
        <v/>
      </c>
    </row>
    <row r="98">
      <c r="A98" s="25" t="inlineStr">
        <is>
          <t>video_impression_sources_percentage</t>
        </is>
      </c>
      <c r="B98" s="29" t="inlineStr">
        <is>
          <t>Video Impression Source Percentage · PERCENT · TikTok Organic Video</t>
        </is>
      </c>
      <c r="C98" s="26" t="n"/>
      <c r="D98" s="27">
        <f>IF(AND($C98="x",$A98&lt;&gt;""),$A98,"")</f>
        <v/>
      </c>
    </row>
    <row r="99">
      <c r="A99" s="25" t="inlineStr">
        <is>
          <t>video_impression_sources_percentage_non_aggregated</t>
        </is>
      </c>
      <c r="B99" s="29" t="inlineStr">
        <is>
          <t>(Internal) Video Impression Source Percentage (Non-Aggregated) · PERCENT · TikTok Organic Video</t>
        </is>
      </c>
      <c r="C99" s="26" t="n"/>
      <c r="D99" s="27">
        <f>IF(AND($C99="x",$A99&lt;&gt;""),$A99,"")</f>
        <v/>
      </c>
    </row>
    <row r="100">
      <c r="A100" s="25" t="inlineStr">
        <is>
          <t>video_lead_submissions</t>
        </is>
      </c>
      <c r="B100" s="29" t="inlineStr">
        <is>
          <t>Video Lead Submissions · NUMERIC · TikTok Organic Video</t>
        </is>
      </c>
      <c r="C100" s="26" t="n"/>
      <c r="D100" s="27">
        <f>IF(AND($C100="x",$A100&lt;&gt;""),$A100,"")</f>
        <v/>
      </c>
    </row>
    <row r="101">
      <c r="A101" s="25" t="inlineStr">
        <is>
          <t>video_likes</t>
        </is>
      </c>
      <c r="B101" s="29" t="inlineStr">
        <is>
          <t>Video Likes Total Count · NUMERIC · TikTok Organic Video</t>
        </is>
      </c>
      <c r="C101" s="26" t="n"/>
      <c r="D101" s="27">
        <f>IF(AND($C101="x",$A101&lt;&gt;""),$A101,"")</f>
        <v/>
      </c>
    </row>
    <row r="102">
      <c r="A102" s="25" t="inlineStr">
        <is>
          <t>video_new_followers</t>
        </is>
      </c>
      <c r="B102" s="29" t="inlineStr">
        <is>
          <t>Video New Followers · NUMERIC · TikTok Organic Video</t>
        </is>
      </c>
      <c r="C102" s="26" t="n"/>
      <c r="D102" s="27">
        <f>IF(AND($C102="x",$A102&lt;&gt;""),$A102,"")</f>
        <v/>
      </c>
    </row>
    <row r="103">
      <c r="A103" s="25" t="inlineStr">
        <is>
          <t>video_phone_number_clicks</t>
        </is>
      </c>
      <c r="B103" s="29" t="inlineStr">
        <is>
          <t>Video Phone Number Clicks · NUMERIC · TikTok Organic Video</t>
        </is>
      </c>
      <c r="C103" s="26" t="n"/>
      <c r="D103" s="27">
        <f>IF(AND($C103="x",$A103&lt;&gt;""),$A103,"")</f>
        <v/>
      </c>
    </row>
    <row r="104">
      <c r="A104" s="25" t="inlineStr">
        <is>
          <t>video_profile_views</t>
        </is>
      </c>
      <c r="B104" s="29" t="inlineStr">
        <is>
          <t>Video Profile Views · NUMERIC · TikTok Organic Video</t>
        </is>
      </c>
      <c r="C104" s="26" t="n"/>
      <c r="D104" s="27">
        <f>IF(AND($C104="x",$A104&lt;&gt;""),$A104,"")</f>
        <v/>
      </c>
    </row>
    <row r="105">
      <c r="A105" s="25" t="inlineStr">
        <is>
          <t>video_reach</t>
        </is>
      </c>
      <c r="B105" s="29" t="inlineStr">
        <is>
          <t>Video Reach (Unique Viewers Total Count) · NUMERIC · TikTok Organic Video</t>
        </is>
      </c>
      <c r="C105" s="26" t="n"/>
      <c r="D105" s="27">
        <f>IF(AND($C105="x",$A105&lt;&gt;""),$A105,"")</f>
        <v/>
      </c>
    </row>
    <row r="106">
      <c r="A106" s="25" t="inlineStr">
        <is>
          <t>video_share_url</t>
        </is>
      </c>
      <c r="B106" s="29" t="inlineStr">
        <is>
          <t>Video Share URL · TEXT · TikTok Organic Video</t>
        </is>
      </c>
      <c r="C106" s="26" t="n"/>
      <c r="D106" s="27">
        <f>IF(AND($C106="x",$A106&lt;&gt;""),$A106,"")</f>
        <v/>
      </c>
    </row>
    <row r="107">
      <c r="A107" s="25" t="inlineStr">
        <is>
          <t>video_shares</t>
        </is>
      </c>
      <c r="B107" s="29" t="inlineStr">
        <is>
          <t>Video Shares Total Count · NUMERIC · TikTok Organic Video</t>
        </is>
      </c>
      <c r="C107" s="26" t="n"/>
      <c r="D107" s="27">
        <f>IF(AND($C107="x",$A107&lt;&gt;""),$A107,"")</f>
        <v/>
      </c>
    </row>
    <row r="108">
      <c r="A108" s="25" t="inlineStr">
        <is>
          <t>video_thumbnail_url</t>
        </is>
      </c>
      <c r="B108" s="29" t="inlineStr">
        <is>
          <t>Video Preview Thumbnail URL · IMAGE_URL · TikTok Organic Video</t>
        </is>
      </c>
      <c r="C108" s="26" t="n"/>
      <c r="D108" s="27">
        <f>IF(AND($C108="x",$A108&lt;&gt;""),$A108,"")</f>
        <v/>
      </c>
    </row>
    <row r="109">
      <c r="A109" s="25" t="inlineStr">
        <is>
          <t>video_total_time_watched</t>
        </is>
      </c>
      <c r="B109" s="29" t="inlineStr">
        <is>
          <t>Video Total Time Watched · NUMERIC · TikTok Organic Video</t>
        </is>
      </c>
      <c r="C109" s="26" t="n"/>
      <c r="D109" s="27">
        <f>IF(AND($C109="x",$A109&lt;&gt;""),$A109,"")</f>
        <v/>
      </c>
    </row>
    <row r="110">
      <c r="A110" s="25" t="inlineStr">
        <is>
          <t>video_view_retention_percentage</t>
        </is>
      </c>
      <c r="B110" s="29" t="inlineStr">
        <is>
          <t>Video View Retention Percentage · PERCENT · TikTok Organic Video</t>
        </is>
      </c>
      <c r="C110" s="26" t="n"/>
      <c r="D110" s="27">
        <f>IF(AND($C110="x",$A110&lt;&gt;""),$A110,"")</f>
        <v/>
      </c>
    </row>
    <row r="111">
      <c r="A111" s="25" t="inlineStr">
        <is>
          <t>video_view_retention_percentage_non_aggregated</t>
        </is>
      </c>
      <c r="B111" s="29" t="inlineStr">
        <is>
          <t>(Internal) Video View Retention Percentage (Non-Aggregated) · PERCENT · TikTok Organic Video</t>
        </is>
      </c>
      <c r="C111" s="26" t="n"/>
      <c r="D111" s="27">
        <f>IF(AND($C111="x",$A111&lt;&gt;""),$A111,"")</f>
        <v/>
      </c>
    </row>
    <row r="112">
      <c r="A112" s="25" t="inlineStr">
        <is>
          <t>video_view_retention_second</t>
        </is>
      </c>
      <c r="B112" s="29" t="inlineStr">
        <is>
          <t>Video View Retention Second · TEXT · TikTok Organic Video</t>
        </is>
      </c>
      <c r="C112" s="26" t="n"/>
      <c r="D112" s="27">
        <f>IF(AND($C112="x",$A112&lt;&gt;""),$A112,"")</f>
        <v/>
      </c>
    </row>
    <row r="113">
      <c r="A113" s="25" t="inlineStr">
        <is>
          <t>video_views_count</t>
        </is>
      </c>
      <c r="B113" s="29" t="inlineStr">
        <is>
          <t>Video Views Count · NUMERIC · TikTok Organic Video</t>
        </is>
      </c>
      <c r="C113" s="26" t="n"/>
      <c r="D113" s="27">
        <f>IF(AND($C113="x",$A113&lt;&gt;""),$A113,"")</f>
        <v/>
      </c>
    </row>
    <row r="114">
      <c r="A114" s="25" t="inlineStr">
        <is>
          <t>video_website_clicks</t>
        </is>
      </c>
      <c r="B114" s="29" t="inlineStr">
        <is>
          <t>Video Website Clicks · NUMERIC · TikTok Organic Video</t>
        </is>
      </c>
      <c r="C114" s="26" t="n"/>
      <c r="D114" s="27">
        <f>IF(AND($C114="x",$A114&lt;&gt;""),$A114,"")</f>
        <v/>
      </c>
    </row>
    <row r="115">
      <c r="A115" s="25" t="inlineStr">
        <is>
          <t>data_fetched_at</t>
        </is>
      </c>
      <c r="B115" s="29" t="inlineStr">
        <is>
          <t>Data fetched at · TIMESTAMP · TikTok Organic other</t>
        </is>
      </c>
      <c r="C115" s="26" t="n"/>
      <c r="D115" s="27">
        <f>IF(AND($C115="x",$A115&lt;&gt;""),$A115,"")</f>
        <v/>
      </c>
    </row>
    <row r="116">
      <c r="A116" s="25" t="inlineStr">
        <is>
          <t>datasource</t>
        </is>
      </c>
      <c r="B116" s="29" t="inlineStr">
        <is>
          <t>Data Source · TEXT · TikTok Organic other</t>
        </is>
      </c>
      <c r="C116" s="26" t="n"/>
      <c r="D116" s="27">
        <f>IF(AND($C116="x",$A116&lt;&gt;""),$A116,"")</f>
        <v/>
      </c>
    </row>
    <row r="117">
      <c r="A117" s="25" t="inlineStr">
        <is>
          <t>day_of_month</t>
        </is>
      </c>
      <c r="B117" s="29" t="inlineStr">
        <is>
          <t>Day of month · TEXT · TikTok Organic other</t>
        </is>
      </c>
      <c r="C117" s="26" t="n"/>
      <c r="D117" s="27">
        <f>IF(AND($C117="x",$A117&lt;&gt;""),$A117,"")</f>
        <v/>
      </c>
    </row>
    <row r="118">
      <c r="A118" s="25" t="inlineStr">
        <is>
          <t>month</t>
        </is>
      </c>
      <c r="B118" s="29" t="inlineStr">
        <is>
          <t>Month · TEXT · TikTok Organic other</t>
        </is>
      </c>
      <c r="C118" s="26" t="n"/>
      <c r="D118" s="27">
        <f>IF(AND($C118="x",$A118&lt;&gt;""),$A118,"")</f>
        <v/>
      </c>
    </row>
    <row r="119">
      <c r="A119" s="25" t="inlineStr">
        <is>
          <t>now</t>
        </is>
      </c>
      <c r="B119" s="29" t="inlineStr">
        <is>
          <t>Now · TIMESTAMP · TikTok Organic other</t>
        </is>
      </c>
      <c r="C119" s="26" t="n"/>
      <c r="D119" s="27">
        <f>IF(AND($C119="x",$A119&lt;&gt;""),$A119,"")</f>
        <v/>
      </c>
    </row>
    <row r="120">
      <c r="A120" s="25" t="inlineStr">
        <is>
          <t>source</t>
        </is>
      </c>
      <c r="B120" s="29" t="inlineStr">
        <is>
          <t>Source · TEXT · TikTok Organic other</t>
        </is>
      </c>
      <c r="C120" s="26" t="n"/>
      <c r="D120" s="27">
        <f>IF(AND($C120="x",$A120&lt;&gt;""),$A120,"")</f>
        <v/>
      </c>
    </row>
    <row r="121">
      <c r="A121" s="25" t="inlineStr">
        <is>
          <t>today</t>
        </is>
      </c>
      <c r="B121" s="29" t="inlineStr">
        <is>
          <t>Today · DATE · TikTok Organic other</t>
        </is>
      </c>
      <c r="C121" s="26" t="n"/>
      <c r="D121" s="27">
        <f>IF(AND($C121="x",$A121&lt;&gt;""),$A121,"")</f>
        <v/>
      </c>
    </row>
    <row r="122">
      <c r="A122" s="25" t="inlineStr">
        <is>
          <t>week</t>
        </is>
      </c>
      <c r="B122" s="29" t="inlineStr">
        <is>
          <t>Week · TEXT · TikTok Organic other</t>
        </is>
      </c>
      <c r="C122" s="26" t="n"/>
      <c r="D122" s="27">
        <f>IF(AND($C122="x",$A122&lt;&gt;""),$A122,"")</f>
        <v/>
      </c>
    </row>
    <row r="123">
      <c r="A123" s="25" t="inlineStr">
        <is>
          <t>week_day</t>
        </is>
      </c>
      <c r="B123" s="29" t="inlineStr">
        <is>
          <t>Day of week and day number · TEXT · TikTok Organic other</t>
        </is>
      </c>
      <c r="C123" s="26" t="n"/>
      <c r="D123" s="27">
        <f>IF(AND($C123="x",$A123&lt;&gt;""),$A123,"")</f>
        <v/>
      </c>
    </row>
    <row r="124">
      <c r="A124" s="25" t="inlineStr">
        <is>
          <t>week_day_iso</t>
        </is>
      </c>
      <c r="B124" s="29" t="inlineStr">
        <is>
          <t>Day of week and day number, ISO · TEXT · TikTok Organic other</t>
        </is>
      </c>
      <c r="C124" s="26" t="n"/>
      <c r="D124" s="27">
        <f>IF(AND($C124="x",$A124&lt;&gt;""),$A124,"")</f>
        <v/>
      </c>
    </row>
    <row r="125">
      <c r="A125" s="25" t="inlineStr">
        <is>
          <t>week_iso</t>
        </is>
      </c>
      <c r="B125" s="29" t="inlineStr">
        <is>
          <t>Week ISO · TEXT · TikTok Organic other</t>
        </is>
      </c>
      <c r="C125" s="26" t="n"/>
      <c r="D125" s="27">
        <f>IF(AND($C125="x",$A125&lt;&gt;""),$A125,"")</f>
        <v/>
      </c>
    </row>
    <row r="126">
      <c r="A126" s="25" t="inlineStr">
        <is>
          <t>year</t>
        </is>
      </c>
      <c r="B126" s="29" t="inlineStr">
        <is>
          <t>Year · TEXT · TikTok Organic other</t>
        </is>
      </c>
      <c r="C126" s="26" t="n"/>
      <c r="D126" s="27">
        <f>IF(AND($C126="x",$A126&lt;&gt;""),$A126,"")</f>
        <v/>
      </c>
    </row>
    <row r="127">
      <c r="A127" s="25" t="inlineStr">
        <is>
          <t>year_month</t>
        </is>
      </c>
      <c r="B127" s="29" t="inlineStr">
        <is>
          <t>Yearmonth · TEXT · TikTok Organic other</t>
        </is>
      </c>
      <c r="C127" s="26" t="n"/>
      <c r="D127" s="27">
        <f>IF(AND($C127="x",$A127&lt;&gt;""),$A127,"")</f>
        <v/>
      </c>
    </row>
    <row r="128">
      <c r="A128" s="25" t="inlineStr">
        <is>
          <t>year_month_name</t>
        </is>
      </c>
      <c r="B128" s="29" t="inlineStr">
        <is>
          <t>Year month name · TEXT · TikTok Organic other</t>
        </is>
      </c>
      <c r="C128" s="26" t="n"/>
      <c r="D128" s="27">
        <f>IF(AND($C128="x",$A128&lt;&gt;""),$A128,"")</f>
        <v/>
      </c>
    </row>
    <row r="129">
      <c r="A129" s="25" t="inlineStr">
        <is>
          <t>year_of_week</t>
        </is>
      </c>
      <c r="B129" s="29" t="inlineStr">
        <is>
          <t>Year of week · TEXT · TikTok Organic other</t>
        </is>
      </c>
      <c r="C129" s="26" t="n"/>
      <c r="D129" s="27">
        <f>IF(AND($C129="x",$A129&lt;&gt;""),$A129,"")</f>
        <v/>
      </c>
    </row>
    <row r="130">
      <c r="A130" s="25" t="inlineStr">
        <is>
          <t>year_of_week_iso</t>
        </is>
      </c>
      <c r="B130" s="29" t="inlineStr">
        <is>
          <t>Year of week, ISO · TEXT · TikTok Organic other</t>
        </is>
      </c>
      <c r="C130" s="26" t="n"/>
      <c r="D130" s="27">
        <f>IF(AND($C130="x",$A130&lt;&gt;""),$A130,"")</f>
        <v/>
      </c>
    </row>
    <row r="131">
      <c r="A131" s="25" t="inlineStr">
        <is>
          <t>year_week</t>
        </is>
      </c>
      <c r="B131" s="29" t="inlineStr">
        <is>
          <t>Year week · TEXT · TikTok Organic other</t>
        </is>
      </c>
      <c r="C131" s="26" t="n"/>
      <c r="D131" s="27">
        <f>IF(AND($C131="x",$A131&lt;&gt;""),$A131,"")</f>
        <v/>
      </c>
    </row>
    <row r="132">
      <c r="A132" s="25" t="inlineStr">
        <is>
          <t>year_week_iso</t>
        </is>
      </c>
      <c r="B132" s="29" t="inlineStr">
        <is>
          <t>Year week ISO · TEXT · TikTok Organic other</t>
        </is>
      </c>
      <c r="C132" s="26" t="n"/>
      <c r="D132" s="27">
        <f>IF(AND($C132="x",$A132&lt;&gt;""),$A132,"")</f>
        <v/>
      </c>
    </row>
    <row r="133">
      <c r="A133" s="22" t="inlineStr">
        <is>
          <t>Eigen veld toevoegen: zet hieronder het Windsor-veld-id in kolom A en een x in kolom C (tot rij 143).</t>
        </is>
      </c>
    </row>
    <row r="134">
      <c r="A134" s="30" t="n"/>
      <c r="C134" s="30" t="n"/>
      <c r="D134" s="27">
        <f>IF(AND($C134="x",$A134&lt;&gt;""),$A134,"")</f>
        <v/>
      </c>
    </row>
    <row r="135">
      <c r="A135" s="30" t="n"/>
      <c r="C135" s="30" t="n"/>
      <c r="D135" s="27">
        <f>IF(AND($C135="x",$A135&lt;&gt;""),$A135,"")</f>
        <v/>
      </c>
    </row>
    <row r="136">
      <c r="A136" s="30" t="n"/>
      <c r="C136" s="30" t="n"/>
      <c r="D136" s="27">
        <f>IF(AND($C136="x",$A136&lt;&gt;""),$A136,"")</f>
        <v/>
      </c>
    </row>
    <row r="137">
      <c r="A137" s="30" t="n"/>
      <c r="C137" s="30" t="n"/>
      <c r="D137" s="27">
        <f>IF(AND($C137="x",$A137&lt;&gt;""),$A137,"")</f>
        <v/>
      </c>
    </row>
    <row r="138">
      <c r="A138" s="30" t="n"/>
      <c r="C138" s="30" t="n"/>
      <c r="D138" s="27">
        <f>IF(AND($C138="x",$A138&lt;&gt;""),$A138,"")</f>
        <v/>
      </c>
    </row>
    <row r="139">
      <c r="A139" s="30" t="n"/>
      <c r="C139" s="30" t="n"/>
      <c r="D139" s="27">
        <f>IF(AND($C139="x",$A139&lt;&gt;""),$A139,"")</f>
        <v/>
      </c>
    </row>
    <row r="140">
      <c r="A140" s="30" t="n"/>
      <c r="C140" s="30" t="n"/>
      <c r="D140" s="27">
        <f>IF(AND($C140="x",$A140&lt;&gt;""),$A140,"")</f>
        <v/>
      </c>
    </row>
    <row r="141">
      <c r="A141" s="30" t="n"/>
      <c r="C141" s="30" t="n"/>
      <c r="D141" s="27">
        <f>IF(AND($C141="x",$A141&lt;&gt;""),$A141,"")</f>
        <v/>
      </c>
    </row>
    <row r="142">
      <c r="A142" s="30" t="n"/>
      <c r="C142" s="30" t="n"/>
      <c r="D142" s="27">
        <f>IF(AND($C142="x",$A142&lt;&gt;""),$A142,"")</f>
        <v/>
      </c>
    </row>
    <row r="143">
      <c r="A143" s="30" t="n"/>
      <c r="C143" s="30" t="n"/>
      <c r="D143" s="27">
        <f>IF(AND($C143="x",$A143&lt;&gt;""),$A143,"")</f>
        <v/>
      </c>
    </row>
  </sheetData>
  <mergeCells count="3">
    <mergeCell ref="A133:C133"/>
    <mergeCell ref="B8:D8"/>
    <mergeCell ref="A24:C24"/>
  </mergeCells>
  <dataValidations count="1">
    <dataValidation sqref="C12 C13 C14 C15 C16 C17 C18 C19 C20 C21 C22 C23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4 C135 C136 C137 C138 C139 C140 C141 C142 C143"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213"/>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LinkedIn Organic posts</t>
        </is>
      </c>
      <c r="C1" s="22" t="inlineStr">
        <is>
          <t>Status: Nieuw — dashboard leest dit nog niet · Social → LinkedIn (nog zonder fetch)</t>
        </is>
      </c>
    </row>
    <row r="2">
      <c r="A2" s="3" t="inlineStr">
        <is>
          <t>Connector</t>
        </is>
      </c>
      <c r="B2" s="6" t="inlineStr">
        <is>
          <t>linkedin_organic</t>
        </is>
      </c>
    </row>
    <row r="3">
      <c r="A3" s="3" t="inlineStr">
        <is>
          <t>Account-id (uit Instellingen)</t>
        </is>
      </c>
      <c r="B3" s="23">
        <f>IF(Instellingen!$B$26="","",Instellingen!$B$26)</f>
        <v/>
      </c>
      <c r="C3" s="8" t="inlineStr">
        <is>
          <t>Leeg = geen select_accounts in de URL</t>
        </is>
      </c>
    </row>
    <row r="4">
      <c r="A4" s="3" t="inlineStr">
        <is>
          <t>Taaknaam (Task name)</t>
        </is>
      </c>
      <c r="B4" s="23">
        <f>"Windsor - Sheets - LinkedIn Organic posts - "&amp;Instellingen!$B$3</f>
        <v/>
      </c>
    </row>
    <row r="5">
      <c r="A5" s="3" t="inlineStr">
        <is>
          <t>Tabnaam (Sheet Name)</t>
        </is>
      </c>
      <c r="B5" s="23">
        <f>"LinkedIn Org - posts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$213)&amp;IF($B$3&lt;&gt;"","&amp;select_accounts="&amp;$B$3,"")&amp;IF(Instellingen!$B$5&lt;&gt;"","&amp;_field_headers="&amp;Instellingen!$B$5,"")</f>
        <v/>
      </c>
    </row>
    <row r="9">
      <c r="A9" s="3" t="inlineStr">
        <is>
          <t>Aantal velden in de query</t>
        </is>
      </c>
      <c r="B9" s="6">
        <f>COUNTIF($C$12:$C$213,"x")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post_id</t>
        </is>
      </c>
      <c r="B15" s="25" t="inlineStr">
        <is>
          <t>Identiteit van de post · Windsor: Post ID · TEXT</t>
        </is>
      </c>
      <c r="C15" s="26" t="inlineStr">
        <is>
          <t>x</t>
        </is>
      </c>
      <c r="D15" s="27">
        <f>IF(AND($C15="x",$A15&lt;&gt;""),$A15,"")</f>
        <v/>
      </c>
    </row>
    <row r="16">
      <c r="A16" s="16" t="inlineStr">
        <is>
          <t>share_created_time</t>
        </is>
      </c>
      <c r="B16" s="25" t="inlineStr">
        <is>
          <t>Publicatiedatum · Windsor: Share Created Time · TIMESTAMP</t>
        </is>
      </c>
      <c r="C16" s="26" t="inlineStr">
        <is>
          <t>x</t>
        </is>
      </c>
      <c r="D16" s="27">
        <f>IF(AND($C16="x",$A16&lt;&gt;""),$A16,"")</f>
        <v/>
      </c>
    </row>
    <row r="17">
      <c r="A17" s="16" t="inlineStr">
        <is>
          <t>share_text</t>
        </is>
      </c>
      <c r="B17" s="25" t="inlineStr">
        <is>
          <t>Tekst · Windsor: Share Text · TEXT</t>
        </is>
      </c>
      <c r="C17" s="26" t="inlineStr">
        <is>
          <t>x</t>
        </is>
      </c>
      <c r="D17" s="27">
        <f>IF(AND($C17="x",$A17&lt;&gt;""),$A17,"")</f>
        <v/>
      </c>
    </row>
    <row r="18">
      <c r="A18" s="16" t="inlineStr">
        <is>
          <t>share_url</t>
        </is>
      </c>
      <c r="B18" s="25" t="inlineStr">
        <is>
          <t>Link · Windsor: Share URL · TEXT</t>
        </is>
      </c>
      <c r="C18" s="26" t="inlineStr">
        <is>
          <t>x</t>
        </is>
      </c>
      <c r="D18" s="27">
        <f>IF(AND($C18="x",$A18&lt;&gt;""),$A18,"")</f>
        <v/>
      </c>
    </row>
    <row r="19">
      <c r="A19" s="16" t="inlineStr">
        <is>
          <t>share_post_type</t>
        </is>
      </c>
      <c r="B19" s="25" t="inlineStr">
        <is>
          <t>Posttype · Windsor: Share Post Type · TEXT</t>
        </is>
      </c>
      <c r="C19" s="26" t="inlineStr">
        <is>
          <t>x</t>
        </is>
      </c>
      <c r="D19" s="27">
        <f>IF(AND($C19="x",$A19&lt;&gt;""),$A19,"")</f>
        <v/>
      </c>
    </row>
    <row r="20">
      <c r="A20" s="16" t="inlineStr">
        <is>
          <t>share_impression_count</t>
        </is>
      </c>
      <c r="B20" s="25" t="inlineStr">
        <is>
          <t>Vertoningen · Windsor: Share/Post Impression Count · NUMERIC</t>
        </is>
      </c>
      <c r="C20" s="26" t="inlineStr">
        <is>
          <t>x</t>
        </is>
      </c>
      <c r="D20" s="27">
        <f>IF(AND($C20="x",$A20&lt;&gt;""),$A20,"")</f>
        <v/>
      </c>
    </row>
    <row r="21">
      <c r="A21" s="16" t="inlineStr">
        <is>
          <t>share_unique_impressions_count</t>
        </is>
      </c>
      <c r="B21" s="25" t="inlineStr">
        <is>
          <t>Unieke vertoningen · Windsor: Share/Post Unique Impressions Count · NUMERIC</t>
        </is>
      </c>
      <c r="C21" s="26" t="inlineStr">
        <is>
          <t>x</t>
        </is>
      </c>
      <c r="D21" s="27">
        <f>IF(AND($C21="x",$A21&lt;&gt;""),$A21,"")</f>
        <v/>
      </c>
    </row>
    <row r="22">
      <c r="A22" s="16" t="inlineStr">
        <is>
          <t>share_clicks_count</t>
        </is>
      </c>
      <c r="B22" s="25" t="inlineStr">
        <is>
          <t>Kliks · Windsor: Share/Post Clicks Count · NUMERIC</t>
        </is>
      </c>
      <c r="C22" s="26" t="inlineStr">
        <is>
          <t>x</t>
        </is>
      </c>
      <c r="D22" s="27">
        <f>IF(AND($C22="x",$A22&lt;&gt;""),$A22,"")</f>
        <v/>
      </c>
    </row>
    <row r="23">
      <c r="A23" s="16" t="inlineStr">
        <is>
          <t>share_like_count</t>
        </is>
      </c>
      <c r="B23" s="25" t="inlineStr">
        <is>
          <t>Likes · Windsor: Share/Post Like Count · NUMERIC</t>
        </is>
      </c>
      <c r="C23" s="26" t="inlineStr">
        <is>
          <t>x</t>
        </is>
      </c>
      <c r="D23" s="27">
        <f>IF(AND($C23="x",$A23&lt;&gt;""),$A23,"")</f>
        <v/>
      </c>
    </row>
    <row r="24">
      <c r="A24" s="16" t="inlineStr">
        <is>
          <t>share_comment_count</t>
        </is>
      </c>
      <c r="B24" s="25" t="inlineStr">
        <is>
          <t>Reacties · Windsor: Share/Post Comment Count · NUMERIC</t>
        </is>
      </c>
      <c r="C24" s="26" t="inlineStr">
        <is>
          <t>x</t>
        </is>
      </c>
      <c r="D24" s="27">
        <f>IF(AND($C24="x",$A24&lt;&gt;""),$A24,"")</f>
        <v/>
      </c>
    </row>
    <row r="25">
      <c r="A25" s="16" t="inlineStr">
        <is>
          <t>share_count</t>
        </is>
      </c>
      <c r="B25" s="25" t="inlineStr">
        <is>
          <t>Gedeeld · Windsor: Share/Post Count · NUMERIC</t>
        </is>
      </c>
      <c r="C25" s="26" t="inlineStr">
        <is>
          <t>x</t>
        </is>
      </c>
      <c r="D25" s="27">
        <f>IF(AND($C25="x",$A25&lt;&gt;""),$A25,"")</f>
        <v/>
      </c>
    </row>
    <row r="26">
      <c r="A26" s="16" t="inlineStr">
        <is>
          <t>share_total_engagements</t>
        </is>
      </c>
      <c r="B26" s="25" t="inlineStr">
        <is>
          <t>Engagement totaal · Windsor: Share/Post Total Engagements · NUMERIC</t>
        </is>
      </c>
      <c r="C26" s="26" t="inlineStr">
        <is>
          <t>x</t>
        </is>
      </c>
      <c r="D26" s="27">
        <f>IF(AND($C26="x",$A26&lt;&gt;""),$A26,"")</f>
        <v/>
      </c>
    </row>
    <row r="27">
      <c r="A27" s="16" t="inlineStr">
        <is>
          <t>share_engagement_rate</t>
        </is>
      </c>
      <c r="B27" s="25" t="inlineStr">
        <is>
          <t>Engagement rate · Windsor: Share/Post Engagement Rate · PERCENT</t>
        </is>
      </c>
      <c r="C27" s="26" t="n"/>
      <c r="D27" s="27">
        <f>IF(AND($C27="x",$A27&lt;&gt;""),$A27,"")</f>
        <v/>
      </c>
    </row>
    <row r="28">
      <c r="A28" s="16" t="inlineStr">
        <is>
          <t>share_video_views</t>
        </is>
      </c>
      <c r="B28" s="25" t="inlineStr">
        <is>
          <t>Videoweergaven · Windsor: Share/Post Video Views · NUMERIC</t>
        </is>
      </c>
      <c r="C28" s="26" t="inlineStr">
        <is>
          <t>x</t>
        </is>
      </c>
      <c r="D28" s="27">
        <f>IF(AND($C28="x",$A28&lt;&gt;""),$A28,"")</f>
        <v/>
      </c>
    </row>
    <row r="29">
      <c r="A29" s="28" t="inlineStr">
        <is>
          <t>— Overige Windsor-velden van connector 'linkedin_organic' (173; weergavenaam · type · rapport). Zet een x om ze op te nemen. —</t>
        </is>
      </c>
      <c r="D29" s="27" t="inlineStr"/>
    </row>
    <row r="30">
      <c r="A30" s="25" t="inlineStr">
        <is>
          <t>account_analytics_click_count</t>
        </is>
      </c>
      <c r="B30" s="29" t="inlineStr">
        <is>
          <t>Total Clicks count · NUMERIC · LinkedIn Pages ANALYTICS</t>
        </is>
      </c>
      <c r="C30" s="26" t="n"/>
      <c r="D30" s="27">
        <f>IF(AND($C30="x",$A30&lt;&gt;""),$A30,"")</f>
        <v/>
      </c>
    </row>
    <row r="31">
      <c r="A31" s="25" t="inlineStr">
        <is>
          <t>account_analytics_comment_count</t>
        </is>
      </c>
      <c r="B31" s="29" t="inlineStr">
        <is>
          <t>Total Comments count · NUMERIC · LinkedIn Pages ANALYTICS</t>
        </is>
      </c>
      <c r="C31" s="26" t="n"/>
      <c r="D31" s="27">
        <f>IF(AND($C31="x",$A31&lt;&gt;""),$A31,"")</f>
        <v/>
      </c>
    </row>
    <row r="32">
      <c r="A32" s="25" t="inlineStr">
        <is>
          <t>account_analytics_engagement</t>
        </is>
      </c>
      <c r="B32" s="29" t="inlineStr">
        <is>
          <t>Account Engagement · PERCENT · LinkedIn Pages ANALYTICS</t>
        </is>
      </c>
      <c r="C32" s="26" t="n"/>
      <c r="D32" s="27">
        <f>IF(AND($C32="x",$A32&lt;&gt;""),$A32,"")</f>
        <v/>
      </c>
    </row>
    <row r="33">
      <c r="A33" s="25" t="inlineStr">
        <is>
          <t>account_analytics_impression_count</t>
        </is>
      </c>
      <c r="B33" s="29" t="inlineStr">
        <is>
          <t>Total Impression count · NUMERIC · LinkedIn Pages ANALYTICS</t>
        </is>
      </c>
      <c r="C33" s="26" t="n"/>
      <c r="D33" s="27">
        <f>IF(AND($C33="x",$A33&lt;&gt;""),$A33,"")</f>
        <v/>
      </c>
    </row>
    <row r="34">
      <c r="A34" s="25" t="inlineStr">
        <is>
          <t>account_analytics_like_count</t>
        </is>
      </c>
      <c r="B34" s="29" t="inlineStr">
        <is>
          <t>Total Likes count · NUMERIC · LinkedIn Pages ANALYTICS</t>
        </is>
      </c>
      <c r="C34" s="26" t="n"/>
      <c r="D34" s="27">
        <f>IF(AND($C34="x",$A34&lt;&gt;""),$A34,"")</f>
        <v/>
      </c>
    </row>
    <row r="35">
      <c r="A35" s="25" t="inlineStr">
        <is>
          <t>account_analytics_share_count</t>
        </is>
      </c>
      <c r="B35" s="29" t="inlineStr">
        <is>
          <t>Total Share/Post count · NUMERIC · LinkedIn Pages ANALYTICS</t>
        </is>
      </c>
      <c r="C35" s="26" t="n"/>
      <c r="D35" s="27">
        <f>IF(AND($C35="x",$A35&lt;&gt;""),$A35,"")</f>
        <v/>
      </c>
    </row>
    <row r="36">
      <c r="A36" s="25" t="inlineStr">
        <is>
          <t>account_analytics_total_engagements</t>
        </is>
      </c>
      <c r="B36" s="29" t="inlineStr">
        <is>
          <t>Total Engagements · NUMERIC · LinkedIn Pages ANALYTICS</t>
        </is>
      </c>
      <c r="C36" s="26" t="n"/>
      <c r="D36" s="27">
        <f>IF(AND($C36="x",$A36&lt;&gt;""),$A36,"")</f>
        <v/>
      </c>
    </row>
    <row r="37">
      <c r="A37" s="25" t="inlineStr">
        <is>
          <t>account_analytics_unique_impressions_count</t>
        </is>
      </c>
      <c r="B37" s="29" t="inlineStr">
        <is>
          <t>Total Unique Impression count · NUMERIC · LinkedIn Pages ANALYTICS</t>
        </is>
      </c>
      <c r="C37" s="26" t="n"/>
      <c r="D37" s="27">
        <f>IF(AND($C37="x",$A37&lt;&gt;""),$A37,"")</f>
        <v/>
      </c>
    </row>
    <row r="38">
      <c r="A38" s="25" t="inlineStr">
        <is>
          <t>association_follower_counts</t>
        </is>
      </c>
      <c r="B38" s="29" t="inlineStr">
        <is>
          <t>Follower Counts by Association · NUMERIC · LinkedIn Pages FOLLOWER</t>
        </is>
      </c>
      <c r="C38" s="26" t="n"/>
      <c r="D38" s="27">
        <f>IF(AND($C38="x",$A38&lt;&gt;""),$A38,"")</f>
        <v/>
      </c>
    </row>
    <row r="39">
      <c r="A39" s="25" t="inlineStr">
        <is>
          <t>association_follower_counts_organic</t>
        </is>
      </c>
      <c r="B39" s="29" t="inlineStr">
        <is>
          <t>Organic Follower Counts by Association · NUMERIC · LinkedIn Pages FOLLOWER</t>
        </is>
      </c>
      <c r="C39" s="26" t="n"/>
      <c r="D39" s="27">
        <f>IF(AND($C39="x",$A39&lt;&gt;""),$A39,"")</f>
        <v/>
      </c>
    </row>
    <row r="40">
      <c r="A40" s="25" t="inlineStr">
        <is>
          <t>association_follower_counts_paid</t>
        </is>
      </c>
      <c r="B40" s="29" t="inlineStr">
        <is>
          <t>Paid Follower Counts by Association · NUMERIC · LinkedIn Pages FOLLOWER</t>
        </is>
      </c>
      <c r="C40" s="26" t="n"/>
      <c r="D40" s="27">
        <f>IF(AND($C40="x",$A40&lt;&gt;""),$A40,"")</f>
        <v/>
      </c>
    </row>
    <row r="41">
      <c r="A41" s="25" t="inlineStr">
        <is>
          <t>association_follower_type</t>
        </is>
      </c>
      <c r="B41" s="29" t="inlineStr">
        <is>
          <t>Follower Counts by Association Type · TEXT · LinkedIn Pages FOLLOWER</t>
        </is>
      </c>
      <c r="C41" s="26" t="n"/>
      <c r="D41" s="27">
        <f>IF(AND($C41="x",$A41&lt;&gt;""),$A41,"")</f>
        <v/>
      </c>
    </row>
    <row r="42">
      <c r="A42" s="25" t="inlineStr">
        <is>
          <t>country_follower_counts</t>
        </is>
      </c>
      <c r="B42" s="29" t="inlineStr">
        <is>
          <t>Follower Counts by Country · NUMERIC · LinkedIn Pages FOLLOWER</t>
        </is>
      </c>
      <c r="C42" s="26" t="n"/>
      <c r="D42" s="27">
        <f>IF(AND($C42="x",$A42&lt;&gt;""),$A42,"")</f>
        <v/>
      </c>
    </row>
    <row r="43">
      <c r="A43" s="25" t="inlineStr">
        <is>
          <t>country_follower_counts_organic</t>
        </is>
      </c>
      <c r="B43" s="29" t="inlineStr">
        <is>
          <t>Organic Follower Counts by Country · NUMERIC · LinkedIn Pages FOLLOWER</t>
        </is>
      </c>
      <c r="C43" s="26" t="n"/>
      <c r="D43" s="27">
        <f>IF(AND($C43="x",$A43&lt;&gt;""),$A43,"")</f>
        <v/>
      </c>
    </row>
    <row r="44">
      <c r="A44" s="25" t="inlineStr">
        <is>
          <t>country_follower_counts_paid</t>
        </is>
      </c>
      <c r="B44" s="29" t="inlineStr">
        <is>
          <t>Paid Follower Counts by Country · NUMERIC · LinkedIn Pages FOLLOWER</t>
        </is>
      </c>
      <c r="C44" s="26" t="n"/>
      <c r="D44" s="27">
        <f>IF(AND($C44="x",$A44&lt;&gt;""),$A44,"")</f>
        <v/>
      </c>
    </row>
    <row r="45">
      <c r="A45" s="25" t="inlineStr">
        <is>
          <t>country_follower_name</t>
        </is>
      </c>
      <c r="B45" s="29" t="inlineStr">
        <is>
          <t>Follower Counts by Country Id · COUNTRY · LinkedIn Pages FOLLOWER</t>
        </is>
      </c>
      <c r="C45" s="26" t="n"/>
      <c r="D45" s="27">
        <f>IF(AND($C45="x",$A45&lt;&gt;""),$A45,"")</f>
        <v/>
      </c>
    </row>
    <row r="46">
      <c r="A46" s="25" t="inlineStr">
        <is>
          <t>function_follower_counts</t>
        </is>
      </c>
      <c r="B46" s="29" t="inlineStr">
        <is>
          <t>Follower Counts by Function · NUMERIC · LinkedIn Pages FOLLOWER</t>
        </is>
      </c>
      <c r="C46" s="26" t="n"/>
      <c r="D46" s="27">
        <f>IF(AND($C46="x",$A46&lt;&gt;""),$A46,"")</f>
        <v/>
      </c>
    </row>
    <row r="47">
      <c r="A47" s="25" t="inlineStr">
        <is>
          <t>function_follower_counts_organic</t>
        </is>
      </c>
      <c r="B47" s="29" t="inlineStr">
        <is>
          <t>Organic Follower Counts by Function · NUMERIC · LinkedIn Pages FOLLOWER</t>
        </is>
      </c>
      <c r="C47" s="26" t="n"/>
      <c r="D47" s="27">
        <f>IF(AND($C47="x",$A47&lt;&gt;""),$A47,"")</f>
        <v/>
      </c>
    </row>
    <row r="48">
      <c r="A48" s="25" t="inlineStr">
        <is>
          <t>function_follower_counts_paid</t>
        </is>
      </c>
      <c r="B48" s="29" t="inlineStr">
        <is>
          <t>Paid Follower Counts by Function · NUMERIC · LinkedIn Pages FOLLOWER</t>
        </is>
      </c>
      <c r="C48" s="26" t="n"/>
      <c r="D48" s="27">
        <f>IF(AND($C48="x",$A48&lt;&gt;""),$A48,"")</f>
        <v/>
      </c>
    </row>
    <row r="49">
      <c r="A49" s="25" t="inlineStr">
        <is>
          <t>function_follower_type</t>
        </is>
      </c>
      <c r="B49" s="29" t="inlineStr">
        <is>
          <t>Follower Counts by Type of Function · TEXT · LinkedIn Pages FOLLOWER</t>
        </is>
      </c>
      <c r="C49" s="26" t="n"/>
      <c r="D49" s="27">
        <f>IF(AND($C49="x",$A49&lt;&gt;""),$A49,"")</f>
        <v/>
      </c>
    </row>
    <row r="50">
      <c r="A50" s="25" t="inlineStr">
        <is>
          <t>industry_follower_counts</t>
        </is>
      </c>
      <c r="B50" s="29" t="inlineStr">
        <is>
          <t>Follower Counts by Industry · NUMERIC · LinkedIn Pages FOLLOWER</t>
        </is>
      </c>
      <c r="C50" s="26" t="n"/>
      <c r="D50" s="27">
        <f>IF(AND($C50="x",$A50&lt;&gt;""),$A50,"")</f>
        <v/>
      </c>
    </row>
    <row r="51">
      <c r="A51" s="25" t="inlineStr">
        <is>
          <t>industry_follower_counts_organic</t>
        </is>
      </c>
      <c r="B51" s="29" t="inlineStr">
        <is>
          <t>Organic Follower Counts by Industry · NUMERIC · LinkedIn Pages FOLLOWER</t>
        </is>
      </c>
      <c r="C51" s="26" t="n"/>
      <c r="D51" s="27">
        <f>IF(AND($C51="x",$A51&lt;&gt;""),$A51,"")</f>
        <v/>
      </c>
    </row>
    <row r="52">
      <c r="A52" s="25" t="inlineStr">
        <is>
          <t>industry_follower_counts_paid</t>
        </is>
      </c>
      <c r="B52" s="29" t="inlineStr">
        <is>
          <t>Paid Follower Counts by Industry · NUMERIC · LinkedIn Pages FOLLOWER</t>
        </is>
      </c>
      <c r="C52" s="26" t="n"/>
      <c r="D52" s="27">
        <f>IF(AND($C52="x",$A52&lt;&gt;""),$A52,"")</f>
        <v/>
      </c>
    </row>
    <row r="53">
      <c r="A53" s="25" t="inlineStr">
        <is>
          <t>industry_follower_type</t>
        </is>
      </c>
      <c r="B53" s="29" t="inlineStr">
        <is>
          <t>Follower Counts by Industry Type · TEXT · LinkedIn Pages FOLLOWER</t>
        </is>
      </c>
      <c r="C53" s="26" t="n"/>
      <c r="D53" s="27">
        <f>IF(AND($C53="x",$A53&lt;&gt;""),$A53,"")</f>
        <v/>
      </c>
    </row>
    <row r="54">
      <c r="A54" s="25" t="inlineStr">
        <is>
          <t>region_follower_counts</t>
        </is>
      </c>
      <c r="B54" s="29" t="inlineStr">
        <is>
          <t>Follower Counts by Region · NUMERIC · LinkedIn Pages FOLLOWER</t>
        </is>
      </c>
      <c r="C54" s="26" t="n"/>
      <c r="D54" s="27">
        <f>IF(AND($C54="x",$A54&lt;&gt;""),$A54,"")</f>
        <v/>
      </c>
    </row>
    <row r="55">
      <c r="A55" s="25" t="inlineStr">
        <is>
          <t>region_follower_counts_organic</t>
        </is>
      </c>
      <c r="B55" s="29" t="inlineStr">
        <is>
          <t>Organic Follower Counts by Region · NUMERIC · LinkedIn Pages FOLLOWER</t>
        </is>
      </c>
      <c r="C55" s="26" t="n"/>
      <c r="D55" s="27">
        <f>IF(AND($C55="x",$A55&lt;&gt;""),$A55,"")</f>
        <v/>
      </c>
    </row>
    <row r="56">
      <c r="A56" s="25" t="inlineStr">
        <is>
          <t>region_follower_counts_paid</t>
        </is>
      </c>
      <c r="B56" s="29" t="inlineStr">
        <is>
          <t>Paid Follower Counts by Region · NUMERIC · LinkedIn Pages FOLLOWER</t>
        </is>
      </c>
      <c r="C56" s="26" t="n"/>
      <c r="D56" s="27">
        <f>IF(AND($C56="x",$A56&lt;&gt;""),$A56,"")</f>
        <v/>
      </c>
    </row>
    <row r="57">
      <c r="A57" s="25" t="inlineStr">
        <is>
          <t>region_follower_name</t>
        </is>
      </c>
      <c r="B57" s="29" t="inlineStr">
        <is>
          <t>Follower Counts by Region Name · REGION · LinkedIn Pages FOLLOWER</t>
        </is>
      </c>
      <c r="C57" s="26" t="n"/>
      <c r="D57" s="27">
        <f>IF(AND($C57="x",$A57&lt;&gt;""),$A57,"")</f>
        <v/>
      </c>
    </row>
    <row r="58">
      <c r="A58" s="25" t="inlineStr">
        <is>
          <t>seniority_follower_counts</t>
        </is>
      </c>
      <c r="B58" s="29" t="inlineStr">
        <is>
          <t>Follower Counts by Seniority · NUMERIC · LinkedIn Pages FOLLOWER</t>
        </is>
      </c>
      <c r="C58" s="26" t="n"/>
      <c r="D58" s="27">
        <f>IF(AND($C58="x",$A58&lt;&gt;""),$A58,"")</f>
        <v/>
      </c>
    </row>
    <row r="59">
      <c r="A59" s="25" t="inlineStr">
        <is>
          <t>seniority_follower_counts_organic</t>
        </is>
      </c>
      <c r="B59" s="29" t="inlineStr">
        <is>
          <t>Organic Follower Counts by Seniority · NUMERIC · LinkedIn Pages FOLLOWER</t>
        </is>
      </c>
      <c r="C59" s="26" t="n"/>
      <c r="D59" s="27">
        <f>IF(AND($C59="x",$A59&lt;&gt;""),$A59,"")</f>
        <v/>
      </c>
    </row>
    <row r="60">
      <c r="A60" s="25" t="inlineStr">
        <is>
          <t>seniority_follower_counts_paid</t>
        </is>
      </c>
      <c r="B60" s="29" t="inlineStr">
        <is>
          <t>Paid Follower Counts by Seniority · NUMERIC · LinkedIn Pages FOLLOWER</t>
        </is>
      </c>
      <c r="C60" s="26" t="n"/>
      <c r="D60" s="27">
        <f>IF(AND($C60="x",$A60&lt;&gt;""),$A60,"")</f>
        <v/>
      </c>
    </row>
    <row r="61">
      <c r="A61" s="25" t="inlineStr">
        <is>
          <t>seniority_follower_type</t>
        </is>
      </c>
      <c r="B61" s="29" t="inlineStr">
        <is>
          <t>Follower Counts by Seniority Type · TEXT · LinkedIn Pages FOLLOWER</t>
        </is>
      </c>
      <c r="C61" s="26" t="n"/>
      <c r="D61" s="27">
        <f>IF(AND($C61="x",$A61&lt;&gt;""),$A61,"")</f>
        <v/>
      </c>
    </row>
    <row r="62">
      <c r="A62" s="25" t="inlineStr">
        <is>
          <t>staff_follower_counts</t>
        </is>
      </c>
      <c r="B62" s="29" t="inlineStr">
        <is>
          <t>Follower Counts by Staff Count Range · NUMERIC · LinkedIn Pages FOLLOWER</t>
        </is>
      </c>
      <c r="C62" s="26" t="n"/>
      <c r="D62" s="27">
        <f>IF(AND($C62="x",$A62&lt;&gt;""),$A62,"")</f>
        <v/>
      </c>
    </row>
    <row r="63">
      <c r="A63" s="25" t="inlineStr">
        <is>
          <t>staff_follower_counts_organic</t>
        </is>
      </c>
      <c r="B63" s="29" t="inlineStr">
        <is>
          <t>Organic Follower Counts by Organic Staff Count Range · NUMERIC · LinkedIn Pages FOLLOWER</t>
        </is>
      </c>
      <c r="C63" s="26" t="n"/>
      <c r="D63" s="27">
        <f>IF(AND($C63="x",$A63&lt;&gt;""),$A63,"")</f>
        <v/>
      </c>
    </row>
    <row r="64">
      <c r="A64" s="25" t="inlineStr">
        <is>
          <t>staff_follower_counts_paid</t>
        </is>
      </c>
      <c r="B64" s="29" t="inlineStr">
        <is>
          <t>Follower Counts by Paid Staff Count Range · NUMERIC · LinkedIn Pages FOLLOWER</t>
        </is>
      </c>
      <c r="C64" s="26" t="n"/>
      <c r="D64" s="27">
        <f>IF(AND($C64="x",$A64&lt;&gt;""),$A64,"")</f>
        <v/>
      </c>
    </row>
    <row r="65">
      <c r="A65" s="25" t="inlineStr">
        <is>
          <t>staff_follower_range</t>
        </is>
      </c>
      <c r="B65" s="29" t="inlineStr">
        <is>
          <t>Follower Counts by Staff Count Range Name · TEXT · LinkedIn Pages FOLLOWER</t>
        </is>
      </c>
      <c r="C65" s="26" t="n"/>
      <c r="D65" s="27">
        <f>IF(AND($C65="x",$A65&lt;&gt;""),$A65,"")</f>
        <v/>
      </c>
    </row>
    <row r="66">
      <c r="A66" s="25" t="inlineStr">
        <is>
          <t>followers_gain_organic</t>
        </is>
      </c>
      <c r="B66" s="29" t="inlineStr">
        <is>
          <t>Organic growth of the organization's followers per day · NUMERIC · LinkedIn Pages ORGANIZATION</t>
        </is>
      </c>
      <c r="C66" s="26" t="n"/>
      <c r="D66" s="27">
        <f>IF(AND($C66="x",$A66&lt;&gt;""),$A66,"")</f>
        <v/>
      </c>
    </row>
    <row r="67">
      <c r="A67" s="25" t="inlineStr">
        <is>
          <t>followers_gain_paid</t>
        </is>
      </c>
      <c r="B67" s="29" t="inlineStr">
        <is>
          <t>Paid growth of the organization's followers per day · NUMERIC · LinkedIn Pages ORGANIZATION</t>
        </is>
      </c>
      <c r="C67" s="26" t="n"/>
      <c r="D67" s="27">
        <f>IF(AND($C67="x",$A67&lt;&gt;""),$A67,"")</f>
        <v/>
      </c>
    </row>
    <row r="68">
      <c r="A68" s="25" t="inlineStr">
        <is>
          <t>organization_description</t>
        </is>
      </c>
      <c r="B68" s="29" t="inlineStr">
        <is>
          <t>Organization Description · TEXT · LinkedIn Pages ORGANIZATION</t>
        </is>
      </c>
      <c r="C68" s="26" t="n"/>
      <c r="D68" s="27">
        <f>IF(AND($C68="x",$A68&lt;&gt;""),$A68,"")</f>
        <v/>
      </c>
    </row>
    <row r="69">
      <c r="A69" s="25" t="inlineStr">
        <is>
          <t>organization_follower_count</t>
        </is>
      </c>
      <c r="B69" s="29" t="inlineStr">
        <is>
          <t>Organization Follower Count · NUMERIC · LinkedIn Pages ORGANIZATION</t>
        </is>
      </c>
      <c r="C69" s="26" t="n"/>
      <c r="D69" s="27">
        <f>IF(AND($C69="x",$A69&lt;&gt;""),$A69,"")</f>
        <v/>
      </c>
    </row>
    <row r="70">
      <c r="A70" s="25" t="inlineStr">
        <is>
          <t>organization_id</t>
        </is>
      </c>
      <c r="B70" s="29" t="inlineStr">
        <is>
          <t>Organization ID · TEXT · LinkedIn Pages ORGANIZATION</t>
        </is>
      </c>
      <c r="C70" s="26" t="n"/>
      <c r="D70" s="27">
        <f>IF(AND($C70="x",$A70&lt;&gt;""),$A70,"")</f>
        <v/>
      </c>
    </row>
    <row r="71">
      <c r="A71" s="25" t="inlineStr">
        <is>
          <t>organization_name</t>
        </is>
      </c>
      <c r="B71" s="29" t="inlineStr">
        <is>
          <t>Organization Name · TEXT · LinkedIn Pages ORGANIZATION</t>
        </is>
      </c>
      <c r="C71" s="26" t="n"/>
      <c r="D71" s="27">
        <f>IF(AND($C71="x",$A71&lt;&gt;""),$A71,"")</f>
        <v/>
      </c>
    </row>
    <row r="72">
      <c r="A72" s="25" t="inlineStr">
        <is>
          <t>organization_primary_type</t>
        </is>
      </c>
      <c r="B72" s="29" t="inlineStr">
        <is>
          <t>Organization Primary Type · TEXT · LinkedIn Pages ORGANIZATION</t>
        </is>
      </c>
      <c r="C72" s="26" t="n"/>
      <c r="D72" s="27">
        <f>IF(AND($C72="x",$A72&lt;&gt;""),$A72,"")</f>
        <v/>
      </c>
    </row>
    <row r="73">
      <c r="A73" s="25" t="inlineStr">
        <is>
          <t>organization_status</t>
        </is>
      </c>
      <c r="B73" s="29" t="inlineStr">
        <is>
          <t>Organization Status · TEXT · LinkedIn Pages ORGANIZATION</t>
        </is>
      </c>
      <c r="C73" s="26" t="n"/>
      <c r="D73" s="27">
        <f>IF(AND($C73="x",$A73&lt;&gt;""),$A73,"")</f>
        <v/>
      </c>
    </row>
    <row r="74">
      <c r="A74" s="25" t="inlineStr">
        <is>
          <t>organization_vanity_name</t>
        </is>
      </c>
      <c r="B74" s="29" t="inlineStr">
        <is>
          <t>Organization Vanity Name · TEXT · LinkedIn Pages ORGANIZATION</t>
        </is>
      </c>
      <c r="C74" s="26" t="n"/>
      <c r="D74" s="27">
        <f>IF(AND($C74="x",$A74&lt;&gt;""),$A74,"")</f>
        <v/>
      </c>
    </row>
    <row r="75">
      <c r="A75" s="25" t="inlineStr">
        <is>
          <t>organization_website</t>
        </is>
      </c>
      <c r="B75" s="29" t="inlineStr">
        <is>
          <t>Organization Website · TEXT · LinkedIn Pages ORGANIZATION</t>
        </is>
      </c>
      <c r="C75" s="26" t="n"/>
      <c r="D75" s="27">
        <f>IF(AND($C75="x",$A75&lt;&gt;""),$A75,"")</f>
        <v/>
      </c>
    </row>
    <row r="76">
      <c r="A76" s="25" t="inlineStr">
        <is>
          <t>about_page_views</t>
        </is>
      </c>
      <c r="B76" s="29" t="inlineStr">
        <is>
          <t>About Page Views · NUMERIC · LinkedIn Pages PAGE</t>
        </is>
      </c>
      <c r="C76" s="26" t="n"/>
      <c r="D76" s="27">
        <f>IF(AND($C76="x",$A76&lt;&gt;""),$A76,"")</f>
        <v/>
      </c>
    </row>
    <row r="77">
      <c r="A77" s="25" t="inlineStr">
        <is>
          <t>about_unique_page_views</t>
        </is>
      </c>
      <c r="B77" s="29" t="inlineStr">
        <is>
          <t>About Unique Page Views · NUMERIC · LinkedIn Pages PAGE</t>
        </is>
      </c>
      <c r="C77" s="26" t="n"/>
      <c r="D77" s="27">
        <f>IF(AND($C77="x",$A77&lt;&gt;""),$A77,"")</f>
        <v/>
      </c>
    </row>
    <row r="78">
      <c r="A78" s="25" t="inlineStr">
        <is>
          <t>all_desktop_page_views</t>
        </is>
      </c>
      <c r="B78" s="29" t="inlineStr">
        <is>
          <t>All Desktop Page Views · NUMERIC · LinkedIn Pages PAGE</t>
        </is>
      </c>
      <c r="C78" s="26" t="n"/>
      <c r="D78" s="27">
        <f>IF(AND($C78="x",$A78&lt;&gt;""),$A78,"")</f>
        <v/>
      </c>
    </row>
    <row r="79">
      <c r="A79" s="25" t="inlineStr">
        <is>
          <t>all_desktop_unique_page_views</t>
        </is>
      </c>
      <c r="B79" s="29" t="inlineStr">
        <is>
          <t>All Desktop Unique Page Views · NUMERIC · LinkedIn Pages PAGE</t>
        </is>
      </c>
      <c r="C79" s="26" t="n"/>
      <c r="D79" s="27">
        <f>IF(AND($C79="x",$A79&lt;&gt;""),$A79,"")</f>
        <v/>
      </c>
    </row>
    <row r="80">
      <c r="A80" s="25" t="inlineStr">
        <is>
          <t>all_mobile_page_views</t>
        </is>
      </c>
      <c r="B80" s="29" t="inlineStr">
        <is>
          <t>All Mobile Page Views · NUMERIC · LinkedIn Pages PAGE</t>
        </is>
      </c>
      <c r="C80" s="26" t="n"/>
      <c r="D80" s="27">
        <f>IF(AND($C80="x",$A80&lt;&gt;""),$A80,"")</f>
        <v/>
      </c>
    </row>
    <row r="81">
      <c r="A81" s="25" t="inlineStr">
        <is>
          <t>all_mobile_unique_page_views</t>
        </is>
      </c>
      <c r="B81" s="29" t="inlineStr">
        <is>
          <t>All Mobile Unique Page Views · NUMERIC · LinkedIn Pages PAGE</t>
        </is>
      </c>
      <c r="C81" s="26" t="n"/>
      <c r="D81" s="27">
        <f>IF(AND($C81="x",$A81&lt;&gt;""),$A81,"")</f>
        <v/>
      </c>
    </row>
    <row r="82">
      <c r="A82" s="25" t="inlineStr">
        <is>
          <t>all_page_views</t>
        </is>
      </c>
      <c r="B82" s="29" t="inlineStr">
        <is>
          <t>All Page Views · NUMERIC · LinkedIn Pages PAGE</t>
        </is>
      </c>
      <c r="C82" s="26" t="n"/>
      <c r="D82" s="27">
        <f>IF(AND($C82="x",$A82&lt;&gt;""),$A82,"")</f>
        <v/>
      </c>
    </row>
    <row r="83">
      <c r="A83" s="25" t="inlineStr">
        <is>
          <t>all_unique_page_views</t>
        </is>
      </c>
      <c r="B83" s="29" t="inlineStr">
        <is>
          <t>All Unique Page Views · NUMERIC · LinkedIn Pages PAGE</t>
        </is>
      </c>
      <c r="C83" s="26" t="n"/>
      <c r="D83" s="27">
        <f>IF(AND($C83="x",$A83&lt;&gt;""),$A83,"")</f>
        <v/>
      </c>
    </row>
    <row r="84">
      <c r="A84" s="25" t="inlineStr">
        <is>
          <t>careers_page_banner_promo_clicks</t>
        </is>
      </c>
      <c r="B84" s="29" t="inlineStr">
        <is>
          <t>Careers Page Banner Promo Clicks · NUMERIC · LinkedIn Pages PAGE</t>
        </is>
      </c>
      <c r="C84" s="26" t="n"/>
      <c r="D84" s="27">
        <f>IF(AND($C84="x",$A84&lt;&gt;""),$A84,"")</f>
        <v/>
      </c>
    </row>
    <row r="85">
      <c r="A85" s="25" t="inlineStr">
        <is>
          <t>careers_page_employees_clicks</t>
        </is>
      </c>
      <c r="B85" s="29" t="inlineStr">
        <is>
          <t>Careers Page Employees Clicks · NUMERIC · LinkedIn Pages PAGE</t>
        </is>
      </c>
      <c r="C85" s="26" t="n"/>
      <c r="D85" s="27">
        <f>IF(AND($C85="x",$A85&lt;&gt;""),$A85,"")</f>
        <v/>
      </c>
    </row>
    <row r="86">
      <c r="A86" s="25" t="inlineStr">
        <is>
          <t>careers_page_jobs_clicks</t>
        </is>
      </c>
      <c r="B86" s="29" t="inlineStr">
        <is>
          <t>Careers Page Jobs Clicks · NUMERIC · LinkedIn Pages PAGE</t>
        </is>
      </c>
      <c r="C86" s="26" t="n"/>
      <c r="D86" s="27">
        <f>IF(AND($C86="x",$A86&lt;&gt;""),$A86,"")</f>
        <v/>
      </c>
    </row>
    <row r="87">
      <c r="A87" s="25" t="inlineStr">
        <is>
          <t>careers_page_promo_links_clicks</t>
        </is>
      </c>
      <c r="B87" s="29" t="inlineStr">
        <is>
          <t>Careers Page Promo Links Clicks · NUMERIC · LinkedIn Pages PAGE</t>
        </is>
      </c>
      <c r="C87" s="26" t="n"/>
      <c r="D87" s="27">
        <f>IF(AND($C87="x",$A87&lt;&gt;""),$A87,"")</f>
        <v/>
      </c>
    </row>
    <row r="88">
      <c r="A88" s="25" t="inlineStr">
        <is>
          <t>careers_page_views</t>
        </is>
      </c>
      <c r="B88" s="29" t="inlineStr">
        <is>
          <t>Careers Page Views · NUMERIC · LinkedIn Pages PAGE</t>
        </is>
      </c>
      <c r="C88" s="26" t="n"/>
      <c r="D88" s="27">
        <f>IF(AND($C88="x",$A88&lt;&gt;""),$A88,"")</f>
        <v/>
      </c>
    </row>
    <row r="89">
      <c r="A89" s="25" t="inlineStr">
        <is>
          <t>careers_unique_page_views</t>
        </is>
      </c>
      <c r="B89" s="29" t="inlineStr">
        <is>
          <t>Careers Unique Page Views · NUMERIC · LinkedIn Pages PAGE</t>
        </is>
      </c>
      <c r="C89" s="26" t="n"/>
      <c r="D89" s="27">
        <f>IF(AND($C89="x",$A89&lt;&gt;""),$A89,"")</f>
        <v/>
      </c>
    </row>
    <row r="90">
      <c r="A90" s="25" t="inlineStr">
        <is>
          <t>desktop_about_page_views</t>
        </is>
      </c>
      <c r="B90" s="29" t="inlineStr">
        <is>
          <t>Desktop About Page Views · NUMERIC · LinkedIn Pages PAGE</t>
        </is>
      </c>
      <c r="C90" s="26" t="n"/>
      <c r="D90" s="27">
        <f>IF(AND($C90="x",$A90&lt;&gt;""),$A90,"")</f>
        <v/>
      </c>
    </row>
    <row r="91">
      <c r="A91" s="25" t="inlineStr">
        <is>
          <t>desktop_about_unique_page_views</t>
        </is>
      </c>
      <c r="B91" s="29" t="inlineStr">
        <is>
          <t>Desktop About Unique Page Views · NUMERIC · LinkedIn Pages PAGE</t>
        </is>
      </c>
      <c r="C91" s="26" t="n"/>
      <c r="D91" s="27">
        <f>IF(AND($C91="x",$A91&lt;&gt;""),$A91,"")</f>
        <v/>
      </c>
    </row>
    <row r="92">
      <c r="A92" s="25" t="inlineStr">
        <is>
          <t>desktop_careers_page_views</t>
        </is>
      </c>
      <c r="B92" s="29" t="inlineStr">
        <is>
          <t>Desktop Careers Page Views · NUMERIC · LinkedIn Pages PAGE</t>
        </is>
      </c>
      <c r="C92" s="26" t="n"/>
      <c r="D92" s="27">
        <f>IF(AND($C92="x",$A92&lt;&gt;""),$A92,"")</f>
        <v/>
      </c>
    </row>
    <row r="93">
      <c r="A93" s="25" t="inlineStr">
        <is>
          <t>desktop_careers_unique_page_views</t>
        </is>
      </c>
      <c r="B93" s="29" t="inlineStr">
        <is>
          <t>Desktop Careers Unique Page Views · NUMERIC · LinkedIn Pages PAGE</t>
        </is>
      </c>
      <c r="C93" s="26" t="n"/>
      <c r="D93" s="27">
        <f>IF(AND($C93="x",$A93&lt;&gt;""),$A93,"")</f>
        <v/>
      </c>
    </row>
    <row r="94">
      <c r="A94" s="25" t="inlineStr">
        <is>
          <t>desktop_custom_button_click_counts</t>
        </is>
      </c>
      <c r="B94" s="29" t="inlineStr">
        <is>
          <t>Desktop Custom Button Click Counts · NUMERIC · LinkedIn Pages PAGE</t>
        </is>
      </c>
      <c r="C94" s="26" t="n"/>
      <c r="D94" s="27">
        <f>IF(AND($C94="x",$A94&lt;&gt;""),$A94,"")</f>
        <v/>
      </c>
    </row>
    <row r="95">
      <c r="A95" s="25" t="inlineStr">
        <is>
          <t>desktop_insights_page_views</t>
        </is>
      </c>
      <c r="B95" s="29" t="inlineStr">
        <is>
          <t>Desktop Insights Page Views · NUMERIC · LinkedIn Pages PAGE</t>
        </is>
      </c>
      <c r="C95" s="26" t="n"/>
      <c r="D95" s="27">
        <f>IF(AND($C95="x",$A95&lt;&gt;""),$A95,"")</f>
        <v/>
      </c>
    </row>
    <row r="96">
      <c r="A96" s="25" t="inlineStr">
        <is>
          <t>desktop_insights_unique_page_views</t>
        </is>
      </c>
      <c r="B96" s="29" t="inlineStr">
        <is>
          <t>Desktop Insights Unique Page Views · NUMERIC · LinkedIn Pages PAGE</t>
        </is>
      </c>
      <c r="C96" s="26" t="n"/>
      <c r="D96" s="27">
        <f>IF(AND($C96="x",$A96&lt;&gt;""),$A96,"")</f>
        <v/>
      </c>
    </row>
    <row r="97">
      <c r="A97" s="25" t="inlineStr">
        <is>
          <t>desktop_jobs_page_views</t>
        </is>
      </c>
      <c r="B97" s="29" t="inlineStr">
        <is>
          <t>Desktop Jobs Page Views · NUMERIC · LinkedIn Pages PAGE</t>
        </is>
      </c>
      <c r="C97" s="26" t="n"/>
      <c r="D97" s="27">
        <f>IF(AND($C97="x",$A97&lt;&gt;""),$A97,"")</f>
        <v/>
      </c>
    </row>
    <row r="98">
      <c r="A98" s="25" t="inlineStr">
        <is>
          <t>desktop_jobs_unique_page_views</t>
        </is>
      </c>
      <c r="B98" s="29" t="inlineStr">
        <is>
          <t>Desktop Jobs Unique Page Views · NUMERIC · LinkedIn Pages PAGE</t>
        </is>
      </c>
      <c r="C98" s="26" t="n"/>
      <c r="D98" s="27">
        <f>IF(AND($C98="x",$A98&lt;&gt;""),$A98,"")</f>
        <v/>
      </c>
    </row>
    <row r="99">
      <c r="A99" s="25" t="inlineStr">
        <is>
          <t>desktop_life_at_page_views</t>
        </is>
      </c>
      <c r="B99" s="29" t="inlineStr">
        <is>
          <t>Desktop Life At Page Views · NUMERIC · LinkedIn Pages PAGE</t>
        </is>
      </c>
      <c r="C99" s="26" t="n"/>
      <c r="D99" s="27">
        <f>IF(AND($C99="x",$A99&lt;&gt;""),$A99,"")</f>
        <v/>
      </c>
    </row>
    <row r="100">
      <c r="A100" s="25" t="inlineStr">
        <is>
          <t>desktop_life_at_unique_page_views</t>
        </is>
      </c>
      <c r="B100" s="29" t="inlineStr">
        <is>
          <t>Desktop Life At Unique Page Views · NUMERIC · LinkedIn Pages PAGE</t>
        </is>
      </c>
      <c r="C100" s="26" t="n"/>
      <c r="D100" s="27">
        <f>IF(AND($C100="x",$A100&lt;&gt;""),$A100,"")</f>
        <v/>
      </c>
    </row>
    <row r="101">
      <c r="A101" s="25" t="inlineStr">
        <is>
          <t>desktop_overview_page_views</t>
        </is>
      </c>
      <c r="B101" s="29" t="inlineStr">
        <is>
          <t>Desktop Overview Page Views · NUMERIC · LinkedIn Pages PAGE</t>
        </is>
      </c>
      <c r="C101" s="26" t="n"/>
      <c r="D101" s="27">
        <f>IF(AND($C101="x",$A101&lt;&gt;""),$A101,"")</f>
        <v/>
      </c>
    </row>
    <row r="102">
      <c r="A102" s="25" t="inlineStr">
        <is>
          <t>desktop_overview_unique_page_views</t>
        </is>
      </c>
      <c r="B102" s="29" t="inlineStr">
        <is>
          <t>Desktop Overview Unique Page Views · NUMERIC · LinkedIn Pages PAGE</t>
        </is>
      </c>
      <c r="C102" s="26" t="n"/>
      <c r="D102" s="27">
        <f>IF(AND($C102="x",$A102&lt;&gt;""),$A102,"")</f>
        <v/>
      </c>
    </row>
    <row r="103">
      <c r="A103" s="25" t="inlineStr">
        <is>
          <t>desktop_people_page_views</t>
        </is>
      </c>
      <c r="B103" s="29" t="inlineStr">
        <is>
          <t>Desktop People Page Views · NUMERIC · LinkedIn Pages PAGE</t>
        </is>
      </c>
      <c r="C103" s="26" t="n"/>
      <c r="D103" s="27">
        <f>IF(AND($C103="x",$A103&lt;&gt;""),$A103,"")</f>
        <v/>
      </c>
    </row>
    <row r="104">
      <c r="A104" s="25" t="inlineStr">
        <is>
          <t>desktop_people_unique_page_views</t>
        </is>
      </c>
      <c r="B104" s="29" t="inlineStr">
        <is>
          <t>Desktop People Unique Page Views · NUMERIC · LinkedIn Pages PAGE</t>
        </is>
      </c>
      <c r="C104" s="26" t="n"/>
      <c r="D104" s="27">
        <f>IF(AND($C104="x",$A104&lt;&gt;""),$A104,"")</f>
        <v/>
      </c>
    </row>
    <row r="105">
      <c r="A105" s="25" t="inlineStr">
        <is>
          <t>desktop_products_page_views</t>
        </is>
      </c>
      <c r="B105" s="29" t="inlineStr">
        <is>
          <t>Desktop Products Page Views · NUMERIC · LinkedIn Pages PAGE</t>
        </is>
      </c>
      <c r="C105" s="26" t="n"/>
      <c r="D105" s="27">
        <f>IF(AND($C105="x",$A105&lt;&gt;""),$A105,"")</f>
        <v/>
      </c>
    </row>
    <row r="106">
      <c r="A106" s="25" t="inlineStr">
        <is>
          <t>desktop_products_unique_page_views</t>
        </is>
      </c>
      <c r="B106" s="29" t="inlineStr">
        <is>
          <t>Desktop Products Unique Page Views · NUMERIC · LinkedIn Pages PAGE</t>
        </is>
      </c>
      <c r="C106" s="26" t="n"/>
      <c r="D106" s="27">
        <f>IF(AND($C106="x",$A106&lt;&gt;""),$A106,"")</f>
        <v/>
      </c>
    </row>
    <row r="107">
      <c r="A107" s="25" t="inlineStr">
        <is>
          <t>insights_page_views</t>
        </is>
      </c>
      <c r="B107" s="29" t="inlineStr">
        <is>
          <t>Insights Page Views · NUMERIC · LinkedIn Pages PAGE</t>
        </is>
      </c>
      <c r="C107" s="26" t="n"/>
      <c r="D107" s="27">
        <f>IF(AND($C107="x",$A107&lt;&gt;""),$A107,"")</f>
        <v/>
      </c>
    </row>
    <row r="108">
      <c r="A108" s="25" t="inlineStr">
        <is>
          <t>insights_unique_page_views</t>
        </is>
      </c>
      <c r="B108" s="29" t="inlineStr">
        <is>
          <t>Insights Unique Page Views · NUMERIC · LinkedIn Pages PAGE</t>
        </is>
      </c>
      <c r="C108" s="26" t="n"/>
      <c r="D108" s="27">
        <f>IF(AND($C108="x",$A108&lt;&gt;""),$A108,"")</f>
        <v/>
      </c>
    </row>
    <row r="109">
      <c r="A109" s="25" t="inlineStr">
        <is>
          <t>jobs_page_views</t>
        </is>
      </c>
      <c r="B109" s="29" t="inlineStr">
        <is>
          <t>Jobs Page Views · NUMERIC · LinkedIn Pages PAGE</t>
        </is>
      </c>
      <c r="C109" s="26" t="n"/>
      <c r="D109" s="27">
        <f>IF(AND($C109="x",$A109&lt;&gt;""),$A109,"")</f>
        <v/>
      </c>
    </row>
    <row r="110">
      <c r="A110" s="25" t="inlineStr">
        <is>
          <t>jobs_unique_page_views</t>
        </is>
      </c>
      <c r="B110" s="29" t="inlineStr">
        <is>
          <t>Jobs Unique Page Views · NUMERIC · LinkedIn Pages PAGE</t>
        </is>
      </c>
      <c r="C110" s="26" t="n"/>
      <c r="D110" s="27">
        <f>IF(AND($C110="x",$A110&lt;&gt;""),$A110,"")</f>
        <v/>
      </c>
    </row>
    <row r="111">
      <c r="A111" s="25" t="inlineStr">
        <is>
          <t>life_at_page_views</t>
        </is>
      </c>
      <c r="B111" s="29" t="inlineStr">
        <is>
          <t>Life At Page Views · NUMERIC · LinkedIn Pages PAGE</t>
        </is>
      </c>
      <c r="C111" s="26" t="n"/>
      <c r="D111" s="27">
        <f>IF(AND($C111="x",$A111&lt;&gt;""),$A111,"")</f>
        <v/>
      </c>
    </row>
    <row r="112">
      <c r="A112" s="25" t="inlineStr">
        <is>
          <t>life_at_unique_page_views</t>
        </is>
      </c>
      <c r="B112" s="29" t="inlineStr">
        <is>
          <t>Life At Unique Page Views · NUMERIC · LinkedIn Pages PAGE</t>
        </is>
      </c>
      <c r="C112" s="26" t="n"/>
      <c r="D112" s="27">
        <f>IF(AND($C112="x",$A112&lt;&gt;""),$A112,"")</f>
        <v/>
      </c>
    </row>
    <row r="113">
      <c r="A113" s="25" t="inlineStr">
        <is>
          <t>mobile_about_page_views</t>
        </is>
      </c>
      <c r="B113" s="29" t="inlineStr">
        <is>
          <t>Mobile About Page Views · NUMERIC · LinkedIn Pages PAGE</t>
        </is>
      </c>
      <c r="C113" s="26" t="n"/>
      <c r="D113" s="27">
        <f>IF(AND($C113="x",$A113&lt;&gt;""),$A113,"")</f>
        <v/>
      </c>
    </row>
    <row r="114">
      <c r="A114" s="25" t="inlineStr">
        <is>
          <t>mobile_about_unique_page_views</t>
        </is>
      </c>
      <c r="B114" s="29" t="inlineStr">
        <is>
          <t>Mobile About Unique Page Views · NUMERIC · LinkedIn Pages PAGE</t>
        </is>
      </c>
      <c r="C114" s="26" t="n"/>
      <c r="D114" s="27">
        <f>IF(AND($C114="x",$A114&lt;&gt;""),$A114,"")</f>
        <v/>
      </c>
    </row>
    <row r="115">
      <c r="A115" s="25" t="inlineStr">
        <is>
          <t>mobile_careers_page_employees_clicks</t>
        </is>
      </c>
      <c r="B115" s="29" t="inlineStr">
        <is>
          <t>Mobile Careers Page Employees Clicks · NUMERIC · LinkedIn Pages PAGE</t>
        </is>
      </c>
      <c r="C115" s="26" t="n"/>
      <c r="D115" s="27">
        <f>IF(AND($C115="x",$A115&lt;&gt;""),$A115,"")</f>
        <v/>
      </c>
    </row>
    <row r="116">
      <c r="A116" s="25" t="inlineStr">
        <is>
          <t>mobile_careers_page_jobs_clicks</t>
        </is>
      </c>
      <c r="B116" s="29" t="inlineStr">
        <is>
          <t>Mobile Careers Page Jobs Clicks · NUMERIC · LinkedIn Pages PAGE</t>
        </is>
      </c>
      <c r="C116" s="26" t="n"/>
      <c r="D116" s="27">
        <f>IF(AND($C116="x",$A116&lt;&gt;""),$A116,"")</f>
        <v/>
      </c>
    </row>
    <row r="117">
      <c r="A117" s="25" t="inlineStr">
        <is>
          <t>mobile_careers_page_promo_links_clicks</t>
        </is>
      </c>
      <c r="B117" s="29" t="inlineStr">
        <is>
          <t>Mobile Careers Page Promo Links Clicks · NUMERIC · LinkedIn Pages PAGE</t>
        </is>
      </c>
      <c r="C117" s="26" t="n"/>
      <c r="D117" s="27">
        <f>IF(AND($C117="x",$A117&lt;&gt;""),$A117,"")</f>
        <v/>
      </c>
    </row>
    <row r="118">
      <c r="A118" s="25" t="inlineStr">
        <is>
          <t>mobile_careers_page_views</t>
        </is>
      </c>
      <c r="B118" s="29" t="inlineStr">
        <is>
          <t>Mobile Careers Page Views · NUMERIC · LinkedIn Pages PAGE</t>
        </is>
      </c>
      <c r="C118" s="26" t="n"/>
      <c r="D118" s="27">
        <f>IF(AND($C118="x",$A118&lt;&gt;""),$A118,"")</f>
        <v/>
      </c>
    </row>
    <row r="119">
      <c r="A119" s="25" t="inlineStr">
        <is>
          <t>mobile_careers_unique_page_views</t>
        </is>
      </c>
      <c r="B119" s="29" t="inlineStr">
        <is>
          <t>Mobile Careers Unique Page Views · NUMERIC · LinkedIn Pages PAGE</t>
        </is>
      </c>
      <c r="C119" s="26" t="n"/>
      <c r="D119" s="27">
        <f>IF(AND($C119="x",$A119&lt;&gt;""),$A119,"")</f>
        <v/>
      </c>
    </row>
    <row r="120">
      <c r="A120" s="25" t="inlineStr">
        <is>
          <t>mobile_custom_button_click_counts</t>
        </is>
      </c>
      <c r="B120" s="29" t="inlineStr">
        <is>
          <t>Mobile Custom Button Click Counts · NUMERIC · LinkedIn Pages PAGE</t>
        </is>
      </c>
      <c r="C120" s="26" t="n"/>
      <c r="D120" s="27">
        <f>IF(AND($C120="x",$A120&lt;&gt;""),$A120,"")</f>
        <v/>
      </c>
    </row>
    <row r="121">
      <c r="A121" s="25" t="inlineStr">
        <is>
          <t>mobile_insights_page_views</t>
        </is>
      </c>
      <c r="B121" s="29" t="inlineStr">
        <is>
          <t>Mobile Insights Page Views · NUMERIC · LinkedIn Pages PAGE</t>
        </is>
      </c>
      <c r="C121" s="26" t="n"/>
      <c r="D121" s="27">
        <f>IF(AND($C121="x",$A121&lt;&gt;""),$A121,"")</f>
        <v/>
      </c>
    </row>
    <row r="122">
      <c r="A122" s="25" t="inlineStr">
        <is>
          <t>mobile_insights_unique_page_views</t>
        </is>
      </c>
      <c r="B122" s="29" t="inlineStr">
        <is>
          <t>Mobile Insights Unique Page Views · NUMERIC · LinkedIn Pages PAGE</t>
        </is>
      </c>
      <c r="C122" s="26" t="n"/>
      <c r="D122" s="27">
        <f>IF(AND($C122="x",$A122&lt;&gt;""),$A122,"")</f>
        <v/>
      </c>
    </row>
    <row r="123">
      <c r="A123" s="25" t="inlineStr">
        <is>
          <t>mobile_jobs_page_views</t>
        </is>
      </c>
      <c r="B123" s="29" t="inlineStr">
        <is>
          <t>Mobile Jobs Page Views · NUMERIC · LinkedIn Pages PAGE</t>
        </is>
      </c>
      <c r="C123" s="26" t="n"/>
      <c r="D123" s="27">
        <f>IF(AND($C123="x",$A123&lt;&gt;""),$A123,"")</f>
        <v/>
      </c>
    </row>
    <row r="124">
      <c r="A124" s="25" t="inlineStr">
        <is>
          <t>mobile_jobs_unique_page_views</t>
        </is>
      </c>
      <c r="B124" s="29" t="inlineStr">
        <is>
          <t>Mobile Jobs Unique Page Views · NUMERIC · LinkedIn Pages PAGE</t>
        </is>
      </c>
      <c r="C124" s="26" t="n"/>
      <c r="D124" s="27">
        <f>IF(AND($C124="x",$A124&lt;&gt;""),$A124,"")</f>
        <v/>
      </c>
    </row>
    <row r="125">
      <c r="A125" s="25" t="inlineStr">
        <is>
          <t>mobile_life_at_page_views</t>
        </is>
      </c>
      <c r="B125" s="29" t="inlineStr">
        <is>
          <t>Mobile Life At Page Views · NUMERIC · LinkedIn Pages PAGE</t>
        </is>
      </c>
      <c r="C125" s="26" t="n"/>
      <c r="D125" s="27">
        <f>IF(AND($C125="x",$A125&lt;&gt;""),$A125,"")</f>
        <v/>
      </c>
    </row>
    <row r="126">
      <c r="A126" s="25" t="inlineStr">
        <is>
          <t>mobile_life_at_unique_page_views</t>
        </is>
      </c>
      <c r="B126" s="29" t="inlineStr">
        <is>
          <t>Mobile Life At Unique Page Views · NUMERIC · LinkedIn Pages PAGE</t>
        </is>
      </c>
      <c r="C126" s="26" t="n"/>
      <c r="D126" s="27">
        <f>IF(AND($C126="x",$A126&lt;&gt;""),$A126,"")</f>
        <v/>
      </c>
    </row>
    <row r="127">
      <c r="A127" s="25" t="inlineStr">
        <is>
          <t>mobile_overview_page_views</t>
        </is>
      </c>
      <c r="B127" s="29" t="inlineStr">
        <is>
          <t>Mobile Overview Page Views · NUMERIC · LinkedIn Pages PAGE</t>
        </is>
      </c>
      <c r="C127" s="26" t="n"/>
      <c r="D127" s="27">
        <f>IF(AND($C127="x",$A127&lt;&gt;""),$A127,"")</f>
        <v/>
      </c>
    </row>
    <row r="128">
      <c r="A128" s="25" t="inlineStr">
        <is>
          <t>mobile_overview_unique_page_views</t>
        </is>
      </c>
      <c r="B128" s="29" t="inlineStr">
        <is>
          <t>Mobile Overview Unique Page Views · NUMERIC · LinkedIn Pages PAGE</t>
        </is>
      </c>
      <c r="C128" s="26" t="n"/>
      <c r="D128" s="27">
        <f>IF(AND($C128="x",$A128&lt;&gt;""),$A128,"")</f>
        <v/>
      </c>
    </row>
    <row r="129">
      <c r="A129" s="25" t="inlineStr">
        <is>
          <t>mobile_people_page_views</t>
        </is>
      </c>
      <c r="B129" s="29" t="inlineStr">
        <is>
          <t>Mobile People Page Views · NUMERIC · LinkedIn Pages PAGE</t>
        </is>
      </c>
      <c r="C129" s="26" t="n"/>
      <c r="D129" s="27">
        <f>IF(AND($C129="x",$A129&lt;&gt;""),$A129,"")</f>
        <v/>
      </c>
    </row>
    <row r="130">
      <c r="A130" s="25" t="inlineStr">
        <is>
          <t>mobile_people_unique_page_views</t>
        </is>
      </c>
      <c r="B130" s="29" t="inlineStr">
        <is>
          <t>Mobile People Unique Page Views · NUMERIC · LinkedIn Pages PAGE</t>
        </is>
      </c>
      <c r="C130" s="26" t="n"/>
      <c r="D130" s="27">
        <f>IF(AND($C130="x",$A130&lt;&gt;""),$A130,"")</f>
        <v/>
      </c>
    </row>
    <row r="131">
      <c r="A131" s="25" t="inlineStr">
        <is>
          <t>mobile_products_page_views</t>
        </is>
      </c>
      <c r="B131" s="29" t="inlineStr">
        <is>
          <t>Mobile Products Page Views · NUMERIC · LinkedIn Pages PAGE</t>
        </is>
      </c>
      <c r="C131" s="26" t="n"/>
      <c r="D131" s="27">
        <f>IF(AND($C131="x",$A131&lt;&gt;""),$A131,"")</f>
        <v/>
      </c>
    </row>
    <row r="132">
      <c r="A132" s="25" t="inlineStr">
        <is>
          <t>mobile_products_unique_page_views</t>
        </is>
      </c>
      <c r="B132" s="29" t="inlineStr">
        <is>
          <t>Mobile Products Unique Page Views · NUMERIC · LinkedIn Pages PAGE</t>
        </is>
      </c>
      <c r="C132" s="26" t="n"/>
      <c r="D132" s="27">
        <f>IF(AND($C132="x",$A132&lt;&gt;""),$A132,"")</f>
        <v/>
      </c>
    </row>
    <row r="133">
      <c r="A133" s="25" t="inlineStr">
        <is>
          <t>overview_page_views</t>
        </is>
      </c>
      <c r="B133" s="29" t="inlineStr">
        <is>
          <t>Overview Page Views · NUMERIC · LinkedIn Pages PAGE</t>
        </is>
      </c>
      <c r="C133" s="26" t="n"/>
      <c r="D133" s="27">
        <f>IF(AND($C133="x",$A133&lt;&gt;""),$A133,"")</f>
        <v/>
      </c>
    </row>
    <row r="134">
      <c r="A134" s="25" t="inlineStr">
        <is>
          <t>overview_unique_page_views</t>
        </is>
      </c>
      <c r="B134" s="29" t="inlineStr">
        <is>
          <t>Overview Unique Page Views · NUMERIC · LinkedIn Pages PAGE</t>
        </is>
      </c>
      <c r="C134" s="26" t="n"/>
      <c r="D134" s="27">
        <f>IF(AND($C134="x",$A134&lt;&gt;""),$A134,"")</f>
        <v/>
      </c>
    </row>
    <row r="135">
      <c r="A135" s="25" t="inlineStr">
        <is>
          <t>people_page_views</t>
        </is>
      </c>
      <c r="B135" s="29" t="inlineStr">
        <is>
          <t>People Page Views · NUMERIC · LinkedIn Pages PAGE</t>
        </is>
      </c>
      <c r="C135" s="26" t="n"/>
      <c r="D135" s="27">
        <f>IF(AND($C135="x",$A135&lt;&gt;""),$A135,"")</f>
        <v/>
      </c>
    </row>
    <row r="136">
      <c r="A136" s="25" t="inlineStr">
        <is>
          <t>people_unique_page_views</t>
        </is>
      </c>
      <c r="B136" s="29" t="inlineStr">
        <is>
          <t>People Unique Page Views · NUMERIC · LinkedIn Pages PAGE</t>
        </is>
      </c>
      <c r="C136" s="26" t="n"/>
      <c r="D136" s="27">
        <f>IF(AND($C136="x",$A136&lt;&gt;""),$A136,"")</f>
        <v/>
      </c>
    </row>
    <row r="137">
      <c r="A137" s="25" t="inlineStr">
        <is>
          <t>products_page_views</t>
        </is>
      </c>
      <c r="B137" s="29" t="inlineStr">
        <is>
          <t>Products Page Views · NUMERIC · LinkedIn Pages PAGE</t>
        </is>
      </c>
      <c r="C137" s="26" t="n"/>
      <c r="D137" s="27">
        <f>IF(AND($C137="x",$A137&lt;&gt;""),$A137,"")</f>
        <v/>
      </c>
    </row>
    <row r="138">
      <c r="A138" s="25" t="inlineStr">
        <is>
          <t>products_unique_page_views</t>
        </is>
      </c>
      <c r="B138" s="29" t="inlineStr">
        <is>
          <t>Products Unique Page Views · NUMERIC · LinkedIn Pages PAGE</t>
        </is>
      </c>
      <c r="C138" s="26" t="n"/>
      <c r="D138" s="27">
        <f>IF(AND($C138="x",$A138&lt;&gt;""),$A138,"")</f>
        <v/>
      </c>
    </row>
    <row r="139">
      <c r="A139" s="25" t="inlineStr">
        <is>
          <t>page_country</t>
        </is>
      </c>
      <c r="B139" s="29" t="inlineStr">
        <is>
          <t>Page Views Country · COUNTRY · LinkedIn Pages PAGE_DEMOGRAPHICS</t>
        </is>
      </c>
      <c r="C139" s="26" t="n"/>
      <c r="D139" s="27">
        <f>IF(AND($C139="x",$A139&lt;&gt;""),$A139,"")</f>
        <v/>
      </c>
    </row>
    <row r="140">
      <c r="A140" s="25" t="inlineStr">
        <is>
          <t>page_function</t>
        </is>
      </c>
      <c r="B140" s="29" t="inlineStr">
        <is>
          <t>Page Views Function · TEXT · LinkedIn Pages PAGE_DEMOGRAPHICS</t>
        </is>
      </c>
      <c r="C140" s="26" t="n"/>
      <c r="D140" s="27">
        <f>IF(AND($C140="x",$A140&lt;&gt;""),$A140,"")</f>
        <v/>
      </c>
    </row>
    <row r="141">
      <c r="A141" s="25" t="inlineStr">
        <is>
          <t>page_industry</t>
        </is>
      </c>
      <c r="B141" s="29" t="inlineStr">
        <is>
          <t>Page Views Industry · TEXT · LinkedIn Pages PAGE_DEMOGRAPHICS</t>
        </is>
      </c>
      <c r="C141" s="26" t="n"/>
      <c r="D141" s="27">
        <f>IF(AND($C141="x",$A141&lt;&gt;""),$A141,"")</f>
        <v/>
      </c>
    </row>
    <row r="142">
      <c r="A142" s="25" t="inlineStr">
        <is>
          <t>page_region</t>
        </is>
      </c>
      <c r="B142" s="29" t="inlineStr">
        <is>
          <t>Page Views Region · REGION · LinkedIn Pages PAGE_DEMOGRAPHICS</t>
        </is>
      </c>
      <c r="C142" s="26" t="n"/>
      <c r="D142" s="27">
        <f>IF(AND($C142="x",$A142&lt;&gt;""),$A142,"")</f>
        <v/>
      </c>
    </row>
    <row r="143">
      <c r="A143" s="25" t="inlineStr">
        <is>
          <t>page_seniority</t>
        </is>
      </c>
      <c r="B143" s="29" t="inlineStr">
        <is>
          <t>Page Views Seniority · TEXT · LinkedIn Pages PAGE_DEMOGRAPHICS</t>
        </is>
      </c>
      <c r="C143" s="26" t="n"/>
      <c r="D143" s="27">
        <f>IF(AND($C143="x",$A143&lt;&gt;""),$A143,"")</f>
        <v/>
      </c>
    </row>
    <row r="144">
      <c r="A144" s="25" t="inlineStr">
        <is>
          <t>page_staff_count_range</t>
        </is>
      </c>
      <c r="B144" s="29" t="inlineStr">
        <is>
          <t>Page Views Staff Count Range · TEXT · LinkedIn Pages PAGE_DEMOGRAPHICS</t>
        </is>
      </c>
      <c r="C144" s="26" t="n"/>
      <c r="D144" s="27">
        <f>IF(AND($C144="x",$A144&lt;&gt;""),$A144,"")</f>
        <v/>
      </c>
    </row>
    <row r="145">
      <c r="A145" s="25" t="inlineStr">
        <is>
          <t>page_views_by_country</t>
        </is>
      </c>
      <c r="B145" s="29" t="inlineStr">
        <is>
          <t>Page Views by Country · NUMERIC · LinkedIn Pages PAGE_DEMOGRAPHICS</t>
        </is>
      </c>
      <c r="C145" s="26" t="n"/>
      <c r="D145" s="27">
        <f>IF(AND($C145="x",$A145&lt;&gt;""),$A145,"")</f>
        <v/>
      </c>
    </row>
    <row r="146">
      <c r="A146" s="25" t="inlineStr">
        <is>
          <t>page_views_by_function</t>
        </is>
      </c>
      <c r="B146" s="29" t="inlineStr">
        <is>
          <t>Page Views by Function · NUMERIC · LinkedIn Pages PAGE_DEMOGRAPHICS</t>
        </is>
      </c>
      <c r="C146" s="26" t="n"/>
      <c r="D146" s="27">
        <f>IF(AND($C146="x",$A146&lt;&gt;""),$A146,"")</f>
        <v/>
      </c>
    </row>
    <row r="147">
      <c r="A147" s="25" t="inlineStr">
        <is>
          <t>page_views_by_industry</t>
        </is>
      </c>
      <c r="B147" s="29" t="inlineStr">
        <is>
          <t>Page Views by Industry · NUMERIC · LinkedIn Pages PAGE_DEMOGRAPHICS</t>
        </is>
      </c>
      <c r="C147" s="26" t="n"/>
      <c r="D147" s="27">
        <f>IF(AND($C147="x",$A147&lt;&gt;""),$A147,"")</f>
        <v/>
      </c>
    </row>
    <row r="148">
      <c r="A148" s="25" t="inlineStr">
        <is>
          <t>page_views_by_region</t>
        </is>
      </c>
      <c r="B148" s="29" t="inlineStr">
        <is>
          <t>Page Views by Region · NUMERIC · LinkedIn Pages PAGE_DEMOGRAPHICS</t>
        </is>
      </c>
      <c r="C148" s="26" t="n"/>
      <c r="D148" s="27">
        <f>IF(AND($C148="x",$A148&lt;&gt;""),$A148,"")</f>
        <v/>
      </c>
    </row>
    <row r="149">
      <c r="A149" s="25" t="inlineStr">
        <is>
          <t>page_views_by_seniority</t>
        </is>
      </c>
      <c r="B149" s="29" t="inlineStr">
        <is>
          <t>Page Views by Seniority · NUMERIC · LinkedIn Pages PAGE_DEMOGRAPHICS</t>
        </is>
      </c>
      <c r="C149" s="26" t="n"/>
      <c r="D149" s="27">
        <f>IF(AND($C149="x",$A149&lt;&gt;""),$A149,"")</f>
        <v/>
      </c>
    </row>
    <row r="150">
      <c r="A150" s="25" t="inlineStr">
        <is>
          <t>page_views_by_staff_count_range</t>
        </is>
      </c>
      <c r="B150" s="29" t="inlineStr">
        <is>
          <t>Page Views by Staff Count Range · NUMERIC · LinkedIn Pages PAGE_DEMOGRAPHICS</t>
        </is>
      </c>
      <c r="C150" s="26" t="n"/>
      <c r="D150" s="27">
        <f>IF(AND($C150="x",$A150&lt;&gt;""),$A150,"")</f>
        <v/>
      </c>
    </row>
    <row r="151">
      <c r="A151" s="25" t="inlineStr">
        <is>
          <t>ctr</t>
        </is>
      </c>
      <c r="B151" s="29" t="inlineStr">
        <is>
          <t>CTR · PERCENT · LinkedIn Pages SHARE</t>
        </is>
      </c>
      <c r="C151" s="26" t="n"/>
      <c r="D151" s="27">
        <f>IF(AND($C151="x",$A151&lt;&gt;""),$A151,"")</f>
        <v/>
      </c>
    </row>
    <row r="152">
      <c r="A152" s="25" t="inlineStr">
        <is>
          <t>share_activity</t>
        </is>
      </c>
      <c r="B152" s="29" t="inlineStr">
        <is>
          <t>Share Activity · TEXT · LinkedIn Pages SHARE</t>
        </is>
      </c>
      <c r="C152" s="26" t="n"/>
      <c r="D152" s="27">
        <f>IF(AND($C152="x",$A152&lt;&gt;""),$A152,"")</f>
        <v/>
      </c>
    </row>
    <row r="153">
      <c r="A153" s="25" t="inlineStr">
        <is>
          <t>share_audience_type_all_followers</t>
        </is>
      </c>
      <c r="B153" s="29" t="inlineStr">
        <is>
          <t>Share Audience Type All Followers · BOOLEAN · LinkedIn Pages SHARE</t>
        </is>
      </c>
      <c r="C153" s="26" t="n"/>
      <c r="D153" s="27">
        <f>IF(AND($C153="x",$A153&lt;&gt;""),$A153,"")</f>
        <v/>
      </c>
    </row>
    <row r="154">
      <c r="A154" s="25" t="inlineStr">
        <is>
          <t>share_avg_clicks_per_post</t>
        </is>
      </c>
      <c r="B154" s="29" t="inlineStr">
        <is>
          <t>Average Clicks per Post · NUMERIC · LinkedIn Pages SHARE</t>
        </is>
      </c>
      <c r="C154" s="26" t="n"/>
      <c r="D154" s="27">
        <f>IF(AND($C154="x",$A154&lt;&gt;""),$A154,"")</f>
        <v/>
      </c>
    </row>
    <row r="155">
      <c r="A155" s="25" t="inlineStr">
        <is>
          <t>share_avg_impressions_per_post</t>
        </is>
      </c>
      <c r="B155" s="29" t="inlineStr">
        <is>
          <t>Average Impressions per Post · NUMERIC · LinkedIn Pages SHARE</t>
        </is>
      </c>
      <c r="C155" s="26" t="n"/>
      <c r="D155" s="27">
        <f>IF(AND($C155="x",$A155&lt;&gt;""),$A155,"")</f>
        <v/>
      </c>
    </row>
    <row r="156">
      <c r="A156" s="25" t="inlineStr">
        <is>
          <t>share_change_actor</t>
        </is>
      </c>
      <c r="B156" s="29" t="inlineStr">
        <is>
          <t>Share Change Actor · TEXT · LinkedIn Pages SHARE</t>
        </is>
      </c>
      <c r="C156" s="26" t="n"/>
      <c r="D156" s="27">
        <f>IF(AND($C156="x",$A156&lt;&gt;""),$A156,"")</f>
        <v/>
      </c>
    </row>
    <row r="157">
      <c r="A157" s="25" t="inlineStr">
        <is>
          <t>share_comment_mentions_count</t>
        </is>
      </c>
      <c r="B157" s="29" t="inlineStr">
        <is>
          <t>Share/Post Comment Mentions Count · NUMERIC · LinkedIn Pages SHARE</t>
        </is>
      </c>
      <c r="C157" s="26" t="n"/>
      <c r="D157" s="27">
        <f>IF(AND($C157="x",$A157&lt;&gt;""),$A157,"")</f>
        <v/>
      </c>
    </row>
    <row r="158">
      <c r="A158" s="25" t="inlineStr">
        <is>
          <t>share_description</t>
        </is>
      </c>
      <c r="B158" s="29" t="inlineStr">
        <is>
          <t>Share Description · TEXT · LinkedIn Pages SHARE</t>
        </is>
      </c>
      <c r="C158" s="26" t="n"/>
      <c r="D158" s="27">
        <f>IF(AND($C158="x",$A158&lt;&gt;""),$A158,"")</f>
        <v/>
      </c>
    </row>
    <row r="159">
      <c r="A159" s="25" t="inlineStr">
        <is>
          <t>share_document_title</t>
        </is>
      </c>
      <c r="B159" s="29" t="inlineStr">
        <is>
          <t>Share Document Title · TEXT · LinkedIn Pages SHARE</t>
        </is>
      </c>
      <c r="C159" s="26" t="n"/>
      <c r="D159" s="27">
        <f>IF(AND($C159="x",$A159&lt;&gt;""),$A159,"")</f>
        <v/>
      </c>
    </row>
    <row r="160">
      <c r="A160" s="25" t="inlineStr">
        <is>
          <t>share_document_url</t>
        </is>
      </c>
      <c r="B160" s="29" t="inlineStr">
        <is>
          <t>Share Document URL · TEXT · LinkedIn Pages SHARE</t>
        </is>
      </c>
      <c r="C160" s="26" t="n"/>
      <c r="D160" s="27">
        <f>IF(AND($C160="x",$A160&lt;&gt;""),$A160,"")</f>
        <v/>
      </c>
    </row>
    <row r="161">
      <c r="A161" s="25" t="inlineStr">
        <is>
          <t>share_edited</t>
        </is>
      </c>
      <c r="B161" s="29" t="inlineStr">
        <is>
          <t>Share Edited · BOOLEAN · LinkedIn Pages SHARE</t>
        </is>
      </c>
      <c r="C161" s="26" t="n"/>
      <c r="D161" s="27">
        <f>IF(AND($C161="x",$A161&lt;&gt;""),$A161,"")</f>
        <v/>
      </c>
    </row>
    <row r="162">
      <c r="A162" s="25" t="inlineStr">
        <is>
          <t>share_entity</t>
        </is>
      </c>
      <c r="B162" s="29" t="inlineStr">
        <is>
          <t>Share Entity · TEXT · LinkedIn Pages SHARE</t>
        </is>
      </c>
      <c r="C162" s="26" t="n"/>
      <c r="D162" s="27">
        <f>IF(AND($C162="x",$A162&lt;&gt;""),$A162,"")</f>
        <v/>
      </c>
    </row>
    <row r="163">
      <c r="A163" s="25" t="inlineStr">
        <is>
          <t>share_id</t>
        </is>
      </c>
      <c r="B163" s="29" t="inlineStr">
        <is>
          <t>Share ID · TEXT · LinkedIn Pages SHARE</t>
        </is>
      </c>
      <c r="C163" s="26" t="n"/>
      <c r="D163" s="27">
        <f>IF(AND($C163="x",$A163&lt;&gt;""),$A163,"")</f>
        <v/>
      </c>
    </row>
    <row r="164">
      <c r="A164" s="25" t="inlineStr">
        <is>
          <t>share_image_url</t>
        </is>
      </c>
      <c r="B164" s="29" t="inlineStr">
        <is>
          <t>Share Image URL · IMAGE_URL · LinkedIn Pages SHARE</t>
        </is>
      </c>
      <c r="C164" s="26" t="n"/>
      <c r="D164" s="27">
        <f>IF(AND($C164="x",$A164&lt;&gt;""),$A164,"")</f>
        <v/>
      </c>
    </row>
    <row r="165">
      <c r="A165" s="25" t="inlineStr">
        <is>
          <t>share_last_modified_actor</t>
        </is>
      </c>
      <c r="B165" s="29" t="inlineStr">
        <is>
          <t>Share Last Modified Actor · TEXT · LinkedIn Pages SHARE</t>
        </is>
      </c>
      <c r="C165" s="26" t="n"/>
      <c r="D165" s="27">
        <f>IF(AND($C165="x",$A165&lt;&gt;""),$A165,"")</f>
        <v/>
      </c>
    </row>
    <row r="166">
      <c r="A166" s="25" t="inlineStr">
        <is>
          <t>share_last_modified_time</t>
        </is>
      </c>
      <c r="B166" s="29" t="inlineStr">
        <is>
          <t>Share Last Modified Time · TIMESTAMP · LinkedIn Pages SHARE</t>
        </is>
      </c>
      <c r="C166" s="26" t="n"/>
      <c r="D166" s="27">
        <f>IF(AND($C166="x",$A166&lt;&gt;""),$A166,"")</f>
        <v/>
      </c>
    </row>
    <row r="167">
      <c r="A167" s="25" t="inlineStr">
        <is>
          <t>share_media_category</t>
        </is>
      </c>
      <c r="B167" s="29" t="inlineStr">
        <is>
          <t>Share Media Category · TEXT · LinkedIn Pages SHARE</t>
        </is>
      </c>
      <c r="C167" s="26" t="n"/>
      <c r="D167" s="27">
        <f>IF(AND($C167="x",$A167&lt;&gt;""),$A167,"")</f>
        <v/>
      </c>
    </row>
    <row r="168">
      <c r="A168" s="25" t="inlineStr">
        <is>
          <t>share_mention_count</t>
        </is>
      </c>
      <c r="B168" s="29" t="inlineStr">
        <is>
          <t>Share/Post Mention Count · NUMERIC · LinkedIn Pages SHARE</t>
        </is>
      </c>
      <c r="C168" s="26" t="n"/>
      <c r="D168" s="27">
        <f>IF(AND($C168="x",$A168&lt;&gt;""),$A168,"")</f>
        <v/>
      </c>
    </row>
    <row r="169">
      <c r="A169" s="25" t="inlineStr">
        <is>
          <t>share_owner</t>
        </is>
      </c>
      <c r="B169" s="29" t="inlineStr">
        <is>
          <t>Share Owner · TEXT · LinkedIn Pages SHARE</t>
        </is>
      </c>
      <c r="C169" s="26" t="n"/>
      <c r="D169" s="27">
        <f>IF(AND($C169="x",$A169&lt;&gt;""),$A169,"")</f>
        <v/>
      </c>
    </row>
    <row r="170">
      <c r="A170" s="25" t="inlineStr">
        <is>
          <t>share_published_time</t>
        </is>
      </c>
      <c r="B170" s="29" t="inlineStr">
        <is>
          <t>Share Published Time · TIMESTAMP · LinkedIn Pages SHARE</t>
        </is>
      </c>
      <c r="C170" s="26" t="n"/>
      <c r="D170" s="27">
        <f>IF(AND($C170="x",$A170&lt;&gt;""),$A170,"")</f>
        <v/>
      </c>
    </row>
    <row r="171">
      <c r="A171" s="25" t="inlineStr">
        <is>
          <t>share_target_functions</t>
        </is>
      </c>
      <c r="B171" s="29" t="inlineStr">
        <is>
          <t>Share Target Functions · NUMERIC · LinkedIn Pages SHARE</t>
        </is>
      </c>
      <c r="C171" s="26" t="n"/>
      <c r="D171" s="27">
        <f>IF(AND($C171="x",$A171&lt;&gt;""),$A171,"")</f>
        <v/>
      </c>
    </row>
    <row r="172">
      <c r="A172" s="25" t="inlineStr">
        <is>
          <t>share_target_geolocations</t>
        </is>
      </c>
      <c r="B172" s="29" t="inlineStr">
        <is>
          <t>Share Target GeoLocations · NUMERIC · LinkedIn Pages SHARE</t>
        </is>
      </c>
      <c r="C172" s="26" t="n"/>
      <c r="D172" s="27">
        <f>IF(AND($C172="x",$A172&lt;&gt;""),$A172,"")</f>
        <v/>
      </c>
    </row>
    <row r="173">
      <c r="A173" s="25" t="inlineStr">
        <is>
          <t>share_target_industries</t>
        </is>
      </c>
      <c r="B173" s="29" t="inlineStr">
        <is>
          <t>Share Target Industries · NUMERIC · LinkedIn Pages SHARE</t>
        </is>
      </c>
      <c r="C173" s="26" t="n"/>
      <c r="D173" s="27">
        <f>IF(AND($C173="x",$A173&lt;&gt;""),$A173,"")</f>
        <v/>
      </c>
    </row>
    <row r="174">
      <c r="A174" s="25" t="inlineStr">
        <is>
          <t>share_target_interface_locales</t>
        </is>
      </c>
      <c r="B174" s="29" t="inlineStr">
        <is>
          <t>Share Target Interface Locales · NUMERIC · LinkedIn Pages SHARE</t>
        </is>
      </c>
      <c r="C174" s="26" t="n"/>
      <c r="D174" s="27">
        <f>IF(AND($C174="x",$A174&lt;&gt;""),$A174,"")</f>
        <v/>
      </c>
    </row>
    <row r="175">
      <c r="A175" s="25" t="inlineStr">
        <is>
          <t>share_target_locations</t>
        </is>
      </c>
      <c r="B175" s="29" t="inlineStr">
        <is>
          <t>Share Target Locations · NUMERIC · LinkedIn Pages SHARE</t>
        </is>
      </c>
      <c r="C175" s="26" t="n"/>
      <c r="D175" s="27">
        <f>IF(AND($C175="x",$A175&lt;&gt;""),$A175,"")</f>
        <v/>
      </c>
    </row>
    <row r="176">
      <c r="A176" s="25" t="inlineStr">
        <is>
          <t>share_target_seniorities</t>
        </is>
      </c>
      <c r="B176" s="29" t="inlineStr">
        <is>
          <t>Share Target Seniorities · NUMERIC · LinkedIn Pages SHARE</t>
        </is>
      </c>
      <c r="C176" s="26" t="n"/>
      <c r="D176" s="27">
        <f>IF(AND($C176="x",$A176&lt;&gt;""),$A176,"")</f>
        <v/>
      </c>
    </row>
    <row r="177">
      <c r="A177" s="25" t="inlineStr">
        <is>
          <t>share_thumbnail</t>
        </is>
      </c>
      <c r="B177" s="29" t="inlineStr">
        <is>
          <t>Share Thumbnail · IMAGE_URL · LinkedIn Pages SHARE</t>
        </is>
      </c>
      <c r="C177" s="26" t="n"/>
      <c r="D177" s="27">
        <f>IF(AND($C177="x",$A177&lt;&gt;""),$A177,"")</f>
        <v/>
      </c>
    </row>
    <row r="178">
      <c r="A178" s="25" t="inlineStr">
        <is>
          <t>share_thumbnail_id</t>
        </is>
      </c>
      <c r="B178" s="29" t="inlineStr">
        <is>
          <t>Share Thumbnail ID · TEXT · LinkedIn Pages SHARE</t>
        </is>
      </c>
      <c r="C178" s="26" t="n"/>
      <c r="D178" s="27">
        <f>IF(AND($C178="x",$A178&lt;&gt;""),$A178,"")</f>
        <v/>
      </c>
    </row>
    <row r="179">
      <c r="A179" s="25" t="inlineStr">
        <is>
          <t>share_title</t>
        </is>
      </c>
      <c r="B179" s="29" t="inlineStr">
        <is>
          <t>Share Title · TEXT · LinkedIn Pages SHARE</t>
        </is>
      </c>
      <c r="C179" s="26" t="n"/>
      <c r="D179" s="27">
        <f>IF(AND($C179="x",$A179&lt;&gt;""),$A179,"")</f>
        <v/>
      </c>
    </row>
    <row r="180">
      <c r="A180" s="25" t="inlineStr">
        <is>
          <t>share_video_time_watched</t>
        </is>
      </c>
      <c r="B180" s="29" t="inlineStr">
        <is>
          <t>Share/Post Video Time Watched (ms) · NUMERIC · LinkedIn Pages SHARE</t>
        </is>
      </c>
      <c r="C180" s="26" t="n"/>
      <c r="D180" s="27">
        <f>IF(AND($C180="x",$A180&lt;&gt;""),$A180,"")</f>
        <v/>
      </c>
    </row>
    <row r="181">
      <c r="A181" s="25" t="inlineStr">
        <is>
          <t>share_video_view_rate</t>
        </is>
      </c>
      <c r="B181" s="29" t="inlineStr">
        <is>
          <t>Share/Post Video View Rate · PERCENT · LinkedIn Pages SHARE</t>
        </is>
      </c>
      <c r="C181" s="26" t="n"/>
      <c r="D181" s="27">
        <f>IF(AND($C181="x",$A181&lt;&gt;""),$A181,"")</f>
        <v/>
      </c>
    </row>
    <row r="182">
      <c r="A182" s="25" t="inlineStr">
        <is>
          <t>share_video_viewers</t>
        </is>
      </c>
      <c r="B182" s="29" t="inlineStr">
        <is>
          <t>Share/Post Video Viewers · NUMERIC · LinkedIn Pages SHARE</t>
        </is>
      </c>
      <c r="C182" s="26" t="n"/>
      <c r="D182" s="27">
        <f>IF(AND($C182="x",$A182&lt;&gt;""),$A182,"")</f>
        <v/>
      </c>
    </row>
    <row r="183">
      <c r="A183" s="25" t="inlineStr">
        <is>
          <t>share_video_watch_time</t>
        </is>
      </c>
      <c r="B183" s="29" t="inlineStr">
        <is>
          <t>Share/Post Video Watch Time (ms) · NUMERIC · LinkedIn Pages SHARE</t>
        </is>
      </c>
      <c r="C183" s="26" t="n"/>
      <c r="D183" s="27">
        <f>IF(AND($C183="x",$A183&lt;&gt;""),$A183,"")</f>
        <v/>
      </c>
    </row>
    <row r="184">
      <c r="A184" s="25" t="inlineStr">
        <is>
          <t>ugc_post_id</t>
        </is>
      </c>
      <c r="B184" s="29" t="inlineStr">
        <is>
          <t>UGC Post ID · TEXT · LinkedIn Pages SHARE</t>
        </is>
      </c>
      <c r="C184" s="26" t="n"/>
      <c r="D184" s="27">
        <f>IF(AND($C184="x",$A184&lt;&gt;""),$A184,"")</f>
        <v/>
      </c>
    </row>
    <row r="185">
      <c r="A185" s="25" t="inlineStr">
        <is>
          <t>data_fetched_at</t>
        </is>
      </c>
      <c r="B185" s="29" t="inlineStr">
        <is>
          <t>Data fetched at · TIMESTAMP · LinkedIn Pages other</t>
        </is>
      </c>
      <c r="C185" s="26" t="n"/>
      <c r="D185" s="27">
        <f>IF(AND($C185="x",$A185&lt;&gt;""),$A185,"")</f>
        <v/>
      </c>
    </row>
    <row r="186">
      <c r="A186" s="25" t="inlineStr">
        <is>
          <t>datasource</t>
        </is>
      </c>
      <c r="B186" s="29" t="inlineStr">
        <is>
          <t>Data Source · TEXT · LinkedIn Pages other</t>
        </is>
      </c>
      <c r="C186" s="26" t="n"/>
      <c r="D186" s="27">
        <f>IF(AND($C186="x",$A186&lt;&gt;""),$A186,"")</f>
        <v/>
      </c>
    </row>
    <row r="187">
      <c r="A187" s="25" t="inlineStr">
        <is>
          <t>day_of_month</t>
        </is>
      </c>
      <c r="B187" s="29" t="inlineStr">
        <is>
          <t>Day of month · TEXT · LinkedIn Pages other</t>
        </is>
      </c>
      <c r="C187" s="26" t="n"/>
      <c r="D187" s="27">
        <f>IF(AND($C187="x",$A187&lt;&gt;""),$A187,"")</f>
        <v/>
      </c>
    </row>
    <row r="188">
      <c r="A188" s="25" t="inlineStr">
        <is>
          <t>month</t>
        </is>
      </c>
      <c r="B188" s="29" t="inlineStr">
        <is>
          <t>Month · TEXT · LinkedIn Pages other</t>
        </is>
      </c>
      <c r="C188" s="26" t="n"/>
      <c r="D188" s="27">
        <f>IF(AND($C188="x",$A188&lt;&gt;""),$A188,"")</f>
        <v/>
      </c>
    </row>
    <row r="189">
      <c r="A189" s="25" t="inlineStr">
        <is>
          <t>now</t>
        </is>
      </c>
      <c r="B189" s="29" t="inlineStr">
        <is>
          <t>Now · TIMESTAMP · LinkedIn Pages other</t>
        </is>
      </c>
      <c r="C189" s="26" t="n"/>
      <c r="D189" s="27">
        <f>IF(AND($C189="x",$A189&lt;&gt;""),$A189,"")</f>
        <v/>
      </c>
    </row>
    <row r="190">
      <c r="A190" s="25" t="inlineStr">
        <is>
          <t>source</t>
        </is>
      </c>
      <c r="B190" s="29" t="inlineStr">
        <is>
          <t>Source · TEXT · LinkedIn Pages other</t>
        </is>
      </c>
      <c r="C190" s="26" t="n"/>
      <c r="D190" s="27">
        <f>IF(AND($C190="x",$A190&lt;&gt;""),$A190,"")</f>
        <v/>
      </c>
    </row>
    <row r="191">
      <c r="A191" s="25" t="inlineStr">
        <is>
          <t>today</t>
        </is>
      </c>
      <c r="B191" s="29" t="inlineStr">
        <is>
          <t>Today · DATE · LinkedIn Pages other</t>
        </is>
      </c>
      <c r="C191" s="26" t="n"/>
      <c r="D191" s="27">
        <f>IF(AND($C191="x",$A191&lt;&gt;""),$A191,"")</f>
        <v/>
      </c>
    </row>
    <row r="192">
      <c r="A192" s="25" t="inlineStr">
        <is>
          <t>week</t>
        </is>
      </c>
      <c r="B192" s="29" t="inlineStr">
        <is>
          <t>Week · TEXT · LinkedIn Pages other</t>
        </is>
      </c>
      <c r="C192" s="26" t="n"/>
      <c r="D192" s="27">
        <f>IF(AND($C192="x",$A192&lt;&gt;""),$A192,"")</f>
        <v/>
      </c>
    </row>
    <row r="193">
      <c r="A193" s="25" t="inlineStr">
        <is>
          <t>week_day</t>
        </is>
      </c>
      <c r="B193" s="29" t="inlineStr">
        <is>
          <t>Day of week and day number · TEXT · LinkedIn Pages other</t>
        </is>
      </c>
      <c r="C193" s="26" t="n"/>
      <c r="D193" s="27">
        <f>IF(AND($C193="x",$A193&lt;&gt;""),$A193,"")</f>
        <v/>
      </c>
    </row>
    <row r="194">
      <c r="A194" s="25" t="inlineStr">
        <is>
          <t>week_day_iso</t>
        </is>
      </c>
      <c r="B194" s="29" t="inlineStr">
        <is>
          <t>Day of week and day number, ISO · TEXT · LinkedIn Pages other</t>
        </is>
      </c>
      <c r="C194" s="26" t="n"/>
      <c r="D194" s="27">
        <f>IF(AND($C194="x",$A194&lt;&gt;""),$A194,"")</f>
        <v/>
      </c>
    </row>
    <row r="195">
      <c r="A195" s="25" t="inlineStr">
        <is>
          <t>week_iso</t>
        </is>
      </c>
      <c r="B195" s="29" t="inlineStr">
        <is>
          <t>Week ISO · TEXT · LinkedIn Pages other</t>
        </is>
      </c>
      <c r="C195" s="26" t="n"/>
      <c r="D195" s="27">
        <f>IF(AND($C195="x",$A195&lt;&gt;""),$A195,"")</f>
        <v/>
      </c>
    </row>
    <row r="196">
      <c r="A196" s="25" t="inlineStr">
        <is>
          <t>year</t>
        </is>
      </c>
      <c r="B196" s="29" t="inlineStr">
        <is>
          <t>Year · TEXT · LinkedIn Pages other</t>
        </is>
      </c>
      <c r="C196" s="26" t="n"/>
      <c r="D196" s="27">
        <f>IF(AND($C196="x",$A196&lt;&gt;""),$A196,"")</f>
        <v/>
      </c>
    </row>
    <row r="197">
      <c r="A197" s="25" t="inlineStr">
        <is>
          <t>year_month</t>
        </is>
      </c>
      <c r="B197" s="29" t="inlineStr">
        <is>
          <t>Yearmonth · TEXT · LinkedIn Pages other</t>
        </is>
      </c>
      <c r="C197" s="26" t="n"/>
      <c r="D197" s="27">
        <f>IF(AND($C197="x",$A197&lt;&gt;""),$A197,"")</f>
        <v/>
      </c>
    </row>
    <row r="198">
      <c r="A198" s="25" t="inlineStr">
        <is>
          <t>year_month_name</t>
        </is>
      </c>
      <c r="B198" s="29" t="inlineStr">
        <is>
          <t>Year month name · TEXT · LinkedIn Pages other</t>
        </is>
      </c>
      <c r="C198" s="26" t="n"/>
      <c r="D198" s="27">
        <f>IF(AND($C198="x",$A198&lt;&gt;""),$A198,"")</f>
        <v/>
      </c>
    </row>
    <row r="199">
      <c r="A199" s="25" t="inlineStr">
        <is>
          <t>year_of_week</t>
        </is>
      </c>
      <c r="B199" s="29" t="inlineStr">
        <is>
          <t>Year of week · TEXT · LinkedIn Pages other</t>
        </is>
      </c>
      <c r="C199" s="26" t="n"/>
      <c r="D199" s="27">
        <f>IF(AND($C199="x",$A199&lt;&gt;""),$A199,"")</f>
        <v/>
      </c>
    </row>
    <row r="200">
      <c r="A200" s="25" t="inlineStr">
        <is>
          <t>year_of_week_iso</t>
        </is>
      </c>
      <c r="B200" s="29" t="inlineStr">
        <is>
          <t>Year of week, ISO · TEXT · LinkedIn Pages other</t>
        </is>
      </c>
      <c r="C200" s="26" t="n"/>
      <c r="D200" s="27">
        <f>IF(AND($C200="x",$A200&lt;&gt;""),$A200,"")</f>
        <v/>
      </c>
    </row>
    <row r="201">
      <c r="A201" s="25" t="inlineStr">
        <is>
          <t>year_week</t>
        </is>
      </c>
      <c r="B201" s="29" t="inlineStr">
        <is>
          <t>Year week · TEXT · LinkedIn Pages other</t>
        </is>
      </c>
      <c r="C201" s="26" t="n"/>
      <c r="D201" s="27">
        <f>IF(AND($C201="x",$A201&lt;&gt;""),$A201,"")</f>
        <v/>
      </c>
    </row>
    <row r="202">
      <c r="A202" s="25" t="inlineStr">
        <is>
          <t>year_week_iso</t>
        </is>
      </c>
      <c r="B202" s="29" t="inlineStr">
        <is>
          <t>Year week ISO · TEXT · LinkedIn Pages other</t>
        </is>
      </c>
      <c r="C202" s="26" t="n"/>
      <c r="D202" s="27">
        <f>IF(AND($C202="x",$A202&lt;&gt;""),$A202,"")</f>
        <v/>
      </c>
    </row>
    <row r="203">
      <c r="A203" s="22" t="inlineStr">
        <is>
          <t>Eigen veld toevoegen: zet hieronder het Windsor-veld-id in kolom A en een x in kolom C (tot rij 213).</t>
        </is>
      </c>
    </row>
    <row r="204">
      <c r="A204" s="30" t="n"/>
      <c r="C204" s="30" t="n"/>
      <c r="D204" s="27">
        <f>IF(AND($C204="x",$A204&lt;&gt;""),$A204,"")</f>
        <v/>
      </c>
    </row>
    <row r="205">
      <c r="A205" s="30" t="n"/>
      <c r="C205" s="30" t="n"/>
      <c r="D205" s="27">
        <f>IF(AND($C205="x",$A205&lt;&gt;""),$A205,"")</f>
        <v/>
      </c>
    </row>
    <row r="206">
      <c r="A206" s="30" t="n"/>
      <c r="C206" s="30" t="n"/>
      <c r="D206" s="27">
        <f>IF(AND($C206="x",$A206&lt;&gt;""),$A206,"")</f>
        <v/>
      </c>
    </row>
    <row r="207">
      <c r="A207" s="30" t="n"/>
      <c r="C207" s="30" t="n"/>
      <c r="D207" s="27">
        <f>IF(AND($C207="x",$A207&lt;&gt;""),$A207,"")</f>
        <v/>
      </c>
    </row>
    <row r="208">
      <c r="A208" s="30" t="n"/>
      <c r="C208" s="30" t="n"/>
      <c r="D208" s="27">
        <f>IF(AND($C208="x",$A208&lt;&gt;""),$A208,"")</f>
        <v/>
      </c>
    </row>
    <row r="209">
      <c r="A209" s="30" t="n"/>
      <c r="C209" s="30" t="n"/>
      <c r="D209" s="27">
        <f>IF(AND($C209="x",$A209&lt;&gt;""),$A209,"")</f>
        <v/>
      </c>
    </row>
    <row r="210">
      <c r="A210" s="30" t="n"/>
      <c r="C210" s="30" t="n"/>
      <c r="D210" s="27">
        <f>IF(AND($C210="x",$A210&lt;&gt;""),$A210,"")</f>
        <v/>
      </c>
    </row>
    <row r="211">
      <c r="A211" s="30" t="n"/>
      <c r="C211" s="30" t="n"/>
      <c r="D211" s="27">
        <f>IF(AND($C211="x",$A211&lt;&gt;""),$A211,"")</f>
        <v/>
      </c>
    </row>
    <row r="212">
      <c r="A212" s="30" t="n"/>
      <c r="C212" s="30" t="n"/>
      <c r="D212" s="27">
        <f>IF(AND($C212="x",$A212&lt;&gt;""),$A212,"")</f>
        <v/>
      </c>
    </row>
    <row r="213">
      <c r="A213" s="30" t="n"/>
      <c r="C213" s="30" t="n"/>
      <c r="D213" s="27">
        <f>IF(AND($C213="x",$A213&lt;&gt;""),$A213,"")</f>
        <v/>
      </c>
    </row>
  </sheetData>
  <mergeCells count="3">
    <mergeCell ref="A29:C29"/>
    <mergeCell ref="B8:D8"/>
    <mergeCell ref="A203:C203"/>
  </mergeCells>
  <dataValidations count="1">
    <dataValidation sqref="C12 C13 C14 C15 C16 C17 C18 C19 C20 C21 C22 C23 C24 C25 C26 C27 C28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4 C205 C206 C207 C208 C209 C210 C211 C212 C213"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213"/>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LinkedIn Organic pagina</t>
        </is>
      </c>
      <c r="C1" s="22" t="inlineStr">
        <is>
          <t>Status: Nieuw — dashboard leest dit nog niet · Social → LinkedIn (nog zonder fetch)</t>
        </is>
      </c>
    </row>
    <row r="2">
      <c r="A2" s="3" t="inlineStr">
        <is>
          <t>Connector</t>
        </is>
      </c>
      <c r="B2" s="6" t="inlineStr">
        <is>
          <t>linkedin_organic</t>
        </is>
      </c>
    </row>
    <row r="3">
      <c r="A3" s="3" t="inlineStr">
        <is>
          <t>Account-id (uit Instellingen)</t>
        </is>
      </c>
      <c r="B3" s="23">
        <f>IF(Instellingen!$B$26="","",Instellingen!$B$26)</f>
        <v/>
      </c>
      <c r="C3" s="8" t="inlineStr">
        <is>
          <t>Leeg = geen select_accounts in de URL</t>
        </is>
      </c>
    </row>
    <row r="4">
      <c r="A4" s="3" t="inlineStr">
        <is>
          <t>Taaknaam (Task name)</t>
        </is>
      </c>
      <c r="B4" s="23">
        <f>"Windsor - Sheets - LinkedIn Organic pagina - "&amp;Instellingen!$B$3</f>
        <v/>
      </c>
    </row>
    <row r="5">
      <c r="A5" s="3" t="inlineStr">
        <is>
          <t>Tabnaam (Sheet Name)</t>
        </is>
      </c>
      <c r="B5" s="23">
        <f>"LinkedIn Org - pagina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$213)&amp;IF($B$3&lt;&gt;"","&amp;select_accounts="&amp;$B$3,"")&amp;IF(Instellingen!$B$5&lt;&gt;"","&amp;_field_headers="&amp;Instellingen!$B$5,"")</f>
        <v/>
      </c>
    </row>
    <row r="9">
      <c r="A9" s="3" t="inlineStr">
        <is>
          <t>Aantal velden in de query</t>
        </is>
      </c>
      <c r="B9" s="6">
        <f>COUNTIF($C$12:$C$213,"x")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organization_follower_count</t>
        </is>
      </c>
      <c r="B15" s="25" t="inlineStr">
        <is>
          <t>Volgers totaal · Windsor: Organization Follower Count · NUMERIC</t>
        </is>
      </c>
      <c r="C15" s="26" t="inlineStr">
        <is>
          <t>x</t>
        </is>
      </c>
      <c r="D15" s="27">
        <f>IF(AND($C15="x",$A15&lt;&gt;""),$A15,"")</f>
        <v/>
      </c>
    </row>
    <row r="16">
      <c r="A16" s="16" t="inlineStr">
        <is>
          <t>followers_gain_organic</t>
        </is>
      </c>
      <c r="B16" s="25" t="inlineStr">
        <is>
          <t>Volgers organisch gewonnen per dag · Windsor: Organic growth of the organization's followers per day · NUMERIC</t>
        </is>
      </c>
      <c r="C16" s="26" t="inlineStr">
        <is>
          <t>x</t>
        </is>
      </c>
      <c r="D16" s="27">
        <f>IF(AND($C16="x",$A16&lt;&gt;""),$A16,"")</f>
        <v/>
      </c>
    </row>
    <row r="17">
      <c r="A17" s="16" t="inlineStr">
        <is>
          <t>followers_gain_paid</t>
        </is>
      </c>
      <c r="B17" s="25" t="inlineStr">
        <is>
          <t>Volgers betaald gewonnen per dag · Windsor: Paid growth of the organization's followers per day · NUMERIC</t>
        </is>
      </c>
      <c r="C17" s="26" t="n"/>
      <c r="D17" s="27">
        <f>IF(AND($C17="x",$A17&lt;&gt;""),$A17,"")</f>
        <v/>
      </c>
    </row>
    <row r="18">
      <c r="A18" s="16" t="inlineStr">
        <is>
          <t>account_analytics_impression_count</t>
        </is>
      </c>
      <c r="B18" s="25" t="inlineStr">
        <is>
          <t>Vertoningen pagina · Windsor: Total Impression count · NUMERIC</t>
        </is>
      </c>
      <c r="C18" s="26" t="inlineStr">
        <is>
          <t>x</t>
        </is>
      </c>
      <c r="D18" s="27">
        <f>IF(AND($C18="x",$A18&lt;&gt;""),$A18,"")</f>
        <v/>
      </c>
    </row>
    <row r="19">
      <c r="A19" s="16" t="inlineStr">
        <is>
          <t>account_analytics_unique_impressions_count</t>
        </is>
      </c>
      <c r="B19" s="25" t="inlineStr">
        <is>
          <t>Unieke vertoningen · Windsor: Total Unique Impression count · NUMERIC</t>
        </is>
      </c>
      <c r="C19" s="26" t="inlineStr">
        <is>
          <t>x</t>
        </is>
      </c>
      <c r="D19" s="27">
        <f>IF(AND($C19="x",$A19&lt;&gt;""),$A19,"")</f>
        <v/>
      </c>
    </row>
    <row r="20">
      <c r="A20" s="16" t="inlineStr">
        <is>
          <t>account_analytics_click_count</t>
        </is>
      </c>
      <c r="B20" s="25" t="inlineStr">
        <is>
          <t>Kliks · Windsor: Total Clicks count · NUMERIC</t>
        </is>
      </c>
      <c r="C20" s="26" t="inlineStr">
        <is>
          <t>x</t>
        </is>
      </c>
      <c r="D20" s="27">
        <f>IF(AND($C20="x",$A20&lt;&gt;""),$A20,"")</f>
        <v/>
      </c>
    </row>
    <row r="21">
      <c r="A21" s="16" t="inlineStr">
        <is>
          <t>account_analytics_like_count</t>
        </is>
      </c>
      <c r="B21" s="25" t="inlineStr">
        <is>
          <t>Likes · Windsor: Total Likes count · NUMERIC</t>
        </is>
      </c>
      <c r="C21" s="26" t="inlineStr">
        <is>
          <t>x</t>
        </is>
      </c>
      <c r="D21" s="27">
        <f>IF(AND($C21="x",$A21&lt;&gt;""),$A21,"")</f>
        <v/>
      </c>
    </row>
    <row r="22">
      <c r="A22" s="16" t="inlineStr">
        <is>
          <t>account_analytics_comment_count</t>
        </is>
      </c>
      <c r="B22" s="25" t="inlineStr">
        <is>
          <t>Reacties · Windsor: Total Comments count · NUMERIC</t>
        </is>
      </c>
      <c r="C22" s="26" t="inlineStr">
        <is>
          <t>x</t>
        </is>
      </c>
      <c r="D22" s="27">
        <f>IF(AND($C22="x",$A22&lt;&gt;""),$A22,"")</f>
        <v/>
      </c>
    </row>
    <row r="23">
      <c r="A23" s="16" t="inlineStr">
        <is>
          <t>account_analytics_share_count</t>
        </is>
      </c>
      <c r="B23" s="25" t="inlineStr">
        <is>
          <t>Gedeeld · Windsor: Total Share/Post count · NUMERIC</t>
        </is>
      </c>
      <c r="C23" s="26" t="inlineStr">
        <is>
          <t>x</t>
        </is>
      </c>
      <c r="D23" s="27">
        <f>IF(AND($C23="x",$A23&lt;&gt;""),$A23,"")</f>
        <v/>
      </c>
    </row>
    <row r="24">
      <c r="A24" s="16" t="inlineStr">
        <is>
          <t>account_analytics_total_engagements</t>
        </is>
      </c>
      <c r="B24" s="25" t="inlineStr">
        <is>
          <t>Engagement totaal · Windsor: Total Engagements · NUMERIC</t>
        </is>
      </c>
      <c r="C24" s="26" t="inlineStr">
        <is>
          <t>x</t>
        </is>
      </c>
      <c r="D24" s="27">
        <f>IF(AND($C24="x",$A24&lt;&gt;""),$A24,"")</f>
        <v/>
      </c>
    </row>
    <row r="25">
      <c r="A25" s="28" t="inlineStr">
        <is>
          <t>— Overige Windsor-velden van connector 'linkedin_organic' (177; weergavenaam · type · rapport). Zet een x om ze op te nemen. —</t>
        </is>
      </c>
      <c r="D25" s="27" t="inlineStr"/>
    </row>
    <row r="26">
      <c r="A26" s="25" t="inlineStr">
        <is>
          <t>account_analytics_engagement</t>
        </is>
      </c>
      <c r="B26" s="29" t="inlineStr">
        <is>
          <t>Account Engagement · PERCENT · LinkedIn Pages ANALYTICS</t>
        </is>
      </c>
      <c r="C26" s="26" t="n"/>
      <c r="D26" s="27">
        <f>IF(AND($C26="x",$A26&lt;&gt;""),$A26,"")</f>
        <v/>
      </c>
    </row>
    <row r="27">
      <c r="A27" s="25" t="inlineStr">
        <is>
          <t>association_follower_counts</t>
        </is>
      </c>
      <c r="B27" s="29" t="inlineStr">
        <is>
          <t>Follower Counts by Association · NUMERIC · LinkedIn Pages FOLLOWER</t>
        </is>
      </c>
      <c r="C27" s="26" t="n"/>
      <c r="D27" s="27">
        <f>IF(AND($C27="x",$A27&lt;&gt;""),$A27,"")</f>
        <v/>
      </c>
    </row>
    <row r="28">
      <c r="A28" s="25" t="inlineStr">
        <is>
          <t>association_follower_counts_organic</t>
        </is>
      </c>
      <c r="B28" s="29" t="inlineStr">
        <is>
          <t>Organic Follower Counts by Association · NUMERIC · LinkedIn Pages FOLLOWER</t>
        </is>
      </c>
      <c r="C28" s="26" t="n"/>
      <c r="D28" s="27">
        <f>IF(AND($C28="x",$A28&lt;&gt;""),$A28,"")</f>
        <v/>
      </c>
    </row>
    <row r="29">
      <c r="A29" s="25" t="inlineStr">
        <is>
          <t>association_follower_counts_paid</t>
        </is>
      </c>
      <c r="B29" s="29" t="inlineStr">
        <is>
          <t>Paid Follower Counts by Association · NUMERIC · LinkedIn Pages FOLLOWER</t>
        </is>
      </c>
      <c r="C29" s="26" t="n"/>
      <c r="D29" s="27">
        <f>IF(AND($C29="x",$A29&lt;&gt;""),$A29,"")</f>
        <v/>
      </c>
    </row>
    <row r="30">
      <c r="A30" s="25" t="inlineStr">
        <is>
          <t>association_follower_type</t>
        </is>
      </c>
      <c r="B30" s="29" t="inlineStr">
        <is>
          <t>Follower Counts by Association Type · TEXT · LinkedIn Pages FOLLOWER</t>
        </is>
      </c>
      <c r="C30" s="26" t="n"/>
      <c r="D30" s="27">
        <f>IF(AND($C30="x",$A30&lt;&gt;""),$A30,"")</f>
        <v/>
      </c>
    </row>
    <row r="31">
      <c r="A31" s="25" t="inlineStr">
        <is>
          <t>country_follower_counts</t>
        </is>
      </c>
      <c r="B31" s="29" t="inlineStr">
        <is>
          <t>Follower Counts by Country · NUMERIC · LinkedIn Pages FOLLOWER</t>
        </is>
      </c>
      <c r="C31" s="26" t="n"/>
      <c r="D31" s="27">
        <f>IF(AND($C31="x",$A31&lt;&gt;""),$A31,"")</f>
        <v/>
      </c>
    </row>
    <row r="32">
      <c r="A32" s="25" t="inlineStr">
        <is>
          <t>country_follower_counts_organic</t>
        </is>
      </c>
      <c r="B32" s="29" t="inlineStr">
        <is>
          <t>Organic Follower Counts by Country · NUMERIC · LinkedIn Pages FOLLOWER</t>
        </is>
      </c>
      <c r="C32" s="26" t="n"/>
      <c r="D32" s="27">
        <f>IF(AND($C32="x",$A32&lt;&gt;""),$A32,"")</f>
        <v/>
      </c>
    </row>
    <row r="33">
      <c r="A33" s="25" t="inlineStr">
        <is>
          <t>country_follower_counts_paid</t>
        </is>
      </c>
      <c r="B33" s="29" t="inlineStr">
        <is>
          <t>Paid Follower Counts by Country · NUMERIC · LinkedIn Pages FOLLOWER</t>
        </is>
      </c>
      <c r="C33" s="26" t="n"/>
      <c r="D33" s="27">
        <f>IF(AND($C33="x",$A33&lt;&gt;""),$A33,"")</f>
        <v/>
      </c>
    </row>
    <row r="34">
      <c r="A34" s="25" t="inlineStr">
        <is>
          <t>country_follower_name</t>
        </is>
      </c>
      <c r="B34" s="29" t="inlineStr">
        <is>
          <t>Follower Counts by Country Id · COUNTRY · LinkedIn Pages FOLLOWER</t>
        </is>
      </c>
      <c r="C34" s="26" t="n"/>
      <c r="D34" s="27">
        <f>IF(AND($C34="x",$A34&lt;&gt;""),$A34,"")</f>
        <v/>
      </c>
    </row>
    <row r="35">
      <c r="A35" s="25" t="inlineStr">
        <is>
          <t>function_follower_counts</t>
        </is>
      </c>
      <c r="B35" s="29" t="inlineStr">
        <is>
          <t>Follower Counts by Function · NUMERIC · LinkedIn Pages FOLLOWER</t>
        </is>
      </c>
      <c r="C35" s="26" t="n"/>
      <c r="D35" s="27">
        <f>IF(AND($C35="x",$A35&lt;&gt;""),$A35,"")</f>
        <v/>
      </c>
    </row>
    <row r="36">
      <c r="A36" s="25" t="inlineStr">
        <is>
          <t>function_follower_counts_organic</t>
        </is>
      </c>
      <c r="B36" s="29" t="inlineStr">
        <is>
          <t>Organic Follower Counts by Function · NUMERIC · LinkedIn Pages FOLLOWER</t>
        </is>
      </c>
      <c r="C36" s="26" t="n"/>
      <c r="D36" s="27">
        <f>IF(AND($C36="x",$A36&lt;&gt;""),$A36,"")</f>
        <v/>
      </c>
    </row>
    <row r="37">
      <c r="A37" s="25" t="inlineStr">
        <is>
          <t>function_follower_counts_paid</t>
        </is>
      </c>
      <c r="B37" s="29" t="inlineStr">
        <is>
          <t>Paid Follower Counts by Function · NUMERIC · LinkedIn Pages FOLLOWER</t>
        </is>
      </c>
      <c r="C37" s="26" t="n"/>
      <c r="D37" s="27">
        <f>IF(AND($C37="x",$A37&lt;&gt;""),$A37,"")</f>
        <v/>
      </c>
    </row>
    <row r="38">
      <c r="A38" s="25" t="inlineStr">
        <is>
          <t>function_follower_type</t>
        </is>
      </c>
      <c r="B38" s="29" t="inlineStr">
        <is>
          <t>Follower Counts by Type of Function · TEXT · LinkedIn Pages FOLLOWER</t>
        </is>
      </c>
      <c r="C38" s="26" t="n"/>
      <c r="D38" s="27">
        <f>IF(AND($C38="x",$A38&lt;&gt;""),$A38,"")</f>
        <v/>
      </c>
    </row>
    <row r="39">
      <c r="A39" s="25" t="inlineStr">
        <is>
          <t>industry_follower_counts</t>
        </is>
      </c>
      <c r="B39" s="29" t="inlineStr">
        <is>
          <t>Follower Counts by Industry · NUMERIC · LinkedIn Pages FOLLOWER</t>
        </is>
      </c>
      <c r="C39" s="26" t="n"/>
      <c r="D39" s="27">
        <f>IF(AND($C39="x",$A39&lt;&gt;""),$A39,"")</f>
        <v/>
      </c>
    </row>
    <row r="40">
      <c r="A40" s="25" t="inlineStr">
        <is>
          <t>industry_follower_counts_organic</t>
        </is>
      </c>
      <c r="B40" s="29" t="inlineStr">
        <is>
          <t>Organic Follower Counts by Industry · NUMERIC · LinkedIn Pages FOLLOWER</t>
        </is>
      </c>
      <c r="C40" s="26" t="n"/>
      <c r="D40" s="27">
        <f>IF(AND($C40="x",$A40&lt;&gt;""),$A40,"")</f>
        <v/>
      </c>
    </row>
    <row r="41">
      <c r="A41" s="25" t="inlineStr">
        <is>
          <t>industry_follower_counts_paid</t>
        </is>
      </c>
      <c r="B41" s="29" t="inlineStr">
        <is>
          <t>Paid Follower Counts by Industry · NUMERIC · LinkedIn Pages FOLLOWER</t>
        </is>
      </c>
      <c r="C41" s="26" t="n"/>
      <c r="D41" s="27">
        <f>IF(AND($C41="x",$A41&lt;&gt;""),$A41,"")</f>
        <v/>
      </c>
    </row>
    <row r="42">
      <c r="A42" s="25" t="inlineStr">
        <is>
          <t>industry_follower_type</t>
        </is>
      </c>
      <c r="B42" s="29" t="inlineStr">
        <is>
          <t>Follower Counts by Industry Type · TEXT · LinkedIn Pages FOLLOWER</t>
        </is>
      </c>
      <c r="C42" s="26" t="n"/>
      <c r="D42" s="27">
        <f>IF(AND($C42="x",$A42&lt;&gt;""),$A42,"")</f>
        <v/>
      </c>
    </row>
    <row r="43">
      <c r="A43" s="25" t="inlineStr">
        <is>
          <t>region_follower_counts</t>
        </is>
      </c>
      <c r="B43" s="29" t="inlineStr">
        <is>
          <t>Follower Counts by Region · NUMERIC · LinkedIn Pages FOLLOWER</t>
        </is>
      </c>
      <c r="C43" s="26" t="n"/>
      <c r="D43" s="27">
        <f>IF(AND($C43="x",$A43&lt;&gt;""),$A43,"")</f>
        <v/>
      </c>
    </row>
    <row r="44">
      <c r="A44" s="25" t="inlineStr">
        <is>
          <t>region_follower_counts_organic</t>
        </is>
      </c>
      <c r="B44" s="29" t="inlineStr">
        <is>
          <t>Organic Follower Counts by Region · NUMERIC · LinkedIn Pages FOLLOWER</t>
        </is>
      </c>
      <c r="C44" s="26" t="n"/>
      <c r="D44" s="27">
        <f>IF(AND($C44="x",$A44&lt;&gt;""),$A44,"")</f>
        <v/>
      </c>
    </row>
    <row r="45">
      <c r="A45" s="25" t="inlineStr">
        <is>
          <t>region_follower_counts_paid</t>
        </is>
      </c>
      <c r="B45" s="29" t="inlineStr">
        <is>
          <t>Paid Follower Counts by Region · NUMERIC · LinkedIn Pages FOLLOWER</t>
        </is>
      </c>
      <c r="C45" s="26" t="n"/>
      <c r="D45" s="27">
        <f>IF(AND($C45="x",$A45&lt;&gt;""),$A45,"")</f>
        <v/>
      </c>
    </row>
    <row r="46">
      <c r="A46" s="25" t="inlineStr">
        <is>
          <t>region_follower_name</t>
        </is>
      </c>
      <c r="B46" s="29" t="inlineStr">
        <is>
          <t>Follower Counts by Region Name · REGION · LinkedIn Pages FOLLOWER</t>
        </is>
      </c>
      <c r="C46" s="26" t="n"/>
      <c r="D46" s="27">
        <f>IF(AND($C46="x",$A46&lt;&gt;""),$A46,"")</f>
        <v/>
      </c>
    </row>
    <row r="47">
      <c r="A47" s="25" t="inlineStr">
        <is>
          <t>seniority_follower_counts</t>
        </is>
      </c>
      <c r="B47" s="29" t="inlineStr">
        <is>
          <t>Follower Counts by Seniority · NUMERIC · LinkedIn Pages FOLLOWER</t>
        </is>
      </c>
      <c r="C47" s="26" t="n"/>
      <c r="D47" s="27">
        <f>IF(AND($C47="x",$A47&lt;&gt;""),$A47,"")</f>
        <v/>
      </c>
    </row>
    <row r="48">
      <c r="A48" s="25" t="inlineStr">
        <is>
          <t>seniority_follower_counts_organic</t>
        </is>
      </c>
      <c r="B48" s="29" t="inlineStr">
        <is>
          <t>Organic Follower Counts by Seniority · NUMERIC · LinkedIn Pages FOLLOWER</t>
        </is>
      </c>
      <c r="C48" s="26" t="n"/>
      <c r="D48" s="27">
        <f>IF(AND($C48="x",$A48&lt;&gt;""),$A48,"")</f>
        <v/>
      </c>
    </row>
    <row r="49">
      <c r="A49" s="25" t="inlineStr">
        <is>
          <t>seniority_follower_counts_paid</t>
        </is>
      </c>
      <c r="B49" s="29" t="inlineStr">
        <is>
          <t>Paid Follower Counts by Seniority · NUMERIC · LinkedIn Pages FOLLOWER</t>
        </is>
      </c>
      <c r="C49" s="26" t="n"/>
      <c r="D49" s="27">
        <f>IF(AND($C49="x",$A49&lt;&gt;""),$A49,"")</f>
        <v/>
      </c>
    </row>
    <row r="50">
      <c r="A50" s="25" t="inlineStr">
        <is>
          <t>seniority_follower_type</t>
        </is>
      </c>
      <c r="B50" s="29" t="inlineStr">
        <is>
          <t>Follower Counts by Seniority Type · TEXT · LinkedIn Pages FOLLOWER</t>
        </is>
      </c>
      <c r="C50" s="26" t="n"/>
      <c r="D50" s="27">
        <f>IF(AND($C50="x",$A50&lt;&gt;""),$A50,"")</f>
        <v/>
      </c>
    </row>
    <row r="51">
      <c r="A51" s="25" t="inlineStr">
        <is>
          <t>staff_follower_counts</t>
        </is>
      </c>
      <c r="B51" s="29" t="inlineStr">
        <is>
          <t>Follower Counts by Staff Count Range · NUMERIC · LinkedIn Pages FOLLOWER</t>
        </is>
      </c>
      <c r="C51" s="26" t="n"/>
      <c r="D51" s="27">
        <f>IF(AND($C51="x",$A51&lt;&gt;""),$A51,"")</f>
        <v/>
      </c>
    </row>
    <row r="52">
      <c r="A52" s="25" t="inlineStr">
        <is>
          <t>staff_follower_counts_organic</t>
        </is>
      </c>
      <c r="B52" s="29" t="inlineStr">
        <is>
          <t>Organic Follower Counts by Organic Staff Count Range · NUMERIC · LinkedIn Pages FOLLOWER</t>
        </is>
      </c>
      <c r="C52" s="26" t="n"/>
      <c r="D52" s="27">
        <f>IF(AND($C52="x",$A52&lt;&gt;""),$A52,"")</f>
        <v/>
      </c>
    </row>
    <row r="53">
      <c r="A53" s="25" t="inlineStr">
        <is>
          <t>staff_follower_counts_paid</t>
        </is>
      </c>
      <c r="B53" s="29" t="inlineStr">
        <is>
          <t>Follower Counts by Paid Staff Count Range · NUMERIC · LinkedIn Pages FOLLOWER</t>
        </is>
      </c>
      <c r="C53" s="26" t="n"/>
      <c r="D53" s="27">
        <f>IF(AND($C53="x",$A53&lt;&gt;""),$A53,"")</f>
        <v/>
      </c>
    </row>
    <row r="54">
      <c r="A54" s="25" t="inlineStr">
        <is>
          <t>staff_follower_range</t>
        </is>
      </c>
      <c r="B54" s="29" t="inlineStr">
        <is>
          <t>Follower Counts by Staff Count Range Name · TEXT · LinkedIn Pages FOLLOWER</t>
        </is>
      </c>
      <c r="C54" s="26" t="n"/>
      <c r="D54" s="27">
        <f>IF(AND($C54="x",$A54&lt;&gt;""),$A54,"")</f>
        <v/>
      </c>
    </row>
    <row r="55">
      <c r="A55" s="25" t="inlineStr">
        <is>
          <t>organization_description</t>
        </is>
      </c>
      <c r="B55" s="29" t="inlineStr">
        <is>
          <t>Organization Description · TEXT · LinkedIn Pages ORGANIZATION</t>
        </is>
      </c>
      <c r="C55" s="26" t="n"/>
      <c r="D55" s="27">
        <f>IF(AND($C55="x",$A55&lt;&gt;""),$A55,"")</f>
        <v/>
      </c>
    </row>
    <row r="56">
      <c r="A56" s="25" t="inlineStr">
        <is>
          <t>organization_id</t>
        </is>
      </c>
      <c r="B56" s="29" t="inlineStr">
        <is>
          <t>Organization ID · TEXT · LinkedIn Pages ORGANIZATION</t>
        </is>
      </c>
      <c r="C56" s="26" t="n"/>
      <c r="D56" s="27">
        <f>IF(AND($C56="x",$A56&lt;&gt;""),$A56,"")</f>
        <v/>
      </c>
    </row>
    <row r="57">
      <c r="A57" s="25" t="inlineStr">
        <is>
          <t>organization_name</t>
        </is>
      </c>
      <c r="B57" s="29" t="inlineStr">
        <is>
          <t>Organization Name · TEXT · LinkedIn Pages ORGANIZATION</t>
        </is>
      </c>
      <c r="C57" s="26" t="n"/>
      <c r="D57" s="27">
        <f>IF(AND($C57="x",$A57&lt;&gt;""),$A57,"")</f>
        <v/>
      </c>
    </row>
    <row r="58">
      <c r="A58" s="25" t="inlineStr">
        <is>
          <t>organization_primary_type</t>
        </is>
      </c>
      <c r="B58" s="29" t="inlineStr">
        <is>
          <t>Organization Primary Type · TEXT · LinkedIn Pages ORGANIZATION</t>
        </is>
      </c>
      <c r="C58" s="26" t="n"/>
      <c r="D58" s="27">
        <f>IF(AND($C58="x",$A58&lt;&gt;""),$A58,"")</f>
        <v/>
      </c>
    </row>
    <row r="59">
      <c r="A59" s="25" t="inlineStr">
        <is>
          <t>organization_status</t>
        </is>
      </c>
      <c r="B59" s="29" t="inlineStr">
        <is>
          <t>Organization Status · TEXT · LinkedIn Pages ORGANIZATION</t>
        </is>
      </c>
      <c r="C59" s="26" t="n"/>
      <c r="D59" s="27">
        <f>IF(AND($C59="x",$A59&lt;&gt;""),$A59,"")</f>
        <v/>
      </c>
    </row>
    <row r="60">
      <c r="A60" s="25" t="inlineStr">
        <is>
          <t>organization_vanity_name</t>
        </is>
      </c>
      <c r="B60" s="29" t="inlineStr">
        <is>
          <t>Organization Vanity Name · TEXT · LinkedIn Pages ORGANIZATION</t>
        </is>
      </c>
      <c r="C60" s="26" t="n"/>
      <c r="D60" s="27">
        <f>IF(AND($C60="x",$A60&lt;&gt;""),$A60,"")</f>
        <v/>
      </c>
    </row>
    <row r="61">
      <c r="A61" s="25" t="inlineStr">
        <is>
          <t>organization_website</t>
        </is>
      </c>
      <c r="B61" s="29" t="inlineStr">
        <is>
          <t>Organization Website · TEXT · LinkedIn Pages ORGANIZATION</t>
        </is>
      </c>
      <c r="C61" s="26" t="n"/>
      <c r="D61" s="27">
        <f>IF(AND($C61="x",$A61&lt;&gt;""),$A61,"")</f>
        <v/>
      </c>
    </row>
    <row r="62">
      <c r="A62" s="25" t="inlineStr">
        <is>
          <t>about_page_views</t>
        </is>
      </c>
      <c r="B62" s="29" t="inlineStr">
        <is>
          <t>About Page Views · NUMERIC · LinkedIn Pages PAGE</t>
        </is>
      </c>
      <c r="C62" s="26" t="n"/>
      <c r="D62" s="27">
        <f>IF(AND($C62="x",$A62&lt;&gt;""),$A62,"")</f>
        <v/>
      </c>
    </row>
    <row r="63">
      <c r="A63" s="25" t="inlineStr">
        <is>
          <t>about_unique_page_views</t>
        </is>
      </c>
      <c r="B63" s="29" t="inlineStr">
        <is>
          <t>About Unique Page Views · NUMERIC · LinkedIn Pages PAGE</t>
        </is>
      </c>
      <c r="C63" s="26" t="n"/>
      <c r="D63" s="27">
        <f>IF(AND($C63="x",$A63&lt;&gt;""),$A63,"")</f>
        <v/>
      </c>
    </row>
    <row r="64">
      <c r="A64" s="25" t="inlineStr">
        <is>
          <t>all_desktop_page_views</t>
        </is>
      </c>
      <c r="B64" s="29" t="inlineStr">
        <is>
          <t>All Desktop Page Views · NUMERIC · LinkedIn Pages PAGE</t>
        </is>
      </c>
      <c r="C64" s="26" t="n"/>
      <c r="D64" s="27">
        <f>IF(AND($C64="x",$A64&lt;&gt;""),$A64,"")</f>
        <v/>
      </c>
    </row>
    <row r="65">
      <c r="A65" s="25" t="inlineStr">
        <is>
          <t>all_desktop_unique_page_views</t>
        </is>
      </c>
      <c r="B65" s="29" t="inlineStr">
        <is>
          <t>All Desktop Unique Page Views · NUMERIC · LinkedIn Pages PAGE</t>
        </is>
      </c>
      <c r="C65" s="26" t="n"/>
      <c r="D65" s="27">
        <f>IF(AND($C65="x",$A65&lt;&gt;""),$A65,"")</f>
        <v/>
      </c>
    </row>
    <row r="66">
      <c r="A66" s="25" t="inlineStr">
        <is>
          <t>all_mobile_page_views</t>
        </is>
      </c>
      <c r="B66" s="29" t="inlineStr">
        <is>
          <t>All Mobile Page Views · NUMERIC · LinkedIn Pages PAGE</t>
        </is>
      </c>
      <c r="C66" s="26" t="n"/>
      <c r="D66" s="27">
        <f>IF(AND($C66="x",$A66&lt;&gt;""),$A66,"")</f>
        <v/>
      </c>
    </row>
    <row r="67">
      <c r="A67" s="25" t="inlineStr">
        <is>
          <t>all_mobile_unique_page_views</t>
        </is>
      </c>
      <c r="B67" s="29" t="inlineStr">
        <is>
          <t>All Mobile Unique Page Views · NUMERIC · LinkedIn Pages PAGE</t>
        </is>
      </c>
      <c r="C67" s="26" t="n"/>
      <c r="D67" s="27">
        <f>IF(AND($C67="x",$A67&lt;&gt;""),$A67,"")</f>
        <v/>
      </c>
    </row>
    <row r="68">
      <c r="A68" s="25" t="inlineStr">
        <is>
          <t>all_page_views</t>
        </is>
      </c>
      <c r="B68" s="29" t="inlineStr">
        <is>
          <t>All Page Views · NUMERIC · LinkedIn Pages PAGE</t>
        </is>
      </c>
      <c r="C68" s="26" t="n"/>
      <c r="D68" s="27">
        <f>IF(AND($C68="x",$A68&lt;&gt;""),$A68,"")</f>
        <v/>
      </c>
    </row>
    <row r="69">
      <c r="A69" s="25" t="inlineStr">
        <is>
          <t>all_unique_page_views</t>
        </is>
      </c>
      <c r="B69" s="29" t="inlineStr">
        <is>
          <t>All Unique Page Views · NUMERIC · LinkedIn Pages PAGE</t>
        </is>
      </c>
      <c r="C69" s="26" t="n"/>
      <c r="D69" s="27">
        <f>IF(AND($C69="x",$A69&lt;&gt;""),$A69,"")</f>
        <v/>
      </c>
    </row>
    <row r="70">
      <c r="A70" s="25" t="inlineStr">
        <is>
          <t>careers_page_banner_promo_clicks</t>
        </is>
      </c>
      <c r="B70" s="29" t="inlineStr">
        <is>
          <t>Careers Page Banner Promo Clicks · NUMERIC · LinkedIn Pages PAGE</t>
        </is>
      </c>
      <c r="C70" s="26" t="n"/>
      <c r="D70" s="27">
        <f>IF(AND($C70="x",$A70&lt;&gt;""),$A70,"")</f>
        <v/>
      </c>
    </row>
    <row r="71">
      <c r="A71" s="25" t="inlineStr">
        <is>
          <t>careers_page_employees_clicks</t>
        </is>
      </c>
      <c r="B71" s="29" t="inlineStr">
        <is>
          <t>Careers Page Employees Clicks · NUMERIC · LinkedIn Pages PAGE</t>
        </is>
      </c>
      <c r="C71" s="26" t="n"/>
      <c r="D71" s="27">
        <f>IF(AND($C71="x",$A71&lt;&gt;""),$A71,"")</f>
        <v/>
      </c>
    </row>
    <row r="72">
      <c r="A72" s="25" t="inlineStr">
        <is>
          <t>careers_page_jobs_clicks</t>
        </is>
      </c>
      <c r="B72" s="29" t="inlineStr">
        <is>
          <t>Careers Page Jobs Clicks · NUMERIC · LinkedIn Pages PAGE</t>
        </is>
      </c>
      <c r="C72" s="26" t="n"/>
      <c r="D72" s="27">
        <f>IF(AND($C72="x",$A72&lt;&gt;""),$A72,"")</f>
        <v/>
      </c>
    </row>
    <row r="73">
      <c r="A73" s="25" t="inlineStr">
        <is>
          <t>careers_page_promo_links_clicks</t>
        </is>
      </c>
      <c r="B73" s="29" t="inlineStr">
        <is>
          <t>Careers Page Promo Links Clicks · NUMERIC · LinkedIn Pages PAGE</t>
        </is>
      </c>
      <c r="C73" s="26" t="n"/>
      <c r="D73" s="27">
        <f>IF(AND($C73="x",$A73&lt;&gt;""),$A73,"")</f>
        <v/>
      </c>
    </row>
    <row r="74">
      <c r="A74" s="25" t="inlineStr">
        <is>
          <t>careers_page_views</t>
        </is>
      </c>
      <c r="B74" s="29" t="inlineStr">
        <is>
          <t>Careers Page Views · NUMERIC · LinkedIn Pages PAGE</t>
        </is>
      </c>
      <c r="C74" s="26" t="n"/>
      <c r="D74" s="27">
        <f>IF(AND($C74="x",$A74&lt;&gt;""),$A74,"")</f>
        <v/>
      </c>
    </row>
    <row r="75">
      <c r="A75" s="25" t="inlineStr">
        <is>
          <t>careers_unique_page_views</t>
        </is>
      </c>
      <c r="B75" s="29" t="inlineStr">
        <is>
          <t>Careers Unique Page Views · NUMERIC · LinkedIn Pages PAGE</t>
        </is>
      </c>
      <c r="C75" s="26" t="n"/>
      <c r="D75" s="27">
        <f>IF(AND($C75="x",$A75&lt;&gt;""),$A75,"")</f>
        <v/>
      </c>
    </row>
    <row r="76">
      <c r="A76" s="25" t="inlineStr">
        <is>
          <t>desktop_about_page_views</t>
        </is>
      </c>
      <c r="B76" s="29" t="inlineStr">
        <is>
          <t>Desktop About Page Views · NUMERIC · LinkedIn Pages PAGE</t>
        </is>
      </c>
      <c r="C76" s="26" t="n"/>
      <c r="D76" s="27">
        <f>IF(AND($C76="x",$A76&lt;&gt;""),$A76,"")</f>
        <v/>
      </c>
    </row>
    <row r="77">
      <c r="A77" s="25" t="inlineStr">
        <is>
          <t>desktop_about_unique_page_views</t>
        </is>
      </c>
      <c r="B77" s="29" t="inlineStr">
        <is>
          <t>Desktop About Unique Page Views · NUMERIC · LinkedIn Pages PAGE</t>
        </is>
      </c>
      <c r="C77" s="26" t="n"/>
      <c r="D77" s="27">
        <f>IF(AND($C77="x",$A77&lt;&gt;""),$A77,"")</f>
        <v/>
      </c>
    </row>
    <row r="78">
      <c r="A78" s="25" t="inlineStr">
        <is>
          <t>desktop_careers_page_views</t>
        </is>
      </c>
      <c r="B78" s="29" t="inlineStr">
        <is>
          <t>Desktop Careers Page Views · NUMERIC · LinkedIn Pages PAGE</t>
        </is>
      </c>
      <c r="C78" s="26" t="n"/>
      <c r="D78" s="27">
        <f>IF(AND($C78="x",$A78&lt;&gt;""),$A78,"")</f>
        <v/>
      </c>
    </row>
    <row r="79">
      <c r="A79" s="25" t="inlineStr">
        <is>
          <t>desktop_careers_unique_page_views</t>
        </is>
      </c>
      <c r="B79" s="29" t="inlineStr">
        <is>
          <t>Desktop Careers Unique Page Views · NUMERIC · LinkedIn Pages PAGE</t>
        </is>
      </c>
      <c r="C79" s="26" t="n"/>
      <c r="D79" s="27">
        <f>IF(AND($C79="x",$A79&lt;&gt;""),$A79,"")</f>
        <v/>
      </c>
    </row>
    <row r="80">
      <c r="A80" s="25" t="inlineStr">
        <is>
          <t>desktop_custom_button_click_counts</t>
        </is>
      </c>
      <c r="B80" s="29" t="inlineStr">
        <is>
          <t>Desktop Custom Button Click Counts · NUMERIC · LinkedIn Pages PAGE</t>
        </is>
      </c>
      <c r="C80" s="26" t="n"/>
      <c r="D80" s="27">
        <f>IF(AND($C80="x",$A80&lt;&gt;""),$A80,"")</f>
        <v/>
      </c>
    </row>
    <row r="81">
      <c r="A81" s="25" t="inlineStr">
        <is>
          <t>desktop_insights_page_views</t>
        </is>
      </c>
      <c r="B81" s="29" t="inlineStr">
        <is>
          <t>Desktop Insights Page Views · NUMERIC · LinkedIn Pages PAGE</t>
        </is>
      </c>
      <c r="C81" s="26" t="n"/>
      <c r="D81" s="27">
        <f>IF(AND($C81="x",$A81&lt;&gt;""),$A81,"")</f>
        <v/>
      </c>
    </row>
    <row r="82">
      <c r="A82" s="25" t="inlineStr">
        <is>
          <t>desktop_insights_unique_page_views</t>
        </is>
      </c>
      <c r="B82" s="29" t="inlineStr">
        <is>
          <t>Desktop Insights Unique Page Views · NUMERIC · LinkedIn Pages PAGE</t>
        </is>
      </c>
      <c r="C82" s="26" t="n"/>
      <c r="D82" s="27">
        <f>IF(AND($C82="x",$A82&lt;&gt;""),$A82,"")</f>
        <v/>
      </c>
    </row>
    <row r="83">
      <c r="A83" s="25" t="inlineStr">
        <is>
          <t>desktop_jobs_page_views</t>
        </is>
      </c>
      <c r="B83" s="29" t="inlineStr">
        <is>
          <t>Desktop Jobs Page Views · NUMERIC · LinkedIn Pages PAGE</t>
        </is>
      </c>
      <c r="C83" s="26" t="n"/>
      <c r="D83" s="27">
        <f>IF(AND($C83="x",$A83&lt;&gt;""),$A83,"")</f>
        <v/>
      </c>
    </row>
    <row r="84">
      <c r="A84" s="25" t="inlineStr">
        <is>
          <t>desktop_jobs_unique_page_views</t>
        </is>
      </c>
      <c r="B84" s="29" t="inlineStr">
        <is>
          <t>Desktop Jobs Unique Page Views · NUMERIC · LinkedIn Pages PAGE</t>
        </is>
      </c>
      <c r="C84" s="26" t="n"/>
      <c r="D84" s="27">
        <f>IF(AND($C84="x",$A84&lt;&gt;""),$A84,"")</f>
        <v/>
      </c>
    </row>
    <row r="85">
      <c r="A85" s="25" t="inlineStr">
        <is>
          <t>desktop_life_at_page_views</t>
        </is>
      </c>
      <c r="B85" s="29" t="inlineStr">
        <is>
          <t>Desktop Life At Page Views · NUMERIC · LinkedIn Pages PAGE</t>
        </is>
      </c>
      <c r="C85" s="26" t="n"/>
      <c r="D85" s="27">
        <f>IF(AND($C85="x",$A85&lt;&gt;""),$A85,"")</f>
        <v/>
      </c>
    </row>
    <row r="86">
      <c r="A86" s="25" t="inlineStr">
        <is>
          <t>desktop_life_at_unique_page_views</t>
        </is>
      </c>
      <c r="B86" s="29" t="inlineStr">
        <is>
          <t>Desktop Life At Unique Page Views · NUMERIC · LinkedIn Pages PAGE</t>
        </is>
      </c>
      <c r="C86" s="26" t="n"/>
      <c r="D86" s="27">
        <f>IF(AND($C86="x",$A86&lt;&gt;""),$A86,"")</f>
        <v/>
      </c>
    </row>
    <row r="87">
      <c r="A87" s="25" t="inlineStr">
        <is>
          <t>desktop_overview_page_views</t>
        </is>
      </c>
      <c r="B87" s="29" t="inlineStr">
        <is>
          <t>Desktop Overview Page Views · NUMERIC · LinkedIn Pages PAGE</t>
        </is>
      </c>
      <c r="C87" s="26" t="n"/>
      <c r="D87" s="27">
        <f>IF(AND($C87="x",$A87&lt;&gt;""),$A87,"")</f>
        <v/>
      </c>
    </row>
    <row r="88">
      <c r="A88" s="25" t="inlineStr">
        <is>
          <t>desktop_overview_unique_page_views</t>
        </is>
      </c>
      <c r="B88" s="29" t="inlineStr">
        <is>
          <t>Desktop Overview Unique Page Views · NUMERIC · LinkedIn Pages PAGE</t>
        </is>
      </c>
      <c r="C88" s="26" t="n"/>
      <c r="D88" s="27">
        <f>IF(AND($C88="x",$A88&lt;&gt;""),$A88,"")</f>
        <v/>
      </c>
    </row>
    <row r="89">
      <c r="A89" s="25" t="inlineStr">
        <is>
          <t>desktop_people_page_views</t>
        </is>
      </c>
      <c r="B89" s="29" t="inlineStr">
        <is>
          <t>Desktop People Page Views · NUMERIC · LinkedIn Pages PAGE</t>
        </is>
      </c>
      <c r="C89" s="26" t="n"/>
      <c r="D89" s="27">
        <f>IF(AND($C89="x",$A89&lt;&gt;""),$A89,"")</f>
        <v/>
      </c>
    </row>
    <row r="90">
      <c r="A90" s="25" t="inlineStr">
        <is>
          <t>desktop_people_unique_page_views</t>
        </is>
      </c>
      <c r="B90" s="29" t="inlineStr">
        <is>
          <t>Desktop People Unique Page Views · NUMERIC · LinkedIn Pages PAGE</t>
        </is>
      </c>
      <c r="C90" s="26" t="n"/>
      <c r="D90" s="27">
        <f>IF(AND($C90="x",$A90&lt;&gt;""),$A90,"")</f>
        <v/>
      </c>
    </row>
    <row r="91">
      <c r="A91" s="25" t="inlineStr">
        <is>
          <t>desktop_products_page_views</t>
        </is>
      </c>
      <c r="B91" s="29" t="inlineStr">
        <is>
          <t>Desktop Products Page Views · NUMERIC · LinkedIn Pages PAGE</t>
        </is>
      </c>
      <c r="C91" s="26" t="n"/>
      <c r="D91" s="27">
        <f>IF(AND($C91="x",$A91&lt;&gt;""),$A91,"")</f>
        <v/>
      </c>
    </row>
    <row r="92">
      <c r="A92" s="25" t="inlineStr">
        <is>
          <t>desktop_products_unique_page_views</t>
        </is>
      </c>
      <c r="B92" s="29" t="inlineStr">
        <is>
          <t>Desktop Products Unique Page Views · NUMERIC · LinkedIn Pages PAGE</t>
        </is>
      </c>
      <c r="C92" s="26" t="n"/>
      <c r="D92" s="27">
        <f>IF(AND($C92="x",$A92&lt;&gt;""),$A92,"")</f>
        <v/>
      </c>
    </row>
    <row r="93">
      <c r="A93" s="25" t="inlineStr">
        <is>
          <t>insights_page_views</t>
        </is>
      </c>
      <c r="B93" s="29" t="inlineStr">
        <is>
          <t>Insights Page Views · NUMERIC · LinkedIn Pages PAGE</t>
        </is>
      </c>
      <c r="C93" s="26" t="n"/>
      <c r="D93" s="27">
        <f>IF(AND($C93="x",$A93&lt;&gt;""),$A93,"")</f>
        <v/>
      </c>
    </row>
    <row r="94">
      <c r="A94" s="25" t="inlineStr">
        <is>
          <t>insights_unique_page_views</t>
        </is>
      </c>
      <c r="B94" s="29" t="inlineStr">
        <is>
          <t>Insights Unique Page Views · NUMERIC · LinkedIn Pages PAGE</t>
        </is>
      </c>
      <c r="C94" s="26" t="n"/>
      <c r="D94" s="27">
        <f>IF(AND($C94="x",$A94&lt;&gt;""),$A94,"")</f>
        <v/>
      </c>
    </row>
    <row r="95">
      <c r="A95" s="25" t="inlineStr">
        <is>
          <t>jobs_page_views</t>
        </is>
      </c>
      <c r="B95" s="29" t="inlineStr">
        <is>
          <t>Jobs Page Views · NUMERIC · LinkedIn Pages PAGE</t>
        </is>
      </c>
      <c r="C95" s="26" t="n"/>
      <c r="D95" s="27">
        <f>IF(AND($C95="x",$A95&lt;&gt;""),$A95,"")</f>
        <v/>
      </c>
    </row>
    <row r="96">
      <c r="A96" s="25" t="inlineStr">
        <is>
          <t>jobs_unique_page_views</t>
        </is>
      </c>
      <c r="B96" s="29" t="inlineStr">
        <is>
          <t>Jobs Unique Page Views · NUMERIC · LinkedIn Pages PAGE</t>
        </is>
      </c>
      <c r="C96" s="26" t="n"/>
      <c r="D96" s="27">
        <f>IF(AND($C96="x",$A96&lt;&gt;""),$A96,"")</f>
        <v/>
      </c>
    </row>
    <row r="97">
      <c r="A97" s="25" t="inlineStr">
        <is>
          <t>life_at_page_views</t>
        </is>
      </c>
      <c r="B97" s="29" t="inlineStr">
        <is>
          <t>Life At Page Views · NUMERIC · LinkedIn Pages PAGE</t>
        </is>
      </c>
      <c r="C97" s="26" t="n"/>
      <c r="D97" s="27">
        <f>IF(AND($C97="x",$A97&lt;&gt;""),$A97,"")</f>
        <v/>
      </c>
    </row>
    <row r="98">
      <c r="A98" s="25" t="inlineStr">
        <is>
          <t>life_at_unique_page_views</t>
        </is>
      </c>
      <c r="B98" s="29" t="inlineStr">
        <is>
          <t>Life At Unique Page Views · NUMERIC · LinkedIn Pages PAGE</t>
        </is>
      </c>
      <c r="C98" s="26" t="n"/>
      <c r="D98" s="27">
        <f>IF(AND($C98="x",$A98&lt;&gt;""),$A98,"")</f>
        <v/>
      </c>
    </row>
    <row r="99">
      <c r="A99" s="25" t="inlineStr">
        <is>
          <t>mobile_about_page_views</t>
        </is>
      </c>
      <c r="B99" s="29" t="inlineStr">
        <is>
          <t>Mobile About Page Views · NUMERIC · LinkedIn Pages PAGE</t>
        </is>
      </c>
      <c r="C99" s="26" t="n"/>
      <c r="D99" s="27">
        <f>IF(AND($C99="x",$A99&lt;&gt;""),$A99,"")</f>
        <v/>
      </c>
    </row>
    <row r="100">
      <c r="A100" s="25" t="inlineStr">
        <is>
          <t>mobile_about_unique_page_views</t>
        </is>
      </c>
      <c r="B100" s="29" t="inlineStr">
        <is>
          <t>Mobile About Unique Page Views · NUMERIC · LinkedIn Pages PAGE</t>
        </is>
      </c>
      <c r="C100" s="26" t="n"/>
      <c r="D100" s="27">
        <f>IF(AND($C100="x",$A100&lt;&gt;""),$A100,"")</f>
        <v/>
      </c>
    </row>
    <row r="101">
      <c r="A101" s="25" t="inlineStr">
        <is>
          <t>mobile_careers_page_employees_clicks</t>
        </is>
      </c>
      <c r="B101" s="29" t="inlineStr">
        <is>
          <t>Mobile Careers Page Employees Clicks · NUMERIC · LinkedIn Pages PAGE</t>
        </is>
      </c>
      <c r="C101" s="26" t="n"/>
      <c r="D101" s="27">
        <f>IF(AND($C101="x",$A101&lt;&gt;""),$A101,"")</f>
        <v/>
      </c>
    </row>
    <row r="102">
      <c r="A102" s="25" t="inlineStr">
        <is>
          <t>mobile_careers_page_jobs_clicks</t>
        </is>
      </c>
      <c r="B102" s="29" t="inlineStr">
        <is>
          <t>Mobile Careers Page Jobs Clicks · NUMERIC · LinkedIn Pages PAGE</t>
        </is>
      </c>
      <c r="C102" s="26" t="n"/>
      <c r="D102" s="27">
        <f>IF(AND($C102="x",$A102&lt;&gt;""),$A102,"")</f>
        <v/>
      </c>
    </row>
    <row r="103">
      <c r="A103" s="25" t="inlineStr">
        <is>
          <t>mobile_careers_page_promo_links_clicks</t>
        </is>
      </c>
      <c r="B103" s="29" t="inlineStr">
        <is>
          <t>Mobile Careers Page Promo Links Clicks · NUMERIC · LinkedIn Pages PAGE</t>
        </is>
      </c>
      <c r="C103" s="26" t="n"/>
      <c r="D103" s="27">
        <f>IF(AND($C103="x",$A103&lt;&gt;""),$A103,"")</f>
        <v/>
      </c>
    </row>
    <row r="104">
      <c r="A104" s="25" t="inlineStr">
        <is>
          <t>mobile_careers_page_views</t>
        </is>
      </c>
      <c r="B104" s="29" t="inlineStr">
        <is>
          <t>Mobile Careers Page Views · NUMERIC · LinkedIn Pages PAGE</t>
        </is>
      </c>
      <c r="C104" s="26" t="n"/>
      <c r="D104" s="27">
        <f>IF(AND($C104="x",$A104&lt;&gt;""),$A104,"")</f>
        <v/>
      </c>
    </row>
    <row r="105">
      <c r="A105" s="25" t="inlineStr">
        <is>
          <t>mobile_careers_unique_page_views</t>
        </is>
      </c>
      <c r="B105" s="29" t="inlineStr">
        <is>
          <t>Mobile Careers Unique Page Views · NUMERIC · LinkedIn Pages PAGE</t>
        </is>
      </c>
      <c r="C105" s="26" t="n"/>
      <c r="D105" s="27">
        <f>IF(AND($C105="x",$A105&lt;&gt;""),$A105,"")</f>
        <v/>
      </c>
    </row>
    <row r="106">
      <c r="A106" s="25" t="inlineStr">
        <is>
          <t>mobile_custom_button_click_counts</t>
        </is>
      </c>
      <c r="B106" s="29" t="inlineStr">
        <is>
          <t>Mobile Custom Button Click Counts · NUMERIC · LinkedIn Pages PAGE</t>
        </is>
      </c>
      <c r="C106" s="26" t="n"/>
      <c r="D106" s="27">
        <f>IF(AND($C106="x",$A106&lt;&gt;""),$A106,"")</f>
        <v/>
      </c>
    </row>
    <row r="107">
      <c r="A107" s="25" t="inlineStr">
        <is>
          <t>mobile_insights_page_views</t>
        </is>
      </c>
      <c r="B107" s="29" t="inlineStr">
        <is>
          <t>Mobile Insights Page Views · NUMERIC · LinkedIn Pages PAGE</t>
        </is>
      </c>
      <c r="C107" s="26" t="n"/>
      <c r="D107" s="27">
        <f>IF(AND($C107="x",$A107&lt;&gt;""),$A107,"")</f>
        <v/>
      </c>
    </row>
    <row r="108">
      <c r="A108" s="25" t="inlineStr">
        <is>
          <t>mobile_insights_unique_page_views</t>
        </is>
      </c>
      <c r="B108" s="29" t="inlineStr">
        <is>
          <t>Mobile Insights Unique Page Views · NUMERIC · LinkedIn Pages PAGE</t>
        </is>
      </c>
      <c r="C108" s="26" t="n"/>
      <c r="D108" s="27">
        <f>IF(AND($C108="x",$A108&lt;&gt;""),$A108,"")</f>
        <v/>
      </c>
    </row>
    <row r="109">
      <c r="A109" s="25" t="inlineStr">
        <is>
          <t>mobile_jobs_page_views</t>
        </is>
      </c>
      <c r="B109" s="29" t="inlineStr">
        <is>
          <t>Mobile Jobs Page Views · NUMERIC · LinkedIn Pages PAGE</t>
        </is>
      </c>
      <c r="C109" s="26" t="n"/>
      <c r="D109" s="27">
        <f>IF(AND($C109="x",$A109&lt;&gt;""),$A109,"")</f>
        <v/>
      </c>
    </row>
    <row r="110">
      <c r="A110" s="25" t="inlineStr">
        <is>
          <t>mobile_jobs_unique_page_views</t>
        </is>
      </c>
      <c r="B110" s="29" t="inlineStr">
        <is>
          <t>Mobile Jobs Unique Page Views · NUMERIC · LinkedIn Pages PAGE</t>
        </is>
      </c>
      <c r="C110" s="26" t="n"/>
      <c r="D110" s="27">
        <f>IF(AND($C110="x",$A110&lt;&gt;""),$A110,"")</f>
        <v/>
      </c>
    </row>
    <row r="111">
      <c r="A111" s="25" t="inlineStr">
        <is>
          <t>mobile_life_at_page_views</t>
        </is>
      </c>
      <c r="B111" s="29" t="inlineStr">
        <is>
          <t>Mobile Life At Page Views · NUMERIC · LinkedIn Pages PAGE</t>
        </is>
      </c>
      <c r="C111" s="26" t="n"/>
      <c r="D111" s="27">
        <f>IF(AND($C111="x",$A111&lt;&gt;""),$A111,"")</f>
        <v/>
      </c>
    </row>
    <row r="112">
      <c r="A112" s="25" t="inlineStr">
        <is>
          <t>mobile_life_at_unique_page_views</t>
        </is>
      </c>
      <c r="B112" s="29" t="inlineStr">
        <is>
          <t>Mobile Life At Unique Page Views · NUMERIC · LinkedIn Pages PAGE</t>
        </is>
      </c>
      <c r="C112" s="26" t="n"/>
      <c r="D112" s="27">
        <f>IF(AND($C112="x",$A112&lt;&gt;""),$A112,"")</f>
        <v/>
      </c>
    </row>
    <row r="113">
      <c r="A113" s="25" t="inlineStr">
        <is>
          <t>mobile_overview_page_views</t>
        </is>
      </c>
      <c r="B113" s="29" t="inlineStr">
        <is>
          <t>Mobile Overview Page Views · NUMERIC · LinkedIn Pages PAGE</t>
        </is>
      </c>
      <c r="C113" s="26" t="n"/>
      <c r="D113" s="27">
        <f>IF(AND($C113="x",$A113&lt;&gt;""),$A113,"")</f>
        <v/>
      </c>
    </row>
    <row r="114">
      <c r="A114" s="25" t="inlineStr">
        <is>
          <t>mobile_overview_unique_page_views</t>
        </is>
      </c>
      <c r="B114" s="29" t="inlineStr">
        <is>
          <t>Mobile Overview Unique Page Views · NUMERIC · LinkedIn Pages PAGE</t>
        </is>
      </c>
      <c r="C114" s="26" t="n"/>
      <c r="D114" s="27">
        <f>IF(AND($C114="x",$A114&lt;&gt;""),$A114,"")</f>
        <v/>
      </c>
    </row>
    <row r="115">
      <c r="A115" s="25" t="inlineStr">
        <is>
          <t>mobile_people_page_views</t>
        </is>
      </c>
      <c r="B115" s="29" t="inlineStr">
        <is>
          <t>Mobile People Page Views · NUMERIC · LinkedIn Pages PAGE</t>
        </is>
      </c>
      <c r="C115" s="26" t="n"/>
      <c r="D115" s="27">
        <f>IF(AND($C115="x",$A115&lt;&gt;""),$A115,"")</f>
        <v/>
      </c>
    </row>
    <row r="116">
      <c r="A116" s="25" t="inlineStr">
        <is>
          <t>mobile_people_unique_page_views</t>
        </is>
      </c>
      <c r="B116" s="29" t="inlineStr">
        <is>
          <t>Mobile People Unique Page Views · NUMERIC · LinkedIn Pages PAGE</t>
        </is>
      </c>
      <c r="C116" s="26" t="n"/>
      <c r="D116" s="27">
        <f>IF(AND($C116="x",$A116&lt;&gt;""),$A116,"")</f>
        <v/>
      </c>
    </row>
    <row r="117">
      <c r="A117" s="25" t="inlineStr">
        <is>
          <t>mobile_products_page_views</t>
        </is>
      </c>
      <c r="B117" s="29" t="inlineStr">
        <is>
          <t>Mobile Products Page Views · NUMERIC · LinkedIn Pages PAGE</t>
        </is>
      </c>
      <c r="C117" s="26" t="n"/>
      <c r="D117" s="27">
        <f>IF(AND($C117="x",$A117&lt;&gt;""),$A117,"")</f>
        <v/>
      </c>
    </row>
    <row r="118">
      <c r="A118" s="25" t="inlineStr">
        <is>
          <t>mobile_products_unique_page_views</t>
        </is>
      </c>
      <c r="B118" s="29" t="inlineStr">
        <is>
          <t>Mobile Products Unique Page Views · NUMERIC · LinkedIn Pages PAGE</t>
        </is>
      </c>
      <c r="C118" s="26" t="n"/>
      <c r="D118" s="27">
        <f>IF(AND($C118="x",$A118&lt;&gt;""),$A118,"")</f>
        <v/>
      </c>
    </row>
    <row r="119">
      <c r="A119" s="25" t="inlineStr">
        <is>
          <t>overview_page_views</t>
        </is>
      </c>
      <c r="B119" s="29" t="inlineStr">
        <is>
          <t>Overview Page Views · NUMERIC · LinkedIn Pages PAGE</t>
        </is>
      </c>
      <c r="C119" s="26" t="n"/>
      <c r="D119" s="27">
        <f>IF(AND($C119="x",$A119&lt;&gt;""),$A119,"")</f>
        <v/>
      </c>
    </row>
    <row r="120">
      <c r="A120" s="25" t="inlineStr">
        <is>
          <t>overview_unique_page_views</t>
        </is>
      </c>
      <c r="B120" s="29" t="inlineStr">
        <is>
          <t>Overview Unique Page Views · NUMERIC · LinkedIn Pages PAGE</t>
        </is>
      </c>
      <c r="C120" s="26" t="n"/>
      <c r="D120" s="27">
        <f>IF(AND($C120="x",$A120&lt;&gt;""),$A120,"")</f>
        <v/>
      </c>
    </row>
    <row r="121">
      <c r="A121" s="25" t="inlineStr">
        <is>
          <t>people_page_views</t>
        </is>
      </c>
      <c r="B121" s="29" t="inlineStr">
        <is>
          <t>People Page Views · NUMERIC · LinkedIn Pages PAGE</t>
        </is>
      </c>
      <c r="C121" s="26" t="n"/>
      <c r="D121" s="27">
        <f>IF(AND($C121="x",$A121&lt;&gt;""),$A121,"")</f>
        <v/>
      </c>
    </row>
    <row r="122">
      <c r="A122" s="25" t="inlineStr">
        <is>
          <t>people_unique_page_views</t>
        </is>
      </c>
      <c r="B122" s="29" t="inlineStr">
        <is>
          <t>People Unique Page Views · NUMERIC · LinkedIn Pages PAGE</t>
        </is>
      </c>
      <c r="C122" s="26" t="n"/>
      <c r="D122" s="27">
        <f>IF(AND($C122="x",$A122&lt;&gt;""),$A122,"")</f>
        <v/>
      </c>
    </row>
    <row r="123">
      <c r="A123" s="25" t="inlineStr">
        <is>
          <t>products_page_views</t>
        </is>
      </c>
      <c r="B123" s="29" t="inlineStr">
        <is>
          <t>Products Page Views · NUMERIC · LinkedIn Pages PAGE</t>
        </is>
      </c>
      <c r="C123" s="26" t="n"/>
      <c r="D123" s="27">
        <f>IF(AND($C123="x",$A123&lt;&gt;""),$A123,"")</f>
        <v/>
      </c>
    </row>
    <row r="124">
      <c r="A124" s="25" t="inlineStr">
        <is>
          <t>products_unique_page_views</t>
        </is>
      </c>
      <c r="B124" s="29" t="inlineStr">
        <is>
          <t>Products Unique Page Views · NUMERIC · LinkedIn Pages PAGE</t>
        </is>
      </c>
      <c r="C124" s="26" t="n"/>
      <c r="D124" s="27">
        <f>IF(AND($C124="x",$A124&lt;&gt;""),$A124,"")</f>
        <v/>
      </c>
    </row>
    <row r="125">
      <c r="A125" s="25" t="inlineStr">
        <is>
          <t>page_country</t>
        </is>
      </c>
      <c r="B125" s="29" t="inlineStr">
        <is>
          <t>Page Views Country · COUNTRY · LinkedIn Pages PAGE_DEMOGRAPHICS</t>
        </is>
      </c>
      <c r="C125" s="26" t="n"/>
      <c r="D125" s="27">
        <f>IF(AND($C125="x",$A125&lt;&gt;""),$A125,"")</f>
        <v/>
      </c>
    </row>
    <row r="126">
      <c r="A126" s="25" t="inlineStr">
        <is>
          <t>page_function</t>
        </is>
      </c>
      <c r="B126" s="29" t="inlineStr">
        <is>
          <t>Page Views Function · TEXT · LinkedIn Pages PAGE_DEMOGRAPHICS</t>
        </is>
      </c>
      <c r="C126" s="26" t="n"/>
      <c r="D126" s="27">
        <f>IF(AND($C126="x",$A126&lt;&gt;""),$A126,"")</f>
        <v/>
      </c>
    </row>
    <row r="127">
      <c r="A127" s="25" t="inlineStr">
        <is>
          <t>page_industry</t>
        </is>
      </c>
      <c r="B127" s="29" t="inlineStr">
        <is>
          <t>Page Views Industry · TEXT · LinkedIn Pages PAGE_DEMOGRAPHICS</t>
        </is>
      </c>
      <c r="C127" s="26" t="n"/>
      <c r="D127" s="27">
        <f>IF(AND($C127="x",$A127&lt;&gt;""),$A127,"")</f>
        <v/>
      </c>
    </row>
    <row r="128">
      <c r="A128" s="25" t="inlineStr">
        <is>
          <t>page_region</t>
        </is>
      </c>
      <c r="B128" s="29" t="inlineStr">
        <is>
          <t>Page Views Region · REGION · LinkedIn Pages PAGE_DEMOGRAPHICS</t>
        </is>
      </c>
      <c r="C128" s="26" t="n"/>
      <c r="D128" s="27">
        <f>IF(AND($C128="x",$A128&lt;&gt;""),$A128,"")</f>
        <v/>
      </c>
    </row>
    <row r="129">
      <c r="A129" s="25" t="inlineStr">
        <is>
          <t>page_seniority</t>
        </is>
      </c>
      <c r="B129" s="29" t="inlineStr">
        <is>
          <t>Page Views Seniority · TEXT · LinkedIn Pages PAGE_DEMOGRAPHICS</t>
        </is>
      </c>
      <c r="C129" s="26" t="n"/>
      <c r="D129" s="27">
        <f>IF(AND($C129="x",$A129&lt;&gt;""),$A129,"")</f>
        <v/>
      </c>
    </row>
    <row r="130">
      <c r="A130" s="25" t="inlineStr">
        <is>
          <t>page_staff_count_range</t>
        </is>
      </c>
      <c r="B130" s="29" t="inlineStr">
        <is>
          <t>Page Views Staff Count Range · TEXT · LinkedIn Pages PAGE_DEMOGRAPHICS</t>
        </is>
      </c>
      <c r="C130" s="26" t="n"/>
      <c r="D130" s="27">
        <f>IF(AND($C130="x",$A130&lt;&gt;""),$A130,"")</f>
        <v/>
      </c>
    </row>
    <row r="131">
      <c r="A131" s="25" t="inlineStr">
        <is>
          <t>page_views_by_country</t>
        </is>
      </c>
      <c r="B131" s="29" t="inlineStr">
        <is>
          <t>Page Views by Country · NUMERIC · LinkedIn Pages PAGE_DEMOGRAPHICS</t>
        </is>
      </c>
      <c r="C131" s="26" t="n"/>
      <c r="D131" s="27">
        <f>IF(AND($C131="x",$A131&lt;&gt;""),$A131,"")</f>
        <v/>
      </c>
    </row>
    <row r="132">
      <c r="A132" s="25" t="inlineStr">
        <is>
          <t>page_views_by_function</t>
        </is>
      </c>
      <c r="B132" s="29" t="inlineStr">
        <is>
          <t>Page Views by Function · NUMERIC · LinkedIn Pages PAGE_DEMOGRAPHICS</t>
        </is>
      </c>
      <c r="C132" s="26" t="n"/>
      <c r="D132" s="27">
        <f>IF(AND($C132="x",$A132&lt;&gt;""),$A132,"")</f>
        <v/>
      </c>
    </row>
    <row r="133">
      <c r="A133" s="25" t="inlineStr">
        <is>
          <t>page_views_by_industry</t>
        </is>
      </c>
      <c r="B133" s="29" t="inlineStr">
        <is>
          <t>Page Views by Industry · NUMERIC · LinkedIn Pages PAGE_DEMOGRAPHICS</t>
        </is>
      </c>
      <c r="C133" s="26" t="n"/>
      <c r="D133" s="27">
        <f>IF(AND($C133="x",$A133&lt;&gt;""),$A133,"")</f>
        <v/>
      </c>
    </row>
    <row r="134">
      <c r="A134" s="25" t="inlineStr">
        <is>
          <t>page_views_by_region</t>
        </is>
      </c>
      <c r="B134" s="29" t="inlineStr">
        <is>
          <t>Page Views by Region · NUMERIC · LinkedIn Pages PAGE_DEMOGRAPHICS</t>
        </is>
      </c>
      <c r="C134" s="26" t="n"/>
      <c r="D134" s="27">
        <f>IF(AND($C134="x",$A134&lt;&gt;""),$A134,"")</f>
        <v/>
      </c>
    </row>
    <row r="135">
      <c r="A135" s="25" t="inlineStr">
        <is>
          <t>page_views_by_seniority</t>
        </is>
      </c>
      <c r="B135" s="29" t="inlineStr">
        <is>
          <t>Page Views by Seniority · NUMERIC · LinkedIn Pages PAGE_DEMOGRAPHICS</t>
        </is>
      </c>
      <c r="C135" s="26" t="n"/>
      <c r="D135" s="27">
        <f>IF(AND($C135="x",$A135&lt;&gt;""),$A135,"")</f>
        <v/>
      </c>
    </row>
    <row r="136">
      <c r="A136" s="25" t="inlineStr">
        <is>
          <t>page_views_by_staff_count_range</t>
        </is>
      </c>
      <c r="B136" s="29" t="inlineStr">
        <is>
          <t>Page Views by Staff Count Range · NUMERIC · LinkedIn Pages PAGE_DEMOGRAPHICS</t>
        </is>
      </c>
      <c r="C136" s="26" t="n"/>
      <c r="D136" s="27">
        <f>IF(AND($C136="x",$A136&lt;&gt;""),$A136,"")</f>
        <v/>
      </c>
    </row>
    <row r="137">
      <c r="A137" s="25" t="inlineStr">
        <is>
          <t>ctr</t>
        </is>
      </c>
      <c r="B137" s="29" t="inlineStr">
        <is>
          <t>CTR · PERCENT · LinkedIn Pages SHARE</t>
        </is>
      </c>
      <c r="C137" s="26" t="n"/>
      <c r="D137" s="27">
        <f>IF(AND($C137="x",$A137&lt;&gt;""),$A137,"")</f>
        <v/>
      </c>
    </row>
    <row r="138">
      <c r="A138" s="25" t="inlineStr">
        <is>
          <t>post_id</t>
        </is>
      </c>
      <c r="B138" s="29" t="inlineStr">
        <is>
          <t>Post ID · TEXT · LinkedIn Pages SHARE</t>
        </is>
      </c>
      <c r="C138" s="26" t="n"/>
      <c r="D138" s="27">
        <f>IF(AND($C138="x",$A138&lt;&gt;""),$A138,"")</f>
        <v/>
      </c>
    </row>
    <row r="139">
      <c r="A139" s="25" t="inlineStr">
        <is>
          <t>share_activity</t>
        </is>
      </c>
      <c r="B139" s="29" t="inlineStr">
        <is>
          <t>Share Activity · TEXT · LinkedIn Pages SHARE</t>
        </is>
      </c>
      <c r="C139" s="26" t="n"/>
      <c r="D139" s="27">
        <f>IF(AND($C139="x",$A139&lt;&gt;""),$A139,"")</f>
        <v/>
      </c>
    </row>
    <row r="140">
      <c r="A140" s="25" t="inlineStr">
        <is>
          <t>share_audience_type_all_followers</t>
        </is>
      </c>
      <c r="B140" s="29" t="inlineStr">
        <is>
          <t>Share Audience Type All Followers · BOOLEAN · LinkedIn Pages SHARE</t>
        </is>
      </c>
      <c r="C140" s="26" t="n"/>
      <c r="D140" s="27">
        <f>IF(AND($C140="x",$A140&lt;&gt;""),$A140,"")</f>
        <v/>
      </c>
    </row>
    <row r="141">
      <c r="A141" s="25" t="inlineStr">
        <is>
          <t>share_avg_clicks_per_post</t>
        </is>
      </c>
      <c r="B141" s="29" t="inlineStr">
        <is>
          <t>Average Clicks per Post · NUMERIC · LinkedIn Pages SHARE</t>
        </is>
      </c>
      <c r="C141" s="26" t="n"/>
      <c r="D141" s="27">
        <f>IF(AND($C141="x",$A141&lt;&gt;""),$A141,"")</f>
        <v/>
      </c>
    </row>
    <row r="142">
      <c r="A142" s="25" t="inlineStr">
        <is>
          <t>share_avg_impressions_per_post</t>
        </is>
      </c>
      <c r="B142" s="29" t="inlineStr">
        <is>
          <t>Average Impressions per Post · NUMERIC · LinkedIn Pages SHARE</t>
        </is>
      </c>
      <c r="C142" s="26" t="n"/>
      <c r="D142" s="27">
        <f>IF(AND($C142="x",$A142&lt;&gt;""),$A142,"")</f>
        <v/>
      </c>
    </row>
    <row r="143">
      <c r="A143" s="25" t="inlineStr">
        <is>
          <t>share_change_actor</t>
        </is>
      </c>
      <c r="B143" s="29" t="inlineStr">
        <is>
          <t>Share Change Actor · TEXT · LinkedIn Pages SHARE</t>
        </is>
      </c>
      <c r="C143" s="26" t="n"/>
      <c r="D143" s="27">
        <f>IF(AND($C143="x",$A143&lt;&gt;""),$A143,"")</f>
        <v/>
      </c>
    </row>
    <row r="144">
      <c r="A144" s="25" t="inlineStr">
        <is>
          <t>share_clicks_count</t>
        </is>
      </c>
      <c r="B144" s="29" t="inlineStr">
        <is>
          <t>Share/Post Clicks Count · NUMERIC · LinkedIn Pages SHARE</t>
        </is>
      </c>
      <c r="C144" s="26" t="n"/>
      <c r="D144" s="27">
        <f>IF(AND($C144="x",$A144&lt;&gt;""),$A144,"")</f>
        <v/>
      </c>
    </row>
    <row r="145">
      <c r="A145" s="25" t="inlineStr">
        <is>
          <t>share_comment_count</t>
        </is>
      </c>
      <c r="B145" s="29" t="inlineStr">
        <is>
          <t>Share/Post Comment Count · NUMERIC · LinkedIn Pages SHARE</t>
        </is>
      </c>
      <c r="C145" s="26" t="n"/>
      <c r="D145" s="27">
        <f>IF(AND($C145="x",$A145&lt;&gt;""),$A145,"")</f>
        <v/>
      </c>
    </row>
    <row r="146">
      <c r="A146" s="25" t="inlineStr">
        <is>
          <t>share_comment_mentions_count</t>
        </is>
      </c>
      <c r="B146" s="29" t="inlineStr">
        <is>
          <t>Share/Post Comment Mentions Count · NUMERIC · LinkedIn Pages SHARE</t>
        </is>
      </c>
      <c r="C146" s="26" t="n"/>
      <c r="D146" s="27">
        <f>IF(AND($C146="x",$A146&lt;&gt;""),$A146,"")</f>
        <v/>
      </c>
    </row>
    <row r="147">
      <c r="A147" s="25" t="inlineStr">
        <is>
          <t>share_count</t>
        </is>
      </c>
      <c r="B147" s="29" t="inlineStr">
        <is>
          <t>Share/Post Count · NUMERIC · LinkedIn Pages SHARE</t>
        </is>
      </c>
      <c r="C147" s="26" t="n"/>
      <c r="D147" s="27">
        <f>IF(AND($C147="x",$A147&lt;&gt;""),$A147,"")</f>
        <v/>
      </c>
    </row>
    <row r="148">
      <c r="A148" s="25" t="inlineStr">
        <is>
          <t>share_created_time</t>
        </is>
      </c>
      <c r="B148" s="29" t="inlineStr">
        <is>
          <t>Share Created Time · TIMESTAMP · LinkedIn Pages SHARE</t>
        </is>
      </c>
      <c r="C148" s="26" t="n"/>
      <c r="D148" s="27">
        <f>IF(AND($C148="x",$A148&lt;&gt;""),$A148,"")</f>
        <v/>
      </c>
    </row>
    <row r="149">
      <c r="A149" s="25" t="inlineStr">
        <is>
          <t>share_description</t>
        </is>
      </c>
      <c r="B149" s="29" t="inlineStr">
        <is>
          <t>Share Description · TEXT · LinkedIn Pages SHARE</t>
        </is>
      </c>
      <c r="C149" s="26" t="n"/>
      <c r="D149" s="27">
        <f>IF(AND($C149="x",$A149&lt;&gt;""),$A149,"")</f>
        <v/>
      </c>
    </row>
    <row r="150">
      <c r="A150" s="25" t="inlineStr">
        <is>
          <t>share_document_title</t>
        </is>
      </c>
      <c r="B150" s="29" t="inlineStr">
        <is>
          <t>Share Document Title · TEXT · LinkedIn Pages SHARE</t>
        </is>
      </c>
      <c r="C150" s="26" t="n"/>
      <c r="D150" s="27">
        <f>IF(AND($C150="x",$A150&lt;&gt;""),$A150,"")</f>
        <v/>
      </c>
    </row>
    <row r="151">
      <c r="A151" s="25" t="inlineStr">
        <is>
          <t>share_document_url</t>
        </is>
      </c>
      <c r="B151" s="29" t="inlineStr">
        <is>
          <t>Share Document URL · TEXT · LinkedIn Pages SHARE</t>
        </is>
      </c>
      <c r="C151" s="26" t="n"/>
      <c r="D151" s="27">
        <f>IF(AND($C151="x",$A151&lt;&gt;""),$A151,"")</f>
        <v/>
      </c>
    </row>
    <row r="152">
      <c r="A152" s="25" t="inlineStr">
        <is>
          <t>share_edited</t>
        </is>
      </c>
      <c r="B152" s="29" t="inlineStr">
        <is>
          <t>Share Edited · BOOLEAN · LinkedIn Pages SHARE</t>
        </is>
      </c>
      <c r="C152" s="26" t="n"/>
      <c r="D152" s="27">
        <f>IF(AND($C152="x",$A152&lt;&gt;""),$A152,"")</f>
        <v/>
      </c>
    </row>
    <row r="153">
      <c r="A153" s="25" t="inlineStr">
        <is>
          <t>share_engagement_rate</t>
        </is>
      </c>
      <c r="B153" s="29" t="inlineStr">
        <is>
          <t>Share/Post Engagement Rate · PERCENT · LinkedIn Pages SHARE</t>
        </is>
      </c>
      <c r="C153" s="26" t="n"/>
      <c r="D153" s="27">
        <f>IF(AND($C153="x",$A153&lt;&gt;""),$A153,"")</f>
        <v/>
      </c>
    </row>
    <row r="154">
      <c r="A154" s="25" t="inlineStr">
        <is>
          <t>share_entity</t>
        </is>
      </c>
      <c r="B154" s="29" t="inlineStr">
        <is>
          <t>Share Entity · TEXT · LinkedIn Pages SHARE</t>
        </is>
      </c>
      <c r="C154" s="26" t="n"/>
      <c r="D154" s="27">
        <f>IF(AND($C154="x",$A154&lt;&gt;""),$A154,"")</f>
        <v/>
      </c>
    </row>
    <row r="155">
      <c r="A155" s="25" t="inlineStr">
        <is>
          <t>share_id</t>
        </is>
      </c>
      <c r="B155" s="29" t="inlineStr">
        <is>
          <t>Share ID · TEXT · LinkedIn Pages SHARE</t>
        </is>
      </c>
      <c r="C155" s="26" t="n"/>
      <c r="D155" s="27">
        <f>IF(AND($C155="x",$A155&lt;&gt;""),$A155,"")</f>
        <v/>
      </c>
    </row>
    <row r="156">
      <c r="A156" s="25" t="inlineStr">
        <is>
          <t>share_image_url</t>
        </is>
      </c>
      <c r="B156" s="29" t="inlineStr">
        <is>
          <t>Share Image URL · IMAGE_URL · LinkedIn Pages SHARE</t>
        </is>
      </c>
      <c r="C156" s="26" t="n"/>
      <c r="D156" s="27">
        <f>IF(AND($C156="x",$A156&lt;&gt;""),$A156,"")</f>
        <v/>
      </c>
    </row>
    <row r="157">
      <c r="A157" s="25" t="inlineStr">
        <is>
          <t>share_impression_count</t>
        </is>
      </c>
      <c r="B157" s="29" t="inlineStr">
        <is>
          <t>Share/Post Impression Count · NUMERIC · LinkedIn Pages SHARE</t>
        </is>
      </c>
      <c r="C157" s="26" t="n"/>
      <c r="D157" s="27">
        <f>IF(AND($C157="x",$A157&lt;&gt;""),$A157,"")</f>
        <v/>
      </c>
    </row>
    <row r="158">
      <c r="A158" s="25" t="inlineStr">
        <is>
          <t>share_last_modified_actor</t>
        </is>
      </c>
      <c r="B158" s="29" t="inlineStr">
        <is>
          <t>Share Last Modified Actor · TEXT · LinkedIn Pages SHARE</t>
        </is>
      </c>
      <c r="C158" s="26" t="n"/>
      <c r="D158" s="27">
        <f>IF(AND($C158="x",$A158&lt;&gt;""),$A158,"")</f>
        <v/>
      </c>
    </row>
    <row r="159">
      <c r="A159" s="25" t="inlineStr">
        <is>
          <t>share_last_modified_time</t>
        </is>
      </c>
      <c r="B159" s="29" t="inlineStr">
        <is>
          <t>Share Last Modified Time · TIMESTAMP · LinkedIn Pages SHARE</t>
        </is>
      </c>
      <c r="C159" s="26" t="n"/>
      <c r="D159" s="27">
        <f>IF(AND($C159="x",$A159&lt;&gt;""),$A159,"")</f>
        <v/>
      </c>
    </row>
    <row r="160">
      <c r="A160" s="25" t="inlineStr">
        <is>
          <t>share_like_count</t>
        </is>
      </c>
      <c r="B160" s="29" t="inlineStr">
        <is>
          <t>Share/Post Like Count · NUMERIC · LinkedIn Pages SHARE</t>
        </is>
      </c>
      <c r="C160" s="26" t="n"/>
      <c r="D160" s="27">
        <f>IF(AND($C160="x",$A160&lt;&gt;""),$A160,"")</f>
        <v/>
      </c>
    </row>
    <row r="161">
      <c r="A161" s="25" t="inlineStr">
        <is>
          <t>share_media_category</t>
        </is>
      </c>
      <c r="B161" s="29" t="inlineStr">
        <is>
          <t>Share Media Category · TEXT · LinkedIn Pages SHARE</t>
        </is>
      </c>
      <c r="C161" s="26" t="n"/>
      <c r="D161" s="27">
        <f>IF(AND($C161="x",$A161&lt;&gt;""),$A161,"")</f>
        <v/>
      </c>
    </row>
    <row r="162">
      <c r="A162" s="25" t="inlineStr">
        <is>
          <t>share_mention_count</t>
        </is>
      </c>
      <c r="B162" s="29" t="inlineStr">
        <is>
          <t>Share/Post Mention Count · NUMERIC · LinkedIn Pages SHARE</t>
        </is>
      </c>
      <c r="C162" s="26" t="n"/>
      <c r="D162" s="27">
        <f>IF(AND($C162="x",$A162&lt;&gt;""),$A162,"")</f>
        <v/>
      </c>
    </row>
    <row r="163">
      <c r="A163" s="25" t="inlineStr">
        <is>
          <t>share_owner</t>
        </is>
      </c>
      <c r="B163" s="29" t="inlineStr">
        <is>
          <t>Share Owner · TEXT · LinkedIn Pages SHARE</t>
        </is>
      </c>
      <c r="C163" s="26" t="n"/>
      <c r="D163" s="27">
        <f>IF(AND($C163="x",$A163&lt;&gt;""),$A163,"")</f>
        <v/>
      </c>
    </row>
    <row r="164">
      <c r="A164" s="25" t="inlineStr">
        <is>
          <t>share_post_type</t>
        </is>
      </c>
      <c r="B164" s="29" t="inlineStr">
        <is>
          <t>Share Post Type · TEXT · LinkedIn Pages SHARE</t>
        </is>
      </c>
      <c r="C164" s="26" t="n"/>
      <c r="D164" s="27">
        <f>IF(AND($C164="x",$A164&lt;&gt;""),$A164,"")</f>
        <v/>
      </c>
    </row>
    <row r="165">
      <c r="A165" s="25" t="inlineStr">
        <is>
          <t>share_published_time</t>
        </is>
      </c>
      <c r="B165" s="29" t="inlineStr">
        <is>
          <t>Share Published Time · TIMESTAMP · LinkedIn Pages SHARE</t>
        </is>
      </c>
      <c r="C165" s="26" t="n"/>
      <c r="D165" s="27">
        <f>IF(AND($C165="x",$A165&lt;&gt;""),$A165,"")</f>
        <v/>
      </c>
    </row>
    <row r="166">
      <c r="A166" s="25" t="inlineStr">
        <is>
          <t>share_target_functions</t>
        </is>
      </c>
      <c r="B166" s="29" t="inlineStr">
        <is>
          <t>Share Target Functions · NUMERIC · LinkedIn Pages SHARE</t>
        </is>
      </c>
      <c r="C166" s="26" t="n"/>
      <c r="D166" s="27">
        <f>IF(AND($C166="x",$A166&lt;&gt;""),$A166,"")</f>
        <v/>
      </c>
    </row>
    <row r="167">
      <c r="A167" s="25" t="inlineStr">
        <is>
          <t>share_target_geolocations</t>
        </is>
      </c>
      <c r="B167" s="29" t="inlineStr">
        <is>
          <t>Share Target GeoLocations · NUMERIC · LinkedIn Pages SHARE</t>
        </is>
      </c>
      <c r="C167" s="26" t="n"/>
      <c r="D167" s="27">
        <f>IF(AND($C167="x",$A167&lt;&gt;""),$A167,"")</f>
        <v/>
      </c>
    </row>
    <row r="168">
      <c r="A168" s="25" t="inlineStr">
        <is>
          <t>share_target_industries</t>
        </is>
      </c>
      <c r="B168" s="29" t="inlineStr">
        <is>
          <t>Share Target Industries · NUMERIC · LinkedIn Pages SHARE</t>
        </is>
      </c>
      <c r="C168" s="26" t="n"/>
      <c r="D168" s="27">
        <f>IF(AND($C168="x",$A168&lt;&gt;""),$A168,"")</f>
        <v/>
      </c>
    </row>
    <row r="169">
      <c r="A169" s="25" t="inlineStr">
        <is>
          <t>share_target_interface_locales</t>
        </is>
      </c>
      <c r="B169" s="29" t="inlineStr">
        <is>
          <t>Share Target Interface Locales · NUMERIC · LinkedIn Pages SHARE</t>
        </is>
      </c>
      <c r="C169" s="26" t="n"/>
      <c r="D169" s="27">
        <f>IF(AND($C169="x",$A169&lt;&gt;""),$A169,"")</f>
        <v/>
      </c>
    </row>
    <row r="170">
      <c r="A170" s="25" t="inlineStr">
        <is>
          <t>share_target_locations</t>
        </is>
      </c>
      <c r="B170" s="29" t="inlineStr">
        <is>
          <t>Share Target Locations · NUMERIC · LinkedIn Pages SHARE</t>
        </is>
      </c>
      <c r="C170" s="26" t="n"/>
      <c r="D170" s="27">
        <f>IF(AND($C170="x",$A170&lt;&gt;""),$A170,"")</f>
        <v/>
      </c>
    </row>
    <row r="171">
      <c r="A171" s="25" t="inlineStr">
        <is>
          <t>share_target_seniorities</t>
        </is>
      </c>
      <c r="B171" s="29" t="inlineStr">
        <is>
          <t>Share Target Seniorities · NUMERIC · LinkedIn Pages SHARE</t>
        </is>
      </c>
      <c r="C171" s="26" t="n"/>
      <c r="D171" s="27">
        <f>IF(AND($C171="x",$A171&lt;&gt;""),$A171,"")</f>
        <v/>
      </c>
    </row>
    <row r="172">
      <c r="A172" s="25" t="inlineStr">
        <is>
          <t>share_text</t>
        </is>
      </c>
      <c r="B172" s="29" t="inlineStr">
        <is>
          <t>Share Text · TEXT · LinkedIn Pages SHARE</t>
        </is>
      </c>
      <c r="C172" s="26" t="n"/>
      <c r="D172" s="27">
        <f>IF(AND($C172="x",$A172&lt;&gt;""),$A172,"")</f>
        <v/>
      </c>
    </row>
    <row r="173">
      <c r="A173" s="25" t="inlineStr">
        <is>
          <t>share_thumbnail</t>
        </is>
      </c>
      <c r="B173" s="29" t="inlineStr">
        <is>
          <t>Share Thumbnail · IMAGE_URL · LinkedIn Pages SHARE</t>
        </is>
      </c>
      <c r="C173" s="26" t="n"/>
      <c r="D173" s="27">
        <f>IF(AND($C173="x",$A173&lt;&gt;""),$A173,"")</f>
        <v/>
      </c>
    </row>
    <row r="174">
      <c r="A174" s="25" t="inlineStr">
        <is>
          <t>share_thumbnail_id</t>
        </is>
      </c>
      <c r="B174" s="29" t="inlineStr">
        <is>
          <t>Share Thumbnail ID · TEXT · LinkedIn Pages SHARE</t>
        </is>
      </c>
      <c r="C174" s="26" t="n"/>
      <c r="D174" s="27">
        <f>IF(AND($C174="x",$A174&lt;&gt;""),$A174,"")</f>
        <v/>
      </c>
    </row>
    <row r="175">
      <c r="A175" s="25" t="inlineStr">
        <is>
          <t>share_title</t>
        </is>
      </c>
      <c r="B175" s="29" t="inlineStr">
        <is>
          <t>Share Title · TEXT · LinkedIn Pages SHARE</t>
        </is>
      </c>
      <c r="C175" s="26" t="n"/>
      <c r="D175" s="27">
        <f>IF(AND($C175="x",$A175&lt;&gt;""),$A175,"")</f>
        <v/>
      </c>
    </row>
    <row r="176">
      <c r="A176" s="25" t="inlineStr">
        <is>
          <t>share_total_engagements</t>
        </is>
      </c>
      <c r="B176" s="29" t="inlineStr">
        <is>
          <t>Share/Post Total Engagements · NUMERIC · LinkedIn Pages SHARE</t>
        </is>
      </c>
      <c r="C176" s="26" t="n"/>
      <c r="D176" s="27">
        <f>IF(AND($C176="x",$A176&lt;&gt;""),$A176,"")</f>
        <v/>
      </c>
    </row>
    <row r="177">
      <c r="A177" s="25" t="inlineStr">
        <is>
          <t>share_unique_impressions_count</t>
        </is>
      </c>
      <c r="B177" s="29" t="inlineStr">
        <is>
          <t>Share/Post Unique Impressions Count · NUMERIC · LinkedIn Pages SHARE</t>
        </is>
      </c>
      <c r="C177" s="26" t="n"/>
      <c r="D177" s="27">
        <f>IF(AND($C177="x",$A177&lt;&gt;""),$A177,"")</f>
        <v/>
      </c>
    </row>
    <row r="178">
      <c r="A178" s="25" t="inlineStr">
        <is>
          <t>share_url</t>
        </is>
      </c>
      <c r="B178" s="29" t="inlineStr">
        <is>
          <t>Share URL · TEXT · LinkedIn Pages SHARE</t>
        </is>
      </c>
      <c r="C178" s="26" t="n"/>
      <c r="D178" s="27">
        <f>IF(AND($C178="x",$A178&lt;&gt;""),$A178,"")</f>
        <v/>
      </c>
    </row>
    <row r="179">
      <c r="A179" s="25" t="inlineStr">
        <is>
          <t>share_video_time_watched</t>
        </is>
      </c>
      <c r="B179" s="29" t="inlineStr">
        <is>
          <t>Share/Post Video Time Watched (ms) · NUMERIC · LinkedIn Pages SHARE</t>
        </is>
      </c>
      <c r="C179" s="26" t="n"/>
      <c r="D179" s="27">
        <f>IF(AND($C179="x",$A179&lt;&gt;""),$A179,"")</f>
        <v/>
      </c>
    </row>
    <row r="180">
      <c r="A180" s="25" t="inlineStr">
        <is>
          <t>share_video_view_rate</t>
        </is>
      </c>
      <c r="B180" s="29" t="inlineStr">
        <is>
          <t>Share/Post Video View Rate · PERCENT · LinkedIn Pages SHARE</t>
        </is>
      </c>
      <c r="C180" s="26" t="n"/>
      <c r="D180" s="27">
        <f>IF(AND($C180="x",$A180&lt;&gt;""),$A180,"")</f>
        <v/>
      </c>
    </row>
    <row r="181">
      <c r="A181" s="25" t="inlineStr">
        <is>
          <t>share_video_viewers</t>
        </is>
      </c>
      <c r="B181" s="29" t="inlineStr">
        <is>
          <t>Share/Post Video Viewers · NUMERIC · LinkedIn Pages SHARE</t>
        </is>
      </c>
      <c r="C181" s="26" t="n"/>
      <c r="D181" s="27">
        <f>IF(AND($C181="x",$A181&lt;&gt;""),$A181,"")</f>
        <v/>
      </c>
    </row>
    <row r="182">
      <c r="A182" s="25" t="inlineStr">
        <is>
          <t>share_video_views</t>
        </is>
      </c>
      <c r="B182" s="29" t="inlineStr">
        <is>
          <t>Share/Post Video Views · NUMERIC · LinkedIn Pages SHARE</t>
        </is>
      </c>
      <c r="C182" s="26" t="n"/>
      <c r="D182" s="27">
        <f>IF(AND($C182="x",$A182&lt;&gt;""),$A182,"")</f>
        <v/>
      </c>
    </row>
    <row r="183">
      <c r="A183" s="25" t="inlineStr">
        <is>
          <t>share_video_watch_time</t>
        </is>
      </c>
      <c r="B183" s="29" t="inlineStr">
        <is>
          <t>Share/Post Video Watch Time (ms) · NUMERIC · LinkedIn Pages SHARE</t>
        </is>
      </c>
      <c r="C183" s="26" t="n"/>
      <c r="D183" s="27">
        <f>IF(AND($C183="x",$A183&lt;&gt;""),$A183,"")</f>
        <v/>
      </c>
    </row>
    <row r="184">
      <c r="A184" s="25" t="inlineStr">
        <is>
          <t>ugc_post_id</t>
        </is>
      </c>
      <c r="B184" s="29" t="inlineStr">
        <is>
          <t>UGC Post ID · TEXT · LinkedIn Pages SHARE</t>
        </is>
      </c>
      <c r="C184" s="26" t="n"/>
      <c r="D184" s="27">
        <f>IF(AND($C184="x",$A184&lt;&gt;""),$A184,"")</f>
        <v/>
      </c>
    </row>
    <row r="185">
      <c r="A185" s="25" t="inlineStr">
        <is>
          <t>data_fetched_at</t>
        </is>
      </c>
      <c r="B185" s="29" t="inlineStr">
        <is>
          <t>Data fetched at · TIMESTAMP · LinkedIn Pages other</t>
        </is>
      </c>
      <c r="C185" s="26" t="n"/>
      <c r="D185" s="27">
        <f>IF(AND($C185="x",$A185&lt;&gt;""),$A185,"")</f>
        <v/>
      </c>
    </row>
    <row r="186">
      <c r="A186" s="25" t="inlineStr">
        <is>
          <t>datasource</t>
        </is>
      </c>
      <c r="B186" s="29" t="inlineStr">
        <is>
          <t>Data Source · TEXT · LinkedIn Pages other</t>
        </is>
      </c>
      <c r="C186" s="26" t="n"/>
      <c r="D186" s="27">
        <f>IF(AND($C186="x",$A186&lt;&gt;""),$A186,"")</f>
        <v/>
      </c>
    </row>
    <row r="187">
      <c r="A187" s="25" t="inlineStr">
        <is>
          <t>day_of_month</t>
        </is>
      </c>
      <c r="B187" s="29" t="inlineStr">
        <is>
          <t>Day of month · TEXT · LinkedIn Pages other</t>
        </is>
      </c>
      <c r="C187" s="26" t="n"/>
      <c r="D187" s="27">
        <f>IF(AND($C187="x",$A187&lt;&gt;""),$A187,"")</f>
        <v/>
      </c>
    </row>
    <row r="188">
      <c r="A188" s="25" t="inlineStr">
        <is>
          <t>month</t>
        </is>
      </c>
      <c r="B188" s="29" t="inlineStr">
        <is>
          <t>Month · TEXT · LinkedIn Pages other</t>
        </is>
      </c>
      <c r="C188" s="26" t="n"/>
      <c r="D188" s="27">
        <f>IF(AND($C188="x",$A188&lt;&gt;""),$A188,"")</f>
        <v/>
      </c>
    </row>
    <row r="189">
      <c r="A189" s="25" t="inlineStr">
        <is>
          <t>now</t>
        </is>
      </c>
      <c r="B189" s="29" t="inlineStr">
        <is>
          <t>Now · TIMESTAMP · LinkedIn Pages other</t>
        </is>
      </c>
      <c r="C189" s="26" t="n"/>
      <c r="D189" s="27">
        <f>IF(AND($C189="x",$A189&lt;&gt;""),$A189,"")</f>
        <v/>
      </c>
    </row>
    <row r="190">
      <c r="A190" s="25" t="inlineStr">
        <is>
          <t>source</t>
        </is>
      </c>
      <c r="B190" s="29" t="inlineStr">
        <is>
          <t>Source · TEXT · LinkedIn Pages other</t>
        </is>
      </c>
      <c r="C190" s="26" t="n"/>
      <c r="D190" s="27">
        <f>IF(AND($C190="x",$A190&lt;&gt;""),$A190,"")</f>
        <v/>
      </c>
    </row>
    <row r="191">
      <c r="A191" s="25" t="inlineStr">
        <is>
          <t>today</t>
        </is>
      </c>
      <c r="B191" s="29" t="inlineStr">
        <is>
          <t>Today · DATE · LinkedIn Pages other</t>
        </is>
      </c>
      <c r="C191" s="26" t="n"/>
      <c r="D191" s="27">
        <f>IF(AND($C191="x",$A191&lt;&gt;""),$A191,"")</f>
        <v/>
      </c>
    </row>
    <row r="192">
      <c r="A192" s="25" t="inlineStr">
        <is>
          <t>week</t>
        </is>
      </c>
      <c r="B192" s="29" t="inlineStr">
        <is>
          <t>Week · TEXT · LinkedIn Pages other</t>
        </is>
      </c>
      <c r="C192" s="26" t="n"/>
      <c r="D192" s="27">
        <f>IF(AND($C192="x",$A192&lt;&gt;""),$A192,"")</f>
        <v/>
      </c>
    </row>
    <row r="193">
      <c r="A193" s="25" t="inlineStr">
        <is>
          <t>week_day</t>
        </is>
      </c>
      <c r="B193" s="29" t="inlineStr">
        <is>
          <t>Day of week and day number · TEXT · LinkedIn Pages other</t>
        </is>
      </c>
      <c r="C193" s="26" t="n"/>
      <c r="D193" s="27">
        <f>IF(AND($C193="x",$A193&lt;&gt;""),$A193,"")</f>
        <v/>
      </c>
    </row>
    <row r="194">
      <c r="A194" s="25" t="inlineStr">
        <is>
          <t>week_day_iso</t>
        </is>
      </c>
      <c r="B194" s="29" t="inlineStr">
        <is>
          <t>Day of week and day number, ISO · TEXT · LinkedIn Pages other</t>
        </is>
      </c>
      <c r="C194" s="26" t="n"/>
      <c r="D194" s="27">
        <f>IF(AND($C194="x",$A194&lt;&gt;""),$A194,"")</f>
        <v/>
      </c>
    </row>
    <row r="195">
      <c r="A195" s="25" t="inlineStr">
        <is>
          <t>week_iso</t>
        </is>
      </c>
      <c r="B195" s="29" t="inlineStr">
        <is>
          <t>Week ISO · TEXT · LinkedIn Pages other</t>
        </is>
      </c>
      <c r="C195" s="26" t="n"/>
      <c r="D195" s="27">
        <f>IF(AND($C195="x",$A195&lt;&gt;""),$A195,"")</f>
        <v/>
      </c>
    </row>
    <row r="196">
      <c r="A196" s="25" t="inlineStr">
        <is>
          <t>year</t>
        </is>
      </c>
      <c r="B196" s="29" t="inlineStr">
        <is>
          <t>Year · TEXT · LinkedIn Pages other</t>
        </is>
      </c>
      <c r="C196" s="26" t="n"/>
      <c r="D196" s="27">
        <f>IF(AND($C196="x",$A196&lt;&gt;""),$A196,"")</f>
        <v/>
      </c>
    </row>
    <row r="197">
      <c r="A197" s="25" t="inlineStr">
        <is>
          <t>year_month</t>
        </is>
      </c>
      <c r="B197" s="29" t="inlineStr">
        <is>
          <t>Yearmonth · TEXT · LinkedIn Pages other</t>
        </is>
      </c>
      <c r="C197" s="26" t="n"/>
      <c r="D197" s="27">
        <f>IF(AND($C197="x",$A197&lt;&gt;""),$A197,"")</f>
        <v/>
      </c>
    </row>
    <row r="198">
      <c r="A198" s="25" t="inlineStr">
        <is>
          <t>year_month_name</t>
        </is>
      </c>
      <c r="B198" s="29" t="inlineStr">
        <is>
          <t>Year month name · TEXT · LinkedIn Pages other</t>
        </is>
      </c>
      <c r="C198" s="26" t="n"/>
      <c r="D198" s="27">
        <f>IF(AND($C198="x",$A198&lt;&gt;""),$A198,"")</f>
        <v/>
      </c>
    </row>
    <row r="199">
      <c r="A199" s="25" t="inlineStr">
        <is>
          <t>year_of_week</t>
        </is>
      </c>
      <c r="B199" s="29" t="inlineStr">
        <is>
          <t>Year of week · TEXT · LinkedIn Pages other</t>
        </is>
      </c>
      <c r="C199" s="26" t="n"/>
      <c r="D199" s="27">
        <f>IF(AND($C199="x",$A199&lt;&gt;""),$A199,"")</f>
        <v/>
      </c>
    </row>
    <row r="200">
      <c r="A200" s="25" t="inlineStr">
        <is>
          <t>year_of_week_iso</t>
        </is>
      </c>
      <c r="B200" s="29" t="inlineStr">
        <is>
          <t>Year of week, ISO · TEXT · LinkedIn Pages other</t>
        </is>
      </c>
      <c r="C200" s="26" t="n"/>
      <c r="D200" s="27">
        <f>IF(AND($C200="x",$A200&lt;&gt;""),$A200,"")</f>
        <v/>
      </c>
    </row>
    <row r="201">
      <c r="A201" s="25" t="inlineStr">
        <is>
          <t>year_week</t>
        </is>
      </c>
      <c r="B201" s="29" t="inlineStr">
        <is>
          <t>Year week · TEXT · LinkedIn Pages other</t>
        </is>
      </c>
      <c r="C201" s="26" t="n"/>
      <c r="D201" s="27">
        <f>IF(AND($C201="x",$A201&lt;&gt;""),$A201,"")</f>
        <v/>
      </c>
    </row>
    <row r="202">
      <c r="A202" s="25" t="inlineStr">
        <is>
          <t>year_week_iso</t>
        </is>
      </c>
      <c r="B202" s="29" t="inlineStr">
        <is>
          <t>Year week ISO · TEXT · LinkedIn Pages other</t>
        </is>
      </c>
      <c r="C202" s="26" t="n"/>
      <c r="D202" s="27">
        <f>IF(AND($C202="x",$A202&lt;&gt;""),$A202,"")</f>
        <v/>
      </c>
    </row>
    <row r="203">
      <c r="A203" s="22" t="inlineStr">
        <is>
          <t>Eigen veld toevoegen: zet hieronder het Windsor-veld-id in kolom A en een x in kolom C (tot rij 213).</t>
        </is>
      </c>
    </row>
    <row r="204">
      <c r="A204" s="30" t="n"/>
      <c r="C204" s="30" t="n"/>
      <c r="D204" s="27">
        <f>IF(AND($C204="x",$A204&lt;&gt;""),$A204,"")</f>
        <v/>
      </c>
    </row>
    <row r="205">
      <c r="A205" s="30" t="n"/>
      <c r="C205" s="30" t="n"/>
      <c r="D205" s="27">
        <f>IF(AND($C205="x",$A205&lt;&gt;""),$A205,"")</f>
        <v/>
      </c>
    </row>
    <row r="206">
      <c r="A206" s="30" t="n"/>
      <c r="C206" s="30" t="n"/>
      <c r="D206" s="27">
        <f>IF(AND($C206="x",$A206&lt;&gt;""),$A206,"")</f>
        <v/>
      </c>
    </row>
    <row r="207">
      <c r="A207" s="30" t="n"/>
      <c r="C207" s="30" t="n"/>
      <c r="D207" s="27">
        <f>IF(AND($C207="x",$A207&lt;&gt;""),$A207,"")</f>
        <v/>
      </c>
    </row>
    <row r="208">
      <c r="A208" s="30" t="n"/>
      <c r="C208" s="30" t="n"/>
      <c r="D208" s="27">
        <f>IF(AND($C208="x",$A208&lt;&gt;""),$A208,"")</f>
        <v/>
      </c>
    </row>
    <row r="209">
      <c r="A209" s="30" t="n"/>
      <c r="C209" s="30" t="n"/>
      <c r="D209" s="27">
        <f>IF(AND($C209="x",$A209&lt;&gt;""),$A209,"")</f>
        <v/>
      </c>
    </row>
    <row r="210">
      <c r="A210" s="30" t="n"/>
      <c r="C210" s="30" t="n"/>
      <c r="D210" s="27">
        <f>IF(AND($C210="x",$A210&lt;&gt;""),$A210,"")</f>
        <v/>
      </c>
    </row>
    <row r="211">
      <c r="A211" s="30" t="n"/>
      <c r="C211" s="30" t="n"/>
      <c r="D211" s="27">
        <f>IF(AND($C211="x",$A211&lt;&gt;""),$A211,"")</f>
        <v/>
      </c>
    </row>
    <row r="212">
      <c r="A212" s="30" t="n"/>
      <c r="C212" s="30" t="n"/>
      <c r="D212" s="27">
        <f>IF(AND($C212="x",$A212&lt;&gt;""),$A212,"")</f>
        <v/>
      </c>
    </row>
    <row r="213">
      <c r="A213" s="30" t="n"/>
      <c r="C213" s="30" t="n"/>
      <c r="D213" s="27">
        <f>IF(AND($C213="x",$A213&lt;&gt;""),$A213,"")</f>
        <v/>
      </c>
    </row>
  </sheetData>
  <mergeCells count="3">
    <mergeCell ref="A25:C25"/>
    <mergeCell ref="B8:D8"/>
    <mergeCell ref="A203:C203"/>
  </mergeCells>
  <dataValidations count="1">
    <dataValidation sqref="C12 C13 C14 C15 C16 C17 C18 C19 C20 C21 C22 C23 C24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4 C205 C206 C207 C208 C209 C210 C211 C212 C213"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04"/>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Pinterest Organic pins</t>
        </is>
      </c>
      <c r="C1" s="22" t="inlineStr">
        <is>
          <t>Status: Nieuw — dashboard leest dit nog niet · Social (geen tab)</t>
        </is>
      </c>
    </row>
    <row r="2">
      <c r="A2" s="3" t="inlineStr">
        <is>
          <t>Connector</t>
        </is>
      </c>
      <c r="B2" s="6" t="inlineStr">
        <is>
          <t>pinterest_organic</t>
        </is>
      </c>
    </row>
    <row r="3">
      <c r="A3" s="3" t="inlineStr">
        <is>
          <t>Account-id (uit Instellingen)</t>
        </is>
      </c>
      <c r="B3" s="23">
        <f>IF(Instellingen!$B$27="","",Instellingen!$B$27)</f>
        <v/>
      </c>
      <c r="C3" s="8" t="inlineStr">
        <is>
          <t>Leeg = geen select_accounts in de URL</t>
        </is>
      </c>
    </row>
    <row r="4">
      <c r="A4" s="3" t="inlineStr">
        <is>
          <t>Taaknaam (Task name)</t>
        </is>
      </c>
      <c r="B4" s="23">
        <f>"Windsor - Sheets - Pinterest Organic pins - "&amp;Instellingen!$B$3</f>
        <v/>
      </c>
    </row>
    <row r="5">
      <c r="A5" s="3" t="inlineStr">
        <is>
          <t>Tabnaam (Sheet Name)</t>
        </is>
      </c>
      <c r="B5" s="23">
        <f>"Pinterest Org - pins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$104)&amp;IF($B$3&lt;&gt;"","&amp;select_accounts="&amp;$B$3,"")&amp;IF(Instellingen!$B$5&lt;&gt;"","&amp;_field_headers="&amp;Instellingen!$B$5,"")</f>
        <v/>
      </c>
    </row>
    <row r="9">
      <c r="A9" s="3" t="inlineStr">
        <is>
          <t>Aantal velden in de query</t>
        </is>
      </c>
      <c r="B9" s="6">
        <f>COUNTIF($C$12:$C$104,"x")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account_follower_count</t>
        </is>
      </c>
      <c r="B15" s="25" t="inlineStr">
        <is>
          <t>Volgers · Windsor: Account follower count · NUMERIC</t>
        </is>
      </c>
      <c r="C15" s="26" t="n"/>
      <c r="D15" s="27">
        <f>IF(AND($C15="x",$A15&lt;&gt;""),$A15,"")</f>
        <v/>
      </c>
    </row>
    <row r="16">
      <c r="A16" s="16" t="inlineStr">
        <is>
          <t>pin_id</t>
        </is>
      </c>
      <c r="B16" s="25" t="inlineStr">
        <is>
          <t>Identiteit van de pin · Windsor: Pin id · TEXT</t>
        </is>
      </c>
      <c r="C16" s="26" t="inlineStr">
        <is>
          <t>x</t>
        </is>
      </c>
      <c r="D16" s="27">
        <f>IF(AND($C16="x",$A16&lt;&gt;""),$A16,"")</f>
        <v/>
      </c>
    </row>
    <row r="17">
      <c r="A17" s="16" t="inlineStr">
        <is>
          <t>pin_created_at</t>
        </is>
      </c>
      <c r="B17" s="25" t="inlineStr">
        <is>
          <t>Publicatiedatum · Windsor: Pin created date · TIMESTAMP</t>
        </is>
      </c>
      <c r="C17" s="26" t="inlineStr">
        <is>
          <t>x</t>
        </is>
      </c>
      <c r="D17" s="27">
        <f>IF(AND($C17="x",$A17&lt;&gt;""),$A17,"")</f>
        <v/>
      </c>
    </row>
    <row r="18">
      <c r="A18" s="16" t="inlineStr">
        <is>
          <t>pin_title</t>
        </is>
      </c>
      <c r="B18" s="25" t="inlineStr">
        <is>
          <t>Titel · Windsor: Pin title · TEXT</t>
        </is>
      </c>
      <c r="C18" s="26" t="inlineStr">
        <is>
          <t>x</t>
        </is>
      </c>
      <c r="D18" s="27">
        <f>IF(AND($C18="x",$A18&lt;&gt;""),$A18,"")</f>
        <v/>
      </c>
    </row>
    <row r="19">
      <c r="A19" s="16" t="inlineStr">
        <is>
          <t>pin_description</t>
        </is>
      </c>
      <c r="B19" s="25" t="inlineStr">
        <is>
          <t>Omschrijving · Windsor: Pin description · TEXT</t>
        </is>
      </c>
      <c r="C19" s="26" t="inlineStr">
        <is>
          <t>x</t>
        </is>
      </c>
      <c r="D19" s="27">
        <f>IF(AND($C19="x",$A19&lt;&gt;""),$A19,"")</f>
        <v/>
      </c>
    </row>
    <row r="20">
      <c r="A20" s="16" t="inlineStr">
        <is>
          <t>pin_link</t>
        </is>
      </c>
      <c r="B20" s="25" t="inlineStr">
        <is>
          <t>Link · Windsor: Pin link · TEXT</t>
        </is>
      </c>
      <c r="C20" s="26" t="inlineStr">
        <is>
          <t>x</t>
        </is>
      </c>
      <c r="D20" s="27">
        <f>IF(AND($C20="x",$A20&lt;&gt;""),$A20,"")</f>
        <v/>
      </c>
    </row>
    <row r="21">
      <c r="A21" s="16" t="inlineStr">
        <is>
          <t>pin_image_url</t>
        </is>
      </c>
      <c r="B21" s="25" t="inlineStr">
        <is>
          <t>Afbeelding · Windsor: Pin image url · IMAGE_URL</t>
        </is>
      </c>
      <c r="C21" s="26" t="inlineStr">
        <is>
          <t>x</t>
        </is>
      </c>
      <c r="D21" s="27">
        <f>IF(AND($C21="x",$A21&lt;&gt;""),$A21,"")</f>
        <v/>
      </c>
    </row>
    <row r="22">
      <c r="A22" s="16" t="inlineStr">
        <is>
          <t>pin_impression</t>
        </is>
      </c>
      <c r="B22" s="25" t="inlineStr">
        <is>
          <t>Vertoningen · Windsor: Pin impression · NUMERIC</t>
        </is>
      </c>
      <c r="C22" s="26" t="inlineStr">
        <is>
          <t>x</t>
        </is>
      </c>
      <c r="D22" s="27">
        <f>IF(AND($C22="x",$A22&lt;&gt;""),$A22,"")</f>
        <v/>
      </c>
    </row>
    <row r="23">
      <c r="A23" s="16" t="inlineStr">
        <is>
          <t>pin_click</t>
        </is>
      </c>
      <c r="B23" s="25" t="inlineStr">
        <is>
          <t>Pin-kliks · Windsor: Pin pin_click · NUMERIC</t>
        </is>
      </c>
      <c r="C23" s="26" t="inlineStr">
        <is>
          <t>x</t>
        </is>
      </c>
      <c r="D23" s="27">
        <f>IF(AND($C23="x",$A23&lt;&gt;""),$A23,"")</f>
        <v/>
      </c>
    </row>
    <row r="24">
      <c r="A24" s="16" t="inlineStr">
        <is>
          <t>pin_outbound_click</t>
        </is>
      </c>
      <c r="B24" s="25" t="inlineStr">
        <is>
          <t>Uitgaande kliks · Windsor: Pin outbound_click · NUMERIC</t>
        </is>
      </c>
      <c r="C24" s="26" t="inlineStr">
        <is>
          <t>x</t>
        </is>
      </c>
      <c r="D24" s="27">
        <f>IF(AND($C24="x",$A24&lt;&gt;""),$A24,"")</f>
        <v/>
      </c>
    </row>
    <row r="25">
      <c r="A25" s="16" t="inlineStr">
        <is>
          <t>pin_save</t>
        </is>
      </c>
      <c r="B25" s="25" t="inlineStr">
        <is>
          <t>Opgeslagen · Windsor: Pin save · NUMERIC</t>
        </is>
      </c>
      <c r="C25" s="26" t="inlineStr">
        <is>
          <t>x</t>
        </is>
      </c>
      <c r="D25" s="27">
        <f>IF(AND($C25="x",$A25&lt;&gt;""),$A25,"")</f>
        <v/>
      </c>
    </row>
    <row r="26">
      <c r="A26" s="16" t="inlineStr">
        <is>
          <t>pin_total_reactions</t>
        </is>
      </c>
      <c r="B26" s="25" t="inlineStr">
        <is>
          <t>Reacties · Windsor: Pin total reactions · NUMERIC</t>
        </is>
      </c>
      <c r="C26" s="26" t="inlineStr">
        <is>
          <t>x</t>
        </is>
      </c>
      <c r="D26" s="27">
        <f>IF(AND($C26="x",$A26&lt;&gt;""),$A26,"")</f>
        <v/>
      </c>
    </row>
    <row r="27">
      <c r="A27" s="16" t="inlineStr">
        <is>
          <t>pin_total_comments</t>
        </is>
      </c>
      <c r="B27" s="25" t="inlineStr">
        <is>
          <t>Opmerkingen · Windsor: Pin total comments · NUMERIC</t>
        </is>
      </c>
      <c r="C27" s="26" t="inlineStr">
        <is>
          <t>x</t>
        </is>
      </c>
      <c r="D27" s="27">
        <f>IF(AND($C27="x",$A27&lt;&gt;""),$A27,"")</f>
        <v/>
      </c>
    </row>
    <row r="28">
      <c r="A28" s="16" t="inlineStr">
        <is>
          <t>pin_video_start</t>
        </is>
      </c>
      <c r="B28" s="25" t="inlineStr">
        <is>
          <t>Video gestart · Windsor: Pin video_start · NUMERIC</t>
        </is>
      </c>
      <c r="C28" s="26" t="n"/>
      <c r="D28" s="27">
        <f>IF(AND($C28="x",$A28&lt;&gt;""),$A28,"")</f>
        <v/>
      </c>
    </row>
    <row r="29">
      <c r="A29" s="16" t="inlineStr">
        <is>
          <t>pin_video_mrc_view</t>
        </is>
      </c>
      <c r="B29" s="25" t="inlineStr">
        <is>
          <t>Videoweergaven (MRC) · Windsor: Pin video_mrc_view · NUMERIC</t>
        </is>
      </c>
      <c r="C29" s="26" t="n"/>
      <c r="D29" s="27">
        <f>IF(AND($C29="x",$A29&lt;&gt;""),$A29,"")</f>
        <v/>
      </c>
    </row>
    <row r="30">
      <c r="A30" s="28" t="inlineStr">
        <is>
          <t>— Overige Windsor-velden van connector 'pinterest_organic' (63; weergavenaam · type · rapport). Zet een x om ze op te nemen. —</t>
        </is>
      </c>
      <c r="D30" s="27" t="inlineStr"/>
    </row>
    <row r="31">
      <c r="A31" s="25" t="inlineStr">
        <is>
          <t>account_about</t>
        </is>
      </c>
      <c r="B31" s="29" t="inlineStr">
        <is>
          <t>Account about · TEXT · Pinterest Organic Account</t>
        </is>
      </c>
      <c r="C31" s="26" t="n"/>
      <c r="D31" s="27">
        <f>IF(AND($C31="x",$A31&lt;&gt;""),$A31,"")</f>
        <v/>
      </c>
    </row>
    <row r="32">
      <c r="A32" s="25" t="inlineStr">
        <is>
          <t>account_account_type</t>
        </is>
      </c>
      <c r="B32" s="29" t="inlineStr">
        <is>
          <t>Account type · TEXT · Pinterest Organic Account</t>
        </is>
      </c>
      <c r="C32" s="26" t="n"/>
      <c r="D32" s="27">
        <f>IF(AND($C32="x",$A32&lt;&gt;""),$A32,"")</f>
        <v/>
      </c>
    </row>
    <row r="33">
      <c r="A33" s="25" t="inlineStr">
        <is>
          <t>account_board_count</t>
        </is>
      </c>
      <c r="B33" s="29" t="inlineStr">
        <is>
          <t>Account board count · NUMERIC · Pinterest Organic Account</t>
        </is>
      </c>
      <c r="C33" s="26" t="n"/>
      <c r="D33" s="27">
        <f>IF(AND($C33="x",$A33&lt;&gt;""),$A33,"")</f>
        <v/>
      </c>
    </row>
    <row r="34">
      <c r="A34" s="25" t="inlineStr">
        <is>
          <t>account_business_name</t>
        </is>
      </c>
      <c r="B34" s="29" t="inlineStr">
        <is>
          <t>Account business name · TEXT · Pinterest Organic Account</t>
        </is>
      </c>
      <c r="C34" s="26" t="n"/>
      <c r="D34" s="27">
        <f>IF(AND($C34="x",$A34&lt;&gt;""),$A34,"")</f>
        <v/>
      </c>
    </row>
    <row r="35">
      <c r="A35" s="25" t="inlineStr">
        <is>
          <t>account_following_count</t>
        </is>
      </c>
      <c r="B35" s="29" t="inlineStr">
        <is>
          <t>Account following count · NUMERIC · Pinterest Organic Account</t>
        </is>
      </c>
      <c r="C35" s="26" t="n"/>
      <c r="D35" s="27">
        <f>IF(AND($C35="x",$A35&lt;&gt;""),$A35,"")</f>
        <v/>
      </c>
    </row>
    <row r="36">
      <c r="A36" s="25" t="inlineStr">
        <is>
          <t>account_monthly_views</t>
        </is>
      </c>
      <c r="B36" s="29" t="inlineStr">
        <is>
          <t>Account monthly views · NUMERIC · Pinterest Organic Account</t>
        </is>
      </c>
      <c r="C36" s="26" t="n"/>
      <c r="D36" s="27">
        <f>IF(AND($C36="x",$A36&lt;&gt;""),$A36,"")</f>
        <v/>
      </c>
    </row>
    <row r="37">
      <c r="A37" s="25" t="inlineStr">
        <is>
          <t>account_pin_count</t>
        </is>
      </c>
      <c r="B37" s="29" t="inlineStr">
        <is>
          <t>Account pin count · NUMERIC · Pinterest Organic Account</t>
        </is>
      </c>
      <c r="C37" s="26" t="n"/>
      <c r="D37" s="27">
        <f>IF(AND($C37="x",$A37&lt;&gt;""),$A37,"")</f>
        <v/>
      </c>
    </row>
    <row r="38">
      <c r="A38" s="25" t="inlineStr">
        <is>
          <t>account_profile_image</t>
        </is>
      </c>
      <c r="B38" s="29" t="inlineStr">
        <is>
          <t>Account profile image URL · IMAGE_URL · Pinterest Organic Account</t>
        </is>
      </c>
      <c r="C38" s="26" t="n"/>
      <c r="D38" s="27">
        <f>IF(AND($C38="x",$A38&lt;&gt;""),$A38,"")</f>
        <v/>
      </c>
    </row>
    <row r="39">
      <c r="A39" s="25" t="inlineStr">
        <is>
          <t>account_website_url</t>
        </is>
      </c>
      <c r="B39" s="29" t="inlineStr">
        <is>
          <t>Account website url · TEXT · Pinterest Organic Account</t>
        </is>
      </c>
      <c r="C39" s="26" t="n"/>
      <c r="D39" s="27">
        <f>IF(AND($C39="x",$A39&lt;&gt;""),$A39,"")</f>
        <v/>
      </c>
    </row>
    <row r="40">
      <c r="A40" s="25" t="inlineStr">
        <is>
          <t>board_board_pins_modified_at</t>
        </is>
      </c>
      <c r="B40" s="29" t="inlineStr">
        <is>
          <t>Board pins modified at · TIMESTAMP · Pinterest Organic Board</t>
        </is>
      </c>
      <c r="C40" s="26" t="n"/>
      <c r="D40" s="27">
        <f>IF(AND($C40="x",$A40&lt;&gt;""),$A40,"")</f>
        <v/>
      </c>
    </row>
    <row r="41">
      <c r="A41" s="25" t="inlineStr">
        <is>
          <t>board_collaborator_count</t>
        </is>
      </c>
      <c r="B41" s="29" t="inlineStr">
        <is>
          <t>Board collaborator count · NUMERIC · Pinterest Organic Board</t>
        </is>
      </c>
      <c r="C41" s="26" t="n"/>
      <c r="D41" s="27">
        <f>IF(AND($C41="x",$A41&lt;&gt;""),$A41,"")</f>
        <v/>
      </c>
    </row>
    <row r="42">
      <c r="A42" s="25" t="inlineStr">
        <is>
          <t>board_created_at</t>
        </is>
      </c>
      <c r="B42" s="29" t="inlineStr">
        <is>
          <t>Board created date · TIMESTAMP · Pinterest Organic Board</t>
        </is>
      </c>
      <c r="C42" s="26" t="n"/>
      <c r="D42" s="27">
        <f>IF(AND($C42="x",$A42&lt;&gt;""),$A42,"")</f>
        <v/>
      </c>
    </row>
    <row r="43">
      <c r="A43" s="25" t="inlineStr">
        <is>
          <t>board_description</t>
        </is>
      </c>
      <c r="B43" s="29" t="inlineStr">
        <is>
          <t>Board description · TEXT · Pinterest Organic Board</t>
        </is>
      </c>
      <c r="C43" s="26" t="n"/>
      <c r="D43" s="27">
        <f>IF(AND($C43="x",$A43&lt;&gt;""),$A43,"")</f>
        <v/>
      </c>
    </row>
    <row r="44">
      <c r="A44" s="25" t="inlineStr">
        <is>
          <t>board_follower_count</t>
        </is>
      </c>
      <c r="B44" s="29" t="inlineStr">
        <is>
          <t>Board follower count · NUMERIC · Pinterest Organic Board</t>
        </is>
      </c>
      <c r="C44" s="26" t="n"/>
      <c r="D44" s="27">
        <f>IF(AND($C44="x",$A44&lt;&gt;""),$A44,"")</f>
        <v/>
      </c>
    </row>
    <row r="45">
      <c r="A45" s="25" t="inlineStr">
        <is>
          <t>board_id</t>
        </is>
      </c>
      <c r="B45" s="29" t="inlineStr">
        <is>
          <t>Board ID · TEXT · Pinterest Organic Board</t>
        </is>
      </c>
      <c r="C45" s="26" t="n"/>
      <c r="D45" s="27">
        <f>IF(AND($C45="x",$A45&lt;&gt;""),$A45,"")</f>
        <v/>
      </c>
    </row>
    <row r="46">
      <c r="A46" s="25" t="inlineStr">
        <is>
          <t>board_image_cover_url</t>
        </is>
      </c>
      <c r="B46" s="29" t="inlineStr">
        <is>
          <t>Board image cover url · IMAGE_URL · Pinterest Organic Board</t>
        </is>
      </c>
      <c r="C46" s="26" t="n"/>
      <c r="D46" s="27">
        <f>IF(AND($C46="x",$A46&lt;&gt;""),$A46,"")</f>
        <v/>
      </c>
    </row>
    <row r="47">
      <c r="A47" s="25" t="inlineStr">
        <is>
          <t>board_media_image_cover_url</t>
        </is>
      </c>
      <c r="B47" s="29" t="inlineStr">
        <is>
          <t>Board media image cover url · IMAGE_URL · Pinterest Organic Board</t>
        </is>
      </c>
      <c r="C47" s="26" t="n"/>
      <c r="D47" s="27">
        <f>IF(AND($C47="x",$A47&lt;&gt;""),$A47,"")</f>
        <v/>
      </c>
    </row>
    <row r="48">
      <c r="A48" s="25" t="inlineStr">
        <is>
          <t>board_name</t>
        </is>
      </c>
      <c r="B48" s="29" t="inlineStr">
        <is>
          <t>Board name · TEXT · Pinterest Organic Board</t>
        </is>
      </c>
      <c r="C48" s="26" t="n"/>
      <c r="D48" s="27">
        <f>IF(AND($C48="x",$A48&lt;&gt;""),$A48,"")</f>
        <v/>
      </c>
    </row>
    <row r="49">
      <c r="A49" s="25" t="inlineStr">
        <is>
          <t>board_owner</t>
        </is>
      </c>
      <c r="B49" s="29" t="inlineStr">
        <is>
          <t>Board owner · TEXT · Pinterest Organic Board</t>
        </is>
      </c>
      <c r="C49" s="26" t="n"/>
      <c r="D49" s="27">
        <f>IF(AND($C49="x",$A49&lt;&gt;""),$A49,"")</f>
        <v/>
      </c>
    </row>
    <row r="50">
      <c r="A50" s="25" t="inlineStr">
        <is>
          <t>board_owner_username</t>
        </is>
      </c>
      <c r="B50" s="29" t="inlineStr">
        <is>
          <t>Board owner username · TEXT · Pinterest Organic Board</t>
        </is>
      </c>
      <c r="C50" s="26" t="n"/>
      <c r="D50" s="27">
        <f>IF(AND($C50="x",$A50&lt;&gt;""),$A50,"")</f>
        <v/>
      </c>
    </row>
    <row r="51">
      <c r="A51" s="25" t="inlineStr">
        <is>
          <t>board_pin_count</t>
        </is>
      </c>
      <c r="B51" s="29" t="inlineStr">
        <is>
          <t>Board pin count · NUMERIC · Pinterest Organic Board</t>
        </is>
      </c>
      <c r="C51" s="26" t="n"/>
      <c r="D51" s="27">
        <f>IF(AND($C51="x",$A51&lt;&gt;""),$A51,"")</f>
        <v/>
      </c>
    </row>
    <row r="52">
      <c r="A52" s="25" t="inlineStr">
        <is>
          <t>board_privacy</t>
        </is>
      </c>
      <c r="B52" s="29" t="inlineStr">
        <is>
          <t>Board privacy · TEXT · Pinterest Organic Board</t>
        </is>
      </c>
      <c r="C52" s="26" t="n"/>
      <c r="D52" s="27">
        <f>IF(AND($C52="x",$A52&lt;&gt;""),$A52,"")</f>
        <v/>
      </c>
    </row>
    <row r="53">
      <c r="A53" s="25" t="inlineStr">
        <is>
          <t>pin_alt_text</t>
        </is>
      </c>
      <c r="B53" s="29" t="inlineStr">
        <is>
          <t>Pin alt_text · TEXT · Pinterest Organic Pin</t>
        </is>
      </c>
      <c r="C53" s="26" t="n"/>
      <c r="D53" s="27">
        <f>IF(AND($C53="x",$A53&lt;&gt;""),$A53,"")</f>
        <v/>
      </c>
    </row>
    <row r="54">
      <c r="A54" s="25" t="inlineStr">
        <is>
          <t>pin_board_section_id</t>
        </is>
      </c>
      <c r="B54" s="29" t="inlineStr">
        <is>
          <t>Pin board section ID · IMAGE_URL · Pinterest Organic Pin</t>
        </is>
      </c>
      <c r="C54" s="26" t="n"/>
      <c r="D54" s="27">
        <f>IF(AND($C54="x",$A54&lt;&gt;""),$A54,"")</f>
        <v/>
      </c>
    </row>
    <row r="55">
      <c r="A55" s="25" t="inlineStr">
        <is>
          <t>pin_creative_type</t>
        </is>
      </c>
      <c r="B55" s="29" t="inlineStr">
        <is>
          <t>Pin creative type · TIMESTAMP · Pinterest Organic Pin</t>
        </is>
      </c>
      <c r="C55" s="26" t="n"/>
      <c r="D55" s="27">
        <f>IF(AND($C55="x",$A55&lt;&gt;""),$A55,"")</f>
        <v/>
      </c>
    </row>
    <row r="56">
      <c r="A56" s="25" t="inlineStr">
        <is>
          <t>pin_dominant_color</t>
        </is>
      </c>
      <c r="B56" s="29" t="inlineStr">
        <is>
          <t>Pin dominant color · TEXT · Pinterest Organic Pin</t>
        </is>
      </c>
      <c r="C56" s="26" t="n"/>
      <c r="D56" s="27">
        <f>IF(AND($C56="x",$A56&lt;&gt;""),$A56,"")</f>
        <v/>
      </c>
    </row>
    <row r="57">
      <c r="A57" s="25" t="inlineStr">
        <is>
          <t>pin_has_been_promoted</t>
        </is>
      </c>
      <c r="B57" s="29" t="inlineStr">
        <is>
          <t>Pin has been promoted · BOOLEAN · Pinterest Organic Pin</t>
        </is>
      </c>
      <c r="C57" s="26" t="n"/>
      <c r="D57" s="27">
        <f>IF(AND($C57="x",$A57&lt;&gt;""),$A57,"")</f>
        <v/>
      </c>
    </row>
    <row r="58">
      <c r="A58" s="25" t="inlineStr">
        <is>
          <t>pin_is_owner</t>
        </is>
      </c>
      <c r="B58" s="29" t="inlineStr">
        <is>
          <t>Pin is owner · BOOLEAN · Pinterest Organic Pin</t>
        </is>
      </c>
      <c r="C58" s="26" t="n"/>
      <c r="D58" s="27">
        <f>IF(AND($C58="x",$A58&lt;&gt;""),$A58,"")</f>
        <v/>
      </c>
    </row>
    <row r="59">
      <c r="A59" s="25" t="inlineStr">
        <is>
          <t>pin_is_standard</t>
        </is>
      </c>
      <c r="B59" s="29" t="inlineStr">
        <is>
          <t>Pin is standard · BOOLEAN · Pinterest Organic Pin</t>
        </is>
      </c>
      <c r="C59" s="26" t="n"/>
      <c r="D59" s="27">
        <f>IF(AND($C59="x",$A59&lt;&gt;""),$A59,"")</f>
        <v/>
      </c>
    </row>
    <row r="60">
      <c r="A60" s="25" t="inlineStr">
        <is>
          <t>pin_media_cover_image_url</t>
        </is>
      </c>
      <c r="B60" s="29" t="inlineStr">
        <is>
          <t>Pin media cover image url · IMAGE_URL · Pinterest Organic Pin</t>
        </is>
      </c>
      <c r="C60" s="26" t="n"/>
      <c r="D60" s="27">
        <f>IF(AND($C60="x",$A60&lt;&gt;""),$A60,"")</f>
        <v/>
      </c>
    </row>
    <row r="61">
      <c r="A61" s="25" t="inlineStr">
        <is>
          <t>pin_media_duration</t>
        </is>
      </c>
      <c r="B61" s="29" t="inlineStr">
        <is>
          <t>Pin media duration (video) · NUMERIC · Pinterest Organic Pin</t>
        </is>
      </c>
      <c r="C61" s="26" t="n"/>
      <c r="D61" s="27">
        <f>IF(AND($C61="x",$A61&lt;&gt;""),$A61,"")</f>
        <v/>
      </c>
    </row>
    <row r="62">
      <c r="A62" s="25" t="inlineStr">
        <is>
          <t>pin_media_height</t>
        </is>
      </c>
      <c r="B62" s="29" t="inlineStr">
        <is>
          <t>Pin media height (video) · NUMERIC · Pinterest Organic Pin</t>
        </is>
      </c>
      <c r="C62" s="26" t="n"/>
      <c r="D62" s="27">
        <f>IF(AND($C62="x",$A62&lt;&gt;""),$A62,"")</f>
        <v/>
      </c>
    </row>
    <row r="63">
      <c r="A63" s="25" t="inlineStr">
        <is>
          <t>pin_media_images_1200x_url</t>
        </is>
      </c>
      <c r="B63" s="29" t="inlineStr">
        <is>
          <t>Pin image 1200px url · IMAGE_URL · Pinterest Organic Pin</t>
        </is>
      </c>
      <c r="C63" s="26" t="n"/>
      <c r="D63" s="27">
        <f>IF(AND($C63="x",$A63&lt;&gt;""),$A63,"")</f>
        <v/>
      </c>
    </row>
    <row r="64">
      <c r="A64" s="25" t="inlineStr">
        <is>
          <t>pin_media_images_150x150_url</t>
        </is>
      </c>
      <c r="B64" s="29" t="inlineStr">
        <is>
          <t>Pin image 150px url · IMAGE_URL · Pinterest Organic Pin</t>
        </is>
      </c>
      <c r="C64" s="26" t="n"/>
      <c r="D64" s="27">
        <f>IF(AND($C64="x",$A64&lt;&gt;""),$A64,"")</f>
        <v/>
      </c>
    </row>
    <row r="65">
      <c r="A65" s="25" t="inlineStr">
        <is>
          <t>pin_media_images_400x300_url</t>
        </is>
      </c>
      <c r="B65" s="29" t="inlineStr">
        <is>
          <t>Pin image 400px url · IMAGE_URL · Pinterest Organic Pin</t>
        </is>
      </c>
      <c r="C65" s="26" t="n"/>
      <c r="D65" s="27">
        <f>IF(AND($C65="x",$A65&lt;&gt;""),$A65,"")</f>
        <v/>
      </c>
    </row>
    <row r="66">
      <c r="A66" s="25" t="inlineStr">
        <is>
          <t>pin_media_media_type</t>
        </is>
      </c>
      <c r="B66" s="29" t="inlineStr">
        <is>
          <t>Pin media type · TEXT · Pinterest Organic Pin</t>
        </is>
      </c>
      <c r="C66" s="26" t="n"/>
      <c r="D66" s="27">
        <f>IF(AND($C66="x",$A66&lt;&gt;""),$A66,"")</f>
        <v/>
      </c>
    </row>
    <row r="67">
      <c r="A67" s="25" t="inlineStr">
        <is>
          <t>pin_media_video_url</t>
        </is>
      </c>
      <c r="B67" s="29" t="inlineStr">
        <is>
          <t>Pin media video url · TEXT · Pinterest Organic Pin</t>
        </is>
      </c>
      <c r="C67" s="26" t="n"/>
      <c r="D67" s="27">
        <f>IF(AND($C67="x",$A67&lt;&gt;""),$A67,"")</f>
        <v/>
      </c>
    </row>
    <row r="68">
      <c r="A68" s="25" t="inlineStr">
        <is>
          <t>pin_media_width</t>
        </is>
      </c>
      <c r="B68" s="29" t="inlineStr">
        <is>
          <t>Pin media width (video) · NUMERIC · Pinterest Organic Pin</t>
        </is>
      </c>
      <c r="C68" s="26" t="n"/>
      <c r="D68" s="27">
        <f>IF(AND($C68="x",$A68&lt;&gt;""),$A68,"")</f>
        <v/>
      </c>
    </row>
    <row r="69">
      <c r="A69" s="25" t="inlineStr">
        <is>
          <t>pin_note</t>
        </is>
      </c>
      <c r="B69" s="29" t="inlineStr">
        <is>
          <t>Pin private note · TEXT · Pinterest Organic Pin</t>
        </is>
      </c>
      <c r="C69" s="26" t="n"/>
      <c r="D69" s="27">
        <f>IF(AND($C69="x",$A69&lt;&gt;""),$A69,"")</f>
        <v/>
      </c>
    </row>
    <row r="70">
      <c r="A70" s="25" t="inlineStr">
        <is>
          <t>pin_permalink</t>
        </is>
      </c>
      <c r="B70" s="29" t="inlineStr">
        <is>
          <t>Pin permalink · TEXT · Pinterest Organic Pin</t>
        </is>
      </c>
      <c r="C70" s="26" t="n"/>
      <c r="D70" s="27">
        <f>IF(AND($C70="x",$A70&lt;&gt;""),$A70,"")</f>
        <v/>
      </c>
    </row>
    <row r="71">
      <c r="A71" s="25" t="inlineStr">
        <is>
          <t>data_fetched_at</t>
        </is>
      </c>
      <c r="B71" s="29" t="inlineStr">
        <is>
          <t>Data fetched at · TIMESTAMP · Pinterest Organic other</t>
        </is>
      </c>
      <c r="C71" s="26" t="n"/>
      <c r="D71" s="27">
        <f>IF(AND($C71="x",$A71&lt;&gt;""),$A71,"")</f>
        <v/>
      </c>
    </row>
    <row r="72">
      <c r="A72" s="25" t="inlineStr">
        <is>
          <t>datasource</t>
        </is>
      </c>
      <c r="B72" s="29" t="inlineStr">
        <is>
          <t>Data Source · TEXT · Pinterest Organic other</t>
        </is>
      </c>
      <c r="C72" s="26" t="n"/>
      <c r="D72" s="27">
        <f>IF(AND($C72="x",$A72&lt;&gt;""),$A72,"")</f>
        <v/>
      </c>
    </row>
    <row r="73">
      <c r="A73" s="25" t="inlineStr">
        <is>
          <t>day_of_month</t>
        </is>
      </c>
      <c r="B73" s="29" t="inlineStr">
        <is>
          <t>Day of month · TEXT · Pinterest Organic other</t>
        </is>
      </c>
      <c r="C73" s="26" t="n"/>
      <c r="D73" s="27">
        <f>IF(AND($C73="x",$A73&lt;&gt;""),$A73,"")</f>
        <v/>
      </c>
    </row>
    <row r="74">
      <c r="A74" s="25" t="inlineStr">
        <is>
          <t>month</t>
        </is>
      </c>
      <c r="B74" s="29" t="inlineStr">
        <is>
          <t>Month · TEXT · Pinterest Organic other</t>
        </is>
      </c>
      <c r="C74" s="26" t="n"/>
      <c r="D74" s="27">
        <f>IF(AND($C74="x",$A74&lt;&gt;""),$A74,"")</f>
        <v/>
      </c>
    </row>
    <row r="75">
      <c r="A75" s="25" t="inlineStr">
        <is>
          <t>now</t>
        </is>
      </c>
      <c r="B75" s="29" t="inlineStr">
        <is>
          <t>Now · TIMESTAMP · Pinterest Organic other</t>
        </is>
      </c>
      <c r="C75" s="26" t="n"/>
      <c r="D75" s="27">
        <f>IF(AND($C75="x",$A75&lt;&gt;""),$A75,"")</f>
        <v/>
      </c>
    </row>
    <row r="76">
      <c r="A76" s="25" t="inlineStr">
        <is>
          <t>source</t>
        </is>
      </c>
      <c r="B76" s="29" t="inlineStr">
        <is>
          <t>Source · TEXT · Pinterest Organic other</t>
        </is>
      </c>
      <c r="C76" s="26" t="n"/>
      <c r="D76" s="27">
        <f>IF(AND($C76="x",$A76&lt;&gt;""),$A76,"")</f>
        <v/>
      </c>
    </row>
    <row r="77">
      <c r="A77" s="25" t="inlineStr">
        <is>
          <t>today</t>
        </is>
      </c>
      <c r="B77" s="29" t="inlineStr">
        <is>
          <t>Today · DATE · Pinterest Organic other</t>
        </is>
      </c>
      <c r="C77" s="26" t="n"/>
      <c r="D77" s="27">
        <f>IF(AND($C77="x",$A77&lt;&gt;""),$A77,"")</f>
        <v/>
      </c>
    </row>
    <row r="78">
      <c r="A78" s="25" t="inlineStr">
        <is>
          <t>week</t>
        </is>
      </c>
      <c r="B78" s="29" t="inlineStr">
        <is>
          <t>Week · TEXT · Pinterest Organic other</t>
        </is>
      </c>
      <c r="C78" s="26" t="n"/>
      <c r="D78" s="27">
        <f>IF(AND($C78="x",$A78&lt;&gt;""),$A78,"")</f>
        <v/>
      </c>
    </row>
    <row r="79">
      <c r="A79" s="25" t="inlineStr">
        <is>
          <t>week_day</t>
        </is>
      </c>
      <c r="B79" s="29" t="inlineStr">
        <is>
          <t>Day of week and day number · TEXT · Pinterest Organic other</t>
        </is>
      </c>
      <c r="C79" s="26" t="n"/>
      <c r="D79" s="27">
        <f>IF(AND($C79="x",$A79&lt;&gt;""),$A79,"")</f>
        <v/>
      </c>
    </row>
    <row r="80">
      <c r="A80" s="25" t="inlineStr">
        <is>
          <t>week_day_iso</t>
        </is>
      </c>
      <c r="B80" s="29" t="inlineStr">
        <is>
          <t>Day of week and day number, ISO · TEXT · Pinterest Organic other</t>
        </is>
      </c>
      <c r="C80" s="26" t="n"/>
      <c r="D80" s="27">
        <f>IF(AND($C80="x",$A80&lt;&gt;""),$A80,"")</f>
        <v/>
      </c>
    </row>
    <row r="81">
      <c r="A81" s="25" t="inlineStr">
        <is>
          <t>week_iso</t>
        </is>
      </c>
      <c r="B81" s="29" t="inlineStr">
        <is>
          <t>Week ISO · TEXT · Pinterest Organic other</t>
        </is>
      </c>
      <c r="C81" s="26" t="n"/>
      <c r="D81" s="27">
        <f>IF(AND($C81="x",$A81&lt;&gt;""),$A81,"")</f>
        <v/>
      </c>
    </row>
    <row r="82">
      <c r="A82" s="25" t="inlineStr">
        <is>
          <t>year</t>
        </is>
      </c>
      <c r="B82" s="29" t="inlineStr">
        <is>
          <t>Year · TEXT · Pinterest Organic other</t>
        </is>
      </c>
      <c r="C82" s="26" t="n"/>
      <c r="D82" s="27">
        <f>IF(AND($C82="x",$A82&lt;&gt;""),$A82,"")</f>
        <v/>
      </c>
    </row>
    <row r="83">
      <c r="A83" s="25" t="inlineStr">
        <is>
          <t>year_month</t>
        </is>
      </c>
      <c r="B83" s="29" t="inlineStr">
        <is>
          <t>Yearmonth · TEXT · Pinterest Organic other</t>
        </is>
      </c>
      <c r="C83" s="26" t="n"/>
      <c r="D83" s="27">
        <f>IF(AND($C83="x",$A83&lt;&gt;""),$A83,"")</f>
        <v/>
      </c>
    </row>
    <row r="84">
      <c r="A84" s="25" t="inlineStr">
        <is>
          <t>year_month_name</t>
        </is>
      </c>
      <c r="B84" s="29" t="inlineStr">
        <is>
          <t>Year month name · TEXT · Pinterest Organic other</t>
        </is>
      </c>
      <c r="C84" s="26" t="n"/>
      <c r="D84" s="27">
        <f>IF(AND($C84="x",$A84&lt;&gt;""),$A84,"")</f>
        <v/>
      </c>
    </row>
    <row r="85">
      <c r="A85" s="25" t="inlineStr">
        <is>
          <t>year_of_week</t>
        </is>
      </c>
      <c r="B85" s="29" t="inlineStr">
        <is>
          <t>Year of week · TEXT · Pinterest Organic other</t>
        </is>
      </c>
      <c r="C85" s="26" t="n"/>
      <c r="D85" s="27">
        <f>IF(AND($C85="x",$A85&lt;&gt;""),$A85,"")</f>
        <v/>
      </c>
    </row>
    <row r="86">
      <c r="A86" s="25" t="inlineStr">
        <is>
          <t>year_of_week_iso</t>
        </is>
      </c>
      <c r="B86" s="29" t="inlineStr">
        <is>
          <t>Year of week, ISO · TEXT · Pinterest Organic other</t>
        </is>
      </c>
      <c r="C86" s="26" t="n"/>
      <c r="D86" s="27">
        <f>IF(AND($C86="x",$A86&lt;&gt;""),$A86,"")</f>
        <v/>
      </c>
    </row>
    <row r="87">
      <c r="A87" s="25" t="inlineStr">
        <is>
          <t>year_week</t>
        </is>
      </c>
      <c r="B87" s="29" t="inlineStr">
        <is>
          <t>Year week · TEXT · Pinterest Organic other</t>
        </is>
      </c>
      <c r="C87" s="26" t="n"/>
      <c r="D87" s="27">
        <f>IF(AND($C87="x",$A87&lt;&gt;""),$A87,"")</f>
        <v/>
      </c>
    </row>
    <row r="88">
      <c r="A88" s="25" t="inlineStr">
        <is>
          <t>year_week_iso</t>
        </is>
      </c>
      <c r="B88" s="29" t="inlineStr">
        <is>
          <t>Year week ISO · TEXT · Pinterest Organic other</t>
        </is>
      </c>
      <c r="C88" s="26" t="n"/>
      <c r="D88" s="27">
        <f>IF(AND($C88="x",$A88&lt;&gt;""),$A88,"")</f>
        <v/>
      </c>
    </row>
    <row r="89">
      <c r="A89" s="25" t="inlineStr">
        <is>
          <t>pin_quartile_95_percent_view</t>
        </is>
      </c>
      <c r="B89" s="29" t="inlineStr">
        <is>
          <t>Pin quartile_95_percent_view · NUMERIC · Pinterest Organic pin_analytics</t>
        </is>
      </c>
      <c r="C89" s="26" t="n"/>
      <c r="D89" s="27">
        <f>IF(AND($C89="x",$A89&lt;&gt;""),$A89,"")</f>
        <v/>
      </c>
    </row>
    <row r="90">
      <c r="A90" s="25" t="inlineStr">
        <is>
          <t>pin_save_rate</t>
        </is>
      </c>
      <c r="B90" s="29" t="inlineStr">
        <is>
          <t>Pin save rate · PERCENT · Pinterest Organic pin_analytics</t>
        </is>
      </c>
      <c r="C90" s="26" t="n"/>
      <c r="D90" s="27">
        <f>IF(AND($C90="x",$A90&lt;&gt;""),$A90,"")</f>
        <v/>
      </c>
    </row>
    <row r="91">
      <c r="A91" s="25" t="inlineStr">
        <is>
          <t>pin_video_10s_view</t>
        </is>
      </c>
      <c r="B91" s="29" t="inlineStr">
        <is>
          <t>Pin video_10s_view · NUMERIC · Pinterest Organic pin_analytics</t>
        </is>
      </c>
      <c r="C91" s="26" t="n"/>
      <c r="D91" s="27">
        <f>IF(AND($C91="x",$A91&lt;&gt;""),$A91,"")</f>
        <v/>
      </c>
    </row>
    <row r="92">
      <c r="A92" s="25" t="inlineStr">
        <is>
          <t>pin_video_avg_watch_time</t>
        </is>
      </c>
      <c r="B92" s="29" t="inlineStr">
        <is>
          <t>Pin video_avg_watch_time · NUMERIC · Pinterest Organic pin_analytics</t>
        </is>
      </c>
      <c r="C92" s="26" t="n"/>
      <c r="D92" s="27">
        <f>IF(AND($C92="x",$A92&lt;&gt;""),$A92,"")</f>
        <v/>
      </c>
    </row>
    <row r="93">
      <c r="A93" s="25" t="inlineStr">
        <is>
          <t>pin_video_v50_watch_time</t>
        </is>
      </c>
      <c r="B93" s="29" t="inlineStr">
        <is>
          <t>Pin video_v50_watch_time · NUMERIC · Pinterest Organic pin_analytics</t>
        </is>
      </c>
      <c r="C93" s="26" t="n"/>
      <c r="D93" s="27">
        <f>IF(AND($C93="x",$A93&lt;&gt;""),$A93,"")</f>
        <v/>
      </c>
    </row>
    <row r="94">
      <c r="A94" s="22" t="inlineStr">
        <is>
          <t>Eigen veld toevoegen: zet hieronder het Windsor-veld-id in kolom A en een x in kolom C (tot rij 104).</t>
        </is>
      </c>
    </row>
    <row r="95">
      <c r="A95" s="30" t="n"/>
      <c r="C95" s="30" t="n"/>
      <c r="D95" s="27">
        <f>IF(AND($C95="x",$A95&lt;&gt;""),$A95,"")</f>
        <v/>
      </c>
    </row>
    <row r="96">
      <c r="A96" s="30" t="n"/>
      <c r="C96" s="30" t="n"/>
      <c r="D96" s="27">
        <f>IF(AND($C96="x",$A96&lt;&gt;""),$A96,"")</f>
        <v/>
      </c>
    </row>
    <row r="97">
      <c r="A97" s="30" t="n"/>
      <c r="C97" s="30" t="n"/>
      <c r="D97" s="27">
        <f>IF(AND($C97="x",$A97&lt;&gt;""),$A97,"")</f>
        <v/>
      </c>
    </row>
    <row r="98">
      <c r="A98" s="30" t="n"/>
      <c r="C98" s="30" t="n"/>
      <c r="D98" s="27">
        <f>IF(AND($C98="x",$A98&lt;&gt;""),$A98,"")</f>
        <v/>
      </c>
    </row>
    <row r="99">
      <c r="A99" s="30" t="n"/>
      <c r="C99" s="30" t="n"/>
      <c r="D99" s="27">
        <f>IF(AND($C99="x",$A99&lt;&gt;""),$A99,"")</f>
        <v/>
      </c>
    </row>
    <row r="100">
      <c r="A100" s="30" t="n"/>
      <c r="C100" s="30" t="n"/>
      <c r="D100" s="27">
        <f>IF(AND($C100="x",$A100&lt;&gt;""),$A100,"")</f>
        <v/>
      </c>
    </row>
    <row r="101">
      <c r="A101" s="30" t="n"/>
      <c r="C101" s="30" t="n"/>
      <c r="D101" s="27">
        <f>IF(AND($C101="x",$A101&lt;&gt;""),$A101,"")</f>
        <v/>
      </c>
    </row>
    <row r="102">
      <c r="A102" s="30" t="n"/>
      <c r="C102" s="30" t="n"/>
      <c r="D102" s="27">
        <f>IF(AND($C102="x",$A102&lt;&gt;""),$A102,"")</f>
        <v/>
      </c>
    </row>
    <row r="103">
      <c r="A103" s="30" t="n"/>
      <c r="C103" s="30" t="n"/>
      <c r="D103" s="27">
        <f>IF(AND($C103="x",$A103&lt;&gt;""),$A103,"")</f>
        <v/>
      </c>
    </row>
    <row r="104">
      <c r="A104" s="30" t="n"/>
      <c r="C104" s="30" t="n"/>
      <c r="D104" s="27">
        <f>IF(AND($C104="x",$A104&lt;&gt;""),$A104,"")</f>
        <v/>
      </c>
    </row>
  </sheetData>
  <mergeCells count="3">
    <mergeCell ref="A94:C94"/>
    <mergeCell ref="B8:D8"/>
    <mergeCell ref="A30:C30"/>
  </mergeCells>
  <dataValidations count="1">
    <dataValidation sqref="C12 C13 C14 C15 C16 C17 C18 C19 C20 C21 C22 C23 C24 C25 C26 C27 C28 C29 C31 C32 C33 C34 C35 C36 C37 C38 C39 C40 C41 C42 C43 C44 C45 C46 C47 C48 C49 C50 C51 C52 C53 C54 C55 C56 C57 C58 C59 C60 C61 C62 C63 C64 C65 C66 C67 C68 C69 C70 C71 C72 C73 C74 C75 C76 C77 C78 C79 C80 C81 C82 C83 C84 C85 C86 C87 C88 C89 C90 C91 C92 C93 C95 C96 C97 C98 C99 C100 C101 C102 C103 C104"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0"/>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YouTube video</t>
        </is>
      </c>
      <c r="C1" s="22" t="inlineStr">
        <is>
          <t>Status: Nieuw — dashboard leest dit nog niet · Social (geen tab)</t>
        </is>
      </c>
    </row>
    <row r="2">
      <c r="A2" s="3" t="inlineStr">
        <is>
          <t>Connector</t>
        </is>
      </c>
      <c r="B2" s="6" t="inlineStr">
        <is>
          <t>youtube</t>
        </is>
      </c>
    </row>
    <row r="3">
      <c r="A3" s="3" t="inlineStr">
        <is>
          <t>Account-id (uit Instellingen)</t>
        </is>
      </c>
      <c r="B3" s="23">
        <f>IF(Instellingen!$B$28="","",Instellingen!$B$28)</f>
        <v/>
      </c>
      <c r="C3" s="8" t="inlineStr">
        <is>
          <t>Leeg = geen select_accounts in de URL</t>
        </is>
      </c>
    </row>
    <row r="4">
      <c r="A4" s="3" t="inlineStr">
        <is>
          <t>Taaknaam (Task name)</t>
        </is>
      </c>
      <c r="B4" s="23">
        <f>"Windsor - Sheets - YouTube video - "&amp;Instellingen!$B$3</f>
        <v/>
      </c>
    </row>
    <row r="5">
      <c r="A5" s="3" t="inlineStr">
        <is>
          <t>Tabnaam (Sheet Name)</t>
        </is>
      </c>
      <c r="B5" s="23">
        <f>"YouTube - video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$110)&amp;IF($B$3&lt;&gt;"","&amp;select_accounts="&amp;$B$3,"")&amp;IF(Instellingen!$B$5&lt;&gt;"","&amp;_field_headers="&amp;Instellingen!$B$5,"")</f>
        <v/>
      </c>
    </row>
    <row r="9">
      <c r="A9" s="3" t="inlineStr">
        <is>
          <t>Aantal velden in de query</t>
        </is>
      </c>
      <c r="B9" s="6">
        <f>COUNTIF($C$12:$C$110,"x")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channel_id</t>
        </is>
      </c>
      <c r="B15" s="25" t="inlineStr">
        <is>
          <t>Kanaal-id · Windsor: Channel ID · TEXT</t>
        </is>
      </c>
      <c r="C15" s="26" t="n"/>
      <c r="D15" s="27">
        <f>IF(AND($C15="x",$A15&lt;&gt;""),$A15,"")</f>
        <v/>
      </c>
    </row>
    <row r="16">
      <c r="A16" s="16" t="inlineStr">
        <is>
          <t>video</t>
        </is>
      </c>
      <c r="B16" s="25" t="inlineStr">
        <is>
          <t>Identiteit van de video (geen 'video_id') · Windsor: Video · TEXT</t>
        </is>
      </c>
      <c r="C16" s="26" t="inlineStr">
        <is>
          <t>x</t>
        </is>
      </c>
      <c r="D16" s="27">
        <f>IF(AND($C16="x",$A16&lt;&gt;""),$A16,"")</f>
        <v/>
      </c>
    </row>
    <row r="17">
      <c r="A17" s="16" t="inlineStr">
        <is>
          <t>video_title</t>
        </is>
      </c>
      <c r="B17" s="25" t="inlineStr">
        <is>
          <t>Titel · Windsor: Video title · TEXT</t>
        </is>
      </c>
      <c r="C17" s="26" t="inlineStr">
        <is>
          <t>x</t>
        </is>
      </c>
      <c r="D17" s="27">
        <f>IF(AND($C17="x",$A17&lt;&gt;""),$A17,"")</f>
        <v/>
      </c>
    </row>
    <row r="18">
      <c r="A18" s="16" t="inlineStr">
        <is>
          <t>published_at</t>
        </is>
      </c>
      <c r="B18" s="25" t="inlineStr">
        <is>
          <t>Publicatiedatum · Windsor: Publish date · DATE</t>
        </is>
      </c>
      <c r="C18" s="26" t="inlineStr">
        <is>
          <t>x</t>
        </is>
      </c>
      <c r="D18" s="27">
        <f>IF(AND($C18="x",$A18&lt;&gt;""),$A18,"")</f>
        <v/>
      </c>
    </row>
    <row r="19">
      <c r="A19" s="16" t="inlineStr">
        <is>
          <t>videourl</t>
        </is>
      </c>
      <c r="B19" s="25" t="inlineStr">
        <is>
          <t>Link · Windsor: Full Video URL · TEXT</t>
        </is>
      </c>
      <c r="C19" s="26" t="inlineStr">
        <is>
          <t>x</t>
        </is>
      </c>
      <c r="D19" s="27">
        <f>IF(AND($C19="x",$A19&lt;&gt;""),$A19,"")</f>
        <v/>
      </c>
    </row>
    <row r="20">
      <c r="A20" s="16" t="inlineStr">
        <is>
          <t>videoimage</t>
        </is>
      </c>
      <c r="B20" s="25" t="inlineStr">
        <is>
          <t>Thumbnail · Windsor: Video image URL (default) · IMAGE_URL</t>
        </is>
      </c>
      <c r="C20" s="26" t="inlineStr">
        <is>
          <t>x</t>
        </is>
      </c>
      <c r="D20" s="27">
        <f>IF(AND($C20="x",$A20&lt;&gt;""),$A20,"")</f>
        <v/>
      </c>
    </row>
    <row r="21">
      <c r="A21" s="16" t="inlineStr">
        <is>
          <t>views</t>
        </is>
      </c>
      <c r="B21" s="25" t="inlineStr">
        <is>
          <t>Weergaven · Windsor: YouTube Video Views · NUMERIC</t>
        </is>
      </c>
      <c r="C21" s="26" t="inlineStr">
        <is>
          <t>x</t>
        </is>
      </c>
      <c r="D21" s="27">
        <f>IF(AND($C21="x",$A21&lt;&gt;""),$A21,"")</f>
        <v/>
      </c>
    </row>
    <row r="22">
      <c r="A22" s="16" t="inlineStr">
        <is>
          <t>engaged_views</t>
        </is>
      </c>
      <c r="B22" s="25" t="inlineStr">
        <is>
          <t>Betrokken weergaven · Windsor: Engaged Views · NUMERIC</t>
        </is>
      </c>
      <c r="C22" s="26" t="n"/>
      <c r="D22" s="27">
        <f>IF(AND($C22="x",$A22&lt;&gt;""),$A22,"")</f>
        <v/>
      </c>
    </row>
    <row r="23">
      <c r="A23" s="16" t="inlineStr">
        <is>
          <t>likes</t>
        </is>
      </c>
      <c r="B23" s="25" t="inlineStr">
        <is>
          <t>Likes · Windsor: Likes · NUMERIC</t>
        </is>
      </c>
      <c r="C23" s="26" t="inlineStr">
        <is>
          <t>x</t>
        </is>
      </c>
      <c r="D23" s="27">
        <f>IF(AND($C23="x",$A23&lt;&gt;""),$A23,"")</f>
        <v/>
      </c>
    </row>
    <row r="24">
      <c r="A24" s="16" t="inlineStr">
        <is>
          <t>comments</t>
        </is>
      </c>
      <c r="B24" s="25" t="inlineStr">
        <is>
          <t>Reacties · Windsor: Comments · NUMERIC</t>
        </is>
      </c>
      <c r="C24" s="26" t="inlineStr">
        <is>
          <t>x</t>
        </is>
      </c>
      <c r="D24" s="27">
        <f>IF(AND($C24="x",$A24&lt;&gt;""),$A24,"")</f>
        <v/>
      </c>
    </row>
    <row r="25">
      <c r="A25" s="16" t="inlineStr">
        <is>
          <t>shares</t>
        </is>
      </c>
      <c r="B25" s="25" t="inlineStr">
        <is>
          <t>Gedeeld · Windsor: Shares · NUMERIC</t>
        </is>
      </c>
      <c r="C25" s="26" t="inlineStr">
        <is>
          <t>x</t>
        </is>
      </c>
      <c r="D25" s="27">
        <f>IF(AND($C25="x",$A25&lt;&gt;""),$A25,"")</f>
        <v/>
      </c>
    </row>
    <row r="26">
      <c r="A26" s="16" t="inlineStr">
        <is>
          <t>estimated_minutes_watched</t>
        </is>
      </c>
      <c r="B26" s="25" t="inlineStr">
        <is>
          <t>Kijktijd (minuten) · Windsor: Estimated Minutes Watched · NUMERIC</t>
        </is>
      </c>
      <c r="C26" s="26" t="inlineStr">
        <is>
          <t>x</t>
        </is>
      </c>
      <c r="D26" s="27">
        <f>IF(AND($C26="x",$A26&lt;&gt;""),$A26,"")</f>
        <v/>
      </c>
    </row>
    <row r="27">
      <c r="A27" s="16" t="inlineStr">
        <is>
          <t>average_view_duration</t>
        </is>
      </c>
      <c r="B27" s="25" t="inlineStr">
        <is>
          <t>Gemiddelde kijkduur · Windsor: Average View Duration · NUMERIC</t>
        </is>
      </c>
      <c r="C27" s="26" t="inlineStr">
        <is>
          <t>x</t>
        </is>
      </c>
      <c r="D27" s="27">
        <f>IF(AND($C27="x",$A27&lt;&gt;""),$A27,"")</f>
        <v/>
      </c>
    </row>
    <row r="28">
      <c r="A28" s="16" t="inlineStr">
        <is>
          <t>average_view_percentage</t>
        </is>
      </c>
      <c r="B28" s="25" t="inlineStr">
        <is>
          <t>Gemiddeld bekeken (%) · Windsor: Average View Percentage · PERCENT</t>
        </is>
      </c>
      <c r="C28" s="26" t="n"/>
      <c r="D28" s="27">
        <f>IF(AND($C28="x",$A28&lt;&gt;""),$A28,"")</f>
        <v/>
      </c>
    </row>
    <row r="29">
      <c r="A29" s="16" t="inlineStr">
        <is>
          <t>subscribers_gained</t>
        </is>
      </c>
      <c r="B29" s="25" t="inlineStr">
        <is>
          <t>Abonnees gewonnen · Windsor: Subscribers Gained · NUMERIC</t>
        </is>
      </c>
      <c r="C29" s="26" t="inlineStr">
        <is>
          <t>x</t>
        </is>
      </c>
      <c r="D29" s="27">
        <f>IF(AND($C29="x",$A29&lt;&gt;""),$A29,"")</f>
        <v/>
      </c>
    </row>
    <row r="30">
      <c r="A30" s="16" t="inlineStr">
        <is>
          <t>subscribers_lost</t>
        </is>
      </c>
      <c r="B30" s="25" t="inlineStr">
        <is>
          <t>Abonnees verloren · Windsor: Subscribers Lost · NUMERIC</t>
        </is>
      </c>
      <c r="C30" s="26" t="n"/>
      <c r="D30" s="27">
        <f>IF(AND($C30="x",$A30&lt;&gt;""),$A30,"")</f>
        <v/>
      </c>
    </row>
    <row r="31">
      <c r="A31" s="28" t="inlineStr">
        <is>
          <t>— Overige Windsor-velden van connector 'youtube' (68; weergavenaam · type · rapport). Zet een x om ze op te nemen. —</t>
        </is>
      </c>
      <c r="D31" s="27" t="inlineStr"/>
    </row>
    <row r="32">
      <c r="A32" s="25" t="inlineStr">
        <is>
          <t>channel_description</t>
        </is>
      </c>
      <c r="B32" s="29" t="inlineStr">
        <is>
          <t>Channel Description · TEXT · Youtube Data - Channel</t>
        </is>
      </c>
      <c r="C32" s="26" t="n"/>
      <c r="D32" s="27">
        <f>IF(AND($C32="x",$A32&lt;&gt;""),$A32,"")</f>
        <v/>
      </c>
    </row>
    <row r="33">
      <c r="A33" s="25" t="inlineStr">
        <is>
          <t>channel_image</t>
        </is>
      </c>
      <c r="B33" s="29" t="inlineStr">
        <is>
          <t>Thumbnail · IMAGE_URL · Youtube Data - Channel</t>
        </is>
      </c>
      <c r="C33" s="26" t="n"/>
      <c r="D33" s="27">
        <f>IF(AND($C33="x",$A33&lt;&gt;""),$A33,"")</f>
        <v/>
      </c>
    </row>
    <row r="34">
      <c r="A34" s="25" t="inlineStr">
        <is>
          <t>channel_title</t>
        </is>
      </c>
      <c r="B34" s="29" t="inlineStr">
        <is>
          <t>Channel Title · TEXT · Youtube Data - Channel</t>
        </is>
      </c>
      <c r="C34" s="26" t="n"/>
      <c r="D34" s="27">
        <f>IF(AND($C34="x",$A34&lt;&gt;""),$A34,"")</f>
        <v/>
      </c>
    </row>
    <row r="35">
      <c r="A35" s="25" t="inlineStr">
        <is>
          <t>comment_count</t>
        </is>
      </c>
      <c r="B35" s="29" t="inlineStr">
        <is>
          <t>Comment Count · NUMERIC · Youtube Data - Channel</t>
        </is>
      </c>
      <c r="C35" s="26" t="n"/>
      <c r="D35" s="27">
        <f>IF(AND($C35="x",$A35&lt;&gt;""),$A35,"")</f>
        <v/>
      </c>
    </row>
    <row r="36">
      <c r="A36" s="25" t="inlineStr">
        <is>
          <t>subscriber_count</t>
        </is>
      </c>
      <c r="B36" s="29" t="inlineStr">
        <is>
          <t>Subscriber Count · NUMERIC · Youtube Data - Channel</t>
        </is>
      </c>
      <c r="C36" s="26" t="n"/>
      <c r="D36" s="27">
        <f>IF(AND($C36="x",$A36&lt;&gt;""),$A36,"")</f>
        <v/>
      </c>
    </row>
    <row r="37">
      <c r="A37" s="25" t="inlineStr">
        <is>
          <t>video_count</t>
        </is>
      </c>
      <c r="B37" s="29" t="inlineStr">
        <is>
          <t>Videos Published · NUMERIC · Youtube Data - Channel</t>
        </is>
      </c>
      <c r="C37" s="26" t="n"/>
      <c r="D37" s="27">
        <f>IF(AND($C37="x",$A37&lt;&gt;""),$A37,"")</f>
        <v/>
      </c>
    </row>
    <row r="38">
      <c r="A38" s="25" t="inlineStr">
        <is>
          <t>view_count</t>
        </is>
      </c>
      <c r="B38" s="29" t="inlineStr">
        <is>
          <t>View Count · NUMERIC · Youtube Data - Channel</t>
        </is>
      </c>
      <c r="C38" s="26" t="n"/>
      <c r="D38" s="27">
        <f>IF(AND($C38="x",$A38&lt;&gt;""),$A38,"")</f>
        <v/>
      </c>
    </row>
    <row r="39">
      <c r="A39" s="25" t="inlineStr">
        <is>
          <t>privacy_status</t>
        </is>
      </c>
      <c r="B39" s="29" t="inlineStr">
        <is>
          <t>Privacy Status · TEXT · Youtube Data - Video</t>
        </is>
      </c>
      <c r="C39" s="26" t="n"/>
      <c r="D39" s="27">
        <f>IF(AND($C39="x",$A39&lt;&gt;""),$A39,"")</f>
        <v/>
      </c>
    </row>
    <row r="40">
      <c r="A40" s="25" t="inlineStr">
        <is>
          <t>video_age_restriction</t>
        </is>
      </c>
      <c r="B40" s="29" t="inlineStr">
        <is>
          <t>Age restriction · TEXT · Youtube Data - Video</t>
        </is>
      </c>
      <c r="C40" s="26" t="n"/>
      <c r="D40" s="27">
        <f>IF(AND($C40="x",$A40&lt;&gt;""),$A40,"")</f>
        <v/>
      </c>
    </row>
    <row r="41">
      <c r="A41" s="25" t="inlineStr">
        <is>
          <t>video_category</t>
        </is>
      </c>
      <c r="B41" s="29" t="inlineStr">
        <is>
          <t>Category Id · TEXT · Youtube Data - Video</t>
        </is>
      </c>
      <c r="C41" s="26" t="n"/>
      <c r="D41" s="27">
        <f>IF(AND($C41="x",$A41&lt;&gt;""),$A41,"")</f>
        <v/>
      </c>
    </row>
    <row r="42">
      <c r="A42" s="25" t="inlineStr">
        <is>
          <t>video_comment_count</t>
        </is>
      </c>
      <c r="B42" s="29" t="inlineStr">
        <is>
          <t>Video Comment Count · NUMERIC · Youtube Data - Video</t>
        </is>
      </c>
      <c r="C42" s="26" t="n"/>
      <c r="D42" s="27">
        <f>IF(AND($C42="x",$A42&lt;&gt;""),$A42,"")</f>
        <v/>
      </c>
    </row>
    <row r="43">
      <c r="A43" s="25" t="inlineStr">
        <is>
          <t>video_description</t>
        </is>
      </c>
      <c r="B43" s="29" t="inlineStr">
        <is>
          <t>Video description · TEXT · Youtube Data - Video</t>
        </is>
      </c>
      <c r="C43" s="26" t="n"/>
      <c r="D43" s="27">
        <f>IF(AND($C43="x",$A43&lt;&gt;""),$A43,"")</f>
        <v/>
      </c>
    </row>
    <row r="44">
      <c r="A44" s="25" t="inlineStr">
        <is>
          <t>video_has_captions</t>
        </is>
      </c>
      <c r="B44" s="29" t="inlineStr">
        <is>
          <t>Video has captions · BOOLEAN · Youtube Data - Video</t>
        </is>
      </c>
      <c r="C44" s="26" t="n"/>
      <c r="D44" s="27">
        <f>IF(AND($C44="x",$A44&lt;&gt;""),$A44,"")</f>
        <v/>
      </c>
    </row>
    <row r="45">
      <c r="A45" s="25" t="inlineStr">
        <is>
          <t>video_length</t>
        </is>
      </c>
      <c r="B45" s="29" t="inlineStr">
        <is>
          <t>Video length · TEXT · Youtube Data - Video</t>
        </is>
      </c>
      <c r="C45" s="26" t="n"/>
      <c r="D45" s="27">
        <f>IF(AND($C45="x",$A45&lt;&gt;""),$A45,"")</f>
        <v/>
      </c>
    </row>
    <row r="46">
      <c r="A46" s="25" t="inlineStr">
        <is>
          <t>video_licensed_content</t>
        </is>
      </c>
      <c r="B46" s="29" t="inlineStr">
        <is>
          <t>Video is licensed content · BOOLEAN · Youtube Data - Video</t>
        </is>
      </c>
      <c r="C46" s="26" t="n"/>
      <c r="D46" s="27">
        <f>IF(AND($C46="x",$A46&lt;&gt;""),$A46,"")</f>
        <v/>
      </c>
    </row>
    <row r="47">
      <c r="A47" s="25" t="inlineStr">
        <is>
          <t>video_like_count</t>
        </is>
      </c>
      <c r="B47" s="29" t="inlineStr">
        <is>
          <t>Video Like Count · NUMERIC · Youtube Data - Video</t>
        </is>
      </c>
      <c r="C47" s="26" t="n"/>
      <c r="D47" s="27">
        <f>IF(AND($C47="x",$A47&lt;&gt;""),$A47,"")</f>
        <v/>
      </c>
    </row>
    <row r="48">
      <c r="A48" s="25" t="inlineStr">
        <is>
          <t>video_resolution</t>
        </is>
      </c>
      <c r="B48" s="29" t="inlineStr">
        <is>
          <t>Video resolution · TEXT · Youtube Data - Video</t>
        </is>
      </c>
      <c r="C48" s="26" t="n"/>
      <c r="D48" s="27">
        <f>IF(AND($C48="x",$A48&lt;&gt;""),$A48,"")</f>
        <v/>
      </c>
    </row>
    <row r="49">
      <c r="A49" s="25" t="inlineStr">
        <is>
          <t>video_tags</t>
        </is>
      </c>
      <c r="B49" s="29" t="inlineStr">
        <is>
          <t>Video tags · TEXT · Youtube Data - Video</t>
        </is>
      </c>
      <c r="C49" s="26" t="n"/>
      <c r="D49" s="27">
        <f>IF(AND($C49="x",$A49&lt;&gt;""),$A49,"")</f>
        <v/>
      </c>
    </row>
    <row r="50">
      <c r="A50" s="25" t="inlineStr">
        <is>
          <t>video_view_count</t>
        </is>
      </c>
      <c r="B50" s="29" t="inlineStr">
        <is>
          <t>Video View Count · NUMERIC · Youtube Data - Video</t>
        </is>
      </c>
      <c r="C50" s="26" t="n"/>
      <c r="D50" s="27">
        <f>IF(AND($C50="x",$A50&lt;&gt;""),$A50,"")</f>
        <v/>
      </c>
    </row>
    <row r="51">
      <c r="A51" s="25" t="inlineStr">
        <is>
          <t>viewer_age_group</t>
        </is>
      </c>
      <c r="B51" s="29" t="inlineStr">
        <is>
          <t>Viewer Age Group · TEXT · Youtube Demographics</t>
        </is>
      </c>
      <c r="C51" s="26" t="n"/>
      <c r="D51" s="27">
        <f>IF(AND($C51="x",$A51&lt;&gt;""),$A51,"")</f>
        <v/>
      </c>
    </row>
    <row r="52">
      <c r="A52" s="25" t="inlineStr">
        <is>
          <t>viewer_gender</t>
        </is>
      </c>
      <c r="B52" s="29" t="inlineStr">
        <is>
          <t>Viewer Gender · TEXT · Youtube Demographics</t>
        </is>
      </c>
      <c r="C52" s="26" t="n"/>
      <c r="D52" s="27">
        <f>IF(AND($C52="x",$A52&lt;&gt;""),$A52,"")</f>
        <v/>
      </c>
    </row>
    <row r="53">
      <c r="A53" s="25" t="inlineStr">
        <is>
          <t>viewer_percentage</t>
        </is>
      </c>
      <c r="B53" s="29" t="inlineStr">
        <is>
          <t>Viewer Percentage · PERCENT · Youtube Demographics</t>
        </is>
      </c>
      <c r="C53" s="26" t="n"/>
      <c r="D53" s="27">
        <f>IF(AND($C53="x",$A53&lt;&gt;""),$A53,"")</f>
        <v/>
      </c>
    </row>
    <row r="54">
      <c r="A54" s="25" t="inlineStr">
        <is>
          <t>city</t>
        </is>
      </c>
      <c r="B54" s="29" t="inlineStr">
        <is>
          <t>City · CITY · Youtube Geography</t>
        </is>
      </c>
      <c r="C54" s="26" t="n"/>
      <c r="D54" s="27">
        <f>IF(AND($C54="x",$A54&lt;&gt;""),$A54,"")</f>
        <v/>
      </c>
    </row>
    <row r="55">
      <c r="A55" s="25" t="inlineStr">
        <is>
          <t>country</t>
        </is>
      </c>
      <c r="B55" s="29" t="inlineStr">
        <is>
          <t>Country · COUNTRY · Youtube Geography</t>
        </is>
      </c>
      <c r="C55" s="26" t="n"/>
      <c r="D55" s="27">
        <f>IF(AND($C55="x",$A55&lt;&gt;""),$A55,"")</f>
        <v/>
      </c>
    </row>
    <row r="56">
      <c r="A56" s="25" t="inlineStr">
        <is>
          <t>region</t>
        </is>
      </c>
      <c r="B56" s="29" t="inlineStr">
        <is>
          <t>Region · REGION · Youtube Geography</t>
        </is>
      </c>
      <c r="C56" s="26" t="n"/>
      <c r="D56" s="27">
        <f>IF(AND($C56="x",$A56&lt;&gt;""),$A56,"")</f>
        <v/>
      </c>
    </row>
    <row r="57">
      <c r="A57" s="25" t="inlineStr">
        <is>
          <t>annotation_click_through_rate</t>
        </is>
      </c>
      <c r="B57" s="29" t="inlineStr">
        <is>
          <t>Annotation Click Through Rate · NUMERIC · Youtube Video</t>
        </is>
      </c>
      <c r="C57" s="26" t="n"/>
      <c r="D57" s="27">
        <f>IF(AND($C57="x",$A57&lt;&gt;""),$A57,"")</f>
        <v/>
      </c>
    </row>
    <row r="58">
      <c r="A58" s="25" t="inlineStr">
        <is>
          <t>annotation_clickable_impressions</t>
        </is>
      </c>
      <c r="B58" s="29" t="inlineStr">
        <is>
          <t>Annotation Clickable Impressions · NUMERIC · Youtube Video</t>
        </is>
      </c>
      <c r="C58" s="26" t="n"/>
      <c r="D58" s="27">
        <f>IF(AND($C58="x",$A58&lt;&gt;""),$A58,"")</f>
        <v/>
      </c>
    </row>
    <row r="59">
      <c r="A59" s="25" t="inlineStr">
        <is>
          <t>annotation_clicks</t>
        </is>
      </c>
      <c r="B59" s="29" t="inlineStr">
        <is>
          <t>Annotation Clicks · NUMERIC · Youtube Video</t>
        </is>
      </c>
      <c r="C59" s="26" t="n"/>
      <c r="D59" s="27">
        <f>IF(AND($C59="x",$A59&lt;&gt;""),$A59,"")</f>
        <v/>
      </c>
    </row>
    <row r="60">
      <c r="A60" s="25" t="inlineStr">
        <is>
          <t>annotation_closable_impressions</t>
        </is>
      </c>
      <c r="B60" s="29" t="inlineStr">
        <is>
          <t>Annotation Closable Impressions · NUMERIC · Youtube Video</t>
        </is>
      </c>
      <c r="C60" s="26" t="n"/>
      <c r="D60" s="27">
        <f>IF(AND($C60="x",$A60&lt;&gt;""),$A60,"")</f>
        <v/>
      </c>
    </row>
    <row r="61">
      <c r="A61" s="25" t="inlineStr">
        <is>
          <t>annotation_close_rate</t>
        </is>
      </c>
      <c r="B61" s="29" t="inlineStr">
        <is>
          <t>Annotation Close Rate · NUMERIC · Youtube Video</t>
        </is>
      </c>
      <c r="C61" s="26" t="n"/>
      <c r="D61" s="27">
        <f>IF(AND($C61="x",$A61&lt;&gt;""),$A61,"")</f>
        <v/>
      </c>
    </row>
    <row r="62">
      <c r="A62" s="25" t="inlineStr">
        <is>
          <t>annotation_closes</t>
        </is>
      </c>
      <c r="B62" s="29" t="inlineStr">
        <is>
          <t>Annotation Closes · NUMERIC · Youtube Video</t>
        </is>
      </c>
      <c r="C62" s="26" t="n"/>
      <c r="D62" s="27">
        <f>IF(AND($C62="x",$A62&lt;&gt;""),$A62,"")</f>
        <v/>
      </c>
    </row>
    <row r="63">
      <c r="A63" s="25" t="inlineStr">
        <is>
          <t>annotation_impressions</t>
        </is>
      </c>
      <c r="B63" s="29" t="inlineStr">
        <is>
          <t>Annotation Impressions · NUMERIC · Youtube Video</t>
        </is>
      </c>
      <c r="C63" s="26" t="n"/>
      <c r="D63" s="27">
        <f>IF(AND($C63="x",$A63&lt;&gt;""),$A63,"")</f>
        <v/>
      </c>
    </row>
    <row r="64">
      <c r="A64" s="25" t="inlineStr">
        <is>
          <t>average_view_percentage_duplicate</t>
        </is>
      </c>
      <c r="B64" s="29" t="inlineStr">
        <is>
          <t>(Internal) Duplicate-Average View Percentage · PERCENT · Youtube Video</t>
        </is>
      </c>
      <c r="C64" s="26" t="n"/>
      <c r="D64" s="27">
        <f>IF(AND($C64="x",$A64&lt;&gt;""),$A64,"")</f>
        <v/>
      </c>
    </row>
    <row r="65">
      <c r="A65" s="25" t="inlineStr">
        <is>
          <t>card_click_rate</t>
        </is>
      </c>
      <c r="B65" s="29" t="inlineStr">
        <is>
          <t>Card Click Rate · PERCENT · Youtube Video</t>
        </is>
      </c>
      <c r="C65" s="26" t="n"/>
      <c r="D65" s="27">
        <f>IF(AND($C65="x",$A65&lt;&gt;""),$A65,"")</f>
        <v/>
      </c>
    </row>
    <row r="66">
      <c r="A66" s="25" t="inlineStr">
        <is>
          <t>card_clicks</t>
        </is>
      </c>
      <c r="B66" s="29" t="inlineStr">
        <is>
          <t>Card Clicks · NUMERIC · Youtube Video</t>
        </is>
      </c>
      <c r="C66" s="26" t="n"/>
      <c r="D66" s="27">
        <f>IF(AND($C66="x",$A66&lt;&gt;""),$A66,"")</f>
        <v/>
      </c>
    </row>
    <row r="67">
      <c r="A67" s="25" t="inlineStr">
        <is>
          <t>card_impressions</t>
        </is>
      </c>
      <c r="B67" s="29" t="inlineStr">
        <is>
          <t>Card Impressions · NUMERIC · Youtube Video</t>
        </is>
      </c>
      <c r="C67" s="26" t="n"/>
      <c r="D67" s="27">
        <f>IF(AND($C67="x",$A67&lt;&gt;""),$A67,"")</f>
        <v/>
      </c>
    </row>
    <row r="68">
      <c r="A68" s="25" t="inlineStr">
        <is>
          <t>card_teaser_click_rate</t>
        </is>
      </c>
      <c r="B68" s="29" t="inlineStr">
        <is>
          <t>Card Teaser Click Rate · PERCENT · Youtube Video</t>
        </is>
      </c>
      <c r="C68" s="26" t="n"/>
      <c r="D68" s="27">
        <f>IF(AND($C68="x",$A68&lt;&gt;""),$A68,"")</f>
        <v/>
      </c>
    </row>
    <row r="69">
      <c r="A69" s="25" t="inlineStr">
        <is>
          <t>card_teaser_clicks</t>
        </is>
      </c>
      <c r="B69" s="29" t="inlineStr">
        <is>
          <t>Card Teaser Clicks · NUMERIC · Youtube Video</t>
        </is>
      </c>
      <c r="C69" s="26" t="n"/>
      <c r="D69" s="27">
        <f>IF(AND($C69="x",$A69&lt;&gt;""),$A69,"")</f>
        <v/>
      </c>
    </row>
    <row r="70">
      <c r="A70" s="25" t="inlineStr">
        <is>
          <t>card_teaser_impressions</t>
        </is>
      </c>
      <c r="B70" s="29" t="inlineStr">
        <is>
          <t>Card Teaser Impressions · NUMERIC · Youtube Video</t>
        </is>
      </c>
      <c r="C70" s="26" t="n"/>
      <c r="D70" s="27">
        <f>IF(AND($C70="x",$A70&lt;&gt;""),$A70,"")</f>
        <v/>
      </c>
    </row>
    <row r="71">
      <c r="A71" s="25" t="inlineStr">
        <is>
          <t>creator_content_type</t>
        </is>
      </c>
      <c r="B71" s="29" t="inlineStr">
        <is>
          <t>Content Type · TEXT · Youtube Video</t>
        </is>
      </c>
      <c r="C71" s="26" t="n"/>
      <c r="D71" s="27">
        <f>IF(AND($C71="x",$A71&lt;&gt;""),$A71,"")</f>
        <v/>
      </c>
    </row>
    <row r="72">
      <c r="A72" s="25" t="inlineStr">
        <is>
          <t>dislikes</t>
        </is>
      </c>
      <c r="B72" s="29" t="inlineStr">
        <is>
          <t>Dislikes · NUMERIC · Youtube Video</t>
        </is>
      </c>
      <c r="C72" s="26" t="n"/>
      <c r="D72" s="27">
        <f>IF(AND($C72="x",$A72&lt;&gt;""),$A72,"")</f>
        <v/>
      </c>
    </row>
    <row r="73">
      <c r="A73" s="25" t="inlineStr">
        <is>
          <t>estimated_red_minutes_watched</t>
        </is>
      </c>
      <c r="B73" s="29" t="inlineStr">
        <is>
          <t>Estimated Red Minutes Watched · NUMERIC · Youtube Video</t>
        </is>
      </c>
      <c r="C73" s="26" t="n"/>
      <c r="D73" s="27">
        <f>IF(AND($C73="x",$A73&lt;&gt;""),$A73,"")</f>
        <v/>
      </c>
    </row>
    <row r="74">
      <c r="A74" s="25" t="inlineStr">
        <is>
          <t>red_views</t>
        </is>
      </c>
      <c r="B74" s="29" t="inlineStr">
        <is>
          <t>Red Views · NUMERIC · Youtube Video</t>
        </is>
      </c>
      <c r="C74" s="26" t="n"/>
      <c r="D74" s="27">
        <f>IF(AND($C74="x",$A74&lt;&gt;""),$A74,"")</f>
        <v/>
      </c>
    </row>
    <row r="75">
      <c r="A75" s="25" t="inlineStr">
        <is>
          <t>data_fetched_at</t>
        </is>
      </c>
      <c r="B75" s="29" t="inlineStr">
        <is>
          <t>Data fetched at · TIMESTAMP · Youtube other</t>
        </is>
      </c>
      <c r="C75" s="26" t="n"/>
      <c r="D75" s="27">
        <f>IF(AND($C75="x",$A75&lt;&gt;""),$A75,"")</f>
        <v/>
      </c>
    </row>
    <row r="76">
      <c r="A76" s="25" t="inlineStr">
        <is>
          <t>datasource</t>
        </is>
      </c>
      <c r="B76" s="29" t="inlineStr">
        <is>
          <t>Data Source · TEXT · Youtube other</t>
        </is>
      </c>
      <c r="C76" s="26" t="n"/>
      <c r="D76" s="27">
        <f>IF(AND($C76="x",$A76&lt;&gt;""),$A76,"")</f>
        <v/>
      </c>
    </row>
    <row r="77">
      <c r="A77" s="25" t="inlineStr">
        <is>
          <t>day_of_month</t>
        </is>
      </c>
      <c r="B77" s="29" t="inlineStr">
        <is>
          <t>Day of month · TEXT · Youtube other</t>
        </is>
      </c>
      <c r="C77" s="26" t="n"/>
      <c r="D77" s="27">
        <f>IF(AND($C77="x",$A77&lt;&gt;""),$A77,"")</f>
        <v/>
      </c>
    </row>
    <row r="78">
      <c r="A78" s="25" t="inlineStr">
        <is>
          <t>month</t>
        </is>
      </c>
      <c r="B78" s="29" t="inlineStr">
        <is>
          <t>Month · TEXT · Youtube other</t>
        </is>
      </c>
      <c r="C78" s="26" t="n"/>
      <c r="D78" s="27">
        <f>IF(AND($C78="x",$A78&lt;&gt;""),$A78,"")</f>
        <v/>
      </c>
    </row>
    <row r="79">
      <c r="A79" s="25" t="inlineStr">
        <is>
          <t>now</t>
        </is>
      </c>
      <c r="B79" s="29" t="inlineStr">
        <is>
          <t>Now · TIMESTAMP · Youtube other</t>
        </is>
      </c>
      <c r="C79" s="26" t="n"/>
      <c r="D79" s="27">
        <f>IF(AND($C79="x",$A79&lt;&gt;""),$A79,"")</f>
        <v/>
      </c>
    </row>
    <row r="80">
      <c r="A80" s="25" t="inlineStr">
        <is>
          <t>playlist_id</t>
        </is>
      </c>
      <c r="B80" s="29" t="inlineStr">
        <is>
          <t>Playlist ID · TEXT · Youtube other</t>
        </is>
      </c>
      <c r="C80" s="26" t="n"/>
      <c r="D80" s="27">
        <f>IF(AND($C80="x",$A80&lt;&gt;""),$A80,"")</f>
        <v/>
      </c>
    </row>
    <row r="81">
      <c r="A81" s="25" t="inlineStr">
        <is>
          <t>playlist_title</t>
        </is>
      </c>
      <c r="B81" s="29" t="inlineStr">
        <is>
          <t>Playlist Title · TEXT · Youtube other</t>
        </is>
      </c>
      <c r="C81" s="26" t="n"/>
      <c r="D81" s="27">
        <f>IF(AND($C81="x",$A81&lt;&gt;""),$A81,"")</f>
        <v/>
      </c>
    </row>
    <row r="82">
      <c r="A82" s="25" t="inlineStr">
        <is>
          <t>source</t>
        </is>
      </c>
      <c r="B82" s="29" t="inlineStr">
        <is>
          <t>Source · TEXT · Youtube other</t>
        </is>
      </c>
      <c r="C82" s="26" t="n"/>
      <c r="D82" s="27">
        <f>IF(AND($C82="x",$A82&lt;&gt;""),$A82,"")</f>
        <v/>
      </c>
    </row>
    <row r="83">
      <c r="A83" s="25" t="inlineStr">
        <is>
          <t>subscribers_gained_channel</t>
        </is>
      </c>
      <c r="B83" s="29" t="inlineStr">
        <is>
          <t>Subscribers Gained (Channel) · NUMERIC · Youtube other</t>
        </is>
      </c>
      <c r="C83" s="26" t="n"/>
      <c r="D83" s="27">
        <f>IF(AND($C83="x",$A83&lt;&gt;""),$A83,"")</f>
        <v/>
      </c>
    </row>
    <row r="84">
      <c r="A84" s="25" t="inlineStr">
        <is>
          <t>subscribers_lost_channel</t>
        </is>
      </c>
      <c r="B84" s="29" t="inlineStr">
        <is>
          <t>Subscribers Lost (Channel) · NUMERIC · Youtube other</t>
        </is>
      </c>
      <c r="C84" s="26" t="n"/>
      <c r="D84" s="27">
        <f>IF(AND($C84="x",$A84&lt;&gt;""),$A84,"")</f>
        <v/>
      </c>
    </row>
    <row r="85">
      <c r="A85" s="25" t="inlineStr">
        <is>
          <t>today</t>
        </is>
      </c>
      <c r="B85" s="29" t="inlineStr">
        <is>
          <t>Today · DATE · Youtube other</t>
        </is>
      </c>
      <c r="C85" s="26" t="n"/>
      <c r="D85" s="27">
        <f>IF(AND($C85="x",$A85&lt;&gt;""),$A85,"")</f>
        <v/>
      </c>
    </row>
    <row r="86">
      <c r="A86" s="25" t="inlineStr">
        <is>
          <t>traffic_source</t>
        </is>
      </c>
      <c r="B86" s="29" t="inlineStr">
        <is>
          <t>Traffic Source · TEXT · Youtube other</t>
        </is>
      </c>
      <c r="C86" s="26" t="n"/>
      <c r="D86" s="27">
        <f>IF(AND($C86="x",$A86&lt;&gt;""),$A86,"")</f>
        <v/>
      </c>
    </row>
    <row r="87">
      <c r="A87" s="25" t="inlineStr">
        <is>
          <t>videos_added_to_playlists</t>
        </is>
      </c>
      <c r="B87" s="29" t="inlineStr">
        <is>
          <t>Videos Added To Playlists · NUMERIC · Youtube other</t>
        </is>
      </c>
      <c r="C87" s="26" t="n"/>
      <c r="D87" s="27">
        <f>IF(AND($C87="x",$A87&lt;&gt;""),$A87,"")</f>
        <v/>
      </c>
    </row>
    <row r="88">
      <c r="A88" s="25" t="inlineStr">
        <is>
          <t>videos_removed_from_playlists</t>
        </is>
      </c>
      <c r="B88" s="29" t="inlineStr">
        <is>
          <t>Videos Removed From Playlists · NUMERIC · Youtube other</t>
        </is>
      </c>
      <c r="C88" s="26" t="n"/>
      <c r="D88" s="27">
        <f>IF(AND($C88="x",$A88&lt;&gt;""),$A88,"")</f>
        <v/>
      </c>
    </row>
    <row r="89">
      <c r="A89" s="25" t="inlineStr">
        <is>
          <t>week</t>
        </is>
      </c>
      <c r="B89" s="29" t="inlineStr">
        <is>
          <t>Week · TEXT · Youtube other</t>
        </is>
      </c>
      <c r="C89" s="26" t="n"/>
      <c r="D89" s="27">
        <f>IF(AND($C89="x",$A89&lt;&gt;""),$A89,"")</f>
        <v/>
      </c>
    </row>
    <row r="90">
      <c r="A90" s="25" t="inlineStr">
        <is>
          <t>week_day</t>
        </is>
      </c>
      <c r="B90" s="29" t="inlineStr">
        <is>
          <t>Day of week and day number · TEXT · Youtube other</t>
        </is>
      </c>
      <c r="C90" s="26" t="n"/>
      <c r="D90" s="27">
        <f>IF(AND($C90="x",$A90&lt;&gt;""),$A90,"")</f>
        <v/>
      </c>
    </row>
    <row r="91">
      <c r="A91" s="25" t="inlineStr">
        <is>
          <t>week_day_iso</t>
        </is>
      </c>
      <c r="B91" s="29" t="inlineStr">
        <is>
          <t>Day of week and day number, ISO · TEXT · Youtube other</t>
        </is>
      </c>
      <c r="C91" s="26" t="n"/>
      <c r="D91" s="27">
        <f>IF(AND($C91="x",$A91&lt;&gt;""),$A91,"")</f>
        <v/>
      </c>
    </row>
    <row r="92">
      <c r="A92" s="25" t="inlineStr">
        <is>
          <t>week_iso</t>
        </is>
      </c>
      <c r="B92" s="29" t="inlineStr">
        <is>
          <t>Week ISO · TEXT · Youtube other</t>
        </is>
      </c>
      <c r="C92" s="26" t="n"/>
      <c r="D92" s="27">
        <f>IF(AND($C92="x",$A92&lt;&gt;""),$A92,"")</f>
        <v/>
      </c>
    </row>
    <row r="93">
      <c r="A93" s="25" t="inlineStr">
        <is>
          <t>year</t>
        </is>
      </c>
      <c r="B93" s="29" t="inlineStr">
        <is>
          <t>Year · TEXT · Youtube other</t>
        </is>
      </c>
      <c r="C93" s="26" t="n"/>
      <c r="D93" s="27">
        <f>IF(AND($C93="x",$A93&lt;&gt;""),$A93,"")</f>
        <v/>
      </c>
    </row>
    <row r="94">
      <c r="A94" s="25" t="inlineStr">
        <is>
          <t>year_month</t>
        </is>
      </c>
      <c r="B94" s="29" t="inlineStr">
        <is>
          <t>Yearmonth · TEXT · Youtube other</t>
        </is>
      </c>
      <c r="C94" s="26" t="n"/>
      <c r="D94" s="27">
        <f>IF(AND($C94="x",$A94&lt;&gt;""),$A94,"")</f>
        <v/>
      </c>
    </row>
    <row r="95">
      <c r="A95" s="25" t="inlineStr">
        <is>
          <t>year_month_name</t>
        </is>
      </c>
      <c r="B95" s="29" t="inlineStr">
        <is>
          <t>Year month name · TEXT · Youtube other</t>
        </is>
      </c>
      <c r="C95" s="26" t="n"/>
      <c r="D95" s="27">
        <f>IF(AND($C95="x",$A95&lt;&gt;""),$A95,"")</f>
        <v/>
      </c>
    </row>
    <row r="96">
      <c r="A96" s="25" t="inlineStr">
        <is>
          <t>year_of_week</t>
        </is>
      </c>
      <c r="B96" s="29" t="inlineStr">
        <is>
          <t>Year of week · TEXT · Youtube other</t>
        </is>
      </c>
      <c r="C96" s="26" t="n"/>
      <c r="D96" s="27">
        <f>IF(AND($C96="x",$A96&lt;&gt;""),$A96,"")</f>
        <v/>
      </c>
    </row>
    <row r="97">
      <c r="A97" s="25" t="inlineStr">
        <is>
          <t>year_of_week_iso</t>
        </is>
      </c>
      <c r="B97" s="29" t="inlineStr">
        <is>
          <t>Year of week, ISO · TEXT · Youtube other</t>
        </is>
      </c>
      <c r="C97" s="26" t="n"/>
      <c r="D97" s="27">
        <f>IF(AND($C97="x",$A97&lt;&gt;""),$A97,"")</f>
        <v/>
      </c>
    </row>
    <row r="98">
      <c r="A98" s="25" t="inlineStr">
        <is>
          <t>year_week</t>
        </is>
      </c>
      <c r="B98" s="29" t="inlineStr">
        <is>
          <t>Year week · TEXT · Youtube other</t>
        </is>
      </c>
      <c r="C98" s="26" t="n"/>
      <c r="D98" s="27">
        <f>IF(AND($C98="x",$A98&lt;&gt;""),$A98,"")</f>
        <v/>
      </c>
    </row>
    <row r="99">
      <c r="A99" s="25" t="inlineStr">
        <is>
          <t>year_week_iso</t>
        </is>
      </c>
      <c r="B99" s="29" t="inlineStr">
        <is>
          <t>Year week ISO · TEXT · Youtube other</t>
        </is>
      </c>
      <c r="C99" s="26" t="n"/>
      <c r="D99" s="27">
        <f>IF(AND($C99="x",$A99&lt;&gt;""),$A99,"")</f>
        <v/>
      </c>
    </row>
    <row r="100">
      <c r="A100" s="22" t="inlineStr">
        <is>
          <t>Eigen veld toevoegen: zet hieronder het Windsor-veld-id in kolom A en een x in kolom C (tot rij 110).</t>
        </is>
      </c>
    </row>
    <row r="101">
      <c r="A101" s="30" t="n"/>
      <c r="C101" s="30" t="n"/>
      <c r="D101" s="27">
        <f>IF(AND($C101="x",$A101&lt;&gt;""),$A101,"")</f>
        <v/>
      </c>
    </row>
    <row r="102">
      <c r="A102" s="30" t="n"/>
      <c r="C102" s="30" t="n"/>
      <c r="D102" s="27">
        <f>IF(AND($C102="x",$A102&lt;&gt;""),$A102,"")</f>
        <v/>
      </c>
    </row>
    <row r="103">
      <c r="A103" s="30" t="n"/>
      <c r="C103" s="30" t="n"/>
      <c r="D103" s="27">
        <f>IF(AND($C103="x",$A103&lt;&gt;""),$A103,"")</f>
        <v/>
      </c>
    </row>
    <row r="104">
      <c r="A104" s="30" t="n"/>
      <c r="C104" s="30" t="n"/>
      <c r="D104" s="27">
        <f>IF(AND($C104="x",$A104&lt;&gt;""),$A104,"")</f>
        <v/>
      </c>
    </row>
    <row r="105">
      <c r="A105" s="30" t="n"/>
      <c r="C105" s="30" t="n"/>
      <c r="D105" s="27">
        <f>IF(AND($C105="x",$A105&lt;&gt;""),$A105,"")</f>
        <v/>
      </c>
    </row>
    <row r="106">
      <c r="A106" s="30" t="n"/>
      <c r="C106" s="30" t="n"/>
      <c r="D106" s="27">
        <f>IF(AND($C106="x",$A106&lt;&gt;""),$A106,"")</f>
        <v/>
      </c>
    </row>
    <row r="107">
      <c r="A107" s="30" t="n"/>
      <c r="C107" s="30" t="n"/>
      <c r="D107" s="27">
        <f>IF(AND($C107="x",$A107&lt;&gt;""),$A107,"")</f>
        <v/>
      </c>
    </row>
    <row r="108">
      <c r="A108" s="30" t="n"/>
      <c r="C108" s="30" t="n"/>
      <c r="D108" s="27">
        <f>IF(AND($C108="x",$A108&lt;&gt;""),$A108,"")</f>
        <v/>
      </c>
    </row>
    <row r="109">
      <c r="A109" s="30" t="n"/>
      <c r="C109" s="30" t="n"/>
      <c r="D109" s="27">
        <f>IF(AND($C109="x",$A109&lt;&gt;""),$A109,"")</f>
        <v/>
      </c>
    </row>
    <row r="110">
      <c r="A110" s="30" t="n"/>
      <c r="C110" s="30" t="n"/>
      <c r="D110" s="27">
        <f>IF(AND($C110="x",$A110&lt;&gt;""),$A110,"")</f>
        <v/>
      </c>
    </row>
  </sheetData>
  <mergeCells count="3">
    <mergeCell ref="B8:D8"/>
    <mergeCell ref="A100:C100"/>
    <mergeCell ref="A31:C31"/>
  </mergeCells>
  <dataValidations count="1">
    <dataValidation sqref="C12 C13 C14 C15 C16 C17 C18 C19 C20 C21 C22 C23 C24 C25 C26 C27 C28 C29 C30 C32 C33 C34 C35 C36 C37 C38 C39 C40 C41 C42 C43 C44 C45 C46 C47 C48 C49 C50 C51 C52 C53 C54 C55 C56 C57 C58 C59 C60 C61 C62 C63 C64 C65 C66 C67 C68 C69 C70 C71 C72 C73 C74 C75 C76 C77 C78 C79 C80 C81 C82 C83 C84 C85 C86 C87 C88 C89 C90 C91 C92 C93 C94 C95 C96 C97 C98 C99 C101 C102 C103 C104 C105 C106 C107 C108 C109 C110"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87"/>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Threads posts</t>
        </is>
      </c>
      <c r="C1" s="22" t="inlineStr">
        <is>
          <t>Status: Nieuw — dashboard leest dit nog niet · Social (geen tab)</t>
        </is>
      </c>
    </row>
    <row r="2">
      <c r="A2" s="3" t="inlineStr">
        <is>
          <t>Connector</t>
        </is>
      </c>
      <c r="B2" s="6" t="inlineStr">
        <is>
          <t>threads</t>
        </is>
      </c>
    </row>
    <row r="3">
      <c r="A3" s="3" t="inlineStr">
        <is>
          <t>Account-id (uit Instellingen)</t>
        </is>
      </c>
      <c r="B3" s="23">
        <f>IF(Instellingen!$B$29="","",Instellingen!$B$29)</f>
        <v/>
      </c>
      <c r="C3" s="8" t="inlineStr">
        <is>
          <t>Leeg = geen select_accounts in de URL</t>
        </is>
      </c>
    </row>
    <row r="4">
      <c r="A4" s="3" t="inlineStr">
        <is>
          <t>Taaknaam (Task name)</t>
        </is>
      </c>
      <c r="B4" s="23">
        <f>"Windsor - Sheets - Threads posts - "&amp;Instellingen!$B$3</f>
        <v/>
      </c>
    </row>
    <row r="5">
      <c r="A5" s="3" t="inlineStr">
        <is>
          <t>Tabnaam (Sheet Name)</t>
        </is>
      </c>
      <c r="B5" s="23">
        <f>"Threads - posts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$87)&amp;IF($B$3&lt;&gt;"","&amp;select_accounts="&amp;$B$3,"")&amp;IF(Instellingen!$B$5&lt;&gt;"","&amp;_field_headers="&amp;Instellingen!$B$5,"")</f>
        <v/>
      </c>
    </row>
    <row r="9">
      <c r="A9" s="3" t="inlineStr">
        <is>
          <t>Aantal velden in de query</t>
        </is>
      </c>
      <c r="B9" s="6">
        <f>COUNTIF($C$12:$C$87,"x")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post_id</t>
        </is>
      </c>
      <c r="B15" s="25" t="inlineStr">
        <is>
          <t>Identiteit van de post · Windsor: Post ID · TEXT</t>
        </is>
      </c>
      <c r="C15" s="26" t="inlineStr">
        <is>
          <t>x</t>
        </is>
      </c>
      <c r="D15" s="27">
        <f>IF(AND($C15="x",$A15&lt;&gt;""),$A15,"")</f>
        <v/>
      </c>
    </row>
    <row r="16">
      <c r="A16" s="16" t="inlineStr">
        <is>
          <t>post_timestamp</t>
        </is>
      </c>
      <c r="B16" s="25" t="inlineStr">
        <is>
          <t>Publicatiedatum · Windsor: Post Timestamp · TIMESTAMP</t>
        </is>
      </c>
      <c r="C16" s="26" t="inlineStr">
        <is>
          <t>x</t>
        </is>
      </c>
      <c r="D16" s="27">
        <f>IF(AND($C16="x",$A16&lt;&gt;""),$A16,"")</f>
        <v/>
      </c>
    </row>
    <row r="17">
      <c r="A17" s="16" t="inlineStr">
        <is>
          <t>post_text</t>
        </is>
      </c>
      <c r="B17" s="25" t="inlineStr">
        <is>
          <t>Tekst · Windsor: Post Text · TEXT</t>
        </is>
      </c>
      <c r="C17" s="26" t="inlineStr">
        <is>
          <t>x</t>
        </is>
      </c>
      <c r="D17" s="27">
        <f>IF(AND($C17="x",$A17&lt;&gt;""),$A17,"")</f>
        <v/>
      </c>
    </row>
    <row r="18">
      <c r="A18" s="16" t="inlineStr">
        <is>
          <t>post_permalink</t>
        </is>
      </c>
      <c r="B18" s="25" t="inlineStr">
        <is>
          <t>Link · Windsor: Post Permalink · TEXT</t>
        </is>
      </c>
      <c r="C18" s="26" t="inlineStr">
        <is>
          <t>x</t>
        </is>
      </c>
      <c r="D18" s="27">
        <f>IF(AND($C18="x",$A18&lt;&gt;""),$A18,"")</f>
        <v/>
      </c>
    </row>
    <row r="19">
      <c r="A19" s="16" t="inlineStr">
        <is>
          <t>post_media_type</t>
        </is>
      </c>
      <c r="B19" s="25" t="inlineStr">
        <is>
          <t>Mediatype · Windsor: Post Media Type · TEXT</t>
        </is>
      </c>
      <c r="C19" s="26" t="inlineStr">
        <is>
          <t>x</t>
        </is>
      </c>
      <c r="D19" s="27">
        <f>IF(AND($C19="x",$A19&lt;&gt;""),$A19,"")</f>
        <v/>
      </c>
    </row>
    <row r="20">
      <c r="A20" s="16" t="inlineStr">
        <is>
          <t>post_thumbnail_url</t>
        </is>
      </c>
      <c r="B20" s="25" t="inlineStr">
        <is>
          <t>Thumbnail (alleen video) · Windsor: Post Thumbnail URL · IMAGE_URL</t>
        </is>
      </c>
      <c r="C20" s="26" t="n"/>
      <c r="D20" s="27">
        <f>IF(AND($C20="x",$A20&lt;&gt;""),$A20,"")</f>
        <v/>
      </c>
    </row>
    <row r="21">
      <c r="A21" s="16" t="inlineStr">
        <is>
          <t>post_views</t>
        </is>
      </c>
      <c r="B21" s="25" t="inlineStr">
        <is>
          <t>Weergaven · Windsor: Post Views · NUMERIC</t>
        </is>
      </c>
      <c r="C21" s="26" t="inlineStr">
        <is>
          <t>x</t>
        </is>
      </c>
      <c r="D21" s="27">
        <f>IF(AND($C21="x",$A21&lt;&gt;""),$A21,"")</f>
        <v/>
      </c>
    </row>
    <row r="22">
      <c r="A22" s="16" t="inlineStr">
        <is>
          <t>post_likes</t>
        </is>
      </c>
      <c r="B22" s="25" t="inlineStr">
        <is>
          <t>Likes · Windsor: Post Likes · NUMERIC</t>
        </is>
      </c>
      <c r="C22" s="26" t="inlineStr">
        <is>
          <t>x</t>
        </is>
      </c>
      <c r="D22" s="27">
        <f>IF(AND($C22="x",$A22&lt;&gt;""),$A22,"")</f>
        <v/>
      </c>
    </row>
    <row r="23">
      <c r="A23" s="16" t="inlineStr">
        <is>
          <t>post_replies</t>
        </is>
      </c>
      <c r="B23" s="25" t="inlineStr">
        <is>
          <t>Reacties · Windsor: Post Replies · NUMERIC</t>
        </is>
      </c>
      <c r="C23" s="26" t="inlineStr">
        <is>
          <t>x</t>
        </is>
      </c>
      <c r="D23" s="27">
        <f>IF(AND($C23="x",$A23&lt;&gt;""),$A23,"")</f>
        <v/>
      </c>
    </row>
    <row r="24">
      <c r="A24" s="16" t="inlineStr">
        <is>
          <t>post_reposts</t>
        </is>
      </c>
      <c r="B24" s="25" t="inlineStr">
        <is>
          <t>Reposts · Windsor: Post Reposts · NUMERIC</t>
        </is>
      </c>
      <c r="C24" s="26" t="inlineStr">
        <is>
          <t>x</t>
        </is>
      </c>
      <c r="D24" s="27">
        <f>IF(AND($C24="x",$A24&lt;&gt;""),$A24,"")</f>
        <v/>
      </c>
    </row>
    <row r="25">
      <c r="A25" s="16" t="inlineStr">
        <is>
          <t>post_quotes</t>
        </is>
      </c>
      <c r="B25" s="25" t="inlineStr">
        <is>
          <t>Quotes · Windsor: Post Quotes · NUMERIC</t>
        </is>
      </c>
      <c r="C25" s="26" t="inlineStr">
        <is>
          <t>x</t>
        </is>
      </c>
      <c r="D25" s="27">
        <f>IF(AND($C25="x",$A25&lt;&gt;""),$A25,"")</f>
        <v/>
      </c>
    </row>
    <row r="26">
      <c r="A26" s="16" t="inlineStr">
        <is>
          <t>post_shares</t>
        </is>
      </c>
      <c r="B26" s="25" t="inlineStr">
        <is>
          <t>Gedeeld · Windsor: Post Shares · NUMERIC</t>
        </is>
      </c>
      <c r="C26" s="26" t="inlineStr">
        <is>
          <t>x</t>
        </is>
      </c>
      <c r="D26" s="27">
        <f>IF(AND($C26="x",$A26&lt;&gt;""),$A26,"")</f>
        <v/>
      </c>
    </row>
    <row r="27">
      <c r="A27" s="16" t="inlineStr">
        <is>
          <t>profile_followers_count</t>
        </is>
      </c>
      <c r="B27" s="25" t="inlineStr">
        <is>
          <t>Volgers (accountniveau — bij voorkeur apart tabblad) · Windsor: Profile Followers Count · NUMERIC</t>
        </is>
      </c>
      <c r="C27" s="26" t="n"/>
      <c r="D27" s="27">
        <f>IF(AND($C27="x",$A27&lt;&gt;""),$A27,"")</f>
        <v/>
      </c>
    </row>
    <row r="28">
      <c r="A28" s="16" t="inlineStr">
        <is>
          <t>profile_views</t>
        </is>
      </c>
      <c r="B28" s="25" t="inlineStr">
        <is>
          <t>Profielweergaven (accountniveau) · Windsor: Profile Views · NUMERIC</t>
        </is>
      </c>
      <c r="C28" s="26" t="n"/>
      <c r="D28" s="27">
        <f>IF(AND($C28="x",$A28&lt;&gt;""),$A28,"")</f>
        <v/>
      </c>
    </row>
    <row r="29">
      <c r="A29" s="28" t="inlineStr">
        <is>
          <t>— Overige Windsor-velden van connector 'threads' (47; weergavenaam · type · rapport). Zet een x om ze op te nemen. —</t>
        </is>
      </c>
      <c r="D29" s="27" t="inlineStr"/>
    </row>
    <row r="30">
      <c r="A30" s="25" t="inlineStr">
        <is>
          <t>post_alt_text</t>
        </is>
      </c>
      <c r="B30" s="29" t="inlineStr">
        <is>
          <t>Post Alt Text · TEXT · Threads Posts</t>
        </is>
      </c>
      <c r="C30" s="26" t="n"/>
      <c r="D30" s="27">
        <f>IF(AND($C30="x",$A30&lt;&gt;""),$A30,"")</f>
        <v/>
      </c>
    </row>
    <row r="31">
      <c r="A31" s="25" t="inlineStr">
        <is>
          <t>post_is_quote_post</t>
        </is>
      </c>
      <c r="B31" s="29" t="inlineStr">
        <is>
          <t>Post Is Quote Post · BOOLEAN · Threads Posts</t>
        </is>
      </c>
      <c r="C31" s="26" t="n"/>
      <c r="D31" s="27">
        <f>IF(AND($C31="x",$A31&lt;&gt;""),$A31,"")</f>
        <v/>
      </c>
    </row>
    <row r="32">
      <c r="A32" s="25" t="inlineStr">
        <is>
          <t>post_link_attachment_url</t>
        </is>
      </c>
      <c r="B32" s="29" t="inlineStr">
        <is>
          <t>Post Link Attachment URL · TEXT · Threads Posts</t>
        </is>
      </c>
      <c r="C32" s="26" t="n"/>
      <c r="D32" s="27">
        <f>IF(AND($C32="x",$A32&lt;&gt;""),$A32,"")</f>
        <v/>
      </c>
    </row>
    <row r="33">
      <c r="A33" s="25" t="inlineStr">
        <is>
          <t>post_media_product_type</t>
        </is>
      </c>
      <c r="B33" s="29" t="inlineStr">
        <is>
          <t>Post Media Product Type · TEXT · Threads Posts</t>
        </is>
      </c>
      <c r="C33" s="26" t="n"/>
      <c r="D33" s="27">
        <f>IF(AND($C33="x",$A33&lt;&gt;""),$A33,"")</f>
        <v/>
      </c>
    </row>
    <row r="34">
      <c r="A34" s="25" t="inlineStr">
        <is>
          <t>post_quoted_post_id</t>
        </is>
      </c>
      <c r="B34" s="29" t="inlineStr">
        <is>
          <t>Post Quoted Post ID · TEXT · Threads Posts</t>
        </is>
      </c>
      <c r="C34" s="26" t="n"/>
      <c r="D34" s="27">
        <f>IF(AND($C34="x",$A34&lt;&gt;""),$A34,"")</f>
        <v/>
      </c>
    </row>
    <row r="35">
      <c r="A35" s="25" t="inlineStr">
        <is>
          <t>post_reposted_post_id</t>
        </is>
      </c>
      <c r="B35" s="29" t="inlineStr">
        <is>
          <t>Post Reposted Post ID · TEXT · Threads Posts</t>
        </is>
      </c>
      <c r="C35" s="26" t="n"/>
      <c r="D35" s="27">
        <f>IF(AND($C35="x",$A35&lt;&gt;""),$A35,"")</f>
        <v/>
      </c>
    </row>
    <row r="36">
      <c r="A36" s="25" t="inlineStr">
        <is>
          <t>post_shortcode</t>
        </is>
      </c>
      <c r="B36" s="29" t="inlineStr">
        <is>
          <t>Post Shortcode · TEXT · Threads Posts</t>
        </is>
      </c>
      <c r="C36" s="26" t="n"/>
      <c r="D36" s="27">
        <f>IF(AND($C36="x",$A36&lt;&gt;""),$A36,"")</f>
        <v/>
      </c>
    </row>
    <row r="37">
      <c r="A37" s="25" t="inlineStr">
        <is>
          <t>profile_biography</t>
        </is>
      </c>
      <c r="B37" s="29" t="inlineStr">
        <is>
          <t>Profile Biography · TEXT · Threads Profile</t>
        </is>
      </c>
      <c r="C37" s="26" t="n"/>
      <c r="D37" s="27">
        <f>IF(AND($C37="x",$A37&lt;&gt;""),$A37,"")</f>
        <v/>
      </c>
    </row>
    <row r="38">
      <c r="A38" s="25" t="inlineStr">
        <is>
          <t>profile_image_url</t>
        </is>
      </c>
      <c r="B38" s="29" t="inlineStr">
        <is>
          <t>Profile Image URL · IMAGE_URL · Threads Profile</t>
        </is>
      </c>
      <c r="C38" s="26" t="n"/>
      <c r="D38" s="27">
        <f>IF(AND($C38="x",$A38&lt;&gt;""),$A38,"")</f>
        <v/>
      </c>
    </row>
    <row r="39">
      <c r="A39" s="25" t="inlineStr">
        <is>
          <t>profile_name</t>
        </is>
      </c>
      <c r="B39" s="29" t="inlineStr">
        <is>
          <t>Profile Name · TEXT · Threads Profile</t>
        </is>
      </c>
      <c r="C39" s="26" t="n"/>
      <c r="D39" s="27">
        <f>IF(AND($C39="x",$A39&lt;&gt;""),$A39,"")</f>
        <v/>
      </c>
    </row>
    <row r="40">
      <c r="A40" s="25" t="inlineStr">
        <is>
          <t>profile_username</t>
        </is>
      </c>
      <c r="B40" s="29" t="inlineStr">
        <is>
          <t>Profile Username · TEXT · Threads Profile</t>
        </is>
      </c>
      <c r="C40" s="26" t="n"/>
      <c r="D40" s="27">
        <f>IF(AND($C40="x",$A40&lt;&gt;""),$A40,"")</f>
        <v/>
      </c>
    </row>
    <row r="41">
      <c r="A41" s="25" t="inlineStr">
        <is>
          <t>profile_followers_age</t>
        </is>
      </c>
      <c r="B41" s="29" t="inlineStr">
        <is>
          <t>Profile Followers Age · TEXT · Threads Profile Insights</t>
        </is>
      </c>
      <c r="C41" s="26" t="n"/>
      <c r="D41" s="27">
        <f>IF(AND($C41="x",$A41&lt;&gt;""),$A41,"")</f>
        <v/>
      </c>
    </row>
    <row r="42">
      <c r="A42" s="25" t="inlineStr">
        <is>
          <t>profile_followers_city</t>
        </is>
      </c>
      <c r="B42" s="29" t="inlineStr">
        <is>
          <t>Profile Followers City · CITY · Threads Profile Insights</t>
        </is>
      </c>
      <c r="C42" s="26" t="n"/>
      <c r="D42" s="27">
        <f>IF(AND($C42="x",$A42&lt;&gt;""),$A42,"")</f>
        <v/>
      </c>
    </row>
    <row r="43">
      <c r="A43" s="25" t="inlineStr">
        <is>
          <t>profile_followers_country</t>
        </is>
      </c>
      <c r="B43" s="29" t="inlineStr">
        <is>
          <t>Profile Followers Country · COUNTRY · Threads Profile Insights</t>
        </is>
      </c>
      <c r="C43" s="26" t="n"/>
      <c r="D43" s="27">
        <f>IF(AND($C43="x",$A43&lt;&gt;""),$A43,"")</f>
        <v/>
      </c>
    </row>
    <row r="44">
      <c r="A44" s="25" t="inlineStr">
        <is>
          <t>profile_followers_gender</t>
        </is>
      </c>
      <c r="B44" s="29" t="inlineStr">
        <is>
          <t>Profile Followers Gender · TEXT · Threads Profile Insights</t>
        </is>
      </c>
      <c r="C44" s="26" t="n"/>
      <c r="D44" s="27">
        <f>IF(AND($C44="x",$A44&lt;&gt;""),$A44,"")</f>
        <v/>
      </c>
    </row>
    <row r="45">
      <c r="A45" s="25" t="inlineStr">
        <is>
          <t>profile_likes</t>
        </is>
      </c>
      <c r="B45" s="29" t="inlineStr">
        <is>
          <t>Profile Likes · NUMERIC · Threads Profile Insights</t>
        </is>
      </c>
      <c r="C45" s="26" t="n"/>
      <c r="D45" s="27">
        <f>IF(AND($C45="x",$A45&lt;&gt;""),$A45,"")</f>
        <v/>
      </c>
    </row>
    <row r="46">
      <c r="A46" s="25" t="inlineStr">
        <is>
          <t>profile_quotes</t>
        </is>
      </c>
      <c r="B46" s="29" t="inlineStr">
        <is>
          <t>Profile Quotes · NUMERIC · Threads Profile Insights</t>
        </is>
      </c>
      <c r="C46" s="26" t="n"/>
      <c r="D46" s="27">
        <f>IF(AND($C46="x",$A46&lt;&gt;""),$A46,"")</f>
        <v/>
      </c>
    </row>
    <row r="47">
      <c r="A47" s="25" t="inlineStr">
        <is>
          <t>profile_replies</t>
        </is>
      </c>
      <c r="B47" s="29" t="inlineStr">
        <is>
          <t>Profile Replies · NUMERIC · Threads Profile Insights</t>
        </is>
      </c>
      <c r="C47" s="26" t="n"/>
      <c r="D47" s="27">
        <f>IF(AND($C47="x",$A47&lt;&gt;""),$A47,"")</f>
        <v/>
      </c>
    </row>
    <row r="48">
      <c r="A48" s="25" t="inlineStr">
        <is>
          <t>profile_reposts</t>
        </is>
      </c>
      <c r="B48" s="29" t="inlineStr">
        <is>
          <t>Profile Reposts · NUMERIC · Threads Profile Insights</t>
        </is>
      </c>
      <c r="C48" s="26" t="n"/>
      <c r="D48" s="27">
        <f>IF(AND($C48="x",$A48&lt;&gt;""),$A48,"")</f>
        <v/>
      </c>
    </row>
    <row r="49">
      <c r="A49" s="25" t="inlineStr">
        <is>
          <t>reply_has_replies</t>
        </is>
      </c>
      <c r="B49" s="29" t="inlineStr">
        <is>
          <t>Reply Has Replies · BOOLEAN · Threads Replies</t>
        </is>
      </c>
      <c r="C49" s="26" t="n"/>
      <c r="D49" s="27">
        <f>IF(AND($C49="x",$A49&lt;&gt;""),$A49,"")</f>
        <v/>
      </c>
    </row>
    <row r="50">
      <c r="A50" s="25" t="inlineStr">
        <is>
          <t>reply_hide_status</t>
        </is>
      </c>
      <c r="B50" s="29" t="inlineStr">
        <is>
          <t>Reply Hide Status · TEXT · Threads Replies</t>
        </is>
      </c>
      <c r="C50" s="26" t="n"/>
      <c r="D50" s="27">
        <f>IF(AND($C50="x",$A50&lt;&gt;""),$A50,"")</f>
        <v/>
      </c>
    </row>
    <row r="51">
      <c r="A51" s="25" t="inlineStr">
        <is>
          <t>reply_id</t>
        </is>
      </c>
      <c r="B51" s="29" t="inlineStr">
        <is>
          <t>Reply ID · TEXT · Threads Replies</t>
        </is>
      </c>
      <c r="C51" s="26" t="n"/>
      <c r="D51" s="27">
        <f>IF(AND($C51="x",$A51&lt;&gt;""),$A51,"")</f>
        <v/>
      </c>
    </row>
    <row r="52">
      <c r="A52" s="25" t="inlineStr">
        <is>
          <t>reply_media_type</t>
        </is>
      </c>
      <c r="B52" s="29" t="inlineStr">
        <is>
          <t>Reply Media Type · TEXT · Threads Replies</t>
        </is>
      </c>
      <c r="C52" s="26" t="n"/>
      <c r="D52" s="27">
        <f>IF(AND($C52="x",$A52&lt;&gt;""),$A52,"")</f>
        <v/>
      </c>
    </row>
    <row r="53">
      <c r="A53" s="25" t="inlineStr">
        <is>
          <t>reply_root_post_id</t>
        </is>
      </c>
      <c r="B53" s="29" t="inlineStr">
        <is>
          <t>Reply Root Post ID · TEXT · Threads Replies</t>
        </is>
      </c>
      <c r="C53" s="26" t="n"/>
      <c r="D53" s="27">
        <f>IF(AND($C53="x",$A53&lt;&gt;""),$A53,"")</f>
        <v/>
      </c>
    </row>
    <row r="54">
      <c r="A54" s="25" t="inlineStr">
        <is>
          <t>reply_text</t>
        </is>
      </c>
      <c r="B54" s="29" t="inlineStr">
        <is>
          <t>Reply Text · TEXT · Threads Replies</t>
        </is>
      </c>
      <c r="C54" s="26" t="n"/>
      <c r="D54" s="27">
        <f>IF(AND($C54="x",$A54&lt;&gt;""),$A54,"")</f>
        <v/>
      </c>
    </row>
    <row r="55">
      <c r="A55" s="25" t="inlineStr">
        <is>
          <t>reply_timestamp</t>
        </is>
      </c>
      <c r="B55" s="29" t="inlineStr">
        <is>
          <t>Reply Timestamp · TIMESTAMP · Threads Replies</t>
        </is>
      </c>
      <c r="C55" s="26" t="n"/>
      <c r="D55" s="27">
        <f>IF(AND($C55="x",$A55&lt;&gt;""),$A55,"")</f>
        <v/>
      </c>
    </row>
    <row r="56">
      <c r="A56" s="25" t="inlineStr">
        <is>
          <t>reply_to_id</t>
        </is>
      </c>
      <c r="B56" s="29" t="inlineStr">
        <is>
          <t>Reply To ID · TEXT · Threads Replies</t>
        </is>
      </c>
      <c r="C56" s="26" t="n"/>
      <c r="D56" s="27">
        <f>IF(AND($C56="x",$A56&lt;&gt;""),$A56,"")</f>
        <v/>
      </c>
    </row>
    <row r="57">
      <c r="A57" s="25" t="inlineStr">
        <is>
          <t>reply_username</t>
        </is>
      </c>
      <c r="B57" s="29" t="inlineStr">
        <is>
          <t>Reply Username · TEXT · Threads Replies</t>
        </is>
      </c>
      <c r="C57" s="26" t="n"/>
      <c r="D57" s="27">
        <f>IF(AND($C57="x",$A57&lt;&gt;""),$A57,"")</f>
        <v/>
      </c>
    </row>
    <row r="58">
      <c r="A58" s="25" t="inlineStr">
        <is>
          <t>data_fetched_at</t>
        </is>
      </c>
      <c r="B58" s="29" t="inlineStr">
        <is>
          <t>Data fetched at · TIMESTAMP · Threads other</t>
        </is>
      </c>
      <c r="C58" s="26" t="n"/>
      <c r="D58" s="27">
        <f>IF(AND($C58="x",$A58&lt;&gt;""),$A58,"")</f>
        <v/>
      </c>
    </row>
    <row r="59">
      <c r="A59" s="25" t="inlineStr">
        <is>
          <t>datasource</t>
        </is>
      </c>
      <c r="B59" s="29" t="inlineStr">
        <is>
          <t>Data Source · TEXT · Threads other</t>
        </is>
      </c>
      <c r="C59" s="26" t="n"/>
      <c r="D59" s="27">
        <f>IF(AND($C59="x",$A59&lt;&gt;""),$A59,"")</f>
        <v/>
      </c>
    </row>
    <row r="60">
      <c r="A60" s="25" t="inlineStr">
        <is>
          <t>day_of_month</t>
        </is>
      </c>
      <c r="B60" s="29" t="inlineStr">
        <is>
          <t>Day of month · TEXT · Threads other</t>
        </is>
      </c>
      <c r="C60" s="26" t="n"/>
      <c r="D60" s="27">
        <f>IF(AND($C60="x",$A60&lt;&gt;""),$A60,"")</f>
        <v/>
      </c>
    </row>
    <row r="61">
      <c r="A61" s="25" t="inlineStr">
        <is>
          <t>end_time</t>
        </is>
      </c>
      <c r="B61" s="29" t="inlineStr">
        <is>
          <t>End Time · TIMESTAMP · Threads other</t>
        </is>
      </c>
      <c r="C61" s="26" t="n"/>
      <c r="D61" s="27">
        <f>IF(AND($C61="x",$A61&lt;&gt;""),$A61,"")</f>
        <v/>
      </c>
    </row>
    <row r="62">
      <c r="A62" s="25" t="inlineStr">
        <is>
          <t>month</t>
        </is>
      </c>
      <c r="B62" s="29" t="inlineStr">
        <is>
          <t>Month · TEXT · Threads other</t>
        </is>
      </c>
      <c r="C62" s="26" t="n"/>
      <c r="D62" s="27">
        <f>IF(AND($C62="x",$A62&lt;&gt;""),$A62,"")</f>
        <v/>
      </c>
    </row>
    <row r="63">
      <c r="A63" s="25" t="inlineStr">
        <is>
          <t>now</t>
        </is>
      </c>
      <c r="B63" s="29" t="inlineStr">
        <is>
          <t>Now · TIMESTAMP · Threads other</t>
        </is>
      </c>
      <c r="C63" s="26" t="n"/>
      <c r="D63" s="27">
        <f>IF(AND($C63="x",$A63&lt;&gt;""),$A63,"")</f>
        <v/>
      </c>
    </row>
    <row r="64">
      <c r="A64" s="25" t="inlineStr">
        <is>
          <t>source</t>
        </is>
      </c>
      <c r="B64" s="29" t="inlineStr">
        <is>
          <t>Source · TEXT · Threads other</t>
        </is>
      </c>
      <c r="C64" s="26" t="n"/>
      <c r="D64" s="27">
        <f>IF(AND($C64="x",$A64&lt;&gt;""),$A64,"")</f>
        <v/>
      </c>
    </row>
    <row r="65">
      <c r="A65" s="25" t="inlineStr">
        <is>
          <t>today</t>
        </is>
      </c>
      <c r="B65" s="29" t="inlineStr">
        <is>
          <t>Today · DATE · Threads other</t>
        </is>
      </c>
      <c r="C65" s="26" t="n"/>
      <c r="D65" s="27">
        <f>IF(AND($C65="x",$A65&lt;&gt;""),$A65,"")</f>
        <v/>
      </c>
    </row>
    <row r="66">
      <c r="A66" s="25" t="inlineStr">
        <is>
          <t>week</t>
        </is>
      </c>
      <c r="B66" s="29" t="inlineStr">
        <is>
          <t>Week · TEXT · Threads other</t>
        </is>
      </c>
      <c r="C66" s="26" t="n"/>
      <c r="D66" s="27">
        <f>IF(AND($C66="x",$A66&lt;&gt;""),$A66,"")</f>
        <v/>
      </c>
    </row>
    <row r="67">
      <c r="A67" s="25" t="inlineStr">
        <is>
          <t>week_day</t>
        </is>
      </c>
      <c r="B67" s="29" t="inlineStr">
        <is>
          <t>Day of week and day number · TEXT · Threads other</t>
        </is>
      </c>
      <c r="C67" s="26" t="n"/>
      <c r="D67" s="27">
        <f>IF(AND($C67="x",$A67&lt;&gt;""),$A67,"")</f>
        <v/>
      </c>
    </row>
    <row r="68">
      <c r="A68" s="25" t="inlineStr">
        <is>
          <t>week_day_iso</t>
        </is>
      </c>
      <c r="B68" s="29" t="inlineStr">
        <is>
          <t>Day of week and day number, ISO · TEXT · Threads other</t>
        </is>
      </c>
      <c r="C68" s="26" t="n"/>
      <c r="D68" s="27">
        <f>IF(AND($C68="x",$A68&lt;&gt;""),$A68,"")</f>
        <v/>
      </c>
    </row>
    <row r="69">
      <c r="A69" s="25" t="inlineStr">
        <is>
          <t>week_iso</t>
        </is>
      </c>
      <c r="B69" s="29" t="inlineStr">
        <is>
          <t>Week ISO · TEXT · Threads other</t>
        </is>
      </c>
      <c r="C69" s="26" t="n"/>
      <c r="D69" s="27">
        <f>IF(AND($C69="x",$A69&lt;&gt;""),$A69,"")</f>
        <v/>
      </c>
    </row>
    <row r="70">
      <c r="A70" s="25" t="inlineStr">
        <is>
          <t>year</t>
        </is>
      </c>
      <c r="B70" s="29" t="inlineStr">
        <is>
          <t>Year · TEXT · Threads other</t>
        </is>
      </c>
      <c r="C70" s="26" t="n"/>
      <c r="D70" s="27">
        <f>IF(AND($C70="x",$A70&lt;&gt;""),$A70,"")</f>
        <v/>
      </c>
    </row>
    <row r="71">
      <c r="A71" s="25" t="inlineStr">
        <is>
          <t>year_month</t>
        </is>
      </c>
      <c r="B71" s="29" t="inlineStr">
        <is>
          <t>Yearmonth · TEXT · Threads other</t>
        </is>
      </c>
      <c r="C71" s="26" t="n"/>
      <c r="D71" s="27">
        <f>IF(AND($C71="x",$A71&lt;&gt;""),$A71,"")</f>
        <v/>
      </c>
    </row>
    <row r="72">
      <c r="A72" s="25" t="inlineStr">
        <is>
          <t>year_month_name</t>
        </is>
      </c>
      <c r="B72" s="29" t="inlineStr">
        <is>
          <t>Year month name · TEXT · Threads other</t>
        </is>
      </c>
      <c r="C72" s="26" t="n"/>
      <c r="D72" s="27">
        <f>IF(AND($C72="x",$A72&lt;&gt;""),$A72,"")</f>
        <v/>
      </c>
    </row>
    <row r="73">
      <c r="A73" s="25" t="inlineStr">
        <is>
          <t>year_of_week</t>
        </is>
      </c>
      <c r="B73" s="29" t="inlineStr">
        <is>
          <t>Year of week · TEXT · Threads other</t>
        </is>
      </c>
      <c r="C73" s="26" t="n"/>
      <c r="D73" s="27">
        <f>IF(AND($C73="x",$A73&lt;&gt;""),$A73,"")</f>
        <v/>
      </c>
    </row>
    <row r="74">
      <c r="A74" s="25" t="inlineStr">
        <is>
          <t>year_of_week_iso</t>
        </is>
      </c>
      <c r="B74" s="29" t="inlineStr">
        <is>
          <t>Year of week, ISO · TEXT · Threads other</t>
        </is>
      </c>
      <c r="C74" s="26" t="n"/>
      <c r="D74" s="27">
        <f>IF(AND($C74="x",$A74&lt;&gt;""),$A74,"")</f>
        <v/>
      </c>
    </row>
    <row r="75">
      <c r="A75" s="25" t="inlineStr">
        <is>
          <t>year_week</t>
        </is>
      </c>
      <c r="B75" s="29" t="inlineStr">
        <is>
          <t>Year week · TEXT · Threads other</t>
        </is>
      </c>
      <c r="C75" s="26" t="n"/>
      <c r="D75" s="27">
        <f>IF(AND($C75="x",$A75&lt;&gt;""),$A75,"")</f>
        <v/>
      </c>
    </row>
    <row r="76">
      <c r="A76" s="25" t="inlineStr">
        <is>
          <t>year_week_iso</t>
        </is>
      </c>
      <c r="B76" s="29" t="inlineStr">
        <is>
          <t>Year week ISO · TEXT · Threads other</t>
        </is>
      </c>
      <c r="C76" s="26" t="n"/>
      <c r="D76" s="27">
        <f>IF(AND($C76="x",$A76&lt;&gt;""),$A76,"")</f>
        <v/>
      </c>
    </row>
    <row r="77">
      <c r="A77" s="22" t="inlineStr">
        <is>
          <t>Eigen veld toevoegen: zet hieronder het Windsor-veld-id in kolom A en een x in kolom C (tot rij 87).</t>
        </is>
      </c>
    </row>
    <row r="78">
      <c r="A78" s="30" t="n"/>
      <c r="C78" s="30" t="n"/>
      <c r="D78" s="27">
        <f>IF(AND($C78="x",$A78&lt;&gt;""),$A78,"")</f>
        <v/>
      </c>
    </row>
    <row r="79">
      <c r="A79" s="30" t="n"/>
      <c r="C79" s="30" t="n"/>
      <c r="D79" s="27">
        <f>IF(AND($C79="x",$A79&lt;&gt;""),$A79,"")</f>
        <v/>
      </c>
    </row>
    <row r="80">
      <c r="A80" s="30" t="n"/>
      <c r="C80" s="30" t="n"/>
      <c r="D80" s="27">
        <f>IF(AND($C80="x",$A80&lt;&gt;""),$A80,"")</f>
        <v/>
      </c>
    </row>
    <row r="81">
      <c r="A81" s="30" t="n"/>
      <c r="C81" s="30" t="n"/>
      <c r="D81" s="27">
        <f>IF(AND($C81="x",$A81&lt;&gt;""),$A81,"")</f>
        <v/>
      </c>
    </row>
    <row r="82">
      <c r="A82" s="30" t="n"/>
      <c r="C82" s="30" t="n"/>
      <c r="D82" s="27">
        <f>IF(AND($C82="x",$A82&lt;&gt;""),$A82,"")</f>
        <v/>
      </c>
    </row>
    <row r="83">
      <c r="A83" s="30" t="n"/>
      <c r="C83" s="30" t="n"/>
      <c r="D83" s="27">
        <f>IF(AND($C83="x",$A83&lt;&gt;""),$A83,"")</f>
        <v/>
      </c>
    </row>
    <row r="84">
      <c r="A84" s="30" t="n"/>
      <c r="C84" s="30" t="n"/>
      <c r="D84" s="27">
        <f>IF(AND($C84="x",$A84&lt;&gt;""),$A84,"")</f>
        <v/>
      </c>
    </row>
    <row r="85">
      <c r="A85" s="30" t="n"/>
      <c r="C85" s="30" t="n"/>
      <c r="D85" s="27">
        <f>IF(AND($C85="x",$A85&lt;&gt;""),$A85,"")</f>
        <v/>
      </c>
    </row>
    <row r="86">
      <c r="A86" s="30" t="n"/>
      <c r="C86" s="30" t="n"/>
      <c r="D86" s="27">
        <f>IF(AND($C86="x",$A86&lt;&gt;""),$A86,"")</f>
        <v/>
      </c>
    </row>
    <row r="87">
      <c r="A87" s="30" t="n"/>
      <c r="C87" s="30" t="n"/>
      <c r="D87" s="27">
        <f>IF(AND($C87="x",$A87&lt;&gt;""),$A87,"")</f>
        <v/>
      </c>
    </row>
  </sheetData>
  <mergeCells count="3">
    <mergeCell ref="A29:C29"/>
    <mergeCell ref="B8:D8"/>
    <mergeCell ref="A77:C77"/>
  </mergeCells>
  <dataValidations count="1">
    <dataValidation sqref="C12 C13 C14 C15 C16 C17 C18 C19 C20 C21 C22 C23 C24 C25 C26 C27 C28 C30 C31 C32 C33 C34 C35 C36 C37 C38 C39 C40 C41 C42 C43 C44 C45 C46 C47 C48 C49 C50 C51 C52 C53 C54 C55 C56 C57 C58 C59 C60 C61 C62 C63 C64 C65 C66 C67 C68 C69 C70 C71 C72 C73 C74 C75 C76 C78 C79 C80 C81 C82 C83 C84 C85 C86 C87"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78"/>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X Organic posts</t>
        </is>
      </c>
      <c r="C1" s="22" t="inlineStr">
        <is>
          <t>Status: Nieuw — dashboard leest dit nog niet · Social (geen tab)</t>
        </is>
      </c>
    </row>
    <row r="2">
      <c r="A2" s="3" t="inlineStr">
        <is>
          <t>Connector</t>
        </is>
      </c>
      <c r="B2" s="6" t="inlineStr">
        <is>
          <t>x_organic</t>
        </is>
      </c>
    </row>
    <row r="3">
      <c r="A3" s="3" t="inlineStr">
        <is>
          <t>Account-id (uit Instellingen)</t>
        </is>
      </c>
      <c r="B3" s="23">
        <f>IF(Instellingen!$B$30="","",Instellingen!$B$30)</f>
        <v/>
      </c>
      <c r="C3" s="8" t="inlineStr">
        <is>
          <t>Leeg = geen select_accounts in de URL</t>
        </is>
      </c>
    </row>
    <row r="4">
      <c r="A4" s="3" t="inlineStr">
        <is>
          <t>Taaknaam (Task name)</t>
        </is>
      </c>
      <c r="B4" s="23">
        <f>"Windsor - Sheets - X Organic posts - "&amp;Instellingen!$B$3</f>
        <v/>
      </c>
    </row>
    <row r="5">
      <c r="A5" s="3" t="inlineStr">
        <is>
          <t>Tabnaam (Sheet Name)</t>
        </is>
      </c>
      <c r="B5" s="23">
        <f>"X Org - posts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$78)&amp;IF($B$3&lt;&gt;"","&amp;select_accounts="&amp;$B$3,"")&amp;IF(Instellingen!$B$5&lt;&gt;"","&amp;_field_headers="&amp;Instellingen!$B$5,"")</f>
        <v/>
      </c>
    </row>
    <row r="9">
      <c r="A9" s="3" t="inlineStr">
        <is>
          <t>Aantal velden in de query</t>
        </is>
      </c>
      <c r="B9" s="6">
        <f>COUNTIF($C$12:$C$78,"x")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tweet_id</t>
        </is>
      </c>
      <c r="B15" s="25" t="inlineStr">
        <is>
          <t>Identiteit van de post · Windsor: Tweet ID · TEXT</t>
        </is>
      </c>
      <c r="C15" s="26" t="inlineStr">
        <is>
          <t>x</t>
        </is>
      </c>
      <c r="D15" s="27">
        <f>IF(AND($C15="x",$A15&lt;&gt;""),$A15,"")</f>
        <v/>
      </c>
    </row>
    <row r="16">
      <c r="A16" s="16" t="inlineStr">
        <is>
          <t>created_at</t>
        </is>
      </c>
      <c r="B16" s="25" t="inlineStr">
        <is>
          <t>Publicatiedatum · Windsor: Created at · DATE</t>
        </is>
      </c>
      <c r="C16" s="26" t="inlineStr">
        <is>
          <t>x</t>
        </is>
      </c>
      <c r="D16" s="27">
        <f>IF(AND($C16="x",$A16&lt;&gt;""),$A16,"")</f>
        <v/>
      </c>
    </row>
    <row r="17">
      <c r="A17" s="16" t="inlineStr">
        <is>
          <t>text</t>
        </is>
      </c>
      <c r="B17" s="25" t="inlineStr">
        <is>
          <t>Tekst · Windsor: Text · TEXT</t>
        </is>
      </c>
      <c r="C17" s="26" t="inlineStr">
        <is>
          <t>x</t>
        </is>
      </c>
      <c r="D17" s="27">
        <f>IF(AND($C17="x",$A17&lt;&gt;""),$A17,"")</f>
        <v/>
      </c>
    </row>
    <row r="18">
      <c r="A18" s="16" t="inlineStr">
        <is>
          <t>tweet_permalink</t>
        </is>
      </c>
      <c r="B18" s="25" t="inlineStr">
        <is>
          <t>Link · Windsor: Tweet Permalink · TEXT</t>
        </is>
      </c>
      <c r="C18" s="26" t="inlineStr">
        <is>
          <t>x</t>
        </is>
      </c>
      <c r="D18" s="27">
        <f>IF(AND($C18="x",$A18&lt;&gt;""),$A18,"")</f>
        <v/>
      </c>
    </row>
    <row r="19">
      <c r="A19" s="16" t="inlineStr">
        <is>
          <t>impression_count</t>
        </is>
      </c>
      <c r="B19" s="25" t="inlineStr">
        <is>
          <t>Vertoningen · Windsor: Impression count · NUMERIC</t>
        </is>
      </c>
      <c r="C19" s="26" t="inlineStr">
        <is>
          <t>x</t>
        </is>
      </c>
      <c r="D19" s="27">
        <f>IF(AND($C19="x",$A19&lt;&gt;""),$A19,"")</f>
        <v/>
      </c>
    </row>
    <row r="20">
      <c r="A20" s="16" t="inlineStr">
        <is>
          <t>video_views</t>
        </is>
      </c>
      <c r="B20" s="25" t="inlineStr">
        <is>
          <t>Videoweergaven · Windsor: Video views · NUMERIC</t>
        </is>
      </c>
      <c r="C20" s="26" t="n"/>
      <c r="D20" s="27">
        <f>IF(AND($C20="x",$A20&lt;&gt;""),$A20,"")</f>
        <v/>
      </c>
    </row>
    <row r="21">
      <c r="A21" s="16" t="inlineStr">
        <is>
          <t>like_count</t>
        </is>
      </c>
      <c r="B21" s="25" t="inlineStr">
        <is>
          <t>Likes · Windsor: Like count · NUMERIC</t>
        </is>
      </c>
      <c r="C21" s="26" t="inlineStr">
        <is>
          <t>x</t>
        </is>
      </c>
      <c r="D21" s="27">
        <f>IF(AND($C21="x",$A21&lt;&gt;""),$A21,"")</f>
        <v/>
      </c>
    </row>
    <row r="22">
      <c r="A22" s="16" t="inlineStr">
        <is>
          <t>reply_count</t>
        </is>
      </c>
      <c r="B22" s="25" t="inlineStr">
        <is>
          <t>Reacties · Windsor: Reply count · NUMERIC</t>
        </is>
      </c>
      <c r="C22" s="26" t="inlineStr">
        <is>
          <t>x</t>
        </is>
      </c>
      <c r="D22" s="27">
        <f>IF(AND($C22="x",$A22&lt;&gt;""),$A22,"")</f>
        <v/>
      </c>
    </row>
    <row r="23">
      <c r="A23" s="16" t="inlineStr">
        <is>
          <t>retweet_count</t>
        </is>
      </c>
      <c r="B23" s="25" t="inlineStr">
        <is>
          <t>Reposts · Windsor: Retweet count · NUMERIC</t>
        </is>
      </c>
      <c r="C23" s="26" t="inlineStr">
        <is>
          <t>x</t>
        </is>
      </c>
      <c r="D23" s="27">
        <f>IF(AND($C23="x",$A23&lt;&gt;""),$A23,"")</f>
        <v/>
      </c>
    </row>
    <row r="24">
      <c r="A24" s="16" t="inlineStr">
        <is>
          <t>quote_count</t>
        </is>
      </c>
      <c r="B24" s="25" t="inlineStr">
        <is>
          <t>Quotes · Windsor: Quote count · NUMERIC</t>
        </is>
      </c>
      <c r="C24" s="26" t="inlineStr">
        <is>
          <t>x</t>
        </is>
      </c>
      <c r="D24" s="27">
        <f>IF(AND($C24="x",$A24&lt;&gt;""),$A24,"")</f>
        <v/>
      </c>
    </row>
    <row r="25">
      <c r="A25" s="16" t="inlineStr">
        <is>
          <t>engagements</t>
        </is>
      </c>
      <c r="B25" s="25" t="inlineStr">
        <is>
          <t>Engagement totaal · Windsor: Engagements · NUMERIC</t>
        </is>
      </c>
      <c r="C25" s="26" t="inlineStr">
        <is>
          <t>x</t>
        </is>
      </c>
      <c r="D25" s="27">
        <f>IF(AND($C25="x",$A25&lt;&gt;""),$A25,"")</f>
        <v/>
      </c>
    </row>
    <row r="26">
      <c r="A26" s="16" t="inlineStr">
        <is>
          <t>engagement_rate</t>
        </is>
      </c>
      <c r="B26" s="25" t="inlineStr">
        <is>
          <t>Engagement rate · Windsor: Engagement Rate · PERCENT</t>
        </is>
      </c>
      <c r="C26" s="26" t="n"/>
      <c r="D26" s="27">
        <f>IF(AND($C26="x",$A26&lt;&gt;""),$A26,"")</f>
        <v/>
      </c>
    </row>
    <row r="27">
      <c r="A27" s="16" t="inlineStr">
        <is>
          <t>url_link_clicks</t>
        </is>
      </c>
      <c r="B27" s="25" t="inlineStr">
        <is>
          <t>Linkkliks · Windsor: Url link clicks · NUMERIC</t>
        </is>
      </c>
      <c r="C27" s="26" t="inlineStr">
        <is>
          <t>x</t>
        </is>
      </c>
      <c r="D27" s="27">
        <f>IF(AND($C27="x",$A27&lt;&gt;""),$A27,"")</f>
        <v/>
      </c>
    </row>
    <row r="28">
      <c r="A28" s="16" t="inlineStr">
        <is>
          <t>user_profile_clicks</t>
        </is>
      </c>
      <c r="B28" s="25" t="inlineStr">
        <is>
          <t>Profielkliks · Windsor: User profile clicks · NUMERIC</t>
        </is>
      </c>
      <c r="C28" s="26" t="n"/>
      <c r="D28" s="27">
        <f>IF(AND($C28="x",$A28&lt;&gt;""),$A28,"")</f>
        <v/>
      </c>
    </row>
    <row r="29">
      <c r="A29" s="16" t="inlineStr">
        <is>
          <t>profile_followers_count</t>
        </is>
      </c>
      <c r="B29" s="25" t="inlineStr">
        <is>
          <t>Volgers (accountniveau) · Windsor: Followers count (profile) · NUMERIC</t>
        </is>
      </c>
      <c r="C29" s="26" t="n"/>
      <c r="D29" s="27">
        <f>IF(AND($C29="x",$A29&lt;&gt;""),$A29,"")</f>
        <v/>
      </c>
    </row>
    <row r="30">
      <c r="A30" s="28" t="inlineStr">
        <is>
          <t>— Overige Windsor-velden van connector 'x_organic' (37; weergavenaam · type · rapport). Zet een x om ze op te nemen. —</t>
        </is>
      </c>
      <c r="D30" s="27" t="inlineStr"/>
    </row>
    <row r="31">
      <c r="A31" s="25" t="inlineStr">
        <is>
          <t>profile_following_count</t>
        </is>
      </c>
      <c r="B31" s="29" t="inlineStr">
        <is>
          <t>Following count (profile) · NUMERIC · X Organic Account</t>
        </is>
      </c>
      <c r="C31" s="26" t="n"/>
      <c r="D31" s="27">
        <f>IF(AND($C31="x",$A31&lt;&gt;""),$A31,"")</f>
        <v/>
      </c>
    </row>
    <row r="32">
      <c r="A32" s="25" t="inlineStr">
        <is>
          <t>profile_like_count</t>
        </is>
      </c>
      <c r="B32" s="29" t="inlineStr">
        <is>
          <t>Like count (profile) · NUMERIC · X Organic Account</t>
        </is>
      </c>
      <c r="C32" s="26" t="n"/>
      <c r="D32" s="27">
        <f>IF(AND($C32="x",$A32&lt;&gt;""),$A32,"")</f>
        <v/>
      </c>
    </row>
    <row r="33">
      <c r="A33" s="25" t="inlineStr">
        <is>
          <t>profile_listed_count</t>
        </is>
      </c>
      <c r="B33" s="29" t="inlineStr">
        <is>
          <t>Lists count (profile) · NUMERIC · X Organic Account</t>
        </is>
      </c>
      <c r="C33" s="26" t="n"/>
      <c r="D33" s="27">
        <f>IF(AND($C33="x",$A33&lt;&gt;""),$A33,"")</f>
        <v/>
      </c>
    </row>
    <row r="34">
      <c r="A34" s="25" t="inlineStr">
        <is>
          <t>profile_media_counts</t>
        </is>
      </c>
      <c r="B34" s="29" t="inlineStr">
        <is>
          <t>Media count (profile) · NUMERIC · X Organic Account</t>
        </is>
      </c>
      <c r="C34" s="26" t="n"/>
      <c r="D34" s="27">
        <f>IF(AND($C34="x",$A34&lt;&gt;""),$A34,"")</f>
        <v/>
      </c>
    </row>
    <row r="35">
      <c r="A35" s="25" t="inlineStr">
        <is>
          <t>profile_tweet_count</t>
        </is>
      </c>
      <c r="B35" s="29" t="inlineStr">
        <is>
          <t>Tweets count (profile) · NUMERIC · X Organic Account</t>
        </is>
      </c>
      <c r="C35" s="26" t="n"/>
      <c r="D35" s="27">
        <f>IF(AND($C35="x",$A35&lt;&gt;""),$A35,"")</f>
        <v/>
      </c>
    </row>
    <row r="36">
      <c r="A36" s="25" t="inlineStr">
        <is>
          <t>author_id</t>
        </is>
      </c>
      <c r="B36" s="29" t="inlineStr">
        <is>
          <t>Author ID · TEXT · X Organic Tweet</t>
        </is>
      </c>
      <c r="C36" s="26" t="n"/>
      <c r="D36" s="27">
        <f>IF(AND($C36="x",$A36&lt;&gt;""),$A36,"")</f>
        <v/>
      </c>
    </row>
    <row r="37">
      <c r="A37" s="25" t="inlineStr">
        <is>
          <t>clicks</t>
        </is>
      </c>
      <c r="B37" s="29" t="inlineStr">
        <is>
          <t>Clicks · NUMERIC · X Organic Tweet</t>
        </is>
      </c>
      <c r="C37" s="26" t="n"/>
      <c r="D37" s="27">
        <f>IF(AND($C37="x",$A37&lt;&gt;""),$A37,"")</f>
        <v/>
      </c>
    </row>
    <row r="38">
      <c r="A38" s="25" t="inlineStr">
        <is>
          <t>conversation_id</t>
        </is>
      </c>
      <c r="B38" s="29" t="inlineStr">
        <is>
          <t>Conversation ID · TEXT · X Organic Tweet</t>
        </is>
      </c>
      <c r="C38" s="26" t="n"/>
      <c r="D38" s="27">
        <f>IF(AND($C38="x",$A38&lt;&gt;""),$A38,"")</f>
        <v/>
      </c>
    </row>
    <row r="39">
      <c r="A39" s="25" t="inlineStr">
        <is>
          <t>in_reply_to_user_id</t>
        </is>
      </c>
      <c r="B39" s="29" t="inlineStr">
        <is>
          <t>In reply to user id · TEXT · X Organic Tweet</t>
        </is>
      </c>
      <c r="C39" s="26" t="n"/>
      <c r="D39" s="27">
        <f>IF(AND($C39="x",$A39&lt;&gt;""),$A39,"")</f>
        <v/>
      </c>
    </row>
    <row r="40">
      <c r="A40" s="25" t="inlineStr">
        <is>
          <t>lang</t>
        </is>
      </c>
      <c r="B40" s="29" t="inlineStr">
        <is>
          <t>Lang · TEXT · X Organic Tweet</t>
        </is>
      </c>
      <c r="C40" s="26" t="n"/>
      <c r="D40" s="27">
        <f>IF(AND($C40="x",$A40&lt;&gt;""),$A40,"")</f>
        <v/>
      </c>
    </row>
    <row r="41">
      <c r="A41" s="25" t="inlineStr">
        <is>
          <t>media_key</t>
        </is>
      </c>
      <c r="B41" s="29" t="inlineStr">
        <is>
          <t>Tweet media key · TEXT · X Organic Tweet</t>
        </is>
      </c>
      <c r="C41" s="26" t="n"/>
      <c r="D41" s="27">
        <f>IF(AND($C41="x",$A41&lt;&gt;""),$A41,"")</f>
        <v/>
      </c>
    </row>
    <row r="42">
      <c r="A42" s="25" t="inlineStr">
        <is>
          <t>media_type</t>
        </is>
      </c>
      <c r="B42" s="29" t="inlineStr">
        <is>
          <t>Tweet media key · TEXT · X Organic Tweet</t>
        </is>
      </c>
      <c r="C42" s="26" t="n"/>
      <c r="D42" s="27">
        <f>IF(AND($C42="x",$A42&lt;&gt;""),$A42,"")</f>
        <v/>
      </c>
    </row>
    <row r="43">
      <c r="A43" s="25" t="inlineStr">
        <is>
          <t>playback_0_count</t>
        </is>
      </c>
      <c r="B43" s="29" t="inlineStr">
        <is>
          <t>Quartile video views 0 · NUMERIC · X Organic Tweet</t>
        </is>
      </c>
      <c r="C43" s="26" t="n"/>
      <c r="D43" s="27">
        <f>IF(AND($C43="x",$A43&lt;&gt;""),$A43,"")</f>
        <v/>
      </c>
    </row>
    <row r="44">
      <c r="A44" s="25" t="inlineStr">
        <is>
          <t>playback_100_count</t>
        </is>
      </c>
      <c r="B44" s="29" t="inlineStr">
        <is>
          <t>Quartile video views 100 · NUMERIC · X Organic Tweet</t>
        </is>
      </c>
      <c r="C44" s="26" t="n"/>
      <c r="D44" s="27">
        <f>IF(AND($C44="x",$A44&lt;&gt;""),$A44,"")</f>
        <v/>
      </c>
    </row>
    <row r="45">
      <c r="A45" s="25" t="inlineStr">
        <is>
          <t>playback_25_count</t>
        </is>
      </c>
      <c r="B45" s="29" t="inlineStr">
        <is>
          <t>Quartile video views 25 · NUMERIC · X Organic Tweet</t>
        </is>
      </c>
      <c r="C45" s="26" t="n"/>
      <c r="D45" s="27">
        <f>IF(AND($C45="x",$A45&lt;&gt;""),$A45,"")</f>
        <v/>
      </c>
    </row>
    <row r="46">
      <c r="A46" s="25" t="inlineStr">
        <is>
          <t>playback_50_count</t>
        </is>
      </c>
      <c r="B46" s="29" t="inlineStr">
        <is>
          <t>Quartile video views 50 · NUMERIC · X Organic Tweet</t>
        </is>
      </c>
      <c r="C46" s="26" t="n"/>
      <c r="D46" s="27">
        <f>IF(AND($C46="x",$A46&lt;&gt;""),$A46,"")</f>
        <v/>
      </c>
    </row>
    <row r="47">
      <c r="A47" s="25" t="inlineStr">
        <is>
          <t>playback_75_count</t>
        </is>
      </c>
      <c r="B47" s="29" t="inlineStr">
        <is>
          <t>Quartile video views 75 · NUMERIC · X Organic Tweet</t>
        </is>
      </c>
      <c r="C47" s="26" t="n"/>
      <c r="D47" s="27">
        <f>IF(AND($C47="x",$A47&lt;&gt;""),$A47,"")</f>
        <v/>
      </c>
    </row>
    <row r="48">
      <c r="A48" s="25" t="inlineStr">
        <is>
          <t>reply_settings</t>
        </is>
      </c>
      <c r="B48" s="29" t="inlineStr">
        <is>
          <t>Reply settings · TEXT · X Organic Tweet</t>
        </is>
      </c>
      <c r="C48" s="26" t="n"/>
      <c r="D48" s="27">
        <f>IF(AND($C48="x",$A48&lt;&gt;""),$A48,"")</f>
        <v/>
      </c>
    </row>
    <row r="49">
      <c r="A49" s="25" t="inlineStr">
        <is>
          <t>source</t>
        </is>
      </c>
      <c r="B49" s="29" t="inlineStr">
        <is>
          <t>Source · TEXT · X Organic Tweet</t>
        </is>
      </c>
      <c r="C49" s="26" t="n"/>
      <c r="D49" s="27">
        <f>IF(AND($C49="x",$A49&lt;&gt;""),$A49,"")</f>
        <v/>
      </c>
    </row>
    <row r="50">
      <c r="A50" s="25" t="inlineStr">
        <is>
          <t>twitter_handle</t>
        </is>
      </c>
      <c r="B50" s="29" t="inlineStr">
        <is>
          <t>Twitter Handle · TEXT · X Organic Tweet</t>
        </is>
      </c>
      <c r="C50" s="26" t="n"/>
      <c r="D50" s="27">
        <f>IF(AND($C50="x",$A50&lt;&gt;""),$A50,"")</f>
        <v/>
      </c>
    </row>
    <row r="51">
      <c r="A51" s="25" t="inlineStr">
        <is>
          <t>data_fetched_at</t>
        </is>
      </c>
      <c r="B51" s="29" t="inlineStr">
        <is>
          <t>Data fetched at · TIMESTAMP · X Organic other</t>
        </is>
      </c>
      <c r="C51" s="26" t="n"/>
      <c r="D51" s="27">
        <f>IF(AND($C51="x",$A51&lt;&gt;""),$A51,"")</f>
        <v/>
      </c>
    </row>
    <row r="52">
      <c r="A52" s="25" t="inlineStr">
        <is>
          <t>datasource</t>
        </is>
      </c>
      <c r="B52" s="29" t="inlineStr">
        <is>
          <t>Data Source · TEXT · X Organic other</t>
        </is>
      </c>
      <c r="C52" s="26" t="n"/>
      <c r="D52" s="27">
        <f>IF(AND($C52="x",$A52&lt;&gt;""),$A52,"")</f>
        <v/>
      </c>
    </row>
    <row r="53">
      <c r="A53" s="25" t="inlineStr">
        <is>
          <t>day_of_month</t>
        </is>
      </c>
      <c r="B53" s="29" t="inlineStr">
        <is>
          <t>Day of month · TEXT · X Organic other</t>
        </is>
      </c>
      <c r="C53" s="26" t="n"/>
      <c r="D53" s="27">
        <f>IF(AND($C53="x",$A53&lt;&gt;""),$A53,"")</f>
        <v/>
      </c>
    </row>
    <row r="54">
      <c r="A54" s="25" t="inlineStr">
        <is>
          <t>month</t>
        </is>
      </c>
      <c r="B54" s="29" t="inlineStr">
        <is>
          <t>Month · TEXT · X Organic other</t>
        </is>
      </c>
      <c r="C54" s="26" t="n"/>
      <c r="D54" s="27">
        <f>IF(AND($C54="x",$A54&lt;&gt;""),$A54,"")</f>
        <v/>
      </c>
    </row>
    <row r="55">
      <c r="A55" s="25" t="inlineStr">
        <is>
          <t>now</t>
        </is>
      </c>
      <c r="B55" s="29" t="inlineStr">
        <is>
          <t>Now · TIMESTAMP · X Organic other</t>
        </is>
      </c>
      <c r="C55" s="26" t="n"/>
      <c r="D55" s="27">
        <f>IF(AND($C55="x",$A55&lt;&gt;""),$A55,"")</f>
        <v/>
      </c>
    </row>
    <row r="56">
      <c r="A56" s="25" t="inlineStr">
        <is>
          <t>today</t>
        </is>
      </c>
      <c r="B56" s="29" t="inlineStr">
        <is>
          <t>Today · DATE · X Organic other</t>
        </is>
      </c>
      <c r="C56" s="26" t="n"/>
      <c r="D56" s="27">
        <f>IF(AND($C56="x",$A56&lt;&gt;""),$A56,"")</f>
        <v/>
      </c>
    </row>
    <row r="57">
      <c r="A57" s="25" t="inlineStr">
        <is>
          <t>week</t>
        </is>
      </c>
      <c r="B57" s="29" t="inlineStr">
        <is>
          <t>Week · TEXT · X Organic other</t>
        </is>
      </c>
      <c r="C57" s="26" t="n"/>
      <c r="D57" s="27">
        <f>IF(AND($C57="x",$A57&lt;&gt;""),$A57,"")</f>
        <v/>
      </c>
    </row>
    <row r="58">
      <c r="A58" s="25" t="inlineStr">
        <is>
          <t>week_day</t>
        </is>
      </c>
      <c r="B58" s="29" t="inlineStr">
        <is>
          <t>Day of week and day number · TEXT · X Organic other</t>
        </is>
      </c>
      <c r="C58" s="26" t="n"/>
      <c r="D58" s="27">
        <f>IF(AND($C58="x",$A58&lt;&gt;""),$A58,"")</f>
        <v/>
      </c>
    </row>
    <row r="59">
      <c r="A59" s="25" t="inlineStr">
        <is>
          <t>week_day_iso</t>
        </is>
      </c>
      <c r="B59" s="29" t="inlineStr">
        <is>
          <t>Day of week and day number, ISO · TEXT · X Organic other</t>
        </is>
      </c>
      <c r="C59" s="26" t="n"/>
      <c r="D59" s="27">
        <f>IF(AND($C59="x",$A59&lt;&gt;""),$A59,"")</f>
        <v/>
      </c>
    </row>
    <row r="60">
      <c r="A60" s="25" t="inlineStr">
        <is>
          <t>week_iso</t>
        </is>
      </c>
      <c r="B60" s="29" t="inlineStr">
        <is>
          <t>Week ISO · TEXT · X Organic other</t>
        </is>
      </c>
      <c r="C60" s="26" t="n"/>
      <c r="D60" s="27">
        <f>IF(AND($C60="x",$A60&lt;&gt;""),$A60,"")</f>
        <v/>
      </c>
    </row>
    <row r="61">
      <c r="A61" s="25" t="inlineStr">
        <is>
          <t>year</t>
        </is>
      </c>
      <c r="B61" s="29" t="inlineStr">
        <is>
          <t>Year · TEXT · X Organic other</t>
        </is>
      </c>
      <c r="C61" s="26" t="n"/>
      <c r="D61" s="27">
        <f>IF(AND($C61="x",$A61&lt;&gt;""),$A61,"")</f>
        <v/>
      </c>
    </row>
    <row r="62">
      <c r="A62" s="25" t="inlineStr">
        <is>
          <t>year_month</t>
        </is>
      </c>
      <c r="B62" s="29" t="inlineStr">
        <is>
          <t>Yearmonth · TEXT · X Organic other</t>
        </is>
      </c>
      <c r="C62" s="26" t="n"/>
      <c r="D62" s="27">
        <f>IF(AND($C62="x",$A62&lt;&gt;""),$A62,"")</f>
        <v/>
      </c>
    </row>
    <row r="63">
      <c r="A63" s="25" t="inlineStr">
        <is>
          <t>year_month_name</t>
        </is>
      </c>
      <c r="B63" s="29" t="inlineStr">
        <is>
          <t>Year month name · TEXT · X Organic other</t>
        </is>
      </c>
      <c r="C63" s="26" t="n"/>
      <c r="D63" s="27">
        <f>IF(AND($C63="x",$A63&lt;&gt;""),$A63,"")</f>
        <v/>
      </c>
    </row>
    <row r="64">
      <c r="A64" s="25" t="inlineStr">
        <is>
          <t>year_of_week</t>
        </is>
      </c>
      <c r="B64" s="29" t="inlineStr">
        <is>
          <t>Year of week · TEXT · X Organic other</t>
        </is>
      </c>
      <c r="C64" s="26" t="n"/>
      <c r="D64" s="27">
        <f>IF(AND($C64="x",$A64&lt;&gt;""),$A64,"")</f>
        <v/>
      </c>
    </row>
    <row r="65">
      <c r="A65" s="25" t="inlineStr">
        <is>
          <t>year_of_week_iso</t>
        </is>
      </c>
      <c r="B65" s="29" t="inlineStr">
        <is>
          <t>Year of week, ISO · TEXT · X Organic other</t>
        </is>
      </c>
      <c r="C65" s="26" t="n"/>
      <c r="D65" s="27">
        <f>IF(AND($C65="x",$A65&lt;&gt;""),$A65,"")</f>
        <v/>
      </c>
    </row>
    <row r="66">
      <c r="A66" s="25" t="inlineStr">
        <is>
          <t>year_week</t>
        </is>
      </c>
      <c r="B66" s="29" t="inlineStr">
        <is>
          <t>Year week · TEXT · X Organic other</t>
        </is>
      </c>
      <c r="C66" s="26" t="n"/>
      <c r="D66" s="27">
        <f>IF(AND($C66="x",$A66&lt;&gt;""),$A66,"")</f>
        <v/>
      </c>
    </row>
    <row r="67">
      <c r="A67" s="25" t="inlineStr">
        <is>
          <t>year_week_iso</t>
        </is>
      </c>
      <c r="B67" s="29" t="inlineStr">
        <is>
          <t>Year week ISO · TEXT · X Organic other</t>
        </is>
      </c>
      <c r="C67" s="26" t="n"/>
      <c r="D67" s="27">
        <f>IF(AND($C67="x",$A67&lt;&gt;""),$A67,"")</f>
        <v/>
      </c>
    </row>
    <row r="68">
      <c r="A68" s="22" t="inlineStr">
        <is>
          <t>Eigen veld toevoegen: zet hieronder het Windsor-veld-id in kolom A en een x in kolom C (tot rij 78).</t>
        </is>
      </c>
    </row>
    <row r="69">
      <c r="A69" s="30" t="n"/>
      <c r="C69" s="30" t="n"/>
      <c r="D69" s="27">
        <f>IF(AND($C69="x",$A69&lt;&gt;""),$A69,"")</f>
        <v/>
      </c>
    </row>
    <row r="70">
      <c r="A70" s="30" t="n"/>
      <c r="C70" s="30" t="n"/>
      <c r="D70" s="27">
        <f>IF(AND($C70="x",$A70&lt;&gt;""),$A70,"")</f>
        <v/>
      </c>
    </row>
    <row r="71">
      <c r="A71" s="30" t="n"/>
      <c r="C71" s="30" t="n"/>
      <c r="D71" s="27">
        <f>IF(AND($C71="x",$A71&lt;&gt;""),$A71,"")</f>
        <v/>
      </c>
    </row>
    <row r="72">
      <c r="A72" s="30" t="n"/>
      <c r="C72" s="30" t="n"/>
      <c r="D72" s="27">
        <f>IF(AND($C72="x",$A72&lt;&gt;""),$A72,"")</f>
        <v/>
      </c>
    </row>
    <row r="73">
      <c r="A73" s="30" t="n"/>
      <c r="C73" s="30" t="n"/>
      <c r="D73" s="27">
        <f>IF(AND($C73="x",$A73&lt;&gt;""),$A73,"")</f>
        <v/>
      </c>
    </row>
    <row r="74">
      <c r="A74" s="30" t="n"/>
      <c r="C74" s="30" t="n"/>
      <c r="D74" s="27">
        <f>IF(AND($C74="x",$A74&lt;&gt;""),$A74,"")</f>
        <v/>
      </c>
    </row>
    <row r="75">
      <c r="A75" s="30" t="n"/>
      <c r="C75" s="30" t="n"/>
      <c r="D75" s="27">
        <f>IF(AND($C75="x",$A75&lt;&gt;""),$A75,"")</f>
        <v/>
      </c>
    </row>
    <row r="76">
      <c r="A76" s="30" t="n"/>
      <c r="C76" s="30" t="n"/>
      <c r="D76" s="27">
        <f>IF(AND($C76="x",$A76&lt;&gt;""),$A76,"")</f>
        <v/>
      </c>
    </row>
    <row r="77">
      <c r="A77" s="30" t="n"/>
      <c r="C77" s="30" t="n"/>
      <c r="D77" s="27">
        <f>IF(AND($C77="x",$A77&lt;&gt;""),$A77,"")</f>
        <v/>
      </c>
    </row>
    <row r="78">
      <c r="A78" s="30" t="n"/>
      <c r="C78" s="30" t="n"/>
      <c r="D78" s="27">
        <f>IF(AND($C78="x",$A78&lt;&gt;""),$A78,"")</f>
        <v/>
      </c>
    </row>
  </sheetData>
  <mergeCells count="3">
    <mergeCell ref="B8:D8"/>
    <mergeCell ref="A68:C68"/>
    <mergeCell ref="A30:C30"/>
  </mergeCells>
  <dataValidations count="1">
    <dataValidation sqref="C12 C13 C14 C15 C16 C17 C18 C19 C20 C21 C22 C23 C24 C25 C26 C27 C28 C29 C31 C32 C33 C34 C35 C36 C37 C38 C39 C40 C41 C42 C43 C44 C45 C46 C47 C48 C49 C50 C51 C52 C53 C54 C55 C56 C57 C58 C59 C60 C61 C62 C63 C64 C65 C66 C67 C69 C70 C71 C72 C73 C74 C75 C76 C77 C78"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165"/>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Google Business Profile dag</t>
        </is>
      </c>
      <c r="C1" s="22" t="inlineStr">
        <is>
          <t>Status: Nieuw — dashboard leest dit nog niet · Website / lokaal (geen tab)</t>
        </is>
      </c>
    </row>
    <row r="2">
      <c r="A2" s="3" t="inlineStr">
        <is>
          <t>Connector</t>
        </is>
      </c>
      <c r="B2" s="6" t="inlineStr">
        <is>
          <t>google_my_business</t>
        </is>
      </c>
    </row>
    <row r="3">
      <c r="A3" s="3" t="inlineStr">
        <is>
          <t>Account-id (uit Instellingen)</t>
        </is>
      </c>
      <c r="B3" s="23">
        <f>IF(Instellingen!$B$31="","",Instellingen!$B$31)</f>
        <v/>
      </c>
      <c r="C3" s="8" t="inlineStr">
        <is>
          <t>Leeg = geen select_accounts in de URL</t>
        </is>
      </c>
    </row>
    <row r="4">
      <c r="A4" s="3" t="inlineStr">
        <is>
          <t>Taaknaam (Task name)</t>
        </is>
      </c>
      <c r="B4" s="23">
        <f>"Windsor - Sheets - Google Business Profile dag - "&amp;Instellingen!$B$3</f>
        <v/>
      </c>
    </row>
    <row r="5">
      <c r="A5" s="3" t="inlineStr">
        <is>
          <t>Tabnaam (Sheet Name)</t>
        </is>
      </c>
      <c r="B5" s="23">
        <f>"Google Business Profile - dag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$165)&amp;IF($B$3&lt;&gt;"","&amp;select_accounts="&amp;$B$3,"")&amp;IF(Instellingen!$B$5&lt;&gt;"","&amp;_field_headers="&amp;Instellingen!$B$5,"")</f>
        <v/>
      </c>
    </row>
    <row r="9">
      <c r="A9" s="3" t="inlineStr">
        <is>
          <t>Aantal velden in de query</t>
        </is>
      </c>
      <c r="B9" s="6">
        <f>COUNTIF($C$12:$C$165,"x")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location_id</t>
        </is>
      </c>
      <c r="B15" s="25" t="inlineStr">
        <is>
          <t>Locatie-id · Windsor: Location ID · TEXT</t>
        </is>
      </c>
      <c r="C15" s="26" t="inlineStr">
        <is>
          <t>x</t>
        </is>
      </c>
      <c r="D15" s="27">
        <f>IF(AND($C15="x",$A15&lt;&gt;""),$A15,"")</f>
        <v/>
      </c>
    </row>
    <row r="16">
      <c r="A16" s="16" t="inlineStr">
        <is>
          <t>location_title</t>
        </is>
      </c>
      <c r="B16" s="25" t="inlineStr">
        <is>
          <t>Locatienaam · Windsor: Location Title · TEXT</t>
        </is>
      </c>
      <c r="C16" s="26" t="inlineStr">
        <is>
          <t>x</t>
        </is>
      </c>
      <c r="D16" s="27">
        <f>IF(AND($C16="x",$A16&lt;&gt;""),$A16,"")</f>
        <v/>
      </c>
    </row>
    <row r="17">
      <c r="A17" s="16" t="inlineStr">
        <is>
          <t>impressions</t>
        </is>
      </c>
      <c r="B17" s="25" t="inlineStr">
        <is>
          <t>Vertoningen totaal · Windsor: Impressions · NUMERIC</t>
        </is>
      </c>
      <c r="C17" s="26" t="inlineStr">
        <is>
          <t>x</t>
        </is>
      </c>
      <c r="D17" s="27">
        <f>IF(AND($C17="x",$A17&lt;&gt;""),$A17,"")</f>
        <v/>
      </c>
    </row>
    <row r="18">
      <c r="A18" s="16" t="inlineStr">
        <is>
          <t>impressions_desktop_maps</t>
        </is>
      </c>
      <c r="B18" s="25" t="inlineStr">
        <is>
          <t>Vertoningen Maps desktop · Windsor: Impressions Desktop Maps · NUMERIC</t>
        </is>
      </c>
      <c r="C18" s="26" t="inlineStr">
        <is>
          <t>x</t>
        </is>
      </c>
      <c r="D18" s="27">
        <f>IF(AND($C18="x",$A18&lt;&gt;""),$A18,"")</f>
        <v/>
      </c>
    </row>
    <row r="19">
      <c r="A19" s="16" t="inlineStr">
        <is>
          <t>impressions_desktop_search</t>
        </is>
      </c>
      <c r="B19" s="25" t="inlineStr">
        <is>
          <t>Vertoningen Zoeken desktop · Windsor: Impressions Desktop Search · NUMERIC</t>
        </is>
      </c>
      <c r="C19" s="26" t="inlineStr">
        <is>
          <t>x</t>
        </is>
      </c>
      <c r="D19" s="27">
        <f>IF(AND($C19="x",$A19&lt;&gt;""),$A19,"")</f>
        <v/>
      </c>
    </row>
    <row r="20">
      <c r="A20" s="16" t="inlineStr">
        <is>
          <t>impressions_mobile_maps</t>
        </is>
      </c>
      <c r="B20" s="25" t="inlineStr">
        <is>
          <t>Vertoningen Maps mobiel · Windsor: Impressions Mobile Maps · NUMERIC</t>
        </is>
      </c>
      <c r="C20" s="26" t="inlineStr">
        <is>
          <t>x</t>
        </is>
      </c>
      <c r="D20" s="27">
        <f>IF(AND($C20="x",$A20&lt;&gt;""),$A20,"")</f>
        <v/>
      </c>
    </row>
    <row r="21">
      <c r="A21" s="16" t="inlineStr">
        <is>
          <t>impressions_mobile_search</t>
        </is>
      </c>
      <c r="B21" s="25" t="inlineStr">
        <is>
          <t>Vertoningen Zoeken mobiel · Windsor: Impressions Mobile Search · NUMERIC</t>
        </is>
      </c>
      <c r="C21" s="26" t="inlineStr">
        <is>
          <t>x</t>
        </is>
      </c>
      <c r="D21" s="27">
        <f>IF(AND($C21="x",$A21&lt;&gt;""),$A21,"")</f>
        <v/>
      </c>
    </row>
    <row r="22">
      <c r="A22" s="16" t="inlineStr">
        <is>
          <t>website_clicks</t>
        </is>
      </c>
      <c r="B22" s="25" t="inlineStr">
        <is>
          <t>Websitekliks · Windsor: Website Clicks · NUMERIC</t>
        </is>
      </c>
      <c r="C22" s="26" t="inlineStr">
        <is>
          <t>x</t>
        </is>
      </c>
      <c r="D22" s="27">
        <f>IF(AND($C22="x",$A22&lt;&gt;""),$A22,"")</f>
        <v/>
      </c>
    </row>
    <row r="23">
      <c r="A23" s="16" t="inlineStr">
        <is>
          <t>call_clicks</t>
        </is>
      </c>
      <c r="B23" s="25" t="inlineStr">
        <is>
          <t>Oproepen · Windsor: Call Clicks · NUMERIC</t>
        </is>
      </c>
      <c r="C23" s="26" t="inlineStr">
        <is>
          <t>x</t>
        </is>
      </c>
      <c r="D23" s="27">
        <f>IF(AND($C23="x",$A23&lt;&gt;""),$A23,"")</f>
        <v/>
      </c>
    </row>
    <row r="24">
      <c r="A24" s="16" t="inlineStr">
        <is>
          <t>direction_requests</t>
        </is>
      </c>
      <c r="B24" s="25" t="inlineStr">
        <is>
          <t>Routeaanvragen · Windsor: Direction Requests · NUMERIC</t>
        </is>
      </c>
      <c r="C24" s="26" t="inlineStr">
        <is>
          <t>x</t>
        </is>
      </c>
      <c r="D24" s="27">
        <f>IF(AND($C24="x",$A24&lt;&gt;""),$A24,"")</f>
        <v/>
      </c>
    </row>
    <row r="25">
      <c r="A25" s="16" t="inlineStr">
        <is>
          <t>review_count</t>
        </is>
      </c>
      <c r="B25" s="25" t="inlineStr">
        <is>
          <t>Reviews (periode) · Windsor: Review Count · NUMERIC</t>
        </is>
      </c>
      <c r="C25" s="26" t="inlineStr">
        <is>
          <t>x</t>
        </is>
      </c>
      <c r="D25" s="27">
        <f>IF(AND($C25="x",$A25&lt;&gt;""),$A25,"")</f>
        <v/>
      </c>
    </row>
    <row r="26">
      <c r="A26" s="16" t="inlineStr">
        <is>
          <t>review_average_rating</t>
        </is>
      </c>
      <c r="B26" s="25" t="inlineStr">
        <is>
          <t>Gemiddelde score · Windsor: Review Average Rating · NUMERIC</t>
        </is>
      </c>
      <c r="C26" s="26" t="inlineStr">
        <is>
          <t>x</t>
        </is>
      </c>
      <c r="D26" s="27">
        <f>IF(AND($C26="x",$A26&lt;&gt;""),$A26,"")</f>
        <v/>
      </c>
    </row>
    <row r="27">
      <c r="A27" s="16" t="inlineStr">
        <is>
          <t>post_id</t>
        </is>
      </c>
      <c r="B27" s="25" t="inlineStr">
        <is>
          <t>Posts: id (bij voorkeur apart tabblad) · Windsor: Post ID · TEXT</t>
        </is>
      </c>
      <c r="C27" s="26" t="n"/>
      <c r="D27" s="27">
        <f>IF(AND($C27="x",$A27&lt;&gt;""),$A27,"")</f>
        <v/>
      </c>
    </row>
    <row r="28">
      <c r="A28" s="16" t="inlineStr">
        <is>
          <t>post_summary</t>
        </is>
      </c>
      <c r="B28" s="25" t="inlineStr">
        <is>
          <t>Posts: tekst · Windsor: Post Summary · TEXT</t>
        </is>
      </c>
      <c r="C28" s="26" t="n"/>
      <c r="D28" s="27">
        <f>IF(AND($C28="x",$A28&lt;&gt;""),$A28,"")</f>
        <v/>
      </c>
    </row>
    <row r="29">
      <c r="A29" s="16" t="inlineStr">
        <is>
          <t>post_create_time</t>
        </is>
      </c>
      <c r="B29" s="25" t="inlineStr">
        <is>
          <t>Posts: datum · Windsor: Post Create Time · TIMESTAMP</t>
        </is>
      </c>
      <c r="C29" s="26" t="n"/>
      <c r="D29" s="27">
        <f>IF(AND($C29="x",$A29&lt;&gt;""),$A29,"")</f>
        <v/>
      </c>
    </row>
    <row r="30">
      <c r="A30" s="28" t="inlineStr">
        <is>
          <t>— Overige Windsor-velden van connector 'google_my_business' (124; weergavenaam · type · rapport). Zet een x om ze op te nemen. —</t>
        </is>
      </c>
      <c r="D30" s="27" t="inlineStr"/>
    </row>
    <row r="31">
      <c r="A31" s="25" t="inlineStr">
        <is>
          <t>post_cta_action_type</t>
        </is>
      </c>
      <c r="B31" s="29" t="inlineStr">
        <is>
          <t>Post CTA Action Type · TEXT · Google My Business LocalPosts</t>
        </is>
      </c>
      <c r="C31" s="26" t="n"/>
      <c r="D31" s="27">
        <f>IF(AND($C31="x",$A31&lt;&gt;""),$A31,"")</f>
        <v/>
      </c>
    </row>
    <row r="32">
      <c r="A32" s="25" t="inlineStr">
        <is>
          <t>post_cta_url</t>
        </is>
      </c>
      <c r="B32" s="29" t="inlineStr">
        <is>
          <t>Post CTA URL · TEXT · Google My Business LocalPosts</t>
        </is>
      </c>
      <c r="C32" s="26" t="n"/>
      <c r="D32" s="27">
        <f>IF(AND($C32="x",$A32&lt;&gt;""),$A32,"")</f>
        <v/>
      </c>
    </row>
    <row r="33">
      <c r="A33" s="25" t="inlineStr">
        <is>
          <t>post_language_code</t>
        </is>
      </c>
      <c r="B33" s="29" t="inlineStr">
        <is>
          <t>Post Language Code · TEXT · Google My Business LocalPosts</t>
        </is>
      </c>
      <c r="C33" s="26" t="n"/>
      <c r="D33" s="27">
        <f>IF(AND($C33="x",$A33&lt;&gt;""),$A33,"")</f>
        <v/>
      </c>
    </row>
    <row r="34">
      <c r="A34" s="25" t="inlineStr">
        <is>
          <t>post_media_format</t>
        </is>
      </c>
      <c r="B34" s="29" t="inlineStr">
        <is>
          <t>Post Media Format · TEXT · Google My Business LocalPosts</t>
        </is>
      </c>
      <c r="C34" s="26" t="n"/>
      <c r="D34" s="27">
        <f>IF(AND($C34="x",$A34&lt;&gt;""),$A34,"")</f>
        <v/>
      </c>
    </row>
    <row r="35">
      <c r="A35" s="25" t="inlineStr">
        <is>
          <t>post_media_google_url</t>
        </is>
      </c>
      <c r="B35" s="29" t="inlineStr">
        <is>
          <t>Post Media Google URL · IMAGE_URL · Google My Business LocalPosts</t>
        </is>
      </c>
      <c r="C35" s="26" t="n"/>
      <c r="D35" s="27">
        <f>IF(AND($C35="x",$A35&lt;&gt;""),$A35,"")</f>
        <v/>
      </c>
    </row>
    <row r="36">
      <c r="A36" s="25" t="inlineStr">
        <is>
          <t>post_media_id</t>
        </is>
      </c>
      <c r="B36" s="29" t="inlineStr">
        <is>
          <t>Post Media ID · TEXT · Google My Business LocalPosts</t>
        </is>
      </c>
      <c r="C36" s="26" t="n"/>
      <c r="D36" s="27">
        <f>IF(AND($C36="x",$A36&lt;&gt;""),$A36,"")</f>
        <v/>
      </c>
    </row>
    <row r="37">
      <c r="A37" s="25" t="inlineStr">
        <is>
          <t>post_scheduled_time</t>
        </is>
      </c>
      <c r="B37" s="29" t="inlineStr">
        <is>
          <t>Post Scheduled Time · TIMESTAMP · Google My Business LocalPosts</t>
        </is>
      </c>
      <c r="C37" s="26" t="n"/>
      <c r="D37" s="27">
        <f>IF(AND($C37="x",$A37&lt;&gt;""),$A37,"")</f>
        <v/>
      </c>
    </row>
    <row r="38">
      <c r="A38" s="25" t="inlineStr">
        <is>
          <t>post_search_url</t>
        </is>
      </c>
      <c r="B38" s="29" t="inlineStr">
        <is>
          <t>Post URL on Google Search · TEXT · Google My Business LocalPosts</t>
        </is>
      </c>
      <c r="C38" s="26" t="n"/>
      <c r="D38" s="27">
        <f>IF(AND($C38="x",$A38&lt;&gt;""),$A38,"")</f>
        <v/>
      </c>
    </row>
    <row r="39">
      <c r="A39" s="25" t="inlineStr">
        <is>
          <t>post_state</t>
        </is>
      </c>
      <c r="B39" s="29" t="inlineStr">
        <is>
          <t>Post State · TEXT · Google My Business LocalPosts</t>
        </is>
      </c>
      <c r="C39" s="26" t="n"/>
      <c r="D39" s="27">
        <f>IF(AND($C39="x",$A39&lt;&gt;""),$A39,"")</f>
        <v/>
      </c>
    </row>
    <row r="40">
      <c r="A40" s="25" t="inlineStr">
        <is>
          <t>post_topic_type</t>
        </is>
      </c>
      <c r="B40" s="29" t="inlineStr">
        <is>
          <t>Post Topic Type · TEXT · Google My Business LocalPosts</t>
        </is>
      </c>
      <c r="C40" s="26" t="n"/>
      <c r="D40" s="27">
        <f>IF(AND($C40="x",$A40&lt;&gt;""),$A40,"")</f>
        <v/>
      </c>
    </row>
    <row r="41">
      <c r="A41" s="25" t="inlineStr">
        <is>
          <t>post_update_time</t>
        </is>
      </c>
      <c r="B41" s="29" t="inlineStr">
        <is>
          <t>Post Update Time · TIMESTAMP · Google My Business LocalPosts</t>
        </is>
      </c>
      <c r="C41" s="26" t="n"/>
      <c r="D41" s="27">
        <f>IF(AND($C41="x",$A41&lt;&gt;""),$A41,"")</f>
        <v/>
      </c>
    </row>
    <row r="42">
      <c r="A42" s="25" t="inlineStr">
        <is>
          <t>media_category</t>
        </is>
      </c>
      <c r="B42" s="29" t="inlineStr">
        <is>
          <t>Media Category · TEXT · Google My Business Media</t>
        </is>
      </c>
      <c r="C42" s="26" t="n"/>
      <c r="D42" s="27">
        <f>IF(AND($C42="x",$A42&lt;&gt;""),$A42,"")</f>
        <v/>
      </c>
    </row>
    <row r="43">
      <c r="A43" s="25" t="inlineStr">
        <is>
          <t>media_create_time</t>
        </is>
      </c>
      <c r="B43" s="29" t="inlineStr">
        <is>
          <t>Media Create Time · TIMESTAMP · Google My Business Media</t>
        </is>
      </c>
      <c r="C43" s="26" t="n"/>
      <c r="D43" s="27">
        <f>IF(AND($C43="x",$A43&lt;&gt;""),$A43,"")</f>
        <v/>
      </c>
    </row>
    <row r="44">
      <c r="A44" s="25" t="inlineStr">
        <is>
          <t>media_format</t>
        </is>
      </c>
      <c r="B44" s="29" t="inlineStr">
        <is>
          <t>Media Format · TEXT · Google My Business Media</t>
        </is>
      </c>
      <c r="C44" s="26" t="n"/>
      <c r="D44" s="27">
        <f>IF(AND($C44="x",$A44&lt;&gt;""),$A44,"")</f>
        <v/>
      </c>
    </row>
    <row r="45">
      <c r="A45" s="25" t="inlineStr">
        <is>
          <t>media_google_url</t>
        </is>
      </c>
      <c r="B45" s="29" t="inlineStr">
        <is>
          <t>Media Google URL · IMAGE_URL · Google My Business Media</t>
        </is>
      </c>
      <c r="C45" s="26" t="n"/>
      <c r="D45" s="27">
        <f>IF(AND($C45="x",$A45&lt;&gt;""),$A45,"")</f>
        <v/>
      </c>
    </row>
    <row r="46">
      <c r="A46" s="25" t="inlineStr">
        <is>
          <t>media_height_pixels</t>
        </is>
      </c>
      <c r="B46" s="29" t="inlineStr">
        <is>
          <t>Media Height Pixels · NUMERIC · Google My Business Media</t>
        </is>
      </c>
      <c r="C46" s="26" t="n"/>
      <c r="D46" s="27">
        <f>IF(AND($C46="x",$A46&lt;&gt;""),$A46,"")</f>
        <v/>
      </c>
    </row>
    <row r="47">
      <c r="A47" s="25" t="inlineStr">
        <is>
          <t>media_id</t>
        </is>
      </c>
      <c r="B47" s="29" t="inlineStr">
        <is>
          <t>Media ID · TEXT · Google My Business Media</t>
        </is>
      </c>
      <c r="C47" s="26" t="n"/>
      <c r="D47" s="27">
        <f>IF(AND($C47="x",$A47&lt;&gt;""),$A47,"")</f>
        <v/>
      </c>
    </row>
    <row r="48">
      <c r="A48" s="25" t="inlineStr">
        <is>
          <t>media_thumbnail_url</t>
        </is>
      </c>
      <c r="B48" s="29" t="inlineStr">
        <is>
          <t>Media Thumbnail URL · IMAGE_URL · Google My Business Media</t>
        </is>
      </c>
      <c r="C48" s="26" t="n"/>
      <c r="D48" s="27">
        <f>IF(AND($C48="x",$A48&lt;&gt;""),$A48,"")</f>
        <v/>
      </c>
    </row>
    <row r="49">
      <c r="A49" s="25" t="inlineStr">
        <is>
          <t>media_view_count</t>
        </is>
      </c>
      <c r="B49" s="29" t="inlineStr">
        <is>
          <t>Media View Count · NUMERIC · Google My Business Media</t>
        </is>
      </c>
      <c r="C49" s="26" t="n"/>
      <c r="D49" s="27">
        <f>IF(AND($C49="x",$A49&lt;&gt;""),$A49,"")</f>
        <v/>
      </c>
    </row>
    <row r="50">
      <c r="A50" s="25" t="inlineStr">
        <is>
          <t>media_width_pixels</t>
        </is>
      </c>
      <c r="B50" s="29" t="inlineStr">
        <is>
          <t>Media Width Pixels · NUMERIC · Google My Business Media</t>
        </is>
      </c>
      <c r="C50" s="26" t="n"/>
      <c r="D50" s="27">
        <f>IF(AND($C50="x",$A50&lt;&gt;""),$A50,"")</f>
        <v/>
      </c>
    </row>
    <row r="51">
      <c r="A51" s="25" t="inlineStr">
        <is>
          <t>review_average_rating_total</t>
        </is>
      </c>
      <c r="B51" s="29" t="inlineStr">
        <is>
          <t>Review Total Average Rating · NUMERIC · Google My Business Reviews</t>
        </is>
      </c>
      <c r="C51" s="26" t="n"/>
      <c r="D51" s="27">
        <f>IF(AND($C51="x",$A51&lt;&gt;""),$A51,"")</f>
        <v/>
      </c>
    </row>
    <row r="52">
      <c r="A52" s="25" t="inlineStr">
        <is>
          <t>review_comment</t>
        </is>
      </c>
      <c r="B52" s="29" t="inlineStr">
        <is>
          <t>Review Comment · TEXT · Google My Business Reviews</t>
        </is>
      </c>
      <c r="C52" s="26" t="n"/>
      <c r="D52" s="27">
        <f>IF(AND($C52="x",$A52&lt;&gt;""),$A52,"")</f>
        <v/>
      </c>
    </row>
    <row r="53">
      <c r="A53" s="25" t="inlineStr">
        <is>
          <t>review_create_time</t>
        </is>
      </c>
      <c r="B53" s="29" t="inlineStr">
        <is>
          <t>Review Create Time · TIMESTAMP · Google My Business Reviews</t>
        </is>
      </c>
      <c r="C53" s="26" t="n"/>
      <c r="D53" s="27">
        <f>IF(AND($C53="x",$A53&lt;&gt;""),$A53,"")</f>
        <v/>
      </c>
    </row>
    <row r="54">
      <c r="A54" s="25" t="inlineStr">
        <is>
          <t>review_id</t>
        </is>
      </c>
      <c r="B54" s="29" t="inlineStr">
        <is>
          <t>Review ID · TEXT · Google My Business Reviews</t>
        </is>
      </c>
      <c r="C54" s="26" t="n"/>
      <c r="D54" s="27">
        <f>IF(AND($C54="x",$A54&lt;&gt;""),$A54,"")</f>
        <v/>
      </c>
    </row>
    <row r="55">
      <c r="A55" s="25" t="inlineStr">
        <is>
          <t>review_media_urls</t>
        </is>
      </c>
      <c r="B55" s="29" t="inlineStr">
        <is>
          <t>Review Media URLs · TEXT · Google My Business Reviews</t>
        </is>
      </c>
      <c r="C55" s="26" t="n"/>
      <c r="D55" s="27">
        <f>IF(AND($C55="x",$A55&lt;&gt;""),$A55,"")</f>
        <v/>
      </c>
    </row>
    <row r="56">
      <c r="A56" s="25" t="inlineStr">
        <is>
          <t>review_reply_comment</t>
        </is>
      </c>
      <c r="B56" s="29" t="inlineStr">
        <is>
          <t>Review Reply Comment · TEXT · Google My Business Reviews</t>
        </is>
      </c>
      <c r="C56" s="26" t="n"/>
      <c r="D56" s="27">
        <f>IF(AND($C56="x",$A56&lt;&gt;""),$A56,"")</f>
        <v/>
      </c>
    </row>
    <row r="57">
      <c r="A57" s="25" t="inlineStr">
        <is>
          <t>review_reply_update_time</t>
        </is>
      </c>
      <c r="B57" s="29" t="inlineStr">
        <is>
          <t>Review Reply Update Time · TIMESTAMP · Google My Business Reviews</t>
        </is>
      </c>
      <c r="C57" s="26" t="n"/>
      <c r="D57" s="27">
        <f>IF(AND($C57="x",$A57&lt;&gt;""),$A57,"")</f>
        <v/>
      </c>
    </row>
    <row r="58">
      <c r="A58" s="25" t="inlineStr">
        <is>
          <t>review_reviewer</t>
        </is>
      </c>
      <c r="B58" s="29" t="inlineStr">
        <is>
          <t>Reviewer · TEXT · Google My Business Reviews</t>
        </is>
      </c>
      <c r="C58" s="26" t="n"/>
      <c r="D58" s="27">
        <f>IF(AND($C58="x",$A58&lt;&gt;""),$A58,"")</f>
        <v/>
      </c>
    </row>
    <row r="59">
      <c r="A59" s="25" t="inlineStr">
        <is>
          <t>review_reviewer_profile_photo</t>
        </is>
      </c>
      <c r="B59" s="29" t="inlineStr">
        <is>
          <t>Reviewer Profile Photo URL · IMAGE_URL · Google My Business Reviews</t>
        </is>
      </c>
      <c r="C59" s="26" t="n"/>
      <c r="D59" s="27">
        <f>IF(AND($C59="x",$A59&lt;&gt;""),$A59,"")</f>
        <v/>
      </c>
    </row>
    <row r="60">
      <c r="A60" s="25" t="inlineStr">
        <is>
          <t>review_star_rating</t>
        </is>
      </c>
      <c r="B60" s="29" t="inlineStr">
        <is>
          <t>Review Star Rating · TEXT · Google My Business Reviews</t>
        </is>
      </c>
      <c r="C60" s="26" t="n"/>
      <c r="D60" s="27">
        <f>IF(AND($C60="x",$A60&lt;&gt;""),$A60,"")</f>
        <v/>
      </c>
    </row>
    <row r="61">
      <c r="A61" s="25" t="inlineStr">
        <is>
          <t>review_total_count</t>
        </is>
      </c>
      <c r="B61" s="29" t="inlineStr">
        <is>
          <t>Review Total Count · NUMERIC · Google My Business Reviews</t>
        </is>
      </c>
      <c r="C61" s="26" t="n"/>
      <c r="D61" s="27">
        <f>IF(AND($C61="x",$A61&lt;&gt;""),$A61,"")</f>
        <v/>
      </c>
    </row>
    <row r="62">
      <c r="A62" s="25" t="inlineStr">
        <is>
          <t>review_update_time</t>
        </is>
      </c>
      <c r="B62" s="29" t="inlineStr">
        <is>
          <t>Review Update Time · TIMESTAMP · Google My Business Reviews</t>
        </is>
      </c>
      <c r="C62" s="26" t="n"/>
      <c r="D62" s="27">
        <f>IF(AND($C62="x",$A62&lt;&gt;""),$A62,"")</f>
        <v/>
      </c>
    </row>
    <row r="63">
      <c r="A63" s="25" t="inlineStr">
        <is>
          <t>account_number</t>
        </is>
      </c>
      <c r="B63" s="29" t="inlineStr">
        <is>
          <t>Account Number · TEXT · Google My Business other</t>
        </is>
      </c>
      <c r="C63" s="26" t="n"/>
      <c r="D63" s="27">
        <f>IF(AND($C63="x",$A63&lt;&gt;""),$A63,"")</f>
        <v/>
      </c>
    </row>
    <row r="64">
      <c r="A64" s="25" t="inlineStr">
        <is>
          <t>account_permission_level</t>
        </is>
      </c>
      <c r="B64" s="29" t="inlineStr">
        <is>
          <t>Account Permission Level · TEXT · Google My Business other</t>
        </is>
      </c>
      <c r="C64" s="26" t="n"/>
      <c r="D64" s="27">
        <f>IF(AND($C64="x",$A64&lt;&gt;""),$A64,"")</f>
        <v/>
      </c>
    </row>
    <row r="65">
      <c r="A65" s="25" t="inlineStr">
        <is>
          <t>account_role</t>
        </is>
      </c>
      <c r="B65" s="29" t="inlineStr">
        <is>
          <t>Account Role · TEXT · Google My Business other</t>
        </is>
      </c>
      <c r="C65" s="26" t="n"/>
      <c r="D65" s="27">
        <f>IF(AND($C65="x",$A65&lt;&gt;""),$A65,"")</f>
        <v/>
      </c>
    </row>
    <row r="66">
      <c r="A66" s="25" t="inlineStr">
        <is>
          <t>account_type</t>
        </is>
      </c>
      <c r="B66" s="29" t="inlineStr">
        <is>
          <t>Account Type · TEXT · Google My Business other</t>
        </is>
      </c>
      <c r="C66" s="26" t="n"/>
      <c r="D66" s="27">
        <f>IF(AND($C66="x",$A66&lt;&gt;""),$A66,"")</f>
        <v/>
      </c>
    </row>
    <row r="67">
      <c r="A67" s="25" t="inlineStr">
        <is>
          <t>account_verification_state</t>
        </is>
      </c>
      <c r="B67" s="29" t="inlineStr">
        <is>
          <t>Account Verification State · TEXT · Google My Business other</t>
        </is>
      </c>
      <c r="C67" s="26" t="n"/>
      <c r="D67" s="27">
        <f>IF(AND($C67="x",$A67&lt;&gt;""),$A67,"")</f>
        <v/>
      </c>
    </row>
    <row r="68">
      <c r="A68" s="25" t="inlineStr">
        <is>
          <t>account_vetted_state</t>
        </is>
      </c>
      <c r="B68" s="29" t="inlineStr">
        <is>
          <t>Account Vetted State · TEXT · Google My Business other</t>
        </is>
      </c>
      <c r="C68" s="26" t="n"/>
      <c r="D68" s="27">
        <f>IF(AND($C68="x",$A68&lt;&gt;""),$A68,"")</f>
        <v/>
      </c>
    </row>
    <row r="69">
      <c r="A69" s="25" t="inlineStr">
        <is>
          <t>business_bookings</t>
        </is>
      </c>
      <c r="B69" s="29" t="inlineStr">
        <is>
          <t>Business Bookings · NUMERIC · Google My Business other</t>
        </is>
      </c>
      <c r="C69" s="26" t="n"/>
      <c r="D69" s="27">
        <f>IF(AND($C69="x",$A69&lt;&gt;""),$A69,"")</f>
        <v/>
      </c>
    </row>
    <row r="70">
      <c r="A70" s="25" t="inlineStr">
        <is>
          <t>business_food_menu_clicks</t>
        </is>
      </c>
      <c r="B70" s="29" t="inlineStr">
        <is>
          <t>Business Food Menu Clicks · NUMERIC · Google My Business other</t>
        </is>
      </c>
      <c r="C70" s="26" t="n"/>
      <c r="D70" s="27">
        <f>IF(AND($C70="x",$A70&lt;&gt;""),$A70,"")</f>
        <v/>
      </c>
    </row>
    <row r="71">
      <c r="A71" s="25" t="inlineStr">
        <is>
          <t>business_food_orders</t>
        </is>
      </c>
      <c r="B71" s="29" t="inlineStr">
        <is>
          <t>Business Food Orders · NUMERIC · Google My Business other</t>
        </is>
      </c>
      <c r="C71" s="26" t="n"/>
      <c r="D71" s="27">
        <f>IF(AND($C71="x",$A71&lt;&gt;""),$A71,"")</f>
        <v/>
      </c>
    </row>
    <row r="72">
      <c r="A72" s="25" t="inlineStr">
        <is>
          <t>clicks</t>
        </is>
      </c>
      <c r="B72" s="29" t="inlineStr">
        <is>
          <t>Clicks · NUMERIC · Google My Business other</t>
        </is>
      </c>
      <c r="C72" s="26" t="n"/>
      <c r="D72" s="27">
        <f>IF(AND($C72="x",$A72&lt;&gt;""),$A72,"")</f>
        <v/>
      </c>
    </row>
    <row r="73">
      <c r="A73" s="25" t="inlineStr">
        <is>
          <t>conversations</t>
        </is>
      </c>
      <c r="B73" s="29" t="inlineStr">
        <is>
          <t>(Deprecated) Conversations · NUMERIC · Google My Business other</t>
        </is>
      </c>
      <c r="C73" s="26" t="n"/>
      <c r="D73" s="27">
        <f>IF(AND($C73="x",$A73&lt;&gt;""),$A73,"")</f>
        <v/>
      </c>
    </row>
    <row r="74">
      <c r="A74" s="25" t="inlineStr">
        <is>
          <t>data_fetched_at</t>
        </is>
      </c>
      <c r="B74" s="29" t="inlineStr">
        <is>
          <t>Data fetched at · TIMESTAMP · Google My Business other</t>
        </is>
      </c>
      <c r="C74" s="26" t="n"/>
      <c r="D74" s="27">
        <f>IF(AND($C74="x",$A74&lt;&gt;""),$A74,"")</f>
        <v/>
      </c>
    </row>
    <row r="75">
      <c r="A75" s="25" t="inlineStr">
        <is>
          <t>datasource</t>
        </is>
      </c>
      <c r="B75" s="29" t="inlineStr">
        <is>
          <t>Data Source · TEXT · Google My Business other</t>
        </is>
      </c>
      <c r="C75" s="26" t="n"/>
      <c r="D75" s="27">
        <f>IF(AND($C75="x",$A75&lt;&gt;""),$A75,"")</f>
        <v/>
      </c>
    </row>
    <row r="76">
      <c r="A76" s="25" t="inlineStr">
        <is>
          <t>day_of_month</t>
        </is>
      </c>
      <c r="B76" s="29" t="inlineStr">
        <is>
          <t>Day of month · TEXT · Google My Business other</t>
        </is>
      </c>
      <c r="C76" s="26" t="n"/>
      <c r="D76" s="27">
        <f>IF(AND($C76="x",$A76&lt;&gt;""),$A76,"")</f>
        <v/>
      </c>
    </row>
    <row r="77">
      <c r="A77" s="25" t="inlineStr">
        <is>
          <t>google_account_id</t>
        </is>
      </c>
      <c r="B77" s="29" t="inlineStr">
        <is>
          <t>Google Account ID · TEXT · Google My Business other</t>
        </is>
      </c>
      <c r="C77" s="26" t="n"/>
      <c r="D77" s="27">
        <f>IF(AND($C77="x",$A77&lt;&gt;""),$A77,"")</f>
        <v/>
      </c>
    </row>
    <row r="78">
      <c r="A78" s="25" t="inlineStr">
        <is>
          <t>location_additional_categories</t>
        </is>
      </c>
      <c r="B78" s="29" t="inlineStr">
        <is>
          <t>Location Additional Categories · OBJECT · Google My Business other</t>
        </is>
      </c>
      <c r="C78" s="26" t="n"/>
      <c r="D78" s="27">
        <f>IF(AND($C78="x",$A78&lt;&gt;""),$A78,"")</f>
        <v/>
      </c>
    </row>
    <row r="79">
      <c r="A79" s="25" t="inlineStr">
        <is>
          <t>location_additional_phones</t>
        </is>
      </c>
      <c r="B79" s="29" t="inlineStr">
        <is>
          <t>Location Additional Phones · OBJECT · Google My Business other</t>
        </is>
      </c>
      <c r="C79" s="26" t="n"/>
      <c r="D79" s="27">
        <f>IF(AND($C79="x",$A79&lt;&gt;""),$A79,"")</f>
        <v/>
      </c>
    </row>
    <row r="80">
      <c r="A80" s="25" t="inlineStr">
        <is>
          <t>location_address_administrative_area</t>
        </is>
      </c>
      <c r="B80" s="29" t="inlineStr">
        <is>
          <t>Location Address Administrative Area · TEXT · Google My Business other</t>
        </is>
      </c>
      <c r="C80" s="26" t="n"/>
      <c r="D80" s="27">
        <f>IF(AND($C80="x",$A80&lt;&gt;""),$A80,"")</f>
        <v/>
      </c>
    </row>
    <row r="81">
      <c r="A81" s="25" t="inlineStr">
        <is>
          <t>location_address_language_code</t>
        </is>
      </c>
      <c r="B81" s="29" t="inlineStr">
        <is>
          <t>Location Address Language Code · TEXT · Google My Business other</t>
        </is>
      </c>
      <c r="C81" s="26" t="n"/>
      <c r="D81" s="27">
        <f>IF(AND($C81="x",$A81&lt;&gt;""),$A81,"")</f>
        <v/>
      </c>
    </row>
    <row r="82">
      <c r="A82" s="25" t="inlineStr">
        <is>
          <t>location_address_lines</t>
        </is>
      </c>
      <c r="B82" s="29" t="inlineStr">
        <is>
          <t>Location Address Lines · OBJECT · Google My Business other</t>
        </is>
      </c>
      <c r="C82" s="26" t="n"/>
      <c r="D82" s="27">
        <f>IF(AND($C82="x",$A82&lt;&gt;""),$A82,"")</f>
        <v/>
      </c>
    </row>
    <row r="83">
      <c r="A83" s="25" t="inlineStr">
        <is>
          <t>location_address_locality</t>
        </is>
      </c>
      <c r="B83" s="29" t="inlineStr">
        <is>
          <t>Location Address Locality · TEXT · Google My Business other</t>
        </is>
      </c>
      <c r="C83" s="26" t="n"/>
      <c r="D83" s="27">
        <f>IF(AND($C83="x",$A83&lt;&gt;""),$A83,"")</f>
        <v/>
      </c>
    </row>
    <row r="84">
      <c r="A84" s="25" t="inlineStr">
        <is>
          <t>location_address_organization</t>
        </is>
      </c>
      <c r="B84" s="29" t="inlineStr">
        <is>
          <t>Location Address Organization · TEXT · Google My Business other</t>
        </is>
      </c>
      <c r="C84" s="26" t="n"/>
      <c r="D84" s="27">
        <f>IF(AND($C84="x",$A84&lt;&gt;""),$A84,"")</f>
        <v/>
      </c>
    </row>
    <row r="85">
      <c r="A85" s="25" t="inlineStr">
        <is>
          <t>location_address_postal_code</t>
        </is>
      </c>
      <c r="B85" s="29" t="inlineStr">
        <is>
          <t>Location Address Postal Code · TEXT · Google My Business other</t>
        </is>
      </c>
      <c r="C85" s="26" t="n"/>
      <c r="D85" s="27">
        <f>IF(AND($C85="x",$A85&lt;&gt;""),$A85,"")</f>
        <v/>
      </c>
    </row>
    <row r="86">
      <c r="A86" s="25" t="inlineStr">
        <is>
          <t>location_address_recipients</t>
        </is>
      </c>
      <c r="B86" s="29" t="inlineStr">
        <is>
          <t>Location Address Recipients · OBJECT · Google My Business other</t>
        </is>
      </c>
      <c r="C86" s="26" t="n"/>
      <c r="D86" s="27">
        <f>IF(AND($C86="x",$A86&lt;&gt;""),$A86,"")</f>
        <v/>
      </c>
    </row>
    <row r="87">
      <c r="A87" s="25" t="inlineStr">
        <is>
          <t>location_address_region_code</t>
        </is>
      </c>
      <c r="B87" s="29" t="inlineStr">
        <is>
          <t>Location Address Region Code · REGION · Google My Business other</t>
        </is>
      </c>
      <c r="C87" s="26" t="n"/>
      <c r="D87" s="27">
        <f>IF(AND($C87="x",$A87&lt;&gt;""),$A87,"")</f>
        <v/>
      </c>
    </row>
    <row r="88">
      <c r="A88" s="25" t="inlineStr">
        <is>
          <t>location_address_sorting_code</t>
        </is>
      </c>
      <c r="B88" s="29" t="inlineStr">
        <is>
          <t>Location Address Sorting Code · TEXT · Google My Business other</t>
        </is>
      </c>
      <c r="C88" s="26" t="n"/>
      <c r="D88" s="27">
        <f>IF(AND($C88="x",$A88&lt;&gt;""),$A88,"")</f>
        <v/>
      </c>
    </row>
    <row r="89">
      <c r="A89" s="25" t="inlineStr">
        <is>
          <t>location_address_sublocality</t>
        </is>
      </c>
      <c r="B89" s="29" t="inlineStr">
        <is>
          <t>Location Address Sublocality · TEXT · Google My Business other</t>
        </is>
      </c>
      <c r="C89" s="26" t="n"/>
      <c r="D89" s="27">
        <f>IF(AND($C89="x",$A89&lt;&gt;""),$A89,"")</f>
        <v/>
      </c>
    </row>
    <row r="90">
      <c r="A90" s="25" t="inlineStr">
        <is>
          <t>location_adwords_ad_phone</t>
        </is>
      </c>
      <c r="B90" s="29" t="inlineStr">
        <is>
          <t>Location Adwords Ad Phone · TEXT · Google My Business other</t>
        </is>
      </c>
      <c r="C90" s="26" t="n"/>
      <c r="D90" s="27">
        <f>IF(AND($C90="x",$A90&lt;&gt;""),$A90,"")</f>
        <v/>
      </c>
    </row>
    <row r="91">
      <c r="A91" s="25" t="inlineStr">
        <is>
          <t>location_attributes</t>
        </is>
      </c>
      <c r="B91" s="29" t="inlineStr">
        <is>
          <t>Location Attributes · OBJECT · Google My Business other</t>
        </is>
      </c>
      <c r="C91" s="26" t="n"/>
      <c r="D91" s="27">
        <f>IF(AND($C91="x",$A91&lt;&gt;""),$A91,"")</f>
        <v/>
      </c>
    </row>
    <row r="92">
      <c r="A92" s="25" t="inlineStr">
        <is>
          <t>location_label_1</t>
        </is>
      </c>
      <c r="B92" s="29" t="inlineStr">
        <is>
          <t>Location Label 1 · TEXT · Google My Business other</t>
        </is>
      </c>
      <c r="C92" s="26" t="n"/>
      <c r="D92" s="27">
        <f>IF(AND($C92="x",$A92&lt;&gt;""),$A92,"")</f>
        <v/>
      </c>
    </row>
    <row r="93">
      <c r="A93" s="25" t="inlineStr">
        <is>
          <t>location_label_10</t>
        </is>
      </c>
      <c r="B93" s="29" t="inlineStr">
        <is>
          <t>Location Label 10 · TEXT · Google My Business other</t>
        </is>
      </c>
      <c r="C93" s="26" t="n"/>
      <c r="D93" s="27">
        <f>IF(AND($C93="x",$A93&lt;&gt;""),$A93,"")</f>
        <v/>
      </c>
    </row>
    <row r="94">
      <c r="A94" s="25" t="inlineStr">
        <is>
          <t>location_label_2</t>
        </is>
      </c>
      <c r="B94" s="29" t="inlineStr">
        <is>
          <t>Location Label 2 · TEXT · Google My Business other</t>
        </is>
      </c>
      <c r="C94" s="26" t="n"/>
      <c r="D94" s="27">
        <f>IF(AND($C94="x",$A94&lt;&gt;""),$A94,"")</f>
        <v/>
      </c>
    </row>
    <row r="95">
      <c r="A95" s="25" t="inlineStr">
        <is>
          <t>location_label_3</t>
        </is>
      </c>
      <c r="B95" s="29" t="inlineStr">
        <is>
          <t>Location Label 3 · TEXT · Google My Business other</t>
        </is>
      </c>
      <c r="C95" s="26" t="n"/>
      <c r="D95" s="27">
        <f>IF(AND($C95="x",$A95&lt;&gt;""),$A95,"")</f>
        <v/>
      </c>
    </row>
    <row r="96">
      <c r="A96" s="25" t="inlineStr">
        <is>
          <t>location_label_4</t>
        </is>
      </c>
      <c r="B96" s="29" t="inlineStr">
        <is>
          <t>Location Label 4 · TEXT · Google My Business other</t>
        </is>
      </c>
      <c r="C96" s="26" t="n"/>
      <c r="D96" s="27">
        <f>IF(AND($C96="x",$A96&lt;&gt;""),$A96,"")</f>
        <v/>
      </c>
    </row>
    <row r="97">
      <c r="A97" s="25" t="inlineStr">
        <is>
          <t>location_label_5</t>
        </is>
      </c>
      <c r="B97" s="29" t="inlineStr">
        <is>
          <t>Location Label 5 · TEXT · Google My Business other</t>
        </is>
      </c>
      <c r="C97" s="26" t="n"/>
      <c r="D97" s="27">
        <f>IF(AND($C97="x",$A97&lt;&gt;""),$A97,"")</f>
        <v/>
      </c>
    </row>
    <row r="98">
      <c r="A98" s="25" t="inlineStr">
        <is>
          <t>location_label_6</t>
        </is>
      </c>
      <c r="B98" s="29" t="inlineStr">
        <is>
          <t>Location Label 6 · TEXT · Google My Business other</t>
        </is>
      </c>
      <c r="C98" s="26" t="n"/>
      <c r="D98" s="27">
        <f>IF(AND($C98="x",$A98&lt;&gt;""),$A98,"")</f>
        <v/>
      </c>
    </row>
    <row r="99">
      <c r="A99" s="25" t="inlineStr">
        <is>
          <t>location_label_7</t>
        </is>
      </c>
      <c r="B99" s="29" t="inlineStr">
        <is>
          <t>Location Label 7 · TEXT · Google My Business other</t>
        </is>
      </c>
      <c r="C99" s="26" t="n"/>
      <c r="D99" s="27">
        <f>IF(AND($C99="x",$A99&lt;&gt;""),$A99,"")</f>
        <v/>
      </c>
    </row>
    <row r="100">
      <c r="A100" s="25" t="inlineStr">
        <is>
          <t>location_label_8</t>
        </is>
      </c>
      <c r="B100" s="29" t="inlineStr">
        <is>
          <t>Location Label 8 · TEXT · Google My Business other</t>
        </is>
      </c>
      <c r="C100" s="26" t="n"/>
      <c r="D100" s="27">
        <f>IF(AND($C100="x",$A100&lt;&gt;""),$A100,"")</f>
        <v/>
      </c>
    </row>
    <row r="101">
      <c r="A101" s="25" t="inlineStr">
        <is>
          <t>location_label_9</t>
        </is>
      </c>
      <c r="B101" s="29" t="inlineStr">
        <is>
          <t>Location Label 9 · TEXT · Google My Business other</t>
        </is>
      </c>
      <c r="C101" s="26" t="n"/>
      <c r="D101" s="27">
        <f>IF(AND($C101="x",$A101&lt;&gt;""),$A101,"")</f>
        <v/>
      </c>
    </row>
    <row r="102">
      <c r="A102" s="25" t="inlineStr">
        <is>
          <t>location_labels</t>
        </is>
      </c>
      <c r="B102" s="29" t="inlineStr">
        <is>
          <t>Location Labels · OBJECT · Google My Business other</t>
        </is>
      </c>
      <c r="C102" s="26" t="n"/>
      <c r="D102" s="27">
        <f>IF(AND($C102="x",$A102&lt;&gt;""),$A102,"")</f>
        <v/>
      </c>
    </row>
    <row r="103">
      <c r="A103" s="25" t="inlineStr">
        <is>
          <t>location_language_code</t>
        </is>
      </c>
      <c r="B103" s="29" t="inlineStr">
        <is>
          <t>Location Language Code · TEXT · Google My Business other</t>
        </is>
      </c>
      <c r="C103" s="26" t="n"/>
      <c r="D103" s="27">
        <f>IF(AND($C103="x",$A103&lt;&gt;""),$A103,"")</f>
        <v/>
      </c>
    </row>
    <row r="104">
      <c r="A104" s="25" t="inlineStr">
        <is>
          <t>location_latitude</t>
        </is>
      </c>
      <c r="B104" s="29" t="inlineStr">
        <is>
          <t>Location Latitude · TEXT · Google My Business other</t>
        </is>
      </c>
      <c r="C104" s="26" t="n"/>
      <c r="D104" s="27">
        <f>IF(AND($C104="x",$A104&lt;&gt;""),$A104,"")</f>
        <v/>
      </c>
    </row>
    <row r="105">
      <c r="A105" s="25" t="inlineStr">
        <is>
          <t>location_longitude</t>
        </is>
      </c>
      <c r="B105" s="29" t="inlineStr">
        <is>
          <t>Location Longitude · TEXT · Google My Business other</t>
        </is>
      </c>
      <c r="C105" s="26" t="n"/>
      <c r="D105" s="27">
        <f>IF(AND($C105="x",$A105&lt;&gt;""),$A105,"")</f>
        <v/>
      </c>
    </row>
    <row r="106">
      <c r="A106" s="25" t="inlineStr">
        <is>
          <t>location_metadata_can_delete</t>
        </is>
      </c>
      <c r="B106" s="29" t="inlineStr">
        <is>
          <t>Location Metadata Can Delete · BOOLEAN · Google My Business other</t>
        </is>
      </c>
      <c r="C106" s="26" t="n"/>
      <c r="D106" s="27">
        <f>IF(AND($C106="x",$A106&lt;&gt;""),$A106,"")</f>
        <v/>
      </c>
    </row>
    <row r="107">
      <c r="A107" s="25" t="inlineStr">
        <is>
          <t>location_metadata_can_have_business_calls</t>
        </is>
      </c>
      <c r="B107" s="29" t="inlineStr">
        <is>
          <t>Location Metadata Can Have Business Calls · BOOLEAN · Google My Business other</t>
        </is>
      </c>
      <c r="C107" s="26" t="n"/>
      <c r="D107" s="27">
        <f>IF(AND($C107="x",$A107&lt;&gt;""),$A107,"")</f>
        <v/>
      </c>
    </row>
    <row r="108">
      <c r="A108" s="25" t="inlineStr">
        <is>
          <t>location_metadata_can_have_food_menus</t>
        </is>
      </c>
      <c r="B108" s="29" t="inlineStr">
        <is>
          <t>Location Metadata Can Have Food Menus · BOOLEAN · Google My Business other</t>
        </is>
      </c>
      <c r="C108" s="26" t="n"/>
      <c r="D108" s="27">
        <f>IF(AND($C108="x",$A108&lt;&gt;""),$A108,"")</f>
        <v/>
      </c>
    </row>
    <row r="109">
      <c r="A109" s="25" t="inlineStr">
        <is>
          <t>location_metadata_can_modify_service_list</t>
        </is>
      </c>
      <c r="B109" s="29" t="inlineStr">
        <is>
          <t>Location Metadata Can Modify Service List · BOOLEAN · Google My Business other</t>
        </is>
      </c>
      <c r="C109" s="26" t="n"/>
      <c r="D109" s="27">
        <f>IF(AND($C109="x",$A109&lt;&gt;""),$A109,"")</f>
        <v/>
      </c>
    </row>
    <row r="110">
      <c r="A110" s="25" t="inlineStr">
        <is>
          <t>location_metadata_can_operate_health_data</t>
        </is>
      </c>
      <c r="B110" s="29" t="inlineStr">
        <is>
          <t>Location Metadata Can Operate Health Data · BOOLEAN · Google My Business other</t>
        </is>
      </c>
      <c r="C110" s="26" t="n"/>
      <c r="D110" s="27">
        <f>IF(AND($C110="x",$A110&lt;&gt;""),$A110,"")</f>
        <v/>
      </c>
    </row>
    <row r="111">
      <c r="A111" s="25" t="inlineStr">
        <is>
          <t>location_metadata_can_operate_local_post</t>
        </is>
      </c>
      <c r="B111" s="29" t="inlineStr">
        <is>
          <t>Location Metadata Can Operate Local Post · BOOLEAN · Google My Business other</t>
        </is>
      </c>
      <c r="C111" s="26" t="n"/>
      <c r="D111" s="27">
        <f>IF(AND($C111="x",$A111&lt;&gt;""),$A111,"")</f>
        <v/>
      </c>
    </row>
    <row r="112">
      <c r="A112" s="25" t="inlineStr">
        <is>
          <t>location_metadata_can_operate_lodging_data</t>
        </is>
      </c>
      <c r="B112" s="29" t="inlineStr">
        <is>
          <t>Location Metadata Can Operate Lodging Data · BOOLEAN · Google My Business other</t>
        </is>
      </c>
      <c r="C112" s="26" t="n"/>
      <c r="D112" s="27">
        <f>IF(AND($C112="x",$A112&lt;&gt;""),$A112,"")</f>
        <v/>
      </c>
    </row>
    <row r="113">
      <c r="A113" s="25" t="inlineStr">
        <is>
          <t>location_metadata_duplicate_location</t>
        </is>
      </c>
      <c r="B113" s="29" t="inlineStr">
        <is>
          <t>Location Metadata Duplicate Location · TEXT · Google My Business other</t>
        </is>
      </c>
      <c r="C113" s="26" t="n"/>
      <c r="D113" s="27">
        <f>IF(AND($C113="x",$A113&lt;&gt;""),$A113,"")</f>
        <v/>
      </c>
    </row>
    <row r="114">
      <c r="A114" s="25" t="inlineStr">
        <is>
          <t>location_metadata_has_google_updated</t>
        </is>
      </c>
      <c r="B114" s="29" t="inlineStr">
        <is>
          <t>Location Metadata Has Google Updated · BOOLEAN · Google My Business other</t>
        </is>
      </c>
      <c r="C114" s="26" t="n"/>
      <c r="D114" s="27">
        <f>IF(AND($C114="x",$A114&lt;&gt;""),$A114,"")</f>
        <v/>
      </c>
    </row>
    <row r="115">
      <c r="A115" s="25" t="inlineStr">
        <is>
          <t>location_metadata_has_pending_edits</t>
        </is>
      </c>
      <c r="B115" s="29" t="inlineStr">
        <is>
          <t>Location Metadata Has Pending Edits · BOOLEAN · Google My Business other</t>
        </is>
      </c>
      <c r="C115" s="26" t="n"/>
      <c r="D115" s="27">
        <f>IF(AND($C115="x",$A115&lt;&gt;""),$A115,"")</f>
        <v/>
      </c>
    </row>
    <row r="116">
      <c r="A116" s="25" t="inlineStr">
        <is>
          <t>location_metadata_has_voice_of_merchant</t>
        </is>
      </c>
      <c r="B116" s="29" t="inlineStr">
        <is>
          <t>Location Metadata Has Voice Of Merchant · BOOLEAN · Google My Business other</t>
        </is>
      </c>
      <c r="C116" s="26" t="n"/>
      <c r="D116" s="27">
        <f>IF(AND($C116="x",$A116&lt;&gt;""),$A116,"")</f>
        <v/>
      </c>
    </row>
    <row r="117">
      <c r="A117" s="25" t="inlineStr">
        <is>
          <t>location_metadata_maps_uri</t>
        </is>
      </c>
      <c r="B117" s="29" t="inlineStr">
        <is>
          <t>Location Metadata Maps URI · TEXT · Google My Business other</t>
        </is>
      </c>
      <c r="C117" s="26" t="n"/>
      <c r="D117" s="27">
        <f>IF(AND($C117="x",$A117&lt;&gt;""),$A117,"")</f>
        <v/>
      </c>
    </row>
    <row r="118">
      <c r="A118" s="25" t="inlineStr">
        <is>
          <t>location_metadata_new_review_uri</t>
        </is>
      </c>
      <c r="B118" s="29" t="inlineStr">
        <is>
          <t>Location Metadata New Review URI · TEXT · Google My Business other</t>
        </is>
      </c>
      <c r="C118" s="26" t="n"/>
      <c r="D118" s="27">
        <f>IF(AND($C118="x",$A118&lt;&gt;""),$A118,"")</f>
        <v/>
      </c>
    </row>
    <row r="119">
      <c r="A119" s="25" t="inlineStr">
        <is>
          <t>location_metadata_place_id</t>
        </is>
      </c>
      <c r="B119" s="29" t="inlineStr">
        <is>
          <t>Location Metadata Place ID · TEXT · Google My Business other</t>
        </is>
      </c>
      <c r="C119" s="26" t="n"/>
      <c r="D119" s="27">
        <f>IF(AND($C119="x",$A119&lt;&gt;""),$A119,"")</f>
        <v/>
      </c>
    </row>
    <row r="120">
      <c r="A120" s="25" t="inlineStr">
        <is>
          <t>location_more_hours</t>
        </is>
      </c>
      <c r="B120" s="29" t="inlineStr">
        <is>
          <t>Location More Hours · OBJECT · Google My Business other</t>
        </is>
      </c>
      <c r="C120" s="26" t="n"/>
      <c r="D120" s="27">
        <f>IF(AND($C120="x",$A120&lt;&gt;""),$A120,"")</f>
        <v/>
      </c>
    </row>
    <row r="121">
      <c r="A121" s="25" t="inlineStr">
        <is>
          <t>location_open_info_can_reopen</t>
        </is>
      </c>
      <c r="B121" s="29" t="inlineStr">
        <is>
          <t>Location Open Info Can Reopen · TEXT · Google My Business other</t>
        </is>
      </c>
      <c r="C121" s="26" t="n"/>
      <c r="D121" s="27">
        <f>IF(AND($C121="x",$A121&lt;&gt;""),$A121,"")</f>
        <v/>
      </c>
    </row>
    <row r="122">
      <c r="A122" s="25" t="inlineStr">
        <is>
          <t>location_open_info_opening_date_day</t>
        </is>
      </c>
      <c r="B122" s="29" t="inlineStr">
        <is>
          <t>Location Open Info Opening Date Day · TEXT · Google My Business other</t>
        </is>
      </c>
      <c r="C122" s="26" t="n"/>
      <c r="D122" s="27">
        <f>IF(AND($C122="x",$A122&lt;&gt;""),$A122,"")</f>
        <v/>
      </c>
    </row>
    <row r="123">
      <c r="A123" s="25" t="inlineStr">
        <is>
          <t>location_open_info_opening_date_month</t>
        </is>
      </c>
      <c r="B123" s="29" t="inlineStr">
        <is>
          <t>Location Open Info Opening Date Month · TEXT · Google My Business other</t>
        </is>
      </c>
      <c r="C123" s="26" t="n"/>
      <c r="D123" s="27">
        <f>IF(AND($C123="x",$A123&lt;&gt;""),$A123,"")</f>
        <v/>
      </c>
    </row>
    <row r="124">
      <c r="A124" s="25" t="inlineStr">
        <is>
          <t>location_open_info_opening_date_year</t>
        </is>
      </c>
      <c r="B124" s="29" t="inlineStr">
        <is>
          <t>Location Open Info Opening Date Year · TEXT · Google My Business other</t>
        </is>
      </c>
      <c r="C124" s="26" t="n"/>
      <c r="D124" s="27">
        <f>IF(AND($C124="x",$A124&lt;&gt;""),$A124,"")</f>
        <v/>
      </c>
    </row>
    <row r="125">
      <c r="A125" s="25" t="inlineStr">
        <is>
          <t>location_open_info_status</t>
        </is>
      </c>
      <c r="B125" s="29" t="inlineStr">
        <is>
          <t>Location Open Info Status · TEXT · Google My Business other</t>
        </is>
      </c>
      <c r="C125" s="26" t="n"/>
      <c r="D125" s="27">
        <f>IF(AND($C125="x",$A125&lt;&gt;""),$A125,"")</f>
        <v/>
      </c>
    </row>
    <row r="126">
      <c r="A126" s="25" t="inlineStr">
        <is>
          <t>location_primary_category_id</t>
        </is>
      </c>
      <c r="B126" s="29" t="inlineStr">
        <is>
          <t>Location Primary Category ID · TEXT · Google My Business other</t>
        </is>
      </c>
      <c r="C126" s="26" t="n"/>
      <c r="D126" s="27">
        <f>IF(AND($C126="x",$A126&lt;&gt;""),$A126,"")</f>
        <v/>
      </c>
    </row>
    <row r="127">
      <c r="A127" s="25" t="inlineStr">
        <is>
          <t>location_primary_category_name</t>
        </is>
      </c>
      <c r="B127" s="29" t="inlineStr">
        <is>
          <t>Location Primary Category Name · TEXT · Google My Business other</t>
        </is>
      </c>
      <c r="C127" s="26" t="n"/>
      <c r="D127" s="27">
        <f>IF(AND($C127="x",$A127&lt;&gt;""),$A127,"")</f>
        <v/>
      </c>
    </row>
    <row r="128">
      <c r="A128" s="25" t="inlineStr">
        <is>
          <t>location_primary_phone</t>
        </is>
      </c>
      <c r="B128" s="29" t="inlineStr">
        <is>
          <t>Location Primary Phone · TEXT · Google My Business other</t>
        </is>
      </c>
      <c r="C128" s="26" t="n"/>
      <c r="D128" s="27">
        <f>IF(AND($C128="x",$A128&lt;&gt;""),$A128,"")</f>
        <v/>
      </c>
    </row>
    <row r="129">
      <c r="A129" s="25" t="inlineStr">
        <is>
          <t>location_profile_description</t>
        </is>
      </c>
      <c r="B129" s="29" t="inlineStr">
        <is>
          <t>Location Profile Description · TEXT · Google My Business other</t>
        </is>
      </c>
      <c r="C129" s="26" t="n"/>
      <c r="D129" s="27">
        <f>IF(AND($C129="x",$A129&lt;&gt;""),$A129,"")</f>
        <v/>
      </c>
    </row>
    <row r="130">
      <c r="A130" s="25" t="inlineStr">
        <is>
          <t>location_regular_hours_periods</t>
        </is>
      </c>
      <c r="B130" s="29" t="inlineStr">
        <is>
          <t>Location Regular Hours Periods · OBJECT · Google My Business other</t>
        </is>
      </c>
      <c r="C130" s="26" t="n"/>
      <c r="D130" s="27">
        <f>IF(AND($C130="x",$A130&lt;&gt;""),$A130,"")</f>
        <v/>
      </c>
    </row>
    <row r="131">
      <c r="A131" s="25" t="inlineStr">
        <is>
          <t>location_service_area</t>
        </is>
      </c>
      <c r="B131" s="29" t="inlineStr">
        <is>
          <t>Location Service Area · OBJECT · Google My Business other</t>
        </is>
      </c>
      <c r="C131" s="26" t="n"/>
      <c r="D131" s="27">
        <f>IF(AND($C131="x",$A131&lt;&gt;""),$A131,"")</f>
        <v/>
      </c>
    </row>
    <row r="132">
      <c r="A132" s="25" t="inlineStr">
        <is>
          <t>location_service_items</t>
        </is>
      </c>
      <c r="B132" s="29" t="inlineStr">
        <is>
          <t>Location Service Items · OBJECT · Google My Business other</t>
        </is>
      </c>
      <c r="C132" s="26" t="n"/>
      <c r="D132" s="27">
        <f>IF(AND($C132="x",$A132&lt;&gt;""),$A132,"")</f>
        <v/>
      </c>
    </row>
    <row r="133">
      <c r="A133" s="25" t="inlineStr">
        <is>
          <t>location_special_hours_periods</t>
        </is>
      </c>
      <c r="B133" s="29" t="inlineStr">
        <is>
          <t>Location Special Hours Periods · OBJECT · Google My Business other</t>
        </is>
      </c>
      <c r="C133" s="26" t="n"/>
      <c r="D133" s="27">
        <f>IF(AND($C133="x",$A133&lt;&gt;""),$A133,"")</f>
        <v/>
      </c>
    </row>
    <row r="134">
      <c r="A134" s="25" t="inlineStr">
        <is>
          <t>location_store_code</t>
        </is>
      </c>
      <c r="B134" s="29" t="inlineStr">
        <is>
          <t>Location Store Code · TEXT · Google My Business other</t>
        </is>
      </c>
      <c r="C134" s="26" t="n"/>
      <c r="D134" s="27">
        <f>IF(AND($C134="x",$A134&lt;&gt;""),$A134,"")</f>
        <v/>
      </c>
    </row>
    <row r="135">
      <c r="A135" s="25" t="inlineStr">
        <is>
          <t>location_website_uri</t>
        </is>
      </c>
      <c r="B135" s="29" t="inlineStr">
        <is>
          <t>Location Website URI · TEXT · Google My Business other</t>
        </is>
      </c>
      <c r="C135" s="26" t="n"/>
      <c r="D135" s="27">
        <f>IF(AND($C135="x",$A135&lt;&gt;""),$A135,"")</f>
        <v/>
      </c>
    </row>
    <row r="136">
      <c r="A136" s="25" t="inlineStr">
        <is>
          <t>month</t>
        </is>
      </c>
      <c r="B136" s="29" t="inlineStr">
        <is>
          <t>Month · TEXT · Google My Business other</t>
        </is>
      </c>
      <c r="C136" s="26" t="n"/>
      <c r="D136" s="27">
        <f>IF(AND($C136="x",$A136&lt;&gt;""),$A136,"")</f>
        <v/>
      </c>
    </row>
    <row r="137">
      <c r="A137" s="25" t="inlineStr">
        <is>
          <t>now</t>
        </is>
      </c>
      <c r="B137" s="29" t="inlineStr">
        <is>
          <t>Now · TIMESTAMP · Google My Business other</t>
        </is>
      </c>
      <c r="C137" s="26" t="n"/>
      <c r="D137" s="27">
        <f>IF(AND($C137="x",$A137&lt;&gt;""),$A137,"")</f>
        <v/>
      </c>
    </row>
    <row r="138">
      <c r="A138" s="25" t="inlineStr">
        <is>
          <t>parent_account_name</t>
        </is>
      </c>
      <c r="B138" s="29" t="inlineStr">
        <is>
          <t>Parent Account Name · TEXT · Google My Business other</t>
        </is>
      </c>
      <c r="C138" s="26" t="n"/>
      <c r="D138" s="27">
        <f>IF(AND($C138="x",$A138&lt;&gt;""),$A138,"")</f>
        <v/>
      </c>
    </row>
    <row r="139">
      <c r="A139" s="25" t="inlineStr">
        <is>
          <t>search_keyword</t>
        </is>
      </c>
      <c r="B139" s="29" t="inlineStr">
        <is>
          <t>Search Keyword · TEXT · Google My Business other</t>
        </is>
      </c>
      <c r="C139" s="26" t="n"/>
      <c r="D139" s="27">
        <f>IF(AND($C139="x",$A139&lt;&gt;""),$A139,"")</f>
        <v/>
      </c>
    </row>
    <row r="140">
      <c r="A140" s="25" t="inlineStr">
        <is>
          <t>search_keyword_threshold</t>
        </is>
      </c>
      <c r="B140" s="29" t="inlineStr">
        <is>
          <t>Search Keyword Threshold · NUMERIC · Google My Business other</t>
        </is>
      </c>
      <c r="C140" s="26" t="n"/>
      <c r="D140" s="27">
        <f>IF(AND($C140="x",$A140&lt;&gt;""),$A140,"")</f>
        <v/>
      </c>
    </row>
    <row r="141">
      <c r="A141" s="25" t="inlineStr">
        <is>
          <t>search_keyword_value</t>
        </is>
      </c>
      <c r="B141" s="29" t="inlineStr">
        <is>
          <t>Search Keyword Value · NUMERIC · Google My Business other</t>
        </is>
      </c>
      <c r="C141" s="26" t="n"/>
      <c r="D141" s="27">
        <f>IF(AND($C141="x",$A141&lt;&gt;""),$A141,"")</f>
        <v/>
      </c>
    </row>
    <row r="142">
      <c r="A142" s="25" t="inlineStr">
        <is>
          <t>source</t>
        </is>
      </c>
      <c r="B142" s="29" t="inlineStr">
        <is>
          <t>Source · TEXT · Google My Business other</t>
        </is>
      </c>
      <c r="C142" s="26" t="n"/>
      <c r="D142" s="27">
        <f>IF(AND($C142="x",$A142&lt;&gt;""),$A142,"")</f>
        <v/>
      </c>
    </row>
    <row r="143">
      <c r="A143" s="25" t="inlineStr">
        <is>
          <t>today</t>
        </is>
      </c>
      <c r="B143" s="29" t="inlineStr">
        <is>
          <t>Today · DATE · Google My Business other</t>
        </is>
      </c>
      <c r="C143" s="26" t="n"/>
      <c r="D143" s="27">
        <f>IF(AND($C143="x",$A143&lt;&gt;""),$A143,"")</f>
        <v/>
      </c>
    </row>
    <row r="144">
      <c r="A144" s="25" t="inlineStr">
        <is>
          <t>week</t>
        </is>
      </c>
      <c r="B144" s="29" t="inlineStr">
        <is>
          <t>Week · TEXT · Google My Business other</t>
        </is>
      </c>
      <c r="C144" s="26" t="n"/>
      <c r="D144" s="27">
        <f>IF(AND($C144="x",$A144&lt;&gt;""),$A144,"")</f>
        <v/>
      </c>
    </row>
    <row r="145">
      <c r="A145" s="25" t="inlineStr">
        <is>
          <t>week_day</t>
        </is>
      </c>
      <c r="B145" s="29" t="inlineStr">
        <is>
          <t>Day of week and day number · TEXT · Google My Business other</t>
        </is>
      </c>
      <c r="C145" s="26" t="n"/>
      <c r="D145" s="27">
        <f>IF(AND($C145="x",$A145&lt;&gt;""),$A145,"")</f>
        <v/>
      </c>
    </row>
    <row r="146">
      <c r="A146" s="25" t="inlineStr">
        <is>
          <t>week_day_iso</t>
        </is>
      </c>
      <c r="B146" s="29" t="inlineStr">
        <is>
          <t>Day of week and day number, ISO · TEXT · Google My Business other</t>
        </is>
      </c>
      <c r="C146" s="26" t="n"/>
      <c r="D146" s="27">
        <f>IF(AND($C146="x",$A146&lt;&gt;""),$A146,"")</f>
        <v/>
      </c>
    </row>
    <row r="147">
      <c r="A147" s="25" t="inlineStr">
        <is>
          <t>week_iso</t>
        </is>
      </c>
      <c r="B147" s="29" t="inlineStr">
        <is>
          <t>Week ISO · TEXT · Google My Business other</t>
        </is>
      </c>
      <c r="C147" s="26" t="n"/>
      <c r="D147" s="27">
        <f>IF(AND($C147="x",$A147&lt;&gt;""),$A147,"")</f>
        <v/>
      </c>
    </row>
    <row r="148">
      <c r="A148" s="25" t="inlineStr">
        <is>
          <t>year</t>
        </is>
      </c>
      <c r="B148" s="29" t="inlineStr">
        <is>
          <t>Year · TEXT · Google My Business other</t>
        </is>
      </c>
      <c r="C148" s="26" t="n"/>
      <c r="D148" s="27">
        <f>IF(AND($C148="x",$A148&lt;&gt;""),$A148,"")</f>
        <v/>
      </c>
    </row>
    <row r="149">
      <c r="A149" s="25" t="inlineStr">
        <is>
          <t>year_month</t>
        </is>
      </c>
      <c r="B149" s="29" t="inlineStr">
        <is>
          <t>Yearmonth · TEXT · Google My Business other</t>
        </is>
      </c>
      <c r="C149" s="26" t="n"/>
      <c r="D149" s="27">
        <f>IF(AND($C149="x",$A149&lt;&gt;""),$A149,"")</f>
        <v/>
      </c>
    </row>
    <row r="150">
      <c r="A150" s="25" t="inlineStr">
        <is>
          <t>year_month_name</t>
        </is>
      </c>
      <c r="B150" s="29" t="inlineStr">
        <is>
          <t>Year month name · TEXT · Google My Business other</t>
        </is>
      </c>
      <c r="C150" s="26" t="n"/>
      <c r="D150" s="27">
        <f>IF(AND($C150="x",$A150&lt;&gt;""),$A150,"")</f>
        <v/>
      </c>
    </row>
    <row r="151">
      <c r="A151" s="25" t="inlineStr">
        <is>
          <t>year_of_week</t>
        </is>
      </c>
      <c r="B151" s="29" t="inlineStr">
        <is>
          <t>Year of week · TEXT · Google My Business other</t>
        </is>
      </c>
      <c r="C151" s="26" t="n"/>
      <c r="D151" s="27">
        <f>IF(AND($C151="x",$A151&lt;&gt;""),$A151,"")</f>
        <v/>
      </c>
    </row>
    <row r="152">
      <c r="A152" s="25" t="inlineStr">
        <is>
          <t>year_of_week_iso</t>
        </is>
      </c>
      <c r="B152" s="29" t="inlineStr">
        <is>
          <t>Year of week, ISO · TEXT · Google My Business other</t>
        </is>
      </c>
      <c r="C152" s="26" t="n"/>
      <c r="D152" s="27">
        <f>IF(AND($C152="x",$A152&lt;&gt;""),$A152,"")</f>
        <v/>
      </c>
    </row>
    <row r="153">
      <c r="A153" s="25" t="inlineStr">
        <is>
          <t>year_week</t>
        </is>
      </c>
      <c r="B153" s="29" t="inlineStr">
        <is>
          <t>Year week · TEXT · Google My Business other</t>
        </is>
      </c>
      <c r="C153" s="26" t="n"/>
      <c r="D153" s="27">
        <f>IF(AND($C153="x",$A153&lt;&gt;""),$A153,"")</f>
        <v/>
      </c>
    </row>
    <row r="154">
      <c r="A154" s="25" t="inlineStr">
        <is>
          <t>year_week_iso</t>
        </is>
      </c>
      <c r="B154" s="29" t="inlineStr">
        <is>
          <t>Year week ISO · TEXT · Google My Business other</t>
        </is>
      </c>
      <c r="C154" s="26" t="n"/>
      <c r="D154" s="27">
        <f>IF(AND($C154="x",$A154&lt;&gt;""),$A154,"")</f>
        <v/>
      </c>
    </row>
    <row r="155">
      <c r="A155" s="22" t="inlineStr">
        <is>
          <t>Eigen veld toevoegen: zet hieronder het Windsor-veld-id in kolom A en een x in kolom C (tot rij 165).</t>
        </is>
      </c>
    </row>
    <row r="156">
      <c r="A156" s="30" t="n"/>
      <c r="C156" s="30" t="n"/>
      <c r="D156" s="27">
        <f>IF(AND($C156="x",$A156&lt;&gt;""),$A156,"")</f>
        <v/>
      </c>
    </row>
    <row r="157">
      <c r="A157" s="30" t="n"/>
      <c r="C157" s="30" t="n"/>
      <c r="D157" s="27">
        <f>IF(AND($C157="x",$A157&lt;&gt;""),$A157,"")</f>
        <v/>
      </c>
    </row>
    <row r="158">
      <c r="A158" s="30" t="n"/>
      <c r="C158" s="30" t="n"/>
      <c r="D158" s="27">
        <f>IF(AND($C158="x",$A158&lt;&gt;""),$A158,"")</f>
        <v/>
      </c>
    </row>
    <row r="159">
      <c r="A159" s="30" t="n"/>
      <c r="C159" s="30" t="n"/>
      <c r="D159" s="27">
        <f>IF(AND($C159="x",$A159&lt;&gt;""),$A159,"")</f>
        <v/>
      </c>
    </row>
    <row r="160">
      <c r="A160" s="30" t="n"/>
      <c r="C160" s="30" t="n"/>
      <c r="D160" s="27">
        <f>IF(AND($C160="x",$A160&lt;&gt;""),$A160,"")</f>
        <v/>
      </c>
    </row>
    <row r="161">
      <c r="A161" s="30" t="n"/>
      <c r="C161" s="30" t="n"/>
      <c r="D161" s="27">
        <f>IF(AND($C161="x",$A161&lt;&gt;""),$A161,"")</f>
        <v/>
      </c>
    </row>
    <row r="162">
      <c r="A162" s="30" t="n"/>
      <c r="C162" s="30" t="n"/>
      <c r="D162" s="27">
        <f>IF(AND($C162="x",$A162&lt;&gt;""),$A162,"")</f>
        <v/>
      </c>
    </row>
    <row r="163">
      <c r="A163" s="30" t="n"/>
      <c r="C163" s="30" t="n"/>
      <c r="D163" s="27">
        <f>IF(AND($C163="x",$A163&lt;&gt;""),$A163,"")</f>
        <v/>
      </c>
    </row>
    <row r="164">
      <c r="A164" s="30" t="n"/>
      <c r="C164" s="30" t="n"/>
      <c r="D164" s="27">
        <f>IF(AND($C164="x",$A164&lt;&gt;""),$A164,"")</f>
        <v/>
      </c>
    </row>
    <row r="165">
      <c r="A165" s="30" t="n"/>
      <c r="C165" s="30" t="n"/>
      <c r="D165" s="27">
        <f>IF(AND($C165="x",$A165&lt;&gt;""),$A165,"")</f>
        <v/>
      </c>
    </row>
  </sheetData>
  <mergeCells count="3">
    <mergeCell ref="A155:C155"/>
    <mergeCell ref="B8:D8"/>
    <mergeCell ref="A30:C30"/>
  </mergeCells>
  <dataValidations count="1">
    <dataValidation sqref="C12 C13 C14 C15 C16 C17 C18 C19 C20 C21 C22 C23 C24 C25 C26 C27 C28 C29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6 C157 C158 C159 C160 C161 C162 C163 C164 C165"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73"/>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Plausible dag</t>
        </is>
      </c>
      <c r="C1" s="22" t="inlineStr">
        <is>
          <t>Status: Nieuw — dashboard leest dit nog niet · Website (alternatief voor GA4; geen bron-/paginadimensies in Windsor)</t>
        </is>
      </c>
    </row>
    <row r="2">
      <c r="A2" s="3" t="inlineStr">
        <is>
          <t>Connector</t>
        </is>
      </c>
      <c r="B2" s="6" t="inlineStr">
        <is>
          <t>plausible</t>
        </is>
      </c>
    </row>
    <row r="3">
      <c r="A3" s="3" t="inlineStr">
        <is>
          <t>Account-id (uit Instellingen)</t>
        </is>
      </c>
      <c r="B3" s="23">
        <f>IF(Instellingen!$B$32="","",Instellingen!$B$32)</f>
        <v/>
      </c>
      <c r="C3" s="8" t="inlineStr">
        <is>
          <t>Leeg = geen select_accounts in de URL</t>
        </is>
      </c>
    </row>
    <row r="4">
      <c r="A4" s="3" t="inlineStr">
        <is>
          <t>Taaknaam (Task name)</t>
        </is>
      </c>
      <c r="B4" s="23">
        <f>"Windsor - Sheets - Plausible dag - "&amp;Instellingen!$B$3</f>
        <v/>
      </c>
    </row>
    <row r="5">
      <c r="A5" s="3" t="inlineStr">
        <is>
          <t>Tabnaam (Sheet Name)</t>
        </is>
      </c>
      <c r="B5" s="23">
        <f>"Plausible - dag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$73)&amp;IF($B$3&lt;&gt;"","&amp;select_accounts="&amp;$B$3,"")&amp;IF(Instellingen!$B$5&lt;&gt;"","&amp;_field_headers="&amp;Instellingen!$B$5,"")</f>
        <v/>
      </c>
    </row>
    <row r="9">
      <c r="A9" s="3" t="inlineStr">
        <is>
          <t>Aantal velden in de query</t>
        </is>
      </c>
      <c r="B9" s="6">
        <f>COUNTIF($C$12:$C$73,"x")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stats__visitors</t>
        </is>
      </c>
      <c r="B15" s="25" t="inlineStr">
        <is>
          <t>Unieke bezoekers (alle maatstaven hebben voorvoegsel stats__) · Windsor: stats.visitors · NUMERIC</t>
        </is>
      </c>
      <c r="C15" s="26" t="inlineStr">
        <is>
          <t>x</t>
        </is>
      </c>
      <c r="D15" s="27">
        <f>IF(AND($C15="x",$A15&lt;&gt;""),$A15,"")</f>
        <v/>
      </c>
    </row>
    <row r="16">
      <c r="A16" s="16" t="inlineStr">
        <is>
          <t>stats__visits</t>
        </is>
      </c>
      <c r="B16" s="25" t="inlineStr">
        <is>
          <t>Bezoeken · Windsor: stats.visits · NUMERIC</t>
        </is>
      </c>
      <c r="C16" s="26" t="inlineStr">
        <is>
          <t>x</t>
        </is>
      </c>
      <c r="D16" s="27">
        <f>IF(AND($C16="x",$A16&lt;&gt;""),$A16,"")</f>
        <v/>
      </c>
    </row>
    <row r="17">
      <c r="A17" s="16" t="inlineStr">
        <is>
          <t>stats__pageviews</t>
        </is>
      </c>
      <c r="B17" s="25" t="inlineStr">
        <is>
          <t>Paginaweergaven · Windsor: stats.pageviews · NUMERIC</t>
        </is>
      </c>
      <c r="C17" s="26" t="inlineStr">
        <is>
          <t>x</t>
        </is>
      </c>
      <c r="D17" s="27">
        <f>IF(AND($C17="x",$A17&lt;&gt;""),$A17,"")</f>
        <v/>
      </c>
    </row>
    <row r="18">
      <c r="A18" s="16" t="inlineStr">
        <is>
          <t>stats__bounce_rate</t>
        </is>
      </c>
      <c r="B18" s="25" t="inlineStr">
        <is>
          <t>Bouncepercentage · Windsor: stats.bounce_rate · NUMERIC</t>
        </is>
      </c>
      <c r="C18" s="26" t="inlineStr">
        <is>
          <t>x</t>
        </is>
      </c>
      <c r="D18" s="27">
        <f>IF(AND($C18="x",$A18&lt;&gt;""),$A18,"")</f>
        <v/>
      </c>
    </row>
    <row r="19">
      <c r="A19" s="16" t="inlineStr">
        <is>
          <t>stats__visit_duration</t>
        </is>
      </c>
      <c r="B19" s="25" t="inlineStr">
        <is>
          <t>Bezoekduur (s) · Windsor: stats.visit_duration · NUMERIC</t>
        </is>
      </c>
      <c r="C19" s="26" t="inlineStr">
        <is>
          <t>x</t>
        </is>
      </c>
      <c r="D19" s="27">
        <f>IF(AND($C19="x",$A19&lt;&gt;""),$A19,"")</f>
        <v/>
      </c>
    </row>
    <row r="20">
      <c r="A20" s="28" t="inlineStr">
        <is>
          <t>— Overige Windsor-velden van connector 'plausible' (42; weergavenaam · type · rapport). Zet een x om ze op te nemen. —</t>
        </is>
      </c>
      <c r="D20" s="27" t="inlineStr"/>
    </row>
    <row r="21">
      <c r="A21" s="25" t="inlineStr">
        <is>
          <t>data_fetched_at</t>
        </is>
      </c>
      <c r="B21" s="29" t="inlineStr">
        <is>
          <t>Data fetched at · TIMESTAMP · Plausible Analytics other</t>
        </is>
      </c>
      <c r="C21" s="26" t="n"/>
      <c r="D21" s="27">
        <f>IF(AND($C21="x",$A21&lt;&gt;""),$A21,"")</f>
        <v/>
      </c>
    </row>
    <row r="22">
      <c r="A22" s="25" t="inlineStr">
        <is>
          <t>datasource</t>
        </is>
      </c>
      <c r="B22" s="29" t="inlineStr">
        <is>
          <t>Data Source · TEXT · Plausible Analytics other</t>
        </is>
      </c>
      <c r="C22" s="26" t="n"/>
      <c r="D22" s="27">
        <f>IF(AND($C22="x",$A22&lt;&gt;""),$A22,"")</f>
        <v/>
      </c>
    </row>
    <row r="23">
      <c r="A23" s="25" t="inlineStr">
        <is>
          <t>day_of_month</t>
        </is>
      </c>
      <c r="B23" s="29" t="inlineStr">
        <is>
          <t>Day of month · TEXT · Plausible Analytics other</t>
        </is>
      </c>
      <c r="C23" s="26" t="n"/>
      <c r="D23" s="27">
        <f>IF(AND($C23="x",$A23&lt;&gt;""),$A23,"")</f>
        <v/>
      </c>
    </row>
    <row r="24">
      <c r="A24" s="25" t="inlineStr">
        <is>
          <t>month</t>
        </is>
      </c>
      <c r="B24" s="29" t="inlineStr">
        <is>
          <t>Month · TEXT · Plausible Analytics other</t>
        </is>
      </c>
      <c r="C24" s="26" t="n"/>
      <c r="D24" s="27">
        <f>IF(AND($C24="x",$A24&lt;&gt;""),$A24,"")</f>
        <v/>
      </c>
    </row>
    <row r="25">
      <c r="A25" s="25" t="inlineStr">
        <is>
          <t>now</t>
        </is>
      </c>
      <c r="B25" s="29" t="inlineStr">
        <is>
          <t>Now · TIMESTAMP · Plausible Analytics other</t>
        </is>
      </c>
      <c r="C25" s="26" t="n"/>
      <c r="D25" s="27">
        <f>IF(AND($C25="x",$A25&lt;&gt;""),$A25,"")</f>
        <v/>
      </c>
    </row>
    <row r="26">
      <c r="A26" s="25" t="inlineStr">
        <is>
          <t>source</t>
        </is>
      </c>
      <c r="B26" s="29" t="inlineStr">
        <is>
          <t>Source · TEXT · Plausible Analytics other</t>
        </is>
      </c>
      <c r="C26" s="26" t="n"/>
      <c r="D26" s="27">
        <f>IF(AND($C26="x",$A26&lt;&gt;""),$A26,"")</f>
        <v/>
      </c>
    </row>
    <row r="27">
      <c r="A27" s="25" t="inlineStr">
        <is>
          <t>today</t>
        </is>
      </c>
      <c r="B27" s="29" t="inlineStr">
        <is>
          <t>Today · DATE · Plausible Analytics other</t>
        </is>
      </c>
      <c r="C27" s="26" t="n"/>
      <c r="D27" s="27">
        <f>IF(AND($C27="x",$A27&lt;&gt;""),$A27,"")</f>
        <v/>
      </c>
    </row>
    <row r="28">
      <c r="A28" s="25" t="inlineStr">
        <is>
          <t>week</t>
        </is>
      </c>
      <c r="B28" s="29" t="inlineStr">
        <is>
          <t>Week · TEXT · Plausible Analytics other</t>
        </is>
      </c>
      <c r="C28" s="26" t="n"/>
      <c r="D28" s="27">
        <f>IF(AND($C28="x",$A28&lt;&gt;""),$A28,"")</f>
        <v/>
      </c>
    </row>
    <row r="29">
      <c r="A29" s="25" t="inlineStr">
        <is>
          <t>week_day</t>
        </is>
      </c>
      <c r="B29" s="29" t="inlineStr">
        <is>
          <t>Day of week and day number · TEXT · Plausible Analytics other</t>
        </is>
      </c>
      <c r="C29" s="26" t="n"/>
      <c r="D29" s="27">
        <f>IF(AND($C29="x",$A29&lt;&gt;""),$A29,"")</f>
        <v/>
      </c>
    </row>
    <row r="30">
      <c r="A30" s="25" t="inlineStr">
        <is>
          <t>week_day_iso</t>
        </is>
      </c>
      <c r="B30" s="29" t="inlineStr">
        <is>
          <t>Day of week and day number, ISO · TEXT · Plausible Analytics other</t>
        </is>
      </c>
      <c r="C30" s="26" t="n"/>
      <c r="D30" s="27">
        <f>IF(AND($C30="x",$A30&lt;&gt;""),$A30,"")</f>
        <v/>
      </c>
    </row>
    <row r="31">
      <c r="A31" s="25" t="inlineStr">
        <is>
          <t>week_iso</t>
        </is>
      </c>
      <c r="B31" s="29" t="inlineStr">
        <is>
          <t>Week ISO · TEXT · Plausible Analytics other</t>
        </is>
      </c>
      <c r="C31" s="26" t="n"/>
      <c r="D31" s="27">
        <f>IF(AND($C31="x",$A31&lt;&gt;""),$A31,"")</f>
        <v/>
      </c>
    </row>
    <row r="32">
      <c r="A32" s="25" t="inlineStr">
        <is>
          <t>year</t>
        </is>
      </c>
      <c r="B32" s="29" t="inlineStr">
        <is>
          <t>Year · TEXT · Plausible Analytics other</t>
        </is>
      </c>
      <c r="C32" s="26" t="n"/>
      <c r="D32" s="27">
        <f>IF(AND($C32="x",$A32&lt;&gt;""),$A32,"")</f>
        <v/>
      </c>
    </row>
    <row r="33">
      <c r="A33" s="25" t="inlineStr">
        <is>
          <t>year_month</t>
        </is>
      </c>
      <c r="B33" s="29" t="inlineStr">
        <is>
          <t>Yearmonth · TEXT · Plausible Analytics other</t>
        </is>
      </c>
      <c r="C33" s="26" t="n"/>
      <c r="D33" s="27">
        <f>IF(AND($C33="x",$A33&lt;&gt;""),$A33,"")</f>
        <v/>
      </c>
    </row>
    <row r="34">
      <c r="A34" s="25" t="inlineStr">
        <is>
          <t>year_month_name</t>
        </is>
      </c>
      <c r="B34" s="29" t="inlineStr">
        <is>
          <t>Year month name · TEXT · Plausible Analytics other</t>
        </is>
      </c>
      <c r="C34" s="26" t="n"/>
      <c r="D34" s="27">
        <f>IF(AND($C34="x",$A34&lt;&gt;""),$A34,"")</f>
        <v/>
      </c>
    </row>
    <row r="35">
      <c r="A35" s="25" t="inlineStr">
        <is>
          <t>year_of_week</t>
        </is>
      </c>
      <c r="B35" s="29" t="inlineStr">
        <is>
          <t>Year of week · TEXT · Plausible Analytics other</t>
        </is>
      </c>
      <c r="C35" s="26" t="n"/>
      <c r="D35" s="27">
        <f>IF(AND($C35="x",$A35&lt;&gt;""),$A35,"")</f>
        <v/>
      </c>
    </row>
    <row r="36">
      <c r="A36" s="25" t="inlineStr">
        <is>
          <t>year_of_week_iso</t>
        </is>
      </c>
      <c r="B36" s="29" t="inlineStr">
        <is>
          <t>Year of week, ISO · TEXT · Plausible Analytics other</t>
        </is>
      </c>
      <c r="C36" s="26" t="n"/>
      <c r="D36" s="27">
        <f>IF(AND($C36="x",$A36&lt;&gt;""),$A36,"")</f>
        <v/>
      </c>
    </row>
    <row r="37">
      <c r="A37" s="25" t="inlineStr">
        <is>
          <t>year_week</t>
        </is>
      </c>
      <c r="B37" s="29" t="inlineStr">
        <is>
          <t>Year week · TEXT · Plausible Analytics other</t>
        </is>
      </c>
      <c r="C37" s="26" t="n"/>
      <c r="D37" s="27">
        <f>IF(AND($C37="x",$A37&lt;&gt;""),$A37,"")</f>
        <v/>
      </c>
    </row>
    <row r="38">
      <c r="A38" s="25" t="inlineStr">
        <is>
          <t>year_week_iso</t>
        </is>
      </c>
      <c r="B38" s="29" t="inlineStr">
        <is>
          <t>Year week ISO · TEXT · Plausible Analytics other</t>
        </is>
      </c>
      <c r="C38" s="26" t="n"/>
      <c r="D38" s="27">
        <f>IF(AND($C38="x",$A38&lt;&gt;""),$A38,"")</f>
        <v/>
      </c>
    </row>
    <row r="39">
      <c r="A39" s="25" t="inlineStr">
        <is>
          <t>stats__date</t>
        </is>
      </c>
      <c r="B39" s="29" t="inlineStr">
        <is>
          <t>stats.date · DATE · Plausible Analytics stats</t>
        </is>
      </c>
      <c r="C39" s="26" t="n"/>
      <c r="D39" s="27">
        <f>IF(AND($C39="x",$A39&lt;&gt;""),$A39,"")</f>
        <v/>
      </c>
    </row>
    <row r="40">
      <c r="A40" s="25" t="inlineStr">
        <is>
          <t>stats_by_city__bounce_rate</t>
        </is>
      </c>
      <c r="B40" s="29" t="inlineStr">
        <is>
          <t>stats_by_city.bounce_rate · NUMERIC · Plausible Analytics stats_by_city</t>
        </is>
      </c>
      <c r="C40" s="26" t="n"/>
      <c r="D40" s="27">
        <f>IF(AND($C40="x",$A40&lt;&gt;""),$A40,"")</f>
        <v/>
      </c>
    </row>
    <row r="41">
      <c r="A41" s="25" t="inlineStr">
        <is>
          <t>stats_by_city__city_name</t>
        </is>
      </c>
      <c r="B41" s="29" t="inlineStr">
        <is>
          <t>stats_by_city.city_name · TEXT · Plausible Analytics stats_by_city</t>
        </is>
      </c>
      <c r="C41" s="26" t="n"/>
      <c r="D41" s="27">
        <f>IF(AND($C41="x",$A41&lt;&gt;""),$A41,"")</f>
        <v/>
      </c>
    </row>
    <row r="42">
      <c r="A42" s="25" t="inlineStr">
        <is>
          <t>stats_by_city__country_name</t>
        </is>
      </c>
      <c r="B42" s="29" t="inlineStr">
        <is>
          <t>stats_by_city.country_name · TEXT · Plausible Analytics stats_by_city</t>
        </is>
      </c>
      <c r="C42" s="26" t="n"/>
      <c r="D42" s="27">
        <f>IF(AND($C42="x",$A42&lt;&gt;""),$A42,"")</f>
        <v/>
      </c>
    </row>
    <row r="43">
      <c r="A43" s="25" t="inlineStr">
        <is>
          <t>stats_by_city__date</t>
        </is>
      </c>
      <c r="B43" s="29" t="inlineStr">
        <is>
          <t>stats_by_city.date · DATE · Plausible Analytics stats_by_city</t>
        </is>
      </c>
      <c r="C43" s="26" t="n"/>
      <c r="D43" s="27">
        <f>IF(AND($C43="x",$A43&lt;&gt;""),$A43,"")</f>
        <v/>
      </c>
    </row>
    <row r="44">
      <c r="A44" s="25" t="inlineStr">
        <is>
          <t>stats_by_city__pageviews</t>
        </is>
      </c>
      <c r="B44" s="29" t="inlineStr">
        <is>
          <t>stats_by_city.pageviews · NUMERIC · Plausible Analytics stats_by_city</t>
        </is>
      </c>
      <c r="C44" s="26" t="n"/>
      <c r="D44" s="27">
        <f>IF(AND($C44="x",$A44&lt;&gt;""),$A44,"")</f>
        <v/>
      </c>
    </row>
    <row r="45">
      <c r="A45" s="25" t="inlineStr">
        <is>
          <t>stats_by_city__visit_duration</t>
        </is>
      </c>
      <c r="B45" s="29" t="inlineStr">
        <is>
          <t>stats_by_city.visit_duration · NUMERIC · Plausible Analytics stats_by_city</t>
        </is>
      </c>
      <c r="C45" s="26" t="n"/>
      <c r="D45" s="27">
        <f>IF(AND($C45="x",$A45&lt;&gt;""),$A45,"")</f>
        <v/>
      </c>
    </row>
    <row r="46">
      <c r="A46" s="25" t="inlineStr">
        <is>
          <t>stats_by_city__visitors</t>
        </is>
      </c>
      <c r="B46" s="29" t="inlineStr">
        <is>
          <t>stats_by_city.visitors · NUMERIC · Plausible Analytics stats_by_city</t>
        </is>
      </c>
      <c r="C46" s="26" t="n"/>
      <c r="D46" s="27">
        <f>IF(AND($C46="x",$A46&lt;&gt;""),$A46,"")</f>
        <v/>
      </c>
    </row>
    <row r="47">
      <c r="A47" s="25" t="inlineStr">
        <is>
          <t>stats_by_city__visits</t>
        </is>
      </c>
      <c r="B47" s="29" t="inlineStr">
        <is>
          <t>stats_by_city.visits · NUMERIC · Plausible Analytics stats_by_city</t>
        </is>
      </c>
      <c r="C47" s="26" t="n"/>
      <c r="D47" s="27">
        <f>IF(AND($C47="x",$A47&lt;&gt;""),$A47,"")</f>
        <v/>
      </c>
    </row>
    <row r="48">
      <c r="A48" s="25" t="inlineStr">
        <is>
          <t>stats_by_country__bounce_rate</t>
        </is>
      </c>
      <c r="B48" s="29" t="inlineStr">
        <is>
          <t>stats_by_country.bounce_rate · NUMERIC · Plausible Analytics stats_by_country</t>
        </is>
      </c>
      <c r="C48" s="26" t="n"/>
      <c r="D48" s="27">
        <f>IF(AND($C48="x",$A48&lt;&gt;""),$A48,"")</f>
        <v/>
      </c>
    </row>
    <row r="49">
      <c r="A49" s="25" t="inlineStr">
        <is>
          <t>stats_by_country__country_name</t>
        </is>
      </c>
      <c r="B49" s="29" t="inlineStr">
        <is>
          <t>stats_by_country.country_name · TEXT · Plausible Analytics stats_by_country</t>
        </is>
      </c>
      <c r="C49" s="26" t="n"/>
      <c r="D49" s="27">
        <f>IF(AND($C49="x",$A49&lt;&gt;""),$A49,"")</f>
        <v/>
      </c>
    </row>
    <row r="50">
      <c r="A50" s="25" t="inlineStr">
        <is>
          <t>stats_by_country__date</t>
        </is>
      </c>
      <c r="B50" s="29" t="inlineStr">
        <is>
          <t>stats_by_country.date · DATE · Plausible Analytics stats_by_country</t>
        </is>
      </c>
      <c r="C50" s="26" t="n"/>
      <c r="D50" s="27">
        <f>IF(AND($C50="x",$A50&lt;&gt;""),$A50,"")</f>
        <v/>
      </c>
    </row>
    <row r="51">
      <c r="A51" s="25" t="inlineStr">
        <is>
          <t>stats_by_country__pageviews</t>
        </is>
      </c>
      <c r="B51" s="29" t="inlineStr">
        <is>
          <t>stats_by_country.pageviews · NUMERIC · Plausible Analytics stats_by_country</t>
        </is>
      </c>
      <c r="C51" s="26" t="n"/>
      <c r="D51" s="27">
        <f>IF(AND($C51="x",$A51&lt;&gt;""),$A51,"")</f>
        <v/>
      </c>
    </row>
    <row r="52">
      <c r="A52" s="25" t="inlineStr">
        <is>
          <t>stats_by_country__visit_duration</t>
        </is>
      </c>
      <c r="B52" s="29" t="inlineStr">
        <is>
          <t>stats_by_country.visit_duration · NUMERIC · Plausible Analytics stats_by_country</t>
        </is>
      </c>
      <c r="C52" s="26" t="n"/>
      <c r="D52" s="27">
        <f>IF(AND($C52="x",$A52&lt;&gt;""),$A52,"")</f>
        <v/>
      </c>
    </row>
    <row r="53">
      <c r="A53" s="25" t="inlineStr">
        <is>
          <t>stats_by_country__visitors</t>
        </is>
      </c>
      <c r="B53" s="29" t="inlineStr">
        <is>
          <t>stats_by_country.visitors · NUMERIC · Plausible Analytics stats_by_country</t>
        </is>
      </c>
      <c r="C53" s="26" t="n"/>
      <c r="D53" s="27">
        <f>IF(AND($C53="x",$A53&lt;&gt;""),$A53,"")</f>
        <v/>
      </c>
    </row>
    <row r="54">
      <c r="A54" s="25" t="inlineStr">
        <is>
          <t>stats_by_country__visits</t>
        </is>
      </c>
      <c r="B54" s="29" t="inlineStr">
        <is>
          <t>stats_by_country.visits · NUMERIC · Plausible Analytics stats_by_country</t>
        </is>
      </c>
      <c r="C54" s="26" t="n"/>
      <c r="D54" s="27">
        <f>IF(AND($C54="x",$A54&lt;&gt;""),$A54,"")</f>
        <v/>
      </c>
    </row>
    <row r="55">
      <c r="A55" s="25" t="inlineStr">
        <is>
          <t>stats_by_region__bounce_rate</t>
        </is>
      </c>
      <c r="B55" s="29" t="inlineStr">
        <is>
          <t>stats_by_region.bounce_rate · NUMERIC · Plausible Analytics stats_by_region</t>
        </is>
      </c>
      <c r="C55" s="26" t="n"/>
      <c r="D55" s="27">
        <f>IF(AND($C55="x",$A55&lt;&gt;""),$A55,"")</f>
        <v/>
      </c>
    </row>
    <row r="56">
      <c r="A56" s="25" t="inlineStr">
        <is>
          <t>stats_by_region__country_name</t>
        </is>
      </c>
      <c r="B56" s="29" t="inlineStr">
        <is>
          <t>stats_by_region.country_name · TEXT · Plausible Analytics stats_by_region</t>
        </is>
      </c>
      <c r="C56" s="26" t="n"/>
      <c r="D56" s="27">
        <f>IF(AND($C56="x",$A56&lt;&gt;""),$A56,"")</f>
        <v/>
      </c>
    </row>
    <row r="57">
      <c r="A57" s="25" t="inlineStr">
        <is>
          <t>stats_by_region__date</t>
        </is>
      </c>
      <c r="B57" s="29" t="inlineStr">
        <is>
          <t>stats_by_region.date · DATE · Plausible Analytics stats_by_region</t>
        </is>
      </c>
      <c r="C57" s="26" t="n"/>
      <c r="D57" s="27">
        <f>IF(AND($C57="x",$A57&lt;&gt;""),$A57,"")</f>
        <v/>
      </c>
    </row>
    <row r="58">
      <c r="A58" s="25" t="inlineStr">
        <is>
          <t>stats_by_region__pageviews</t>
        </is>
      </c>
      <c r="B58" s="29" t="inlineStr">
        <is>
          <t>stats_by_region.pageviews · NUMERIC · Plausible Analytics stats_by_region</t>
        </is>
      </c>
      <c r="C58" s="26" t="n"/>
      <c r="D58" s="27">
        <f>IF(AND($C58="x",$A58&lt;&gt;""),$A58,"")</f>
        <v/>
      </c>
    </row>
    <row r="59">
      <c r="A59" s="25" t="inlineStr">
        <is>
          <t>stats_by_region__region_name</t>
        </is>
      </c>
      <c r="B59" s="29" t="inlineStr">
        <is>
          <t>stats_by_region.region_name · TEXT · Plausible Analytics stats_by_region</t>
        </is>
      </c>
      <c r="C59" s="26" t="n"/>
      <c r="D59" s="27">
        <f>IF(AND($C59="x",$A59&lt;&gt;""),$A59,"")</f>
        <v/>
      </c>
    </row>
    <row r="60">
      <c r="A60" s="25" t="inlineStr">
        <is>
          <t>stats_by_region__visit_duration</t>
        </is>
      </c>
      <c r="B60" s="29" t="inlineStr">
        <is>
          <t>stats_by_region.visit_duration · NUMERIC · Plausible Analytics stats_by_region</t>
        </is>
      </c>
      <c r="C60" s="26" t="n"/>
      <c r="D60" s="27">
        <f>IF(AND($C60="x",$A60&lt;&gt;""),$A60,"")</f>
        <v/>
      </c>
    </row>
    <row r="61">
      <c r="A61" s="25" t="inlineStr">
        <is>
          <t>stats_by_region__visitors</t>
        </is>
      </c>
      <c r="B61" s="29" t="inlineStr">
        <is>
          <t>stats_by_region.visitors · NUMERIC · Plausible Analytics stats_by_region</t>
        </is>
      </c>
      <c r="C61" s="26" t="n"/>
      <c r="D61" s="27">
        <f>IF(AND($C61="x",$A61&lt;&gt;""),$A61,"")</f>
        <v/>
      </c>
    </row>
    <row r="62">
      <c r="A62" s="25" t="inlineStr">
        <is>
          <t>stats_by_region__visits</t>
        </is>
      </c>
      <c r="B62" s="29" t="inlineStr">
        <is>
          <t>stats_by_region.visits · NUMERIC · Plausible Analytics stats_by_region</t>
        </is>
      </c>
      <c r="C62" s="26" t="n"/>
      <c r="D62" s="27">
        <f>IF(AND($C62="x",$A62&lt;&gt;""),$A62,"")</f>
        <v/>
      </c>
    </row>
    <row r="63">
      <c r="A63" s="22" t="inlineStr">
        <is>
          <t>Eigen veld toevoegen: zet hieronder het Windsor-veld-id in kolom A en een x in kolom C (tot rij 73).</t>
        </is>
      </c>
    </row>
    <row r="64">
      <c r="A64" s="30" t="n"/>
      <c r="C64" s="30" t="n"/>
      <c r="D64" s="27">
        <f>IF(AND($C64="x",$A64&lt;&gt;""),$A64,"")</f>
        <v/>
      </c>
    </row>
    <row r="65">
      <c r="A65" s="30" t="n"/>
      <c r="C65" s="30" t="n"/>
      <c r="D65" s="27">
        <f>IF(AND($C65="x",$A65&lt;&gt;""),$A65,"")</f>
        <v/>
      </c>
    </row>
    <row r="66">
      <c r="A66" s="30" t="n"/>
      <c r="C66" s="30" t="n"/>
      <c r="D66" s="27">
        <f>IF(AND($C66="x",$A66&lt;&gt;""),$A66,"")</f>
        <v/>
      </c>
    </row>
    <row r="67">
      <c r="A67" s="30" t="n"/>
      <c r="C67" s="30" t="n"/>
      <c r="D67" s="27">
        <f>IF(AND($C67="x",$A67&lt;&gt;""),$A67,"")</f>
        <v/>
      </c>
    </row>
    <row r="68">
      <c r="A68" s="30" t="n"/>
      <c r="C68" s="30" t="n"/>
      <c r="D68" s="27">
        <f>IF(AND($C68="x",$A68&lt;&gt;""),$A68,"")</f>
        <v/>
      </c>
    </row>
    <row r="69">
      <c r="A69" s="30" t="n"/>
      <c r="C69" s="30" t="n"/>
      <c r="D69" s="27">
        <f>IF(AND($C69="x",$A69&lt;&gt;""),$A69,"")</f>
        <v/>
      </c>
    </row>
    <row r="70">
      <c r="A70" s="30" t="n"/>
      <c r="C70" s="30" t="n"/>
      <c r="D70" s="27">
        <f>IF(AND($C70="x",$A70&lt;&gt;""),$A70,"")</f>
        <v/>
      </c>
    </row>
    <row r="71">
      <c r="A71" s="30" t="n"/>
      <c r="C71" s="30" t="n"/>
      <c r="D71" s="27">
        <f>IF(AND($C71="x",$A71&lt;&gt;""),$A71,"")</f>
        <v/>
      </c>
    </row>
    <row r="72">
      <c r="A72" s="30" t="n"/>
      <c r="C72" s="30" t="n"/>
      <c r="D72" s="27">
        <f>IF(AND($C72="x",$A72&lt;&gt;""),$A72,"")</f>
        <v/>
      </c>
    </row>
    <row r="73">
      <c r="A73" s="30" t="n"/>
      <c r="C73" s="30" t="n"/>
      <c r="D73" s="27">
        <f>IF(AND($C73="x",$A73&lt;&gt;""),$A73,"")</f>
        <v/>
      </c>
    </row>
  </sheetData>
  <mergeCells count="3">
    <mergeCell ref="A20:C20"/>
    <mergeCell ref="B8:D8"/>
    <mergeCell ref="A63:C63"/>
  </mergeCells>
  <dataValidations count="1">
    <dataValidation sqref="C12 C13 C14 C15 C16 C17 C18 C19 C21 C22 C23 C24 C25 C26 C27 C28 C29 C30 C31 C32 C33 C34 C35 C36 C37 C38 C39 C40 C41 C42 C43 C44 C45 C46 C47 C48 C49 C50 C51 C52 C53 C54 C55 C56 C57 C58 C59 C60 C61 C62 C64 C65 C66 C67 C68 C69 C70 C71 C72 C73"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452"/>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Shopify orders</t>
        </is>
      </c>
      <c r="C1" s="22" t="inlineStr">
        <is>
          <t>Status: Nieuw — dashboard leest dit nog niet · ROAS (omzetbron naast GA4)</t>
        </is>
      </c>
    </row>
    <row r="2">
      <c r="A2" s="3" t="inlineStr">
        <is>
          <t>Connector</t>
        </is>
      </c>
      <c r="B2" s="6" t="inlineStr">
        <is>
          <t>shopify</t>
        </is>
      </c>
    </row>
    <row r="3">
      <c r="A3" s="3" t="inlineStr">
        <is>
          <t>Account-id (uit Instellingen)</t>
        </is>
      </c>
      <c r="B3" s="23">
        <f>IF(Instellingen!$B$33="","",Instellingen!$B$33)</f>
        <v/>
      </c>
      <c r="C3" s="8" t="inlineStr">
        <is>
          <t>Leeg = geen select_accounts in de URL</t>
        </is>
      </c>
    </row>
    <row r="4">
      <c r="A4" s="3" t="inlineStr">
        <is>
          <t>Taaknaam (Task name)</t>
        </is>
      </c>
      <c r="B4" s="23">
        <f>"Windsor - Sheets - Shopify orders - "&amp;Instellingen!$B$3</f>
        <v/>
      </c>
    </row>
    <row r="5">
      <c r="A5" s="3" t="inlineStr">
        <is>
          <t>Tabnaam (Sheet Name)</t>
        </is>
      </c>
      <c r="B5" s="23">
        <f>"Shopify - orders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$452)&amp;IF($B$3&lt;&gt;"","&amp;select_accounts="&amp;$B$3,"")&amp;IF(Instellingen!$B$5&lt;&gt;"","&amp;_field_headers="&amp;Instellingen!$B$5,"")</f>
        <v/>
      </c>
    </row>
    <row r="9">
      <c r="A9" s="3" t="inlineStr">
        <is>
          <t>Aantal velden in de query</t>
        </is>
      </c>
      <c r="B9" s="6">
        <f>COUNTIF($C$12:$C$452,"x")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shop_id</t>
        </is>
      </c>
      <c r="B15" s="25" t="inlineStr">
        <is>
          <t>Shop-id · Windsor: Shop ID · TEXT</t>
        </is>
      </c>
      <c r="C15" s="26" t="n"/>
      <c r="D15" s="27">
        <f>IF(AND($C15="x",$A15&lt;&gt;""),$A15,"")</f>
        <v/>
      </c>
    </row>
    <row r="16">
      <c r="A16" s="16" t="inlineStr">
        <is>
          <t>shop_name</t>
        </is>
      </c>
      <c r="B16" s="25" t="inlineStr">
        <is>
          <t>Shopnaam · Windsor: Shop Name · TEXT</t>
        </is>
      </c>
      <c r="C16" s="26" t="n"/>
      <c r="D16" s="27">
        <f>IF(AND($C16="x",$A16&lt;&gt;""),$A16,"")</f>
        <v/>
      </c>
    </row>
    <row r="17">
      <c r="A17" s="16" t="inlineStr">
        <is>
          <t>order_id</t>
        </is>
      </c>
      <c r="B17" s="25" t="inlineStr">
        <is>
          <t>Identiteit van de bestelling · Windsor: Order ID · TEXT</t>
        </is>
      </c>
      <c r="C17" s="26" t="inlineStr">
        <is>
          <t>x</t>
        </is>
      </c>
      <c r="D17" s="27">
        <f>IF(AND($C17="x",$A17&lt;&gt;""),$A17,"")</f>
        <v/>
      </c>
    </row>
    <row r="18">
      <c r="A18" s="16" t="inlineStr">
        <is>
          <t>order_name</t>
        </is>
      </c>
      <c r="B18" s="25" t="inlineStr">
        <is>
          <t>Bestelnummer · Windsor: Order name · TEXT</t>
        </is>
      </c>
      <c r="C18" s="26" t="inlineStr">
        <is>
          <t>x</t>
        </is>
      </c>
      <c r="D18" s="27">
        <f>IF(AND($C18="x",$A18&lt;&gt;""),$A18,"")</f>
        <v/>
      </c>
    </row>
    <row r="19">
      <c r="A19" s="16" t="inlineStr">
        <is>
          <t>order_created_at</t>
        </is>
      </c>
      <c r="B19" s="25" t="inlineStr">
        <is>
          <t>Besteldatum · Windsor: Order Created At · TIMESTAMP</t>
        </is>
      </c>
      <c r="C19" s="26" t="inlineStr">
        <is>
          <t>x</t>
        </is>
      </c>
      <c r="D19" s="27">
        <f>IF(AND($C19="x",$A19&lt;&gt;""),$A19,"")</f>
        <v/>
      </c>
    </row>
    <row r="20">
      <c r="A20" s="16" t="inlineStr">
        <is>
          <t>order_financial_status</t>
        </is>
      </c>
      <c r="B20" s="25" t="inlineStr">
        <is>
          <t>Betaalstatus · Windsor: Order Payment Status · TEXT</t>
        </is>
      </c>
      <c r="C20" s="26" t="inlineStr">
        <is>
          <t>x</t>
        </is>
      </c>
      <c r="D20" s="27">
        <f>IF(AND($C20="x",$A20&lt;&gt;""),$A20,"")</f>
        <v/>
      </c>
    </row>
    <row r="21">
      <c r="A21" s="16" t="inlineStr">
        <is>
          <t>order_fulfillment_status</t>
        </is>
      </c>
      <c r="B21" s="25" t="inlineStr">
        <is>
          <t>Verzendstatus · Windsor: Order Fulfillment Status · TEXT</t>
        </is>
      </c>
      <c r="C21" s="26" t="n"/>
      <c r="D21" s="27">
        <f>IF(AND($C21="x",$A21&lt;&gt;""),$A21,"")</f>
        <v/>
      </c>
    </row>
    <row r="22">
      <c r="A22" s="16" t="inlineStr">
        <is>
          <t>order_total_price</t>
        </is>
      </c>
      <c r="B22" s="25" t="inlineStr">
        <is>
          <t>Totaal · Windsor: Order Total Price · NUMERIC</t>
        </is>
      </c>
      <c r="C22" s="26" t="inlineStr">
        <is>
          <t>x</t>
        </is>
      </c>
      <c r="D22" s="27">
        <f>IF(AND($C22="x",$A22&lt;&gt;""),$A22,"")</f>
        <v/>
      </c>
    </row>
    <row r="23">
      <c r="A23" s="16" t="inlineStr">
        <is>
          <t>order_subtotal_price</t>
        </is>
      </c>
      <c r="B23" s="25" t="inlineStr">
        <is>
          <t>Subtotaal · Windsor: Order Subtotal Price · NUMERIC</t>
        </is>
      </c>
      <c r="C23" s="26" t="inlineStr">
        <is>
          <t>x</t>
        </is>
      </c>
      <c r="D23" s="27">
        <f>IF(AND($C23="x",$A23&lt;&gt;""),$A23,"")</f>
        <v/>
      </c>
    </row>
    <row r="24">
      <c r="A24" s="16" t="inlineStr">
        <is>
          <t>order_total_tax_amount</t>
        </is>
      </c>
      <c r="B24" s="25" t="inlineStr">
        <is>
          <t>Btw · Windsor: Order Total Tax Amount · NUMERIC</t>
        </is>
      </c>
      <c r="C24" s="26" t="inlineStr">
        <is>
          <t>x</t>
        </is>
      </c>
      <c r="D24" s="27">
        <f>IF(AND($C24="x",$A24&lt;&gt;""),$A24,"")</f>
        <v/>
      </c>
    </row>
    <row r="25">
      <c r="A25" s="16" t="inlineStr">
        <is>
          <t>order_total_discounts</t>
        </is>
      </c>
      <c r="B25" s="25" t="inlineStr">
        <is>
          <t>Korting · Windsor: Order Total Discounts · NUMERIC</t>
        </is>
      </c>
      <c r="C25" s="26" t="inlineStr">
        <is>
          <t>x</t>
        </is>
      </c>
      <c r="D25" s="27">
        <f>IF(AND($C25="x",$A25&lt;&gt;""),$A25,"")</f>
        <v/>
      </c>
    </row>
    <row r="26">
      <c r="A26" s="16" t="inlineStr">
        <is>
          <t>order_total_shipping_price</t>
        </is>
      </c>
      <c r="B26" s="25" t="inlineStr">
        <is>
          <t>Verzendkosten · Windsor: Order Total Shipping Price · NUMERIC</t>
        </is>
      </c>
      <c r="C26" s="26" t="inlineStr">
        <is>
          <t>x</t>
        </is>
      </c>
      <c r="D26" s="27">
        <f>IF(AND($C26="x",$A26&lt;&gt;""),$A26,"")</f>
        <v/>
      </c>
    </row>
    <row r="27">
      <c r="A27" s="16" t="inlineStr">
        <is>
          <t>order_refunds_subtotal</t>
        </is>
      </c>
      <c r="B27" s="25" t="inlineStr">
        <is>
          <t>Terugbetaald · Windsor: Order Refunds total · NUMERIC</t>
        </is>
      </c>
      <c r="C27" s="26" t="inlineStr">
        <is>
          <t>x</t>
        </is>
      </c>
      <c r="D27" s="27">
        <f>IF(AND($C27="x",$A27&lt;&gt;""),$A27,"")</f>
        <v/>
      </c>
    </row>
    <row r="28">
      <c r="A28" s="16" t="inlineStr">
        <is>
          <t>order_customer_id</t>
        </is>
      </c>
      <c r="B28" s="25" t="inlineStr">
        <is>
          <t>Klant-id · Windsor: Order Customer ID · TEXT</t>
        </is>
      </c>
      <c r="C28" s="26" t="inlineStr">
        <is>
          <t>x</t>
        </is>
      </c>
      <c r="D28" s="27">
        <f>IF(AND($C28="x",$A28&lt;&gt;""),$A28,"")</f>
        <v/>
      </c>
    </row>
    <row r="29">
      <c r="A29" s="16" t="inlineStr">
        <is>
          <t>order_new_or_returning_customer</t>
        </is>
      </c>
      <c r="B29" s="25" t="inlineStr">
        <is>
          <t>Nieuw / terugkerend · Windsor: Order New or Returning Customer · TEXT</t>
        </is>
      </c>
      <c r="C29" s="26" t="inlineStr">
        <is>
          <t>x</t>
        </is>
      </c>
      <c r="D29" s="27">
        <f>IF(AND($C29="x",$A29&lt;&gt;""),$A29,"")</f>
        <v/>
      </c>
    </row>
    <row r="30">
      <c r="A30" s="16" t="inlineStr">
        <is>
          <t>order_source_name</t>
        </is>
      </c>
      <c r="B30" s="25" t="inlineStr">
        <is>
          <t>Verkoopkanaal · Windsor: Order Source Name · TEXT</t>
        </is>
      </c>
      <c r="C30" s="26" t="inlineStr">
        <is>
          <t>x</t>
        </is>
      </c>
      <c r="D30" s="27">
        <f>IF(AND($C30="x",$A30&lt;&gt;""),$A30,"")</f>
        <v/>
      </c>
    </row>
    <row r="31">
      <c r="A31" s="16" t="inlineStr">
        <is>
          <t>order_customer_last_visit_source</t>
        </is>
      </c>
      <c r="B31" s="25" t="inlineStr">
        <is>
          <t>Laatste bezoek: bron · Windsor: Order Customer Last Visit Source · TEXT</t>
        </is>
      </c>
      <c r="C31" s="26" t="inlineStr">
        <is>
          <t>x</t>
        </is>
      </c>
      <c r="D31" s="27">
        <f>IF(AND($C31="x",$A31&lt;&gt;""),$A31,"")</f>
        <v/>
      </c>
    </row>
    <row r="32">
      <c r="A32" s="16" t="inlineStr">
        <is>
          <t>order_customer_last_visit_utm_source</t>
        </is>
      </c>
      <c r="B32" s="25" t="inlineStr">
        <is>
          <t>UTM source · Windsor: Order Customer Last Visit UTM Source · TEXT</t>
        </is>
      </c>
      <c r="C32" s="26" t="inlineStr">
        <is>
          <t>x</t>
        </is>
      </c>
      <c r="D32" s="27">
        <f>IF(AND($C32="x",$A32&lt;&gt;""),$A32,"")</f>
        <v/>
      </c>
    </row>
    <row r="33">
      <c r="A33" s="16" t="inlineStr">
        <is>
          <t>order_customer_last_visit_utm_medium</t>
        </is>
      </c>
      <c r="B33" s="25" t="inlineStr">
        <is>
          <t>UTM medium · Windsor: Order Customer Last Visit UTM Medium · TEXT</t>
        </is>
      </c>
      <c r="C33" s="26" t="inlineStr">
        <is>
          <t>x</t>
        </is>
      </c>
      <c r="D33" s="27">
        <f>IF(AND($C33="x",$A33&lt;&gt;""),$A33,"")</f>
        <v/>
      </c>
    </row>
    <row r="34">
      <c r="A34" s="16" t="inlineStr">
        <is>
          <t>order_customer_last_visit_utm_campaign</t>
        </is>
      </c>
      <c r="B34" s="25" t="inlineStr">
        <is>
          <t>UTM campaign · Windsor: Order Customer Last Visit UTM Campaign · TEXT</t>
        </is>
      </c>
      <c r="C34" s="26" t="inlineStr">
        <is>
          <t>x</t>
        </is>
      </c>
      <c r="D34" s="27">
        <f>IF(AND($C34="x",$A34&lt;&gt;""),$A34,"")</f>
        <v/>
      </c>
    </row>
    <row r="35">
      <c r="A35" s="16" t="inlineStr">
        <is>
          <t>order_customer_last_visit_landing_page</t>
        </is>
      </c>
      <c r="B35" s="25" t="inlineStr">
        <is>
          <t>Landingspagina · Windsor: Order Customer Last Visit Landing Page · TEXT</t>
        </is>
      </c>
      <c r="C35" s="26" t="n"/>
      <c r="D35" s="27">
        <f>IF(AND($C35="x",$A35&lt;&gt;""),$A35,"")</f>
        <v/>
      </c>
    </row>
    <row r="36">
      <c r="A36" s="28" t="inlineStr">
        <is>
          <t>— Overige Windsor-velden van connector 'shopify' (405; weergavenaam · type · rapport). Zet een x om ze op te nemen. —</t>
        </is>
      </c>
      <c r="D36" s="27" t="inlineStr"/>
    </row>
    <row r="37">
      <c r="A37" s="25" t="inlineStr">
        <is>
          <t>abandoned_checkout_completed_at</t>
        </is>
      </c>
      <c r="B37" s="29" t="inlineStr">
        <is>
          <t>Abandoned Checkout Completed At · TIMESTAMP · Shopify abandoned_checkouts</t>
        </is>
      </c>
      <c r="C37" s="26" t="n"/>
      <c r="D37" s="27">
        <f>IF(AND($C37="x",$A37&lt;&gt;""),$A37,"")</f>
        <v/>
      </c>
    </row>
    <row r="38">
      <c r="A38" s="25" t="inlineStr">
        <is>
          <t>abandoned_checkout_created_at</t>
        </is>
      </c>
      <c r="B38" s="29" t="inlineStr">
        <is>
          <t>Abandoned Checkout Created At · TIMESTAMP · Shopify abandoned_checkouts</t>
        </is>
      </c>
      <c r="C38" s="26" t="n"/>
      <c r="D38" s="27">
        <f>IF(AND($C38="x",$A38&lt;&gt;""),$A38,"")</f>
        <v/>
      </c>
    </row>
    <row r="39">
      <c r="A39" s="25" t="inlineStr">
        <is>
          <t>abandoned_checkout_currency</t>
        </is>
      </c>
      <c r="B39" s="29" t="inlineStr">
        <is>
          <t>Abandoned Checkout Currency · TEXT · Shopify abandoned_checkouts</t>
        </is>
      </c>
      <c r="C39" s="26" t="n"/>
      <c r="D39" s="27">
        <f>IF(AND($C39="x",$A39&lt;&gt;""),$A39,"")</f>
        <v/>
      </c>
    </row>
    <row r="40">
      <c r="A40" s="25" t="inlineStr">
        <is>
          <t>abandoned_checkout_customer_email</t>
        </is>
      </c>
      <c r="B40" s="29" t="inlineStr">
        <is>
          <t>Abandoned Checkout Customer Email · TEXT · Shopify abandoned_checkouts</t>
        </is>
      </c>
      <c r="C40" s="26" t="n"/>
      <c r="D40" s="27">
        <f>IF(AND($C40="x",$A40&lt;&gt;""),$A40,"")</f>
        <v/>
      </c>
    </row>
    <row r="41">
      <c r="A41" s="25" t="inlineStr">
        <is>
          <t>abandoned_checkout_customer_id</t>
        </is>
      </c>
      <c r="B41" s="29" t="inlineStr">
        <is>
          <t>Abandoned Checkout Customer ID · TEXT · Shopify abandoned_checkouts</t>
        </is>
      </c>
      <c r="C41" s="26" t="n"/>
      <c r="D41" s="27">
        <f>IF(AND($C41="x",$A41&lt;&gt;""),$A41,"")</f>
        <v/>
      </c>
    </row>
    <row r="42">
      <c r="A42" s="25" t="inlineStr">
        <is>
          <t>abandoned_checkout_id</t>
        </is>
      </c>
      <c r="B42" s="29" t="inlineStr">
        <is>
          <t>Abandoned Checkout ID · TEXT · Shopify abandoned_checkouts</t>
        </is>
      </c>
      <c r="C42" s="26" t="n"/>
      <c r="D42" s="27">
        <f>IF(AND($C42="x",$A42&lt;&gt;""),$A42,"")</f>
        <v/>
      </c>
    </row>
    <row r="43">
      <c r="A43" s="25" t="inlineStr">
        <is>
          <t>abandoned_checkout_name</t>
        </is>
      </c>
      <c r="B43" s="29" t="inlineStr">
        <is>
          <t>Abandoned Checkout Name · TEXT · Shopify abandoned_checkouts</t>
        </is>
      </c>
      <c r="C43" s="26" t="n"/>
      <c r="D43" s="27">
        <f>IF(AND($C43="x",$A43&lt;&gt;""),$A43,"")</f>
        <v/>
      </c>
    </row>
    <row r="44">
      <c r="A44" s="25" t="inlineStr">
        <is>
          <t>abandoned_checkout_note</t>
        </is>
      </c>
      <c r="B44" s="29" t="inlineStr">
        <is>
          <t>Abandoned Checkout Note · TEXT · Shopify abandoned_checkouts</t>
        </is>
      </c>
      <c r="C44" s="26" t="n"/>
      <c r="D44" s="27">
        <f>IF(AND($C44="x",$A44&lt;&gt;""),$A44,"")</f>
        <v/>
      </c>
    </row>
    <row r="45">
      <c r="A45" s="25" t="inlineStr">
        <is>
          <t>abandoned_checkout_subtotal_price</t>
        </is>
      </c>
      <c r="B45" s="29" t="inlineStr">
        <is>
          <t>Abandoned Checkout Subtotal Price · NUMERIC · Shopify abandoned_checkouts</t>
        </is>
      </c>
      <c r="C45" s="26" t="n"/>
      <c r="D45" s="27">
        <f>IF(AND($C45="x",$A45&lt;&gt;""),$A45,"")</f>
        <v/>
      </c>
    </row>
    <row r="46">
      <c r="A46" s="25" t="inlineStr">
        <is>
          <t>abandoned_checkout_taxes_included</t>
        </is>
      </c>
      <c r="B46" s="29" t="inlineStr">
        <is>
          <t>Abandoned Checkout Taxes Included · BOOLEAN · Shopify abandoned_checkouts</t>
        </is>
      </c>
      <c r="C46" s="26" t="n"/>
      <c r="D46" s="27">
        <f>IF(AND($C46="x",$A46&lt;&gt;""),$A46,"")</f>
        <v/>
      </c>
    </row>
    <row r="47">
      <c r="A47" s="25" t="inlineStr">
        <is>
          <t>abandoned_checkout_total_discount</t>
        </is>
      </c>
      <c r="B47" s="29" t="inlineStr">
        <is>
          <t>Abandoned Checkout Total Discount · NUMERIC · Shopify abandoned_checkouts</t>
        </is>
      </c>
      <c r="C47" s="26" t="n"/>
      <c r="D47" s="27">
        <f>IF(AND($C47="x",$A47&lt;&gt;""),$A47,"")</f>
        <v/>
      </c>
    </row>
    <row r="48">
      <c r="A48" s="25" t="inlineStr">
        <is>
          <t>abandoned_checkout_total_price</t>
        </is>
      </c>
      <c r="B48" s="29" t="inlineStr">
        <is>
          <t>Abandoned Checkout Total Price · NUMERIC · Shopify abandoned_checkouts</t>
        </is>
      </c>
      <c r="C48" s="26" t="n"/>
      <c r="D48" s="27">
        <f>IF(AND($C48="x",$A48&lt;&gt;""),$A48,"")</f>
        <v/>
      </c>
    </row>
    <row r="49">
      <c r="A49" s="25" t="inlineStr">
        <is>
          <t>abandoned_checkout_total_tax</t>
        </is>
      </c>
      <c r="B49" s="29" t="inlineStr">
        <is>
          <t>Abandoned Checkout Total Tax · NUMERIC · Shopify abandoned_checkouts</t>
        </is>
      </c>
      <c r="C49" s="26" t="n"/>
      <c r="D49" s="27">
        <f>IF(AND($C49="x",$A49&lt;&gt;""),$A49,"")</f>
        <v/>
      </c>
    </row>
    <row r="50">
      <c r="A50" s="25" t="inlineStr">
        <is>
          <t>abandoned_checkout_updated_at</t>
        </is>
      </c>
      <c r="B50" s="29" t="inlineStr">
        <is>
          <t>Abandoned Checkout Updated At · TIMESTAMP · Shopify abandoned_checkouts</t>
        </is>
      </c>
      <c r="C50" s="26" t="n"/>
      <c r="D50" s="27">
        <f>IF(AND($C50="x",$A50&lt;&gt;""),$A50,"")</f>
        <v/>
      </c>
    </row>
    <row r="51">
      <c r="A51" s="25" t="inlineStr">
        <is>
          <t>abandoned_checkout_url</t>
        </is>
      </c>
      <c r="B51" s="29" t="inlineStr">
        <is>
          <t>Abandoned Checkout URL · TEXT · Shopify abandoned_checkouts</t>
        </is>
      </c>
      <c r="C51" s="26" t="n"/>
      <c r="D51" s="27">
        <f>IF(AND($C51="x",$A51&lt;&gt;""),$A51,"")</f>
        <v/>
      </c>
    </row>
    <row r="52">
      <c r="A52" s="25" t="inlineStr">
        <is>
          <t>balance_transaction_amount</t>
        </is>
      </c>
      <c r="B52" s="29" t="inlineStr">
        <is>
          <t>Balance Transaction Amount · NUMERIC · Shopify balance_transactions</t>
        </is>
      </c>
      <c r="C52" s="26" t="n"/>
      <c r="D52" s="27">
        <f>IF(AND($C52="x",$A52&lt;&gt;""),$A52,"")</f>
        <v/>
      </c>
    </row>
    <row r="53">
      <c r="A53" s="25" t="inlineStr">
        <is>
          <t>balance_transaction_currency</t>
        </is>
      </c>
      <c r="B53" s="29" t="inlineStr">
        <is>
          <t>Balance Transaction Currency · TEXT · Shopify balance_transactions</t>
        </is>
      </c>
      <c r="C53" s="26" t="n"/>
      <c r="D53" s="27">
        <f>IF(AND($C53="x",$A53&lt;&gt;""),$A53,"")</f>
        <v/>
      </c>
    </row>
    <row r="54">
      <c r="A54" s="25" t="inlineStr">
        <is>
          <t>balance_transaction_date</t>
        </is>
      </c>
      <c r="B54" s="29" t="inlineStr">
        <is>
          <t>Balance Transaction Date · TIMESTAMP · Shopify balance_transactions</t>
        </is>
      </c>
      <c r="C54" s="26" t="n"/>
      <c r="D54" s="27">
        <f>IF(AND($C54="x",$A54&lt;&gt;""),$A54,"")</f>
        <v/>
      </c>
    </row>
    <row r="55">
      <c r="A55" s="25" t="inlineStr">
        <is>
          <t>balance_transaction_fee</t>
        </is>
      </c>
      <c r="B55" s="29" t="inlineStr">
        <is>
          <t>Balance Transaction Fee · NUMERIC · Shopify balance_transactions</t>
        </is>
      </c>
      <c r="C55" s="26" t="n"/>
      <c r="D55" s="27">
        <f>IF(AND($C55="x",$A55&lt;&gt;""),$A55,"")</f>
        <v/>
      </c>
    </row>
    <row r="56">
      <c r="A56" s="25" t="inlineStr">
        <is>
          <t>balance_transaction_id</t>
        </is>
      </c>
      <c r="B56" s="29" t="inlineStr">
        <is>
          <t>Balance Transaction ID · TEXT · Shopify balance_transactions</t>
        </is>
      </c>
      <c r="C56" s="26" t="n"/>
      <c r="D56" s="27">
        <f>IF(AND($C56="x",$A56&lt;&gt;""),$A56,"")</f>
        <v/>
      </c>
    </row>
    <row r="57">
      <c r="A57" s="25" t="inlineStr">
        <is>
          <t>balance_transaction_net</t>
        </is>
      </c>
      <c r="B57" s="29" t="inlineStr">
        <is>
          <t>Balance Transaction Net · NUMERIC · Shopify balance_transactions</t>
        </is>
      </c>
      <c r="C57" s="26" t="n"/>
      <c r="D57" s="27">
        <f>IF(AND($C57="x",$A57&lt;&gt;""),$A57,"")</f>
        <v/>
      </c>
    </row>
    <row r="58">
      <c r="A58" s="25" t="inlineStr">
        <is>
          <t>balance_transaction_order_id</t>
        </is>
      </c>
      <c r="B58" s="29" t="inlineStr">
        <is>
          <t>Balance Transaction Order ID · TEXT · Shopify balance_transactions</t>
        </is>
      </c>
      <c r="C58" s="26" t="n"/>
      <c r="D58" s="27">
        <f>IF(AND($C58="x",$A58&lt;&gt;""),$A58,"")</f>
        <v/>
      </c>
    </row>
    <row r="59">
      <c r="A59" s="25" t="inlineStr">
        <is>
          <t>balance_transaction_order_name</t>
        </is>
      </c>
      <c r="B59" s="29" t="inlineStr">
        <is>
          <t>Balance Transaction Order Number · TEXT · Shopify balance_transactions</t>
        </is>
      </c>
      <c r="C59" s="26" t="n"/>
      <c r="D59" s="27">
        <f>IF(AND($C59="x",$A59&lt;&gt;""),$A59,"")</f>
        <v/>
      </c>
    </row>
    <row r="60">
      <c r="A60" s="25" t="inlineStr">
        <is>
          <t>balance_transaction_payout_id</t>
        </is>
      </c>
      <c r="B60" s="29" t="inlineStr">
        <is>
          <t>Balance Transaction Payout ID · TEXT · Shopify balance_transactions</t>
        </is>
      </c>
      <c r="C60" s="26" t="n"/>
      <c r="D60" s="27">
        <f>IF(AND($C60="x",$A60&lt;&gt;""),$A60,"")</f>
        <v/>
      </c>
    </row>
    <row r="61">
      <c r="A61" s="25" t="inlineStr">
        <is>
          <t>balance_transaction_payout_status</t>
        </is>
      </c>
      <c r="B61" s="29" t="inlineStr">
        <is>
          <t>Balance Transaction Payout Status · TEXT · Shopify balance_transactions</t>
        </is>
      </c>
      <c r="C61" s="26" t="n"/>
      <c r="D61" s="27">
        <f>IF(AND($C61="x",$A61&lt;&gt;""),$A61,"")</f>
        <v/>
      </c>
    </row>
    <row r="62">
      <c r="A62" s="25" t="inlineStr">
        <is>
          <t>balance_transaction_type</t>
        </is>
      </c>
      <c r="B62" s="29" t="inlineStr">
        <is>
          <t>Balance Transaction Type · TEXT · Shopify balance_transactions</t>
        </is>
      </c>
      <c r="C62" s="26" t="n"/>
      <c r="D62" s="27">
        <f>IF(AND($C62="x",$A62&lt;&gt;""),$A62,"")</f>
        <v/>
      </c>
    </row>
    <row r="63">
      <c r="A63" s="25" t="inlineStr">
        <is>
          <t>customer_aov</t>
        </is>
      </c>
      <c r="B63" s="29" t="inlineStr">
        <is>
          <t>Customer Average Order Value · NUMERIC · Shopify customers</t>
        </is>
      </c>
      <c r="C63" s="26" t="n"/>
      <c r="D63" s="27">
        <f>IF(AND($C63="x",$A63&lt;&gt;""),$A63,"")</f>
        <v/>
      </c>
    </row>
    <row r="64">
      <c r="A64" s="25" t="inlineStr">
        <is>
          <t>customer_created_at</t>
        </is>
      </c>
      <c r="B64" s="29" t="inlineStr">
        <is>
          <t>Customer Created at (Timestamp) · TIMESTAMP · Shopify customers</t>
        </is>
      </c>
      <c r="C64" s="26" t="n"/>
      <c r="D64" s="27">
        <f>IF(AND($C64="x",$A64&lt;&gt;""),$A64,"")</f>
        <v/>
      </c>
    </row>
    <row r="65">
      <c r="A65" s="25" t="inlineStr">
        <is>
          <t>customer_currency</t>
        </is>
      </c>
      <c r="B65" s="29" t="inlineStr">
        <is>
          <t>Customer Currency · TEXT · Shopify customers</t>
        </is>
      </c>
      <c r="C65" s="26" t="n"/>
      <c r="D65" s="27">
        <f>IF(AND($C65="x",$A65&lt;&gt;""),$A65,"")</f>
        <v/>
      </c>
    </row>
    <row r="66">
      <c r="A66" s="25" t="inlineStr">
        <is>
          <t>customer_date</t>
        </is>
      </c>
      <c r="B66" s="29" t="inlineStr">
        <is>
          <t>Customer Updated At (Date) · DATE · Shopify customers</t>
        </is>
      </c>
      <c r="C66" s="26" t="n"/>
      <c r="D66" s="27">
        <f>IF(AND($C66="x",$A66&lt;&gt;""),$A66,"")</f>
        <v/>
      </c>
    </row>
    <row r="67">
      <c r="A67" s="25" t="inlineStr">
        <is>
          <t>customer_default_address</t>
        </is>
      </c>
      <c r="B67" s="29" t="inlineStr">
        <is>
          <t>(Deprecated) Customer Default Address · OBJECT · Shopify customers</t>
        </is>
      </c>
      <c r="C67" s="26" t="n"/>
      <c r="D67" s="27">
        <f>IF(AND($C67="x",$A67&lt;&gt;""),$A67,"")</f>
        <v/>
      </c>
    </row>
    <row r="68">
      <c r="A68" s="25" t="inlineStr">
        <is>
          <t>customer_default_address_city</t>
        </is>
      </c>
      <c r="B68" s="29" t="inlineStr">
        <is>
          <t>Customer Default Address City · CITY · Shopify customers</t>
        </is>
      </c>
      <c r="C68" s="26" t="n"/>
      <c r="D68" s="27">
        <f>IF(AND($C68="x",$A68&lt;&gt;""),$A68,"")</f>
        <v/>
      </c>
    </row>
    <row r="69">
      <c r="A69" s="25" t="inlineStr">
        <is>
          <t>customer_default_address_country</t>
        </is>
      </c>
      <c r="B69" s="29" t="inlineStr">
        <is>
          <t>Customer Default Address Country · COUNTRY · Shopify customers</t>
        </is>
      </c>
      <c r="C69" s="26" t="n"/>
      <c r="D69" s="27">
        <f>IF(AND($C69="x",$A69&lt;&gt;""),$A69,"")</f>
        <v/>
      </c>
    </row>
    <row r="70">
      <c r="A70" s="25" t="inlineStr">
        <is>
          <t>customer_default_address_country_code</t>
        </is>
      </c>
      <c r="B70" s="29" t="inlineStr">
        <is>
          <t>Customer Default Address Country Code · TEXT · Shopify customers</t>
        </is>
      </c>
      <c r="C70" s="26" t="n"/>
      <c r="D70" s="27">
        <f>IF(AND($C70="x",$A70&lt;&gt;""),$A70,"")</f>
        <v/>
      </c>
    </row>
    <row r="71">
      <c r="A71" s="25" t="inlineStr">
        <is>
          <t>customer_email</t>
        </is>
      </c>
      <c r="B71" s="29" t="inlineStr">
        <is>
          <t>Customer E-Mail Address · TEXT · Shopify customers</t>
        </is>
      </c>
      <c r="C71" s="26" t="n"/>
      <c r="D71" s="27">
        <f>IF(AND($C71="x",$A71&lt;&gt;""),$A71,"")</f>
        <v/>
      </c>
    </row>
    <row r="72">
      <c r="A72" s="25" t="inlineStr">
        <is>
          <t>customer_email_marketing_consent_consent_updated_at</t>
        </is>
      </c>
      <c r="B72" s="29" t="inlineStr">
        <is>
          <t>Customer Email Marketing Consent Updated At · TEXT · Shopify customers</t>
        </is>
      </c>
      <c r="C72" s="26" t="n"/>
      <c r="D72" s="27">
        <f>IF(AND($C72="x",$A72&lt;&gt;""),$A72,"")</f>
        <v/>
      </c>
    </row>
    <row r="73">
      <c r="A73" s="25" t="inlineStr">
        <is>
          <t>customer_email_marketing_consent_opt_in_level</t>
        </is>
      </c>
      <c r="B73" s="29" t="inlineStr">
        <is>
          <t>Customer Email Marketing Consent Opt-In Level · TEXT · Shopify customers</t>
        </is>
      </c>
      <c r="C73" s="26" t="n"/>
      <c r="D73" s="27">
        <f>IF(AND($C73="x",$A73&lt;&gt;""),$A73,"")</f>
        <v/>
      </c>
    </row>
    <row r="74">
      <c r="A74" s="25" t="inlineStr">
        <is>
          <t>customer_email_marketing_consent_state</t>
        </is>
      </c>
      <c r="B74" s="29" t="inlineStr">
        <is>
          <t>Customer Email Marketing Consent State · TEXT · Shopify customers</t>
        </is>
      </c>
      <c r="C74" s="26" t="n"/>
      <c r="D74" s="27">
        <f>IF(AND($C74="x",$A74&lt;&gt;""),$A74,"")</f>
        <v/>
      </c>
    </row>
    <row r="75">
      <c r="A75" s="25" t="inlineStr">
        <is>
          <t>customer_first_name</t>
        </is>
      </c>
      <c r="B75" s="29" t="inlineStr">
        <is>
          <t>Customer First Name · TEXT · Shopify customers</t>
        </is>
      </c>
      <c r="C75" s="26" t="n"/>
      <c r="D75" s="27">
        <f>IF(AND($C75="x",$A75&lt;&gt;""),$A75,"")</f>
        <v/>
      </c>
    </row>
    <row r="76">
      <c r="A76" s="25" t="inlineStr">
        <is>
          <t>customer_id</t>
        </is>
      </c>
      <c r="B76" s="29" t="inlineStr">
        <is>
          <t>Customer ID · TEXT · Shopify customers</t>
        </is>
      </c>
      <c r="C76" s="26" t="n"/>
      <c r="D76" s="27">
        <f>IF(AND($C76="x",$A76&lt;&gt;""),$A76,"")</f>
        <v/>
      </c>
    </row>
    <row r="77">
      <c r="A77" s="25" t="inlineStr">
        <is>
          <t>customer_is_returning</t>
        </is>
      </c>
      <c r="B77" s="29" t="inlineStr">
        <is>
          <t>Customer Is Returning · BOOLEAN · Shopify customers</t>
        </is>
      </c>
      <c r="C77" s="26" t="n"/>
      <c r="D77" s="27">
        <f>IF(AND($C77="x",$A77&lt;&gt;""),$A77,"")</f>
        <v/>
      </c>
    </row>
    <row r="78">
      <c r="A78" s="25" t="inlineStr">
        <is>
          <t>customer_last_name</t>
        </is>
      </c>
      <c r="B78" s="29" t="inlineStr">
        <is>
          <t>Customer Last Name · TEXT · Shopify customers</t>
        </is>
      </c>
      <c r="C78" s="26" t="n"/>
      <c r="D78" s="27">
        <f>IF(AND($C78="x",$A78&lt;&gt;""),$A78,"")</f>
        <v/>
      </c>
    </row>
    <row r="79">
      <c r="A79" s="25" t="inlineStr">
        <is>
          <t>customer_last_order_id</t>
        </is>
      </c>
      <c r="B79" s="29" t="inlineStr">
        <is>
          <t>Customer Last Order ID · TEXT · Shopify customers</t>
        </is>
      </c>
      <c r="C79" s="26" t="n"/>
      <c r="D79" s="27">
        <f>IF(AND($C79="x",$A79&lt;&gt;""),$A79,"")</f>
        <v/>
      </c>
    </row>
    <row r="80">
      <c r="A80" s="25" t="inlineStr">
        <is>
          <t>customer_last_order_name</t>
        </is>
      </c>
      <c r="B80" s="29" t="inlineStr">
        <is>
          <t>Customer Last Order Name · TEXT · Shopify customers</t>
        </is>
      </c>
      <c r="C80" s="26" t="n"/>
      <c r="D80" s="27">
        <f>IF(AND($C80="x",$A80&lt;&gt;""),$A80,"")</f>
        <v/>
      </c>
    </row>
    <row r="81">
      <c r="A81" s="25" t="inlineStr">
        <is>
          <t>customer_metafield_created_at</t>
        </is>
      </c>
      <c r="B81" s="29" t="inlineStr">
        <is>
          <t>Customer Metafield Created At · TIMESTAMP · Shopify customers</t>
        </is>
      </c>
      <c r="C81" s="26" t="n"/>
      <c r="D81" s="27">
        <f>IF(AND($C81="x",$A81&lt;&gt;""),$A81,"")</f>
        <v/>
      </c>
    </row>
    <row r="82">
      <c r="A82" s="25" t="inlineStr">
        <is>
          <t>customer_metafield_description</t>
        </is>
      </c>
      <c r="B82" s="29" t="inlineStr">
        <is>
          <t>Customer Metafield Description · TEXT · Shopify customers</t>
        </is>
      </c>
      <c r="C82" s="26" t="n"/>
      <c r="D82" s="27">
        <f>IF(AND($C82="x",$A82&lt;&gt;""),$A82,"")</f>
        <v/>
      </c>
    </row>
    <row r="83">
      <c r="A83" s="25" t="inlineStr">
        <is>
          <t>customer_metafield_id</t>
        </is>
      </c>
      <c r="B83" s="29" t="inlineStr">
        <is>
          <t>Customer Metafield ID · TEXT · Shopify customers</t>
        </is>
      </c>
      <c r="C83" s="26" t="n"/>
      <c r="D83" s="27">
        <f>IF(AND($C83="x",$A83&lt;&gt;""),$A83,"")</f>
        <v/>
      </c>
    </row>
    <row r="84">
      <c r="A84" s="25" t="inlineStr">
        <is>
          <t>customer_metafield_key</t>
        </is>
      </c>
      <c r="B84" s="29" t="inlineStr">
        <is>
          <t>Customer Metafield Key · TEXT · Shopify customers</t>
        </is>
      </c>
      <c r="C84" s="26" t="n"/>
      <c r="D84" s="27">
        <f>IF(AND($C84="x",$A84&lt;&gt;""),$A84,"")</f>
        <v/>
      </c>
    </row>
    <row r="85">
      <c r="A85" s="25" t="inlineStr">
        <is>
          <t>customer_metafield_namespace</t>
        </is>
      </c>
      <c r="B85" s="29" t="inlineStr">
        <is>
          <t>Customer Metafield Namespace · TEXT · Shopify customers</t>
        </is>
      </c>
      <c r="C85" s="26" t="n"/>
      <c r="D85" s="27">
        <f>IF(AND($C85="x",$A85&lt;&gt;""),$A85,"")</f>
        <v/>
      </c>
    </row>
    <row r="86">
      <c r="A86" s="25" t="inlineStr">
        <is>
          <t>customer_metafield_type</t>
        </is>
      </c>
      <c r="B86" s="29" t="inlineStr">
        <is>
          <t>Customer Metafield Type · TEXT · Shopify customers</t>
        </is>
      </c>
      <c r="C86" s="26" t="n"/>
      <c r="D86" s="27">
        <f>IF(AND($C86="x",$A86&lt;&gt;""),$A86,"")</f>
        <v/>
      </c>
    </row>
    <row r="87">
      <c r="A87" s="25" t="inlineStr">
        <is>
          <t>customer_metafield_updated_at</t>
        </is>
      </c>
      <c r="B87" s="29" t="inlineStr">
        <is>
          <t>Customer Metafield Updated At · TIMESTAMP · Shopify customers</t>
        </is>
      </c>
      <c r="C87" s="26" t="n"/>
      <c r="D87" s="27">
        <f>IF(AND($C87="x",$A87&lt;&gt;""),$A87,"")</f>
        <v/>
      </c>
    </row>
    <row r="88">
      <c r="A88" s="25" t="inlineStr">
        <is>
          <t>customer_metafield_value</t>
        </is>
      </c>
      <c r="B88" s="29" t="inlineStr">
        <is>
          <t>Customer Metafield Value · TEXT · Shopify customers</t>
        </is>
      </c>
      <c r="C88" s="26" t="n"/>
      <c r="D88" s="27">
        <f>IF(AND($C88="x",$A88&lt;&gt;""),$A88,"")</f>
        <v/>
      </c>
    </row>
    <row r="89">
      <c r="A89" s="25" t="inlineStr">
        <is>
          <t>customer_multipass_identifier</t>
        </is>
      </c>
      <c r="B89" s="29" t="inlineStr">
        <is>
          <t>Customer Multipass Identifier · NUMERIC · Shopify customers</t>
        </is>
      </c>
      <c r="C89" s="26" t="n"/>
      <c r="D89" s="27">
        <f>IF(AND($C89="x",$A89&lt;&gt;""),$A89,"")</f>
        <v/>
      </c>
    </row>
    <row r="90">
      <c r="A90" s="25" t="inlineStr">
        <is>
          <t>customer_note</t>
        </is>
      </c>
      <c r="B90" s="29" t="inlineStr">
        <is>
          <t>Customer Note · TEXT · Shopify customers</t>
        </is>
      </c>
      <c r="C90" s="26" t="n"/>
      <c r="D90" s="27">
        <f>IF(AND($C90="x",$A90&lt;&gt;""),$A90,"")</f>
        <v/>
      </c>
    </row>
    <row r="91">
      <c r="A91" s="25" t="inlineStr">
        <is>
          <t>customer_orders_count</t>
        </is>
      </c>
      <c r="B91" s="29" t="inlineStr">
        <is>
          <t>Customer Orders Count · NUMERIC · Shopify customers</t>
        </is>
      </c>
      <c r="C91" s="26" t="n"/>
      <c r="D91" s="27">
        <f>IF(AND($C91="x",$A91&lt;&gt;""),$A91,"")</f>
        <v/>
      </c>
    </row>
    <row r="92">
      <c r="A92" s="25" t="inlineStr">
        <is>
          <t>customer_phone</t>
        </is>
      </c>
      <c r="B92" s="29" t="inlineStr">
        <is>
          <t>Customer Phone Number · TEXT · Shopify customers</t>
        </is>
      </c>
      <c r="C92" s="26" t="n"/>
      <c r="D92" s="27">
        <f>IF(AND($C92="x",$A92&lt;&gt;""),$A92,"")</f>
        <v/>
      </c>
    </row>
    <row r="93">
      <c r="A93" s="25" t="inlineStr">
        <is>
          <t>customer_state</t>
        </is>
      </c>
      <c r="B93" s="29" t="inlineStr">
        <is>
          <t>Customer state · TEXT · Shopify customers</t>
        </is>
      </c>
      <c r="C93" s="26" t="n"/>
      <c r="D93" s="27">
        <f>IF(AND($C93="x",$A93&lt;&gt;""),$A93,"")</f>
        <v/>
      </c>
    </row>
    <row r="94">
      <c r="A94" s="25" t="inlineStr">
        <is>
          <t>customer_tags</t>
        </is>
      </c>
      <c r="B94" s="29" t="inlineStr">
        <is>
          <t>Customer Tags · TEXT · Shopify customers</t>
        </is>
      </c>
      <c r="C94" s="26" t="n"/>
      <c r="D94" s="27">
        <f>IF(AND($C94="x",$A94&lt;&gt;""),$A94,"")</f>
        <v/>
      </c>
    </row>
    <row r="95">
      <c r="A95" s="25" t="inlineStr">
        <is>
          <t>customer_tax_exempt</t>
        </is>
      </c>
      <c r="B95" s="29" t="inlineStr">
        <is>
          <t>Customer Tax Exempt · BOOLEAN · Shopify customers</t>
        </is>
      </c>
      <c r="C95" s="26" t="n"/>
      <c r="D95" s="27">
        <f>IF(AND($C95="x",$A95&lt;&gt;""),$A95,"")</f>
        <v/>
      </c>
    </row>
    <row r="96">
      <c r="A96" s="25" t="inlineStr">
        <is>
          <t>customer_total_spent</t>
        </is>
      </c>
      <c r="B96" s="29" t="inlineStr">
        <is>
          <t>Customer Total Spent · NUMERIC · Shopify customers</t>
        </is>
      </c>
      <c r="C96" s="26" t="n"/>
      <c r="D96" s="27">
        <f>IF(AND($C96="x",$A96&lt;&gt;""),$A96,"")</f>
        <v/>
      </c>
    </row>
    <row r="97">
      <c r="A97" s="25" t="inlineStr">
        <is>
          <t>customer_updated_at</t>
        </is>
      </c>
      <c r="B97" s="29" t="inlineStr">
        <is>
          <t>Customer Updated at (Timestamp) · TIMESTAMP · Shopify customers</t>
        </is>
      </c>
      <c r="C97" s="26" t="n"/>
      <c r="D97" s="27">
        <f>IF(AND($C97="x",$A97&lt;&gt;""),$A97,"")</f>
        <v/>
      </c>
    </row>
    <row r="98">
      <c r="A98" s="25" t="inlineStr">
        <is>
          <t>customer_verified_email</t>
        </is>
      </c>
      <c r="B98" s="29" t="inlineStr">
        <is>
          <t>Customer Email Verified · BOOLEAN · Shopify customers</t>
        </is>
      </c>
      <c r="C98" s="26" t="n"/>
      <c r="D98" s="27">
        <f>IF(AND($C98="x",$A98&lt;&gt;""),$A98,"")</f>
        <v/>
      </c>
    </row>
    <row r="99">
      <c r="A99" s="25" t="inlineStr">
        <is>
          <t>breadcrumb_id</t>
        </is>
      </c>
      <c r="B99" s="29" t="inlineStr">
        <is>
          <t>(Deprecated) Marketing Event Breadcrumb ID · TEXT · Shopify marketing_events</t>
        </is>
      </c>
      <c r="C99" s="26" t="n"/>
      <c r="D99" s="27">
        <f>IF(AND($C99="x",$A99&lt;&gt;""),$A99,"")</f>
        <v/>
      </c>
    </row>
    <row r="100">
      <c r="A100" s="25" t="inlineStr">
        <is>
          <t>budget_type</t>
        </is>
      </c>
      <c r="B100" s="29" t="inlineStr">
        <is>
          <t>Marketing Event Budget Type · TEXT · Shopify marketing_events</t>
        </is>
      </c>
      <c r="C100" s="26" t="n"/>
      <c r="D100" s="27">
        <f>IF(AND($C100="x",$A100&lt;&gt;""),$A100,"")</f>
        <v/>
      </c>
    </row>
    <row r="101">
      <c r="A101" s="25" t="inlineStr">
        <is>
          <t>ended_at</t>
        </is>
      </c>
      <c r="B101" s="29" t="inlineStr">
        <is>
          <t>Marketing Ended At · TIMESTAMP · Shopify marketing_events</t>
        </is>
      </c>
      <c r="C101" s="26" t="n"/>
      <c r="D101" s="27">
        <f>IF(AND($C101="x",$A101&lt;&gt;""),$A101,"")</f>
        <v/>
      </c>
    </row>
    <row r="102">
      <c r="A102" s="25" t="inlineStr">
        <is>
          <t>event_type</t>
        </is>
      </c>
      <c r="B102" s="29" t="inlineStr">
        <is>
          <t>Marketing Event Type · TEXT · Shopify marketing_events</t>
        </is>
      </c>
      <c r="C102" s="26" t="n"/>
      <c r="D102" s="27">
        <f>IF(AND($C102="x",$A102&lt;&gt;""),$A102,"")</f>
        <v/>
      </c>
    </row>
    <row r="103">
      <c r="A103" s="25" t="inlineStr">
        <is>
          <t>manage_url</t>
        </is>
      </c>
      <c r="B103" s="29" t="inlineStr">
        <is>
          <t>Marketing Event Manage URL · TEXT · Shopify marketing_events</t>
        </is>
      </c>
      <c r="C103" s="26" t="n"/>
      <c r="D103" s="27">
        <f>IF(AND($C103="x",$A103&lt;&gt;""),$A103,"")</f>
        <v/>
      </c>
    </row>
    <row r="104">
      <c r="A104" s="25" t="inlineStr">
        <is>
          <t>marketing_activity_id</t>
        </is>
      </c>
      <c r="B104" s="29" t="inlineStr">
        <is>
          <t>Marketing Event Activity ID · TEXT · Shopify marketing_events</t>
        </is>
      </c>
      <c r="C104" s="26" t="n"/>
      <c r="D104" s="27">
        <f>IF(AND($C104="x",$A104&lt;&gt;""),$A104,"")</f>
        <v/>
      </c>
    </row>
    <row r="105">
      <c r="A105" s="25" t="inlineStr">
        <is>
          <t>marketing_channel</t>
        </is>
      </c>
      <c r="B105" s="29" t="inlineStr">
        <is>
          <t>Marketing Event Channel · TEXT · Shopify marketing_events</t>
        </is>
      </c>
      <c r="C105" s="26" t="n"/>
      <c r="D105" s="27">
        <f>IF(AND($C105="x",$A105&lt;&gt;""),$A105,"")</f>
        <v/>
      </c>
    </row>
    <row r="106">
      <c r="A106" s="25" t="inlineStr">
        <is>
          <t>marketing_event_budget</t>
        </is>
      </c>
      <c r="B106" s="29" t="inlineStr">
        <is>
          <t>Marketing Event Budget · NUMERIC · Shopify marketing_events</t>
        </is>
      </c>
      <c r="C106" s="26" t="n"/>
      <c r="D106" s="27">
        <f>IF(AND($C106="x",$A106&lt;&gt;""),$A106,"")</f>
        <v/>
      </c>
    </row>
    <row r="107">
      <c r="A107" s="25" t="inlineStr">
        <is>
          <t>marketing_event_currency</t>
        </is>
      </c>
      <c r="B107" s="29" t="inlineStr">
        <is>
          <t>Marketing Event Currency · TEXT · Shopify marketing_events</t>
        </is>
      </c>
      <c r="C107" s="26" t="n"/>
      <c r="D107" s="27">
        <f>IF(AND($C107="x",$A107&lt;&gt;""),$A107,"")</f>
        <v/>
      </c>
    </row>
    <row r="108">
      <c r="A108" s="25" t="inlineStr">
        <is>
          <t>marketing_event_description</t>
        </is>
      </c>
      <c r="B108" s="29" t="inlineStr">
        <is>
          <t>Marketing Event Description · TEXT · Shopify marketing_events</t>
        </is>
      </c>
      <c r="C108" s="26" t="n"/>
      <c r="D108" s="27">
        <f>IF(AND($C108="x",$A108&lt;&gt;""),$A108,"")</f>
        <v/>
      </c>
    </row>
    <row r="109">
      <c r="A109" s="25" t="inlineStr">
        <is>
          <t>marketing_event_paid</t>
        </is>
      </c>
      <c r="B109" s="29" t="inlineStr">
        <is>
          <t>(Deprecated) Marketing Event Paid · BOOLEAN · Shopify marketing_events</t>
        </is>
      </c>
      <c r="C109" s="26" t="n"/>
      <c r="D109" s="27">
        <f>IF(AND($C109="x",$A109&lt;&gt;""),$A109,"")</f>
        <v/>
      </c>
    </row>
    <row r="110">
      <c r="A110" s="25" t="inlineStr">
        <is>
          <t>preview_url</t>
        </is>
      </c>
      <c r="B110" s="29" t="inlineStr">
        <is>
          <t>Marketing Event Preview URL · TEXT · Shopify marketing_events</t>
        </is>
      </c>
      <c r="C110" s="26" t="n"/>
      <c r="D110" s="27">
        <f>IF(AND($C110="x",$A110&lt;&gt;""),$A110,"")</f>
        <v/>
      </c>
    </row>
    <row r="111">
      <c r="A111" s="25" t="inlineStr">
        <is>
          <t>referring_domain</t>
        </is>
      </c>
      <c r="B111" s="29" t="inlineStr">
        <is>
          <t>(Deprecated) Marketing Event Referring Domain · TEXT · Shopify marketing_events</t>
        </is>
      </c>
      <c r="C111" s="26" t="n"/>
      <c r="D111" s="27">
        <f>IF(AND($C111="x",$A111&lt;&gt;""),$A111,"")</f>
        <v/>
      </c>
    </row>
    <row r="112">
      <c r="A112" s="25" t="inlineStr">
        <is>
          <t>remote_id</t>
        </is>
      </c>
      <c r="B112" s="29" t="inlineStr">
        <is>
          <t>Marketing Remote ID · TEXT · Shopify marketing_events</t>
        </is>
      </c>
      <c r="C112" s="26" t="n"/>
      <c r="D112" s="27">
        <f>IF(AND($C112="x",$A112&lt;&gt;""),$A112,"")</f>
        <v/>
      </c>
    </row>
    <row r="113">
      <c r="A113" s="25" t="inlineStr">
        <is>
          <t>scheduled_to_end_at</t>
        </is>
      </c>
      <c r="B113" s="29" t="inlineStr">
        <is>
          <t>Marketing Event Scheduled To End At · TIMESTAMP · Shopify marketing_events</t>
        </is>
      </c>
      <c r="C113" s="26" t="n"/>
      <c r="D113" s="27">
        <f>IF(AND($C113="x",$A113&lt;&gt;""),$A113,"")</f>
        <v/>
      </c>
    </row>
    <row r="114">
      <c r="A114" s="25" t="inlineStr">
        <is>
          <t>started_at</t>
        </is>
      </c>
      <c r="B114" s="29" t="inlineStr">
        <is>
          <t>Marketing Started At · TIMESTAMP · Shopify marketing_events</t>
        </is>
      </c>
      <c r="C114" s="26" t="n"/>
      <c r="D114" s="27">
        <f>IF(AND($C114="x",$A114&lt;&gt;""),$A114,"")</f>
        <v/>
      </c>
    </row>
    <row r="115">
      <c r="A115" s="25" t="inlineStr">
        <is>
          <t>utm_campaign</t>
        </is>
      </c>
      <c r="B115" s="29" t="inlineStr">
        <is>
          <t>Marketing Event UTM Campaign · TEXT · Shopify marketing_events</t>
        </is>
      </c>
      <c r="C115" s="26" t="n"/>
      <c r="D115" s="27">
        <f>IF(AND($C115="x",$A115&lt;&gt;""),$A115,"")</f>
        <v/>
      </c>
    </row>
    <row r="116">
      <c r="A116" s="25" t="inlineStr">
        <is>
          <t>utm_medium</t>
        </is>
      </c>
      <c r="B116" s="29" t="inlineStr">
        <is>
          <t>Marketing Event UTM Medium · TEXT · Shopify marketing_events</t>
        </is>
      </c>
      <c r="C116" s="26" t="n"/>
      <c r="D116" s="27">
        <f>IF(AND($C116="x",$A116&lt;&gt;""),$A116,"")</f>
        <v/>
      </c>
    </row>
    <row r="117">
      <c r="A117" s="25" t="inlineStr">
        <is>
          <t>utm_source</t>
        </is>
      </c>
      <c r="B117" s="29" t="inlineStr">
        <is>
          <t>Marketing Event UTM Source · TEXT · Shopify marketing_events</t>
        </is>
      </c>
      <c r="C117" s="26" t="n"/>
      <c r="D117" s="27">
        <f>IF(AND($C117="x",$A117&lt;&gt;""),$A117,"")</f>
        <v/>
      </c>
    </row>
    <row r="118">
      <c r="A118" s="25" t="inlineStr">
        <is>
          <t>email</t>
        </is>
      </c>
      <c r="B118" s="29" t="inlineStr">
        <is>
          <t>Order Email · TEXT · Shopify orders</t>
        </is>
      </c>
      <c r="C118" s="26" t="n"/>
      <c r="D118" s="27">
        <f>IF(AND($C118="x",$A118&lt;&gt;""),$A118,"")</f>
        <v/>
      </c>
    </row>
    <row r="119">
      <c r="A119" s="25" t="inlineStr">
        <is>
          <t>line_item__discount_allocations</t>
        </is>
      </c>
      <c r="B119" s="29" t="inlineStr">
        <is>
          <t>Line Item Discount Allocations · TEXT · Shopify orders</t>
        </is>
      </c>
      <c r="C119" s="26" t="n"/>
      <c r="D119" s="27">
        <f>IF(AND($C119="x",$A119&lt;&gt;""),$A119,"")</f>
        <v/>
      </c>
    </row>
    <row r="120">
      <c r="A120" s="25" t="inlineStr">
        <is>
          <t>line_item__discount_allocations_obj</t>
        </is>
      </c>
      <c r="B120" s="29" t="inlineStr">
        <is>
          <t>Line Item Discount Allocations Object · OBJECT · Shopify orders</t>
        </is>
      </c>
      <c r="C120" s="26" t="n"/>
      <c r="D120" s="27">
        <f>IF(AND($C120="x",$A120&lt;&gt;""),$A120,"")</f>
        <v/>
      </c>
    </row>
    <row r="121">
      <c r="A121" s="25" t="inlineStr">
        <is>
          <t>line_item__discounted_unit_price</t>
        </is>
      </c>
      <c r="B121" s="29" t="inlineStr">
        <is>
          <t>Line Item Discounted Unit Price · NUMERIC · Shopify orders</t>
        </is>
      </c>
      <c r="C121" s="26" t="n"/>
      <c r="D121" s="27">
        <f>IF(AND($C121="x",$A121&lt;&gt;""),$A121,"")</f>
        <v/>
      </c>
    </row>
    <row r="122">
      <c r="A122" s="25" t="inlineStr">
        <is>
          <t>line_item__duties</t>
        </is>
      </c>
      <c r="B122" s="29" t="inlineStr">
        <is>
          <t>Line Item Duties · TEXT · Shopify orders</t>
        </is>
      </c>
      <c r="C122" s="26" t="n"/>
      <c r="D122" s="27">
        <f>IF(AND($C122="x",$A122&lt;&gt;""),$A122,"")</f>
        <v/>
      </c>
    </row>
    <row r="123">
      <c r="A123" s="25" t="inlineStr">
        <is>
          <t>line_item__fulfillable_quantity</t>
        </is>
      </c>
      <c r="B123" s="29" t="inlineStr">
        <is>
          <t>(Deprecated) Line Item Fulfillable Quantity · NUMERIC · Shopify orders</t>
        </is>
      </c>
      <c r="C123" s="26" t="n"/>
      <c r="D123" s="27">
        <f>IF(AND($C123="x",$A123&lt;&gt;""),$A123,"")</f>
        <v/>
      </c>
    </row>
    <row r="124">
      <c r="A124" s="25" t="inlineStr">
        <is>
          <t>line_item__fulfillment_status</t>
        </is>
      </c>
      <c r="B124" s="29" t="inlineStr">
        <is>
          <t>(Deprecated) Line Item Fulfillment Status · TEXT · Shopify orders</t>
        </is>
      </c>
      <c r="C124" s="26" t="n"/>
      <c r="D124" s="27">
        <f>IF(AND($C124="x",$A124&lt;&gt;""),$A124,"")</f>
        <v/>
      </c>
    </row>
    <row r="125">
      <c r="A125" s="25" t="inlineStr">
        <is>
          <t>line_item__gift_card</t>
        </is>
      </c>
      <c r="B125" s="29" t="inlineStr">
        <is>
          <t>Line Item Gift Card · BOOLEAN · Shopify orders</t>
        </is>
      </c>
      <c r="C125" s="26" t="n"/>
      <c r="D125" s="27">
        <f>IF(AND($C125="x",$A125&lt;&gt;""),$A125,"")</f>
        <v/>
      </c>
    </row>
    <row r="126">
      <c r="A126" s="25" t="inlineStr">
        <is>
          <t>line_item__grams</t>
        </is>
      </c>
      <c r="B126" s="29" t="inlineStr">
        <is>
          <t>Line Item Grams · NUMERIC · Shopify orders</t>
        </is>
      </c>
      <c r="C126" s="26" t="n"/>
      <c r="D126" s="27">
        <f>IF(AND($C126="x",$A126&lt;&gt;""),$A126,"")</f>
        <v/>
      </c>
    </row>
    <row r="127">
      <c r="A127" s="25" t="inlineStr">
        <is>
          <t>line_item__id</t>
        </is>
      </c>
      <c r="B127" s="29" t="inlineStr">
        <is>
          <t>Line Item Id · TEXT · Shopify orders</t>
        </is>
      </c>
      <c r="C127" s="26" t="n"/>
      <c r="D127" s="27">
        <f>IF(AND($C127="x",$A127&lt;&gt;""),$A127,"")</f>
        <v/>
      </c>
    </row>
    <row r="128">
      <c r="A128" s="25" t="inlineStr">
        <is>
          <t>line_item__name</t>
        </is>
      </c>
      <c r="B128" s="29" t="inlineStr">
        <is>
          <t>Line Item Product Name · TEXT · Shopify orders</t>
        </is>
      </c>
      <c r="C128" s="26" t="n"/>
      <c r="D128" s="27">
        <f>IF(AND($C128="x",$A128&lt;&gt;""),$A128,"")</f>
        <v/>
      </c>
    </row>
    <row r="129">
      <c r="A129" s="25" t="inlineStr">
        <is>
          <t>line_item__net_sales</t>
        </is>
      </c>
      <c r="B129" s="29" t="inlineStr">
        <is>
          <t>Line Item Net Sales · NUMERIC · Shopify orders</t>
        </is>
      </c>
      <c r="C129" s="26" t="n"/>
      <c r="D129" s="27">
        <f>IF(AND($C129="x",$A129&lt;&gt;""),$A129,"")</f>
        <v/>
      </c>
    </row>
    <row r="130">
      <c r="A130" s="25" t="inlineStr">
        <is>
          <t>line_item__non_fulfillable_quantity</t>
        </is>
      </c>
      <c r="B130" s="29" t="inlineStr">
        <is>
          <t>Line Item Non Fulfillable Quantity · NUMERIC · Shopify orders</t>
        </is>
      </c>
      <c r="C130" s="26" t="n"/>
      <c r="D130" s="27">
        <f>IF(AND($C130="x",$A130&lt;&gt;""),$A130,"")</f>
        <v/>
      </c>
    </row>
    <row r="131">
      <c r="A131" s="25" t="inlineStr">
        <is>
          <t>line_item__price</t>
        </is>
      </c>
      <c r="B131" s="29" t="inlineStr">
        <is>
          <t>Line Item Price · NUMERIC · Shopify orders</t>
        </is>
      </c>
      <c r="C131" s="26" t="n"/>
      <c r="D131" s="27">
        <f>IF(AND($C131="x",$A131&lt;&gt;""),$A131,"")</f>
        <v/>
      </c>
    </row>
    <row r="132">
      <c r="A132" s="25" t="inlineStr">
        <is>
          <t>line_item__product_category</t>
        </is>
      </c>
      <c r="B132" s="29" t="inlineStr">
        <is>
          <t>Line Item Product Category · TEXT · Shopify orders</t>
        </is>
      </c>
      <c r="C132" s="26" t="n"/>
      <c r="D132" s="27">
        <f>IF(AND($C132="x",$A132&lt;&gt;""),$A132,"")</f>
        <v/>
      </c>
    </row>
    <row r="133">
      <c r="A133" s="25" t="inlineStr">
        <is>
          <t>line_item__product_id</t>
        </is>
      </c>
      <c r="B133" s="29" t="inlineStr">
        <is>
          <t>Line Item Product Id · TEXT · Shopify orders</t>
        </is>
      </c>
      <c r="C133" s="26" t="n"/>
      <c r="D133" s="27">
        <f>IF(AND($C133="x",$A133&lt;&gt;""),$A133,"")</f>
        <v/>
      </c>
    </row>
    <row r="134">
      <c r="A134" s="25" t="inlineStr">
        <is>
          <t>line_item__product_price</t>
        </is>
      </c>
      <c r="B134" s="29" t="inlineStr">
        <is>
          <t>Line Item Product Highest Variant's Price · NUMERIC · Shopify orders</t>
        </is>
      </c>
      <c r="C134" s="26" t="n"/>
      <c r="D134" s="27">
        <f>IF(AND($C134="x",$A134&lt;&gt;""),$A134,"")</f>
        <v/>
      </c>
    </row>
    <row r="135">
      <c r="A135" s="25" t="inlineStr">
        <is>
          <t>line_item__properties</t>
        </is>
      </c>
      <c r="B135" s="29" t="inlineStr">
        <is>
          <t>Line Item Properties · TEXT · Shopify orders</t>
        </is>
      </c>
      <c r="C135" s="26" t="n"/>
      <c r="D135" s="27">
        <f>IF(AND($C135="x",$A135&lt;&gt;""),$A135,"")</f>
        <v/>
      </c>
    </row>
    <row r="136">
      <c r="A136" s="25" t="inlineStr">
        <is>
          <t>line_item__quantity</t>
        </is>
      </c>
      <c r="B136" s="29" t="inlineStr">
        <is>
          <t>Line Item Quantity · NUMERIC · Shopify orders</t>
        </is>
      </c>
      <c r="C136" s="26" t="n"/>
      <c r="D136" s="27">
        <f>IF(AND($C136="x",$A136&lt;&gt;""),$A136,"")</f>
        <v/>
      </c>
    </row>
    <row r="137">
      <c r="A137" s="25" t="inlineStr">
        <is>
          <t>line_item__refundable_quantity</t>
        </is>
      </c>
      <c r="B137" s="29" t="inlineStr">
        <is>
          <t>Line Item Refundable Quantity · NUMERIC · Shopify orders</t>
        </is>
      </c>
      <c r="C137" s="26" t="n"/>
      <c r="D137" s="27">
        <f>IF(AND($C137="x",$A137&lt;&gt;""),$A137,"")</f>
        <v/>
      </c>
    </row>
    <row r="138">
      <c r="A138" s="25" t="inlineStr">
        <is>
          <t>line_item__refunds</t>
        </is>
      </c>
      <c r="B138" s="29" t="inlineStr">
        <is>
          <t>Line Item Refunds · TEXT · Shopify orders</t>
        </is>
      </c>
      <c r="C138" s="26" t="n"/>
      <c r="D138" s="27">
        <f>IF(AND($C138="x",$A138&lt;&gt;""),$A138,"")</f>
        <v/>
      </c>
    </row>
    <row r="139">
      <c r="A139" s="25" t="inlineStr">
        <is>
          <t>line_item__refunds_ids</t>
        </is>
      </c>
      <c r="B139" s="29" t="inlineStr">
        <is>
          <t>Line Item Refunds IDs · TEXT · Shopify orders</t>
        </is>
      </c>
      <c r="C139" s="26" t="n"/>
      <c r="D139" s="27">
        <f>IF(AND($C139="x",$A139&lt;&gt;""),$A139,"")</f>
        <v/>
      </c>
    </row>
    <row r="140">
      <c r="A140" s="25" t="inlineStr">
        <is>
          <t>line_item__refunds_price</t>
        </is>
      </c>
      <c r="B140" s="29" t="inlineStr">
        <is>
          <t>Line Item Refunds Price · NUMERIC · Shopify orders</t>
        </is>
      </c>
      <c r="C140" s="26" t="n"/>
      <c r="D140" s="27">
        <f>IF(AND($C140="x",$A140&lt;&gt;""),$A140,"")</f>
        <v/>
      </c>
    </row>
    <row r="141">
      <c r="A141" s="25" t="inlineStr">
        <is>
          <t>line_item__refunds_quantity</t>
        </is>
      </c>
      <c r="B141" s="29" t="inlineStr">
        <is>
          <t>Line Item Refunds Quantity · NUMERIC · Shopify orders</t>
        </is>
      </c>
      <c r="C141" s="26" t="n"/>
      <c r="D141" s="27">
        <f>IF(AND($C141="x",$A141&lt;&gt;""),$A141,"")</f>
        <v/>
      </c>
    </row>
    <row r="142">
      <c r="A142" s="25" t="inlineStr">
        <is>
          <t>line_item__refunds_subtotal</t>
        </is>
      </c>
      <c r="B142" s="29" t="inlineStr">
        <is>
          <t>Line Item Refunds Subtotal · NUMERIC · Shopify orders</t>
        </is>
      </c>
      <c r="C142" s="26" t="n"/>
      <c r="D142" s="27">
        <f>IF(AND($C142="x",$A142&lt;&gt;""),$A142,"")</f>
        <v/>
      </c>
    </row>
    <row r="143">
      <c r="A143" s="25" t="inlineStr">
        <is>
          <t>line_item__refunds_total_tax</t>
        </is>
      </c>
      <c r="B143" s="29" t="inlineStr">
        <is>
          <t>Line Item Refunds Total Tax · NUMERIC · Shopify orders</t>
        </is>
      </c>
      <c r="C143" s="26" t="n"/>
      <c r="D143" s="27">
        <f>IF(AND($C143="x",$A143&lt;&gt;""),$A143,"")</f>
        <v/>
      </c>
    </row>
    <row r="144">
      <c r="A144" s="25" t="inlineStr">
        <is>
          <t>line_item__requires_shipping</t>
        </is>
      </c>
      <c r="B144" s="29" t="inlineStr">
        <is>
          <t>Line Item Requires Shipping · TEXT · Shopify orders</t>
        </is>
      </c>
      <c r="C144" s="26" t="n"/>
      <c r="D144" s="27">
        <f>IF(AND($C144="x",$A144&lt;&gt;""),$A144,"")</f>
        <v/>
      </c>
    </row>
    <row r="145">
      <c r="A145" s="25" t="inlineStr">
        <is>
          <t>line_item__sku</t>
        </is>
      </c>
      <c r="B145" s="29" t="inlineStr">
        <is>
          <t>Line Item SKU · TEXT · Shopify orders</t>
        </is>
      </c>
      <c r="C145" s="26" t="n"/>
      <c r="D145" s="27">
        <f>IF(AND($C145="x",$A145&lt;&gt;""),$A145,"")</f>
        <v/>
      </c>
    </row>
    <row r="146">
      <c r="A146" s="25" t="inlineStr">
        <is>
          <t>line_item__tax_lines</t>
        </is>
      </c>
      <c r="B146" s="29" t="inlineStr">
        <is>
          <t>Line Item Tax Lines · TEXT · Shopify orders</t>
        </is>
      </c>
      <c r="C146" s="26" t="n"/>
      <c r="D146" s="27">
        <f>IF(AND($C146="x",$A146&lt;&gt;""),$A146,"")</f>
        <v/>
      </c>
    </row>
    <row r="147">
      <c r="A147" s="25" t="inlineStr">
        <is>
          <t>line_item__tax_lines_obj</t>
        </is>
      </c>
      <c r="B147" s="29" t="inlineStr">
        <is>
          <t>Line Item Tax Lines Object · OBJECT · Shopify orders</t>
        </is>
      </c>
      <c r="C147" s="26" t="n"/>
      <c r="D147" s="27">
        <f>IF(AND($C147="x",$A147&lt;&gt;""),$A147,"")</f>
        <v/>
      </c>
    </row>
    <row r="148">
      <c r="A148" s="25" t="inlineStr">
        <is>
          <t>line_item__taxable</t>
        </is>
      </c>
      <c r="B148" s="29" t="inlineStr">
        <is>
          <t>Line Item Taxable · TEXT · Shopify orders</t>
        </is>
      </c>
      <c r="C148" s="26" t="n"/>
      <c r="D148" s="27">
        <f>IF(AND($C148="x",$A148&lt;&gt;""),$A148,"")</f>
        <v/>
      </c>
    </row>
    <row r="149">
      <c r="A149" s="25" t="inlineStr">
        <is>
          <t>line_item__tip_payment_gateway</t>
        </is>
      </c>
      <c r="B149" s="29" t="inlineStr">
        <is>
          <t>Line Item Tip Payment Gateway · TEXT · Shopify orders</t>
        </is>
      </c>
      <c r="C149" s="26" t="n"/>
      <c r="D149" s="27">
        <f>IF(AND($C149="x",$A149&lt;&gt;""),$A149,"")</f>
        <v/>
      </c>
    </row>
    <row r="150">
      <c r="A150" s="25" t="inlineStr">
        <is>
          <t>line_item__title</t>
        </is>
      </c>
      <c r="B150" s="29" t="inlineStr">
        <is>
          <t>Line Item Title · TEXT · Shopify orders</t>
        </is>
      </c>
      <c r="C150" s="26" t="n"/>
      <c r="D150" s="27">
        <f>IF(AND($C150="x",$A150&lt;&gt;""),$A150,"")</f>
        <v/>
      </c>
    </row>
    <row r="151">
      <c r="A151" s="25" t="inlineStr">
        <is>
          <t>line_item__total_discount</t>
        </is>
      </c>
      <c r="B151" s="29" t="inlineStr">
        <is>
          <t>Line Item Total Discount Set · NUMERIC · Shopify orders</t>
        </is>
      </c>
      <c r="C151" s="26" t="n"/>
      <c r="D151" s="27">
        <f>IF(AND($C151="x",$A151&lt;&gt;""),$A151,"")</f>
        <v/>
      </c>
    </row>
    <row r="152">
      <c r="A152" s="25" t="inlineStr">
        <is>
          <t>line_item__unfulfilled_quantity</t>
        </is>
      </c>
      <c r="B152" s="29" t="inlineStr">
        <is>
          <t>Line Item Unfulfilled Quantity · NUMERIC · Shopify orders</t>
        </is>
      </c>
      <c r="C152" s="26" t="n"/>
      <c r="D152" s="27">
        <f>IF(AND($C152="x",$A152&lt;&gt;""),$A152,"")</f>
        <v/>
      </c>
    </row>
    <row r="153">
      <c r="A153" s="25" t="inlineStr">
        <is>
          <t>line_item__variant_available_for_sale</t>
        </is>
      </c>
      <c r="B153" s="29" t="inlineStr">
        <is>
          <t>Line Item Product Variant Available For Sale · BOOLEAN · Shopify orders</t>
        </is>
      </c>
      <c r="C153" s="26" t="n"/>
      <c r="D153" s="27">
        <f>IF(AND($C153="x",$A153&lt;&gt;""),$A153,"")</f>
        <v/>
      </c>
    </row>
    <row r="154">
      <c r="A154" s="25" t="inlineStr">
        <is>
          <t>line_item__variant_barcode</t>
        </is>
      </c>
      <c r="B154" s="29" t="inlineStr">
        <is>
          <t>Line Item Product Variant Barcode · TEXT · Shopify orders</t>
        </is>
      </c>
      <c r="C154" s="26" t="n"/>
      <c r="D154" s="27">
        <f>IF(AND($C154="x",$A154&lt;&gt;""),$A154,"")</f>
        <v/>
      </c>
    </row>
    <row r="155">
      <c r="A155" s="25" t="inlineStr">
        <is>
          <t>line_item__variant_compare_at_price</t>
        </is>
      </c>
      <c r="B155" s="29" t="inlineStr">
        <is>
          <t>Line Item Product Variant Compare At Price · NUMERIC · Shopify orders</t>
        </is>
      </c>
      <c r="C155" s="26" t="n"/>
      <c r="D155" s="27">
        <f>IF(AND($C155="x",$A155&lt;&gt;""),$A155,"")</f>
        <v/>
      </c>
    </row>
    <row r="156">
      <c r="A156" s="25" t="inlineStr">
        <is>
          <t>line_item__variant_created_at</t>
        </is>
      </c>
      <c r="B156" s="29" t="inlineStr">
        <is>
          <t>Line Item Product Variant Created At Datetime · TIMESTAMP · Shopify orders</t>
        </is>
      </c>
      <c r="C156" s="26" t="n"/>
      <c r="D156" s="27">
        <f>IF(AND($C156="x",$A156&lt;&gt;""),$A156,"")</f>
        <v/>
      </c>
    </row>
    <row r="157">
      <c r="A157" s="25" t="inlineStr">
        <is>
          <t>line_item__variant_display_name</t>
        </is>
      </c>
      <c r="B157" s="29" t="inlineStr">
        <is>
          <t>Line Item Product Variant Display Name · TEXT · Shopify orders</t>
        </is>
      </c>
      <c r="C157" s="26" t="n"/>
      <c r="D157" s="27">
        <f>IF(AND($C157="x",$A157&lt;&gt;""),$A157,"")</f>
        <v/>
      </c>
    </row>
    <row r="158">
      <c r="A158" s="25" t="inlineStr">
        <is>
          <t>line_item__variant_id</t>
        </is>
      </c>
      <c r="B158" s="29" t="inlineStr">
        <is>
          <t>Line Item Variant ID · TEXT · Shopify orders</t>
        </is>
      </c>
      <c r="C158" s="26" t="n"/>
      <c r="D158" s="27">
        <f>IF(AND($C158="x",$A158&lt;&gt;""),$A158,"")</f>
        <v/>
      </c>
    </row>
    <row r="159">
      <c r="A159" s="25" t="inlineStr">
        <is>
          <t>line_item__variant_inventory_quantity</t>
        </is>
      </c>
      <c r="B159" s="29" t="inlineStr">
        <is>
          <t>Line Item Product Variant Inventory Quantity · NUMERIC · Shopify orders</t>
        </is>
      </c>
      <c r="C159" s="26" t="n"/>
      <c r="D159" s="27">
        <f>IF(AND($C159="x",$A159&lt;&gt;""),$A159,"")</f>
        <v/>
      </c>
    </row>
    <row r="160">
      <c r="A160" s="25" t="inlineStr">
        <is>
          <t>line_item__variant_metafield_created_at</t>
        </is>
      </c>
      <c r="B160" s="29" t="inlineStr">
        <is>
          <t>Line Item Product Variant Metafield Created At · TIMESTAMP · Shopify orders</t>
        </is>
      </c>
      <c r="C160" s="26" t="n"/>
      <c r="D160" s="27">
        <f>IF(AND($C160="x",$A160&lt;&gt;""),$A160,"")</f>
        <v/>
      </c>
    </row>
    <row r="161">
      <c r="A161" s="25" t="inlineStr">
        <is>
          <t>line_item__variant_metafield_description</t>
        </is>
      </c>
      <c r="B161" s="29" t="inlineStr">
        <is>
          <t>Line Item Product Variant Metafield Description · TEXT · Shopify orders</t>
        </is>
      </c>
      <c r="C161" s="26" t="n"/>
      <c r="D161" s="27">
        <f>IF(AND($C161="x",$A161&lt;&gt;""),$A161,"")</f>
        <v/>
      </c>
    </row>
    <row r="162">
      <c r="A162" s="25" t="inlineStr">
        <is>
          <t>line_item__variant_metafield_key</t>
        </is>
      </c>
      <c r="B162" s="29" t="inlineStr">
        <is>
          <t>Line Item Product Variant Metafield Key · TEXT · Shopify orders</t>
        </is>
      </c>
      <c r="C162" s="26" t="n"/>
      <c r="D162" s="27">
        <f>IF(AND($C162="x",$A162&lt;&gt;""),$A162,"")</f>
        <v/>
      </c>
    </row>
    <row r="163">
      <c r="A163" s="25" t="inlineStr">
        <is>
          <t>line_item__variant_metafield_type</t>
        </is>
      </c>
      <c r="B163" s="29" t="inlineStr">
        <is>
          <t>Line Item Product Variant Metafield Type · TEXT · Shopify orders</t>
        </is>
      </c>
      <c r="C163" s="26" t="n"/>
      <c r="D163" s="27">
        <f>IF(AND($C163="x",$A163&lt;&gt;""),$A163,"")</f>
        <v/>
      </c>
    </row>
    <row r="164">
      <c r="A164" s="25" t="inlineStr">
        <is>
          <t>line_item__variant_metafield_update_at</t>
        </is>
      </c>
      <c r="B164" s="29" t="inlineStr">
        <is>
          <t>Line Item Product Variant Metafield Updated At · TIMESTAMP · Shopify orders</t>
        </is>
      </c>
      <c r="C164" s="26" t="n"/>
      <c r="D164" s="27">
        <f>IF(AND($C164="x",$A164&lt;&gt;""),$A164,"")</f>
        <v/>
      </c>
    </row>
    <row r="165">
      <c r="A165" s="25" t="inlineStr">
        <is>
          <t>line_item__variant_metafield_value</t>
        </is>
      </c>
      <c r="B165" s="29" t="inlineStr">
        <is>
          <t>Line Item Product Variant Metafield Value · TEXT · Shopify orders</t>
        </is>
      </c>
      <c r="C165" s="26" t="n"/>
      <c r="D165" s="27">
        <f>IF(AND($C165="x",$A165&lt;&gt;""),$A165,"")</f>
        <v/>
      </c>
    </row>
    <row r="166">
      <c r="A166" s="25" t="inlineStr">
        <is>
          <t>line_item__variant_price</t>
        </is>
      </c>
      <c r="B166" s="29" t="inlineStr">
        <is>
          <t>Line Item Product Variant Price · NUMERIC · Shopify orders</t>
        </is>
      </c>
      <c r="C166" s="26" t="n"/>
      <c r="D166" s="27">
        <f>IF(AND($C166="x",$A166&lt;&gt;""),$A166,"")</f>
        <v/>
      </c>
    </row>
    <row r="167">
      <c r="A167" s="25" t="inlineStr">
        <is>
          <t>line_item__variant_sellable_online_quantity</t>
        </is>
      </c>
      <c r="B167" s="29" t="inlineStr">
        <is>
          <t>Line Item Product Variant Sellable Online Quantity · NUMERIC · Shopify orders</t>
        </is>
      </c>
      <c r="C167" s="26" t="n"/>
      <c r="D167" s="27">
        <f>IF(AND($C167="x",$A167&lt;&gt;""),$A167,"")</f>
        <v/>
      </c>
    </row>
    <row r="168">
      <c r="A168" s="25" t="inlineStr">
        <is>
          <t>line_item__variant_selling_plan_group_count</t>
        </is>
      </c>
      <c r="B168" s="29" t="inlineStr">
        <is>
          <t>Line Item Product Variant Selling Plan Group Count · NUMERIC · Shopify orders</t>
        </is>
      </c>
      <c r="C168" s="26" t="n"/>
      <c r="D168" s="27">
        <f>IF(AND($C168="x",$A168&lt;&gt;""),$A168,"")</f>
        <v/>
      </c>
    </row>
    <row r="169">
      <c r="A169" s="25" t="inlineStr">
        <is>
          <t>line_item__variant_tax_code</t>
        </is>
      </c>
      <c r="B169" s="29" t="inlineStr">
        <is>
          <t>(Deprecated) Line Item Product Variant Tax Code · TEXT · Shopify orders</t>
        </is>
      </c>
      <c r="C169" s="26" t="n"/>
      <c r="D169" s="27">
        <f>IF(AND($C169="x",$A169&lt;&gt;""),$A169,"")</f>
        <v/>
      </c>
    </row>
    <row r="170">
      <c r="A170" s="25" t="inlineStr">
        <is>
          <t>line_item__variant_title</t>
        </is>
      </c>
      <c r="B170" s="29" t="inlineStr">
        <is>
          <t>Line Item Variant Title · TEXT · Shopify orders</t>
        </is>
      </c>
      <c r="C170" s="26" t="n"/>
      <c r="D170" s="27">
        <f>IF(AND($C170="x",$A170&lt;&gt;""),$A170,"")</f>
        <v/>
      </c>
    </row>
    <row r="171">
      <c r="A171" s="25" t="inlineStr">
        <is>
          <t>line_item__variant_unit_cost</t>
        </is>
      </c>
      <c r="B171" s="29" t="inlineStr">
        <is>
          <t>Line Item Product Variant Unit Cost · NUMERIC · Shopify orders</t>
        </is>
      </c>
      <c r="C171" s="26" t="n"/>
      <c r="D171" s="27">
        <f>IF(AND($C171="x",$A171&lt;&gt;""),$A171,"")</f>
        <v/>
      </c>
    </row>
    <row r="172">
      <c r="A172" s="25" t="inlineStr">
        <is>
          <t>line_item__variant_unit_cost_currency</t>
        </is>
      </c>
      <c r="B172" s="29" t="inlineStr">
        <is>
          <t>Line Item Product Variant Unit Cost Currency · TEXT · Shopify orders</t>
        </is>
      </c>
      <c r="C172" s="26" t="n"/>
      <c r="D172" s="27">
        <f>IF(AND($C172="x",$A172&lt;&gt;""),$A172,"")</f>
        <v/>
      </c>
    </row>
    <row r="173">
      <c r="A173" s="25" t="inlineStr">
        <is>
          <t>line_item__variant_updated_at</t>
        </is>
      </c>
      <c r="B173" s="29" t="inlineStr">
        <is>
          <t>Line Item Product Variant Updated At · TIMESTAMP · Shopify orders</t>
        </is>
      </c>
      <c r="C173" s="26" t="n"/>
      <c r="D173" s="27">
        <f>IF(AND($C173="x",$A173&lt;&gt;""),$A173,"")</f>
        <v/>
      </c>
    </row>
    <row r="174">
      <c r="A174" s="25" t="inlineStr">
        <is>
          <t>line_item__variant_weight</t>
        </is>
      </c>
      <c r="B174" s="29" t="inlineStr">
        <is>
          <t>Line Item Product Variant Weight · NUMERIC · Shopify orders</t>
        </is>
      </c>
      <c r="C174" s="26" t="n"/>
      <c r="D174" s="27">
        <f>IF(AND($C174="x",$A174&lt;&gt;""),$A174,"")</f>
        <v/>
      </c>
    </row>
    <row r="175">
      <c r="A175" s="25" t="inlineStr">
        <is>
          <t>line_item__variant_weight_unit</t>
        </is>
      </c>
      <c r="B175" s="29" t="inlineStr">
        <is>
          <t>Line Item Product Variant Weight Unit (weight_unit) · TEXT · Shopify orders</t>
        </is>
      </c>
      <c r="C175" s="26" t="n"/>
      <c r="D175" s="27">
        <f>IF(AND($C175="x",$A175&lt;&gt;""),$A175,"")</f>
        <v/>
      </c>
    </row>
    <row r="176">
      <c r="A176" s="25" t="inlineStr">
        <is>
          <t>line_item__vendor</t>
        </is>
      </c>
      <c r="B176" s="29" t="inlineStr">
        <is>
          <t>Line Item Vendor · TEXT · Shopify orders</t>
        </is>
      </c>
      <c r="C176" s="26" t="n"/>
      <c r="D176" s="27">
        <f>IF(AND($C176="x",$A176&lt;&gt;""),$A176,"")</f>
        <v/>
      </c>
    </row>
    <row r="177">
      <c r="A177" s="25" t="inlineStr">
        <is>
          <t>order_adjusted_discounts</t>
        </is>
      </c>
      <c r="B177" s="29" t="inlineStr">
        <is>
          <t>Order Adjusted Discounts · NUMERIC · Shopify orders</t>
        </is>
      </c>
      <c r="C177" s="26" t="n"/>
      <c r="D177" s="27">
        <f>IF(AND($C177="x",$A177&lt;&gt;""),$A177,"")</f>
        <v/>
      </c>
    </row>
    <row r="178">
      <c r="A178" s="25" t="inlineStr">
        <is>
          <t>order_app_id</t>
        </is>
      </c>
      <c r="B178" s="29" t="inlineStr">
        <is>
          <t>Order App ID · TEXT · Shopify orders</t>
        </is>
      </c>
      <c r="C178" s="26" t="n"/>
      <c r="D178" s="27">
        <f>IF(AND($C178="x",$A178&lt;&gt;""),$A178,"")</f>
        <v/>
      </c>
    </row>
    <row r="179">
      <c r="A179" s="25" t="inlineStr">
        <is>
          <t>order_app_name</t>
        </is>
      </c>
      <c r="B179" s="29" t="inlineStr">
        <is>
          <t>Order App name · TEXT · Shopify orders</t>
        </is>
      </c>
      <c r="C179" s="26" t="n"/>
      <c r="D179" s="27">
        <f>IF(AND($C179="x",$A179&lt;&gt;""),$A179,"")</f>
        <v/>
      </c>
    </row>
    <row r="180">
      <c r="A180" s="25" t="inlineStr">
        <is>
          <t>order_billing_address</t>
        </is>
      </c>
      <c r="B180" s="29" t="inlineStr">
        <is>
          <t>Order Billing Address · TEXT · Shopify orders</t>
        </is>
      </c>
      <c r="C180" s="26" t="n"/>
      <c r="D180" s="27">
        <f>IF(AND($C180="x",$A180&lt;&gt;""),$A180,"")</f>
        <v/>
      </c>
    </row>
    <row r="181">
      <c r="A181" s="25" t="inlineStr">
        <is>
          <t>order_billing_address_city</t>
        </is>
      </c>
      <c r="B181" s="29" t="inlineStr">
        <is>
          <t>Order Billing Address City · CITY · Shopify orders</t>
        </is>
      </c>
      <c r="C181" s="26" t="n"/>
      <c r="D181" s="27">
        <f>IF(AND($C181="x",$A181&lt;&gt;""),$A181,"")</f>
        <v/>
      </c>
    </row>
    <row r="182">
      <c r="A182" s="25" t="inlineStr">
        <is>
          <t>order_billing_address_country</t>
        </is>
      </c>
      <c r="B182" s="29" t="inlineStr">
        <is>
          <t>Order Billing Address Country · COUNTRY · Shopify orders</t>
        </is>
      </c>
      <c r="C182" s="26" t="n"/>
      <c r="D182" s="27">
        <f>IF(AND($C182="x",$A182&lt;&gt;""),$A182,"")</f>
        <v/>
      </c>
    </row>
    <row r="183">
      <c r="A183" s="25" t="inlineStr">
        <is>
          <t>order_billing_address_province</t>
        </is>
      </c>
      <c r="B183" s="29" t="inlineStr">
        <is>
          <t>Order Billing Address Province · TEXT · Shopify orders</t>
        </is>
      </c>
      <c r="C183" s="26" t="n"/>
      <c r="D183" s="27">
        <f>IF(AND($C183="x",$A183&lt;&gt;""),$A183,"")</f>
        <v/>
      </c>
    </row>
    <row r="184">
      <c r="A184" s="25" t="inlineStr">
        <is>
          <t>order_billing_matches_shipping</t>
        </is>
      </c>
      <c r="B184" s="29" t="inlineStr">
        <is>
          <t>Order Billing Address Matches Shipping Address · BOOLEAN · Shopify orders</t>
        </is>
      </c>
      <c r="C184" s="26" t="n"/>
      <c r="D184" s="27">
        <f>IF(AND($C184="x",$A184&lt;&gt;""),$A184,"")</f>
        <v/>
      </c>
    </row>
    <row r="185">
      <c r="A185" s="25" t="inlineStr">
        <is>
          <t>order_can_mark_as_paid</t>
        </is>
      </c>
      <c r="B185" s="29" t="inlineStr">
        <is>
          <t>Order Can Mark As Paid · BOOLEAN · Shopify orders</t>
        </is>
      </c>
      <c r="C185" s="26" t="n"/>
      <c r="D185" s="27">
        <f>IF(AND($C185="x",$A185&lt;&gt;""),$A185,"")</f>
        <v/>
      </c>
    </row>
    <row r="186">
      <c r="A186" s="25" t="inlineStr">
        <is>
          <t>order_can_notify_customer</t>
        </is>
      </c>
      <c r="B186" s="29" t="inlineStr">
        <is>
          <t>Order Can Notify Customer · BOOLEAN · Shopify orders</t>
        </is>
      </c>
      <c r="C186" s="26" t="n"/>
      <c r="D186" s="27">
        <f>IF(AND($C186="x",$A186&lt;&gt;""),$A186,"")</f>
        <v/>
      </c>
    </row>
    <row r="187">
      <c r="A187" s="25" t="inlineStr">
        <is>
          <t>order_cancel_reason</t>
        </is>
      </c>
      <c r="B187" s="29" t="inlineStr">
        <is>
          <t>Order Cancel Reason · TEXT · Shopify orders</t>
        </is>
      </c>
      <c r="C187" s="26" t="n"/>
      <c r="D187" s="27">
        <f>IF(AND($C187="x",$A187&lt;&gt;""),$A187,"")</f>
        <v/>
      </c>
    </row>
    <row r="188">
      <c r="A188" s="25" t="inlineStr">
        <is>
          <t>order_cancellation_staff_note</t>
        </is>
      </c>
      <c r="B188" s="29" t="inlineStr">
        <is>
          <t>Order Cancellation Staff Note · TEXT · Shopify orders</t>
        </is>
      </c>
      <c r="C188" s="26" t="n"/>
      <c r="D188" s="27">
        <f>IF(AND($C188="x",$A188&lt;&gt;""),$A188,"")</f>
        <v/>
      </c>
    </row>
    <row r="189">
      <c r="A189" s="25" t="inlineStr">
        <is>
          <t>order_cancelled_at</t>
        </is>
      </c>
      <c r="B189" s="29" t="inlineStr">
        <is>
          <t>Order Cancelled At · TIMESTAMP · Shopify orders</t>
        </is>
      </c>
      <c r="C189" s="26" t="n"/>
      <c r="D189" s="27">
        <f>IF(AND($C189="x",$A189&lt;&gt;""),$A189,"")</f>
        <v/>
      </c>
    </row>
    <row r="190">
      <c r="A190" s="25" t="inlineStr">
        <is>
          <t>order_capturable</t>
        </is>
      </c>
      <c r="B190" s="29" t="inlineStr">
        <is>
          <t>Order Capturable · BOOLEAN · Shopify orders</t>
        </is>
      </c>
      <c r="C190" s="26" t="n"/>
      <c r="D190" s="27">
        <f>IF(AND($C190="x",$A190&lt;&gt;""),$A190,"")</f>
        <v/>
      </c>
    </row>
    <row r="191">
      <c r="A191" s="25" t="inlineStr">
        <is>
          <t>order_cart_discount_amount_presentment</t>
        </is>
      </c>
      <c r="B191" s="29" t="inlineStr">
        <is>
          <t>Order Cart Discount Amount (Presentment Currency) · NUMERIC · Shopify orders</t>
        </is>
      </c>
      <c r="C191" s="26" t="n"/>
      <c r="D191" s="27">
        <f>IF(AND($C191="x",$A191&lt;&gt;""),$A191,"")</f>
        <v/>
      </c>
    </row>
    <row r="192">
      <c r="A192" s="25" t="inlineStr">
        <is>
          <t>order_channel_handle</t>
        </is>
      </c>
      <c r="B192" s="29" t="inlineStr">
        <is>
          <t>Order Channel Handle · TEXT · Shopify orders</t>
        </is>
      </c>
      <c r="C192" s="26" t="n"/>
      <c r="D192" s="27">
        <f>IF(AND($C192="x",$A192&lt;&gt;""),$A192,"")</f>
        <v/>
      </c>
    </row>
    <row r="193">
      <c r="A193" s="25" t="inlineStr">
        <is>
          <t>order_client_ip</t>
        </is>
      </c>
      <c r="B193" s="29" t="inlineStr">
        <is>
          <t>Order Client IP · TEXT · Shopify orders</t>
        </is>
      </c>
      <c r="C193" s="26" t="n"/>
      <c r="D193" s="27">
        <f>IF(AND($C193="x",$A193&lt;&gt;""),$A193,"")</f>
        <v/>
      </c>
    </row>
    <row r="194">
      <c r="A194" s="25" t="inlineStr">
        <is>
          <t>order_closed</t>
        </is>
      </c>
      <c r="B194" s="29" t="inlineStr">
        <is>
          <t>Order Closed · BOOLEAN · Shopify orders</t>
        </is>
      </c>
      <c r="C194" s="26" t="n"/>
      <c r="D194" s="27">
        <f>IF(AND($C194="x",$A194&lt;&gt;""),$A194,"")</f>
        <v/>
      </c>
    </row>
    <row r="195">
      <c r="A195" s="25" t="inlineStr">
        <is>
          <t>order_closed_at</t>
        </is>
      </c>
      <c r="B195" s="29" t="inlineStr">
        <is>
          <t>Order Closed At · TIMESTAMP · Shopify orders</t>
        </is>
      </c>
      <c r="C195" s="26" t="n"/>
      <c r="D195" s="27">
        <f>IF(AND($C195="x",$A195&lt;&gt;""),$A195,"")</f>
        <v/>
      </c>
    </row>
    <row r="196">
      <c r="A196" s="25" t="inlineStr">
        <is>
          <t>order_confirmation_number</t>
        </is>
      </c>
      <c r="B196" s="29" t="inlineStr">
        <is>
          <t>Order Confirmation Number · TEXT · Shopify orders</t>
        </is>
      </c>
      <c r="C196" s="26" t="n"/>
      <c r="D196" s="27">
        <f>IF(AND($C196="x",$A196&lt;&gt;""),$A196,"")</f>
        <v/>
      </c>
    </row>
    <row r="197">
      <c r="A197" s="25" t="inlineStr">
        <is>
          <t>order_confirmed</t>
        </is>
      </c>
      <c r="B197" s="29" t="inlineStr">
        <is>
          <t>Order Confirmed · TEXT · Shopify orders</t>
        </is>
      </c>
      <c r="C197" s="26" t="n"/>
      <c r="D197" s="27">
        <f>IF(AND($C197="x",$A197&lt;&gt;""),$A197,"")</f>
        <v/>
      </c>
    </row>
    <row r="198">
      <c r="A198" s="25" t="inlineStr">
        <is>
          <t>order_cost_of_goods_sold</t>
        </is>
      </c>
      <c r="B198" s="29" t="inlineStr">
        <is>
          <t>Order Cost of Goods Sold · NUMERIC · Shopify orders</t>
        </is>
      </c>
      <c r="C198" s="26" t="n"/>
      <c r="D198" s="27">
        <f>IF(AND($C198="x",$A198&lt;&gt;""),$A198,"")</f>
        <v/>
      </c>
    </row>
    <row r="199">
      <c r="A199" s="25" t="inlineStr">
        <is>
          <t>order_count</t>
        </is>
      </c>
      <c r="B199" s="29" t="inlineStr">
        <is>
          <t>Order Count · NUMERIC · Shopify orders</t>
        </is>
      </c>
      <c r="C199" s="26" t="n"/>
      <c r="D199" s="27">
        <f>IF(AND($C199="x",$A199&lt;&gt;""),$A199,"")</f>
        <v/>
      </c>
    </row>
    <row r="200">
      <c r="A200" s="25" t="inlineStr">
        <is>
          <t>order_currency</t>
        </is>
      </c>
      <c r="B200" s="29" t="inlineStr">
        <is>
          <t>Order Currency · TEXT · Shopify orders</t>
        </is>
      </c>
      <c r="C200" s="26" t="n"/>
      <c r="D200" s="27">
        <f>IF(AND($C200="x",$A200&lt;&gt;""),$A200,"")</f>
        <v/>
      </c>
    </row>
    <row r="201">
      <c r="A201" s="25" t="inlineStr">
        <is>
          <t>order_current_cart_discount_amount_presentment</t>
        </is>
      </c>
      <c r="B201" s="29" t="inlineStr">
        <is>
          <t>Order Current Cart Discount Amount (Presentment Currency) · NUMERIC · Shopify orders</t>
        </is>
      </c>
      <c r="C201" s="26" t="n"/>
      <c r="D201" s="27">
        <f>IF(AND($C201="x",$A201&lt;&gt;""),$A201,"")</f>
        <v/>
      </c>
    </row>
    <row r="202">
      <c r="A202" s="25" t="inlineStr">
        <is>
          <t>order_current_discount_cart</t>
        </is>
      </c>
      <c r="B202" s="29" t="inlineStr">
        <is>
          <t>Order Current Discount Cart · NUMERIC · Shopify orders</t>
        </is>
      </c>
      <c r="C202" s="26" t="n"/>
      <c r="D202" s="27">
        <f>IF(AND($C202="x",$A202&lt;&gt;""),$A202,"")</f>
        <v/>
      </c>
    </row>
    <row r="203">
      <c r="A203" s="25" t="inlineStr">
        <is>
          <t>order_current_shipping_price</t>
        </is>
      </c>
      <c r="B203" s="29" t="inlineStr">
        <is>
          <t>Order Current Shipping Price · NUMERIC · Shopify orders</t>
        </is>
      </c>
      <c r="C203" s="26" t="n"/>
      <c r="D203" s="27">
        <f>IF(AND($C203="x",$A203&lt;&gt;""),$A203,"")</f>
        <v/>
      </c>
    </row>
    <row r="204">
      <c r="A204" s="25" t="inlineStr">
        <is>
          <t>order_current_shipping_price_presentment</t>
        </is>
      </c>
      <c r="B204" s="29" t="inlineStr">
        <is>
          <t>Order Current Shipping Price (Presentment Currency) · NUMERIC · Shopify orders</t>
        </is>
      </c>
      <c r="C204" s="26" t="n"/>
      <c r="D204" s="27">
        <f>IF(AND($C204="x",$A204&lt;&gt;""),$A204,"")</f>
        <v/>
      </c>
    </row>
    <row r="205">
      <c r="A205" s="25" t="inlineStr">
        <is>
          <t>order_current_subtotal_line_items_quantity</t>
        </is>
      </c>
      <c r="B205" s="29" t="inlineStr">
        <is>
          <t>Order Current Subtotal Line Items Quantity · NUMERIC · Shopify orders</t>
        </is>
      </c>
      <c r="C205" s="26" t="n"/>
      <c r="D205" s="27">
        <f>IF(AND($C205="x",$A205&lt;&gt;""),$A205,"")</f>
        <v/>
      </c>
    </row>
    <row r="206">
      <c r="A206" s="25" t="inlineStr">
        <is>
          <t>order_current_subtotal_price</t>
        </is>
      </c>
      <c r="B206" s="29" t="inlineStr">
        <is>
          <t>Order Current Subtotal Price · NUMERIC · Shopify orders</t>
        </is>
      </c>
      <c r="C206" s="26" t="n"/>
      <c r="D206" s="27">
        <f>IF(AND($C206="x",$A206&lt;&gt;""),$A206,"")</f>
        <v/>
      </c>
    </row>
    <row r="207">
      <c r="A207" s="25" t="inlineStr">
        <is>
          <t>order_current_subtotal_price_presentment</t>
        </is>
      </c>
      <c r="B207" s="29" t="inlineStr">
        <is>
          <t>Order Current Subtotal Price (Presentment Currency) · NUMERIC · Shopify orders</t>
        </is>
      </c>
      <c r="C207" s="26" t="n"/>
      <c r="D207" s="27">
        <f>IF(AND($C207="x",$A207&lt;&gt;""),$A207,"")</f>
        <v/>
      </c>
    </row>
    <row r="208">
      <c r="A208" s="25" t="inlineStr">
        <is>
          <t>order_current_total_additional_fees_amount</t>
        </is>
      </c>
      <c r="B208" s="29" t="inlineStr">
        <is>
          <t>Order Current Total Additional Fees Amount · NUMERIC · Shopify orders</t>
        </is>
      </c>
      <c r="C208" s="26" t="n"/>
      <c r="D208" s="27">
        <f>IF(AND($C208="x",$A208&lt;&gt;""),$A208,"")</f>
        <v/>
      </c>
    </row>
    <row r="209">
      <c r="A209" s="25" t="inlineStr">
        <is>
          <t>order_current_total_additional_fees_presentment</t>
        </is>
      </c>
      <c r="B209" s="29" t="inlineStr">
        <is>
          <t>Order Current Total Additional Fees (Presentment Currency) · NUMERIC · Shopify orders</t>
        </is>
      </c>
      <c r="C209" s="26" t="n"/>
      <c r="D209" s="27">
        <f>IF(AND($C209="x",$A209&lt;&gt;""),$A209,"")</f>
        <v/>
      </c>
    </row>
    <row r="210">
      <c r="A210" s="25" t="inlineStr">
        <is>
          <t>order_current_total_discounts</t>
        </is>
      </c>
      <c r="B210" s="29" t="inlineStr">
        <is>
          <t>Order Current Total Discounts · NUMERIC · Shopify orders</t>
        </is>
      </c>
      <c r="C210" s="26" t="n"/>
      <c r="D210" s="27">
        <f>IF(AND($C210="x",$A210&lt;&gt;""),$A210,"")</f>
        <v/>
      </c>
    </row>
    <row r="211">
      <c r="A211" s="25" t="inlineStr">
        <is>
          <t>order_current_total_discounts_presentment</t>
        </is>
      </c>
      <c r="B211" s="29" t="inlineStr">
        <is>
          <t>Order Current Total Discounts (Presentment Currency) · NUMERIC · Shopify orders</t>
        </is>
      </c>
      <c r="C211" s="26" t="n"/>
      <c r="D211" s="27">
        <f>IF(AND($C211="x",$A211&lt;&gt;""),$A211,"")</f>
        <v/>
      </c>
    </row>
    <row r="212">
      <c r="A212" s="25" t="inlineStr">
        <is>
          <t>order_current_total_duties_amount</t>
        </is>
      </c>
      <c r="B212" s="29" t="inlineStr">
        <is>
          <t>Order Current Total Duties Amount · NUMERIC · Shopify orders</t>
        </is>
      </c>
      <c r="C212" s="26" t="n"/>
      <c r="D212" s="27">
        <f>IF(AND($C212="x",$A212&lt;&gt;""),$A212,"")</f>
        <v/>
      </c>
    </row>
    <row r="213">
      <c r="A213" s="25" t="inlineStr">
        <is>
          <t>order_current_total_duties_presentment</t>
        </is>
      </c>
      <c r="B213" s="29" t="inlineStr">
        <is>
          <t>Order Current Total Duties (Presentment Currency) · NUMERIC · Shopify orders</t>
        </is>
      </c>
      <c r="C213" s="26" t="n"/>
      <c r="D213" s="27">
        <f>IF(AND($C213="x",$A213&lt;&gt;""),$A213,"")</f>
        <v/>
      </c>
    </row>
    <row r="214">
      <c r="A214" s="25" t="inlineStr">
        <is>
          <t>order_current_total_price</t>
        </is>
      </c>
      <c r="B214" s="29" t="inlineStr">
        <is>
          <t>Order Current Total Price (A duplicate of `order_total_price`) · NUMERIC · Shopify orders</t>
        </is>
      </c>
      <c r="C214" s="26" t="n"/>
      <c r="D214" s="27">
        <f>IF(AND($C214="x",$A214&lt;&gt;""),$A214,"")</f>
        <v/>
      </c>
    </row>
    <row r="215">
      <c r="A215" s="25" t="inlineStr">
        <is>
          <t>order_current_total_price_presentment</t>
        </is>
      </c>
      <c r="B215" s="29" t="inlineStr">
        <is>
          <t>Order Current Total Price (Presentment Currency) · NUMERIC · Shopify orders</t>
        </is>
      </c>
      <c r="C215" s="26" t="n"/>
      <c r="D215" s="27">
        <f>IF(AND($C215="x",$A215&lt;&gt;""),$A215,"")</f>
        <v/>
      </c>
    </row>
    <row r="216">
      <c r="A216" s="25" t="inlineStr">
        <is>
          <t>order_current_total_tax</t>
        </is>
      </c>
      <c r="B216" s="29" t="inlineStr">
        <is>
          <t>Order Current Total Tax · NUMERIC · Shopify orders</t>
        </is>
      </c>
      <c r="C216" s="26" t="n"/>
      <c r="D216" s="27">
        <f>IF(AND($C216="x",$A216&lt;&gt;""),$A216,"")</f>
        <v/>
      </c>
    </row>
    <row r="217">
      <c r="A217" s="25" t="inlineStr">
        <is>
          <t>order_current_total_tax_presentment</t>
        </is>
      </c>
      <c r="B217" s="29" t="inlineStr">
        <is>
          <t>Order Current Total Tax (Presentment Currency) · NUMERIC · Shopify orders</t>
        </is>
      </c>
      <c r="C217" s="26" t="n"/>
      <c r="D217" s="27">
        <f>IF(AND($C217="x",$A217&lt;&gt;""),$A217,"")</f>
        <v/>
      </c>
    </row>
    <row r="218">
      <c r="A218" s="25" t="inlineStr">
        <is>
          <t>order_current_total_weight</t>
        </is>
      </c>
      <c r="B218" s="29" t="inlineStr">
        <is>
          <t>Order Current Total Weight · NUMERIC · Shopify orders</t>
        </is>
      </c>
      <c r="C218" s="26" t="n"/>
      <c r="D218" s="27">
        <f>IF(AND($C218="x",$A218&lt;&gt;""),$A218,"")</f>
        <v/>
      </c>
    </row>
    <row r="219">
      <c r="A219" s="25" t="inlineStr">
        <is>
          <t>order_custom_attributes</t>
        </is>
      </c>
      <c r="B219" s="29" t="inlineStr">
        <is>
          <t>Order Custom Attributes (Note Attributes) · TEXT · Shopify orders</t>
        </is>
      </c>
      <c r="C219" s="26" t="n"/>
      <c r="D219" s="27">
        <f>IF(AND($C219="x",$A219&lt;&gt;""),$A219,"")</f>
        <v/>
      </c>
    </row>
    <row r="220">
      <c r="A220" s="25" t="inlineStr">
        <is>
          <t>order_customer_accepts_marketing</t>
        </is>
      </c>
      <c r="B220" s="29" t="inlineStr">
        <is>
          <t>Order Customer Accepts Marketing · BOOLEAN · Shopify orders</t>
        </is>
      </c>
      <c r="C220" s="26" t="n"/>
      <c r="D220" s="27">
        <f>IF(AND($C220="x",$A220&lt;&gt;""),$A220,"")</f>
        <v/>
      </c>
    </row>
    <row r="221">
      <c r="A221" s="25" t="inlineStr">
        <is>
          <t>order_customer_has_multiple_orders</t>
        </is>
      </c>
      <c r="B221" s="29" t="inlineStr">
        <is>
          <t>Order Customer Has Multiple Orders · BOOLEAN · Shopify orders</t>
        </is>
      </c>
      <c r="C221" s="26" t="n"/>
      <c r="D221" s="27">
        <f>IF(AND($C221="x",$A221&lt;&gt;""),$A221,"")</f>
        <v/>
      </c>
    </row>
    <row r="222">
      <c r="A222" s="25" t="inlineStr">
        <is>
          <t>order_customer_last_visit_referral_code</t>
        </is>
      </c>
      <c r="B222" s="29" t="inlineStr">
        <is>
          <t>Order Customer Last Visit Referral Code · TEXT · Shopify orders</t>
        </is>
      </c>
      <c r="C222" s="26" t="n"/>
      <c r="D222" s="27">
        <f>IF(AND($C222="x",$A222&lt;&gt;""),$A222,"")</f>
        <v/>
      </c>
    </row>
    <row r="223">
      <c r="A223" s="25" t="inlineStr">
        <is>
          <t>order_customer_last_visit_referrer_url</t>
        </is>
      </c>
      <c r="B223" s="29" t="inlineStr">
        <is>
          <t>Order Customer Last Visit Referrer URL · TEXT · Shopify orders</t>
        </is>
      </c>
      <c r="C223" s="26" t="n"/>
      <c r="D223" s="27">
        <f>IF(AND($C223="x",$A223&lt;&gt;""),$A223,"")</f>
        <v/>
      </c>
    </row>
    <row r="224">
      <c r="A224" s="25" t="inlineStr">
        <is>
          <t>order_customer_last_visit_utm_content</t>
        </is>
      </c>
      <c r="B224" s="29" t="inlineStr">
        <is>
          <t>Order Customer Last Visit UTM Content · TEXT · Shopify orders</t>
        </is>
      </c>
      <c r="C224" s="26" t="n"/>
      <c r="D224" s="27">
        <f>IF(AND($C224="x",$A224&lt;&gt;""),$A224,"")</f>
        <v/>
      </c>
    </row>
    <row r="225">
      <c r="A225" s="25" t="inlineStr">
        <is>
          <t>order_customer_last_visit_utm_term</t>
        </is>
      </c>
      <c r="B225" s="29" t="inlineStr">
        <is>
          <t>Order Customer Last Visit UTM Term · TEXT · Shopify orders</t>
        </is>
      </c>
      <c r="C225" s="26" t="n"/>
      <c r="D225" s="27">
        <f>IF(AND($C225="x",$A225&lt;&gt;""),$A225,"")</f>
        <v/>
      </c>
    </row>
    <row r="226">
      <c r="A226" s="25" t="inlineStr">
        <is>
          <t>order_customer_number_of_orders</t>
        </is>
      </c>
      <c r="B226" s="29" t="inlineStr">
        <is>
          <t>Order Customer Number Of Orders · NUMERIC · Shopify orders</t>
        </is>
      </c>
      <c r="C226" s="26" t="n"/>
      <c r="D226" s="27">
        <f>IF(AND($C226="x",$A226&lt;&gt;""),$A226,"")</f>
        <v/>
      </c>
    </row>
    <row r="227">
      <c r="A227" s="25" t="inlineStr">
        <is>
          <t>order_discount_code</t>
        </is>
      </c>
      <c r="B227" s="29" t="inlineStr">
        <is>
          <t>Order Discount Code · TEXT · Shopify orders</t>
        </is>
      </c>
      <c r="C227" s="26" t="n"/>
      <c r="D227" s="27">
        <f>IF(AND($C227="x",$A227&lt;&gt;""),$A227,"")</f>
        <v/>
      </c>
    </row>
    <row r="228">
      <c r="A228" s="25" t="inlineStr">
        <is>
          <t>order_discount_codes</t>
        </is>
      </c>
      <c r="B228" s="29" t="inlineStr">
        <is>
          <t>Order Discount Codes · TEXT · Shopify orders</t>
        </is>
      </c>
      <c r="C228" s="26" t="n"/>
      <c r="D228" s="27">
        <f>IF(AND($C228="x",$A228&lt;&gt;""),$A228,"")</f>
        <v/>
      </c>
    </row>
    <row r="229">
      <c r="A229" s="25" t="inlineStr">
        <is>
          <t>order_edited</t>
        </is>
      </c>
      <c r="B229" s="29" t="inlineStr">
        <is>
          <t>Order Edited · BOOLEAN · Shopify orders</t>
        </is>
      </c>
      <c r="C229" s="26" t="n"/>
      <c r="D229" s="27">
        <f>IF(AND($C229="x",$A229&lt;&gt;""),$A229,"")</f>
        <v/>
      </c>
    </row>
    <row r="230">
      <c r="A230" s="25" t="inlineStr">
        <is>
          <t>order_email</t>
        </is>
      </c>
      <c r="B230" s="29" t="inlineStr">
        <is>
          <t>Order Email · TEXT · Shopify orders</t>
        </is>
      </c>
      <c r="C230" s="26" t="n"/>
      <c r="D230" s="27">
        <f>IF(AND($C230="x",$A230&lt;&gt;""),$A230,"")</f>
        <v/>
      </c>
    </row>
    <row r="231">
      <c r="A231" s="25" t="inlineStr">
        <is>
          <t>order_estimated_taxes</t>
        </is>
      </c>
      <c r="B231" s="29" t="inlineStr">
        <is>
          <t>Order Estimated Taxes · BOOLEAN · Shopify orders</t>
        </is>
      </c>
      <c r="C231" s="26" t="n"/>
      <c r="D231" s="27">
        <f>IF(AND($C231="x",$A231&lt;&gt;""),$A231,"")</f>
        <v/>
      </c>
    </row>
    <row r="232">
      <c r="A232" s="25" t="inlineStr">
        <is>
          <t>order_fulfillable</t>
        </is>
      </c>
      <c r="B232" s="29" t="inlineStr">
        <is>
          <t>Order Fulfillable · BOOLEAN · Shopify orders</t>
        </is>
      </c>
      <c r="C232" s="26" t="n"/>
      <c r="D232" s="27">
        <f>IF(AND($C232="x",$A232&lt;&gt;""),$A232,"")</f>
        <v/>
      </c>
    </row>
    <row r="233">
      <c r="A233" s="25" t="inlineStr">
        <is>
          <t>order_fulfillable_quantity</t>
        </is>
      </c>
      <c r="B233" s="29" t="inlineStr">
        <is>
          <t>(Deprecated) Order Fullfillable Quantity · NUMERIC · Shopify orders</t>
        </is>
      </c>
      <c r="C233" s="26" t="n"/>
      <c r="D233" s="27">
        <f>IF(AND($C233="x",$A233&lt;&gt;""),$A233,"")</f>
        <v/>
      </c>
    </row>
    <row r="234">
      <c r="A234" s="25" t="inlineStr">
        <is>
          <t>order_fulfillment_created_first_date</t>
        </is>
      </c>
      <c r="B234" s="29" t="inlineStr">
        <is>
          <t>Order Fulfillment Created First Date · TIMESTAMP · Shopify orders</t>
        </is>
      </c>
      <c r="C234" s="26" t="n"/>
      <c r="D234" s="27">
        <f>IF(AND($C234="x",$A234&lt;&gt;""),$A234,"")</f>
        <v/>
      </c>
    </row>
    <row r="235">
      <c r="A235" s="25" t="inlineStr">
        <is>
          <t>order_fulfillment_created_last_date</t>
        </is>
      </c>
      <c r="B235" s="29" t="inlineStr">
        <is>
          <t>Order Fulfillment Created Last Date · TIMESTAMP · Shopify orders</t>
        </is>
      </c>
      <c r="C235" s="26" t="n"/>
      <c r="D235" s="27">
        <f>IF(AND($C235="x",$A235&lt;&gt;""),$A235,"")</f>
        <v/>
      </c>
    </row>
    <row r="236">
      <c r="A236" s="25" t="inlineStr">
        <is>
          <t>order_fulfillment_delivered_first_date</t>
        </is>
      </c>
      <c r="B236" s="29" t="inlineStr">
        <is>
          <t>Order Fulfillment Delivered First Date · TIMESTAMP · Shopify orders</t>
        </is>
      </c>
      <c r="C236" s="26" t="n"/>
      <c r="D236" s="27">
        <f>IF(AND($C236="x",$A236&lt;&gt;""),$A236,"")</f>
        <v/>
      </c>
    </row>
    <row r="237">
      <c r="A237" s="25" t="inlineStr">
        <is>
          <t>order_fulfillment_delivered_last_date</t>
        </is>
      </c>
      <c r="B237" s="29" t="inlineStr">
        <is>
          <t>Order Fulfillment Delivered Last Date · TIMESTAMP · Shopify orders</t>
        </is>
      </c>
      <c r="C237" s="26" t="n"/>
      <c r="D237" s="27">
        <f>IF(AND($C237="x",$A237&lt;&gt;""),$A237,"")</f>
        <v/>
      </c>
    </row>
    <row r="238">
      <c r="A238" s="25" t="inlineStr">
        <is>
          <t>order_fulfillment_service</t>
        </is>
      </c>
      <c r="B238" s="29" t="inlineStr">
        <is>
          <t>Order Fulfillment Service · TEXT · Shopify orders</t>
        </is>
      </c>
      <c r="C238" s="26" t="n"/>
      <c r="D238" s="27">
        <f>IF(AND($C238="x",$A238&lt;&gt;""),$A238,"")</f>
        <v/>
      </c>
    </row>
    <row r="239">
      <c r="A239" s="25" t="inlineStr">
        <is>
          <t>order_fulfillment_updated_first_date</t>
        </is>
      </c>
      <c r="B239" s="29" t="inlineStr">
        <is>
          <t>Order Fulfillment Updated First Date · TIMESTAMP · Shopify orders</t>
        </is>
      </c>
      <c r="C239" s="26" t="n"/>
      <c r="D239" s="27">
        <f>IF(AND($C239="x",$A239&lt;&gt;""),$A239,"")</f>
        <v/>
      </c>
    </row>
    <row r="240">
      <c r="A240" s="25" t="inlineStr">
        <is>
          <t>order_fulfillment_updated_last_date</t>
        </is>
      </c>
      <c r="B240" s="29" t="inlineStr">
        <is>
          <t>Order Fulfillment Updated Last Date · TIMESTAMP · Shopify orders</t>
        </is>
      </c>
      <c r="C240" s="26" t="n"/>
      <c r="D240" s="27">
        <f>IF(AND($C240="x",$A240&lt;&gt;""),$A240,"")</f>
        <v/>
      </c>
    </row>
    <row r="241">
      <c r="A241" s="25" t="inlineStr">
        <is>
          <t>order_fully_paid</t>
        </is>
      </c>
      <c r="B241" s="29" t="inlineStr">
        <is>
          <t>Order Fully Paid · BOOLEAN · Shopify orders</t>
        </is>
      </c>
      <c r="C241" s="26" t="n"/>
      <c r="D241" s="27">
        <f>IF(AND($C241="x",$A241&lt;&gt;""),$A241,"")</f>
        <v/>
      </c>
    </row>
    <row r="242">
      <c r="A242" s="25" t="inlineStr">
        <is>
          <t>order_fx_rate</t>
        </is>
      </c>
      <c r="B242" s="29" t="inlineStr">
        <is>
          <t>Order FX Rate · NUMERIC · Shopify orders</t>
        </is>
      </c>
      <c r="C242" s="26" t="n"/>
      <c r="D242" s="27">
        <f>IF(AND($C242="x",$A242&lt;&gt;""),$A242,"")</f>
        <v/>
      </c>
    </row>
    <row r="243">
      <c r="A243" s="25" t="inlineStr">
        <is>
          <t>order_gross_sales</t>
        </is>
      </c>
      <c r="B243" s="29" t="inlineStr">
        <is>
          <t>Order Gross Sales · NUMERIC · Shopify orders</t>
        </is>
      </c>
      <c r="C243" s="26" t="n"/>
      <c r="D243" s="27">
        <f>IF(AND($C243="x",$A243&lt;&gt;""),$A243,"")</f>
        <v/>
      </c>
    </row>
    <row r="244">
      <c r="A244" s="25" t="inlineStr">
        <is>
          <t>order_has_timeline_comment</t>
        </is>
      </c>
      <c r="B244" s="29" t="inlineStr">
        <is>
          <t>Order Has Timeline Comment · BOOLEAN · Shopify orders</t>
        </is>
      </c>
      <c r="C244" s="26" t="n"/>
      <c r="D244" s="27">
        <f>IF(AND($C244="x",$A244&lt;&gt;""),$A244,"")</f>
        <v/>
      </c>
    </row>
    <row r="245">
      <c r="A245" s="25" t="inlineStr">
        <is>
          <t>order_inventory_item_cost</t>
        </is>
      </c>
      <c r="B245" s="29" t="inlineStr">
        <is>
          <t>Order Inventory Item Cost (Duplicate) · NUMERIC · Shopify orders</t>
        </is>
      </c>
      <c r="C245" s="26" t="n"/>
      <c r="D245" s="27">
        <f>IF(AND($C245="x",$A245&lt;&gt;""),$A245,"")</f>
        <v/>
      </c>
    </row>
    <row r="246">
      <c r="A246" s="25" t="inlineStr">
        <is>
          <t>order_line_items</t>
        </is>
      </c>
      <c r="B246" s="29" t="inlineStr">
        <is>
          <t>Order Line Items · OBJECT · Shopify orders</t>
        </is>
      </c>
      <c r="C246" s="26" t="n"/>
      <c r="D246" s="27">
        <f>IF(AND($C246="x",$A246&lt;&gt;""),$A246,"")</f>
        <v/>
      </c>
    </row>
    <row r="247">
      <c r="A247" s="25" t="inlineStr">
        <is>
          <t>order_merchant_editable</t>
        </is>
      </c>
      <c r="B247" s="29" t="inlineStr">
        <is>
          <t>Order Merchant Editable · BOOLEAN · Shopify orders</t>
        </is>
      </c>
      <c r="C247" s="26" t="n"/>
      <c r="D247" s="27">
        <f>IF(AND($C247="x",$A247&lt;&gt;""),$A247,"")</f>
        <v/>
      </c>
    </row>
    <row r="248">
      <c r="A248" s="25" t="inlineStr">
        <is>
          <t>order_merchant_editable_errors</t>
        </is>
      </c>
      <c r="B248" s="29" t="inlineStr">
        <is>
          <t>Order Merchant Editable Errors · TEXT · Shopify orders</t>
        </is>
      </c>
      <c r="C248" s="26" t="n"/>
      <c r="D248" s="27">
        <f>IF(AND($C248="x",$A248&lt;&gt;""),$A248,"")</f>
        <v/>
      </c>
    </row>
    <row r="249">
      <c r="A249" s="25" t="inlineStr">
        <is>
          <t>order_metafield_created_at</t>
        </is>
      </c>
      <c r="B249" s="29" t="inlineStr">
        <is>
          <t>Order Metafield Created At · TIMESTAMP · Shopify orders</t>
        </is>
      </c>
      <c r="C249" s="26" t="n"/>
      <c r="D249" s="27">
        <f>IF(AND($C249="x",$A249&lt;&gt;""),$A249,"")</f>
        <v/>
      </c>
    </row>
    <row r="250">
      <c r="A250" s="25" t="inlineStr">
        <is>
          <t>order_metafield_description</t>
        </is>
      </c>
      <c r="B250" s="29" t="inlineStr">
        <is>
          <t>Order Metafield Description · TEXT · Shopify orders</t>
        </is>
      </c>
      <c r="C250" s="26" t="n"/>
      <c r="D250" s="27">
        <f>IF(AND($C250="x",$A250&lt;&gt;""),$A250,"")</f>
        <v/>
      </c>
    </row>
    <row r="251">
      <c r="A251" s="25" t="inlineStr">
        <is>
          <t>order_metafield_id</t>
        </is>
      </c>
      <c r="B251" s="29" t="inlineStr">
        <is>
          <t>Order Metafield ID · TEXT · Shopify orders</t>
        </is>
      </c>
      <c r="C251" s="26" t="n"/>
      <c r="D251" s="27">
        <f>IF(AND($C251="x",$A251&lt;&gt;""),$A251,"")</f>
        <v/>
      </c>
    </row>
    <row r="252">
      <c r="A252" s="25" t="inlineStr">
        <is>
          <t>order_metafield_key</t>
        </is>
      </c>
      <c r="B252" s="29" t="inlineStr">
        <is>
          <t>Order Metafield Key · TEXT · Shopify orders</t>
        </is>
      </c>
      <c r="C252" s="26" t="n"/>
      <c r="D252" s="27">
        <f>IF(AND($C252="x",$A252&lt;&gt;""),$A252,"")</f>
        <v/>
      </c>
    </row>
    <row r="253">
      <c r="A253" s="25" t="inlineStr">
        <is>
          <t>order_metafield_namespace</t>
        </is>
      </c>
      <c r="B253" s="29" t="inlineStr">
        <is>
          <t>Order Metafield Namespace · TEXT · Shopify orders</t>
        </is>
      </c>
      <c r="C253" s="26" t="n"/>
      <c r="D253" s="27">
        <f>IF(AND($C253="x",$A253&lt;&gt;""),$A253,"")</f>
        <v/>
      </c>
    </row>
    <row r="254">
      <c r="A254" s="25" t="inlineStr">
        <is>
          <t>order_metafield_type</t>
        </is>
      </c>
      <c r="B254" s="29" t="inlineStr">
        <is>
          <t>Order Metafield Type · TEXT · Shopify orders</t>
        </is>
      </c>
      <c r="C254" s="26" t="n"/>
      <c r="D254" s="27">
        <f>IF(AND($C254="x",$A254&lt;&gt;""),$A254,"")</f>
        <v/>
      </c>
    </row>
    <row r="255">
      <c r="A255" s="25" t="inlineStr">
        <is>
          <t>order_metafield_updated_at</t>
        </is>
      </c>
      <c r="B255" s="29" t="inlineStr">
        <is>
          <t>Order Metafield Updated At · TIMESTAMP · Shopify orders</t>
        </is>
      </c>
      <c r="C255" s="26" t="n"/>
      <c r="D255" s="27">
        <f>IF(AND($C255="x",$A255&lt;&gt;""),$A255,"")</f>
        <v/>
      </c>
    </row>
    <row r="256">
      <c r="A256" s="25" t="inlineStr">
        <is>
          <t>order_metafield_value</t>
        </is>
      </c>
      <c r="B256" s="29" t="inlineStr">
        <is>
          <t>Order Metafield Value · TEXT · Shopify orders</t>
        </is>
      </c>
      <c r="C256" s="26" t="n"/>
      <c r="D256" s="27">
        <f>IF(AND($C256="x",$A256&lt;&gt;""),$A256,"")</f>
        <v/>
      </c>
    </row>
    <row r="257">
      <c r="A257" s="25" t="inlineStr">
        <is>
          <t>order_net_payment</t>
        </is>
      </c>
      <c r="B257" s="29" t="inlineStr">
        <is>
          <t>Order Net Payment · NUMERIC · Shopify orders</t>
        </is>
      </c>
      <c r="C257" s="26" t="n"/>
      <c r="D257" s="27">
        <f>IF(AND($C257="x",$A257&lt;&gt;""),$A257,"")</f>
        <v/>
      </c>
    </row>
    <row r="258">
      <c r="A258" s="25" t="inlineStr">
        <is>
          <t>order_net_sales</t>
        </is>
      </c>
      <c r="B258" s="29" t="inlineStr">
        <is>
          <t>Order Net Sales · NUMERIC · Shopify orders</t>
        </is>
      </c>
      <c r="C258" s="26" t="n"/>
      <c r="D258" s="27">
        <f>IF(AND($C258="x",$A258&lt;&gt;""),$A258,"")</f>
        <v/>
      </c>
    </row>
    <row r="259">
      <c r="A259" s="25" t="inlineStr">
        <is>
          <t>order_note</t>
        </is>
      </c>
      <c r="B259" s="29" t="inlineStr">
        <is>
          <t>Order note · TEXT · Shopify orders</t>
        </is>
      </c>
      <c r="C259" s="26" t="n"/>
      <c r="D259" s="27">
        <f>IF(AND($C259="x",$A259&lt;&gt;""),$A259,"")</f>
        <v/>
      </c>
    </row>
    <row r="260">
      <c r="A260" s="25" t="inlineStr">
        <is>
          <t>order_original_price</t>
        </is>
      </c>
      <c r="B260" s="29" t="inlineStr">
        <is>
          <t>Order Original Price · NUMERIC · Shopify orders</t>
        </is>
      </c>
      <c r="C260" s="26" t="n"/>
      <c r="D260" s="27">
        <f>IF(AND($C260="x",$A260&lt;&gt;""),$A260,"")</f>
        <v/>
      </c>
    </row>
    <row r="261">
      <c r="A261" s="25" t="inlineStr">
        <is>
          <t>order_original_price_presentment</t>
        </is>
      </c>
      <c r="B261" s="29" t="inlineStr">
        <is>
          <t>Order Original Price (Presentment Currency) · NUMERIC · Shopify orders</t>
        </is>
      </c>
      <c r="C261" s="26" t="n"/>
      <c r="D261" s="27">
        <f>IF(AND($C261="x",$A261&lt;&gt;""),$A261,"")</f>
        <v/>
      </c>
    </row>
    <row r="262">
      <c r="A262" s="25" t="inlineStr">
        <is>
          <t>order_original_total_additional_fees_amount</t>
        </is>
      </c>
      <c r="B262" s="29" t="inlineStr">
        <is>
          <t>Order Original Total Additional Fees Amount · NUMERIC · Shopify orders</t>
        </is>
      </c>
      <c r="C262" s="26" t="n"/>
      <c r="D262" s="27">
        <f>IF(AND($C262="x",$A262&lt;&gt;""),$A262,"")</f>
        <v/>
      </c>
    </row>
    <row r="263">
      <c r="A263" s="25" t="inlineStr">
        <is>
          <t>order_original_total_additional_fees_presentment</t>
        </is>
      </c>
      <c r="B263" s="29" t="inlineStr">
        <is>
          <t>Order Original Total Additional Fees (Presentment Currency) · NUMERIC · Shopify orders</t>
        </is>
      </c>
      <c r="C263" s="26" t="n"/>
      <c r="D263" s="27">
        <f>IF(AND($C263="x",$A263&lt;&gt;""),$A263,"")</f>
        <v/>
      </c>
    </row>
    <row r="264">
      <c r="A264" s="25" t="inlineStr">
        <is>
          <t>order_original_total_duties_amount</t>
        </is>
      </c>
      <c r="B264" s="29" t="inlineStr">
        <is>
          <t>Order Original Total Duties Amount · NUMERIC · Shopify orders</t>
        </is>
      </c>
      <c r="C264" s="26" t="n"/>
      <c r="D264" s="27">
        <f>IF(AND($C264="x",$A264&lt;&gt;""),$A264,"")</f>
        <v/>
      </c>
    </row>
    <row r="265">
      <c r="A265" s="25" t="inlineStr">
        <is>
          <t>order_original_total_duties_presentment</t>
        </is>
      </c>
      <c r="B265" s="29" t="inlineStr">
        <is>
          <t>Order Original Total Duties (Presentment Currency) · NUMERIC · Shopify orders</t>
        </is>
      </c>
      <c r="C265" s="26" t="n"/>
      <c r="D265" s="27">
        <f>IF(AND($C265="x",$A265&lt;&gt;""),$A265,"")</f>
        <v/>
      </c>
    </row>
    <row r="266">
      <c r="A266" s="25" t="inlineStr">
        <is>
          <t>order_payment_gateways</t>
        </is>
      </c>
      <c r="B266" s="29" t="inlineStr">
        <is>
          <t>Order Payment Methods (Gateways) · TEXT · Shopify orders</t>
        </is>
      </c>
      <c r="C266" s="26" t="n"/>
      <c r="D266" s="27">
        <f>IF(AND($C266="x",$A266&lt;&gt;""),$A266,"")</f>
        <v/>
      </c>
    </row>
    <row r="267">
      <c r="A267" s="25" t="inlineStr">
        <is>
          <t>order_payment_references</t>
        </is>
      </c>
      <c r="B267" s="29" t="inlineStr">
        <is>
          <t>Order Payment References · TEXT · Shopify orders</t>
        </is>
      </c>
      <c r="C267" s="26" t="n"/>
      <c r="D267" s="27">
        <f>IF(AND($C267="x",$A267&lt;&gt;""),$A267,"")</f>
        <v/>
      </c>
    </row>
    <row r="268">
      <c r="A268" s="25" t="inlineStr">
        <is>
          <t>order_po_number</t>
        </is>
      </c>
      <c r="B268" s="29" t="inlineStr">
        <is>
          <t>Order PO Number · TEXT · Shopify orders</t>
        </is>
      </c>
      <c r="C268" s="26" t="n"/>
      <c r="D268" s="27">
        <f>IF(AND($C268="x",$A268&lt;&gt;""),$A268,"")</f>
        <v/>
      </c>
    </row>
    <row r="269">
      <c r="A269" s="25" t="inlineStr">
        <is>
          <t>order_presentment_currency</t>
        </is>
      </c>
      <c r="B269" s="29" t="inlineStr">
        <is>
          <t>Order Presentment Currency · TEXT · Shopify orders</t>
        </is>
      </c>
      <c r="C269" s="26" t="n"/>
      <c r="D269" s="27">
        <f>IF(AND($C269="x",$A269&lt;&gt;""),$A269,"")</f>
        <v/>
      </c>
    </row>
    <row r="270">
      <c r="A270" s="25" t="inlineStr">
        <is>
          <t>order_processed_at</t>
        </is>
      </c>
      <c r="B270" s="29" t="inlineStr">
        <is>
          <t>Order Processed At · TIMESTAMP · Shopify orders</t>
        </is>
      </c>
      <c r="C270" s="26" t="n"/>
      <c r="D270" s="27">
        <f>IF(AND($C270="x",$A270&lt;&gt;""),$A270,"")</f>
        <v/>
      </c>
    </row>
    <row r="271">
      <c r="A271" s="25" t="inlineStr">
        <is>
          <t>order_product_price</t>
        </is>
      </c>
      <c r="B271" s="29" t="inlineStr">
        <is>
          <t>Line Item Product Price · NUMERIC · Shopify orders</t>
        </is>
      </c>
      <c r="C271" s="26" t="n"/>
      <c r="D271" s="27">
        <f>IF(AND($C271="x",$A271&lt;&gt;""),$A271,"")</f>
        <v/>
      </c>
    </row>
    <row r="272">
      <c r="A272" s="25" t="inlineStr">
        <is>
          <t>order_quantity</t>
        </is>
      </c>
      <c r="B272" s="29" t="inlineStr">
        <is>
          <t>Order Items Quantity · NUMERIC · Shopify orders</t>
        </is>
      </c>
      <c r="C272" s="26" t="n"/>
      <c r="D272" s="27">
        <f>IF(AND($C272="x",$A272&lt;&gt;""),$A272,"")</f>
        <v/>
      </c>
    </row>
    <row r="273">
      <c r="A273" s="25" t="inlineStr">
        <is>
          <t>order_refund_discrepancy_amount</t>
        </is>
      </c>
      <c r="B273" s="29" t="inlineStr">
        <is>
          <t>Order Refund Discrepancy Amount · NUMERIC · Shopify orders</t>
        </is>
      </c>
      <c r="C273" s="26" t="n"/>
      <c r="D273" s="27">
        <f>IF(AND($C273="x",$A273&lt;&gt;""),$A273,"")</f>
        <v/>
      </c>
    </row>
    <row r="274">
      <c r="A274" s="25" t="inlineStr">
        <is>
          <t>order_refund_discrepancy_amount_presentment</t>
        </is>
      </c>
      <c r="B274" s="29" t="inlineStr">
        <is>
          <t>Order Refund Discrepancy Amount (Presentment Currency) · NUMERIC · Shopify orders</t>
        </is>
      </c>
      <c r="C274" s="26" t="n"/>
      <c r="D274" s="27">
        <f>IF(AND($C274="x",$A274&lt;&gt;""),$A274,"")</f>
        <v/>
      </c>
    </row>
    <row r="275">
      <c r="A275" s="25" t="inlineStr">
        <is>
          <t>order_refund_note</t>
        </is>
      </c>
      <c r="B275" s="29" t="inlineStr">
        <is>
          <t>Order Refund Note · TEXT · Shopify orders</t>
        </is>
      </c>
      <c r="C275" s="26" t="n"/>
      <c r="D275" s="27">
        <f>IF(AND($C275="x",$A275&lt;&gt;""),$A275,"")</f>
        <v/>
      </c>
    </row>
    <row r="276">
      <c r="A276" s="25" t="inlineStr">
        <is>
          <t>order_refundable</t>
        </is>
      </c>
      <c r="B276" s="29" t="inlineStr">
        <is>
          <t>Order Refundable · BOOLEAN · Shopify orders</t>
        </is>
      </c>
      <c r="C276" s="26" t="n"/>
      <c r="D276" s="27">
        <f>IF(AND($C276="x",$A276&lt;&gt;""),$A276,"")</f>
        <v/>
      </c>
    </row>
    <row r="277">
      <c r="A277" s="25" t="inlineStr">
        <is>
          <t>order_refunds</t>
        </is>
      </c>
      <c r="B277" s="29" t="inlineStr">
        <is>
          <t>Order Refunds · TEXT · Shopify orders</t>
        </is>
      </c>
      <c r="C277" s="26" t="n"/>
      <c r="D277" s="27">
        <f>IF(AND($C277="x",$A277&lt;&gt;""),$A277,"")</f>
        <v/>
      </c>
    </row>
    <row r="278">
      <c r="A278" s="25" t="inlineStr">
        <is>
          <t>order_refunds_net</t>
        </is>
      </c>
      <c r="B278" s="29" t="inlineStr">
        <is>
          <t>Aggregated Order Refunds Net · NUMERIC · Shopify orders</t>
        </is>
      </c>
      <c r="C278" s="26" t="n"/>
      <c r="D278" s="27">
        <f>IF(AND($C278="x",$A278&lt;&gt;""),$A278,"")</f>
        <v/>
      </c>
    </row>
    <row r="279">
      <c r="A279" s="25" t="inlineStr">
        <is>
          <t>order_refunds_quantity</t>
        </is>
      </c>
      <c r="B279" s="29" t="inlineStr">
        <is>
          <t>Order refunded items quantity · NUMERIC · Shopify orders</t>
        </is>
      </c>
      <c r="C279" s="26" t="n"/>
      <c r="D279" s="27">
        <f>IF(AND($C279="x",$A279&lt;&gt;""),$A279,"")</f>
        <v/>
      </c>
    </row>
    <row r="280">
      <c r="A280" s="25" t="inlineStr">
        <is>
          <t>order_refunds_total_tax</t>
        </is>
      </c>
      <c r="B280" s="29" t="inlineStr">
        <is>
          <t>Aggregated Order Refunds Total Tax · NUMERIC · Shopify orders</t>
        </is>
      </c>
      <c r="C280" s="26" t="n"/>
      <c r="D280" s="27">
        <f>IF(AND($C280="x",$A280&lt;&gt;""),$A280,"")</f>
        <v/>
      </c>
    </row>
    <row r="281">
      <c r="A281" s="25" t="inlineStr">
        <is>
          <t>order_registered_source_url</t>
        </is>
      </c>
      <c r="B281" s="29" t="inlineStr">
        <is>
          <t>Order Registered Source URL · TEXT · Shopify orders</t>
        </is>
      </c>
      <c r="C281" s="26" t="n"/>
      <c r="D281" s="27">
        <f>IF(AND($C281="x",$A281&lt;&gt;""),$A281,"")</f>
        <v/>
      </c>
    </row>
    <row r="282">
      <c r="A282" s="25" t="inlineStr">
        <is>
          <t>order_requires_shipping</t>
        </is>
      </c>
      <c r="B282" s="29" t="inlineStr">
        <is>
          <t>Order Requires Shipping · BOOLEAN · Shopify orders</t>
        </is>
      </c>
      <c r="C282" s="26" t="n"/>
      <c r="D282" s="27">
        <f>IF(AND($C282="x",$A282&lt;&gt;""),$A282,"")</f>
        <v/>
      </c>
    </row>
    <row r="283">
      <c r="A283" s="25" t="inlineStr">
        <is>
          <t>order_restockable</t>
        </is>
      </c>
      <c r="B283" s="29" t="inlineStr">
        <is>
          <t>Order Restockable · BOOLEAN · Shopify orders</t>
        </is>
      </c>
      <c r="C283" s="26" t="n"/>
      <c r="D283" s="27">
        <f>IF(AND($C283="x",$A283&lt;&gt;""),$A283,"")</f>
        <v/>
      </c>
    </row>
    <row r="284">
      <c r="A284" s="25" t="inlineStr">
        <is>
          <t>order_retail_location_name</t>
        </is>
      </c>
      <c r="B284" s="29" t="inlineStr">
        <is>
          <t>Order Retail Location Name · TEXT · Shopify orders</t>
        </is>
      </c>
      <c r="C284" s="26" t="n"/>
      <c r="D284" s="27">
        <f>IF(AND($C284="x",$A284&lt;&gt;""),$A284,"")</f>
        <v/>
      </c>
    </row>
    <row r="285">
      <c r="A285" s="25" t="inlineStr">
        <is>
          <t>order_return_status</t>
        </is>
      </c>
      <c r="B285" s="29" t="inlineStr">
        <is>
          <t>Order Return Status · TEXT · Shopify orders</t>
        </is>
      </c>
      <c r="C285" s="26" t="n"/>
      <c r="D285" s="27">
        <f>IF(AND($C285="x",$A285&lt;&gt;""),$A285,"")</f>
        <v/>
      </c>
    </row>
    <row r="286">
      <c r="A286" s="25" t="inlineStr">
        <is>
          <t>order_returns_amount</t>
        </is>
      </c>
      <c r="B286" s="29" t="inlineStr">
        <is>
          <t>Order returned items value · NUMERIC · Shopify orders</t>
        </is>
      </c>
      <c r="C286" s="26" t="n"/>
      <c r="D286" s="27">
        <f>IF(AND($C286="x",$A286&lt;&gt;""),$A286,"")</f>
        <v/>
      </c>
    </row>
    <row r="287">
      <c r="A287" s="25" t="inlineStr">
        <is>
          <t>order_returns_quantity</t>
        </is>
      </c>
      <c r="B287" s="29" t="inlineStr">
        <is>
          <t>Order returned items quantity · NUMERIC · Shopify orders</t>
        </is>
      </c>
      <c r="C287" s="26" t="n"/>
      <c r="D287" s="27">
        <f>IF(AND($C287="x",$A287&lt;&gt;""),$A287,"")</f>
        <v/>
      </c>
    </row>
    <row r="288">
      <c r="A288" s="25" t="inlineStr">
        <is>
          <t>order_sales_channel</t>
        </is>
      </c>
      <c r="B288" s="29" t="inlineStr">
        <is>
          <t>Order Sales Channel (A duplicate of `order_app_name`) · TEXT · Shopify orders</t>
        </is>
      </c>
      <c r="C288" s="26" t="n"/>
      <c r="D288" s="27">
        <f>IF(AND($C288="x",$A288&lt;&gt;""),$A288,"")</f>
        <v/>
      </c>
    </row>
    <row r="289">
      <c r="A289" s="25" t="inlineStr">
        <is>
          <t>order_shipping_address</t>
        </is>
      </c>
      <c r="B289" s="29" t="inlineStr">
        <is>
          <t>Order Shipping Address · TEXT · Shopify orders</t>
        </is>
      </c>
      <c r="C289" s="26" t="n"/>
      <c r="D289" s="27">
        <f>IF(AND($C289="x",$A289&lt;&gt;""),$A289,"")</f>
        <v/>
      </c>
    </row>
    <row r="290">
      <c r="A290" s="25" t="inlineStr">
        <is>
          <t>order_shipping_address_city</t>
        </is>
      </c>
      <c r="B290" s="29" t="inlineStr">
        <is>
          <t>Order Shipping Address City · CITY · Shopify orders</t>
        </is>
      </c>
      <c r="C290" s="26" t="n"/>
      <c r="D290" s="27">
        <f>IF(AND($C290="x",$A290&lt;&gt;""),$A290,"")</f>
        <v/>
      </c>
    </row>
    <row r="291">
      <c r="A291" s="25" t="inlineStr">
        <is>
          <t>order_shipping_address_country</t>
        </is>
      </c>
      <c r="B291" s="29" t="inlineStr">
        <is>
          <t>Order Shipping Address Country · COUNTRY · Shopify orders</t>
        </is>
      </c>
      <c r="C291" s="26" t="n"/>
      <c r="D291" s="27">
        <f>IF(AND($C291="x",$A291&lt;&gt;""),$A291,"")</f>
        <v/>
      </c>
    </row>
    <row r="292">
      <c r="A292" s="25" t="inlineStr">
        <is>
          <t>order_shipping_address_province</t>
        </is>
      </c>
      <c r="B292" s="29" t="inlineStr">
        <is>
          <t>Order Shipping Address Province · TEXT · Shopify orders</t>
        </is>
      </c>
      <c r="C292" s="26" t="n"/>
      <c r="D292" s="27">
        <f>IF(AND($C292="x",$A292&lt;&gt;""),$A292,"")</f>
        <v/>
      </c>
    </row>
    <row r="293">
      <c r="A293" s="25" t="inlineStr">
        <is>
          <t>order_shipping_address_zip</t>
        </is>
      </c>
      <c r="B293" s="29" t="inlineStr">
        <is>
          <t>Order Shipping Address Zip · TEXT · Shopify orders</t>
        </is>
      </c>
      <c r="C293" s="26" t="n"/>
      <c r="D293" s="27">
        <f>IF(AND($C293="x",$A293&lt;&gt;""),$A293,"")</f>
        <v/>
      </c>
    </row>
    <row r="294">
      <c r="A294" s="25" t="inlineStr">
        <is>
          <t>order_shipping_line_amount</t>
        </is>
      </c>
      <c r="B294" s="29" t="inlineStr">
        <is>
          <t>Order Shipping Line Amount · NUMERIC · Shopify orders</t>
        </is>
      </c>
      <c r="C294" s="26" t="n"/>
      <c r="D294" s="27">
        <f>IF(AND($C294="x",$A294&lt;&gt;""),$A294,"")</f>
        <v/>
      </c>
    </row>
    <row r="295">
      <c r="A295" s="25" t="inlineStr">
        <is>
          <t>order_shipping_line_carrier_identifier</t>
        </is>
      </c>
      <c r="B295" s="29" t="inlineStr">
        <is>
          <t>Order Shipping Line Carrier Identifier · TEXT · Shopify orders</t>
        </is>
      </c>
      <c r="C295" s="26" t="n"/>
      <c r="D295" s="27">
        <f>IF(AND($C295="x",$A295&lt;&gt;""),$A295,"")</f>
        <v/>
      </c>
    </row>
    <row r="296">
      <c r="A296" s="25" t="inlineStr">
        <is>
          <t>order_shipping_line_code</t>
        </is>
      </c>
      <c r="B296" s="29" t="inlineStr">
        <is>
          <t>Order Shipping Line Code · TEXT · Shopify orders</t>
        </is>
      </c>
      <c r="C296" s="26" t="n"/>
      <c r="D296" s="27">
        <f>IF(AND($C296="x",$A296&lt;&gt;""),$A296,"")</f>
        <v/>
      </c>
    </row>
    <row r="297">
      <c r="A297" s="25" t="inlineStr">
        <is>
          <t>order_shipping_line_delivery_category</t>
        </is>
      </c>
      <c r="B297" s="29" t="inlineStr">
        <is>
          <t>Order Shipping Line Delivery Category · TEXT · Shopify orders</t>
        </is>
      </c>
      <c r="C297" s="26" t="n"/>
      <c r="D297" s="27">
        <f>IF(AND($C297="x",$A297&lt;&gt;""),$A297,"")</f>
        <v/>
      </c>
    </row>
    <row r="298">
      <c r="A298" s="25" t="inlineStr">
        <is>
          <t>order_shipping_line_discounted_amount</t>
        </is>
      </c>
      <c r="B298" s="29" t="inlineStr">
        <is>
          <t>Order Shipping Line Discounted Amount · NUMERIC · Shopify orders</t>
        </is>
      </c>
      <c r="C298" s="26" t="n"/>
      <c r="D298" s="27">
        <f>IF(AND($C298="x",$A298&lt;&gt;""),$A298,"")</f>
        <v/>
      </c>
    </row>
    <row r="299">
      <c r="A299" s="25" t="inlineStr">
        <is>
          <t>order_shipping_line_id</t>
        </is>
      </c>
      <c r="B299" s="29" t="inlineStr">
        <is>
          <t>Order Shipping Line ID · TEXT · Shopify orders</t>
        </is>
      </c>
      <c r="C299" s="26" t="n"/>
      <c r="D299" s="27">
        <f>IF(AND($C299="x",$A299&lt;&gt;""),$A299,"")</f>
        <v/>
      </c>
    </row>
    <row r="300">
      <c r="A300" s="25" t="inlineStr">
        <is>
          <t>order_shipping_line_is_custom</t>
        </is>
      </c>
      <c r="B300" s="29" t="inlineStr">
        <is>
          <t>Order Shipping Line Is Custom · BOOLEAN · Shopify orders</t>
        </is>
      </c>
      <c r="C300" s="26" t="n"/>
      <c r="D300" s="27">
        <f>IF(AND($C300="x",$A300&lt;&gt;""),$A300,"")</f>
        <v/>
      </c>
    </row>
    <row r="301">
      <c r="A301" s="25" t="inlineStr">
        <is>
          <t>order_shipping_line_is_removed</t>
        </is>
      </c>
      <c r="B301" s="29" t="inlineStr">
        <is>
          <t>Order Shipping Line Is Removed · BOOLEAN · Shopify orders</t>
        </is>
      </c>
      <c r="C301" s="26" t="n"/>
      <c r="D301" s="27">
        <f>IF(AND($C301="x",$A301&lt;&gt;""),$A301,"")</f>
        <v/>
      </c>
    </row>
    <row r="302">
      <c r="A302" s="25" t="inlineStr">
        <is>
          <t>order_shipping_line_phone</t>
        </is>
      </c>
      <c r="B302" s="29" t="inlineStr">
        <is>
          <t>Order Shipping Line Phone · TEXT · Shopify orders</t>
        </is>
      </c>
      <c r="C302" s="26" t="n"/>
      <c r="D302" s="27">
        <f>IF(AND($C302="x",$A302&lt;&gt;""),$A302,"")</f>
        <v/>
      </c>
    </row>
    <row r="303">
      <c r="A303" s="25" t="inlineStr">
        <is>
          <t>order_shipping_line_shipping_rate_handle</t>
        </is>
      </c>
      <c r="B303" s="29" t="inlineStr">
        <is>
          <t>Order Shipping Line Shipping Rate Handle · TEXT · Shopify orders</t>
        </is>
      </c>
      <c r="C303" s="26" t="n"/>
      <c r="D303" s="27">
        <f>IF(AND($C303="x",$A303&lt;&gt;""),$A303,"")</f>
        <v/>
      </c>
    </row>
    <row r="304">
      <c r="A304" s="25" t="inlineStr">
        <is>
          <t>order_shipping_line_source</t>
        </is>
      </c>
      <c r="B304" s="29" t="inlineStr">
        <is>
          <t>Order Shipping Line Source · TEXT · Shopify orders</t>
        </is>
      </c>
      <c r="C304" s="26" t="n"/>
      <c r="D304" s="27">
        <f>IF(AND($C304="x",$A304&lt;&gt;""),$A304,"")</f>
        <v/>
      </c>
    </row>
    <row r="305">
      <c r="A305" s="25" t="inlineStr">
        <is>
          <t>order_shipping_line_title</t>
        </is>
      </c>
      <c r="B305" s="29" t="inlineStr">
        <is>
          <t>Order Shipping Line Title · TEXT · Shopify orders</t>
        </is>
      </c>
      <c r="C305" s="26" t="n"/>
      <c r="D305" s="27">
        <f>IF(AND($C305="x",$A305&lt;&gt;""),$A305,"")</f>
        <v/>
      </c>
    </row>
    <row r="306">
      <c r="A306" s="25" t="inlineStr">
        <is>
          <t>order_shipping_net_price</t>
        </is>
      </c>
      <c r="B306" s="29" t="inlineStr">
        <is>
          <t>Order Shipping Price (with taxes) · NUMERIC · Shopify orders</t>
        </is>
      </c>
      <c r="C306" s="26" t="n"/>
      <c r="D306" s="27">
        <f>IF(AND($C306="x",$A306&lt;&gt;""),$A306,"")</f>
        <v/>
      </c>
    </row>
    <row r="307">
      <c r="A307" s="25" t="inlineStr">
        <is>
          <t>order_shipping_price</t>
        </is>
      </c>
      <c r="B307" s="29" t="inlineStr">
        <is>
          <t>Order Shipping Price · NUMERIC · Shopify orders</t>
        </is>
      </c>
      <c r="C307" s="26" t="n"/>
      <c r="D307" s="27">
        <f>IF(AND($C307="x",$A307&lt;&gt;""),$A307,"")</f>
        <v/>
      </c>
    </row>
    <row r="308">
      <c r="A308" s="25" t="inlineStr">
        <is>
          <t>order_shipping_tax</t>
        </is>
      </c>
      <c r="B308" s="29" t="inlineStr">
        <is>
          <t>Order Shipping Tax · NUMERIC · Shopify orders</t>
        </is>
      </c>
      <c r="C308" s="26" t="n"/>
      <c r="D308" s="27">
        <f>IF(AND($C308="x",$A308&lt;&gt;""),$A308,"")</f>
        <v/>
      </c>
    </row>
    <row r="309">
      <c r="A309" s="25" t="inlineStr">
        <is>
          <t>order_source_identifier</t>
        </is>
      </c>
      <c r="B309" s="29" t="inlineStr">
        <is>
          <t>Order Source Identifier · TEXT · Shopify orders</t>
        </is>
      </c>
      <c r="C309" s="26" t="n"/>
      <c r="D309" s="27">
        <f>IF(AND($C309="x",$A309&lt;&gt;""),$A309,"")</f>
        <v/>
      </c>
    </row>
    <row r="310">
      <c r="A310" s="25" t="inlineStr">
        <is>
          <t>order_subtotal_price_presentment</t>
        </is>
      </c>
      <c r="B310" s="29" t="inlineStr">
        <is>
          <t>Order Subtotal Price (Presentment Currency) · NUMERIC · Shopify orders</t>
        </is>
      </c>
      <c r="C310" s="26" t="n"/>
      <c r="D310" s="27">
        <f>IF(AND($C310="x",$A310&lt;&gt;""),$A310,"")</f>
        <v/>
      </c>
    </row>
    <row r="311">
      <c r="A311" s="25" t="inlineStr">
        <is>
          <t>order_tags</t>
        </is>
      </c>
      <c r="B311" s="29" t="inlineStr">
        <is>
          <t>Order tags · TEXT · Shopify orders</t>
        </is>
      </c>
      <c r="C311" s="26" t="n"/>
      <c r="D311" s="27">
        <f>IF(AND($C311="x",$A311&lt;&gt;""),$A311,"")</f>
        <v/>
      </c>
    </row>
    <row r="312">
      <c r="A312" s="25" t="inlineStr">
        <is>
          <t>order_tax_exempt</t>
        </is>
      </c>
      <c r="B312" s="29" t="inlineStr">
        <is>
          <t>Order Tax Exempt · BOOLEAN · Shopify orders</t>
        </is>
      </c>
      <c r="C312" s="26" t="n"/>
      <c r="D312" s="27">
        <f>IF(AND($C312="x",$A312&lt;&gt;""),$A312,"")</f>
        <v/>
      </c>
    </row>
    <row r="313">
      <c r="A313" s="25" t="inlineStr">
        <is>
          <t>order_taxes_included</t>
        </is>
      </c>
      <c r="B313" s="29" t="inlineStr">
        <is>
          <t>Order Taxes Included · BOOLEAN · Shopify orders</t>
        </is>
      </c>
      <c r="C313" s="26" t="n"/>
      <c r="D313" s="27">
        <f>IF(AND($C313="x",$A313&lt;&gt;""),$A313,"")</f>
        <v/>
      </c>
    </row>
    <row r="314">
      <c r="A314" s="25" t="inlineStr">
        <is>
          <t>order_test</t>
        </is>
      </c>
      <c r="B314" s="29" t="inlineStr">
        <is>
          <t>Order Is Test · BOOLEAN · Shopify orders</t>
        </is>
      </c>
      <c r="C314" s="26" t="n"/>
      <c r="D314" s="27">
        <f>IF(AND($C314="x",$A314&lt;&gt;""),$A314,"")</f>
        <v/>
      </c>
    </row>
    <row r="315">
      <c r="A315" s="25" t="inlineStr">
        <is>
          <t>order_total_capturable_amount</t>
        </is>
      </c>
      <c r="B315" s="29" t="inlineStr">
        <is>
          <t>Order Total Capturable Amount · NUMERIC · Shopify orders</t>
        </is>
      </c>
      <c r="C315" s="26" t="n"/>
      <c r="D315" s="27">
        <f>IF(AND($C315="x",$A315&lt;&gt;""),$A315,"")</f>
        <v/>
      </c>
    </row>
    <row r="316">
      <c r="A316" s="25" t="inlineStr">
        <is>
          <t>order_total_capturable_presentment</t>
        </is>
      </c>
      <c r="B316" s="29" t="inlineStr">
        <is>
          <t>Order Total Capturable (Presentment Currency) · NUMERIC · Shopify orders</t>
        </is>
      </c>
      <c r="C316" s="26" t="n"/>
      <c r="D316" s="27">
        <f>IF(AND($C316="x",$A316&lt;&gt;""),$A316,"")</f>
        <v/>
      </c>
    </row>
    <row r="317">
      <c r="A317" s="25" t="inlineStr">
        <is>
          <t>order_total_count</t>
        </is>
      </c>
      <c r="B317" s="29" t="inlineStr">
        <is>
          <t>Total Placed Order Count · NUMERIC · Shopify orders</t>
        </is>
      </c>
      <c r="C317" s="26" t="n"/>
      <c r="D317" s="27">
        <f>IF(AND($C317="x",$A317&lt;&gt;""),$A317,"")</f>
        <v/>
      </c>
    </row>
    <row r="318">
      <c r="A318" s="25" t="inlineStr">
        <is>
          <t>order_total_discount_cart</t>
        </is>
      </c>
      <c r="B318" s="29" t="inlineStr">
        <is>
          <t>Order Total Discount Cart · NUMERIC · Shopify orders</t>
        </is>
      </c>
      <c r="C318" s="26" t="n"/>
      <c r="D318" s="27">
        <f>IF(AND($C318="x",$A318&lt;&gt;""),$A318,"")</f>
        <v/>
      </c>
    </row>
    <row r="319">
      <c r="A319" s="25" t="inlineStr">
        <is>
          <t>order_total_discounts_presentment</t>
        </is>
      </c>
      <c r="B319" s="29" t="inlineStr">
        <is>
          <t>Order Total Discounts (Presentment Currency) · NUMERIC · Shopify orders</t>
        </is>
      </c>
      <c r="C319" s="26" t="n"/>
      <c r="D319" s="27">
        <f>IF(AND($C319="x",$A319&lt;&gt;""),$A319,"")</f>
        <v/>
      </c>
    </row>
    <row r="320">
      <c r="A320" s="25" t="inlineStr">
        <is>
          <t>order_total_discounts_set</t>
        </is>
      </c>
      <c r="B320" s="29" t="inlineStr">
        <is>
          <t>Order Total Discounts Set · NUMERIC · Shopify orders</t>
        </is>
      </c>
      <c r="C320" s="26" t="n"/>
      <c r="D320" s="27">
        <f>IF(AND($C320="x",$A320&lt;&gt;""),$A320,"")</f>
        <v/>
      </c>
    </row>
    <row r="321">
      <c r="A321" s="25" t="inlineStr">
        <is>
          <t>order_total_outstanding_amount</t>
        </is>
      </c>
      <c r="B321" s="29" t="inlineStr">
        <is>
          <t>Order Total Outstanding Amount · NUMERIC · Shopify orders</t>
        </is>
      </c>
      <c r="C321" s="26" t="n"/>
      <c r="D321" s="27">
        <f>IF(AND($C321="x",$A321&lt;&gt;""),$A321,"")</f>
        <v/>
      </c>
    </row>
    <row r="322">
      <c r="A322" s="25" t="inlineStr">
        <is>
          <t>order_total_outstanding_presentment</t>
        </is>
      </c>
      <c r="B322" s="29" t="inlineStr">
        <is>
          <t>Order Total Outstanding (Presentment Currency) · NUMERIC · Shopify orders</t>
        </is>
      </c>
      <c r="C322" s="26" t="n"/>
      <c r="D322" s="27">
        <f>IF(AND($C322="x",$A322&lt;&gt;""),$A322,"")</f>
        <v/>
      </c>
    </row>
    <row r="323">
      <c r="A323" s="25" t="inlineStr">
        <is>
          <t>order_total_price_amount</t>
        </is>
      </c>
      <c r="B323" s="29" t="inlineStr">
        <is>
          <t>Order Total Price Amount · NUMERIC · Shopify orders</t>
        </is>
      </c>
      <c r="C323" s="26" t="n"/>
      <c r="D323" s="27">
        <f>IF(AND($C323="x",$A323&lt;&gt;""),$A323,"")</f>
        <v/>
      </c>
    </row>
    <row r="324">
      <c r="A324" s="25" t="inlineStr">
        <is>
          <t>order_total_price_presentment</t>
        </is>
      </c>
      <c r="B324" s="29" t="inlineStr">
        <is>
          <t>Order Total Price (Presentment Currency) · NUMERIC · Shopify orders</t>
        </is>
      </c>
      <c r="C324" s="26" t="n"/>
      <c r="D324" s="27">
        <f>IF(AND($C324="x",$A324&lt;&gt;""),$A324,"")</f>
        <v/>
      </c>
    </row>
    <row r="325">
      <c r="A325" s="25" t="inlineStr">
        <is>
          <t>order_total_shipping_price_presentment</t>
        </is>
      </c>
      <c r="B325" s="29" t="inlineStr">
        <is>
          <t>Order Total Shipping Price (Presentment Currency) · NUMERIC · Shopify orders</t>
        </is>
      </c>
      <c r="C325" s="26" t="n"/>
      <c r="D325" s="27">
        <f>IF(AND($C325="x",$A325&lt;&gt;""),$A325,"")</f>
        <v/>
      </c>
    </row>
    <row r="326">
      <c r="A326" s="25" t="inlineStr">
        <is>
          <t>order_total_shipping_refunded_price</t>
        </is>
      </c>
      <c r="B326" s="29" t="inlineStr">
        <is>
          <t>Order Total Shipping Refunded Price · NUMERIC · Shopify orders</t>
        </is>
      </c>
      <c r="C326" s="26" t="n"/>
      <c r="D326" s="27">
        <f>IF(AND($C326="x",$A326&lt;&gt;""),$A326,"")</f>
        <v/>
      </c>
    </row>
    <row r="327">
      <c r="A327" s="25" t="inlineStr">
        <is>
          <t>order_total_shipping_refunded_price_presentment</t>
        </is>
      </c>
      <c r="B327" s="29" t="inlineStr">
        <is>
          <t>Order Total Shipping Refunded Price (Presentment Currency) · NUMERIC · Shopify orders</t>
        </is>
      </c>
      <c r="C327" s="26" t="n"/>
      <c r="D327" s="27">
        <f>IF(AND($C327="x",$A327&lt;&gt;""),$A327,"")</f>
        <v/>
      </c>
    </row>
    <row r="328">
      <c r="A328" s="25" t="inlineStr">
        <is>
          <t>order_total_tax_presentment</t>
        </is>
      </c>
      <c r="B328" s="29" t="inlineStr">
        <is>
          <t>Order Total Tax (Presentment Currency) · NUMERIC · Shopify orders</t>
        </is>
      </c>
      <c r="C328" s="26" t="n"/>
      <c r="D328" s="27">
        <f>IF(AND($C328="x",$A328&lt;&gt;""),$A328,"")</f>
        <v/>
      </c>
    </row>
    <row r="329">
      <c r="A329" s="25" t="inlineStr">
        <is>
          <t>order_unpaid</t>
        </is>
      </c>
      <c r="B329" s="29" t="inlineStr">
        <is>
          <t>Order Unpaid · BOOLEAN · Shopify orders</t>
        </is>
      </c>
      <c r="C329" s="26" t="n"/>
      <c r="D329" s="27">
        <f>IF(AND($C329="x",$A329&lt;&gt;""),$A329,"")</f>
        <v/>
      </c>
    </row>
    <row r="330">
      <c r="A330" s="25" t="inlineStr">
        <is>
          <t>order_updated_at</t>
        </is>
      </c>
      <c r="B330" s="29" t="inlineStr">
        <is>
          <t>Order Updated At · TIMESTAMP · Shopify orders</t>
        </is>
      </c>
      <c r="C330" s="26" t="n"/>
      <c r="D330" s="27">
        <f>IF(AND($C330="x",$A330&lt;&gt;""),$A330,"")</f>
        <v/>
      </c>
    </row>
    <row r="331">
      <c r="A331" s="25" t="inlineStr">
        <is>
          <t>order_user_id</t>
        </is>
      </c>
      <c r="B331" s="29" t="inlineStr">
        <is>
          <t>Order User ID · TEXT · Shopify orders</t>
        </is>
      </c>
      <c r="C331" s="26" t="n"/>
      <c r="D331" s="27">
        <f>IF(AND($C331="x",$A331&lt;&gt;""),$A331,"")</f>
        <v/>
      </c>
    </row>
    <row r="332">
      <c r="A332" s="25" t="inlineStr">
        <is>
          <t>sku</t>
        </is>
      </c>
      <c r="B332" s="29" t="inlineStr">
        <is>
          <t>Variant SKU number · TEXT · Shopify orders</t>
        </is>
      </c>
      <c r="C332" s="26" t="n"/>
      <c r="D332" s="27">
        <f>IF(AND($C332="x",$A332&lt;&gt;""),$A332,"")</f>
        <v/>
      </c>
    </row>
    <row r="333">
      <c r="A333" s="25" t="inlineStr">
        <is>
          <t>variant_title</t>
        </is>
      </c>
      <c r="B333" s="29" t="inlineStr">
        <is>
          <t>Variant Title · TEXT · Shopify orders</t>
        </is>
      </c>
      <c r="C333" s="26" t="n"/>
      <c r="D333" s="27">
        <f>IF(AND($C333="x",$A333&lt;&gt;""),$A333,"")</f>
        <v/>
      </c>
    </row>
    <row r="334">
      <c r="A334" s="25" t="inlineStr">
        <is>
          <t>data_fetched_at</t>
        </is>
      </c>
      <c r="B334" s="29" t="inlineStr">
        <is>
          <t>Data fetched at · TIMESTAMP · Shopify other</t>
        </is>
      </c>
      <c r="C334" s="26" t="n"/>
      <c r="D334" s="27">
        <f>IF(AND($C334="x",$A334&lt;&gt;""),$A334,"")</f>
        <v/>
      </c>
    </row>
    <row r="335">
      <c r="A335" s="25" t="inlineStr">
        <is>
          <t>datasource</t>
        </is>
      </c>
      <c r="B335" s="29" t="inlineStr">
        <is>
          <t>Data Source · TEXT · Shopify other</t>
        </is>
      </c>
      <c r="C335" s="26" t="n"/>
      <c r="D335" s="27">
        <f>IF(AND($C335="x",$A335&lt;&gt;""),$A335,"")</f>
        <v/>
      </c>
    </row>
    <row r="336">
      <c r="A336" s="25" t="inlineStr">
        <is>
          <t>day_of_month</t>
        </is>
      </c>
      <c r="B336" s="29" t="inlineStr">
        <is>
          <t>Day of month · TEXT · Shopify other</t>
        </is>
      </c>
      <c r="C336" s="26" t="n"/>
      <c r="D336" s="27">
        <f>IF(AND($C336="x",$A336&lt;&gt;""),$A336,"")</f>
        <v/>
      </c>
    </row>
    <row r="337">
      <c r="A337" s="25" t="inlineStr">
        <is>
          <t>first_date_order_created_at</t>
        </is>
      </c>
      <c r="B337" s="29" t="inlineStr">
        <is>
          <t>First Date Order Created At · TIMESTAMP · Shopify other</t>
        </is>
      </c>
      <c r="C337" s="26" t="n"/>
      <c r="D337" s="27">
        <f>IF(AND($C337="x",$A337&lt;&gt;""),$A337,"")</f>
        <v/>
      </c>
    </row>
    <row r="338">
      <c r="A338" s="25" t="inlineStr">
        <is>
          <t>month</t>
        </is>
      </c>
      <c r="B338" s="29" t="inlineStr">
        <is>
          <t>Month · TEXT · Shopify other</t>
        </is>
      </c>
      <c r="C338" s="26" t="n"/>
      <c r="D338" s="27">
        <f>IF(AND($C338="x",$A338&lt;&gt;""),$A338,"")</f>
        <v/>
      </c>
    </row>
    <row r="339">
      <c r="A339" s="25" t="inlineStr">
        <is>
          <t>now</t>
        </is>
      </c>
      <c r="B339" s="29" t="inlineStr">
        <is>
          <t>Now · TIMESTAMP · Shopify other</t>
        </is>
      </c>
      <c r="C339" s="26" t="n"/>
      <c r="D339" s="27">
        <f>IF(AND($C339="x",$A339&lt;&gt;""),$A339,"")</f>
        <v/>
      </c>
    </row>
    <row r="340">
      <c r="A340" s="25" t="inlineStr">
        <is>
          <t>source</t>
        </is>
      </c>
      <c r="B340" s="29" t="inlineStr">
        <is>
          <t>Source · TEXT · Shopify other</t>
        </is>
      </c>
      <c r="C340" s="26" t="n"/>
      <c r="D340" s="27">
        <f>IF(AND($C340="x",$A340&lt;&gt;""),$A340,"")</f>
        <v/>
      </c>
    </row>
    <row r="341">
      <c r="A341" s="25" t="inlineStr">
        <is>
          <t>today</t>
        </is>
      </c>
      <c r="B341" s="29" t="inlineStr">
        <is>
          <t>Today · DATE · Shopify other</t>
        </is>
      </c>
      <c r="C341" s="26" t="n"/>
      <c r="D341" s="27">
        <f>IF(AND($C341="x",$A341&lt;&gt;""),$A341,"")</f>
        <v/>
      </c>
    </row>
    <row r="342">
      <c r="A342" s="25" t="inlineStr">
        <is>
          <t>week</t>
        </is>
      </c>
      <c r="B342" s="29" t="inlineStr">
        <is>
          <t>Week · TEXT · Shopify other</t>
        </is>
      </c>
      <c r="C342" s="26" t="n"/>
      <c r="D342" s="27">
        <f>IF(AND($C342="x",$A342&lt;&gt;""),$A342,"")</f>
        <v/>
      </c>
    </row>
    <row r="343">
      <c r="A343" s="25" t="inlineStr">
        <is>
          <t>week_day</t>
        </is>
      </c>
      <c r="B343" s="29" t="inlineStr">
        <is>
          <t>Day of week and day number · TEXT · Shopify other</t>
        </is>
      </c>
      <c r="C343" s="26" t="n"/>
      <c r="D343" s="27">
        <f>IF(AND($C343="x",$A343&lt;&gt;""),$A343,"")</f>
        <v/>
      </c>
    </row>
    <row r="344">
      <c r="A344" s="25" t="inlineStr">
        <is>
          <t>week_day_iso</t>
        </is>
      </c>
      <c r="B344" s="29" t="inlineStr">
        <is>
          <t>Day of week and day number, ISO · TEXT · Shopify other</t>
        </is>
      </c>
      <c r="C344" s="26" t="n"/>
      <c r="D344" s="27">
        <f>IF(AND($C344="x",$A344&lt;&gt;""),$A344,"")</f>
        <v/>
      </c>
    </row>
    <row r="345">
      <c r="A345" s="25" t="inlineStr">
        <is>
          <t>week_iso</t>
        </is>
      </c>
      <c r="B345" s="29" t="inlineStr">
        <is>
          <t>Week ISO · TEXT · Shopify other</t>
        </is>
      </c>
      <c r="C345" s="26" t="n"/>
      <c r="D345" s="27">
        <f>IF(AND($C345="x",$A345&lt;&gt;""),$A345,"")</f>
        <v/>
      </c>
    </row>
    <row r="346">
      <c r="A346" s="25" t="inlineStr">
        <is>
          <t>year</t>
        </is>
      </c>
      <c r="B346" s="29" t="inlineStr">
        <is>
          <t>Year · TEXT · Shopify other</t>
        </is>
      </c>
      <c r="C346" s="26" t="n"/>
      <c r="D346" s="27">
        <f>IF(AND($C346="x",$A346&lt;&gt;""),$A346,"")</f>
        <v/>
      </c>
    </row>
    <row r="347">
      <c r="A347" s="25" t="inlineStr">
        <is>
          <t>year_month</t>
        </is>
      </c>
      <c r="B347" s="29" t="inlineStr">
        <is>
          <t>Yearmonth · TEXT · Shopify other</t>
        </is>
      </c>
      <c r="C347" s="26" t="n"/>
      <c r="D347" s="27">
        <f>IF(AND($C347="x",$A347&lt;&gt;""),$A347,"")</f>
        <v/>
      </c>
    </row>
    <row r="348">
      <c r="A348" s="25" t="inlineStr">
        <is>
          <t>year_month_name</t>
        </is>
      </c>
      <c r="B348" s="29" t="inlineStr">
        <is>
          <t>Year month name · TEXT · Shopify other</t>
        </is>
      </c>
      <c r="C348" s="26" t="n"/>
      <c r="D348" s="27">
        <f>IF(AND($C348="x",$A348&lt;&gt;""),$A348,"")</f>
        <v/>
      </c>
    </row>
    <row r="349">
      <c r="A349" s="25" t="inlineStr">
        <is>
          <t>year_of_week</t>
        </is>
      </c>
      <c r="B349" s="29" t="inlineStr">
        <is>
          <t>Year of week · TEXT · Shopify other</t>
        </is>
      </c>
      <c r="C349" s="26" t="n"/>
      <c r="D349" s="27">
        <f>IF(AND($C349="x",$A349&lt;&gt;""),$A349,"")</f>
        <v/>
      </c>
    </row>
    <row r="350">
      <c r="A350" s="25" t="inlineStr">
        <is>
          <t>year_of_week_iso</t>
        </is>
      </c>
      <c r="B350" s="29" t="inlineStr">
        <is>
          <t>Year of week, ISO · TEXT · Shopify other</t>
        </is>
      </c>
      <c r="C350" s="26" t="n"/>
      <c r="D350" s="27">
        <f>IF(AND($C350="x",$A350&lt;&gt;""),$A350,"")</f>
        <v/>
      </c>
    </row>
    <row r="351">
      <c r="A351" s="25" t="inlineStr">
        <is>
          <t>year_week</t>
        </is>
      </c>
      <c r="B351" s="29" t="inlineStr">
        <is>
          <t>Year week · TEXT · Shopify other</t>
        </is>
      </c>
      <c r="C351" s="26" t="n"/>
      <c r="D351" s="27">
        <f>IF(AND($C351="x",$A351&lt;&gt;""),$A351,"")</f>
        <v/>
      </c>
    </row>
    <row r="352">
      <c r="A352" s="25" t="inlineStr">
        <is>
          <t>year_week_iso</t>
        </is>
      </c>
      <c r="B352" s="29" t="inlineStr">
        <is>
          <t>Year week ISO · TEXT · Shopify other</t>
        </is>
      </c>
      <c r="C352" s="26" t="n"/>
      <c r="D352" s="27">
        <f>IF(AND($C352="x",$A352&lt;&gt;""),$A352,"")</f>
        <v/>
      </c>
    </row>
    <row r="353">
      <c r="A353" s="25" t="inlineStr">
        <is>
          <t>payout_amount</t>
        </is>
      </c>
      <c r="B353" s="29" t="inlineStr">
        <is>
          <t>Payout Amount · NUMERIC · Shopify payouts</t>
        </is>
      </c>
      <c r="C353" s="26" t="n"/>
      <c r="D353" s="27">
        <f>IF(AND($C353="x",$A353&lt;&gt;""),$A353,"")</f>
        <v/>
      </c>
    </row>
    <row r="354">
      <c r="A354" s="25" t="inlineStr">
        <is>
          <t>payout_currency</t>
        </is>
      </c>
      <c r="B354" s="29" t="inlineStr">
        <is>
          <t>Payout Currency · TEXT · Shopify payouts</t>
        </is>
      </c>
      <c r="C354" s="26" t="n"/>
      <c r="D354" s="27">
        <f>IF(AND($C354="x",$A354&lt;&gt;""),$A354,"")</f>
        <v/>
      </c>
    </row>
    <row r="355">
      <c r="A355" s="25" t="inlineStr">
        <is>
          <t>payout_date</t>
        </is>
      </c>
      <c r="B355" s="29" t="inlineStr">
        <is>
          <t>Payout Date · TIMESTAMP · Shopify payouts</t>
        </is>
      </c>
      <c r="C355" s="26" t="n"/>
      <c r="D355" s="27">
        <f>IF(AND($C355="x",$A355&lt;&gt;""),$A355,"")</f>
        <v/>
      </c>
    </row>
    <row r="356">
      <c r="A356" s="25" t="inlineStr">
        <is>
          <t>payout_id</t>
        </is>
      </c>
      <c r="B356" s="29" t="inlineStr">
        <is>
          <t>Shopify Payout ID · TEXT · Shopify payouts</t>
        </is>
      </c>
      <c r="C356" s="26" t="n"/>
      <c r="D356" s="27">
        <f>IF(AND($C356="x",$A356&lt;&gt;""),$A356,"")</f>
        <v/>
      </c>
    </row>
    <row r="357">
      <c r="A357" s="25" t="inlineStr">
        <is>
          <t>payout_status</t>
        </is>
      </c>
      <c r="B357" s="29" t="inlineStr">
        <is>
          <t>Shopify Payout Status · TEXT · Shopify payouts</t>
        </is>
      </c>
      <c r="C357" s="26" t="n"/>
      <c r="D357" s="27">
        <f>IF(AND($C357="x",$A357&lt;&gt;""),$A357,"")</f>
        <v/>
      </c>
    </row>
    <row r="358">
      <c r="A358" s="25" t="inlineStr">
        <is>
          <t>product_created_at_datetime</t>
        </is>
      </c>
      <c r="B358" s="29" t="inlineStr">
        <is>
          <t>Product Created At Datetime · TIMESTAMP · Shopify products</t>
        </is>
      </c>
      <c r="C358" s="26" t="n"/>
      <c r="D358" s="27">
        <f>IF(AND($C358="x",$A358&lt;&gt;""),$A358,"")</f>
        <v/>
      </c>
    </row>
    <row r="359">
      <c r="A359" s="25" t="inlineStr">
        <is>
          <t>product_description</t>
        </is>
      </c>
      <c r="B359" s="29" t="inlineStr">
        <is>
          <t>Product Description · TEXT · Shopify products</t>
        </is>
      </c>
      <c r="C359" s="26" t="n"/>
      <c r="D359" s="27">
        <f>IF(AND($C359="x",$A359&lt;&gt;""),$A359,"")</f>
        <v/>
      </c>
    </row>
    <row r="360">
      <c r="A360" s="25" t="inlineStr">
        <is>
          <t>product_handle</t>
        </is>
      </c>
      <c r="B360" s="29" t="inlineStr">
        <is>
          <t>Product handle · TEXT · Shopify products</t>
        </is>
      </c>
      <c r="C360" s="26" t="n"/>
      <c r="D360" s="27">
        <f>IF(AND($C360="x",$A360&lt;&gt;""),$A360,"")</f>
        <v/>
      </c>
    </row>
    <row r="361">
      <c r="A361" s="25" t="inlineStr">
        <is>
          <t>product_id</t>
        </is>
      </c>
      <c r="B361" s="29" t="inlineStr">
        <is>
          <t>Product ID · TEXT · Shopify products</t>
        </is>
      </c>
      <c r="C361" s="26" t="n"/>
      <c r="D361" s="27">
        <f>IF(AND($C361="x",$A361&lt;&gt;""),$A361,"")</f>
        <v/>
      </c>
    </row>
    <row r="362">
      <c r="A362" s="25" t="inlineStr">
        <is>
          <t>product_image_src</t>
        </is>
      </c>
      <c r="B362" s="29" t="inlineStr">
        <is>
          <t>Product Image URL · IMAGE_URL · Shopify products</t>
        </is>
      </c>
      <c r="C362" s="26" t="n"/>
      <c r="D362" s="27">
        <f>IF(AND($C362="x",$A362&lt;&gt;""),$A362,"")</f>
        <v/>
      </c>
    </row>
    <row r="363">
      <c r="A363" s="25" t="inlineStr">
        <is>
          <t>product_inventory_quantity</t>
        </is>
      </c>
      <c r="B363" s="29" t="inlineStr">
        <is>
          <t>Product Inventory Quantity · NUMERIC · Shopify products</t>
        </is>
      </c>
      <c r="C363" s="26" t="n"/>
      <c r="D363" s="27">
        <f>IF(AND($C363="x",$A363&lt;&gt;""),$A363,"")</f>
        <v/>
      </c>
    </row>
    <row r="364">
      <c r="A364" s="25" t="inlineStr">
        <is>
          <t>product_inventory_value</t>
        </is>
      </c>
      <c r="B364" s="29" t="inlineStr">
        <is>
          <t>Product Inventory Value · NUMERIC · Shopify products</t>
        </is>
      </c>
      <c r="C364" s="26" t="n"/>
      <c r="D364" s="27">
        <f>IF(AND($C364="x",$A364&lt;&gt;""),$A364,"")</f>
        <v/>
      </c>
    </row>
    <row r="365">
      <c r="A365" s="25" t="inlineStr">
        <is>
          <t>product_metafield_created_at</t>
        </is>
      </c>
      <c r="B365" s="29" t="inlineStr">
        <is>
          <t>Product Metafield Created At · TIMESTAMP · Shopify products</t>
        </is>
      </c>
      <c r="C365" s="26" t="n"/>
      <c r="D365" s="27">
        <f>IF(AND($C365="x",$A365&lt;&gt;""),$A365,"")</f>
        <v/>
      </c>
    </row>
    <row r="366">
      <c r="A366" s="25" t="inlineStr">
        <is>
          <t>product_metafield_description</t>
        </is>
      </c>
      <c r="B366" s="29" t="inlineStr">
        <is>
          <t>Product Metafield Description · TEXT · Shopify products</t>
        </is>
      </c>
      <c r="C366" s="26" t="n"/>
      <c r="D366" s="27">
        <f>IF(AND($C366="x",$A366&lt;&gt;""),$A366,"")</f>
        <v/>
      </c>
    </row>
    <row r="367">
      <c r="A367" s="25" t="inlineStr">
        <is>
          <t>product_metafield_id</t>
        </is>
      </c>
      <c r="B367" s="29" t="inlineStr">
        <is>
          <t>Product Metafield ID · TEXT · Shopify products</t>
        </is>
      </c>
      <c r="C367" s="26" t="n"/>
      <c r="D367" s="27">
        <f>IF(AND($C367="x",$A367&lt;&gt;""),$A367,"")</f>
        <v/>
      </c>
    </row>
    <row r="368">
      <c r="A368" s="25" t="inlineStr">
        <is>
          <t>product_metafield_key</t>
        </is>
      </c>
      <c r="B368" s="29" t="inlineStr">
        <is>
          <t>Product Metafield Key · TEXT · Shopify products</t>
        </is>
      </c>
      <c r="C368" s="26" t="n"/>
      <c r="D368" s="27">
        <f>IF(AND($C368="x",$A368&lt;&gt;""),$A368,"")</f>
        <v/>
      </c>
    </row>
    <row r="369">
      <c r="A369" s="25" t="inlineStr">
        <is>
          <t>product_metafield_namespace</t>
        </is>
      </c>
      <c r="B369" s="29" t="inlineStr">
        <is>
          <t>Product Metafield Namespace · TEXT · Shopify products</t>
        </is>
      </c>
      <c r="C369" s="26" t="n"/>
      <c r="D369" s="27">
        <f>IF(AND($C369="x",$A369&lt;&gt;""),$A369,"")</f>
        <v/>
      </c>
    </row>
    <row r="370">
      <c r="A370" s="25" t="inlineStr">
        <is>
          <t>product_metafield_owner_id</t>
        </is>
      </c>
      <c r="B370" s="29" t="inlineStr">
        <is>
          <t>Product Metafield Owner ID · TEXT · Shopify products</t>
        </is>
      </c>
      <c r="C370" s="26" t="n"/>
      <c r="D370" s="27">
        <f>IF(AND($C370="x",$A370&lt;&gt;""),$A370,"")</f>
        <v/>
      </c>
    </row>
    <row r="371">
      <c r="A371" s="25" t="inlineStr">
        <is>
          <t>product_metafield_owner_resource</t>
        </is>
      </c>
      <c r="B371" s="29" t="inlineStr">
        <is>
          <t>Product Metafield Owner Resource · TEXT · Shopify products</t>
        </is>
      </c>
      <c r="C371" s="26" t="n"/>
      <c r="D371" s="27">
        <f>IF(AND($C371="x",$A371&lt;&gt;""),$A371,"")</f>
        <v/>
      </c>
    </row>
    <row r="372">
      <c r="A372" s="25" t="inlineStr">
        <is>
          <t>product_metafield_type</t>
        </is>
      </c>
      <c r="B372" s="29" t="inlineStr">
        <is>
          <t>Product Metafield Type · TEXT · Shopify products</t>
        </is>
      </c>
      <c r="C372" s="26" t="n"/>
      <c r="D372" s="27">
        <f>IF(AND($C372="x",$A372&lt;&gt;""),$A372,"")</f>
        <v/>
      </c>
    </row>
    <row r="373">
      <c r="A373" s="25" t="inlineStr">
        <is>
          <t>product_metafield_update_at</t>
        </is>
      </c>
      <c r="B373" s="29" t="inlineStr">
        <is>
          <t>Product Metafield Updated At · TIMESTAMP · Shopify products</t>
        </is>
      </c>
      <c r="C373" s="26" t="n"/>
      <c r="D373" s="27">
        <f>IF(AND($C373="x",$A373&lt;&gt;""),$A373,"")</f>
        <v/>
      </c>
    </row>
    <row r="374">
      <c r="A374" s="25" t="inlineStr">
        <is>
          <t>product_metafield_value</t>
        </is>
      </c>
      <c r="B374" s="29" t="inlineStr">
        <is>
          <t>Product Metafield Value · TEXT · Shopify products</t>
        </is>
      </c>
      <c r="C374" s="26" t="n"/>
      <c r="D374" s="27">
        <f>IF(AND($C374="x",$A374&lt;&gt;""),$A374,"")</f>
        <v/>
      </c>
    </row>
    <row r="375">
      <c r="A375" s="25" t="inlineStr">
        <is>
          <t>product_price</t>
        </is>
      </c>
      <c r="B375" s="29" t="inlineStr">
        <is>
          <t>Product Price · NUMERIC · Shopify products</t>
        </is>
      </c>
      <c r="C375" s="26" t="n"/>
      <c r="D375" s="27">
        <f>IF(AND($C375="x",$A375&lt;&gt;""),$A375,"")</f>
        <v/>
      </c>
    </row>
    <row r="376">
      <c r="A376" s="25" t="inlineStr">
        <is>
          <t>product_published_at</t>
        </is>
      </c>
      <c r="B376" s="29" t="inlineStr">
        <is>
          <t>Product published at datetime · TIMESTAMP · Shopify products</t>
        </is>
      </c>
      <c r="C376" s="26" t="n"/>
      <c r="D376" s="27">
        <f>IF(AND($C376="x",$A376&lt;&gt;""),$A376,"")</f>
        <v/>
      </c>
    </row>
    <row r="377">
      <c r="A377" s="25" t="inlineStr">
        <is>
          <t>product_published_scope</t>
        </is>
      </c>
      <c r="B377" s="29" t="inlineStr">
        <is>
          <t>(Deprecated) Product published scope · TEXT · Shopify products</t>
        </is>
      </c>
      <c r="C377" s="26" t="n"/>
      <c r="D377" s="27">
        <f>IF(AND($C377="x",$A377&lt;&gt;""),$A377,"")</f>
        <v/>
      </c>
    </row>
    <row r="378">
      <c r="A378" s="25" t="inlineStr">
        <is>
          <t>product_status</t>
        </is>
      </c>
      <c r="B378" s="29" t="inlineStr">
        <is>
          <t>Product status · TEXT · Shopify products</t>
        </is>
      </c>
      <c r="C378" s="26" t="n"/>
      <c r="D378" s="27">
        <f>IF(AND($C378="x",$A378&lt;&gt;""),$A378,"")</f>
        <v/>
      </c>
    </row>
    <row r="379">
      <c r="A379" s="25" t="inlineStr">
        <is>
          <t>product_tags</t>
        </is>
      </c>
      <c r="B379" s="29" t="inlineStr">
        <is>
          <t>Product Tags · TEXT · Shopify products</t>
        </is>
      </c>
      <c r="C379" s="26" t="n"/>
      <c r="D379" s="27">
        <f>IF(AND($C379="x",$A379&lt;&gt;""),$A379,"")</f>
        <v/>
      </c>
    </row>
    <row r="380">
      <c r="A380" s="25" t="inlineStr">
        <is>
          <t>product_template_suffix</t>
        </is>
      </c>
      <c r="B380" s="29" t="inlineStr">
        <is>
          <t>Product Template Suffix · TEXT · Shopify products</t>
        </is>
      </c>
      <c r="C380" s="26" t="n"/>
      <c r="D380" s="27">
        <f>IF(AND($C380="x",$A380&lt;&gt;""),$A380,"")</f>
        <v/>
      </c>
    </row>
    <row r="381">
      <c r="A381" s="25" t="inlineStr">
        <is>
          <t>product_title</t>
        </is>
      </c>
      <c r="B381" s="29" t="inlineStr">
        <is>
          <t>Product Title · TEXT · Shopify products</t>
        </is>
      </c>
      <c r="C381" s="26" t="n"/>
      <c r="D381" s="27">
        <f>IF(AND($C381="x",$A381&lt;&gt;""),$A381,"")</f>
        <v/>
      </c>
    </row>
    <row r="382">
      <c r="A382" s="25" t="inlineStr">
        <is>
          <t>product_type</t>
        </is>
      </c>
      <c r="B382" s="29" t="inlineStr">
        <is>
          <t>Product Type · TEXT · Shopify products</t>
        </is>
      </c>
      <c r="C382" s="26" t="n"/>
      <c r="D382" s="27">
        <f>IF(AND($C382="x",$A382&lt;&gt;""),$A382,"")</f>
        <v/>
      </c>
    </row>
    <row r="383">
      <c r="A383" s="25" t="inlineStr">
        <is>
          <t>product_updated_at_datetime</t>
        </is>
      </c>
      <c r="B383" s="29" t="inlineStr">
        <is>
          <t>Product Updates At Datetime · TIMESTAMP · Shopify products</t>
        </is>
      </c>
      <c r="C383" s="26" t="n"/>
      <c r="D383" s="27">
        <f>IF(AND($C383="x",$A383&lt;&gt;""),$A383,"")</f>
        <v/>
      </c>
    </row>
    <row r="384">
      <c r="A384" s="25" t="inlineStr">
        <is>
          <t>product_variant_barcode</t>
        </is>
      </c>
      <c r="B384" s="29" t="inlineStr">
        <is>
          <t>Product Variant Barcode · TEXT · Shopify products</t>
        </is>
      </c>
      <c r="C384" s="26" t="n"/>
      <c r="D384" s="27">
        <f>IF(AND($C384="x",$A384&lt;&gt;""),$A384,"")</f>
        <v/>
      </c>
    </row>
    <row r="385">
      <c r="A385" s="25" t="inlineStr">
        <is>
          <t>product_variant_compare_at_price</t>
        </is>
      </c>
      <c r="B385" s="29" t="inlineStr">
        <is>
          <t>Product Variant Compare At Price · TEXT · Shopify products</t>
        </is>
      </c>
      <c r="C385" s="26" t="n"/>
      <c r="D385" s="27">
        <f>IF(AND($C385="x",$A385&lt;&gt;""),$A385,"")</f>
        <v/>
      </c>
    </row>
    <row r="386">
      <c r="A386" s="25" t="inlineStr">
        <is>
          <t>product_variant_created_at</t>
        </is>
      </c>
      <c r="B386" s="29" t="inlineStr">
        <is>
          <t>Product Variant Created At · TIMESTAMP · Shopify products</t>
        </is>
      </c>
      <c r="C386" s="26" t="n"/>
      <c r="D386" s="27">
        <f>IF(AND($C386="x",$A386&lt;&gt;""),$A386,"")</f>
        <v/>
      </c>
    </row>
    <row r="387">
      <c r="A387" s="25" t="inlineStr">
        <is>
          <t>product_variant_grams</t>
        </is>
      </c>
      <c r="B387" s="29" t="inlineStr">
        <is>
          <t>(Deprecated) Product Variant Grams · NUMERIC · Shopify products</t>
        </is>
      </c>
      <c r="C387" s="26" t="n"/>
      <c r="D387" s="27">
        <f>IF(AND($C387="x",$A387&lt;&gt;""),$A387,"")</f>
        <v/>
      </c>
    </row>
    <row r="388">
      <c r="A388" s="25" t="inlineStr">
        <is>
          <t>product_variant_id</t>
        </is>
      </c>
      <c r="B388" s="29" t="inlineStr">
        <is>
          <t>Product Variant ID · TEXT · Shopify products</t>
        </is>
      </c>
      <c r="C388" s="26" t="n"/>
      <c r="D388" s="27">
        <f>IF(AND($C388="x",$A388&lt;&gt;""),$A388,"")</f>
        <v/>
      </c>
    </row>
    <row r="389">
      <c r="A389" s="25" t="inlineStr">
        <is>
          <t>product_variant_inventory_available_quantity</t>
        </is>
      </c>
      <c r="B389" s="29" t="inlineStr">
        <is>
          <t>Product Variant Available Quantity At Location · NUMERIC · Shopify products</t>
        </is>
      </c>
      <c r="C389" s="26" t="n"/>
      <c r="D389" s="27">
        <f>IF(AND($C389="x",$A389&lt;&gt;""),$A389,"")</f>
        <v/>
      </c>
    </row>
    <row r="390">
      <c r="A390" s="25" t="inlineStr">
        <is>
          <t>product_variant_inventory_committed_quantity</t>
        </is>
      </c>
      <c r="B390" s="29" t="inlineStr">
        <is>
          <t>Product Variant Committed Quantity At Location · NUMERIC · Shopify products</t>
        </is>
      </c>
      <c r="C390" s="26" t="n"/>
      <c r="D390" s="27">
        <f>IF(AND($C390="x",$A390&lt;&gt;""),$A390,"")</f>
        <v/>
      </c>
    </row>
    <row r="391">
      <c r="A391" s="25" t="inlineStr">
        <is>
          <t>product_variant_inventory_damaged_quantity</t>
        </is>
      </c>
      <c r="B391" s="29" t="inlineStr">
        <is>
          <t>Product Variant Damaged Quantity At Location · NUMERIC · Shopify products</t>
        </is>
      </c>
      <c r="C391" s="26" t="n"/>
      <c r="D391" s="27">
        <f>IF(AND($C391="x",$A391&lt;&gt;""),$A391,"")</f>
        <v/>
      </c>
    </row>
    <row r="392">
      <c r="A392" s="25" t="inlineStr">
        <is>
          <t>product_variant_inventory_incoming_quantity</t>
        </is>
      </c>
      <c r="B392" s="29" t="inlineStr">
        <is>
          <t>Product Variant Incoming Quantity At Location · NUMERIC · Shopify products</t>
        </is>
      </c>
      <c r="C392" s="26" t="n"/>
      <c r="D392" s="27">
        <f>IF(AND($C392="x",$A392&lt;&gt;""),$A392,"")</f>
        <v/>
      </c>
    </row>
    <row r="393">
      <c r="A393" s="25" t="inlineStr">
        <is>
          <t>product_variant_inventory_item_cost</t>
        </is>
      </c>
      <c r="B393" s="29" t="inlineStr">
        <is>
          <t>Product Variant Inventory Item Cost · NUMERIC · Shopify products</t>
        </is>
      </c>
      <c r="C393" s="26" t="n"/>
      <c r="D393" s="27">
        <f>IF(AND($C393="x",$A393&lt;&gt;""),$A393,"")</f>
        <v/>
      </c>
    </row>
    <row r="394">
      <c r="A394" s="25" t="inlineStr">
        <is>
          <t>product_variant_inventory_item_country_code_of_origin</t>
        </is>
      </c>
      <c r="B394" s="29" t="inlineStr">
        <is>
          <t>Product Variant Inventory Item Country Code Of Origin · TEXT · Shopify products</t>
        </is>
      </c>
      <c r="C394" s="26" t="n"/>
      <c r="D394" s="27">
        <f>IF(AND($C394="x",$A394&lt;&gt;""),$A394,"")</f>
        <v/>
      </c>
    </row>
    <row r="395">
      <c r="A395" s="25" t="inlineStr">
        <is>
          <t>product_variant_inventory_item_created_at</t>
        </is>
      </c>
      <c r="B395" s="29" t="inlineStr">
        <is>
          <t>Product Variant Inventory Item Created At · TEXT · Shopify products</t>
        </is>
      </c>
      <c r="C395" s="26" t="n"/>
      <c r="D395" s="27">
        <f>IF(AND($C395="x",$A395&lt;&gt;""),$A395,"")</f>
        <v/>
      </c>
    </row>
    <row r="396">
      <c r="A396" s="25" t="inlineStr">
        <is>
          <t>product_variant_inventory_item_harmonized_system_code</t>
        </is>
      </c>
      <c r="B396" s="29" t="inlineStr">
        <is>
          <t>Product Variant Inventory Item harmonized System Code · TEXT · Shopify products</t>
        </is>
      </c>
      <c r="C396" s="26" t="n"/>
      <c r="D396" s="27">
        <f>IF(AND($C396="x",$A396&lt;&gt;""),$A396,"")</f>
        <v/>
      </c>
    </row>
    <row r="397">
      <c r="A397" s="25" t="inlineStr">
        <is>
          <t>product_variant_inventory_item_id</t>
        </is>
      </c>
      <c r="B397" s="29" t="inlineStr">
        <is>
          <t>Product Variant Inventory Item ID · TEXT · Shopify products</t>
        </is>
      </c>
      <c r="C397" s="26" t="n"/>
      <c r="D397" s="27">
        <f>IF(AND($C397="x",$A397&lt;&gt;""),$A397,"")</f>
        <v/>
      </c>
    </row>
    <row r="398">
      <c r="A398" s="25" t="inlineStr">
        <is>
          <t>product_variant_inventory_item_province_code_of_origin</t>
        </is>
      </c>
      <c r="B398" s="29" t="inlineStr">
        <is>
          <t>Product Variant Inventory Item Province Code Of Origin · TEXT · Shopify products</t>
        </is>
      </c>
      <c r="C398" s="26" t="n"/>
      <c r="D398" s="27">
        <f>IF(AND($C398="x",$A398&lt;&gt;""),$A398,"")</f>
        <v/>
      </c>
    </row>
    <row r="399">
      <c r="A399" s="25" t="inlineStr">
        <is>
          <t>product_variant_inventory_item_province_tracked</t>
        </is>
      </c>
      <c r="B399" s="29" t="inlineStr">
        <is>
          <t>Product Variant Inventory Item Tracked · TEXT · Shopify products</t>
        </is>
      </c>
      <c r="C399" s="26" t="n"/>
      <c r="D399" s="27">
        <f>IF(AND($C399="x",$A399&lt;&gt;""),$A399,"")</f>
        <v/>
      </c>
    </row>
    <row r="400">
      <c r="A400" s="25" t="inlineStr">
        <is>
          <t>product_variant_inventory_item_requires_shipping</t>
        </is>
      </c>
      <c r="B400" s="29" t="inlineStr">
        <is>
          <t>Product Variant Inventory Item Requires Shipping · TEXT · Shopify products</t>
        </is>
      </c>
      <c r="C400" s="26" t="n"/>
      <c r="D400" s="27">
        <f>IF(AND($C400="x",$A400&lt;&gt;""),$A400,"")</f>
        <v/>
      </c>
    </row>
    <row r="401">
      <c r="A401" s="25" t="inlineStr">
        <is>
          <t>product_variant_inventory_item_sku</t>
        </is>
      </c>
      <c r="B401" s="29" t="inlineStr">
        <is>
          <t>Product Variant Inventory Item SKU · TEXT · Shopify products</t>
        </is>
      </c>
      <c r="C401" s="26" t="n"/>
      <c r="D401" s="27">
        <f>IF(AND($C401="x",$A401&lt;&gt;""),$A401,"")</f>
        <v/>
      </c>
    </row>
    <row r="402">
      <c r="A402" s="25" t="inlineStr">
        <is>
          <t>product_variant_inventory_item_updated_at</t>
        </is>
      </c>
      <c r="B402" s="29" t="inlineStr">
        <is>
          <t>Product Variant Inventory Item Updated · TEXT · Shopify products</t>
        </is>
      </c>
      <c r="C402" s="26" t="n"/>
      <c r="D402" s="27">
        <f>IF(AND($C402="x",$A402&lt;&gt;""),$A402,"")</f>
        <v/>
      </c>
    </row>
    <row r="403">
      <c r="A403" s="25" t="inlineStr">
        <is>
          <t>product_variant_inventory_location_id</t>
        </is>
      </c>
      <c r="B403" s="29" t="inlineStr">
        <is>
          <t>Product Variant Inventory Location ID · TEXT · Shopify products</t>
        </is>
      </c>
      <c r="C403" s="26" t="n"/>
      <c r="D403" s="27">
        <f>IF(AND($C403="x",$A403&lt;&gt;""),$A403,"")</f>
        <v/>
      </c>
    </row>
    <row r="404">
      <c r="A404" s="25" t="inlineStr">
        <is>
          <t>product_variant_inventory_location_name</t>
        </is>
      </c>
      <c r="B404" s="29" t="inlineStr">
        <is>
          <t>Product Variant Inventory Location Name · TEXT · Shopify products</t>
        </is>
      </c>
      <c r="C404" s="26" t="n"/>
      <c r="D404" s="27">
        <f>IF(AND($C404="x",$A404&lt;&gt;""),$A404,"")</f>
        <v/>
      </c>
    </row>
    <row r="405">
      <c r="A405" s="25" t="inlineStr">
        <is>
          <t>product_variant_inventory_on_hand_quantity</t>
        </is>
      </c>
      <c r="B405" s="29" t="inlineStr">
        <is>
          <t>Product Variant On Hand Quantity At Location · NUMERIC · Shopify products</t>
        </is>
      </c>
      <c r="C405" s="26" t="n"/>
      <c r="D405" s="27">
        <f>IF(AND($C405="x",$A405&lt;&gt;""),$A405,"")</f>
        <v/>
      </c>
    </row>
    <row r="406">
      <c r="A406" s="25" t="inlineStr">
        <is>
          <t>product_variant_inventory_policy</t>
        </is>
      </c>
      <c r="B406" s="29" t="inlineStr">
        <is>
          <t>Product Variant Inventory Policy · TEXT · Shopify products</t>
        </is>
      </c>
      <c r="C406" s="26" t="n"/>
      <c r="D406" s="27">
        <f>IF(AND($C406="x",$A406&lt;&gt;""),$A406,"")</f>
        <v/>
      </c>
    </row>
    <row r="407">
      <c r="A407" s="25" t="inlineStr">
        <is>
          <t>product_variant_inventory_quality_control_quantity</t>
        </is>
      </c>
      <c r="B407" s="29" t="inlineStr">
        <is>
          <t>Product Variant Quality Control Quantity At Location · NUMERIC · Shopify products</t>
        </is>
      </c>
      <c r="C407" s="26" t="n"/>
      <c r="D407" s="27">
        <f>IF(AND($C407="x",$A407&lt;&gt;""),$A407,"")</f>
        <v/>
      </c>
    </row>
    <row r="408">
      <c r="A408" s="25" t="inlineStr">
        <is>
          <t>product_variant_inventory_quantity</t>
        </is>
      </c>
      <c r="B408" s="29" t="inlineStr">
        <is>
          <t>Product Variant Inventory Quantity · NUMERIC · Shopify products</t>
        </is>
      </c>
      <c r="C408" s="26" t="n"/>
      <c r="D408" s="27">
        <f>IF(AND($C408="x",$A408&lt;&gt;""),$A408,"")</f>
        <v/>
      </c>
    </row>
    <row r="409">
      <c r="A409" s="25" t="inlineStr">
        <is>
          <t>product_variant_inventory_reserved_quantity</t>
        </is>
      </c>
      <c r="B409" s="29" t="inlineStr">
        <is>
          <t>Product Variant Reserved Quantity At Location · NUMERIC · Shopify products</t>
        </is>
      </c>
      <c r="C409" s="26" t="n"/>
      <c r="D409" s="27">
        <f>IF(AND($C409="x",$A409&lt;&gt;""),$A409,"")</f>
        <v/>
      </c>
    </row>
    <row r="410">
      <c r="A410" s="25" t="inlineStr">
        <is>
          <t>product_variant_inventory_safety_stock_quantity</t>
        </is>
      </c>
      <c r="B410" s="29" t="inlineStr">
        <is>
          <t>Product Variant Safety Stock Quantity At Location · NUMERIC · Shopify products</t>
        </is>
      </c>
      <c r="C410" s="26" t="n"/>
      <c r="D410" s="27">
        <f>IF(AND($C410="x",$A410&lt;&gt;""),$A410,"")</f>
        <v/>
      </c>
    </row>
    <row r="411">
      <c r="A411" s="25" t="inlineStr">
        <is>
          <t>product_variant_metafield_created_at</t>
        </is>
      </c>
      <c r="B411" s="29" t="inlineStr">
        <is>
          <t>Product Variant Metafield Created At · TIMESTAMP · Shopify products</t>
        </is>
      </c>
      <c r="C411" s="26" t="n"/>
      <c r="D411" s="27">
        <f>IF(AND($C411="x",$A411&lt;&gt;""),$A411,"")</f>
        <v/>
      </c>
    </row>
    <row r="412">
      <c r="A412" s="25" t="inlineStr">
        <is>
          <t>product_variant_metafield_description</t>
        </is>
      </c>
      <c r="B412" s="29" t="inlineStr">
        <is>
          <t>Product Variant Metafield Description · TEXT · Shopify products</t>
        </is>
      </c>
      <c r="C412" s="26" t="n"/>
      <c r="D412" s="27">
        <f>IF(AND($C412="x",$A412&lt;&gt;""),$A412,"")</f>
        <v/>
      </c>
    </row>
    <row r="413">
      <c r="A413" s="25" t="inlineStr">
        <is>
          <t>product_variant_metafield_id</t>
        </is>
      </c>
      <c r="B413" s="29" t="inlineStr">
        <is>
          <t>Product Variant Metafield ID · TEXT · Shopify products</t>
        </is>
      </c>
      <c r="C413" s="26" t="n"/>
      <c r="D413" s="27">
        <f>IF(AND($C413="x",$A413&lt;&gt;""),$A413,"")</f>
        <v/>
      </c>
    </row>
    <row r="414">
      <c r="A414" s="25" t="inlineStr">
        <is>
          <t>product_variant_metafield_key</t>
        </is>
      </c>
      <c r="B414" s="29" t="inlineStr">
        <is>
          <t>Product Variant Metafield Key · TEXT · Shopify products</t>
        </is>
      </c>
      <c r="C414" s="26" t="n"/>
      <c r="D414" s="27">
        <f>IF(AND($C414="x",$A414&lt;&gt;""),$A414,"")</f>
        <v/>
      </c>
    </row>
    <row r="415">
      <c r="A415" s="25" t="inlineStr">
        <is>
          <t>product_variant_metafield_namespace</t>
        </is>
      </c>
      <c r="B415" s="29" t="inlineStr">
        <is>
          <t>Product Variant Metafield Namespace · TEXT · Shopify products</t>
        </is>
      </c>
      <c r="C415" s="26" t="n"/>
      <c r="D415" s="27">
        <f>IF(AND($C415="x",$A415&lt;&gt;""),$A415,"")</f>
        <v/>
      </c>
    </row>
    <row r="416">
      <c r="A416" s="25" t="inlineStr">
        <is>
          <t>product_variant_metafield_owner_id</t>
        </is>
      </c>
      <c r="B416" s="29" t="inlineStr">
        <is>
          <t>Product Variant Metafield Owner ID · TEXT · Shopify products</t>
        </is>
      </c>
      <c r="C416" s="26" t="n"/>
      <c r="D416" s="27">
        <f>IF(AND($C416="x",$A416&lt;&gt;""),$A416,"")</f>
        <v/>
      </c>
    </row>
    <row r="417">
      <c r="A417" s="25" t="inlineStr">
        <is>
          <t>product_variant_metafield_owner_resource</t>
        </is>
      </c>
      <c r="B417" s="29" t="inlineStr">
        <is>
          <t>Product Variant Metafield Owner Resource · TEXT · Shopify products</t>
        </is>
      </c>
      <c r="C417" s="26" t="n"/>
      <c r="D417" s="27">
        <f>IF(AND($C417="x",$A417&lt;&gt;""),$A417,"")</f>
        <v/>
      </c>
    </row>
    <row r="418">
      <c r="A418" s="25" t="inlineStr">
        <is>
          <t>product_variant_metafield_type</t>
        </is>
      </c>
      <c r="B418" s="29" t="inlineStr">
        <is>
          <t>Product Variant Metafield Type · TEXT · Shopify products</t>
        </is>
      </c>
      <c r="C418" s="26" t="n"/>
      <c r="D418" s="27">
        <f>IF(AND($C418="x",$A418&lt;&gt;""),$A418,"")</f>
        <v/>
      </c>
    </row>
    <row r="419">
      <c r="A419" s="25" t="inlineStr">
        <is>
          <t>product_variant_metafield_update_at</t>
        </is>
      </c>
      <c r="B419" s="29" t="inlineStr">
        <is>
          <t>Product Variant Metafield Updated At · TIMESTAMP · Shopify products</t>
        </is>
      </c>
      <c r="C419" s="26" t="n"/>
      <c r="D419" s="27">
        <f>IF(AND($C419="x",$A419&lt;&gt;""),$A419,"")</f>
        <v/>
      </c>
    </row>
    <row r="420">
      <c r="A420" s="25" t="inlineStr">
        <is>
          <t>product_variant_metafield_value</t>
        </is>
      </c>
      <c r="B420" s="29" t="inlineStr">
        <is>
          <t>Product Variant Metafield Value · TEXT · Shopify products</t>
        </is>
      </c>
      <c r="C420" s="26" t="n"/>
      <c r="D420" s="27">
        <f>IF(AND($C420="x",$A420&lt;&gt;""),$A420,"")</f>
        <v/>
      </c>
    </row>
    <row r="421">
      <c r="A421" s="25" t="inlineStr">
        <is>
          <t>product_variant_option1</t>
        </is>
      </c>
      <c r="B421" s="29" t="inlineStr">
        <is>
          <t>Product Variant Option 1 · TEXT · Shopify products</t>
        </is>
      </c>
      <c r="C421" s="26" t="n"/>
      <c r="D421" s="27">
        <f>IF(AND($C421="x",$A421&lt;&gt;""),$A421,"")</f>
        <v/>
      </c>
    </row>
    <row r="422">
      <c r="A422" s="25" t="inlineStr">
        <is>
          <t>product_variant_option2</t>
        </is>
      </c>
      <c r="B422" s="29" t="inlineStr">
        <is>
          <t>Product Variant Option 2 · TEXT · Shopify products</t>
        </is>
      </c>
      <c r="C422" s="26" t="n"/>
      <c r="D422" s="27">
        <f>IF(AND($C422="x",$A422&lt;&gt;""),$A422,"")</f>
        <v/>
      </c>
    </row>
    <row r="423">
      <c r="A423" s="25" t="inlineStr">
        <is>
          <t>product_variant_option3</t>
        </is>
      </c>
      <c r="B423" s="29" t="inlineStr">
        <is>
          <t>Product Variant Option 3 · TEXT · Shopify products</t>
        </is>
      </c>
      <c r="C423" s="26" t="n"/>
      <c r="D423" s="27">
        <f>IF(AND($C423="x",$A423&lt;&gt;""),$A423,"")</f>
        <v/>
      </c>
    </row>
    <row r="424">
      <c r="A424" s="25" t="inlineStr">
        <is>
          <t>product_variant_position</t>
        </is>
      </c>
      <c r="B424" s="29" t="inlineStr">
        <is>
          <t>Product Variant Position · TEXT · Shopify products</t>
        </is>
      </c>
      <c r="C424" s="26" t="n"/>
      <c r="D424" s="27">
        <f>IF(AND($C424="x",$A424&lt;&gt;""),$A424,"")</f>
        <v/>
      </c>
    </row>
    <row r="425">
      <c r="A425" s="25" t="inlineStr">
        <is>
          <t>product_variant_price</t>
        </is>
      </c>
      <c r="B425" s="29" t="inlineStr">
        <is>
          <t>Product Variant Price · NUMERIC · Shopify products</t>
        </is>
      </c>
      <c r="C425" s="26" t="n"/>
      <c r="D425" s="27">
        <f>IF(AND($C425="x",$A425&lt;&gt;""),$A425,"")</f>
        <v/>
      </c>
    </row>
    <row r="426">
      <c r="A426" s="25" t="inlineStr">
        <is>
          <t>product_variant_sku</t>
        </is>
      </c>
      <c r="B426" s="29" t="inlineStr">
        <is>
          <t>Product Variant SKU · TEXT · Shopify products</t>
        </is>
      </c>
      <c r="C426" s="26" t="n"/>
      <c r="D426" s="27">
        <f>IF(AND($C426="x",$A426&lt;&gt;""),$A426,"")</f>
        <v/>
      </c>
    </row>
    <row r="427">
      <c r="A427" s="25" t="inlineStr">
        <is>
          <t>product_variant_taxable</t>
        </is>
      </c>
      <c r="B427" s="29" t="inlineStr">
        <is>
          <t>Product Variant Is Taxable · BOOLEAN · Shopify products</t>
        </is>
      </c>
      <c r="C427" s="26" t="n"/>
      <c r="D427" s="27">
        <f>IF(AND($C427="x",$A427&lt;&gt;""),$A427,"")</f>
        <v/>
      </c>
    </row>
    <row r="428">
      <c r="A428" s="25" t="inlineStr">
        <is>
          <t>product_variant_title</t>
        </is>
      </c>
      <c r="B428" s="29" t="inlineStr">
        <is>
          <t>Product Variant Title · TEXT · Shopify products</t>
        </is>
      </c>
      <c r="C428" s="26" t="n"/>
      <c r="D428" s="27">
        <f>IF(AND($C428="x",$A428&lt;&gt;""),$A428,"")</f>
        <v/>
      </c>
    </row>
    <row r="429">
      <c r="A429" s="25" t="inlineStr">
        <is>
          <t>product_variant_updated_at</t>
        </is>
      </c>
      <c r="B429" s="29" t="inlineStr">
        <is>
          <t>Product Variant Updated At · TIMESTAMP · Shopify products</t>
        </is>
      </c>
      <c r="C429" s="26" t="n"/>
      <c r="D429" s="27">
        <f>IF(AND($C429="x",$A429&lt;&gt;""),$A429,"")</f>
        <v/>
      </c>
    </row>
    <row r="430">
      <c r="A430" s="25" t="inlineStr">
        <is>
          <t>product_variant_weight</t>
        </is>
      </c>
      <c r="B430" s="29" t="inlineStr">
        <is>
          <t>Product Variant Weight · NUMERIC · Shopify products</t>
        </is>
      </c>
      <c r="C430" s="26" t="n"/>
      <c r="D430" s="27">
        <f>IF(AND($C430="x",$A430&lt;&gt;""),$A430,"")</f>
        <v/>
      </c>
    </row>
    <row r="431">
      <c r="A431" s="25" t="inlineStr">
        <is>
          <t>product_variant_weight_unit</t>
        </is>
      </c>
      <c r="B431" s="29" t="inlineStr">
        <is>
          <t>Product Variant Weight Unit · TEXT · Shopify products</t>
        </is>
      </c>
      <c r="C431" s="26" t="n"/>
      <c r="D431" s="27">
        <f>IF(AND($C431="x",$A431&lt;&gt;""),$A431,"")</f>
        <v/>
      </c>
    </row>
    <row r="432">
      <c r="A432" s="25" t="inlineStr">
        <is>
          <t>product_vendor</t>
        </is>
      </c>
      <c r="B432" s="29" t="inlineStr">
        <is>
          <t>Product Vendor · TEXT · Shopify products</t>
        </is>
      </c>
      <c r="C432" s="26" t="n"/>
      <c r="D432" s="27">
        <f>IF(AND($C432="x",$A432&lt;&gt;""),$A432,"")</f>
        <v/>
      </c>
    </row>
    <row r="433">
      <c r="A433" s="25" t="inlineStr">
        <is>
          <t>shop_timezone</t>
        </is>
      </c>
      <c r="B433" s="29" t="inlineStr">
        <is>
          <t>Shop Time Zone · TEXT · Shopify shops</t>
        </is>
      </c>
      <c r="C433" s="26" t="n"/>
      <c r="D433" s="27">
        <f>IF(AND($C433="x",$A433&lt;&gt;""),$A433,"")</f>
        <v/>
      </c>
    </row>
    <row r="434">
      <c r="A434" s="25" t="inlineStr">
        <is>
          <t>tender_transaction_amount</t>
        </is>
      </c>
      <c r="B434" s="29" t="inlineStr">
        <is>
          <t>Tender Transaction Amount · NUMERIC · Shopify tender_transactions</t>
        </is>
      </c>
      <c r="C434" s="26" t="n"/>
      <c r="D434" s="27">
        <f>IF(AND($C434="x",$A434&lt;&gt;""),$A434,"")</f>
        <v/>
      </c>
    </row>
    <row r="435">
      <c r="A435" s="25" t="inlineStr">
        <is>
          <t>tender_transaction_currency</t>
        </is>
      </c>
      <c r="B435" s="29" t="inlineStr">
        <is>
          <t>Tender Transaction Currency · TEXT · Shopify tender_transactions</t>
        </is>
      </c>
      <c r="C435" s="26" t="n"/>
      <c r="D435" s="27">
        <f>IF(AND($C435="x",$A435&lt;&gt;""),$A435,"")</f>
        <v/>
      </c>
    </row>
    <row r="436">
      <c r="A436" s="25" t="inlineStr">
        <is>
          <t>tender_transaction_id</t>
        </is>
      </c>
      <c r="B436" s="29" t="inlineStr">
        <is>
          <t>Tender Transaction ID · TEXT · Shopify tender_transactions</t>
        </is>
      </c>
      <c r="C436" s="26" t="n"/>
      <c r="D436" s="27">
        <f>IF(AND($C436="x",$A436&lt;&gt;""),$A436,"")</f>
        <v/>
      </c>
    </row>
    <row r="437">
      <c r="A437" s="25" t="inlineStr">
        <is>
          <t>tender_transaction_order_id</t>
        </is>
      </c>
      <c r="B437" s="29" t="inlineStr">
        <is>
          <t>Tender Transaction Order ID · TEXT · Shopify tender_transactions</t>
        </is>
      </c>
      <c r="C437" s="26" t="n"/>
      <c r="D437" s="27">
        <f>IF(AND($C437="x",$A437&lt;&gt;""),$A437,"")</f>
        <v/>
      </c>
    </row>
    <row r="438">
      <c r="A438" s="25" t="inlineStr">
        <is>
          <t>tender_transaction_payment_method</t>
        </is>
      </c>
      <c r="B438" s="29" t="inlineStr">
        <is>
          <t>Tender Transaction Payment Method · TEXT · Shopify tender_transactions</t>
        </is>
      </c>
      <c r="C438" s="26" t="n"/>
      <c r="D438" s="27">
        <f>IF(AND($C438="x",$A438&lt;&gt;""),$A438,"")</f>
        <v/>
      </c>
    </row>
    <row r="439">
      <c r="A439" s="25" t="inlineStr">
        <is>
          <t>tender_transaction_processed_at</t>
        </is>
      </c>
      <c r="B439" s="29" t="inlineStr">
        <is>
          <t>Tender Transaction Processed At · TIMESTAMP · Shopify tender_transactions</t>
        </is>
      </c>
      <c r="C439" s="26" t="n"/>
      <c r="D439" s="27">
        <f>IF(AND($C439="x",$A439&lt;&gt;""),$A439,"")</f>
        <v/>
      </c>
    </row>
    <row r="440">
      <c r="A440" s="25" t="inlineStr">
        <is>
          <t>tender_transaction_remote_reference</t>
        </is>
      </c>
      <c r="B440" s="29" t="inlineStr">
        <is>
          <t>Tender Transaction Remote Reference · TEXT · Shopify tender_transactions</t>
        </is>
      </c>
      <c r="C440" s="26" t="n"/>
      <c r="D440" s="27">
        <f>IF(AND($C440="x",$A440&lt;&gt;""),$A440,"")</f>
        <v/>
      </c>
    </row>
    <row r="441">
      <c r="A441" s="25" t="inlineStr">
        <is>
          <t>tender_transaction_test</t>
        </is>
      </c>
      <c r="B441" s="29" t="inlineStr">
        <is>
          <t>Tender Transaction Is Test · BOOLEAN · Shopify tender_transactions</t>
        </is>
      </c>
      <c r="C441" s="26" t="n"/>
      <c r="D441" s="27">
        <f>IF(AND($C441="x",$A441&lt;&gt;""),$A441,"")</f>
        <v/>
      </c>
    </row>
    <row r="442">
      <c r="A442" s="22" t="inlineStr">
        <is>
          <t>Eigen veld toevoegen: zet hieronder het Windsor-veld-id in kolom A en een x in kolom C (tot rij 452).</t>
        </is>
      </c>
    </row>
    <row r="443">
      <c r="A443" s="30" t="n"/>
      <c r="C443" s="30" t="n"/>
      <c r="D443" s="27">
        <f>IF(AND($C443="x",$A443&lt;&gt;""),$A443,"")</f>
        <v/>
      </c>
    </row>
    <row r="444">
      <c r="A444" s="30" t="n"/>
      <c r="C444" s="30" t="n"/>
      <c r="D444" s="27">
        <f>IF(AND($C444="x",$A444&lt;&gt;""),$A444,"")</f>
        <v/>
      </c>
    </row>
    <row r="445">
      <c r="A445" s="30" t="n"/>
      <c r="C445" s="30" t="n"/>
      <c r="D445" s="27">
        <f>IF(AND($C445="x",$A445&lt;&gt;""),$A445,"")</f>
        <v/>
      </c>
    </row>
    <row r="446">
      <c r="A446" s="30" t="n"/>
      <c r="C446" s="30" t="n"/>
      <c r="D446" s="27">
        <f>IF(AND($C446="x",$A446&lt;&gt;""),$A446,"")</f>
        <v/>
      </c>
    </row>
    <row r="447">
      <c r="A447" s="30" t="n"/>
      <c r="C447" s="30" t="n"/>
      <c r="D447" s="27">
        <f>IF(AND($C447="x",$A447&lt;&gt;""),$A447,"")</f>
        <v/>
      </c>
    </row>
    <row r="448">
      <c r="A448" s="30" t="n"/>
      <c r="C448" s="30" t="n"/>
      <c r="D448" s="27">
        <f>IF(AND($C448="x",$A448&lt;&gt;""),$A448,"")</f>
        <v/>
      </c>
    </row>
    <row r="449">
      <c r="A449" s="30" t="n"/>
      <c r="C449" s="30" t="n"/>
      <c r="D449" s="27">
        <f>IF(AND($C449="x",$A449&lt;&gt;""),$A449,"")</f>
        <v/>
      </c>
    </row>
    <row r="450">
      <c r="A450" s="30" t="n"/>
      <c r="C450" s="30" t="n"/>
      <c r="D450" s="27">
        <f>IF(AND($C450="x",$A450&lt;&gt;""),$A450,"")</f>
        <v/>
      </c>
    </row>
    <row r="451">
      <c r="A451" s="30" t="n"/>
      <c r="C451" s="30" t="n"/>
      <c r="D451" s="27">
        <f>IF(AND($C451="x",$A451&lt;&gt;""),$A451,"")</f>
        <v/>
      </c>
    </row>
    <row r="452">
      <c r="A452" s="30" t="n"/>
      <c r="C452" s="30" t="n"/>
      <c r="D452" s="27">
        <f>IF(AND($C452="x",$A452&lt;&gt;""),$A452,"")</f>
        <v/>
      </c>
    </row>
  </sheetData>
  <mergeCells count="3">
    <mergeCell ref="B8:D8"/>
    <mergeCell ref="A442:C442"/>
    <mergeCell ref="A36:C36"/>
  </mergeCells>
  <dataValidations count="1">
    <dataValidation sqref="C12 C13 C14 C15 C16 C17 C18 C19 C20 C21 C22 C23 C24 C25 C26 C27 C28 C29 C30 C31 C32 C33 C34 C35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3 C444 C445 C446 C447 C448 C449 C450 C451 C452"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452"/>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Shopify line items</t>
        </is>
      </c>
      <c r="C1" s="22" t="inlineStr">
        <is>
          <t>Status: Nieuw — dashboard leest dit nog niet · ROAS / producten</t>
        </is>
      </c>
    </row>
    <row r="2">
      <c r="A2" s="3" t="inlineStr">
        <is>
          <t>Connector</t>
        </is>
      </c>
      <c r="B2" s="6" t="inlineStr">
        <is>
          <t>shopify</t>
        </is>
      </c>
    </row>
    <row r="3">
      <c r="A3" s="3" t="inlineStr">
        <is>
          <t>Account-id (uit Instellingen)</t>
        </is>
      </c>
      <c r="B3" s="23">
        <f>IF(Instellingen!$B$33="","",Instellingen!$B$33)</f>
        <v/>
      </c>
      <c r="C3" s="8" t="inlineStr">
        <is>
          <t>Leeg = geen select_accounts in de URL</t>
        </is>
      </c>
    </row>
    <row r="4">
      <c r="A4" s="3" t="inlineStr">
        <is>
          <t>Taaknaam (Task name)</t>
        </is>
      </c>
      <c r="B4" s="23">
        <f>"Windsor - Sheets - Shopify line items - "&amp;Instellingen!$B$3</f>
        <v/>
      </c>
    </row>
    <row r="5">
      <c r="A5" s="3" t="inlineStr">
        <is>
          <t>Tabnaam (Sheet Name)</t>
        </is>
      </c>
      <c r="B5" s="23">
        <f>"Shopify - line items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$452)&amp;IF($B$3&lt;&gt;"","&amp;select_accounts="&amp;$B$3,"")&amp;IF(Instellingen!$B$5&lt;&gt;"","&amp;_field_headers="&amp;Instellingen!$B$5,"")</f>
        <v/>
      </c>
    </row>
    <row r="9">
      <c r="A9" s="3" t="inlineStr">
        <is>
          <t>Aantal velden in de query</t>
        </is>
      </c>
      <c r="B9" s="6">
        <f>COUNTIF($C$12:$C$452,"x")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order_id</t>
        </is>
      </c>
      <c r="B15" s="25" t="inlineStr">
        <is>
          <t>Bestelling · Windsor: Order ID · TEXT</t>
        </is>
      </c>
      <c r="C15" s="26" t="inlineStr">
        <is>
          <t>x</t>
        </is>
      </c>
      <c r="D15" s="27">
        <f>IF(AND($C15="x",$A15&lt;&gt;""),$A15,"")</f>
        <v/>
      </c>
    </row>
    <row r="16">
      <c r="A16" s="16" t="inlineStr">
        <is>
          <t>order_created_at</t>
        </is>
      </c>
      <c r="B16" s="25" t="inlineStr">
        <is>
          <t>Besteldatum · Windsor: Order Created At · TIMESTAMP</t>
        </is>
      </c>
      <c r="C16" s="26" t="inlineStr">
        <is>
          <t>x</t>
        </is>
      </c>
      <c r="D16" s="27">
        <f>IF(AND($C16="x",$A16&lt;&gt;""),$A16,"")</f>
        <v/>
      </c>
    </row>
    <row r="17">
      <c r="A17" s="16" t="inlineStr">
        <is>
          <t>line_item__product_id</t>
        </is>
      </c>
      <c r="B17" s="25" t="inlineStr">
        <is>
          <t>Product-id · Windsor: Line Item Product Id · TEXT</t>
        </is>
      </c>
      <c r="C17" s="26" t="inlineStr">
        <is>
          <t>x</t>
        </is>
      </c>
      <c r="D17" s="27">
        <f>IF(AND($C17="x",$A17&lt;&gt;""),$A17,"")</f>
        <v/>
      </c>
    </row>
    <row r="18">
      <c r="A18" s="16" t="inlineStr">
        <is>
          <t>line_item__title</t>
        </is>
      </c>
      <c r="B18" s="25" t="inlineStr">
        <is>
          <t>Productnaam · Windsor: Line Item Title · TEXT</t>
        </is>
      </c>
      <c r="C18" s="26" t="inlineStr">
        <is>
          <t>x</t>
        </is>
      </c>
      <c r="D18" s="27">
        <f>IF(AND($C18="x",$A18&lt;&gt;""),$A18,"")</f>
        <v/>
      </c>
    </row>
    <row r="19">
      <c r="A19" s="16" t="inlineStr">
        <is>
          <t>line_item__sku</t>
        </is>
      </c>
      <c r="B19" s="25" t="inlineStr">
        <is>
          <t>SKU · Windsor: Line Item SKU · TEXT</t>
        </is>
      </c>
      <c r="C19" s="26" t="inlineStr">
        <is>
          <t>x</t>
        </is>
      </c>
      <c r="D19" s="27">
        <f>IF(AND($C19="x",$A19&lt;&gt;""),$A19,"")</f>
        <v/>
      </c>
    </row>
    <row r="20">
      <c r="A20" s="16" t="inlineStr">
        <is>
          <t>line_item__quantity</t>
        </is>
      </c>
      <c r="B20" s="25" t="inlineStr">
        <is>
          <t>Aantal · Windsor: Line Item Quantity · NUMERIC</t>
        </is>
      </c>
      <c r="C20" s="26" t="inlineStr">
        <is>
          <t>x</t>
        </is>
      </c>
      <c r="D20" s="27">
        <f>IF(AND($C20="x",$A20&lt;&gt;""),$A20,"")</f>
        <v/>
      </c>
    </row>
    <row r="21">
      <c r="A21" s="16" t="inlineStr">
        <is>
          <t>line_item__price</t>
        </is>
      </c>
      <c r="B21" s="25" t="inlineStr">
        <is>
          <t>Prijs per stuk · Windsor: Line Item Price · NUMERIC</t>
        </is>
      </c>
      <c r="C21" s="26" t="inlineStr">
        <is>
          <t>x</t>
        </is>
      </c>
      <c r="D21" s="27">
        <f>IF(AND($C21="x",$A21&lt;&gt;""),$A21,"")</f>
        <v/>
      </c>
    </row>
    <row r="22">
      <c r="A22" s="16" t="inlineStr">
        <is>
          <t>product_type</t>
        </is>
      </c>
      <c r="B22" s="25" t="inlineStr">
        <is>
          <t>Producttype · Windsor: Product Type · TEXT</t>
        </is>
      </c>
      <c r="C22" s="26" t="n"/>
      <c r="D22" s="27">
        <f>IF(AND($C22="x",$A22&lt;&gt;""),$A22,"")</f>
        <v/>
      </c>
    </row>
    <row r="23">
      <c r="A23" s="16" t="inlineStr">
        <is>
          <t>product_vendor</t>
        </is>
      </c>
      <c r="B23" s="25" t="inlineStr">
        <is>
          <t>Merk/leverancier · Windsor: Product Vendor · TEXT</t>
        </is>
      </c>
      <c r="C23" s="26" t="n"/>
      <c r="D23" s="27">
        <f>IF(AND($C23="x",$A23&lt;&gt;""),$A23,"")</f>
        <v/>
      </c>
    </row>
    <row r="24">
      <c r="A24" s="28" t="inlineStr">
        <is>
          <t>— Overige Windsor-velden van connector 'shopify' (417; weergavenaam · type · rapport). Zet een x om ze op te nemen. —</t>
        </is>
      </c>
      <c r="D24" s="27" t="inlineStr"/>
    </row>
    <row r="25">
      <c r="A25" s="25" t="inlineStr">
        <is>
          <t>abandoned_checkout_completed_at</t>
        </is>
      </c>
      <c r="B25" s="29" t="inlineStr">
        <is>
          <t>Abandoned Checkout Completed At · TIMESTAMP · Shopify abandoned_checkouts</t>
        </is>
      </c>
      <c r="C25" s="26" t="n"/>
      <c r="D25" s="27">
        <f>IF(AND($C25="x",$A25&lt;&gt;""),$A25,"")</f>
        <v/>
      </c>
    </row>
    <row r="26">
      <c r="A26" s="25" t="inlineStr">
        <is>
          <t>abandoned_checkout_created_at</t>
        </is>
      </c>
      <c r="B26" s="29" t="inlineStr">
        <is>
          <t>Abandoned Checkout Created At · TIMESTAMP · Shopify abandoned_checkouts</t>
        </is>
      </c>
      <c r="C26" s="26" t="n"/>
      <c r="D26" s="27">
        <f>IF(AND($C26="x",$A26&lt;&gt;""),$A26,"")</f>
        <v/>
      </c>
    </row>
    <row r="27">
      <c r="A27" s="25" t="inlineStr">
        <is>
          <t>abandoned_checkout_currency</t>
        </is>
      </c>
      <c r="B27" s="29" t="inlineStr">
        <is>
          <t>Abandoned Checkout Currency · TEXT · Shopify abandoned_checkouts</t>
        </is>
      </c>
      <c r="C27" s="26" t="n"/>
      <c r="D27" s="27">
        <f>IF(AND($C27="x",$A27&lt;&gt;""),$A27,"")</f>
        <v/>
      </c>
    </row>
    <row r="28">
      <c r="A28" s="25" t="inlineStr">
        <is>
          <t>abandoned_checkout_customer_email</t>
        </is>
      </c>
      <c r="B28" s="29" t="inlineStr">
        <is>
          <t>Abandoned Checkout Customer Email · TEXT · Shopify abandoned_checkouts</t>
        </is>
      </c>
      <c r="C28" s="26" t="n"/>
      <c r="D28" s="27">
        <f>IF(AND($C28="x",$A28&lt;&gt;""),$A28,"")</f>
        <v/>
      </c>
    </row>
    <row r="29">
      <c r="A29" s="25" t="inlineStr">
        <is>
          <t>abandoned_checkout_customer_id</t>
        </is>
      </c>
      <c r="B29" s="29" t="inlineStr">
        <is>
          <t>Abandoned Checkout Customer ID · TEXT · Shopify abandoned_checkouts</t>
        </is>
      </c>
      <c r="C29" s="26" t="n"/>
      <c r="D29" s="27">
        <f>IF(AND($C29="x",$A29&lt;&gt;""),$A29,"")</f>
        <v/>
      </c>
    </row>
    <row r="30">
      <c r="A30" s="25" t="inlineStr">
        <is>
          <t>abandoned_checkout_id</t>
        </is>
      </c>
      <c r="B30" s="29" t="inlineStr">
        <is>
          <t>Abandoned Checkout ID · TEXT · Shopify abandoned_checkouts</t>
        </is>
      </c>
      <c r="C30" s="26" t="n"/>
      <c r="D30" s="27">
        <f>IF(AND($C30="x",$A30&lt;&gt;""),$A30,"")</f>
        <v/>
      </c>
    </row>
    <row r="31">
      <c r="A31" s="25" t="inlineStr">
        <is>
          <t>abandoned_checkout_name</t>
        </is>
      </c>
      <c r="B31" s="29" t="inlineStr">
        <is>
          <t>Abandoned Checkout Name · TEXT · Shopify abandoned_checkouts</t>
        </is>
      </c>
      <c r="C31" s="26" t="n"/>
      <c r="D31" s="27">
        <f>IF(AND($C31="x",$A31&lt;&gt;""),$A31,"")</f>
        <v/>
      </c>
    </row>
    <row r="32">
      <c r="A32" s="25" t="inlineStr">
        <is>
          <t>abandoned_checkout_note</t>
        </is>
      </c>
      <c r="B32" s="29" t="inlineStr">
        <is>
          <t>Abandoned Checkout Note · TEXT · Shopify abandoned_checkouts</t>
        </is>
      </c>
      <c r="C32" s="26" t="n"/>
      <c r="D32" s="27">
        <f>IF(AND($C32="x",$A32&lt;&gt;""),$A32,"")</f>
        <v/>
      </c>
    </row>
    <row r="33">
      <c r="A33" s="25" t="inlineStr">
        <is>
          <t>abandoned_checkout_subtotal_price</t>
        </is>
      </c>
      <c r="B33" s="29" t="inlineStr">
        <is>
          <t>Abandoned Checkout Subtotal Price · NUMERIC · Shopify abandoned_checkouts</t>
        </is>
      </c>
      <c r="C33" s="26" t="n"/>
      <c r="D33" s="27">
        <f>IF(AND($C33="x",$A33&lt;&gt;""),$A33,"")</f>
        <v/>
      </c>
    </row>
    <row r="34">
      <c r="A34" s="25" t="inlineStr">
        <is>
          <t>abandoned_checkout_taxes_included</t>
        </is>
      </c>
      <c r="B34" s="29" t="inlineStr">
        <is>
          <t>Abandoned Checkout Taxes Included · BOOLEAN · Shopify abandoned_checkouts</t>
        </is>
      </c>
      <c r="C34" s="26" t="n"/>
      <c r="D34" s="27">
        <f>IF(AND($C34="x",$A34&lt;&gt;""),$A34,"")</f>
        <v/>
      </c>
    </row>
    <row r="35">
      <c r="A35" s="25" t="inlineStr">
        <is>
          <t>abandoned_checkout_total_discount</t>
        </is>
      </c>
      <c r="B35" s="29" t="inlineStr">
        <is>
          <t>Abandoned Checkout Total Discount · NUMERIC · Shopify abandoned_checkouts</t>
        </is>
      </c>
      <c r="C35" s="26" t="n"/>
      <c r="D35" s="27">
        <f>IF(AND($C35="x",$A35&lt;&gt;""),$A35,"")</f>
        <v/>
      </c>
    </row>
    <row r="36">
      <c r="A36" s="25" t="inlineStr">
        <is>
          <t>abandoned_checkout_total_price</t>
        </is>
      </c>
      <c r="B36" s="29" t="inlineStr">
        <is>
          <t>Abandoned Checkout Total Price · NUMERIC · Shopify abandoned_checkouts</t>
        </is>
      </c>
      <c r="C36" s="26" t="n"/>
      <c r="D36" s="27">
        <f>IF(AND($C36="x",$A36&lt;&gt;""),$A36,"")</f>
        <v/>
      </c>
    </row>
    <row r="37">
      <c r="A37" s="25" t="inlineStr">
        <is>
          <t>abandoned_checkout_total_tax</t>
        </is>
      </c>
      <c r="B37" s="29" t="inlineStr">
        <is>
          <t>Abandoned Checkout Total Tax · NUMERIC · Shopify abandoned_checkouts</t>
        </is>
      </c>
      <c r="C37" s="26" t="n"/>
      <c r="D37" s="27">
        <f>IF(AND($C37="x",$A37&lt;&gt;""),$A37,"")</f>
        <v/>
      </c>
    </row>
    <row r="38">
      <c r="A38" s="25" t="inlineStr">
        <is>
          <t>abandoned_checkout_updated_at</t>
        </is>
      </c>
      <c r="B38" s="29" t="inlineStr">
        <is>
          <t>Abandoned Checkout Updated At · TIMESTAMP · Shopify abandoned_checkouts</t>
        </is>
      </c>
      <c r="C38" s="26" t="n"/>
      <c r="D38" s="27">
        <f>IF(AND($C38="x",$A38&lt;&gt;""),$A38,"")</f>
        <v/>
      </c>
    </row>
    <row r="39">
      <c r="A39" s="25" t="inlineStr">
        <is>
          <t>abandoned_checkout_url</t>
        </is>
      </c>
      <c r="B39" s="29" t="inlineStr">
        <is>
          <t>Abandoned Checkout URL · TEXT · Shopify abandoned_checkouts</t>
        </is>
      </c>
      <c r="C39" s="26" t="n"/>
      <c r="D39" s="27">
        <f>IF(AND($C39="x",$A39&lt;&gt;""),$A39,"")</f>
        <v/>
      </c>
    </row>
    <row r="40">
      <c r="A40" s="25" t="inlineStr">
        <is>
          <t>balance_transaction_amount</t>
        </is>
      </c>
      <c r="B40" s="29" t="inlineStr">
        <is>
          <t>Balance Transaction Amount · NUMERIC · Shopify balance_transactions</t>
        </is>
      </c>
      <c r="C40" s="26" t="n"/>
      <c r="D40" s="27">
        <f>IF(AND($C40="x",$A40&lt;&gt;""),$A40,"")</f>
        <v/>
      </c>
    </row>
    <row r="41">
      <c r="A41" s="25" t="inlineStr">
        <is>
          <t>balance_transaction_currency</t>
        </is>
      </c>
      <c r="B41" s="29" t="inlineStr">
        <is>
          <t>Balance Transaction Currency · TEXT · Shopify balance_transactions</t>
        </is>
      </c>
      <c r="C41" s="26" t="n"/>
      <c r="D41" s="27">
        <f>IF(AND($C41="x",$A41&lt;&gt;""),$A41,"")</f>
        <v/>
      </c>
    </row>
    <row r="42">
      <c r="A42" s="25" t="inlineStr">
        <is>
          <t>balance_transaction_date</t>
        </is>
      </c>
      <c r="B42" s="29" t="inlineStr">
        <is>
          <t>Balance Transaction Date · TIMESTAMP · Shopify balance_transactions</t>
        </is>
      </c>
      <c r="C42" s="26" t="n"/>
      <c r="D42" s="27">
        <f>IF(AND($C42="x",$A42&lt;&gt;""),$A42,"")</f>
        <v/>
      </c>
    </row>
    <row r="43">
      <c r="A43" s="25" t="inlineStr">
        <is>
          <t>balance_transaction_fee</t>
        </is>
      </c>
      <c r="B43" s="29" t="inlineStr">
        <is>
          <t>Balance Transaction Fee · NUMERIC · Shopify balance_transactions</t>
        </is>
      </c>
      <c r="C43" s="26" t="n"/>
      <c r="D43" s="27">
        <f>IF(AND($C43="x",$A43&lt;&gt;""),$A43,"")</f>
        <v/>
      </c>
    </row>
    <row r="44">
      <c r="A44" s="25" t="inlineStr">
        <is>
          <t>balance_transaction_id</t>
        </is>
      </c>
      <c r="B44" s="29" t="inlineStr">
        <is>
          <t>Balance Transaction ID · TEXT · Shopify balance_transactions</t>
        </is>
      </c>
      <c r="C44" s="26" t="n"/>
      <c r="D44" s="27">
        <f>IF(AND($C44="x",$A44&lt;&gt;""),$A44,"")</f>
        <v/>
      </c>
    </row>
    <row r="45">
      <c r="A45" s="25" t="inlineStr">
        <is>
          <t>balance_transaction_net</t>
        </is>
      </c>
      <c r="B45" s="29" t="inlineStr">
        <is>
          <t>Balance Transaction Net · NUMERIC · Shopify balance_transactions</t>
        </is>
      </c>
      <c r="C45" s="26" t="n"/>
      <c r="D45" s="27">
        <f>IF(AND($C45="x",$A45&lt;&gt;""),$A45,"")</f>
        <v/>
      </c>
    </row>
    <row r="46">
      <c r="A46" s="25" t="inlineStr">
        <is>
          <t>balance_transaction_order_id</t>
        </is>
      </c>
      <c r="B46" s="29" t="inlineStr">
        <is>
          <t>Balance Transaction Order ID · TEXT · Shopify balance_transactions</t>
        </is>
      </c>
      <c r="C46" s="26" t="n"/>
      <c r="D46" s="27">
        <f>IF(AND($C46="x",$A46&lt;&gt;""),$A46,"")</f>
        <v/>
      </c>
    </row>
    <row r="47">
      <c r="A47" s="25" t="inlineStr">
        <is>
          <t>balance_transaction_order_name</t>
        </is>
      </c>
      <c r="B47" s="29" t="inlineStr">
        <is>
          <t>Balance Transaction Order Number · TEXT · Shopify balance_transactions</t>
        </is>
      </c>
      <c r="C47" s="26" t="n"/>
      <c r="D47" s="27">
        <f>IF(AND($C47="x",$A47&lt;&gt;""),$A47,"")</f>
        <v/>
      </c>
    </row>
    <row r="48">
      <c r="A48" s="25" t="inlineStr">
        <is>
          <t>balance_transaction_payout_id</t>
        </is>
      </c>
      <c r="B48" s="29" t="inlineStr">
        <is>
          <t>Balance Transaction Payout ID · TEXT · Shopify balance_transactions</t>
        </is>
      </c>
      <c r="C48" s="26" t="n"/>
      <c r="D48" s="27">
        <f>IF(AND($C48="x",$A48&lt;&gt;""),$A48,"")</f>
        <v/>
      </c>
    </row>
    <row r="49">
      <c r="A49" s="25" t="inlineStr">
        <is>
          <t>balance_transaction_payout_status</t>
        </is>
      </c>
      <c r="B49" s="29" t="inlineStr">
        <is>
          <t>Balance Transaction Payout Status · TEXT · Shopify balance_transactions</t>
        </is>
      </c>
      <c r="C49" s="26" t="n"/>
      <c r="D49" s="27">
        <f>IF(AND($C49="x",$A49&lt;&gt;""),$A49,"")</f>
        <v/>
      </c>
    </row>
    <row r="50">
      <c r="A50" s="25" t="inlineStr">
        <is>
          <t>balance_transaction_type</t>
        </is>
      </c>
      <c r="B50" s="29" t="inlineStr">
        <is>
          <t>Balance Transaction Type · TEXT · Shopify balance_transactions</t>
        </is>
      </c>
      <c r="C50" s="26" t="n"/>
      <c r="D50" s="27">
        <f>IF(AND($C50="x",$A50&lt;&gt;""),$A50,"")</f>
        <v/>
      </c>
    </row>
    <row r="51">
      <c r="A51" s="25" t="inlineStr">
        <is>
          <t>customer_aov</t>
        </is>
      </c>
      <c r="B51" s="29" t="inlineStr">
        <is>
          <t>Customer Average Order Value · NUMERIC · Shopify customers</t>
        </is>
      </c>
      <c r="C51" s="26" t="n"/>
      <c r="D51" s="27">
        <f>IF(AND($C51="x",$A51&lt;&gt;""),$A51,"")</f>
        <v/>
      </c>
    </row>
    <row r="52">
      <c r="A52" s="25" t="inlineStr">
        <is>
          <t>customer_created_at</t>
        </is>
      </c>
      <c r="B52" s="29" t="inlineStr">
        <is>
          <t>Customer Created at (Timestamp) · TIMESTAMP · Shopify customers</t>
        </is>
      </c>
      <c r="C52" s="26" t="n"/>
      <c r="D52" s="27">
        <f>IF(AND($C52="x",$A52&lt;&gt;""),$A52,"")</f>
        <v/>
      </c>
    </row>
    <row r="53">
      <c r="A53" s="25" t="inlineStr">
        <is>
          <t>customer_currency</t>
        </is>
      </c>
      <c r="B53" s="29" t="inlineStr">
        <is>
          <t>Customer Currency · TEXT · Shopify customers</t>
        </is>
      </c>
      <c r="C53" s="26" t="n"/>
      <c r="D53" s="27">
        <f>IF(AND($C53="x",$A53&lt;&gt;""),$A53,"")</f>
        <v/>
      </c>
    </row>
    <row r="54">
      <c r="A54" s="25" t="inlineStr">
        <is>
          <t>customer_date</t>
        </is>
      </c>
      <c r="B54" s="29" t="inlineStr">
        <is>
          <t>Customer Updated At (Date) · DATE · Shopify customers</t>
        </is>
      </c>
      <c r="C54" s="26" t="n"/>
      <c r="D54" s="27">
        <f>IF(AND($C54="x",$A54&lt;&gt;""),$A54,"")</f>
        <v/>
      </c>
    </row>
    <row r="55">
      <c r="A55" s="25" t="inlineStr">
        <is>
          <t>customer_default_address</t>
        </is>
      </c>
      <c r="B55" s="29" t="inlineStr">
        <is>
          <t>(Deprecated) Customer Default Address · OBJECT · Shopify customers</t>
        </is>
      </c>
      <c r="C55" s="26" t="n"/>
      <c r="D55" s="27">
        <f>IF(AND($C55="x",$A55&lt;&gt;""),$A55,"")</f>
        <v/>
      </c>
    </row>
    <row r="56">
      <c r="A56" s="25" t="inlineStr">
        <is>
          <t>customer_default_address_city</t>
        </is>
      </c>
      <c r="B56" s="29" t="inlineStr">
        <is>
          <t>Customer Default Address City · CITY · Shopify customers</t>
        </is>
      </c>
      <c r="C56" s="26" t="n"/>
      <c r="D56" s="27">
        <f>IF(AND($C56="x",$A56&lt;&gt;""),$A56,"")</f>
        <v/>
      </c>
    </row>
    <row r="57">
      <c r="A57" s="25" t="inlineStr">
        <is>
          <t>customer_default_address_country</t>
        </is>
      </c>
      <c r="B57" s="29" t="inlineStr">
        <is>
          <t>Customer Default Address Country · COUNTRY · Shopify customers</t>
        </is>
      </c>
      <c r="C57" s="26" t="n"/>
      <c r="D57" s="27">
        <f>IF(AND($C57="x",$A57&lt;&gt;""),$A57,"")</f>
        <v/>
      </c>
    </row>
    <row r="58">
      <c r="A58" s="25" t="inlineStr">
        <is>
          <t>customer_default_address_country_code</t>
        </is>
      </c>
      <c r="B58" s="29" t="inlineStr">
        <is>
          <t>Customer Default Address Country Code · TEXT · Shopify customers</t>
        </is>
      </c>
      <c r="C58" s="26" t="n"/>
      <c r="D58" s="27">
        <f>IF(AND($C58="x",$A58&lt;&gt;""),$A58,"")</f>
        <v/>
      </c>
    </row>
    <row r="59">
      <c r="A59" s="25" t="inlineStr">
        <is>
          <t>customer_email</t>
        </is>
      </c>
      <c r="B59" s="29" t="inlineStr">
        <is>
          <t>Customer E-Mail Address · TEXT · Shopify customers</t>
        </is>
      </c>
      <c r="C59" s="26" t="n"/>
      <c r="D59" s="27">
        <f>IF(AND($C59="x",$A59&lt;&gt;""),$A59,"")</f>
        <v/>
      </c>
    </row>
    <row r="60">
      <c r="A60" s="25" t="inlineStr">
        <is>
          <t>customer_email_marketing_consent_consent_updated_at</t>
        </is>
      </c>
      <c r="B60" s="29" t="inlineStr">
        <is>
          <t>Customer Email Marketing Consent Updated At · TEXT · Shopify customers</t>
        </is>
      </c>
      <c r="C60" s="26" t="n"/>
      <c r="D60" s="27">
        <f>IF(AND($C60="x",$A60&lt;&gt;""),$A60,"")</f>
        <v/>
      </c>
    </row>
    <row r="61">
      <c r="A61" s="25" t="inlineStr">
        <is>
          <t>customer_email_marketing_consent_opt_in_level</t>
        </is>
      </c>
      <c r="B61" s="29" t="inlineStr">
        <is>
          <t>Customer Email Marketing Consent Opt-In Level · TEXT · Shopify customers</t>
        </is>
      </c>
      <c r="C61" s="26" t="n"/>
      <c r="D61" s="27">
        <f>IF(AND($C61="x",$A61&lt;&gt;""),$A61,"")</f>
        <v/>
      </c>
    </row>
    <row r="62">
      <c r="A62" s="25" t="inlineStr">
        <is>
          <t>customer_email_marketing_consent_state</t>
        </is>
      </c>
      <c r="B62" s="29" t="inlineStr">
        <is>
          <t>Customer Email Marketing Consent State · TEXT · Shopify customers</t>
        </is>
      </c>
      <c r="C62" s="26" t="n"/>
      <c r="D62" s="27">
        <f>IF(AND($C62="x",$A62&lt;&gt;""),$A62,"")</f>
        <v/>
      </c>
    </row>
    <row r="63">
      <c r="A63" s="25" t="inlineStr">
        <is>
          <t>customer_first_name</t>
        </is>
      </c>
      <c r="B63" s="29" t="inlineStr">
        <is>
          <t>Customer First Name · TEXT · Shopify customers</t>
        </is>
      </c>
      <c r="C63" s="26" t="n"/>
      <c r="D63" s="27">
        <f>IF(AND($C63="x",$A63&lt;&gt;""),$A63,"")</f>
        <v/>
      </c>
    </row>
    <row r="64">
      <c r="A64" s="25" t="inlineStr">
        <is>
          <t>customer_id</t>
        </is>
      </c>
      <c r="B64" s="29" t="inlineStr">
        <is>
          <t>Customer ID · TEXT · Shopify customers</t>
        </is>
      </c>
      <c r="C64" s="26" t="n"/>
      <c r="D64" s="27">
        <f>IF(AND($C64="x",$A64&lt;&gt;""),$A64,"")</f>
        <v/>
      </c>
    </row>
    <row r="65">
      <c r="A65" s="25" t="inlineStr">
        <is>
          <t>customer_is_returning</t>
        </is>
      </c>
      <c r="B65" s="29" t="inlineStr">
        <is>
          <t>Customer Is Returning · BOOLEAN · Shopify customers</t>
        </is>
      </c>
      <c r="C65" s="26" t="n"/>
      <c r="D65" s="27">
        <f>IF(AND($C65="x",$A65&lt;&gt;""),$A65,"")</f>
        <v/>
      </c>
    </row>
    <row r="66">
      <c r="A66" s="25" t="inlineStr">
        <is>
          <t>customer_last_name</t>
        </is>
      </c>
      <c r="B66" s="29" t="inlineStr">
        <is>
          <t>Customer Last Name · TEXT · Shopify customers</t>
        </is>
      </c>
      <c r="C66" s="26" t="n"/>
      <c r="D66" s="27">
        <f>IF(AND($C66="x",$A66&lt;&gt;""),$A66,"")</f>
        <v/>
      </c>
    </row>
    <row r="67">
      <c r="A67" s="25" t="inlineStr">
        <is>
          <t>customer_last_order_id</t>
        </is>
      </c>
      <c r="B67" s="29" t="inlineStr">
        <is>
          <t>Customer Last Order ID · TEXT · Shopify customers</t>
        </is>
      </c>
      <c r="C67" s="26" t="n"/>
      <c r="D67" s="27">
        <f>IF(AND($C67="x",$A67&lt;&gt;""),$A67,"")</f>
        <v/>
      </c>
    </row>
    <row r="68">
      <c r="A68" s="25" t="inlineStr">
        <is>
          <t>customer_last_order_name</t>
        </is>
      </c>
      <c r="B68" s="29" t="inlineStr">
        <is>
          <t>Customer Last Order Name · TEXT · Shopify customers</t>
        </is>
      </c>
      <c r="C68" s="26" t="n"/>
      <c r="D68" s="27">
        <f>IF(AND($C68="x",$A68&lt;&gt;""),$A68,"")</f>
        <v/>
      </c>
    </row>
    <row r="69">
      <c r="A69" s="25" t="inlineStr">
        <is>
          <t>customer_metafield_created_at</t>
        </is>
      </c>
      <c r="B69" s="29" t="inlineStr">
        <is>
          <t>Customer Metafield Created At · TIMESTAMP · Shopify customers</t>
        </is>
      </c>
      <c r="C69" s="26" t="n"/>
      <c r="D69" s="27">
        <f>IF(AND($C69="x",$A69&lt;&gt;""),$A69,"")</f>
        <v/>
      </c>
    </row>
    <row r="70">
      <c r="A70" s="25" t="inlineStr">
        <is>
          <t>customer_metafield_description</t>
        </is>
      </c>
      <c r="B70" s="29" t="inlineStr">
        <is>
          <t>Customer Metafield Description · TEXT · Shopify customers</t>
        </is>
      </c>
      <c r="C70" s="26" t="n"/>
      <c r="D70" s="27">
        <f>IF(AND($C70="x",$A70&lt;&gt;""),$A70,"")</f>
        <v/>
      </c>
    </row>
    <row r="71">
      <c r="A71" s="25" t="inlineStr">
        <is>
          <t>customer_metafield_id</t>
        </is>
      </c>
      <c r="B71" s="29" t="inlineStr">
        <is>
          <t>Customer Metafield ID · TEXT · Shopify customers</t>
        </is>
      </c>
      <c r="C71" s="26" t="n"/>
      <c r="D71" s="27">
        <f>IF(AND($C71="x",$A71&lt;&gt;""),$A71,"")</f>
        <v/>
      </c>
    </row>
    <row r="72">
      <c r="A72" s="25" t="inlineStr">
        <is>
          <t>customer_metafield_key</t>
        </is>
      </c>
      <c r="B72" s="29" t="inlineStr">
        <is>
          <t>Customer Metafield Key · TEXT · Shopify customers</t>
        </is>
      </c>
      <c r="C72" s="26" t="n"/>
      <c r="D72" s="27">
        <f>IF(AND($C72="x",$A72&lt;&gt;""),$A72,"")</f>
        <v/>
      </c>
    </row>
    <row r="73">
      <c r="A73" s="25" t="inlineStr">
        <is>
          <t>customer_metafield_namespace</t>
        </is>
      </c>
      <c r="B73" s="29" t="inlineStr">
        <is>
          <t>Customer Metafield Namespace · TEXT · Shopify customers</t>
        </is>
      </c>
      <c r="C73" s="26" t="n"/>
      <c r="D73" s="27">
        <f>IF(AND($C73="x",$A73&lt;&gt;""),$A73,"")</f>
        <v/>
      </c>
    </row>
    <row r="74">
      <c r="A74" s="25" t="inlineStr">
        <is>
          <t>customer_metafield_type</t>
        </is>
      </c>
      <c r="B74" s="29" t="inlineStr">
        <is>
          <t>Customer Metafield Type · TEXT · Shopify customers</t>
        </is>
      </c>
      <c r="C74" s="26" t="n"/>
      <c r="D74" s="27">
        <f>IF(AND($C74="x",$A74&lt;&gt;""),$A74,"")</f>
        <v/>
      </c>
    </row>
    <row r="75">
      <c r="A75" s="25" t="inlineStr">
        <is>
          <t>customer_metafield_updated_at</t>
        </is>
      </c>
      <c r="B75" s="29" t="inlineStr">
        <is>
          <t>Customer Metafield Updated At · TIMESTAMP · Shopify customers</t>
        </is>
      </c>
      <c r="C75" s="26" t="n"/>
      <c r="D75" s="27">
        <f>IF(AND($C75="x",$A75&lt;&gt;""),$A75,"")</f>
        <v/>
      </c>
    </row>
    <row r="76">
      <c r="A76" s="25" t="inlineStr">
        <is>
          <t>customer_metafield_value</t>
        </is>
      </c>
      <c r="B76" s="29" t="inlineStr">
        <is>
          <t>Customer Metafield Value · TEXT · Shopify customers</t>
        </is>
      </c>
      <c r="C76" s="26" t="n"/>
      <c r="D76" s="27">
        <f>IF(AND($C76="x",$A76&lt;&gt;""),$A76,"")</f>
        <v/>
      </c>
    </row>
    <row r="77">
      <c r="A77" s="25" t="inlineStr">
        <is>
          <t>customer_multipass_identifier</t>
        </is>
      </c>
      <c r="B77" s="29" t="inlineStr">
        <is>
          <t>Customer Multipass Identifier · NUMERIC · Shopify customers</t>
        </is>
      </c>
      <c r="C77" s="26" t="n"/>
      <c r="D77" s="27">
        <f>IF(AND($C77="x",$A77&lt;&gt;""),$A77,"")</f>
        <v/>
      </c>
    </row>
    <row r="78">
      <c r="A78" s="25" t="inlineStr">
        <is>
          <t>customer_note</t>
        </is>
      </c>
      <c r="B78" s="29" t="inlineStr">
        <is>
          <t>Customer Note · TEXT · Shopify customers</t>
        </is>
      </c>
      <c r="C78" s="26" t="n"/>
      <c r="D78" s="27">
        <f>IF(AND($C78="x",$A78&lt;&gt;""),$A78,"")</f>
        <v/>
      </c>
    </row>
    <row r="79">
      <c r="A79" s="25" t="inlineStr">
        <is>
          <t>customer_orders_count</t>
        </is>
      </c>
      <c r="B79" s="29" t="inlineStr">
        <is>
          <t>Customer Orders Count · NUMERIC · Shopify customers</t>
        </is>
      </c>
      <c r="C79" s="26" t="n"/>
      <c r="D79" s="27">
        <f>IF(AND($C79="x",$A79&lt;&gt;""),$A79,"")</f>
        <v/>
      </c>
    </row>
    <row r="80">
      <c r="A80" s="25" t="inlineStr">
        <is>
          <t>customer_phone</t>
        </is>
      </c>
      <c r="B80" s="29" t="inlineStr">
        <is>
          <t>Customer Phone Number · TEXT · Shopify customers</t>
        </is>
      </c>
      <c r="C80" s="26" t="n"/>
      <c r="D80" s="27">
        <f>IF(AND($C80="x",$A80&lt;&gt;""),$A80,"")</f>
        <v/>
      </c>
    </row>
    <row r="81">
      <c r="A81" s="25" t="inlineStr">
        <is>
          <t>customer_state</t>
        </is>
      </c>
      <c r="B81" s="29" t="inlineStr">
        <is>
          <t>Customer state · TEXT · Shopify customers</t>
        </is>
      </c>
      <c r="C81" s="26" t="n"/>
      <c r="D81" s="27">
        <f>IF(AND($C81="x",$A81&lt;&gt;""),$A81,"")</f>
        <v/>
      </c>
    </row>
    <row r="82">
      <c r="A82" s="25" t="inlineStr">
        <is>
          <t>customer_tags</t>
        </is>
      </c>
      <c r="B82" s="29" t="inlineStr">
        <is>
          <t>Customer Tags · TEXT · Shopify customers</t>
        </is>
      </c>
      <c r="C82" s="26" t="n"/>
      <c r="D82" s="27">
        <f>IF(AND($C82="x",$A82&lt;&gt;""),$A82,"")</f>
        <v/>
      </c>
    </row>
    <row r="83">
      <c r="A83" s="25" t="inlineStr">
        <is>
          <t>customer_tax_exempt</t>
        </is>
      </c>
      <c r="B83" s="29" t="inlineStr">
        <is>
          <t>Customer Tax Exempt · BOOLEAN · Shopify customers</t>
        </is>
      </c>
      <c r="C83" s="26" t="n"/>
      <c r="D83" s="27">
        <f>IF(AND($C83="x",$A83&lt;&gt;""),$A83,"")</f>
        <v/>
      </c>
    </row>
    <row r="84">
      <c r="A84" s="25" t="inlineStr">
        <is>
          <t>customer_total_spent</t>
        </is>
      </c>
      <c r="B84" s="29" t="inlineStr">
        <is>
          <t>Customer Total Spent · NUMERIC · Shopify customers</t>
        </is>
      </c>
      <c r="C84" s="26" t="n"/>
      <c r="D84" s="27">
        <f>IF(AND($C84="x",$A84&lt;&gt;""),$A84,"")</f>
        <v/>
      </c>
    </row>
    <row r="85">
      <c r="A85" s="25" t="inlineStr">
        <is>
          <t>customer_updated_at</t>
        </is>
      </c>
      <c r="B85" s="29" t="inlineStr">
        <is>
          <t>Customer Updated at (Timestamp) · TIMESTAMP · Shopify customers</t>
        </is>
      </c>
      <c r="C85" s="26" t="n"/>
      <c r="D85" s="27">
        <f>IF(AND($C85="x",$A85&lt;&gt;""),$A85,"")</f>
        <v/>
      </c>
    </row>
    <row r="86">
      <c r="A86" s="25" t="inlineStr">
        <is>
          <t>customer_verified_email</t>
        </is>
      </c>
      <c r="B86" s="29" t="inlineStr">
        <is>
          <t>Customer Email Verified · BOOLEAN · Shopify customers</t>
        </is>
      </c>
      <c r="C86" s="26" t="n"/>
      <c r="D86" s="27">
        <f>IF(AND($C86="x",$A86&lt;&gt;""),$A86,"")</f>
        <v/>
      </c>
    </row>
    <row r="87">
      <c r="A87" s="25" t="inlineStr">
        <is>
          <t>breadcrumb_id</t>
        </is>
      </c>
      <c r="B87" s="29" t="inlineStr">
        <is>
          <t>(Deprecated) Marketing Event Breadcrumb ID · TEXT · Shopify marketing_events</t>
        </is>
      </c>
      <c r="C87" s="26" t="n"/>
      <c r="D87" s="27">
        <f>IF(AND($C87="x",$A87&lt;&gt;""),$A87,"")</f>
        <v/>
      </c>
    </row>
    <row r="88">
      <c r="A88" s="25" t="inlineStr">
        <is>
          <t>budget_type</t>
        </is>
      </c>
      <c r="B88" s="29" t="inlineStr">
        <is>
          <t>Marketing Event Budget Type · TEXT · Shopify marketing_events</t>
        </is>
      </c>
      <c r="C88" s="26" t="n"/>
      <c r="D88" s="27">
        <f>IF(AND($C88="x",$A88&lt;&gt;""),$A88,"")</f>
        <v/>
      </c>
    </row>
    <row r="89">
      <c r="A89" s="25" t="inlineStr">
        <is>
          <t>ended_at</t>
        </is>
      </c>
      <c r="B89" s="29" t="inlineStr">
        <is>
          <t>Marketing Ended At · TIMESTAMP · Shopify marketing_events</t>
        </is>
      </c>
      <c r="C89" s="26" t="n"/>
      <c r="D89" s="27">
        <f>IF(AND($C89="x",$A89&lt;&gt;""),$A89,"")</f>
        <v/>
      </c>
    </row>
    <row r="90">
      <c r="A90" s="25" t="inlineStr">
        <is>
          <t>event_type</t>
        </is>
      </c>
      <c r="B90" s="29" t="inlineStr">
        <is>
          <t>Marketing Event Type · TEXT · Shopify marketing_events</t>
        </is>
      </c>
      <c r="C90" s="26" t="n"/>
      <c r="D90" s="27">
        <f>IF(AND($C90="x",$A90&lt;&gt;""),$A90,"")</f>
        <v/>
      </c>
    </row>
    <row r="91">
      <c r="A91" s="25" t="inlineStr">
        <is>
          <t>manage_url</t>
        </is>
      </c>
      <c r="B91" s="29" t="inlineStr">
        <is>
          <t>Marketing Event Manage URL · TEXT · Shopify marketing_events</t>
        </is>
      </c>
      <c r="C91" s="26" t="n"/>
      <c r="D91" s="27">
        <f>IF(AND($C91="x",$A91&lt;&gt;""),$A91,"")</f>
        <v/>
      </c>
    </row>
    <row r="92">
      <c r="A92" s="25" t="inlineStr">
        <is>
          <t>marketing_activity_id</t>
        </is>
      </c>
      <c r="B92" s="29" t="inlineStr">
        <is>
          <t>Marketing Event Activity ID · TEXT · Shopify marketing_events</t>
        </is>
      </c>
      <c r="C92" s="26" t="n"/>
      <c r="D92" s="27">
        <f>IF(AND($C92="x",$A92&lt;&gt;""),$A92,"")</f>
        <v/>
      </c>
    </row>
    <row r="93">
      <c r="A93" s="25" t="inlineStr">
        <is>
          <t>marketing_channel</t>
        </is>
      </c>
      <c r="B93" s="29" t="inlineStr">
        <is>
          <t>Marketing Event Channel · TEXT · Shopify marketing_events</t>
        </is>
      </c>
      <c r="C93" s="26" t="n"/>
      <c r="D93" s="27">
        <f>IF(AND($C93="x",$A93&lt;&gt;""),$A93,"")</f>
        <v/>
      </c>
    </row>
    <row r="94">
      <c r="A94" s="25" t="inlineStr">
        <is>
          <t>marketing_event_budget</t>
        </is>
      </c>
      <c r="B94" s="29" t="inlineStr">
        <is>
          <t>Marketing Event Budget · NUMERIC · Shopify marketing_events</t>
        </is>
      </c>
      <c r="C94" s="26" t="n"/>
      <c r="D94" s="27">
        <f>IF(AND($C94="x",$A94&lt;&gt;""),$A94,"")</f>
        <v/>
      </c>
    </row>
    <row r="95">
      <c r="A95" s="25" t="inlineStr">
        <is>
          <t>marketing_event_currency</t>
        </is>
      </c>
      <c r="B95" s="29" t="inlineStr">
        <is>
          <t>Marketing Event Currency · TEXT · Shopify marketing_events</t>
        </is>
      </c>
      <c r="C95" s="26" t="n"/>
      <c r="D95" s="27">
        <f>IF(AND($C95="x",$A95&lt;&gt;""),$A95,"")</f>
        <v/>
      </c>
    </row>
    <row r="96">
      <c r="A96" s="25" t="inlineStr">
        <is>
          <t>marketing_event_description</t>
        </is>
      </c>
      <c r="B96" s="29" t="inlineStr">
        <is>
          <t>Marketing Event Description · TEXT · Shopify marketing_events</t>
        </is>
      </c>
      <c r="C96" s="26" t="n"/>
      <c r="D96" s="27">
        <f>IF(AND($C96="x",$A96&lt;&gt;""),$A96,"")</f>
        <v/>
      </c>
    </row>
    <row r="97">
      <c r="A97" s="25" t="inlineStr">
        <is>
          <t>marketing_event_paid</t>
        </is>
      </c>
      <c r="B97" s="29" t="inlineStr">
        <is>
          <t>(Deprecated) Marketing Event Paid · BOOLEAN · Shopify marketing_events</t>
        </is>
      </c>
      <c r="C97" s="26" t="n"/>
      <c r="D97" s="27">
        <f>IF(AND($C97="x",$A97&lt;&gt;""),$A97,"")</f>
        <v/>
      </c>
    </row>
    <row r="98">
      <c r="A98" s="25" t="inlineStr">
        <is>
          <t>preview_url</t>
        </is>
      </c>
      <c r="B98" s="29" t="inlineStr">
        <is>
          <t>Marketing Event Preview URL · TEXT · Shopify marketing_events</t>
        </is>
      </c>
      <c r="C98" s="26" t="n"/>
      <c r="D98" s="27">
        <f>IF(AND($C98="x",$A98&lt;&gt;""),$A98,"")</f>
        <v/>
      </c>
    </row>
    <row r="99">
      <c r="A99" s="25" t="inlineStr">
        <is>
          <t>referring_domain</t>
        </is>
      </c>
      <c r="B99" s="29" t="inlineStr">
        <is>
          <t>(Deprecated) Marketing Event Referring Domain · TEXT · Shopify marketing_events</t>
        </is>
      </c>
      <c r="C99" s="26" t="n"/>
      <c r="D99" s="27">
        <f>IF(AND($C99="x",$A99&lt;&gt;""),$A99,"")</f>
        <v/>
      </c>
    </row>
    <row r="100">
      <c r="A100" s="25" t="inlineStr">
        <is>
          <t>remote_id</t>
        </is>
      </c>
      <c r="B100" s="29" t="inlineStr">
        <is>
          <t>Marketing Remote ID · TEXT · Shopify marketing_events</t>
        </is>
      </c>
      <c r="C100" s="26" t="n"/>
      <c r="D100" s="27">
        <f>IF(AND($C100="x",$A100&lt;&gt;""),$A100,"")</f>
        <v/>
      </c>
    </row>
    <row r="101">
      <c r="A101" s="25" t="inlineStr">
        <is>
          <t>scheduled_to_end_at</t>
        </is>
      </c>
      <c r="B101" s="29" t="inlineStr">
        <is>
          <t>Marketing Event Scheduled To End At · TIMESTAMP · Shopify marketing_events</t>
        </is>
      </c>
      <c r="C101" s="26" t="n"/>
      <c r="D101" s="27">
        <f>IF(AND($C101="x",$A101&lt;&gt;""),$A101,"")</f>
        <v/>
      </c>
    </row>
    <row r="102">
      <c r="A102" s="25" t="inlineStr">
        <is>
          <t>started_at</t>
        </is>
      </c>
      <c r="B102" s="29" t="inlineStr">
        <is>
          <t>Marketing Started At · TIMESTAMP · Shopify marketing_events</t>
        </is>
      </c>
      <c r="C102" s="26" t="n"/>
      <c r="D102" s="27">
        <f>IF(AND($C102="x",$A102&lt;&gt;""),$A102,"")</f>
        <v/>
      </c>
    </row>
    <row r="103">
      <c r="A103" s="25" t="inlineStr">
        <is>
          <t>utm_campaign</t>
        </is>
      </c>
      <c r="B103" s="29" t="inlineStr">
        <is>
          <t>Marketing Event UTM Campaign · TEXT · Shopify marketing_events</t>
        </is>
      </c>
      <c r="C103" s="26" t="n"/>
      <c r="D103" s="27">
        <f>IF(AND($C103="x",$A103&lt;&gt;""),$A103,"")</f>
        <v/>
      </c>
    </row>
    <row r="104">
      <c r="A104" s="25" t="inlineStr">
        <is>
          <t>utm_medium</t>
        </is>
      </c>
      <c r="B104" s="29" t="inlineStr">
        <is>
          <t>Marketing Event UTM Medium · TEXT · Shopify marketing_events</t>
        </is>
      </c>
      <c r="C104" s="26" t="n"/>
      <c r="D104" s="27">
        <f>IF(AND($C104="x",$A104&lt;&gt;""),$A104,"")</f>
        <v/>
      </c>
    </row>
    <row r="105">
      <c r="A105" s="25" t="inlineStr">
        <is>
          <t>utm_source</t>
        </is>
      </c>
      <c r="B105" s="29" t="inlineStr">
        <is>
          <t>Marketing Event UTM Source · TEXT · Shopify marketing_events</t>
        </is>
      </c>
      <c r="C105" s="26" t="n"/>
      <c r="D105" s="27">
        <f>IF(AND($C105="x",$A105&lt;&gt;""),$A105,"")</f>
        <v/>
      </c>
    </row>
    <row r="106">
      <c r="A106" s="25" t="inlineStr">
        <is>
          <t>email</t>
        </is>
      </c>
      <c r="B106" s="29" t="inlineStr">
        <is>
          <t>Order Email · TEXT · Shopify orders</t>
        </is>
      </c>
      <c r="C106" s="26" t="n"/>
      <c r="D106" s="27">
        <f>IF(AND($C106="x",$A106&lt;&gt;""),$A106,"")</f>
        <v/>
      </c>
    </row>
    <row r="107">
      <c r="A107" s="25" t="inlineStr">
        <is>
          <t>line_item__discount_allocations</t>
        </is>
      </c>
      <c r="B107" s="29" t="inlineStr">
        <is>
          <t>Line Item Discount Allocations · TEXT · Shopify orders</t>
        </is>
      </c>
      <c r="C107" s="26" t="n"/>
      <c r="D107" s="27">
        <f>IF(AND($C107="x",$A107&lt;&gt;""),$A107,"")</f>
        <v/>
      </c>
    </row>
    <row r="108">
      <c r="A108" s="25" t="inlineStr">
        <is>
          <t>line_item__discount_allocations_obj</t>
        </is>
      </c>
      <c r="B108" s="29" t="inlineStr">
        <is>
          <t>Line Item Discount Allocations Object · OBJECT · Shopify orders</t>
        </is>
      </c>
      <c r="C108" s="26" t="n"/>
      <c r="D108" s="27">
        <f>IF(AND($C108="x",$A108&lt;&gt;""),$A108,"")</f>
        <v/>
      </c>
    </row>
    <row r="109">
      <c r="A109" s="25" t="inlineStr">
        <is>
          <t>line_item__discounted_unit_price</t>
        </is>
      </c>
      <c r="B109" s="29" t="inlineStr">
        <is>
          <t>Line Item Discounted Unit Price · NUMERIC · Shopify orders</t>
        </is>
      </c>
      <c r="C109" s="26" t="n"/>
      <c r="D109" s="27">
        <f>IF(AND($C109="x",$A109&lt;&gt;""),$A109,"")</f>
        <v/>
      </c>
    </row>
    <row r="110">
      <c r="A110" s="25" t="inlineStr">
        <is>
          <t>line_item__duties</t>
        </is>
      </c>
      <c r="B110" s="29" t="inlineStr">
        <is>
          <t>Line Item Duties · TEXT · Shopify orders</t>
        </is>
      </c>
      <c r="C110" s="26" t="n"/>
      <c r="D110" s="27">
        <f>IF(AND($C110="x",$A110&lt;&gt;""),$A110,"")</f>
        <v/>
      </c>
    </row>
    <row r="111">
      <c r="A111" s="25" t="inlineStr">
        <is>
          <t>line_item__fulfillable_quantity</t>
        </is>
      </c>
      <c r="B111" s="29" t="inlineStr">
        <is>
          <t>(Deprecated) Line Item Fulfillable Quantity · NUMERIC · Shopify orders</t>
        </is>
      </c>
      <c r="C111" s="26" t="n"/>
      <c r="D111" s="27">
        <f>IF(AND($C111="x",$A111&lt;&gt;""),$A111,"")</f>
        <v/>
      </c>
    </row>
    <row r="112">
      <c r="A112" s="25" t="inlineStr">
        <is>
          <t>line_item__fulfillment_status</t>
        </is>
      </c>
      <c r="B112" s="29" t="inlineStr">
        <is>
          <t>(Deprecated) Line Item Fulfillment Status · TEXT · Shopify orders</t>
        </is>
      </c>
      <c r="C112" s="26" t="n"/>
      <c r="D112" s="27">
        <f>IF(AND($C112="x",$A112&lt;&gt;""),$A112,"")</f>
        <v/>
      </c>
    </row>
    <row r="113">
      <c r="A113" s="25" t="inlineStr">
        <is>
          <t>line_item__gift_card</t>
        </is>
      </c>
      <c r="B113" s="29" t="inlineStr">
        <is>
          <t>Line Item Gift Card · BOOLEAN · Shopify orders</t>
        </is>
      </c>
      <c r="C113" s="26" t="n"/>
      <c r="D113" s="27">
        <f>IF(AND($C113="x",$A113&lt;&gt;""),$A113,"")</f>
        <v/>
      </c>
    </row>
    <row r="114">
      <c r="A114" s="25" t="inlineStr">
        <is>
          <t>line_item__grams</t>
        </is>
      </c>
      <c r="B114" s="29" t="inlineStr">
        <is>
          <t>Line Item Grams · NUMERIC · Shopify orders</t>
        </is>
      </c>
      <c r="C114" s="26" t="n"/>
      <c r="D114" s="27">
        <f>IF(AND($C114="x",$A114&lt;&gt;""),$A114,"")</f>
        <v/>
      </c>
    </row>
    <row r="115">
      <c r="A115" s="25" t="inlineStr">
        <is>
          <t>line_item__id</t>
        </is>
      </c>
      <c r="B115" s="29" t="inlineStr">
        <is>
          <t>Line Item Id · TEXT · Shopify orders</t>
        </is>
      </c>
      <c r="C115" s="26" t="n"/>
      <c r="D115" s="27">
        <f>IF(AND($C115="x",$A115&lt;&gt;""),$A115,"")</f>
        <v/>
      </c>
    </row>
    <row r="116">
      <c r="A116" s="25" t="inlineStr">
        <is>
          <t>line_item__name</t>
        </is>
      </c>
      <c r="B116" s="29" t="inlineStr">
        <is>
          <t>Line Item Product Name · TEXT · Shopify orders</t>
        </is>
      </c>
      <c r="C116" s="26" t="n"/>
      <c r="D116" s="27">
        <f>IF(AND($C116="x",$A116&lt;&gt;""),$A116,"")</f>
        <v/>
      </c>
    </row>
    <row r="117">
      <c r="A117" s="25" t="inlineStr">
        <is>
          <t>line_item__net_sales</t>
        </is>
      </c>
      <c r="B117" s="29" t="inlineStr">
        <is>
          <t>Line Item Net Sales · NUMERIC · Shopify orders</t>
        </is>
      </c>
      <c r="C117" s="26" t="n"/>
      <c r="D117" s="27">
        <f>IF(AND($C117="x",$A117&lt;&gt;""),$A117,"")</f>
        <v/>
      </c>
    </row>
    <row r="118">
      <c r="A118" s="25" t="inlineStr">
        <is>
          <t>line_item__non_fulfillable_quantity</t>
        </is>
      </c>
      <c r="B118" s="29" t="inlineStr">
        <is>
          <t>Line Item Non Fulfillable Quantity · NUMERIC · Shopify orders</t>
        </is>
      </c>
      <c r="C118" s="26" t="n"/>
      <c r="D118" s="27">
        <f>IF(AND($C118="x",$A118&lt;&gt;""),$A118,"")</f>
        <v/>
      </c>
    </row>
    <row r="119">
      <c r="A119" s="25" t="inlineStr">
        <is>
          <t>line_item__product_category</t>
        </is>
      </c>
      <c r="B119" s="29" t="inlineStr">
        <is>
          <t>Line Item Product Category · TEXT · Shopify orders</t>
        </is>
      </c>
      <c r="C119" s="26" t="n"/>
      <c r="D119" s="27">
        <f>IF(AND($C119="x",$A119&lt;&gt;""),$A119,"")</f>
        <v/>
      </c>
    </row>
    <row r="120">
      <c r="A120" s="25" t="inlineStr">
        <is>
          <t>line_item__product_price</t>
        </is>
      </c>
      <c r="B120" s="29" t="inlineStr">
        <is>
          <t>Line Item Product Highest Variant's Price · NUMERIC · Shopify orders</t>
        </is>
      </c>
      <c r="C120" s="26" t="n"/>
      <c r="D120" s="27">
        <f>IF(AND($C120="x",$A120&lt;&gt;""),$A120,"")</f>
        <v/>
      </c>
    </row>
    <row r="121">
      <c r="A121" s="25" t="inlineStr">
        <is>
          <t>line_item__properties</t>
        </is>
      </c>
      <c r="B121" s="29" t="inlineStr">
        <is>
          <t>Line Item Properties · TEXT · Shopify orders</t>
        </is>
      </c>
      <c r="C121" s="26" t="n"/>
      <c r="D121" s="27">
        <f>IF(AND($C121="x",$A121&lt;&gt;""),$A121,"")</f>
        <v/>
      </c>
    </row>
    <row r="122">
      <c r="A122" s="25" t="inlineStr">
        <is>
          <t>line_item__refundable_quantity</t>
        </is>
      </c>
      <c r="B122" s="29" t="inlineStr">
        <is>
          <t>Line Item Refundable Quantity · NUMERIC · Shopify orders</t>
        </is>
      </c>
      <c r="C122" s="26" t="n"/>
      <c r="D122" s="27">
        <f>IF(AND($C122="x",$A122&lt;&gt;""),$A122,"")</f>
        <v/>
      </c>
    </row>
    <row r="123">
      <c r="A123" s="25" t="inlineStr">
        <is>
          <t>line_item__refunds</t>
        </is>
      </c>
      <c r="B123" s="29" t="inlineStr">
        <is>
          <t>Line Item Refunds · TEXT · Shopify orders</t>
        </is>
      </c>
      <c r="C123" s="26" t="n"/>
      <c r="D123" s="27">
        <f>IF(AND($C123="x",$A123&lt;&gt;""),$A123,"")</f>
        <v/>
      </c>
    </row>
    <row r="124">
      <c r="A124" s="25" t="inlineStr">
        <is>
          <t>line_item__refunds_ids</t>
        </is>
      </c>
      <c r="B124" s="29" t="inlineStr">
        <is>
          <t>Line Item Refunds IDs · TEXT · Shopify orders</t>
        </is>
      </c>
      <c r="C124" s="26" t="n"/>
      <c r="D124" s="27">
        <f>IF(AND($C124="x",$A124&lt;&gt;""),$A124,"")</f>
        <v/>
      </c>
    </row>
    <row r="125">
      <c r="A125" s="25" t="inlineStr">
        <is>
          <t>line_item__refunds_price</t>
        </is>
      </c>
      <c r="B125" s="29" t="inlineStr">
        <is>
          <t>Line Item Refunds Price · NUMERIC · Shopify orders</t>
        </is>
      </c>
      <c r="C125" s="26" t="n"/>
      <c r="D125" s="27">
        <f>IF(AND($C125="x",$A125&lt;&gt;""),$A125,"")</f>
        <v/>
      </c>
    </row>
    <row r="126">
      <c r="A126" s="25" t="inlineStr">
        <is>
          <t>line_item__refunds_quantity</t>
        </is>
      </c>
      <c r="B126" s="29" t="inlineStr">
        <is>
          <t>Line Item Refunds Quantity · NUMERIC · Shopify orders</t>
        </is>
      </c>
      <c r="C126" s="26" t="n"/>
      <c r="D126" s="27">
        <f>IF(AND($C126="x",$A126&lt;&gt;""),$A126,"")</f>
        <v/>
      </c>
    </row>
    <row r="127">
      <c r="A127" s="25" t="inlineStr">
        <is>
          <t>line_item__refunds_subtotal</t>
        </is>
      </c>
      <c r="B127" s="29" t="inlineStr">
        <is>
          <t>Line Item Refunds Subtotal · NUMERIC · Shopify orders</t>
        </is>
      </c>
      <c r="C127" s="26" t="n"/>
      <c r="D127" s="27">
        <f>IF(AND($C127="x",$A127&lt;&gt;""),$A127,"")</f>
        <v/>
      </c>
    </row>
    <row r="128">
      <c r="A128" s="25" t="inlineStr">
        <is>
          <t>line_item__refunds_total_tax</t>
        </is>
      </c>
      <c r="B128" s="29" t="inlineStr">
        <is>
          <t>Line Item Refunds Total Tax · NUMERIC · Shopify orders</t>
        </is>
      </c>
      <c r="C128" s="26" t="n"/>
      <c r="D128" s="27">
        <f>IF(AND($C128="x",$A128&lt;&gt;""),$A128,"")</f>
        <v/>
      </c>
    </row>
    <row r="129">
      <c r="A129" s="25" t="inlineStr">
        <is>
          <t>line_item__requires_shipping</t>
        </is>
      </c>
      <c r="B129" s="29" t="inlineStr">
        <is>
          <t>Line Item Requires Shipping · TEXT · Shopify orders</t>
        </is>
      </c>
      <c r="C129" s="26" t="n"/>
      <c r="D129" s="27">
        <f>IF(AND($C129="x",$A129&lt;&gt;""),$A129,"")</f>
        <v/>
      </c>
    </row>
    <row r="130">
      <c r="A130" s="25" t="inlineStr">
        <is>
          <t>line_item__tax_lines</t>
        </is>
      </c>
      <c r="B130" s="29" t="inlineStr">
        <is>
          <t>Line Item Tax Lines · TEXT · Shopify orders</t>
        </is>
      </c>
      <c r="C130" s="26" t="n"/>
      <c r="D130" s="27">
        <f>IF(AND($C130="x",$A130&lt;&gt;""),$A130,"")</f>
        <v/>
      </c>
    </row>
    <row r="131">
      <c r="A131" s="25" t="inlineStr">
        <is>
          <t>line_item__tax_lines_obj</t>
        </is>
      </c>
      <c r="B131" s="29" t="inlineStr">
        <is>
          <t>Line Item Tax Lines Object · OBJECT · Shopify orders</t>
        </is>
      </c>
      <c r="C131" s="26" t="n"/>
      <c r="D131" s="27">
        <f>IF(AND($C131="x",$A131&lt;&gt;""),$A131,"")</f>
        <v/>
      </c>
    </row>
    <row r="132">
      <c r="A132" s="25" t="inlineStr">
        <is>
          <t>line_item__taxable</t>
        </is>
      </c>
      <c r="B132" s="29" t="inlineStr">
        <is>
          <t>Line Item Taxable · TEXT · Shopify orders</t>
        </is>
      </c>
      <c r="C132" s="26" t="n"/>
      <c r="D132" s="27">
        <f>IF(AND($C132="x",$A132&lt;&gt;""),$A132,"")</f>
        <v/>
      </c>
    </row>
    <row r="133">
      <c r="A133" s="25" t="inlineStr">
        <is>
          <t>line_item__tip_payment_gateway</t>
        </is>
      </c>
      <c r="B133" s="29" t="inlineStr">
        <is>
          <t>Line Item Tip Payment Gateway · TEXT · Shopify orders</t>
        </is>
      </c>
      <c r="C133" s="26" t="n"/>
      <c r="D133" s="27">
        <f>IF(AND($C133="x",$A133&lt;&gt;""),$A133,"")</f>
        <v/>
      </c>
    </row>
    <row r="134">
      <c r="A134" s="25" t="inlineStr">
        <is>
          <t>line_item__total_discount</t>
        </is>
      </c>
      <c r="B134" s="29" t="inlineStr">
        <is>
          <t>Line Item Total Discount Set · NUMERIC · Shopify orders</t>
        </is>
      </c>
      <c r="C134" s="26" t="n"/>
      <c r="D134" s="27">
        <f>IF(AND($C134="x",$A134&lt;&gt;""),$A134,"")</f>
        <v/>
      </c>
    </row>
    <row r="135">
      <c r="A135" s="25" t="inlineStr">
        <is>
          <t>line_item__unfulfilled_quantity</t>
        </is>
      </c>
      <c r="B135" s="29" t="inlineStr">
        <is>
          <t>Line Item Unfulfilled Quantity · NUMERIC · Shopify orders</t>
        </is>
      </c>
      <c r="C135" s="26" t="n"/>
      <c r="D135" s="27">
        <f>IF(AND($C135="x",$A135&lt;&gt;""),$A135,"")</f>
        <v/>
      </c>
    </row>
    <row r="136">
      <c r="A136" s="25" t="inlineStr">
        <is>
          <t>line_item__variant_available_for_sale</t>
        </is>
      </c>
      <c r="B136" s="29" t="inlineStr">
        <is>
          <t>Line Item Product Variant Available For Sale · BOOLEAN · Shopify orders</t>
        </is>
      </c>
      <c r="C136" s="26" t="n"/>
      <c r="D136" s="27">
        <f>IF(AND($C136="x",$A136&lt;&gt;""),$A136,"")</f>
        <v/>
      </c>
    </row>
    <row r="137">
      <c r="A137" s="25" t="inlineStr">
        <is>
          <t>line_item__variant_barcode</t>
        </is>
      </c>
      <c r="B137" s="29" t="inlineStr">
        <is>
          <t>Line Item Product Variant Barcode · TEXT · Shopify orders</t>
        </is>
      </c>
      <c r="C137" s="26" t="n"/>
      <c r="D137" s="27">
        <f>IF(AND($C137="x",$A137&lt;&gt;""),$A137,"")</f>
        <v/>
      </c>
    </row>
    <row r="138">
      <c r="A138" s="25" t="inlineStr">
        <is>
          <t>line_item__variant_compare_at_price</t>
        </is>
      </c>
      <c r="B138" s="29" t="inlineStr">
        <is>
          <t>Line Item Product Variant Compare At Price · NUMERIC · Shopify orders</t>
        </is>
      </c>
      <c r="C138" s="26" t="n"/>
      <c r="D138" s="27">
        <f>IF(AND($C138="x",$A138&lt;&gt;""),$A138,"")</f>
        <v/>
      </c>
    </row>
    <row r="139">
      <c r="A139" s="25" t="inlineStr">
        <is>
          <t>line_item__variant_created_at</t>
        </is>
      </c>
      <c r="B139" s="29" t="inlineStr">
        <is>
          <t>Line Item Product Variant Created At Datetime · TIMESTAMP · Shopify orders</t>
        </is>
      </c>
      <c r="C139" s="26" t="n"/>
      <c r="D139" s="27">
        <f>IF(AND($C139="x",$A139&lt;&gt;""),$A139,"")</f>
        <v/>
      </c>
    </row>
    <row r="140">
      <c r="A140" s="25" t="inlineStr">
        <is>
          <t>line_item__variant_display_name</t>
        </is>
      </c>
      <c r="B140" s="29" t="inlineStr">
        <is>
          <t>Line Item Product Variant Display Name · TEXT · Shopify orders</t>
        </is>
      </c>
      <c r="C140" s="26" t="n"/>
      <c r="D140" s="27">
        <f>IF(AND($C140="x",$A140&lt;&gt;""),$A140,"")</f>
        <v/>
      </c>
    </row>
    <row r="141">
      <c r="A141" s="25" t="inlineStr">
        <is>
          <t>line_item__variant_id</t>
        </is>
      </c>
      <c r="B141" s="29" t="inlineStr">
        <is>
          <t>Line Item Variant ID · TEXT · Shopify orders</t>
        </is>
      </c>
      <c r="C141" s="26" t="n"/>
      <c r="D141" s="27">
        <f>IF(AND($C141="x",$A141&lt;&gt;""),$A141,"")</f>
        <v/>
      </c>
    </row>
    <row r="142">
      <c r="A142" s="25" t="inlineStr">
        <is>
          <t>line_item__variant_inventory_quantity</t>
        </is>
      </c>
      <c r="B142" s="29" t="inlineStr">
        <is>
          <t>Line Item Product Variant Inventory Quantity · NUMERIC · Shopify orders</t>
        </is>
      </c>
      <c r="C142" s="26" t="n"/>
      <c r="D142" s="27">
        <f>IF(AND($C142="x",$A142&lt;&gt;""),$A142,"")</f>
        <v/>
      </c>
    </row>
    <row r="143">
      <c r="A143" s="25" t="inlineStr">
        <is>
          <t>line_item__variant_metafield_created_at</t>
        </is>
      </c>
      <c r="B143" s="29" t="inlineStr">
        <is>
          <t>Line Item Product Variant Metafield Created At · TIMESTAMP · Shopify orders</t>
        </is>
      </c>
      <c r="C143" s="26" t="n"/>
      <c r="D143" s="27">
        <f>IF(AND($C143="x",$A143&lt;&gt;""),$A143,"")</f>
        <v/>
      </c>
    </row>
    <row r="144">
      <c r="A144" s="25" t="inlineStr">
        <is>
          <t>line_item__variant_metafield_description</t>
        </is>
      </c>
      <c r="B144" s="29" t="inlineStr">
        <is>
          <t>Line Item Product Variant Metafield Description · TEXT · Shopify orders</t>
        </is>
      </c>
      <c r="C144" s="26" t="n"/>
      <c r="D144" s="27">
        <f>IF(AND($C144="x",$A144&lt;&gt;""),$A144,"")</f>
        <v/>
      </c>
    </row>
    <row r="145">
      <c r="A145" s="25" t="inlineStr">
        <is>
          <t>line_item__variant_metafield_key</t>
        </is>
      </c>
      <c r="B145" s="29" t="inlineStr">
        <is>
          <t>Line Item Product Variant Metafield Key · TEXT · Shopify orders</t>
        </is>
      </c>
      <c r="C145" s="26" t="n"/>
      <c r="D145" s="27">
        <f>IF(AND($C145="x",$A145&lt;&gt;""),$A145,"")</f>
        <v/>
      </c>
    </row>
    <row r="146">
      <c r="A146" s="25" t="inlineStr">
        <is>
          <t>line_item__variant_metafield_type</t>
        </is>
      </c>
      <c r="B146" s="29" t="inlineStr">
        <is>
          <t>Line Item Product Variant Metafield Type · TEXT · Shopify orders</t>
        </is>
      </c>
      <c r="C146" s="26" t="n"/>
      <c r="D146" s="27">
        <f>IF(AND($C146="x",$A146&lt;&gt;""),$A146,"")</f>
        <v/>
      </c>
    </row>
    <row r="147">
      <c r="A147" s="25" t="inlineStr">
        <is>
          <t>line_item__variant_metafield_update_at</t>
        </is>
      </c>
      <c r="B147" s="29" t="inlineStr">
        <is>
          <t>Line Item Product Variant Metafield Updated At · TIMESTAMP · Shopify orders</t>
        </is>
      </c>
      <c r="C147" s="26" t="n"/>
      <c r="D147" s="27">
        <f>IF(AND($C147="x",$A147&lt;&gt;""),$A147,"")</f>
        <v/>
      </c>
    </row>
    <row r="148">
      <c r="A148" s="25" t="inlineStr">
        <is>
          <t>line_item__variant_metafield_value</t>
        </is>
      </c>
      <c r="B148" s="29" t="inlineStr">
        <is>
          <t>Line Item Product Variant Metafield Value · TEXT · Shopify orders</t>
        </is>
      </c>
      <c r="C148" s="26" t="n"/>
      <c r="D148" s="27">
        <f>IF(AND($C148="x",$A148&lt;&gt;""),$A148,"")</f>
        <v/>
      </c>
    </row>
    <row r="149">
      <c r="A149" s="25" t="inlineStr">
        <is>
          <t>line_item__variant_price</t>
        </is>
      </c>
      <c r="B149" s="29" t="inlineStr">
        <is>
          <t>Line Item Product Variant Price · NUMERIC · Shopify orders</t>
        </is>
      </c>
      <c r="C149" s="26" t="n"/>
      <c r="D149" s="27">
        <f>IF(AND($C149="x",$A149&lt;&gt;""),$A149,"")</f>
        <v/>
      </c>
    </row>
    <row r="150">
      <c r="A150" s="25" t="inlineStr">
        <is>
          <t>line_item__variant_sellable_online_quantity</t>
        </is>
      </c>
      <c r="B150" s="29" t="inlineStr">
        <is>
          <t>Line Item Product Variant Sellable Online Quantity · NUMERIC · Shopify orders</t>
        </is>
      </c>
      <c r="C150" s="26" t="n"/>
      <c r="D150" s="27">
        <f>IF(AND($C150="x",$A150&lt;&gt;""),$A150,"")</f>
        <v/>
      </c>
    </row>
    <row r="151">
      <c r="A151" s="25" t="inlineStr">
        <is>
          <t>line_item__variant_selling_plan_group_count</t>
        </is>
      </c>
      <c r="B151" s="29" t="inlineStr">
        <is>
          <t>Line Item Product Variant Selling Plan Group Count · NUMERIC · Shopify orders</t>
        </is>
      </c>
      <c r="C151" s="26" t="n"/>
      <c r="D151" s="27">
        <f>IF(AND($C151="x",$A151&lt;&gt;""),$A151,"")</f>
        <v/>
      </c>
    </row>
    <row r="152">
      <c r="A152" s="25" t="inlineStr">
        <is>
          <t>line_item__variant_tax_code</t>
        </is>
      </c>
      <c r="B152" s="29" t="inlineStr">
        <is>
          <t>(Deprecated) Line Item Product Variant Tax Code · TEXT · Shopify orders</t>
        </is>
      </c>
      <c r="C152" s="26" t="n"/>
      <c r="D152" s="27">
        <f>IF(AND($C152="x",$A152&lt;&gt;""),$A152,"")</f>
        <v/>
      </c>
    </row>
    <row r="153">
      <c r="A153" s="25" t="inlineStr">
        <is>
          <t>line_item__variant_title</t>
        </is>
      </c>
      <c r="B153" s="29" t="inlineStr">
        <is>
          <t>Line Item Variant Title · TEXT · Shopify orders</t>
        </is>
      </c>
      <c r="C153" s="26" t="n"/>
      <c r="D153" s="27">
        <f>IF(AND($C153="x",$A153&lt;&gt;""),$A153,"")</f>
        <v/>
      </c>
    </row>
    <row r="154">
      <c r="A154" s="25" t="inlineStr">
        <is>
          <t>line_item__variant_unit_cost</t>
        </is>
      </c>
      <c r="B154" s="29" t="inlineStr">
        <is>
          <t>Line Item Product Variant Unit Cost · NUMERIC · Shopify orders</t>
        </is>
      </c>
      <c r="C154" s="26" t="n"/>
      <c r="D154" s="27">
        <f>IF(AND($C154="x",$A154&lt;&gt;""),$A154,"")</f>
        <v/>
      </c>
    </row>
    <row r="155">
      <c r="A155" s="25" t="inlineStr">
        <is>
          <t>line_item__variant_unit_cost_currency</t>
        </is>
      </c>
      <c r="B155" s="29" t="inlineStr">
        <is>
          <t>Line Item Product Variant Unit Cost Currency · TEXT · Shopify orders</t>
        </is>
      </c>
      <c r="C155" s="26" t="n"/>
      <c r="D155" s="27">
        <f>IF(AND($C155="x",$A155&lt;&gt;""),$A155,"")</f>
        <v/>
      </c>
    </row>
    <row r="156">
      <c r="A156" s="25" t="inlineStr">
        <is>
          <t>line_item__variant_updated_at</t>
        </is>
      </c>
      <c r="B156" s="29" t="inlineStr">
        <is>
          <t>Line Item Product Variant Updated At · TIMESTAMP · Shopify orders</t>
        </is>
      </c>
      <c r="C156" s="26" t="n"/>
      <c r="D156" s="27">
        <f>IF(AND($C156="x",$A156&lt;&gt;""),$A156,"")</f>
        <v/>
      </c>
    </row>
    <row r="157">
      <c r="A157" s="25" t="inlineStr">
        <is>
          <t>line_item__variant_weight</t>
        </is>
      </c>
      <c r="B157" s="29" t="inlineStr">
        <is>
          <t>Line Item Product Variant Weight · NUMERIC · Shopify orders</t>
        </is>
      </c>
      <c r="C157" s="26" t="n"/>
      <c r="D157" s="27">
        <f>IF(AND($C157="x",$A157&lt;&gt;""),$A157,"")</f>
        <v/>
      </c>
    </row>
    <row r="158">
      <c r="A158" s="25" t="inlineStr">
        <is>
          <t>line_item__variant_weight_unit</t>
        </is>
      </c>
      <c r="B158" s="29" t="inlineStr">
        <is>
          <t>Line Item Product Variant Weight Unit (weight_unit) · TEXT · Shopify orders</t>
        </is>
      </c>
      <c r="C158" s="26" t="n"/>
      <c r="D158" s="27">
        <f>IF(AND($C158="x",$A158&lt;&gt;""),$A158,"")</f>
        <v/>
      </c>
    </row>
    <row r="159">
      <c r="A159" s="25" t="inlineStr">
        <is>
          <t>line_item__vendor</t>
        </is>
      </c>
      <c r="B159" s="29" t="inlineStr">
        <is>
          <t>Line Item Vendor · TEXT · Shopify orders</t>
        </is>
      </c>
      <c r="C159" s="26" t="n"/>
      <c r="D159" s="27">
        <f>IF(AND($C159="x",$A159&lt;&gt;""),$A159,"")</f>
        <v/>
      </c>
    </row>
    <row r="160">
      <c r="A160" s="25" t="inlineStr">
        <is>
          <t>order_adjusted_discounts</t>
        </is>
      </c>
      <c r="B160" s="29" t="inlineStr">
        <is>
          <t>Order Adjusted Discounts · NUMERIC · Shopify orders</t>
        </is>
      </c>
      <c r="C160" s="26" t="n"/>
      <c r="D160" s="27">
        <f>IF(AND($C160="x",$A160&lt;&gt;""),$A160,"")</f>
        <v/>
      </c>
    </row>
    <row r="161">
      <c r="A161" s="25" t="inlineStr">
        <is>
          <t>order_app_id</t>
        </is>
      </c>
      <c r="B161" s="29" t="inlineStr">
        <is>
          <t>Order App ID · TEXT · Shopify orders</t>
        </is>
      </c>
      <c r="C161" s="26" t="n"/>
      <c r="D161" s="27">
        <f>IF(AND($C161="x",$A161&lt;&gt;""),$A161,"")</f>
        <v/>
      </c>
    </row>
    <row r="162">
      <c r="A162" s="25" t="inlineStr">
        <is>
          <t>order_app_name</t>
        </is>
      </c>
      <c r="B162" s="29" t="inlineStr">
        <is>
          <t>Order App name · TEXT · Shopify orders</t>
        </is>
      </c>
      <c r="C162" s="26" t="n"/>
      <c r="D162" s="27">
        <f>IF(AND($C162="x",$A162&lt;&gt;""),$A162,"")</f>
        <v/>
      </c>
    </row>
    <row r="163">
      <c r="A163" s="25" t="inlineStr">
        <is>
          <t>order_billing_address</t>
        </is>
      </c>
      <c r="B163" s="29" t="inlineStr">
        <is>
          <t>Order Billing Address · TEXT · Shopify orders</t>
        </is>
      </c>
      <c r="C163" s="26" t="n"/>
      <c r="D163" s="27">
        <f>IF(AND($C163="x",$A163&lt;&gt;""),$A163,"")</f>
        <v/>
      </c>
    </row>
    <row r="164">
      <c r="A164" s="25" t="inlineStr">
        <is>
          <t>order_billing_address_city</t>
        </is>
      </c>
      <c r="B164" s="29" t="inlineStr">
        <is>
          <t>Order Billing Address City · CITY · Shopify orders</t>
        </is>
      </c>
      <c r="C164" s="26" t="n"/>
      <c r="D164" s="27">
        <f>IF(AND($C164="x",$A164&lt;&gt;""),$A164,"")</f>
        <v/>
      </c>
    </row>
    <row r="165">
      <c r="A165" s="25" t="inlineStr">
        <is>
          <t>order_billing_address_country</t>
        </is>
      </c>
      <c r="B165" s="29" t="inlineStr">
        <is>
          <t>Order Billing Address Country · COUNTRY · Shopify orders</t>
        </is>
      </c>
      <c r="C165" s="26" t="n"/>
      <c r="D165" s="27">
        <f>IF(AND($C165="x",$A165&lt;&gt;""),$A165,"")</f>
        <v/>
      </c>
    </row>
    <row r="166">
      <c r="A166" s="25" t="inlineStr">
        <is>
          <t>order_billing_address_province</t>
        </is>
      </c>
      <c r="B166" s="29" t="inlineStr">
        <is>
          <t>Order Billing Address Province · TEXT · Shopify orders</t>
        </is>
      </c>
      <c r="C166" s="26" t="n"/>
      <c r="D166" s="27">
        <f>IF(AND($C166="x",$A166&lt;&gt;""),$A166,"")</f>
        <v/>
      </c>
    </row>
    <row r="167">
      <c r="A167" s="25" t="inlineStr">
        <is>
          <t>order_billing_matches_shipping</t>
        </is>
      </c>
      <c r="B167" s="29" t="inlineStr">
        <is>
          <t>Order Billing Address Matches Shipping Address · BOOLEAN · Shopify orders</t>
        </is>
      </c>
      <c r="C167" s="26" t="n"/>
      <c r="D167" s="27">
        <f>IF(AND($C167="x",$A167&lt;&gt;""),$A167,"")</f>
        <v/>
      </c>
    </row>
    <row r="168">
      <c r="A168" s="25" t="inlineStr">
        <is>
          <t>order_can_mark_as_paid</t>
        </is>
      </c>
      <c r="B168" s="29" t="inlineStr">
        <is>
          <t>Order Can Mark As Paid · BOOLEAN · Shopify orders</t>
        </is>
      </c>
      <c r="C168" s="26" t="n"/>
      <c r="D168" s="27">
        <f>IF(AND($C168="x",$A168&lt;&gt;""),$A168,"")</f>
        <v/>
      </c>
    </row>
    <row r="169">
      <c r="A169" s="25" t="inlineStr">
        <is>
          <t>order_can_notify_customer</t>
        </is>
      </c>
      <c r="B169" s="29" t="inlineStr">
        <is>
          <t>Order Can Notify Customer · BOOLEAN · Shopify orders</t>
        </is>
      </c>
      <c r="C169" s="26" t="n"/>
      <c r="D169" s="27">
        <f>IF(AND($C169="x",$A169&lt;&gt;""),$A169,"")</f>
        <v/>
      </c>
    </row>
    <row r="170">
      <c r="A170" s="25" t="inlineStr">
        <is>
          <t>order_cancel_reason</t>
        </is>
      </c>
      <c r="B170" s="29" t="inlineStr">
        <is>
          <t>Order Cancel Reason · TEXT · Shopify orders</t>
        </is>
      </c>
      <c r="C170" s="26" t="n"/>
      <c r="D170" s="27">
        <f>IF(AND($C170="x",$A170&lt;&gt;""),$A170,"")</f>
        <v/>
      </c>
    </row>
    <row r="171">
      <c r="A171" s="25" t="inlineStr">
        <is>
          <t>order_cancellation_staff_note</t>
        </is>
      </c>
      <c r="B171" s="29" t="inlineStr">
        <is>
          <t>Order Cancellation Staff Note · TEXT · Shopify orders</t>
        </is>
      </c>
      <c r="C171" s="26" t="n"/>
      <c r="D171" s="27">
        <f>IF(AND($C171="x",$A171&lt;&gt;""),$A171,"")</f>
        <v/>
      </c>
    </row>
    <row r="172">
      <c r="A172" s="25" t="inlineStr">
        <is>
          <t>order_cancelled_at</t>
        </is>
      </c>
      <c r="B172" s="29" t="inlineStr">
        <is>
          <t>Order Cancelled At · TIMESTAMP · Shopify orders</t>
        </is>
      </c>
      <c r="C172" s="26" t="n"/>
      <c r="D172" s="27">
        <f>IF(AND($C172="x",$A172&lt;&gt;""),$A172,"")</f>
        <v/>
      </c>
    </row>
    <row r="173">
      <c r="A173" s="25" t="inlineStr">
        <is>
          <t>order_capturable</t>
        </is>
      </c>
      <c r="B173" s="29" t="inlineStr">
        <is>
          <t>Order Capturable · BOOLEAN · Shopify orders</t>
        </is>
      </c>
      <c r="C173" s="26" t="n"/>
      <c r="D173" s="27">
        <f>IF(AND($C173="x",$A173&lt;&gt;""),$A173,"")</f>
        <v/>
      </c>
    </row>
    <row r="174">
      <c r="A174" s="25" t="inlineStr">
        <is>
          <t>order_cart_discount_amount_presentment</t>
        </is>
      </c>
      <c r="B174" s="29" t="inlineStr">
        <is>
          <t>Order Cart Discount Amount (Presentment Currency) · NUMERIC · Shopify orders</t>
        </is>
      </c>
      <c r="C174" s="26" t="n"/>
      <c r="D174" s="27">
        <f>IF(AND($C174="x",$A174&lt;&gt;""),$A174,"")</f>
        <v/>
      </c>
    </row>
    <row r="175">
      <c r="A175" s="25" t="inlineStr">
        <is>
          <t>order_channel_handle</t>
        </is>
      </c>
      <c r="B175" s="29" t="inlineStr">
        <is>
          <t>Order Channel Handle · TEXT · Shopify orders</t>
        </is>
      </c>
      <c r="C175" s="26" t="n"/>
      <c r="D175" s="27">
        <f>IF(AND($C175="x",$A175&lt;&gt;""),$A175,"")</f>
        <v/>
      </c>
    </row>
    <row r="176">
      <c r="A176" s="25" t="inlineStr">
        <is>
          <t>order_client_ip</t>
        </is>
      </c>
      <c r="B176" s="29" t="inlineStr">
        <is>
          <t>Order Client IP · TEXT · Shopify orders</t>
        </is>
      </c>
      <c r="C176" s="26" t="n"/>
      <c r="D176" s="27">
        <f>IF(AND($C176="x",$A176&lt;&gt;""),$A176,"")</f>
        <v/>
      </c>
    </row>
    <row r="177">
      <c r="A177" s="25" t="inlineStr">
        <is>
          <t>order_closed</t>
        </is>
      </c>
      <c r="B177" s="29" t="inlineStr">
        <is>
          <t>Order Closed · BOOLEAN · Shopify orders</t>
        </is>
      </c>
      <c r="C177" s="26" t="n"/>
      <c r="D177" s="27">
        <f>IF(AND($C177="x",$A177&lt;&gt;""),$A177,"")</f>
        <v/>
      </c>
    </row>
    <row r="178">
      <c r="A178" s="25" t="inlineStr">
        <is>
          <t>order_closed_at</t>
        </is>
      </c>
      <c r="B178" s="29" t="inlineStr">
        <is>
          <t>Order Closed At · TIMESTAMP · Shopify orders</t>
        </is>
      </c>
      <c r="C178" s="26" t="n"/>
      <c r="D178" s="27">
        <f>IF(AND($C178="x",$A178&lt;&gt;""),$A178,"")</f>
        <v/>
      </c>
    </row>
    <row r="179">
      <c r="A179" s="25" t="inlineStr">
        <is>
          <t>order_confirmation_number</t>
        </is>
      </c>
      <c r="B179" s="29" t="inlineStr">
        <is>
          <t>Order Confirmation Number · TEXT · Shopify orders</t>
        </is>
      </c>
      <c r="C179" s="26" t="n"/>
      <c r="D179" s="27">
        <f>IF(AND($C179="x",$A179&lt;&gt;""),$A179,"")</f>
        <v/>
      </c>
    </row>
    <row r="180">
      <c r="A180" s="25" t="inlineStr">
        <is>
          <t>order_confirmed</t>
        </is>
      </c>
      <c r="B180" s="29" t="inlineStr">
        <is>
          <t>Order Confirmed · TEXT · Shopify orders</t>
        </is>
      </c>
      <c r="C180" s="26" t="n"/>
      <c r="D180" s="27">
        <f>IF(AND($C180="x",$A180&lt;&gt;""),$A180,"")</f>
        <v/>
      </c>
    </row>
    <row r="181">
      <c r="A181" s="25" t="inlineStr">
        <is>
          <t>order_cost_of_goods_sold</t>
        </is>
      </c>
      <c r="B181" s="29" t="inlineStr">
        <is>
          <t>Order Cost of Goods Sold · NUMERIC · Shopify orders</t>
        </is>
      </c>
      <c r="C181" s="26" t="n"/>
      <c r="D181" s="27">
        <f>IF(AND($C181="x",$A181&lt;&gt;""),$A181,"")</f>
        <v/>
      </c>
    </row>
    <row r="182">
      <c r="A182" s="25" t="inlineStr">
        <is>
          <t>order_count</t>
        </is>
      </c>
      <c r="B182" s="29" t="inlineStr">
        <is>
          <t>Order Count · NUMERIC · Shopify orders</t>
        </is>
      </c>
      <c r="C182" s="26" t="n"/>
      <c r="D182" s="27">
        <f>IF(AND($C182="x",$A182&lt;&gt;""),$A182,"")</f>
        <v/>
      </c>
    </row>
    <row r="183">
      <c r="A183" s="25" t="inlineStr">
        <is>
          <t>order_currency</t>
        </is>
      </c>
      <c r="B183" s="29" t="inlineStr">
        <is>
          <t>Order Currency · TEXT · Shopify orders</t>
        </is>
      </c>
      <c r="C183" s="26" t="n"/>
      <c r="D183" s="27">
        <f>IF(AND($C183="x",$A183&lt;&gt;""),$A183,"")</f>
        <v/>
      </c>
    </row>
    <row r="184">
      <c r="A184" s="25" t="inlineStr">
        <is>
          <t>order_current_cart_discount_amount_presentment</t>
        </is>
      </c>
      <c r="B184" s="29" t="inlineStr">
        <is>
          <t>Order Current Cart Discount Amount (Presentment Currency) · NUMERIC · Shopify orders</t>
        </is>
      </c>
      <c r="C184" s="26" t="n"/>
      <c r="D184" s="27">
        <f>IF(AND($C184="x",$A184&lt;&gt;""),$A184,"")</f>
        <v/>
      </c>
    </row>
    <row r="185">
      <c r="A185" s="25" t="inlineStr">
        <is>
          <t>order_current_discount_cart</t>
        </is>
      </c>
      <c r="B185" s="29" t="inlineStr">
        <is>
          <t>Order Current Discount Cart · NUMERIC · Shopify orders</t>
        </is>
      </c>
      <c r="C185" s="26" t="n"/>
      <c r="D185" s="27">
        <f>IF(AND($C185="x",$A185&lt;&gt;""),$A185,"")</f>
        <v/>
      </c>
    </row>
    <row r="186">
      <c r="A186" s="25" t="inlineStr">
        <is>
          <t>order_current_shipping_price</t>
        </is>
      </c>
      <c r="B186" s="29" t="inlineStr">
        <is>
          <t>Order Current Shipping Price · NUMERIC · Shopify orders</t>
        </is>
      </c>
      <c r="C186" s="26" t="n"/>
      <c r="D186" s="27">
        <f>IF(AND($C186="x",$A186&lt;&gt;""),$A186,"")</f>
        <v/>
      </c>
    </row>
    <row r="187">
      <c r="A187" s="25" t="inlineStr">
        <is>
          <t>order_current_shipping_price_presentment</t>
        </is>
      </c>
      <c r="B187" s="29" t="inlineStr">
        <is>
          <t>Order Current Shipping Price (Presentment Currency) · NUMERIC · Shopify orders</t>
        </is>
      </c>
      <c r="C187" s="26" t="n"/>
      <c r="D187" s="27">
        <f>IF(AND($C187="x",$A187&lt;&gt;""),$A187,"")</f>
        <v/>
      </c>
    </row>
    <row r="188">
      <c r="A188" s="25" t="inlineStr">
        <is>
          <t>order_current_subtotal_line_items_quantity</t>
        </is>
      </c>
      <c r="B188" s="29" t="inlineStr">
        <is>
          <t>Order Current Subtotal Line Items Quantity · NUMERIC · Shopify orders</t>
        </is>
      </c>
      <c r="C188" s="26" t="n"/>
      <c r="D188" s="27">
        <f>IF(AND($C188="x",$A188&lt;&gt;""),$A188,"")</f>
        <v/>
      </c>
    </row>
    <row r="189">
      <c r="A189" s="25" t="inlineStr">
        <is>
          <t>order_current_subtotal_price</t>
        </is>
      </c>
      <c r="B189" s="29" t="inlineStr">
        <is>
          <t>Order Current Subtotal Price · NUMERIC · Shopify orders</t>
        </is>
      </c>
      <c r="C189" s="26" t="n"/>
      <c r="D189" s="27">
        <f>IF(AND($C189="x",$A189&lt;&gt;""),$A189,"")</f>
        <v/>
      </c>
    </row>
    <row r="190">
      <c r="A190" s="25" t="inlineStr">
        <is>
          <t>order_current_subtotal_price_presentment</t>
        </is>
      </c>
      <c r="B190" s="29" t="inlineStr">
        <is>
          <t>Order Current Subtotal Price (Presentment Currency) · NUMERIC · Shopify orders</t>
        </is>
      </c>
      <c r="C190" s="26" t="n"/>
      <c r="D190" s="27">
        <f>IF(AND($C190="x",$A190&lt;&gt;""),$A190,"")</f>
        <v/>
      </c>
    </row>
    <row r="191">
      <c r="A191" s="25" t="inlineStr">
        <is>
          <t>order_current_total_additional_fees_amount</t>
        </is>
      </c>
      <c r="B191" s="29" t="inlineStr">
        <is>
          <t>Order Current Total Additional Fees Amount · NUMERIC · Shopify orders</t>
        </is>
      </c>
      <c r="C191" s="26" t="n"/>
      <c r="D191" s="27">
        <f>IF(AND($C191="x",$A191&lt;&gt;""),$A191,"")</f>
        <v/>
      </c>
    </row>
    <row r="192">
      <c r="A192" s="25" t="inlineStr">
        <is>
          <t>order_current_total_additional_fees_presentment</t>
        </is>
      </c>
      <c r="B192" s="29" t="inlineStr">
        <is>
          <t>Order Current Total Additional Fees (Presentment Currency) · NUMERIC · Shopify orders</t>
        </is>
      </c>
      <c r="C192" s="26" t="n"/>
      <c r="D192" s="27">
        <f>IF(AND($C192="x",$A192&lt;&gt;""),$A192,"")</f>
        <v/>
      </c>
    </row>
    <row r="193">
      <c r="A193" s="25" t="inlineStr">
        <is>
          <t>order_current_total_discounts</t>
        </is>
      </c>
      <c r="B193" s="29" t="inlineStr">
        <is>
          <t>Order Current Total Discounts · NUMERIC · Shopify orders</t>
        </is>
      </c>
      <c r="C193" s="26" t="n"/>
      <c r="D193" s="27">
        <f>IF(AND($C193="x",$A193&lt;&gt;""),$A193,"")</f>
        <v/>
      </c>
    </row>
    <row r="194">
      <c r="A194" s="25" t="inlineStr">
        <is>
          <t>order_current_total_discounts_presentment</t>
        </is>
      </c>
      <c r="B194" s="29" t="inlineStr">
        <is>
          <t>Order Current Total Discounts (Presentment Currency) · NUMERIC · Shopify orders</t>
        </is>
      </c>
      <c r="C194" s="26" t="n"/>
      <c r="D194" s="27">
        <f>IF(AND($C194="x",$A194&lt;&gt;""),$A194,"")</f>
        <v/>
      </c>
    </row>
    <row r="195">
      <c r="A195" s="25" t="inlineStr">
        <is>
          <t>order_current_total_duties_amount</t>
        </is>
      </c>
      <c r="B195" s="29" t="inlineStr">
        <is>
          <t>Order Current Total Duties Amount · NUMERIC · Shopify orders</t>
        </is>
      </c>
      <c r="C195" s="26" t="n"/>
      <c r="D195" s="27">
        <f>IF(AND($C195="x",$A195&lt;&gt;""),$A195,"")</f>
        <v/>
      </c>
    </row>
    <row r="196">
      <c r="A196" s="25" t="inlineStr">
        <is>
          <t>order_current_total_duties_presentment</t>
        </is>
      </c>
      <c r="B196" s="29" t="inlineStr">
        <is>
          <t>Order Current Total Duties (Presentment Currency) · NUMERIC · Shopify orders</t>
        </is>
      </c>
      <c r="C196" s="26" t="n"/>
      <c r="D196" s="27">
        <f>IF(AND($C196="x",$A196&lt;&gt;""),$A196,"")</f>
        <v/>
      </c>
    </row>
    <row r="197">
      <c r="A197" s="25" t="inlineStr">
        <is>
          <t>order_current_total_price</t>
        </is>
      </c>
      <c r="B197" s="29" t="inlineStr">
        <is>
          <t>Order Current Total Price (A duplicate of `order_total_price`) · NUMERIC · Shopify orders</t>
        </is>
      </c>
      <c r="C197" s="26" t="n"/>
      <c r="D197" s="27">
        <f>IF(AND($C197="x",$A197&lt;&gt;""),$A197,"")</f>
        <v/>
      </c>
    </row>
    <row r="198">
      <c r="A198" s="25" t="inlineStr">
        <is>
          <t>order_current_total_price_presentment</t>
        </is>
      </c>
      <c r="B198" s="29" t="inlineStr">
        <is>
          <t>Order Current Total Price (Presentment Currency) · NUMERIC · Shopify orders</t>
        </is>
      </c>
      <c r="C198" s="26" t="n"/>
      <c r="D198" s="27">
        <f>IF(AND($C198="x",$A198&lt;&gt;""),$A198,"")</f>
        <v/>
      </c>
    </row>
    <row r="199">
      <c r="A199" s="25" t="inlineStr">
        <is>
          <t>order_current_total_tax</t>
        </is>
      </c>
      <c r="B199" s="29" t="inlineStr">
        <is>
          <t>Order Current Total Tax · NUMERIC · Shopify orders</t>
        </is>
      </c>
      <c r="C199" s="26" t="n"/>
      <c r="D199" s="27">
        <f>IF(AND($C199="x",$A199&lt;&gt;""),$A199,"")</f>
        <v/>
      </c>
    </row>
    <row r="200">
      <c r="A200" s="25" t="inlineStr">
        <is>
          <t>order_current_total_tax_presentment</t>
        </is>
      </c>
      <c r="B200" s="29" t="inlineStr">
        <is>
          <t>Order Current Total Tax (Presentment Currency) · NUMERIC · Shopify orders</t>
        </is>
      </c>
      <c r="C200" s="26" t="n"/>
      <c r="D200" s="27">
        <f>IF(AND($C200="x",$A200&lt;&gt;""),$A200,"")</f>
        <v/>
      </c>
    </row>
    <row r="201">
      <c r="A201" s="25" t="inlineStr">
        <is>
          <t>order_current_total_weight</t>
        </is>
      </c>
      <c r="B201" s="29" t="inlineStr">
        <is>
          <t>Order Current Total Weight · NUMERIC · Shopify orders</t>
        </is>
      </c>
      <c r="C201" s="26" t="n"/>
      <c r="D201" s="27">
        <f>IF(AND($C201="x",$A201&lt;&gt;""),$A201,"")</f>
        <v/>
      </c>
    </row>
    <row r="202">
      <c r="A202" s="25" t="inlineStr">
        <is>
          <t>order_custom_attributes</t>
        </is>
      </c>
      <c r="B202" s="29" t="inlineStr">
        <is>
          <t>Order Custom Attributes (Note Attributes) · TEXT · Shopify orders</t>
        </is>
      </c>
      <c r="C202" s="26" t="n"/>
      <c r="D202" s="27">
        <f>IF(AND($C202="x",$A202&lt;&gt;""),$A202,"")</f>
        <v/>
      </c>
    </row>
    <row r="203">
      <c r="A203" s="25" t="inlineStr">
        <is>
          <t>order_customer_accepts_marketing</t>
        </is>
      </c>
      <c r="B203" s="29" t="inlineStr">
        <is>
          <t>Order Customer Accepts Marketing · BOOLEAN · Shopify orders</t>
        </is>
      </c>
      <c r="C203" s="26" t="n"/>
      <c r="D203" s="27">
        <f>IF(AND($C203="x",$A203&lt;&gt;""),$A203,"")</f>
        <v/>
      </c>
    </row>
    <row r="204">
      <c r="A204" s="25" t="inlineStr">
        <is>
          <t>order_customer_has_multiple_orders</t>
        </is>
      </c>
      <c r="B204" s="29" t="inlineStr">
        <is>
          <t>Order Customer Has Multiple Orders · BOOLEAN · Shopify orders</t>
        </is>
      </c>
      <c r="C204" s="26" t="n"/>
      <c r="D204" s="27">
        <f>IF(AND($C204="x",$A204&lt;&gt;""),$A204,"")</f>
        <v/>
      </c>
    </row>
    <row r="205">
      <c r="A205" s="25" t="inlineStr">
        <is>
          <t>order_customer_id</t>
        </is>
      </c>
      <c r="B205" s="29" t="inlineStr">
        <is>
          <t>Order Customer ID · TEXT · Shopify orders</t>
        </is>
      </c>
      <c r="C205" s="26" t="n"/>
      <c r="D205" s="27">
        <f>IF(AND($C205="x",$A205&lt;&gt;""),$A205,"")</f>
        <v/>
      </c>
    </row>
    <row r="206">
      <c r="A206" s="25" t="inlineStr">
        <is>
          <t>order_customer_last_visit_landing_page</t>
        </is>
      </c>
      <c r="B206" s="29" t="inlineStr">
        <is>
          <t>Order Customer Last Visit Landing Page · TEXT · Shopify orders</t>
        </is>
      </c>
      <c r="C206" s="26" t="n"/>
      <c r="D206" s="27">
        <f>IF(AND($C206="x",$A206&lt;&gt;""),$A206,"")</f>
        <v/>
      </c>
    </row>
    <row r="207">
      <c r="A207" s="25" t="inlineStr">
        <is>
          <t>order_customer_last_visit_referral_code</t>
        </is>
      </c>
      <c r="B207" s="29" t="inlineStr">
        <is>
          <t>Order Customer Last Visit Referral Code · TEXT · Shopify orders</t>
        </is>
      </c>
      <c r="C207" s="26" t="n"/>
      <c r="D207" s="27">
        <f>IF(AND($C207="x",$A207&lt;&gt;""),$A207,"")</f>
        <v/>
      </c>
    </row>
    <row r="208">
      <c r="A208" s="25" t="inlineStr">
        <is>
          <t>order_customer_last_visit_referrer_url</t>
        </is>
      </c>
      <c r="B208" s="29" t="inlineStr">
        <is>
          <t>Order Customer Last Visit Referrer URL · TEXT · Shopify orders</t>
        </is>
      </c>
      <c r="C208" s="26" t="n"/>
      <c r="D208" s="27">
        <f>IF(AND($C208="x",$A208&lt;&gt;""),$A208,"")</f>
        <v/>
      </c>
    </row>
    <row r="209">
      <c r="A209" s="25" t="inlineStr">
        <is>
          <t>order_customer_last_visit_source</t>
        </is>
      </c>
      <c r="B209" s="29" t="inlineStr">
        <is>
          <t>Order Customer Last Visit Source · TEXT · Shopify orders</t>
        </is>
      </c>
      <c r="C209" s="26" t="n"/>
      <c r="D209" s="27">
        <f>IF(AND($C209="x",$A209&lt;&gt;""),$A209,"")</f>
        <v/>
      </c>
    </row>
    <row r="210">
      <c r="A210" s="25" t="inlineStr">
        <is>
          <t>order_customer_last_visit_utm_campaign</t>
        </is>
      </c>
      <c r="B210" s="29" t="inlineStr">
        <is>
          <t>Order Customer Last Visit UTM Campaign · TEXT · Shopify orders</t>
        </is>
      </c>
      <c r="C210" s="26" t="n"/>
      <c r="D210" s="27">
        <f>IF(AND($C210="x",$A210&lt;&gt;""),$A210,"")</f>
        <v/>
      </c>
    </row>
    <row r="211">
      <c r="A211" s="25" t="inlineStr">
        <is>
          <t>order_customer_last_visit_utm_content</t>
        </is>
      </c>
      <c r="B211" s="29" t="inlineStr">
        <is>
          <t>Order Customer Last Visit UTM Content · TEXT · Shopify orders</t>
        </is>
      </c>
      <c r="C211" s="26" t="n"/>
      <c r="D211" s="27">
        <f>IF(AND($C211="x",$A211&lt;&gt;""),$A211,"")</f>
        <v/>
      </c>
    </row>
    <row r="212">
      <c r="A212" s="25" t="inlineStr">
        <is>
          <t>order_customer_last_visit_utm_medium</t>
        </is>
      </c>
      <c r="B212" s="29" t="inlineStr">
        <is>
          <t>Order Customer Last Visit UTM Medium · TEXT · Shopify orders</t>
        </is>
      </c>
      <c r="C212" s="26" t="n"/>
      <c r="D212" s="27">
        <f>IF(AND($C212="x",$A212&lt;&gt;""),$A212,"")</f>
        <v/>
      </c>
    </row>
    <row r="213">
      <c r="A213" s="25" t="inlineStr">
        <is>
          <t>order_customer_last_visit_utm_source</t>
        </is>
      </c>
      <c r="B213" s="29" t="inlineStr">
        <is>
          <t>Order Customer Last Visit UTM Source · TEXT · Shopify orders</t>
        </is>
      </c>
      <c r="C213" s="26" t="n"/>
      <c r="D213" s="27">
        <f>IF(AND($C213="x",$A213&lt;&gt;""),$A213,"")</f>
        <v/>
      </c>
    </row>
    <row r="214">
      <c r="A214" s="25" t="inlineStr">
        <is>
          <t>order_customer_last_visit_utm_term</t>
        </is>
      </c>
      <c r="B214" s="29" t="inlineStr">
        <is>
          <t>Order Customer Last Visit UTM Term · TEXT · Shopify orders</t>
        </is>
      </c>
      <c r="C214" s="26" t="n"/>
      <c r="D214" s="27">
        <f>IF(AND($C214="x",$A214&lt;&gt;""),$A214,"")</f>
        <v/>
      </c>
    </row>
    <row r="215">
      <c r="A215" s="25" t="inlineStr">
        <is>
          <t>order_customer_number_of_orders</t>
        </is>
      </c>
      <c r="B215" s="29" t="inlineStr">
        <is>
          <t>Order Customer Number Of Orders · NUMERIC · Shopify orders</t>
        </is>
      </c>
      <c r="C215" s="26" t="n"/>
      <c r="D215" s="27">
        <f>IF(AND($C215="x",$A215&lt;&gt;""),$A215,"")</f>
        <v/>
      </c>
    </row>
    <row r="216">
      <c r="A216" s="25" t="inlineStr">
        <is>
          <t>order_discount_code</t>
        </is>
      </c>
      <c r="B216" s="29" t="inlineStr">
        <is>
          <t>Order Discount Code · TEXT · Shopify orders</t>
        </is>
      </c>
      <c r="C216" s="26" t="n"/>
      <c r="D216" s="27">
        <f>IF(AND($C216="x",$A216&lt;&gt;""),$A216,"")</f>
        <v/>
      </c>
    </row>
    <row r="217">
      <c r="A217" s="25" t="inlineStr">
        <is>
          <t>order_discount_codes</t>
        </is>
      </c>
      <c r="B217" s="29" t="inlineStr">
        <is>
          <t>Order Discount Codes · TEXT · Shopify orders</t>
        </is>
      </c>
      <c r="C217" s="26" t="n"/>
      <c r="D217" s="27">
        <f>IF(AND($C217="x",$A217&lt;&gt;""),$A217,"")</f>
        <v/>
      </c>
    </row>
    <row r="218">
      <c r="A218" s="25" t="inlineStr">
        <is>
          <t>order_edited</t>
        </is>
      </c>
      <c r="B218" s="29" t="inlineStr">
        <is>
          <t>Order Edited · BOOLEAN · Shopify orders</t>
        </is>
      </c>
      <c r="C218" s="26" t="n"/>
      <c r="D218" s="27">
        <f>IF(AND($C218="x",$A218&lt;&gt;""),$A218,"")</f>
        <v/>
      </c>
    </row>
    <row r="219">
      <c r="A219" s="25" t="inlineStr">
        <is>
          <t>order_email</t>
        </is>
      </c>
      <c r="B219" s="29" t="inlineStr">
        <is>
          <t>Order Email · TEXT · Shopify orders</t>
        </is>
      </c>
      <c r="C219" s="26" t="n"/>
      <c r="D219" s="27">
        <f>IF(AND($C219="x",$A219&lt;&gt;""),$A219,"")</f>
        <v/>
      </c>
    </row>
    <row r="220">
      <c r="A220" s="25" t="inlineStr">
        <is>
          <t>order_estimated_taxes</t>
        </is>
      </c>
      <c r="B220" s="29" t="inlineStr">
        <is>
          <t>Order Estimated Taxes · BOOLEAN · Shopify orders</t>
        </is>
      </c>
      <c r="C220" s="26" t="n"/>
      <c r="D220" s="27">
        <f>IF(AND($C220="x",$A220&lt;&gt;""),$A220,"")</f>
        <v/>
      </c>
    </row>
    <row r="221">
      <c r="A221" s="25" t="inlineStr">
        <is>
          <t>order_financial_status</t>
        </is>
      </c>
      <c r="B221" s="29" t="inlineStr">
        <is>
          <t>Order Payment Status · TEXT · Shopify orders</t>
        </is>
      </c>
      <c r="C221" s="26" t="n"/>
      <c r="D221" s="27">
        <f>IF(AND($C221="x",$A221&lt;&gt;""),$A221,"")</f>
        <v/>
      </c>
    </row>
    <row r="222">
      <c r="A222" s="25" t="inlineStr">
        <is>
          <t>order_fulfillable</t>
        </is>
      </c>
      <c r="B222" s="29" t="inlineStr">
        <is>
          <t>Order Fulfillable · BOOLEAN · Shopify orders</t>
        </is>
      </c>
      <c r="C222" s="26" t="n"/>
      <c r="D222" s="27">
        <f>IF(AND($C222="x",$A222&lt;&gt;""),$A222,"")</f>
        <v/>
      </c>
    </row>
    <row r="223">
      <c r="A223" s="25" t="inlineStr">
        <is>
          <t>order_fulfillable_quantity</t>
        </is>
      </c>
      <c r="B223" s="29" t="inlineStr">
        <is>
          <t>(Deprecated) Order Fullfillable Quantity · NUMERIC · Shopify orders</t>
        </is>
      </c>
      <c r="C223" s="26" t="n"/>
      <c r="D223" s="27">
        <f>IF(AND($C223="x",$A223&lt;&gt;""),$A223,"")</f>
        <v/>
      </c>
    </row>
    <row r="224">
      <c r="A224" s="25" t="inlineStr">
        <is>
          <t>order_fulfillment_created_first_date</t>
        </is>
      </c>
      <c r="B224" s="29" t="inlineStr">
        <is>
          <t>Order Fulfillment Created First Date · TIMESTAMP · Shopify orders</t>
        </is>
      </c>
      <c r="C224" s="26" t="n"/>
      <c r="D224" s="27">
        <f>IF(AND($C224="x",$A224&lt;&gt;""),$A224,"")</f>
        <v/>
      </c>
    </row>
    <row r="225">
      <c r="A225" s="25" t="inlineStr">
        <is>
          <t>order_fulfillment_created_last_date</t>
        </is>
      </c>
      <c r="B225" s="29" t="inlineStr">
        <is>
          <t>Order Fulfillment Created Last Date · TIMESTAMP · Shopify orders</t>
        </is>
      </c>
      <c r="C225" s="26" t="n"/>
      <c r="D225" s="27">
        <f>IF(AND($C225="x",$A225&lt;&gt;""),$A225,"")</f>
        <v/>
      </c>
    </row>
    <row r="226">
      <c r="A226" s="25" t="inlineStr">
        <is>
          <t>order_fulfillment_delivered_first_date</t>
        </is>
      </c>
      <c r="B226" s="29" t="inlineStr">
        <is>
          <t>Order Fulfillment Delivered First Date · TIMESTAMP · Shopify orders</t>
        </is>
      </c>
      <c r="C226" s="26" t="n"/>
      <c r="D226" s="27">
        <f>IF(AND($C226="x",$A226&lt;&gt;""),$A226,"")</f>
        <v/>
      </c>
    </row>
    <row r="227">
      <c r="A227" s="25" t="inlineStr">
        <is>
          <t>order_fulfillment_delivered_last_date</t>
        </is>
      </c>
      <c r="B227" s="29" t="inlineStr">
        <is>
          <t>Order Fulfillment Delivered Last Date · TIMESTAMP · Shopify orders</t>
        </is>
      </c>
      <c r="C227" s="26" t="n"/>
      <c r="D227" s="27">
        <f>IF(AND($C227="x",$A227&lt;&gt;""),$A227,"")</f>
        <v/>
      </c>
    </row>
    <row r="228">
      <c r="A228" s="25" t="inlineStr">
        <is>
          <t>order_fulfillment_service</t>
        </is>
      </c>
      <c r="B228" s="29" t="inlineStr">
        <is>
          <t>Order Fulfillment Service · TEXT · Shopify orders</t>
        </is>
      </c>
      <c r="C228" s="26" t="n"/>
      <c r="D228" s="27">
        <f>IF(AND($C228="x",$A228&lt;&gt;""),$A228,"")</f>
        <v/>
      </c>
    </row>
    <row r="229">
      <c r="A229" s="25" t="inlineStr">
        <is>
          <t>order_fulfillment_status</t>
        </is>
      </c>
      <c r="B229" s="29" t="inlineStr">
        <is>
          <t>Order Fulfillment Status · TEXT · Shopify orders</t>
        </is>
      </c>
      <c r="C229" s="26" t="n"/>
      <c r="D229" s="27">
        <f>IF(AND($C229="x",$A229&lt;&gt;""),$A229,"")</f>
        <v/>
      </c>
    </row>
    <row r="230">
      <c r="A230" s="25" t="inlineStr">
        <is>
          <t>order_fulfillment_updated_first_date</t>
        </is>
      </c>
      <c r="B230" s="29" t="inlineStr">
        <is>
          <t>Order Fulfillment Updated First Date · TIMESTAMP · Shopify orders</t>
        </is>
      </c>
      <c r="C230" s="26" t="n"/>
      <c r="D230" s="27">
        <f>IF(AND($C230="x",$A230&lt;&gt;""),$A230,"")</f>
        <v/>
      </c>
    </row>
    <row r="231">
      <c r="A231" s="25" t="inlineStr">
        <is>
          <t>order_fulfillment_updated_last_date</t>
        </is>
      </c>
      <c r="B231" s="29" t="inlineStr">
        <is>
          <t>Order Fulfillment Updated Last Date · TIMESTAMP · Shopify orders</t>
        </is>
      </c>
      <c r="C231" s="26" t="n"/>
      <c r="D231" s="27">
        <f>IF(AND($C231="x",$A231&lt;&gt;""),$A231,"")</f>
        <v/>
      </c>
    </row>
    <row r="232">
      <c r="A232" s="25" t="inlineStr">
        <is>
          <t>order_fully_paid</t>
        </is>
      </c>
      <c r="B232" s="29" t="inlineStr">
        <is>
          <t>Order Fully Paid · BOOLEAN · Shopify orders</t>
        </is>
      </c>
      <c r="C232" s="26" t="n"/>
      <c r="D232" s="27">
        <f>IF(AND($C232="x",$A232&lt;&gt;""),$A232,"")</f>
        <v/>
      </c>
    </row>
    <row r="233">
      <c r="A233" s="25" t="inlineStr">
        <is>
          <t>order_fx_rate</t>
        </is>
      </c>
      <c r="B233" s="29" t="inlineStr">
        <is>
          <t>Order FX Rate · NUMERIC · Shopify orders</t>
        </is>
      </c>
      <c r="C233" s="26" t="n"/>
      <c r="D233" s="27">
        <f>IF(AND($C233="x",$A233&lt;&gt;""),$A233,"")</f>
        <v/>
      </c>
    </row>
    <row r="234">
      <c r="A234" s="25" t="inlineStr">
        <is>
          <t>order_gross_sales</t>
        </is>
      </c>
      <c r="B234" s="29" t="inlineStr">
        <is>
          <t>Order Gross Sales · NUMERIC · Shopify orders</t>
        </is>
      </c>
      <c r="C234" s="26" t="n"/>
      <c r="D234" s="27">
        <f>IF(AND($C234="x",$A234&lt;&gt;""),$A234,"")</f>
        <v/>
      </c>
    </row>
    <row r="235">
      <c r="A235" s="25" t="inlineStr">
        <is>
          <t>order_has_timeline_comment</t>
        </is>
      </c>
      <c r="B235" s="29" t="inlineStr">
        <is>
          <t>Order Has Timeline Comment · BOOLEAN · Shopify orders</t>
        </is>
      </c>
      <c r="C235" s="26" t="n"/>
      <c r="D235" s="27">
        <f>IF(AND($C235="x",$A235&lt;&gt;""),$A235,"")</f>
        <v/>
      </c>
    </row>
    <row r="236">
      <c r="A236" s="25" t="inlineStr">
        <is>
          <t>order_inventory_item_cost</t>
        </is>
      </c>
      <c r="B236" s="29" t="inlineStr">
        <is>
          <t>Order Inventory Item Cost (Duplicate) · NUMERIC · Shopify orders</t>
        </is>
      </c>
      <c r="C236" s="26" t="n"/>
      <c r="D236" s="27">
        <f>IF(AND($C236="x",$A236&lt;&gt;""),$A236,"")</f>
        <v/>
      </c>
    </row>
    <row r="237">
      <c r="A237" s="25" t="inlineStr">
        <is>
          <t>order_line_items</t>
        </is>
      </c>
      <c r="B237" s="29" t="inlineStr">
        <is>
          <t>Order Line Items · OBJECT · Shopify orders</t>
        </is>
      </c>
      <c r="C237" s="26" t="n"/>
      <c r="D237" s="27">
        <f>IF(AND($C237="x",$A237&lt;&gt;""),$A237,"")</f>
        <v/>
      </c>
    </row>
    <row r="238">
      <c r="A238" s="25" t="inlineStr">
        <is>
          <t>order_merchant_editable</t>
        </is>
      </c>
      <c r="B238" s="29" t="inlineStr">
        <is>
          <t>Order Merchant Editable · BOOLEAN · Shopify orders</t>
        </is>
      </c>
      <c r="C238" s="26" t="n"/>
      <c r="D238" s="27">
        <f>IF(AND($C238="x",$A238&lt;&gt;""),$A238,"")</f>
        <v/>
      </c>
    </row>
    <row r="239">
      <c r="A239" s="25" t="inlineStr">
        <is>
          <t>order_merchant_editable_errors</t>
        </is>
      </c>
      <c r="B239" s="29" t="inlineStr">
        <is>
          <t>Order Merchant Editable Errors · TEXT · Shopify orders</t>
        </is>
      </c>
      <c r="C239" s="26" t="n"/>
      <c r="D239" s="27">
        <f>IF(AND($C239="x",$A239&lt;&gt;""),$A239,"")</f>
        <v/>
      </c>
    </row>
    <row r="240">
      <c r="A240" s="25" t="inlineStr">
        <is>
          <t>order_metafield_created_at</t>
        </is>
      </c>
      <c r="B240" s="29" t="inlineStr">
        <is>
          <t>Order Metafield Created At · TIMESTAMP · Shopify orders</t>
        </is>
      </c>
      <c r="C240" s="26" t="n"/>
      <c r="D240" s="27">
        <f>IF(AND($C240="x",$A240&lt;&gt;""),$A240,"")</f>
        <v/>
      </c>
    </row>
    <row r="241">
      <c r="A241" s="25" t="inlineStr">
        <is>
          <t>order_metafield_description</t>
        </is>
      </c>
      <c r="B241" s="29" t="inlineStr">
        <is>
          <t>Order Metafield Description · TEXT · Shopify orders</t>
        </is>
      </c>
      <c r="C241" s="26" t="n"/>
      <c r="D241" s="27">
        <f>IF(AND($C241="x",$A241&lt;&gt;""),$A241,"")</f>
        <v/>
      </c>
    </row>
    <row r="242">
      <c r="A242" s="25" t="inlineStr">
        <is>
          <t>order_metafield_id</t>
        </is>
      </c>
      <c r="B242" s="29" t="inlineStr">
        <is>
          <t>Order Metafield ID · TEXT · Shopify orders</t>
        </is>
      </c>
      <c r="C242" s="26" t="n"/>
      <c r="D242" s="27">
        <f>IF(AND($C242="x",$A242&lt;&gt;""),$A242,"")</f>
        <v/>
      </c>
    </row>
    <row r="243">
      <c r="A243" s="25" t="inlineStr">
        <is>
          <t>order_metafield_key</t>
        </is>
      </c>
      <c r="B243" s="29" t="inlineStr">
        <is>
          <t>Order Metafield Key · TEXT · Shopify orders</t>
        </is>
      </c>
      <c r="C243" s="26" t="n"/>
      <c r="D243" s="27">
        <f>IF(AND($C243="x",$A243&lt;&gt;""),$A243,"")</f>
        <v/>
      </c>
    </row>
    <row r="244">
      <c r="A244" s="25" t="inlineStr">
        <is>
          <t>order_metafield_namespace</t>
        </is>
      </c>
      <c r="B244" s="29" t="inlineStr">
        <is>
          <t>Order Metafield Namespace · TEXT · Shopify orders</t>
        </is>
      </c>
      <c r="C244" s="26" t="n"/>
      <c r="D244" s="27">
        <f>IF(AND($C244="x",$A244&lt;&gt;""),$A244,"")</f>
        <v/>
      </c>
    </row>
    <row r="245">
      <c r="A245" s="25" t="inlineStr">
        <is>
          <t>order_metafield_type</t>
        </is>
      </c>
      <c r="B245" s="29" t="inlineStr">
        <is>
          <t>Order Metafield Type · TEXT · Shopify orders</t>
        </is>
      </c>
      <c r="C245" s="26" t="n"/>
      <c r="D245" s="27">
        <f>IF(AND($C245="x",$A245&lt;&gt;""),$A245,"")</f>
        <v/>
      </c>
    </row>
    <row r="246">
      <c r="A246" s="25" t="inlineStr">
        <is>
          <t>order_metafield_updated_at</t>
        </is>
      </c>
      <c r="B246" s="29" t="inlineStr">
        <is>
          <t>Order Metafield Updated At · TIMESTAMP · Shopify orders</t>
        </is>
      </c>
      <c r="C246" s="26" t="n"/>
      <c r="D246" s="27">
        <f>IF(AND($C246="x",$A246&lt;&gt;""),$A246,"")</f>
        <v/>
      </c>
    </row>
    <row r="247">
      <c r="A247" s="25" t="inlineStr">
        <is>
          <t>order_metafield_value</t>
        </is>
      </c>
      <c r="B247" s="29" t="inlineStr">
        <is>
          <t>Order Metafield Value · TEXT · Shopify orders</t>
        </is>
      </c>
      <c r="C247" s="26" t="n"/>
      <c r="D247" s="27">
        <f>IF(AND($C247="x",$A247&lt;&gt;""),$A247,"")</f>
        <v/>
      </c>
    </row>
    <row r="248">
      <c r="A248" s="25" t="inlineStr">
        <is>
          <t>order_name</t>
        </is>
      </c>
      <c r="B248" s="29" t="inlineStr">
        <is>
          <t>Order name · TEXT · Shopify orders</t>
        </is>
      </c>
      <c r="C248" s="26" t="n"/>
      <c r="D248" s="27">
        <f>IF(AND($C248="x",$A248&lt;&gt;""),$A248,"")</f>
        <v/>
      </c>
    </row>
    <row r="249">
      <c r="A249" s="25" t="inlineStr">
        <is>
          <t>order_net_payment</t>
        </is>
      </c>
      <c r="B249" s="29" t="inlineStr">
        <is>
          <t>Order Net Payment · NUMERIC · Shopify orders</t>
        </is>
      </c>
      <c r="C249" s="26" t="n"/>
      <c r="D249" s="27">
        <f>IF(AND($C249="x",$A249&lt;&gt;""),$A249,"")</f>
        <v/>
      </c>
    </row>
    <row r="250">
      <c r="A250" s="25" t="inlineStr">
        <is>
          <t>order_net_sales</t>
        </is>
      </c>
      <c r="B250" s="29" t="inlineStr">
        <is>
          <t>Order Net Sales · NUMERIC · Shopify orders</t>
        </is>
      </c>
      <c r="C250" s="26" t="n"/>
      <c r="D250" s="27">
        <f>IF(AND($C250="x",$A250&lt;&gt;""),$A250,"")</f>
        <v/>
      </c>
    </row>
    <row r="251">
      <c r="A251" s="25" t="inlineStr">
        <is>
          <t>order_new_or_returning_customer</t>
        </is>
      </c>
      <c r="B251" s="29" t="inlineStr">
        <is>
          <t>Order New or Returning Customer · TEXT · Shopify orders</t>
        </is>
      </c>
      <c r="C251" s="26" t="n"/>
      <c r="D251" s="27">
        <f>IF(AND($C251="x",$A251&lt;&gt;""),$A251,"")</f>
        <v/>
      </c>
    </row>
    <row r="252">
      <c r="A252" s="25" t="inlineStr">
        <is>
          <t>order_note</t>
        </is>
      </c>
      <c r="B252" s="29" t="inlineStr">
        <is>
          <t>Order note · TEXT · Shopify orders</t>
        </is>
      </c>
      <c r="C252" s="26" t="n"/>
      <c r="D252" s="27">
        <f>IF(AND($C252="x",$A252&lt;&gt;""),$A252,"")</f>
        <v/>
      </c>
    </row>
    <row r="253">
      <c r="A253" s="25" t="inlineStr">
        <is>
          <t>order_original_price</t>
        </is>
      </c>
      <c r="B253" s="29" t="inlineStr">
        <is>
          <t>Order Original Price · NUMERIC · Shopify orders</t>
        </is>
      </c>
      <c r="C253" s="26" t="n"/>
      <c r="D253" s="27">
        <f>IF(AND($C253="x",$A253&lt;&gt;""),$A253,"")</f>
        <v/>
      </c>
    </row>
    <row r="254">
      <c r="A254" s="25" t="inlineStr">
        <is>
          <t>order_original_price_presentment</t>
        </is>
      </c>
      <c r="B254" s="29" t="inlineStr">
        <is>
          <t>Order Original Price (Presentment Currency) · NUMERIC · Shopify orders</t>
        </is>
      </c>
      <c r="C254" s="26" t="n"/>
      <c r="D254" s="27">
        <f>IF(AND($C254="x",$A254&lt;&gt;""),$A254,"")</f>
        <v/>
      </c>
    </row>
    <row r="255">
      <c r="A255" s="25" t="inlineStr">
        <is>
          <t>order_original_total_additional_fees_amount</t>
        </is>
      </c>
      <c r="B255" s="29" t="inlineStr">
        <is>
          <t>Order Original Total Additional Fees Amount · NUMERIC · Shopify orders</t>
        </is>
      </c>
      <c r="C255" s="26" t="n"/>
      <c r="D255" s="27">
        <f>IF(AND($C255="x",$A255&lt;&gt;""),$A255,"")</f>
        <v/>
      </c>
    </row>
    <row r="256">
      <c r="A256" s="25" t="inlineStr">
        <is>
          <t>order_original_total_additional_fees_presentment</t>
        </is>
      </c>
      <c r="B256" s="29" t="inlineStr">
        <is>
          <t>Order Original Total Additional Fees (Presentment Currency) · NUMERIC · Shopify orders</t>
        </is>
      </c>
      <c r="C256" s="26" t="n"/>
      <c r="D256" s="27">
        <f>IF(AND($C256="x",$A256&lt;&gt;""),$A256,"")</f>
        <v/>
      </c>
    </row>
    <row r="257">
      <c r="A257" s="25" t="inlineStr">
        <is>
          <t>order_original_total_duties_amount</t>
        </is>
      </c>
      <c r="B257" s="29" t="inlineStr">
        <is>
          <t>Order Original Total Duties Amount · NUMERIC · Shopify orders</t>
        </is>
      </c>
      <c r="C257" s="26" t="n"/>
      <c r="D257" s="27">
        <f>IF(AND($C257="x",$A257&lt;&gt;""),$A257,"")</f>
        <v/>
      </c>
    </row>
    <row r="258">
      <c r="A258" s="25" t="inlineStr">
        <is>
          <t>order_original_total_duties_presentment</t>
        </is>
      </c>
      <c r="B258" s="29" t="inlineStr">
        <is>
          <t>Order Original Total Duties (Presentment Currency) · NUMERIC · Shopify orders</t>
        </is>
      </c>
      <c r="C258" s="26" t="n"/>
      <c r="D258" s="27">
        <f>IF(AND($C258="x",$A258&lt;&gt;""),$A258,"")</f>
        <v/>
      </c>
    </row>
    <row r="259">
      <c r="A259" s="25" t="inlineStr">
        <is>
          <t>order_payment_gateways</t>
        </is>
      </c>
      <c r="B259" s="29" t="inlineStr">
        <is>
          <t>Order Payment Methods (Gateways) · TEXT · Shopify orders</t>
        </is>
      </c>
      <c r="C259" s="26" t="n"/>
      <c r="D259" s="27">
        <f>IF(AND($C259="x",$A259&lt;&gt;""),$A259,"")</f>
        <v/>
      </c>
    </row>
    <row r="260">
      <c r="A260" s="25" t="inlineStr">
        <is>
          <t>order_payment_references</t>
        </is>
      </c>
      <c r="B260" s="29" t="inlineStr">
        <is>
          <t>Order Payment References · TEXT · Shopify orders</t>
        </is>
      </c>
      <c r="C260" s="26" t="n"/>
      <c r="D260" s="27">
        <f>IF(AND($C260="x",$A260&lt;&gt;""),$A260,"")</f>
        <v/>
      </c>
    </row>
    <row r="261">
      <c r="A261" s="25" t="inlineStr">
        <is>
          <t>order_po_number</t>
        </is>
      </c>
      <c r="B261" s="29" t="inlineStr">
        <is>
          <t>Order PO Number · TEXT · Shopify orders</t>
        </is>
      </c>
      <c r="C261" s="26" t="n"/>
      <c r="D261" s="27">
        <f>IF(AND($C261="x",$A261&lt;&gt;""),$A261,"")</f>
        <v/>
      </c>
    </row>
    <row r="262">
      <c r="A262" s="25" t="inlineStr">
        <is>
          <t>order_presentment_currency</t>
        </is>
      </c>
      <c r="B262" s="29" t="inlineStr">
        <is>
          <t>Order Presentment Currency · TEXT · Shopify orders</t>
        </is>
      </c>
      <c r="C262" s="26" t="n"/>
      <c r="D262" s="27">
        <f>IF(AND($C262="x",$A262&lt;&gt;""),$A262,"")</f>
        <v/>
      </c>
    </row>
    <row r="263">
      <c r="A263" s="25" t="inlineStr">
        <is>
          <t>order_processed_at</t>
        </is>
      </c>
      <c r="B263" s="29" t="inlineStr">
        <is>
          <t>Order Processed At · TIMESTAMP · Shopify orders</t>
        </is>
      </c>
      <c r="C263" s="26" t="n"/>
      <c r="D263" s="27">
        <f>IF(AND($C263="x",$A263&lt;&gt;""),$A263,"")</f>
        <v/>
      </c>
    </row>
    <row r="264">
      <c r="A264" s="25" t="inlineStr">
        <is>
          <t>order_product_price</t>
        </is>
      </c>
      <c r="B264" s="29" t="inlineStr">
        <is>
          <t>Line Item Product Price · NUMERIC · Shopify orders</t>
        </is>
      </c>
      <c r="C264" s="26" t="n"/>
      <c r="D264" s="27">
        <f>IF(AND($C264="x",$A264&lt;&gt;""),$A264,"")</f>
        <v/>
      </c>
    </row>
    <row r="265">
      <c r="A265" s="25" t="inlineStr">
        <is>
          <t>order_quantity</t>
        </is>
      </c>
      <c r="B265" s="29" t="inlineStr">
        <is>
          <t>Order Items Quantity · NUMERIC · Shopify orders</t>
        </is>
      </c>
      <c r="C265" s="26" t="n"/>
      <c r="D265" s="27">
        <f>IF(AND($C265="x",$A265&lt;&gt;""),$A265,"")</f>
        <v/>
      </c>
    </row>
    <row r="266">
      <c r="A266" s="25" t="inlineStr">
        <is>
          <t>order_refund_discrepancy_amount</t>
        </is>
      </c>
      <c r="B266" s="29" t="inlineStr">
        <is>
          <t>Order Refund Discrepancy Amount · NUMERIC · Shopify orders</t>
        </is>
      </c>
      <c r="C266" s="26" t="n"/>
      <c r="D266" s="27">
        <f>IF(AND($C266="x",$A266&lt;&gt;""),$A266,"")</f>
        <v/>
      </c>
    </row>
    <row r="267">
      <c r="A267" s="25" t="inlineStr">
        <is>
          <t>order_refund_discrepancy_amount_presentment</t>
        </is>
      </c>
      <c r="B267" s="29" t="inlineStr">
        <is>
          <t>Order Refund Discrepancy Amount (Presentment Currency) · NUMERIC · Shopify orders</t>
        </is>
      </c>
      <c r="C267" s="26" t="n"/>
      <c r="D267" s="27">
        <f>IF(AND($C267="x",$A267&lt;&gt;""),$A267,"")</f>
        <v/>
      </c>
    </row>
    <row r="268">
      <c r="A268" s="25" t="inlineStr">
        <is>
          <t>order_refund_note</t>
        </is>
      </c>
      <c r="B268" s="29" t="inlineStr">
        <is>
          <t>Order Refund Note · TEXT · Shopify orders</t>
        </is>
      </c>
      <c r="C268" s="26" t="n"/>
      <c r="D268" s="27">
        <f>IF(AND($C268="x",$A268&lt;&gt;""),$A268,"")</f>
        <v/>
      </c>
    </row>
    <row r="269">
      <c r="A269" s="25" t="inlineStr">
        <is>
          <t>order_refundable</t>
        </is>
      </c>
      <c r="B269" s="29" t="inlineStr">
        <is>
          <t>Order Refundable · BOOLEAN · Shopify orders</t>
        </is>
      </c>
      <c r="C269" s="26" t="n"/>
      <c r="D269" s="27">
        <f>IF(AND($C269="x",$A269&lt;&gt;""),$A269,"")</f>
        <v/>
      </c>
    </row>
    <row r="270">
      <c r="A270" s="25" t="inlineStr">
        <is>
          <t>order_refunds</t>
        </is>
      </c>
      <c r="B270" s="29" t="inlineStr">
        <is>
          <t>Order Refunds · TEXT · Shopify orders</t>
        </is>
      </c>
      <c r="C270" s="26" t="n"/>
      <c r="D270" s="27">
        <f>IF(AND($C270="x",$A270&lt;&gt;""),$A270,"")</f>
        <v/>
      </c>
    </row>
    <row r="271">
      <c r="A271" s="25" t="inlineStr">
        <is>
          <t>order_refunds_net</t>
        </is>
      </c>
      <c r="B271" s="29" t="inlineStr">
        <is>
          <t>Aggregated Order Refunds Net · NUMERIC · Shopify orders</t>
        </is>
      </c>
      <c r="C271" s="26" t="n"/>
      <c r="D271" s="27">
        <f>IF(AND($C271="x",$A271&lt;&gt;""),$A271,"")</f>
        <v/>
      </c>
    </row>
    <row r="272">
      <c r="A272" s="25" t="inlineStr">
        <is>
          <t>order_refunds_quantity</t>
        </is>
      </c>
      <c r="B272" s="29" t="inlineStr">
        <is>
          <t>Order refunded items quantity · NUMERIC · Shopify orders</t>
        </is>
      </c>
      <c r="C272" s="26" t="n"/>
      <c r="D272" s="27">
        <f>IF(AND($C272="x",$A272&lt;&gt;""),$A272,"")</f>
        <v/>
      </c>
    </row>
    <row r="273">
      <c r="A273" s="25" t="inlineStr">
        <is>
          <t>order_refunds_subtotal</t>
        </is>
      </c>
      <c r="B273" s="29" t="inlineStr">
        <is>
          <t>Order Refunds total · NUMERIC · Shopify orders</t>
        </is>
      </c>
      <c r="C273" s="26" t="n"/>
      <c r="D273" s="27">
        <f>IF(AND($C273="x",$A273&lt;&gt;""),$A273,"")</f>
        <v/>
      </c>
    </row>
    <row r="274">
      <c r="A274" s="25" t="inlineStr">
        <is>
          <t>order_refunds_total_tax</t>
        </is>
      </c>
      <c r="B274" s="29" t="inlineStr">
        <is>
          <t>Aggregated Order Refunds Total Tax · NUMERIC · Shopify orders</t>
        </is>
      </c>
      <c r="C274" s="26" t="n"/>
      <c r="D274" s="27">
        <f>IF(AND($C274="x",$A274&lt;&gt;""),$A274,"")</f>
        <v/>
      </c>
    </row>
    <row r="275">
      <c r="A275" s="25" t="inlineStr">
        <is>
          <t>order_registered_source_url</t>
        </is>
      </c>
      <c r="B275" s="29" t="inlineStr">
        <is>
          <t>Order Registered Source URL · TEXT · Shopify orders</t>
        </is>
      </c>
      <c r="C275" s="26" t="n"/>
      <c r="D275" s="27">
        <f>IF(AND($C275="x",$A275&lt;&gt;""),$A275,"")</f>
        <v/>
      </c>
    </row>
    <row r="276">
      <c r="A276" s="25" t="inlineStr">
        <is>
          <t>order_requires_shipping</t>
        </is>
      </c>
      <c r="B276" s="29" t="inlineStr">
        <is>
          <t>Order Requires Shipping · BOOLEAN · Shopify orders</t>
        </is>
      </c>
      <c r="C276" s="26" t="n"/>
      <c r="D276" s="27">
        <f>IF(AND($C276="x",$A276&lt;&gt;""),$A276,"")</f>
        <v/>
      </c>
    </row>
    <row r="277">
      <c r="A277" s="25" t="inlineStr">
        <is>
          <t>order_restockable</t>
        </is>
      </c>
      <c r="B277" s="29" t="inlineStr">
        <is>
          <t>Order Restockable · BOOLEAN · Shopify orders</t>
        </is>
      </c>
      <c r="C277" s="26" t="n"/>
      <c r="D277" s="27">
        <f>IF(AND($C277="x",$A277&lt;&gt;""),$A277,"")</f>
        <v/>
      </c>
    </row>
    <row r="278">
      <c r="A278" s="25" t="inlineStr">
        <is>
          <t>order_retail_location_name</t>
        </is>
      </c>
      <c r="B278" s="29" t="inlineStr">
        <is>
          <t>Order Retail Location Name · TEXT · Shopify orders</t>
        </is>
      </c>
      <c r="C278" s="26" t="n"/>
      <c r="D278" s="27">
        <f>IF(AND($C278="x",$A278&lt;&gt;""),$A278,"")</f>
        <v/>
      </c>
    </row>
    <row r="279">
      <c r="A279" s="25" t="inlineStr">
        <is>
          <t>order_return_status</t>
        </is>
      </c>
      <c r="B279" s="29" t="inlineStr">
        <is>
          <t>Order Return Status · TEXT · Shopify orders</t>
        </is>
      </c>
      <c r="C279" s="26" t="n"/>
      <c r="D279" s="27">
        <f>IF(AND($C279="x",$A279&lt;&gt;""),$A279,"")</f>
        <v/>
      </c>
    </row>
    <row r="280">
      <c r="A280" s="25" t="inlineStr">
        <is>
          <t>order_returns_amount</t>
        </is>
      </c>
      <c r="B280" s="29" t="inlineStr">
        <is>
          <t>Order returned items value · NUMERIC · Shopify orders</t>
        </is>
      </c>
      <c r="C280" s="26" t="n"/>
      <c r="D280" s="27">
        <f>IF(AND($C280="x",$A280&lt;&gt;""),$A280,"")</f>
        <v/>
      </c>
    </row>
    <row r="281">
      <c r="A281" s="25" t="inlineStr">
        <is>
          <t>order_returns_quantity</t>
        </is>
      </c>
      <c r="B281" s="29" t="inlineStr">
        <is>
          <t>Order returned items quantity · NUMERIC · Shopify orders</t>
        </is>
      </c>
      <c r="C281" s="26" t="n"/>
      <c r="D281" s="27">
        <f>IF(AND($C281="x",$A281&lt;&gt;""),$A281,"")</f>
        <v/>
      </c>
    </row>
    <row r="282">
      <c r="A282" s="25" t="inlineStr">
        <is>
          <t>order_sales_channel</t>
        </is>
      </c>
      <c r="B282" s="29" t="inlineStr">
        <is>
          <t>Order Sales Channel (A duplicate of `order_app_name`) · TEXT · Shopify orders</t>
        </is>
      </c>
      <c r="C282" s="26" t="n"/>
      <c r="D282" s="27">
        <f>IF(AND($C282="x",$A282&lt;&gt;""),$A282,"")</f>
        <v/>
      </c>
    </row>
    <row r="283">
      <c r="A283" s="25" t="inlineStr">
        <is>
          <t>order_shipping_address</t>
        </is>
      </c>
      <c r="B283" s="29" t="inlineStr">
        <is>
          <t>Order Shipping Address · TEXT · Shopify orders</t>
        </is>
      </c>
      <c r="C283" s="26" t="n"/>
      <c r="D283" s="27">
        <f>IF(AND($C283="x",$A283&lt;&gt;""),$A283,"")</f>
        <v/>
      </c>
    </row>
    <row r="284">
      <c r="A284" s="25" t="inlineStr">
        <is>
          <t>order_shipping_address_city</t>
        </is>
      </c>
      <c r="B284" s="29" t="inlineStr">
        <is>
          <t>Order Shipping Address City · CITY · Shopify orders</t>
        </is>
      </c>
      <c r="C284" s="26" t="n"/>
      <c r="D284" s="27">
        <f>IF(AND($C284="x",$A284&lt;&gt;""),$A284,"")</f>
        <v/>
      </c>
    </row>
    <row r="285">
      <c r="A285" s="25" t="inlineStr">
        <is>
          <t>order_shipping_address_country</t>
        </is>
      </c>
      <c r="B285" s="29" t="inlineStr">
        <is>
          <t>Order Shipping Address Country · COUNTRY · Shopify orders</t>
        </is>
      </c>
      <c r="C285" s="26" t="n"/>
      <c r="D285" s="27">
        <f>IF(AND($C285="x",$A285&lt;&gt;""),$A285,"")</f>
        <v/>
      </c>
    </row>
    <row r="286">
      <c r="A286" s="25" t="inlineStr">
        <is>
          <t>order_shipping_address_province</t>
        </is>
      </c>
      <c r="B286" s="29" t="inlineStr">
        <is>
          <t>Order Shipping Address Province · TEXT · Shopify orders</t>
        </is>
      </c>
      <c r="C286" s="26" t="n"/>
      <c r="D286" s="27">
        <f>IF(AND($C286="x",$A286&lt;&gt;""),$A286,"")</f>
        <v/>
      </c>
    </row>
    <row r="287">
      <c r="A287" s="25" t="inlineStr">
        <is>
          <t>order_shipping_address_zip</t>
        </is>
      </c>
      <c r="B287" s="29" t="inlineStr">
        <is>
          <t>Order Shipping Address Zip · TEXT · Shopify orders</t>
        </is>
      </c>
      <c r="C287" s="26" t="n"/>
      <c r="D287" s="27">
        <f>IF(AND($C287="x",$A287&lt;&gt;""),$A287,"")</f>
        <v/>
      </c>
    </row>
    <row r="288">
      <c r="A288" s="25" t="inlineStr">
        <is>
          <t>order_shipping_line_amount</t>
        </is>
      </c>
      <c r="B288" s="29" t="inlineStr">
        <is>
          <t>Order Shipping Line Amount · NUMERIC · Shopify orders</t>
        </is>
      </c>
      <c r="C288" s="26" t="n"/>
      <c r="D288" s="27">
        <f>IF(AND($C288="x",$A288&lt;&gt;""),$A288,"")</f>
        <v/>
      </c>
    </row>
    <row r="289">
      <c r="A289" s="25" t="inlineStr">
        <is>
          <t>order_shipping_line_carrier_identifier</t>
        </is>
      </c>
      <c r="B289" s="29" t="inlineStr">
        <is>
          <t>Order Shipping Line Carrier Identifier · TEXT · Shopify orders</t>
        </is>
      </c>
      <c r="C289" s="26" t="n"/>
      <c r="D289" s="27">
        <f>IF(AND($C289="x",$A289&lt;&gt;""),$A289,"")</f>
        <v/>
      </c>
    </row>
    <row r="290">
      <c r="A290" s="25" t="inlineStr">
        <is>
          <t>order_shipping_line_code</t>
        </is>
      </c>
      <c r="B290" s="29" t="inlineStr">
        <is>
          <t>Order Shipping Line Code · TEXT · Shopify orders</t>
        </is>
      </c>
      <c r="C290" s="26" t="n"/>
      <c r="D290" s="27">
        <f>IF(AND($C290="x",$A290&lt;&gt;""),$A290,"")</f>
        <v/>
      </c>
    </row>
    <row r="291">
      <c r="A291" s="25" t="inlineStr">
        <is>
          <t>order_shipping_line_delivery_category</t>
        </is>
      </c>
      <c r="B291" s="29" t="inlineStr">
        <is>
          <t>Order Shipping Line Delivery Category · TEXT · Shopify orders</t>
        </is>
      </c>
      <c r="C291" s="26" t="n"/>
      <c r="D291" s="27">
        <f>IF(AND($C291="x",$A291&lt;&gt;""),$A291,"")</f>
        <v/>
      </c>
    </row>
    <row r="292">
      <c r="A292" s="25" t="inlineStr">
        <is>
          <t>order_shipping_line_discounted_amount</t>
        </is>
      </c>
      <c r="B292" s="29" t="inlineStr">
        <is>
          <t>Order Shipping Line Discounted Amount · NUMERIC · Shopify orders</t>
        </is>
      </c>
      <c r="C292" s="26" t="n"/>
      <c r="D292" s="27">
        <f>IF(AND($C292="x",$A292&lt;&gt;""),$A292,"")</f>
        <v/>
      </c>
    </row>
    <row r="293">
      <c r="A293" s="25" t="inlineStr">
        <is>
          <t>order_shipping_line_id</t>
        </is>
      </c>
      <c r="B293" s="29" t="inlineStr">
        <is>
          <t>Order Shipping Line ID · TEXT · Shopify orders</t>
        </is>
      </c>
      <c r="C293" s="26" t="n"/>
      <c r="D293" s="27">
        <f>IF(AND($C293="x",$A293&lt;&gt;""),$A293,"")</f>
        <v/>
      </c>
    </row>
    <row r="294">
      <c r="A294" s="25" t="inlineStr">
        <is>
          <t>order_shipping_line_is_custom</t>
        </is>
      </c>
      <c r="B294" s="29" t="inlineStr">
        <is>
          <t>Order Shipping Line Is Custom · BOOLEAN · Shopify orders</t>
        </is>
      </c>
      <c r="C294" s="26" t="n"/>
      <c r="D294" s="27">
        <f>IF(AND($C294="x",$A294&lt;&gt;""),$A294,"")</f>
        <v/>
      </c>
    </row>
    <row r="295">
      <c r="A295" s="25" t="inlineStr">
        <is>
          <t>order_shipping_line_is_removed</t>
        </is>
      </c>
      <c r="B295" s="29" t="inlineStr">
        <is>
          <t>Order Shipping Line Is Removed · BOOLEAN · Shopify orders</t>
        </is>
      </c>
      <c r="C295" s="26" t="n"/>
      <c r="D295" s="27">
        <f>IF(AND($C295="x",$A295&lt;&gt;""),$A295,"")</f>
        <v/>
      </c>
    </row>
    <row r="296">
      <c r="A296" s="25" t="inlineStr">
        <is>
          <t>order_shipping_line_phone</t>
        </is>
      </c>
      <c r="B296" s="29" t="inlineStr">
        <is>
          <t>Order Shipping Line Phone · TEXT · Shopify orders</t>
        </is>
      </c>
      <c r="C296" s="26" t="n"/>
      <c r="D296" s="27">
        <f>IF(AND($C296="x",$A296&lt;&gt;""),$A296,"")</f>
        <v/>
      </c>
    </row>
    <row r="297">
      <c r="A297" s="25" t="inlineStr">
        <is>
          <t>order_shipping_line_shipping_rate_handle</t>
        </is>
      </c>
      <c r="B297" s="29" t="inlineStr">
        <is>
          <t>Order Shipping Line Shipping Rate Handle · TEXT · Shopify orders</t>
        </is>
      </c>
      <c r="C297" s="26" t="n"/>
      <c r="D297" s="27">
        <f>IF(AND($C297="x",$A297&lt;&gt;""),$A297,"")</f>
        <v/>
      </c>
    </row>
    <row r="298">
      <c r="A298" s="25" t="inlineStr">
        <is>
          <t>order_shipping_line_source</t>
        </is>
      </c>
      <c r="B298" s="29" t="inlineStr">
        <is>
          <t>Order Shipping Line Source · TEXT · Shopify orders</t>
        </is>
      </c>
      <c r="C298" s="26" t="n"/>
      <c r="D298" s="27">
        <f>IF(AND($C298="x",$A298&lt;&gt;""),$A298,"")</f>
        <v/>
      </c>
    </row>
    <row r="299">
      <c r="A299" s="25" t="inlineStr">
        <is>
          <t>order_shipping_line_title</t>
        </is>
      </c>
      <c r="B299" s="29" t="inlineStr">
        <is>
          <t>Order Shipping Line Title · TEXT · Shopify orders</t>
        </is>
      </c>
      <c r="C299" s="26" t="n"/>
      <c r="D299" s="27">
        <f>IF(AND($C299="x",$A299&lt;&gt;""),$A299,"")</f>
        <v/>
      </c>
    </row>
    <row r="300">
      <c r="A300" s="25" t="inlineStr">
        <is>
          <t>order_shipping_net_price</t>
        </is>
      </c>
      <c r="B300" s="29" t="inlineStr">
        <is>
          <t>Order Shipping Price (with taxes) · NUMERIC · Shopify orders</t>
        </is>
      </c>
      <c r="C300" s="26" t="n"/>
      <c r="D300" s="27">
        <f>IF(AND($C300="x",$A300&lt;&gt;""),$A300,"")</f>
        <v/>
      </c>
    </row>
    <row r="301">
      <c r="A301" s="25" t="inlineStr">
        <is>
          <t>order_shipping_price</t>
        </is>
      </c>
      <c r="B301" s="29" t="inlineStr">
        <is>
          <t>Order Shipping Price · NUMERIC · Shopify orders</t>
        </is>
      </c>
      <c r="C301" s="26" t="n"/>
      <c r="D301" s="27">
        <f>IF(AND($C301="x",$A301&lt;&gt;""),$A301,"")</f>
        <v/>
      </c>
    </row>
    <row r="302">
      <c r="A302" s="25" t="inlineStr">
        <is>
          <t>order_shipping_tax</t>
        </is>
      </c>
      <c r="B302" s="29" t="inlineStr">
        <is>
          <t>Order Shipping Tax · NUMERIC · Shopify orders</t>
        </is>
      </c>
      <c r="C302" s="26" t="n"/>
      <c r="D302" s="27">
        <f>IF(AND($C302="x",$A302&lt;&gt;""),$A302,"")</f>
        <v/>
      </c>
    </row>
    <row r="303">
      <c r="A303" s="25" t="inlineStr">
        <is>
          <t>order_source_identifier</t>
        </is>
      </c>
      <c r="B303" s="29" t="inlineStr">
        <is>
          <t>Order Source Identifier · TEXT · Shopify orders</t>
        </is>
      </c>
      <c r="C303" s="26" t="n"/>
      <c r="D303" s="27">
        <f>IF(AND($C303="x",$A303&lt;&gt;""),$A303,"")</f>
        <v/>
      </c>
    </row>
    <row r="304">
      <c r="A304" s="25" t="inlineStr">
        <is>
          <t>order_source_name</t>
        </is>
      </c>
      <c r="B304" s="29" t="inlineStr">
        <is>
          <t>Order Source Name · TEXT · Shopify orders</t>
        </is>
      </c>
      <c r="C304" s="26" t="n"/>
      <c r="D304" s="27">
        <f>IF(AND($C304="x",$A304&lt;&gt;""),$A304,"")</f>
        <v/>
      </c>
    </row>
    <row r="305">
      <c r="A305" s="25" t="inlineStr">
        <is>
          <t>order_subtotal_price</t>
        </is>
      </c>
      <c r="B305" s="29" t="inlineStr">
        <is>
          <t>Order Subtotal Price · NUMERIC · Shopify orders</t>
        </is>
      </c>
      <c r="C305" s="26" t="n"/>
      <c r="D305" s="27">
        <f>IF(AND($C305="x",$A305&lt;&gt;""),$A305,"")</f>
        <v/>
      </c>
    </row>
    <row r="306">
      <c r="A306" s="25" t="inlineStr">
        <is>
          <t>order_subtotal_price_presentment</t>
        </is>
      </c>
      <c r="B306" s="29" t="inlineStr">
        <is>
          <t>Order Subtotal Price (Presentment Currency) · NUMERIC · Shopify orders</t>
        </is>
      </c>
      <c r="C306" s="26" t="n"/>
      <c r="D306" s="27">
        <f>IF(AND($C306="x",$A306&lt;&gt;""),$A306,"")</f>
        <v/>
      </c>
    </row>
    <row r="307">
      <c r="A307" s="25" t="inlineStr">
        <is>
          <t>order_tags</t>
        </is>
      </c>
      <c r="B307" s="29" t="inlineStr">
        <is>
          <t>Order tags · TEXT · Shopify orders</t>
        </is>
      </c>
      <c r="C307" s="26" t="n"/>
      <c r="D307" s="27">
        <f>IF(AND($C307="x",$A307&lt;&gt;""),$A307,"")</f>
        <v/>
      </c>
    </row>
    <row r="308">
      <c r="A308" s="25" t="inlineStr">
        <is>
          <t>order_tax_exempt</t>
        </is>
      </c>
      <c r="B308" s="29" t="inlineStr">
        <is>
          <t>Order Tax Exempt · BOOLEAN · Shopify orders</t>
        </is>
      </c>
      <c r="C308" s="26" t="n"/>
      <c r="D308" s="27">
        <f>IF(AND($C308="x",$A308&lt;&gt;""),$A308,"")</f>
        <v/>
      </c>
    </row>
    <row r="309">
      <c r="A309" s="25" t="inlineStr">
        <is>
          <t>order_taxes_included</t>
        </is>
      </c>
      <c r="B309" s="29" t="inlineStr">
        <is>
          <t>Order Taxes Included · BOOLEAN · Shopify orders</t>
        </is>
      </c>
      <c r="C309" s="26" t="n"/>
      <c r="D309" s="27">
        <f>IF(AND($C309="x",$A309&lt;&gt;""),$A309,"")</f>
        <v/>
      </c>
    </row>
    <row r="310">
      <c r="A310" s="25" t="inlineStr">
        <is>
          <t>order_test</t>
        </is>
      </c>
      <c r="B310" s="29" t="inlineStr">
        <is>
          <t>Order Is Test · BOOLEAN · Shopify orders</t>
        </is>
      </c>
      <c r="C310" s="26" t="n"/>
      <c r="D310" s="27">
        <f>IF(AND($C310="x",$A310&lt;&gt;""),$A310,"")</f>
        <v/>
      </c>
    </row>
    <row r="311">
      <c r="A311" s="25" t="inlineStr">
        <is>
          <t>order_total_capturable_amount</t>
        </is>
      </c>
      <c r="B311" s="29" t="inlineStr">
        <is>
          <t>Order Total Capturable Amount · NUMERIC · Shopify orders</t>
        </is>
      </c>
      <c r="C311" s="26" t="n"/>
      <c r="D311" s="27">
        <f>IF(AND($C311="x",$A311&lt;&gt;""),$A311,"")</f>
        <v/>
      </c>
    </row>
    <row r="312">
      <c r="A312" s="25" t="inlineStr">
        <is>
          <t>order_total_capturable_presentment</t>
        </is>
      </c>
      <c r="B312" s="29" t="inlineStr">
        <is>
          <t>Order Total Capturable (Presentment Currency) · NUMERIC · Shopify orders</t>
        </is>
      </c>
      <c r="C312" s="26" t="n"/>
      <c r="D312" s="27">
        <f>IF(AND($C312="x",$A312&lt;&gt;""),$A312,"")</f>
        <v/>
      </c>
    </row>
    <row r="313">
      <c r="A313" s="25" t="inlineStr">
        <is>
          <t>order_total_count</t>
        </is>
      </c>
      <c r="B313" s="29" t="inlineStr">
        <is>
          <t>Total Placed Order Count · NUMERIC · Shopify orders</t>
        </is>
      </c>
      <c r="C313" s="26" t="n"/>
      <c r="D313" s="27">
        <f>IF(AND($C313="x",$A313&lt;&gt;""),$A313,"")</f>
        <v/>
      </c>
    </row>
    <row r="314">
      <c r="A314" s="25" t="inlineStr">
        <is>
          <t>order_total_discount_cart</t>
        </is>
      </c>
      <c r="B314" s="29" t="inlineStr">
        <is>
          <t>Order Total Discount Cart · NUMERIC · Shopify orders</t>
        </is>
      </c>
      <c r="C314" s="26" t="n"/>
      <c r="D314" s="27">
        <f>IF(AND($C314="x",$A314&lt;&gt;""),$A314,"")</f>
        <v/>
      </c>
    </row>
    <row r="315">
      <c r="A315" s="25" t="inlineStr">
        <is>
          <t>order_total_discounts</t>
        </is>
      </c>
      <c r="B315" s="29" t="inlineStr">
        <is>
          <t>Order Total Discounts · NUMERIC · Shopify orders</t>
        </is>
      </c>
      <c r="C315" s="26" t="n"/>
      <c r="D315" s="27">
        <f>IF(AND($C315="x",$A315&lt;&gt;""),$A315,"")</f>
        <v/>
      </c>
    </row>
    <row r="316">
      <c r="A316" s="25" t="inlineStr">
        <is>
          <t>order_total_discounts_presentment</t>
        </is>
      </c>
      <c r="B316" s="29" t="inlineStr">
        <is>
          <t>Order Total Discounts (Presentment Currency) · NUMERIC · Shopify orders</t>
        </is>
      </c>
      <c r="C316" s="26" t="n"/>
      <c r="D316" s="27">
        <f>IF(AND($C316="x",$A316&lt;&gt;""),$A316,"")</f>
        <v/>
      </c>
    </row>
    <row r="317">
      <c r="A317" s="25" t="inlineStr">
        <is>
          <t>order_total_discounts_set</t>
        </is>
      </c>
      <c r="B317" s="29" t="inlineStr">
        <is>
          <t>Order Total Discounts Set · NUMERIC · Shopify orders</t>
        </is>
      </c>
      <c r="C317" s="26" t="n"/>
      <c r="D317" s="27">
        <f>IF(AND($C317="x",$A317&lt;&gt;""),$A317,"")</f>
        <v/>
      </c>
    </row>
    <row r="318">
      <c r="A318" s="25" t="inlineStr">
        <is>
          <t>order_total_outstanding_amount</t>
        </is>
      </c>
      <c r="B318" s="29" t="inlineStr">
        <is>
          <t>Order Total Outstanding Amount · NUMERIC · Shopify orders</t>
        </is>
      </c>
      <c r="C318" s="26" t="n"/>
      <c r="D318" s="27">
        <f>IF(AND($C318="x",$A318&lt;&gt;""),$A318,"")</f>
        <v/>
      </c>
    </row>
    <row r="319">
      <c r="A319" s="25" t="inlineStr">
        <is>
          <t>order_total_outstanding_presentment</t>
        </is>
      </c>
      <c r="B319" s="29" t="inlineStr">
        <is>
          <t>Order Total Outstanding (Presentment Currency) · NUMERIC · Shopify orders</t>
        </is>
      </c>
      <c r="C319" s="26" t="n"/>
      <c r="D319" s="27">
        <f>IF(AND($C319="x",$A319&lt;&gt;""),$A319,"")</f>
        <v/>
      </c>
    </row>
    <row r="320">
      <c r="A320" s="25" t="inlineStr">
        <is>
          <t>order_total_price</t>
        </is>
      </c>
      <c r="B320" s="29" t="inlineStr">
        <is>
          <t>Order Total Price · NUMERIC · Shopify orders</t>
        </is>
      </c>
      <c r="C320" s="26" t="n"/>
      <c r="D320" s="27">
        <f>IF(AND($C320="x",$A320&lt;&gt;""),$A320,"")</f>
        <v/>
      </c>
    </row>
    <row r="321">
      <c r="A321" s="25" t="inlineStr">
        <is>
          <t>order_total_price_amount</t>
        </is>
      </c>
      <c r="B321" s="29" t="inlineStr">
        <is>
          <t>Order Total Price Amount · NUMERIC · Shopify orders</t>
        </is>
      </c>
      <c r="C321" s="26" t="n"/>
      <c r="D321" s="27">
        <f>IF(AND($C321="x",$A321&lt;&gt;""),$A321,"")</f>
        <v/>
      </c>
    </row>
    <row r="322">
      <c r="A322" s="25" t="inlineStr">
        <is>
          <t>order_total_price_presentment</t>
        </is>
      </c>
      <c r="B322" s="29" t="inlineStr">
        <is>
          <t>Order Total Price (Presentment Currency) · NUMERIC · Shopify orders</t>
        </is>
      </c>
      <c r="C322" s="26" t="n"/>
      <c r="D322" s="27">
        <f>IF(AND($C322="x",$A322&lt;&gt;""),$A322,"")</f>
        <v/>
      </c>
    </row>
    <row r="323">
      <c r="A323" s="25" t="inlineStr">
        <is>
          <t>order_total_shipping_price</t>
        </is>
      </c>
      <c r="B323" s="29" t="inlineStr">
        <is>
          <t>Order Total Shipping Price · NUMERIC · Shopify orders</t>
        </is>
      </c>
      <c r="C323" s="26" t="n"/>
      <c r="D323" s="27">
        <f>IF(AND($C323="x",$A323&lt;&gt;""),$A323,"")</f>
        <v/>
      </c>
    </row>
    <row r="324">
      <c r="A324" s="25" t="inlineStr">
        <is>
          <t>order_total_shipping_price_presentment</t>
        </is>
      </c>
      <c r="B324" s="29" t="inlineStr">
        <is>
          <t>Order Total Shipping Price (Presentment Currency) · NUMERIC · Shopify orders</t>
        </is>
      </c>
      <c r="C324" s="26" t="n"/>
      <c r="D324" s="27">
        <f>IF(AND($C324="x",$A324&lt;&gt;""),$A324,"")</f>
        <v/>
      </c>
    </row>
    <row r="325">
      <c r="A325" s="25" t="inlineStr">
        <is>
          <t>order_total_shipping_refunded_price</t>
        </is>
      </c>
      <c r="B325" s="29" t="inlineStr">
        <is>
          <t>Order Total Shipping Refunded Price · NUMERIC · Shopify orders</t>
        </is>
      </c>
      <c r="C325" s="26" t="n"/>
      <c r="D325" s="27">
        <f>IF(AND($C325="x",$A325&lt;&gt;""),$A325,"")</f>
        <v/>
      </c>
    </row>
    <row r="326">
      <c r="A326" s="25" t="inlineStr">
        <is>
          <t>order_total_shipping_refunded_price_presentment</t>
        </is>
      </c>
      <c r="B326" s="29" t="inlineStr">
        <is>
          <t>Order Total Shipping Refunded Price (Presentment Currency) · NUMERIC · Shopify orders</t>
        </is>
      </c>
      <c r="C326" s="26" t="n"/>
      <c r="D326" s="27">
        <f>IF(AND($C326="x",$A326&lt;&gt;""),$A326,"")</f>
        <v/>
      </c>
    </row>
    <row r="327">
      <c r="A327" s="25" t="inlineStr">
        <is>
          <t>order_total_tax_amount</t>
        </is>
      </c>
      <c r="B327" s="29" t="inlineStr">
        <is>
          <t>Order Total Tax Amount · NUMERIC · Shopify orders</t>
        </is>
      </c>
      <c r="C327" s="26" t="n"/>
      <c r="D327" s="27">
        <f>IF(AND($C327="x",$A327&lt;&gt;""),$A327,"")</f>
        <v/>
      </c>
    </row>
    <row r="328">
      <c r="A328" s="25" t="inlineStr">
        <is>
          <t>order_total_tax_presentment</t>
        </is>
      </c>
      <c r="B328" s="29" t="inlineStr">
        <is>
          <t>Order Total Tax (Presentment Currency) · NUMERIC · Shopify orders</t>
        </is>
      </c>
      <c r="C328" s="26" t="n"/>
      <c r="D328" s="27">
        <f>IF(AND($C328="x",$A328&lt;&gt;""),$A328,"")</f>
        <v/>
      </c>
    </row>
    <row r="329">
      <c r="A329" s="25" t="inlineStr">
        <is>
          <t>order_unpaid</t>
        </is>
      </c>
      <c r="B329" s="29" t="inlineStr">
        <is>
          <t>Order Unpaid · BOOLEAN · Shopify orders</t>
        </is>
      </c>
      <c r="C329" s="26" t="n"/>
      <c r="D329" s="27">
        <f>IF(AND($C329="x",$A329&lt;&gt;""),$A329,"")</f>
        <v/>
      </c>
    </row>
    <row r="330">
      <c r="A330" s="25" t="inlineStr">
        <is>
          <t>order_updated_at</t>
        </is>
      </c>
      <c r="B330" s="29" t="inlineStr">
        <is>
          <t>Order Updated At · TIMESTAMP · Shopify orders</t>
        </is>
      </c>
      <c r="C330" s="26" t="n"/>
      <c r="D330" s="27">
        <f>IF(AND($C330="x",$A330&lt;&gt;""),$A330,"")</f>
        <v/>
      </c>
    </row>
    <row r="331">
      <c r="A331" s="25" t="inlineStr">
        <is>
          <t>order_user_id</t>
        </is>
      </c>
      <c r="B331" s="29" t="inlineStr">
        <is>
          <t>Order User ID · TEXT · Shopify orders</t>
        </is>
      </c>
      <c r="C331" s="26" t="n"/>
      <c r="D331" s="27">
        <f>IF(AND($C331="x",$A331&lt;&gt;""),$A331,"")</f>
        <v/>
      </c>
    </row>
    <row r="332">
      <c r="A332" s="25" t="inlineStr">
        <is>
          <t>sku</t>
        </is>
      </c>
      <c r="B332" s="29" t="inlineStr">
        <is>
          <t>Variant SKU number · TEXT · Shopify orders</t>
        </is>
      </c>
      <c r="C332" s="26" t="n"/>
      <c r="D332" s="27">
        <f>IF(AND($C332="x",$A332&lt;&gt;""),$A332,"")</f>
        <v/>
      </c>
    </row>
    <row r="333">
      <c r="A333" s="25" t="inlineStr">
        <is>
          <t>variant_title</t>
        </is>
      </c>
      <c r="B333" s="29" t="inlineStr">
        <is>
          <t>Variant Title · TEXT · Shopify orders</t>
        </is>
      </c>
      <c r="C333" s="26" t="n"/>
      <c r="D333" s="27">
        <f>IF(AND($C333="x",$A333&lt;&gt;""),$A333,"")</f>
        <v/>
      </c>
    </row>
    <row r="334">
      <c r="A334" s="25" t="inlineStr">
        <is>
          <t>data_fetched_at</t>
        </is>
      </c>
      <c r="B334" s="29" t="inlineStr">
        <is>
          <t>Data fetched at · TIMESTAMP · Shopify other</t>
        </is>
      </c>
      <c r="C334" s="26" t="n"/>
      <c r="D334" s="27">
        <f>IF(AND($C334="x",$A334&lt;&gt;""),$A334,"")</f>
        <v/>
      </c>
    </row>
    <row r="335">
      <c r="A335" s="25" t="inlineStr">
        <is>
          <t>datasource</t>
        </is>
      </c>
      <c r="B335" s="29" t="inlineStr">
        <is>
          <t>Data Source · TEXT · Shopify other</t>
        </is>
      </c>
      <c r="C335" s="26" t="n"/>
      <c r="D335" s="27">
        <f>IF(AND($C335="x",$A335&lt;&gt;""),$A335,"")</f>
        <v/>
      </c>
    </row>
    <row r="336">
      <c r="A336" s="25" t="inlineStr">
        <is>
          <t>day_of_month</t>
        </is>
      </c>
      <c r="B336" s="29" t="inlineStr">
        <is>
          <t>Day of month · TEXT · Shopify other</t>
        </is>
      </c>
      <c r="C336" s="26" t="n"/>
      <c r="D336" s="27">
        <f>IF(AND($C336="x",$A336&lt;&gt;""),$A336,"")</f>
        <v/>
      </c>
    </row>
    <row r="337">
      <c r="A337" s="25" t="inlineStr">
        <is>
          <t>first_date_order_created_at</t>
        </is>
      </c>
      <c r="B337" s="29" t="inlineStr">
        <is>
          <t>First Date Order Created At · TIMESTAMP · Shopify other</t>
        </is>
      </c>
      <c r="C337" s="26" t="n"/>
      <c r="D337" s="27">
        <f>IF(AND($C337="x",$A337&lt;&gt;""),$A337,"")</f>
        <v/>
      </c>
    </row>
    <row r="338">
      <c r="A338" s="25" t="inlineStr">
        <is>
          <t>month</t>
        </is>
      </c>
      <c r="B338" s="29" t="inlineStr">
        <is>
          <t>Month · TEXT · Shopify other</t>
        </is>
      </c>
      <c r="C338" s="26" t="n"/>
      <c r="D338" s="27">
        <f>IF(AND($C338="x",$A338&lt;&gt;""),$A338,"")</f>
        <v/>
      </c>
    </row>
    <row r="339">
      <c r="A339" s="25" t="inlineStr">
        <is>
          <t>now</t>
        </is>
      </c>
      <c r="B339" s="29" t="inlineStr">
        <is>
          <t>Now · TIMESTAMP · Shopify other</t>
        </is>
      </c>
      <c r="C339" s="26" t="n"/>
      <c r="D339" s="27">
        <f>IF(AND($C339="x",$A339&lt;&gt;""),$A339,"")</f>
        <v/>
      </c>
    </row>
    <row r="340">
      <c r="A340" s="25" t="inlineStr">
        <is>
          <t>source</t>
        </is>
      </c>
      <c r="B340" s="29" t="inlineStr">
        <is>
          <t>Source · TEXT · Shopify other</t>
        </is>
      </c>
      <c r="C340" s="26" t="n"/>
      <c r="D340" s="27">
        <f>IF(AND($C340="x",$A340&lt;&gt;""),$A340,"")</f>
        <v/>
      </c>
    </row>
    <row r="341">
      <c r="A341" s="25" t="inlineStr">
        <is>
          <t>today</t>
        </is>
      </c>
      <c r="B341" s="29" t="inlineStr">
        <is>
          <t>Today · DATE · Shopify other</t>
        </is>
      </c>
      <c r="C341" s="26" t="n"/>
      <c r="D341" s="27">
        <f>IF(AND($C341="x",$A341&lt;&gt;""),$A341,"")</f>
        <v/>
      </c>
    </row>
    <row r="342">
      <c r="A342" s="25" t="inlineStr">
        <is>
          <t>week</t>
        </is>
      </c>
      <c r="B342" s="29" t="inlineStr">
        <is>
          <t>Week · TEXT · Shopify other</t>
        </is>
      </c>
      <c r="C342" s="26" t="n"/>
      <c r="D342" s="27">
        <f>IF(AND($C342="x",$A342&lt;&gt;""),$A342,"")</f>
        <v/>
      </c>
    </row>
    <row r="343">
      <c r="A343" s="25" t="inlineStr">
        <is>
          <t>week_day</t>
        </is>
      </c>
      <c r="B343" s="29" t="inlineStr">
        <is>
          <t>Day of week and day number · TEXT · Shopify other</t>
        </is>
      </c>
      <c r="C343" s="26" t="n"/>
      <c r="D343" s="27">
        <f>IF(AND($C343="x",$A343&lt;&gt;""),$A343,"")</f>
        <v/>
      </c>
    </row>
    <row r="344">
      <c r="A344" s="25" t="inlineStr">
        <is>
          <t>week_day_iso</t>
        </is>
      </c>
      <c r="B344" s="29" t="inlineStr">
        <is>
          <t>Day of week and day number, ISO · TEXT · Shopify other</t>
        </is>
      </c>
      <c r="C344" s="26" t="n"/>
      <c r="D344" s="27">
        <f>IF(AND($C344="x",$A344&lt;&gt;""),$A344,"")</f>
        <v/>
      </c>
    </row>
    <row r="345">
      <c r="A345" s="25" t="inlineStr">
        <is>
          <t>week_iso</t>
        </is>
      </c>
      <c r="B345" s="29" t="inlineStr">
        <is>
          <t>Week ISO · TEXT · Shopify other</t>
        </is>
      </c>
      <c r="C345" s="26" t="n"/>
      <c r="D345" s="27">
        <f>IF(AND($C345="x",$A345&lt;&gt;""),$A345,"")</f>
        <v/>
      </c>
    </row>
    <row r="346">
      <c r="A346" s="25" t="inlineStr">
        <is>
          <t>year</t>
        </is>
      </c>
      <c r="B346" s="29" t="inlineStr">
        <is>
          <t>Year · TEXT · Shopify other</t>
        </is>
      </c>
      <c r="C346" s="26" t="n"/>
      <c r="D346" s="27">
        <f>IF(AND($C346="x",$A346&lt;&gt;""),$A346,"")</f>
        <v/>
      </c>
    </row>
    <row r="347">
      <c r="A347" s="25" t="inlineStr">
        <is>
          <t>year_month</t>
        </is>
      </c>
      <c r="B347" s="29" t="inlineStr">
        <is>
          <t>Yearmonth · TEXT · Shopify other</t>
        </is>
      </c>
      <c r="C347" s="26" t="n"/>
      <c r="D347" s="27">
        <f>IF(AND($C347="x",$A347&lt;&gt;""),$A347,"")</f>
        <v/>
      </c>
    </row>
    <row r="348">
      <c r="A348" s="25" t="inlineStr">
        <is>
          <t>year_month_name</t>
        </is>
      </c>
      <c r="B348" s="29" t="inlineStr">
        <is>
          <t>Year month name · TEXT · Shopify other</t>
        </is>
      </c>
      <c r="C348" s="26" t="n"/>
      <c r="D348" s="27">
        <f>IF(AND($C348="x",$A348&lt;&gt;""),$A348,"")</f>
        <v/>
      </c>
    </row>
    <row r="349">
      <c r="A349" s="25" t="inlineStr">
        <is>
          <t>year_of_week</t>
        </is>
      </c>
      <c r="B349" s="29" t="inlineStr">
        <is>
          <t>Year of week · TEXT · Shopify other</t>
        </is>
      </c>
      <c r="C349" s="26" t="n"/>
      <c r="D349" s="27">
        <f>IF(AND($C349="x",$A349&lt;&gt;""),$A349,"")</f>
        <v/>
      </c>
    </row>
    <row r="350">
      <c r="A350" s="25" t="inlineStr">
        <is>
          <t>year_of_week_iso</t>
        </is>
      </c>
      <c r="B350" s="29" t="inlineStr">
        <is>
          <t>Year of week, ISO · TEXT · Shopify other</t>
        </is>
      </c>
      <c r="C350" s="26" t="n"/>
      <c r="D350" s="27">
        <f>IF(AND($C350="x",$A350&lt;&gt;""),$A350,"")</f>
        <v/>
      </c>
    </row>
    <row r="351">
      <c r="A351" s="25" t="inlineStr">
        <is>
          <t>year_week</t>
        </is>
      </c>
      <c r="B351" s="29" t="inlineStr">
        <is>
          <t>Year week · TEXT · Shopify other</t>
        </is>
      </c>
      <c r="C351" s="26" t="n"/>
      <c r="D351" s="27">
        <f>IF(AND($C351="x",$A351&lt;&gt;""),$A351,"")</f>
        <v/>
      </c>
    </row>
    <row r="352">
      <c r="A352" s="25" t="inlineStr">
        <is>
          <t>year_week_iso</t>
        </is>
      </c>
      <c r="B352" s="29" t="inlineStr">
        <is>
          <t>Year week ISO · TEXT · Shopify other</t>
        </is>
      </c>
      <c r="C352" s="26" t="n"/>
      <c r="D352" s="27">
        <f>IF(AND($C352="x",$A352&lt;&gt;""),$A352,"")</f>
        <v/>
      </c>
    </row>
    <row r="353">
      <c r="A353" s="25" t="inlineStr">
        <is>
          <t>payout_amount</t>
        </is>
      </c>
      <c r="B353" s="29" t="inlineStr">
        <is>
          <t>Payout Amount · NUMERIC · Shopify payouts</t>
        </is>
      </c>
      <c r="C353" s="26" t="n"/>
      <c r="D353" s="27">
        <f>IF(AND($C353="x",$A353&lt;&gt;""),$A353,"")</f>
        <v/>
      </c>
    </row>
    <row r="354">
      <c r="A354" s="25" t="inlineStr">
        <is>
          <t>payout_currency</t>
        </is>
      </c>
      <c r="B354" s="29" t="inlineStr">
        <is>
          <t>Payout Currency · TEXT · Shopify payouts</t>
        </is>
      </c>
      <c r="C354" s="26" t="n"/>
      <c r="D354" s="27">
        <f>IF(AND($C354="x",$A354&lt;&gt;""),$A354,"")</f>
        <v/>
      </c>
    </row>
    <row r="355">
      <c r="A355" s="25" t="inlineStr">
        <is>
          <t>payout_date</t>
        </is>
      </c>
      <c r="B355" s="29" t="inlineStr">
        <is>
          <t>Payout Date · TIMESTAMP · Shopify payouts</t>
        </is>
      </c>
      <c r="C355" s="26" t="n"/>
      <c r="D355" s="27">
        <f>IF(AND($C355="x",$A355&lt;&gt;""),$A355,"")</f>
        <v/>
      </c>
    </row>
    <row r="356">
      <c r="A356" s="25" t="inlineStr">
        <is>
          <t>payout_id</t>
        </is>
      </c>
      <c r="B356" s="29" t="inlineStr">
        <is>
          <t>Shopify Payout ID · TEXT · Shopify payouts</t>
        </is>
      </c>
      <c r="C356" s="26" t="n"/>
      <c r="D356" s="27">
        <f>IF(AND($C356="x",$A356&lt;&gt;""),$A356,"")</f>
        <v/>
      </c>
    </row>
    <row r="357">
      <c r="A357" s="25" t="inlineStr">
        <is>
          <t>payout_status</t>
        </is>
      </c>
      <c r="B357" s="29" t="inlineStr">
        <is>
          <t>Shopify Payout Status · TEXT · Shopify payouts</t>
        </is>
      </c>
      <c r="C357" s="26" t="n"/>
      <c r="D357" s="27">
        <f>IF(AND($C357="x",$A357&lt;&gt;""),$A357,"")</f>
        <v/>
      </c>
    </row>
    <row r="358">
      <c r="A358" s="25" t="inlineStr">
        <is>
          <t>product_created_at_datetime</t>
        </is>
      </c>
      <c r="B358" s="29" t="inlineStr">
        <is>
          <t>Product Created At Datetime · TIMESTAMP · Shopify products</t>
        </is>
      </c>
      <c r="C358" s="26" t="n"/>
      <c r="D358" s="27">
        <f>IF(AND($C358="x",$A358&lt;&gt;""),$A358,"")</f>
        <v/>
      </c>
    </row>
    <row r="359">
      <c r="A359" s="25" t="inlineStr">
        <is>
          <t>product_description</t>
        </is>
      </c>
      <c r="B359" s="29" t="inlineStr">
        <is>
          <t>Product Description · TEXT · Shopify products</t>
        </is>
      </c>
      <c r="C359" s="26" t="n"/>
      <c r="D359" s="27">
        <f>IF(AND($C359="x",$A359&lt;&gt;""),$A359,"")</f>
        <v/>
      </c>
    </row>
    <row r="360">
      <c r="A360" s="25" t="inlineStr">
        <is>
          <t>product_handle</t>
        </is>
      </c>
      <c r="B360" s="29" t="inlineStr">
        <is>
          <t>Product handle · TEXT · Shopify products</t>
        </is>
      </c>
      <c r="C360" s="26" t="n"/>
      <c r="D360" s="27">
        <f>IF(AND($C360="x",$A360&lt;&gt;""),$A360,"")</f>
        <v/>
      </c>
    </row>
    <row r="361">
      <c r="A361" s="25" t="inlineStr">
        <is>
          <t>product_id</t>
        </is>
      </c>
      <c r="B361" s="29" t="inlineStr">
        <is>
          <t>Product ID · TEXT · Shopify products</t>
        </is>
      </c>
      <c r="C361" s="26" t="n"/>
      <c r="D361" s="27">
        <f>IF(AND($C361="x",$A361&lt;&gt;""),$A361,"")</f>
        <v/>
      </c>
    </row>
    <row r="362">
      <c r="A362" s="25" t="inlineStr">
        <is>
          <t>product_image_src</t>
        </is>
      </c>
      <c r="B362" s="29" t="inlineStr">
        <is>
          <t>Product Image URL · IMAGE_URL · Shopify products</t>
        </is>
      </c>
      <c r="C362" s="26" t="n"/>
      <c r="D362" s="27">
        <f>IF(AND($C362="x",$A362&lt;&gt;""),$A362,"")</f>
        <v/>
      </c>
    </row>
    <row r="363">
      <c r="A363" s="25" t="inlineStr">
        <is>
          <t>product_inventory_quantity</t>
        </is>
      </c>
      <c r="B363" s="29" t="inlineStr">
        <is>
          <t>Product Inventory Quantity · NUMERIC · Shopify products</t>
        </is>
      </c>
      <c r="C363" s="26" t="n"/>
      <c r="D363" s="27">
        <f>IF(AND($C363="x",$A363&lt;&gt;""),$A363,"")</f>
        <v/>
      </c>
    </row>
    <row r="364">
      <c r="A364" s="25" t="inlineStr">
        <is>
          <t>product_inventory_value</t>
        </is>
      </c>
      <c r="B364" s="29" t="inlineStr">
        <is>
          <t>Product Inventory Value · NUMERIC · Shopify products</t>
        </is>
      </c>
      <c r="C364" s="26" t="n"/>
      <c r="D364" s="27">
        <f>IF(AND($C364="x",$A364&lt;&gt;""),$A364,"")</f>
        <v/>
      </c>
    </row>
    <row r="365">
      <c r="A365" s="25" t="inlineStr">
        <is>
          <t>product_metafield_created_at</t>
        </is>
      </c>
      <c r="B365" s="29" t="inlineStr">
        <is>
          <t>Product Metafield Created At · TIMESTAMP · Shopify products</t>
        </is>
      </c>
      <c r="C365" s="26" t="n"/>
      <c r="D365" s="27">
        <f>IF(AND($C365="x",$A365&lt;&gt;""),$A365,"")</f>
        <v/>
      </c>
    </row>
    <row r="366">
      <c r="A366" s="25" t="inlineStr">
        <is>
          <t>product_metafield_description</t>
        </is>
      </c>
      <c r="B366" s="29" t="inlineStr">
        <is>
          <t>Product Metafield Description · TEXT · Shopify products</t>
        </is>
      </c>
      <c r="C366" s="26" t="n"/>
      <c r="D366" s="27">
        <f>IF(AND($C366="x",$A366&lt;&gt;""),$A366,"")</f>
        <v/>
      </c>
    </row>
    <row r="367">
      <c r="A367" s="25" t="inlineStr">
        <is>
          <t>product_metafield_id</t>
        </is>
      </c>
      <c r="B367" s="29" t="inlineStr">
        <is>
          <t>Product Metafield ID · TEXT · Shopify products</t>
        </is>
      </c>
      <c r="C367" s="26" t="n"/>
      <c r="D367" s="27">
        <f>IF(AND($C367="x",$A367&lt;&gt;""),$A367,"")</f>
        <v/>
      </c>
    </row>
    <row r="368">
      <c r="A368" s="25" t="inlineStr">
        <is>
          <t>product_metafield_key</t>
        </is>
      </c>
      <c r="B368" s="29" t="inlineStr">
        <is>
          <t>Product Metafield Key · TEXT · Shopify products</t>
        </is>
      </c>
      <c r="C368" s="26" t="n"/>
      <c r="D368" s="27">
        <f>IF(AND($C368="x",$A368&lt;&gt;""),$A368,"")</f>
        <v/>
      </c>
    </row>
    <row r="369">
      <c r="A369" s="25" t="inlineStr">
        <is>
          <t>product_metafield_namespace</t>
        </is>
      </c>
      <c r="B369" s="29" t="inlineStr">
        <is>
          <t>Product Metafield Namespace · TEXT · Shopify products</t>
        </is>
      </c>
      <c r="C369" s="26" t="n"/>
      <c r="D369" s="27">
        <f>IF(AND($C369="x",$A369&lt;&gt;""),$A369,"")</f>
        <v/>
      </c>
    </row>
    <row r="370">
      <c r="A370" s="25" t="inlineStr">
        <is>
          <t>product_metafield_owner_id</t>
        </is>
      </c>
      <c r="B370" s="29" t="inlineStr">
        <is>
          <t>Product Metafield Owner ID · TEXT · Shopify products</t>
        </is>
      </c>
      <c r="C370" s="26" t="n"/>
      <c r="D370" s="27">
        <f>IF(AND($C370="x",$A370&lt;&gt;""),$A370,"")</f>
        <v/>
      </c>
    </row>
    <row r="371">
      <c r="A371" s="25" t="inlineStr">
        <is>
          <t>product_metafield_owner_resource</t>
        </is>
      </c>
      <c r="B371" s="29" t="inlineStr">
        <is>
          <t>Product Metafield Owner Resource · TEXT · Shopify products</t>
        </is>
      </c>
      <c r="C371" s="26" t="n"/>
      <c r="D371" s="27">
        <f>IF(AND($C371="x",$A371&lt;&gt;""),$A371,"")</f>
        <v/>
      </c>
    </row>
    <row r="372">
      <c r="A372" s="25" t="inlineStr">
        <is>
          <t>product_metafield_type</t>
        </is>
      </c>
      <c r="B372" s="29" t="inlineStr">
        <is>
          <t>Product Metafield Type · TEXT · Shopify products</t>
        </is>
      </c>
      <c r="C372" s="26" t="n"/>
      <c r="D372" s="27">
        <f>IF(AND($C372="x",$A372&lt;&gt;""),$A372,"")</f>
        <v/>
      </c>
    </row>
    <row r="373">
      <c r="A373" s="25" t="inlineStr">
        <is>
          <t>product_metafield_update_at</t>
        </is>
      </c>
      <c r="B373" s="29" t="inlineStr">
        <is>
          <t>Product Metafield Updated At · TIMESTAMP · Shopify products</t>
        </is>
      </c>
      <c r="C373" s="26" t="n"/>
      <c r="D373" s="27">
        <f>IF(AND($C373="x",$A373&lt;&gt;""),$A373,"")</f>
        <v/>
      </c>
    </row>
    <row r="374">
      <c r="A374" s="25" t="inlineStr">
        <is>
          <t>product_metafield_value</t>
        </is>
      </c>
      <c r="B374" s="29" t="inlineStr">
        <is>
          <t>Product Metafield Value · TEXT · Shopify products</t>
        </is>
      </c>
      <c r="C374" s="26" t="n"/>
      <c r="D374" s="27">
        <f>IF(AND($C374="x",$A374&lt;&gt;""),$A374,"")</f>
        <v/>
      </c>
    </row>
    <row r="375">
      <c r="A375" s="25" t="inlineStr">
        <is>
          <t>product_price</t>
        </is>
      </c>
      <c r="B375" s="29" t="inlineStr">
        <is>
          <t>Product Price · NUMERIC · Shopify products</t>
        </is>
      </c>
      <c r="C375" s="26" t="n"/>
      <c r="D375" s="27">
        <f>IF(AND($C375="x",$A375&lt;&gt;""),$A375,"")</f>
        <v/>
      </c>
    </row>
    <row r="376">
      <c r="A376" s="25" t="inlineStr">
        <is>
          <t>product_published_at</t>
        </is>
      </c>
      <c r="B376" s="29" t="inlineStr">
        <is>
          <t>Product published at datetime · TIMESTAMP · Shopify products</t>
        </is>
      </c>
      <c r="C376" s="26" t="n"/>
      <c r="D376" s="27">
        <f>IF(AND($C376="x",$A376&lt;&gt;""),$A376,"")</f>
        <v/>
      </c>
    </row>
    <row r="377">
      <c r="A377" s="25" t="inlineStr">
        <is>
          <t>product_published_scope</t>
        </is>
      </c>
      <c r="B377" s="29" t="inlineStr">
        <is>
          <t>(Deprecated) Product published scope · TEXT · Shopify products</t>
        </is>
      </c>
      <c r="C377" s="26" t="n"/>
      <c r="D377" s="27">
        <f>IF(AND($C377="x",$A377&lt;&gt;""),$A377,"")</f>
        <v/>
      </c>
    </row>
    <row r="378">
      <c r="A378" s="25" t="inlineStr">
        <is>
          <t>product_status</t>
        </is>
      </c>
      <c r="B378" s="29" t="inlineStr">
        <is>
          <t>Product status · TEXT · Shopify products</t>
        </is>
      </c>
      <c r="C378" s="26" t="n"/>
      <c r="D378" s="27">
        <f>IF(AND($C378="x",$A378&lt;&gt;""),$A378,"")</f>
        <v/>
      </c>
    </row>
    <row r="379">
      <c r="A379" s="25" t="inlineStr">
        <is>
          <t>product_tags</t>
        </is>
      </c>
      <c r="B379" s="29" t="inlineStr">
        <is>
          <t>Product Tags · TEXT · Shopify products</t>
        </is>
      </c>
      <c r="C379" s="26" t="n"/>
      <c r="D379" s="27">
        <f>IF(AND($C379="x",$A379&lt;&gt;""),$A379,"")</f>
        <v/>
      </c>
    </row>
    <row r="380">
      <c r="A380" s="25" t="inlineStr">
        <is>
          <t>product_template_suffix</t>
        </is>
      </c>
      <c r="B380" s="29" t="inlineStr">
        <is>
          <t>Product Template Suffix · TEXT · Shopify products</t>
        </is>
      </c>
      <c r="C380" s="26" t="n"/>
      <c r="D380" s="27">
        <f>IF(AND($C380="x",$A380&lt;&gt;""),$A380,"")</f>
        <v/>
      </c>
    </row>
    <row r="381">
      <c r="A381" s="25" t="inlineStr">
        <is>
          <t>product_title</t>
        </is>
      </c>
      <c r="B381" s="29" t="inlineStr">
        <is>
          <t>Product Title · TEXT · Shopify products</t>
        </is>
      </c>
      <c r="C381" s="26" t="n"/>
      <c r="D381" s="27">
        <f>IF(AND($C381="x",$A381&lt;&gt;""),$A381,"")</f>
        <v/>
      </c>
    </row>
    <row r="382">
      <c r="A382" s="25" t="inlineStr">
        <is>
          <t>product_updated_at_datetime</t>
        </is>
      </c>
      <c r="B382" s="29" t="inlineStr">
        <is>
          <t>Product Updates At Datetime · TIMESTAMP · Shopify products</t>
        </is>
      </c>
      <c r="C382" s="26" t="n"/>
      <c r="D382" s="27">
        <f>IF(AND($C382="x",$A382&lt;&gt;""),$A382,"")</f>
        <v/>
      </c>
    </row>
    <row r="383">
      <c r="A383" s="25" t="inlineStr">
        <is>
          <t>product_variant_barcode</t>
        </is>
      </c>
      <c r="B383" s="29" t="inlineStr">
        <is>
          <t>Product Variant Barcode · TEXT · Shopify products</t>
        </is>
      </c>
      <c r="C383" s="26" t="n"/>
      <c r="D383" s="27">
        <f>IF(AND($C383="x",$A383&lt;&gt;""),$A383,"")</f>
        <v/>
      </c>
    </row>
    <row r="384">
      <c r="A384" s="25" t="inlineStr">
        <is>
          <t>product_variant_compare_at_price</t>
        </is>
      </c>
      <c r="B384" s="29" t="inlineStr">
        <is>
          <t>Product Variant Compare At Price · TEXT · Shopify products</t>
        </is>
      </c>
      <c r="C384" s="26" t="n"/>
      <c r="D384" s="27">
        <f>IF(AND($C384="x",$A384&lt;&gt;""),$A384,"")</f>
        <v/>
      </c>
    </row>
    <row r="385">
      <c r="A385" s="25" t="inlineStr">
        <is>
          <t>product_variant_created_at</t>
        </is>
      </c>
      <c r="B385" s="29" t="inlineStr">
        <is>
          <t>Product Variant Created At · TIMESTAMP · Shopify products</t>
        </is>
      </c>
      <c r="C385" s="26" t="n"/>
      <c r="D385" s="27">
        <f>IF(AND($C385="x",$A385&lt;&gt;""),$A385,"")</f>
        <v/>
      </c>
    </row>
    <row r="386">
      <c r="A386" s="25" t="inlineStr">
        <is>
          <t>product_variant_grams</t>
        </is>
      </c>
      <c r="B386" s="29" t="inlineStr">
        <is>
          <t>(Deprecated) Product Variant Grams · NUMERIC · Shopify products</t>
        </is>
      </c>
      <c r="C386" s="26" t="n"/>
      <c r="D386" s="27">
        <f>IF(AND($C386="x",$A386&lt;&gt;""),$A386,"")</f>
        <v/>
      </c>
    </row>
    <row r="387">
      <c r="A387" s="25" t="inlineStr">
        <is>
          <t>product_variant_id</t>
        </is>
      </c>
      <c r="B387" s="29" t="inlineStr">
        <is>
          <t>Product Variant ID · TEXT · Shopify products</t>
        </is>
      </c>
      <c r="C387" s="26" t="n"/>
      <c r="D387" s="27">
        <f>IF(AND($C387="x",$A387&lt;&gt;""),$A387,"")</f>
        <v/>
      </c>
    </row>
    <row r="388">
      <c r="A388" s="25" t="inlineStr">
        <is>
          <t>product_variant_inventory_available_quantity</t>
        </is>
      </c>
      <c r="B388" s="29" t="inlineStr">
        <is>
          <t>Product Variant Available Quantity At Location · NUMERIC · Shopify products</t>
        </is>
      </c>
      <c r="C388" s="26" t="n"/>
      <c r="D388" s="27">
        <f>IF(AND($C388="x",$A388&lt;&gt;""),$A388,"")</f>
        <v/>
      </c>
    </row>
    <row r="389">
      <c r="A389" s="25" t="inlineStr">
        <is>
          <t>product_variant_inventory_committed_quantity</t>
        </is>
      </c>
      <c r="B389" s="29" t="inlineStr">
        <is>
          <t>Product Variant Committed Quantity At Location · NUMERIC · Shopify products</t>
        </is>
      </c>
      <c r="C389" s="26" t="n"/>
      <c r="D389" s="27">
        <f>IF(AND($C389="x",$A389&lt;&gt;""),$A389,"")</f>
        <v/>
      </c>
    </row>
    <row r="390">
      <c r="A390" s="25" t="inlineStr">
        <is>
          <t>product_variant_inventory_damaged_quantity</t>
        </is>
      </c>
      <c r="B390" s="29" t="inlineStr">
        <is>
          <t>Product Variant Damaged Quantity At Location · NUMERIC · Shopify products</t>
        </is>
      </c>
      <c r="C390" s="26" t="n"/>
      <c r="D390" s="27">
        <f>IF(AND($C390="x",$A390&lt;&gt;""),$A390,"")</f>
        <v/>
      </c>
    </row>
    <row r="391">
      <c r="A391" s="25" t="inlineStr">
        <is>
          <t>product_variant_inventory_incoming_quantity</t>
        </is>
      </c>
      <c r="B391" s="29" t="inlineStr">
        <is>
          <t>Product Variant Incoming Quantity At Location · NUMERIC · Shopify products</t>
        </is>
      </c>
      <c r="C391" s="26" t="n"/>
      <c r="D391" s="27">
        <f>IF(AND($C391="x",$A391&lt;&gt;""),$A391,"")</f>
        <v/>
      </c>
    </row>
    <row r="392">
      <c r="A392" s="25" t="inlineStr">
        <is>
          <t>product_variant_inventory_item_cost</t>
        </is>
      </c>
      <c r="B392" s="29" t="inlineStr">
        <is>
          <t>Product Variant Inventory Item Cost · NUMERIC · Shopify products</t>
        </is>
      </c>
      <c r="C392" s="26" t="n"/>
      <c r="D392" s="27">
        <f>IF(AND($C392="x",$A392&lt;&gt;""),$A392,"")</f>
        <v/>
      </c>
    </row>
    <row r="393">
      <c r="A393" s="25" t="inlineStr">
        <is>
          <t>product_variant_inventory_item_country_code_of_origin</t>
        </is>
      </c>
      <c r="B393" s="29" t="inlineStr">
        <is>
          <t>Product Variant Inventory Item Country Code Of Origin · TEXT · Shopify products</t>
        </is>
      </c>
      <c r="C393" s="26" t="n"/>
      <c r="D393" s="27">
        <f>IF(AND($C393="x",$A393&lt;&gt;""),$A393,"")</f>
        <v/>
      </c>
    </row>
    <row r="394">
      <c r="A394" s="25" t="inlineStr">
        <is>
          <t>product_variant_inventory_item_created_at</t>
        </is>
      </c>
      <c r="B394" s="29" t="inlineStr">
        <is>
          <t>Product Variant Inventory Item Created At · TEXT · Shopify products</t>
        </is>
      </c>
      <c r="C394" s="26" t="n"/>
      <c r="D394" s="27">
        <f>IF(AND($C394="x",$A394&lt;&gt;""),$A394,"")</f>
        <v/>
      </c>
    </row>
    <row r="395">
      <c r="A395" s="25" t="inlineStr">
        <is>
          <t>product_variant_inventory_item_harmonized_system_code</t>
        </is>
      </c>
      <c r="B395" s="29" t="inlineStr">
        <is>
          <t>Product Variant Inventory Item harmonized System Code · TEXT · Shopify products</t>
        </is>
      </c>
      <c r="C395" s="26" t="n"/>
      <c r="D395" s="27">
        <f>IF(AND($C395="x",$A395&lt;&gt;""),$A395,"")</f>
        <v/>
      </c>
    </row>
    <row r="396">
      <c r="A396" s="25" t="inlineStr">
        <is>
          <t>product_variant_inventory_item_id</t>
        </is>
      </c>
      <c r="B396" s="29" t="inlineStr">
        <is>
          <t>Product Variant Inventory Item ID · TEXT · Shopify products</t>
        </is>
      </c>
      <c r="C396" s="26" t="n"/>
      <c r="D396" s="27">
        <f>IF(AND($C396="x",$A396&lt;&gt;""),$A396,"")</f>
        <v/>
      </c>
    </row>
    <row r="397">
      <c r="A397" s="25" t="inlineStr">
        <is>
          <t>product_variant_inventory_item_province_code_of_origin</t>
        </is>
      </c>
      <c r="B397" s="29" t="inlineStr">
        <is>
          <t>Product Variant Inventory Item Province Code Of Origin · TEXT · Shopify products</t>
        </is>
      </c>
      <c r="C397" s="26" t="n"/>
      <c r="D397" s="27">
        <f>IF(AND($C397="x",$A397&lt;&gt;""),$A397,"")</f>
        <v/>
      </c>
    </row>
    <row r="398">
      <c r="A398" s="25" t="inlineStr">
        <is>
          <t>product_variant_inventory_item_province_tracked</t>
        </is>
      </c>
      <c r="B398" s="29" t="inlineStr">
        <is>
          <t>Product Variant Inventory Item Tracked · TEXT · Shopify products</t>
        </is>
      </c>
      <c r="C398" s="26" t="n"/>
      <c r="D398" s="27">
        <f>IF(AND($C398="x",$A398&lt;&gt;""),$A398,"")</f>
        <v/>
      </c>
    </row>
    <row r="399">
      <c r="A399" s="25" t="inlineStr">
        <is>
          <t>product_variant_inventory_item_requires_shipping</t>
        </is>
      </c>
      <c r="B399" s="29" t="inlineStr">
        <is>
          <t>Product Variant Inventory Item Requires Shipping · TEXT · Shopify products</t>
        </is>
      </c>
      <c r="C399" s="26" t="n"/>
      <c r="D399" s="27">
        <f>IF(AND($C399="x",$A399&lt;&gt;""),$A399,"")</f>
        <v/>
      </c>
    </row>
    <row r="400">
      <c r="A400" s="25" t="inlineStr">
        <is>
          <t>product_variant_inventory_item_sku</t>
        </is>
      </c>
      <c r="B400" s="29" t="inlineStr">
        <is>
          <t>Product Variant Inventory Item SKU · TEXT · Shopify products</t>
        </is>
      </c>
      <c r="C400" s="26" t="n"/>
      <c r="D400" s="27">
        <f>IF(AND($C400="x",$A400&lt;&gt;""),$A400,"")</f>
        <v/>
      </c>
    </row>
    <row r="401">
      <c r="A401" s="25" t="inlineStr">
        <is>
          <t>product_variant_inventory_item_updated_at</t>
        </is>
      </c>
      <c r="B401" s="29" t="inlineStr">
        <is>
          <t>Product Variant Inventory Item Updated · TEXT · Shopify products</t>
        </is>
      </c>
      <c r="C401" s="26" t="n"/>
      <c r="D401" s="27">
        <f>IF(AND($C401="x",$A401&lt;&gt;""),$A401,"")</f>
        <v/>
      </c>
    </row>
    <row r="402">
      <c r="A402" s="25" t="inlineStr">
        <is>
          <t>product_variant_inventory_location_id</t>
        </is>
      </c>
      <c r="B402" s="29" t="inlineStr">
        <is>
          <t>Product Variant Inventory Location ID · TEXT · Shopify products</t>
        </is>
      </c>
      <c r="C402" s="26" t="n"/>
      <c r="D402" s="27">
        <f>IF(AND($C402="x",$A402&lt;&gt;""),$A402,"")</f>
        <v/>
      </c>
    </row>
    <row r="403">
      <c r="A403" s="25" t="inlineStr">
        <is>
          <t>product_variant_inventory_location_name</t>
        </is>
      </c>
      <c r="B403" s="29" t="inlineStr">
        <is>
          <t>Product Variant Inventory Location Name · TEXT · Shopify products</t>
        </is>
      </c>
      <c r="C403" s="26" t="n"/>
      <c r="D403" s="27">
        <f>IF(AND($C403="x",$A403&lt;&gt;""),$A403,"")</f>
        <v/>
      </c>
    </row>
    <row r="404">
      <c r="A404" s="25" t="inlineStr">
        <is>
          <t>product_variant_inventory_on_hand_quantity</t>
        </is>
      </c>
      <c r="B404" s="29" t="inlineStr">
        <is>
          <t>Product Variant On Hand Quantity At Location · NUMERIC · Shopify products</t>
        </is>
      </c>
      <c r="C404" s="26" t="n"/>
      <c r="D404" s="27">
        <f>IF(AND($C404="x",$A404&lt;&gt;""),$A404,"")</f>
        <v/>
      </c>
    </row>
    <row r="405">
      <c r="A405" s="25" t="inlineStr">
        <is>
          <t>product_variant_inventory_policy</t>
        </is>
      </c>
      <c r="B405" s="29" t="inlineStr">
        <is>
          <t>Product Variant Inventory Policy · TEXT · Shopify products</t>
        </is>
      </c>
      <c r="C405" s="26" t="n"/>
      <c r="D405" s="27">
        <f>IF(AND($C405="x",$A405&lt;&gt;""),$A405,"")</f>
        <v/>
      </c>
    </row>
    <row r="406">
      <c r="A406" s="25" t="inlineStr">
        <is>
          <t>product_variant_inventory_quality_control_quantity</t>
        </is>
      </c>
      <c r="B406" s="29" t="inlineStr">
        <is>
          <t>Product Variant Quality Control Quantity At Location · NUMERIC · Shopify products</t>
        </is>
      </c>
      <c r="C406" s="26" t="n"/>
      <c r="D406" s="27">
        <f>IF(AND($C406="x",$A406&lt;&gt;""),$A406,"")</f>
        <v/>
      </c>
    </row>
    <row r="407">
      <c r="A407" s="25" t="inlineStr">
        <is>
          <t>product_variant_inventory_quantity</t>
        </is>
      </c>
      <c r="B407" s="29" t="inlineStr">
        <is>
          <t>Product Variant Inventory Quantity · NUMERIC · Shopify products</t>
        </is>
      </c>
      <c r="C407" s="26" t="n"/>
      <c r="D407" s="27">
        <f>IF(AND($C407="x",$A407&lt;&gt;""),$A407,"")</f>
        <v/>
      </c>
    </row>
    <row r="408">
      <c r="A408" s="25" t="inlineStr">
        <is>
          <t>product_variant_inventory_reserved_quantity</t>
        </is>
      </c>
      <c r="B408" s="29" t="inlineStr">
        <is>
          <t>Product Variant Reserved Quantity At Location · NUMERIC · Shopify products</t>
        </is>
      </c>
      <c r="C408" s="26" t="n"/>
      <c r="D408" s="27">
        <f>IF(AND($C408="x",$A408&lt;&gt;""),$A408,"")</f>
        <v/>
      </c>
    </row>
    <row r="409">
      <c r="A409" s="25" t="inlineStr">
        <is>
          <t>product_variant_inventory_safety_stock_quantity</t>
        </is>
      </c>
      <c r="B409" s="29" t="inlineStr">
        <is>
          <t>Product Variant Safety Stock Quantity At Location · NUMERIC · Shopify products</t>
        </is>
      </c>
      <c r="C409" s="26" t="n"/>
      <c r="D409" s="27">
        <f>IF(AND($C409="x",$A409&lt;&gt;""),$A409,"")</f>
        <v/>
      </c>
    </row>
    <row r="410">
      <c r="A410" s="25" t="inlineStr">
        <is>
          <t>product_variant_metafield_created_at</t>
        </is>
      </c>
      <c r="B410" s="29" t="inlineStr">
        <is>
          <t>Product Variant Metafield Created At · TIMESTAMP · Shopify products</t>
        </is>
      </c>
      <c r="C410" s="26" t="n"/>
      <c r="D410" s="27">
        <f>IF(AND($C410="x",$A410&lt;&gt;""),$A410,"")</f>
        <v/>
      </c>
    </row>
    <row r="411">
      <c r="A411" s="25" t="inlineStr">
        <is>
          <t>product_variant_metafield_description</t>
        </is>
      </c>
      <c r="B411" s="29" t="inlineStr">
        <is>
          <t>Product Variant Metafield Description · TEXT · Shopify products</t>
        </is>
      </c>
      <c r="C411" s="26" t="n"/>
      <c r="D411" s="27">
        <f>IF(AND($C411="x",$A411&lt;&gt;""),$A411,"")</f>
        <v/>
      </c>
    </row>
    <row r="412">
      <c r="A412" s="25" t="inlineStr">
        <is>
          <t>product_variant_metafield_id</t>
        </is>
      </c>
      <c r="B412" s="29" t="inlineStr">
        <is>
          <t>Product Variant Metafield ID · TEXT · Shopify products</t>
        </is>
      </c>
      <c r="C412" s="26" t="n"/>
      <c r="D412" s="27">
        <f>IF(AND($C412="x",$A412&lt;&gt;""),$A412,"")</f>
        <v/>
      </c>
    </row>
    <row r="413">
      <c r="A413" s="25" t="inlineStr">
        <is>
          <t>product_variant_metafield_key</t>
        </is>
      </c>
      <c r="B413" s="29" t="inlineStr">
        <is>
          <t>Product Variant Metafield Key · TEXT · Shopify products</t>
        </is>
      </c>
      <c r="C413" s="26" t="n"/>
      <c r="D413" s="27">
        <f>IF(AND($C413="x",$A413&lt;&gt;""),$A413,"")</f>
        <v/>
      </c>
    </row>
    <row r="414">
      <c r="A414" s="25" t="inlineStr">
        <is>
          <t>product_variant_metafield_namespace</t>
        </is>
      </c>
      <c r="B414" s="29" t="inlineStr">
        <is>
          <t>Product Variant Metafield Namespace · TEXT · Shopify products</t>
        </is>
      </c>
      <c r="C414" s="26" t="n"/>
      <c r="D414" s="27">
        <f>IF(AND($C414="x",$A414&lt;&gt;""),$A414,"")</f>
        <v/>
      </c>
    </row>
    <row r="415">
      <c r="A415" s="25" t="inlineStr">
        <is>
          <t>product_variant_metafield_owner_id</t>
        </is>
      </c>
      <c r="B415" s="29" t="inlineStr">
        <is>
          <t>Product Variant Metafield Owner ID · TEXT · Shopify products</t>
        </is>
      </c>
      <c r="C415" s="26" t="n"/>
      <c r="D415" s="27">
        <f>IF(AND($C415="x",$A415&lt;&gt;""),$A415,"")</f>
        <v/>
      </c>
    </row>
    <row r="416">
      <c r="A416" s="25" t="inlineStr">
        <is>
          <t>product_variant_metafield_owner_resource</t>
        </is>
      </c>
      <c r="B416" s="29" t="inlineStr">
        <is>
          <t>Product Variant Metafield Owner Resource · TEXT · Shopify products</t>
        </is>
      </c>
      <c r="C416" s="26" t="n"/>
      <c r="D416" s="27">
        <f>IF(AND($C416="x",$A416&lt;&gt;""),$A416,"")</f>
        <v/>
      </c>
    </row>
    <row r="417">
      <c r="A417" s="25" t="inlineStr">
        <is>
          <t>product_variant_metafield_type</t>
        </is>
      </c>
      <c r="B417" s="29" t="inlineStr">
        <is>
          <t>Product Variant Metafield Type · TEXT · Shopify products</t>
        </is>
      </c>
      <c r="C417" s="26" t="n"/>
      <c r="D417" s="27">
        <f>IF(AND($C417="x",$A417&lt;&gt;""),$A417,"")</f>
        <v/>
      </c>
    </row>
    <row r="418">
      <c r="A418" s="25" t="inlineStr">
        <is>
          <t>product_variant_metafield_update_at</t>
        </is>
      </c>
      <c r="B418" s="29" t="inlineStr">
        <is>
          <t>Product Variant Metafield Updated At · TIMESTAMP · Shopify products</t>
        </is>
      </c>
      <c r="C418" s="26" t="n"/>
      <c r="D418" s="27">
        <f>IF(AND($C418="x",$A418&lt;&gt;""),$A418,"")</f>
        <v/>
      </c>
    </row>
    <row r="419">
      <c r="A419" s="25" t="inlineStr">
        <is>
          <t>product_variant_metafield_value</t>
        </is>
      </c>
      <c r="B419" s="29" t="inlineStr">
        <is>
          <t>Product Variant Metafield Value · TEXT · Shopify products</t>
        </is>
      </c>
      <c r="C419" s="26" t="n"/>
      <c r="D419" s="27">
        <f>IF(AND($C419="x",$A419&lt;&gt;""),$A419,"")</f>
        <v/>
      </c>
    </row>
    <row r="420">
      <c r="A420" s="25" t="inlineStr">
        <is>
          <t>product_variant_option1</t>
        </is>
      </c>
      <c r="B420" s="29" t="inlineStr">
        <is>
          <t>Product Variant Option 1 · TEXT · Shopify products</t>
        </is>
      </c>
      <c r="C420" s="26" t="n"/>
      <c r="D420" s="27">
        <f>IF(AND($C420="x",$A420&lt;&gt;""),$A420,"")</f>
        <v/>
      </c>
    </row>
    <row r="421">
      <c r="A421" s="25" t="inlineStr">
        <is>
          <t>product_variant_option2</t>
        </is>
      </c>
      <c r="B421" s="29" t="inlineStr">
        <is>
          <t>Product Variant Option 2 · TEXT · Shopify products</t>
        </is>
      </c>
      <c r="C421" s="26" t="n"/>
      <c r="D421" s="27">
        <f>IF(AND($C421="x",$A421&lt;&gt;""),$A421,"")</f>
        <v/>
      </c>
    </row>
    <row r="422">
      <c r="A422" s="25" t="inlineStr">
        <is>
          <t>product_variant_option3</t>
        </is>
      </c>
      <c r="B422" s="29" t="inlineStr">
        <is>
          <t>Product Variant Option 3 · TEXT · Shopify products</t>
        </is>
      </c>
      <c r="C422" s="26" t="n"/>
      <c r="D422" s="27">
        <f>IF(AND($C422="x",$A422&lt;&gt;""),$A422,"")</f>
        <v/>
      </c>
    </row>
    <row r="423">
      <c r="A423" s="25" t="inlineStr">
        <is>
          <t>product_variant_position</t>
        </is>
      </c>
      <c r="B423" s="29" t="inlineStr">
        <is>
          <t>Product Variant Position · TEXT · Shopify products</t>
        </is>
      </c>
      <c r="C423" s="26" t="n"/>
      <c r="D423" s="27">
        <f>IF(AND($C423="x",$A423&lt;&gt;""),$A423,"")</f>
        <v/>
      </c>
    </row>
    <row r="424">
      <c r="A424" s="25" t="inlineStr">
        <is>
          <t>product_variant_price</t>
        </is>
      </c>
      <c r="B424" s="29" t="inlineStr">
        <is>
          <t>Product Variant Price · NUMERIC · Shopify products</t>
        </is>
      </c>
      <c r="C424" s="26" t="n"/>
      <c r="D424" s="27">
        <f>IF(AND($C424="x",$A424&lt;&gt;""),$A424,"")</f>
        <v/>
      </c>
    </row>
    <row r="425">
      <c r="A425" s="25" t="inlineStr">
        <is>
          <t>product_variant_sku</t>
        </is>
      </c>
      <c r="B425" s="29" t="inlineStr">
        <is>
          <t>Product Variant SKU · TEXT · Shopify products</t>
        </is>
      </c>
      <c r="C425" s="26" t="n"/>
      <c r="D425" s="27">
        <f>IF(AND($C425="x",$A425&lt;&gt;""),$A425,"")</f>
        <v/>
      </c>
    </row>
    <row r="426">
      <c r="A426" s="25" t="inlineStr">
        <is>
          <t>product_variant_taxable</t>
        </is>
      </c>
      <c r="B426" s="29" t="inlineStr">
        <is>
          <t>Product Variant Is Taxable · BOOLEAN · Shopify products</t>
        </is>
      </c>
      <c r="C426" s="26" t="n"/>
      <c r="D426" s="27">
        <f>IF(AND($C426="x",$A426&lt;&gt;""),$A426,"")</f>
        <v/>
      </c>
    </row>
    <row r="427">
      <c r="A427" s="25" t="inlineStr">
        <is>
          <t>product_variant_title</t>
        </is>
      </c>
      <c r="B427" s="29" t="inlineStr">
        <is>
          <t>Product Variant Title · TEXT · Shopify products</t>
        </is>
      </c>
      <c r="C427" s="26" t="n"/>
      <c r="D427" s="27">
        <f>IF(AND($C427="x",$A427&lt;&gt;""),$A427,"")</f>
        <v/>
      </c>
    </row>
    <row r="428">
      <c r="A428" s="25" t="inlineStr">
        <is>
          <t>product_variant_updated_at</t>
        </is>
      </c>
      <c r="B428" s="29" t="inlineStr">
        <is>
          <t>Product Variant Updated At · TIMESTAMP · Shopify products</t>
        </is>
      </c>
      <c r="C428" s="26" t="n"/>
      <c r="D428" s="27">
        <f>IF(AND($C428="x",$A428&lt;&gt;""),$A428,"")</f>
        <v/>
      </c>
    </row>
    <row r="429">
      <c r="A429" s="25" t="inlineStr">
        <is>
          <t>product_variant_weight</t>
        </is>
      </c>
      <c r="B429" s="29" t="inlineStr">
        <is>
          <t>Product Variant Weight · NUMERIC · Shopify products</t>
        </is>
      </c>
      <c r="C429" s="26" t="n"/>
      <c r="D429" s="27">
        <f>IF(AND($C429="x",$A429&lt;&gt;""),$A429,"")</f>
        <v/>
      </c>
    </row>
    <row r="430">
      <c r="A430" s="25" t="inlineStr">
        <is>
          <t>product_variant_weight_unit</t>
        </is>
      </c>
      <c r="B430" s="29" t="inlineStr">
        <is>
          <t>Product Variant Weight Unit · TEXT · Shopify products</t>
        </is>
      </c>
      <c r="C430" s="26" t="n"/>
      <c r="D430" s="27">
        <f>IF(AND($C430="x",$A430&lt;&gt;""),$A430,"")</f>
        <v/>
      </c>
    </row>
    <row r="431">
      <c r="A431" s="25" t="inlineStr">
        <is>
          <t>shop_id</t>
        </is>
      </c>
      <c r="B431" s="29" t="inlineStr">
        <is>
          <t>Shop ID · TEXT · Shopify shops</t>
        </is>
      </c>
      <c r="C431" s="26" t="n"/>
      <c r="D431" s="27">
        <f>IF(AND($C431="x",$A431&lt;&gt;""),$A431,"")</f>
        <v/>
      </c>
    </row>
    <row r="432">
      <c r="A432" s="25" t="inlineStr">
        <is>
          <t>shop_name</t>
        </is>
      </c>
      <c r="B432" s="29" t="inlineStr">
        <is>
          <t>Shop Name · TEXT · Shopify shops</t>
        </is>
      </c>
      <c r="C432" s="26" t="n"/>
      <c r="D432" s="27">
        <f>IF(AND($C432="x",$A432&lt;&gt;""),$A432,"")</f>
        <v/>
      </c>
    </row>
    <row r="433">
      <c r="A433" s="25" t="inlineStr">
        <is>
          <t>shop_timezone</t>
        </is>
      </c>
      <c r="B433" s="29" t="inlineStr">
        <is>
          <t>Shop Time Zone · TEXT · Shopify shops</t>
        </is>
      </c>
      <c r="C433" s="26" t="n"/>
      <c r="D433" s="27">
        <f>IF(AND($C433="x",$A433&lt;&gt;""),$A433,"")</f>
        <v/>
      </c>
    </row>
    <row r="434">
      <c r="A434" s="25" t="inlineStr">
        <is>
          <t>tender_transaction_amount</t>
        </is>
      </c>
      <c r="B434" s="29" t="inlineStr">
        <is>
          <t>Tender Transaction Amount · NUMERIC · Shopify tender_transactions</t>
        </is>
      </c>
      <c r="C434" s="26" t="n"/>
      <c r="D434" s="27">
        <f>IF(AND($C434="x",$A434&lt;&gt;""),$A434,"")</f>
        <v/>
      </c>
    </row>
    <row r="435">
      <c r="A435" s="25" t="inlineStr">
        <is>
          <t>tender_transaction_currency</t>
        </is>
      </c>
      <c r="B435" s="29" t="inlineStr">
        <is>
          <t>Tender Transaction Currency · TEXT · Shopify tender_transactions</t>
        </is>
      </c>
      <c r="C435" s="26" t="n"/>
      <c r="D435" s="27">
        <f>IF(AND($C435="x",$A435&lt;&gt;""),$A435,"")</f>
        <v/>
      </c>
    </row>
    <row r="436">
      <c r="A436" s="25" t="inlineStr">
        <is>
          <t>tender_transaction_id</t>
        </is>
      </c>
      <c r="B436" s="29" t="inlineStr">
        <is>
          <t>Tender Transaction ID · TEXT · Shopify tender_transactions</t>
        </is>
      </c>
      <c r="C436" s="26" t="n"/>
      <c r="D436" s="27">
        <f>IF(AND($C436="x",$A436&lt;&gt;""),$A436,"")</f>
        <v/>
      </c>
    </row>
    <row r="437">
      <c r="A437" s="25" t="inlineStr">
        <is>
          <t>tender_transaction_order_id</t>
        </is>
      </c>
      <c r="B437" s="29" t="inlineStr">
        <is>
          <t>Tender Transaction Order ID · TEXT · Shopify tender_transactions</t>
        </is>
      </c>
      <c r="C437" s="26" t="n"/>
      <c r="D437" s="27">
        <f>IF(AND($C437="x",$A437&lt;&gt;""),$A437,"")</f>
        <v/>
      </c>
    </row>
    <row r="438">
      <c r="A438" s="25" t="inlineStr">
        <is>
          <t>tender_transaction_payment_method</t>
        </is>
      </c>
      <c r="B438" s="29" t="inlineStr">
        <is>
          <t>Tender Transaction Payment Method · TEXT · Shopify tender_transactions</t>
        </is>
      </c>
      <c r="C438" s="26" t="n"/>
      <c r="D438" s="27">
        <f>IF(AND($C438="x",$A438&lt;&gt;""),$A438,"")</f>
        <v/>
      </c>
    </row>
    <row r="439">
      <c r="A439" s="25" t="inlineStr">
        <is>
          <t>tender_transaction_processed_at</t>
        </is>
      </c>
      <c r="B439" s="29" t="inlineStr">
        <is>
          <t>Tender Transaction Processed At · TIMESTAMP · Shopify tender_transactions</t>
        </is>
      </c>
      <c r="C439" s="26" t="n"/>
      <c r="D439" s="27">
        <f>IF(AND($C439="x",$A439&lt;&gt;""),$A439,"")</f>
        <v/>
      </c>
    </row>
    <row r="440">
      <c r="A440" s="25" t="inlineStr">
        <is>
          <t>tender_transaction_remote_reference</t>
        </is>
      </c>
      <c r="B440" s="29" t="inlineStr">
        <is>
          <t>Tender Transaction Remote Reference · TEXT · Shopify tender_transactions</t>
        </is>
      </c>
      <c r="C440" s="26" t="n"/>
      <c r="D440" s="27">
        <f>IF(AND($C440="x",$A440&lt;&gt;""),$A440,"")</f>
        <v/>
      </c>
    </row>
    <row r="441">
      <c r="A441" s="25" t="inlineStr">
        <is>
          <t>tender_transaction_test</t>
        </is>
      </c>
      <c r="B441" s="29" t="inlineStr">
        <is>
          <t>Tender Transaction Is Test · BOOLEAN · Shopify tender_transactions</t>
        </is>
      </c>
      <c r="C441" s="26" t="n"/>
      <c r="D441" s="27">
        <f>IF(AND($C441="x",$A441&lt;&gt;""),$A441,"")</f>
        <v/>
      </c>
    </row>
    <row r="442">
      <c r="A442" s="22" t="inlineStr">
        <is>
          <t>Eigen veld toevoegen: zet hieronder het Windsor-veld-id in kolom A en een x in kolom C (tot rij 452).</t>
        </is>
      </c>
    </row>
    <row r="443">
      <c r="A443" s="30" t="n"/>
      <c r="C443" s="30" t="n"/>
      <c r="D443" s="27">
        <f>IF(AND($C443="x",$A443&lt;&gt;""),$A443,"")</f>
        <v/>
      </c>
    </row>
    <row r="444">
      <c r="A444" s="30" t="n"/>
      <c r="C444" s="30" t="n"/>
      <c r="D444" s="27">
        <f>IF(AND($C444="x",$A444&lt;&gt;""),$A444,"")</f>
        <v/>
      </c>
    </row>
    <row r="445">
      <c r="A445" s="30" t="n"/>
      <c r="C445" s="30" t="n"/>
      <c r="D445" s="27">
        <f>IF(AND($C445="x",$A445&lt;&gt;""),$A445,"")</f>
        <v/>
      </c>
    </row>
    <row r="446">
      <c r="A446" s="30" t="n"/>
      <c r="C446" s="30" t="n"/>
      <c r="D446" s="27">
        <f>IF(AND($C446="x",$A446&lt;&gt;""),$A446,"")</f>
        <v/>
      </c>
    </row>
    <row r="447">
      <c r="A447" s="30" t="n"/>
      <c r="C447" s="30" t="n"/>
      <c r="D447" s="27">
        <f>IF(AND($C447="x",$A447&lt;&gt;""),$A447,"")</f>
        <v/>
      </c>
    </row>
    <row r="448">
      <c r="A448" s="30" t="n"/>
      <c r="C448" s="30" t="n"/>
      <c r="D448" s="27">
        <f>IF(AND($C448="x",$A448&lt;&gt;""),$A448,"")</f>
        <v/>
      </c>
    </row>
    <row r="449">
      <c r="A449" s="30" t="n"/>
      <c r="C449" s="30" t="n"/>
      <c r="D449" s="27">
        <f>IF(AND($C449="x",$A449&lt;&gt;""),$A449,"")</f>
        <v/>
      </c>
    </row>
    <row r="450">
      <c r="A450" s="30" t="n"/>
      <c r="C450" s="30" t="n"/>
      <c r="D450" s="27">
        <f>IF(AND($C450="x",$A450&lt;&gt;""),$A450,"")</f>
        <v/>
      </c>
    </row>
    <row r="451">
      <c r="A451" s="30" t="n"/>
      <c r="C451" s="30" t="n"/>
      <c r="D451" s="27">
        <f>IF(AND($C451="x",$A451&lt;&gt;""),$A451,"")</f>
        <v/>
      </c>
    </row>
    <row r="452">
      <c r="A452" s="30" t="n"/>
      <c r="C452" s="30" t="n"/>
      <c r="D452" s="27">
        <f>IF(AND($C452="x",$A452&lt;&gt;""),$A452,"")</f>
        <v/>
      </c>
    </row>
  </sheetData>
  <mergeCells count="3">
    <mergeCell ref="B8:D8"/>
    <mergeCell ref="A442:C442"/>
    <mergeCell ref="A24:C24"/>
  </mergeCells>
  <dataValidations count="1">
    <dataValidation sqref="C12 C13 C14 C15 C16 C17 C18 C19 C20 C21 C22 C23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3 C444 C445 C446 C447 C448 C449 C450 C451 C452"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448"/>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WooCommerce orders</t>
        </is>
      </c>
      <c r="C1" s="22" t="inlineStr">
        <is>
          <t>Status: Nieuw — dashboard leest dit nog niet · ROAS (omzetbron naast GA4)</t>
        </is>
      </c>
    </row>
    <row r="2">
      <c r="A2" s="3" t="inlineStr">
        <is>
          <t>Connector</t>
        </is>
      </c>
      <c r="B2" s="6" t="inlineStr">
        <is>
          <t>woocommerce</t>
        </is>
      </c>
    </row>
    <row r="3">
      <c r="A3" s="3" t="inlineStr">
        <is>
          <t>Account-id (uit Instellingen)</t>
        </is>
      </c>
      <c r="B3" s="23">
        <f>IF(Instellingen!$B$34="","",Instellingen!$B$34)</f>
        <v/>
      </c>
      <c r="C3" s="8" t="inlineStr">
        <is>
          <t>Leeg = geen select_accounts in de URL</t>
        </is>
      </c>
    </row>
    <row r="4">
      <c r="A4" s="3" t="inlineStr">
        <is>
          <t>Taaknaam (Task name)</t>
        </is>
      </c>
      <c r="B4" s="23">
        <f>"Windsor - Sheets - WooCommerce orders - "&amp;Instellingen!$B$3</f>
        <v/>
      </c>
    </row>
    <row r="5">
      <c r="A5" s="3" t="inlineStr">
        <is>
          <t>Tabnaam (Sheet Name)</t>
        </is>
      </c>
      <c r="B5" s="23">
        <f>"WooCommerce - orders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$448)&amp;IF($B$3&lt;&gt;"","&amp;select_accounts="&amp;$B$3,"")&amp;IF(Instellingen!$B$5&lt;&gt;"","&amp;_field_headers="&amp;Instellingen!$B$5,"")</f>
        <v/>
      </c>
    </row>
    <row r="9">
      <c r="A9" s="3" t="inlineStr">
        <is>
          <t>Aantal velden in de query</t>
        </is>
      </c>
      <c r="B9" s="6">
        <f>COUNTIF($C$12:$C$448,"x")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orders__id</t>
        </is>
      </c>
      <c r="B15" s="25" t="inlineStr">
        <is>
          <t>Identiteit van de bestelling · Windsor: orders.id · TEXT</t>
        </is>
      </c>
      <c r="C15" s="26" t="inlineStr">
        <is>
          <t>x</t>
        </is>
      </c>
      <c r="D15" s="27">
        <f>IF(AND($C15="x",$A15&lt;&gt;""),$A15,"")</f>
        <v/>
      </c>
    </row>
    <row r="16">
      <c r="A16" s="16" t="inlineStr">
        <is>
          <t>orders__number</t>
        </is>
      </c>
      <c r="B16" s="25" t="inlineStr">
        <is>
          <t>Bestelnummer · Windsor: orders.number · TEXT</t>
        </is>
      </c>
      <c r="C16" s="26" t="inlineStr">
        <is>
          <t>x</t>
        </is>
      </c>
      <c r="D16" s="27">
        <f>IF(AND($C16="x",$A16&lt;&gt;""),$A16,"")</f>
        <v/>
      </c>
    </row>
    <row r="17">
      <c r="A17" s="16" t="inlineStr">
        <is>
          <t>orders__date_created</t>
        </is>
      </c>
      <c r="B17" s="25" t="inlineStr">
        <is>
          <t>Besteldatum · Windsor: orders.date_created · DATE</t>
        </is>
      </c>
      <c r="C17" s="26" t="inlineStr">
        <is>
          <t>x</t>
        </is>
      </c>
      <c r="D17" s="27">
        <f>IF(AND($C17="x",$A17&lt;&gt;""),$A17,"")</f>
        <v/>
      </c>
    </row>
    <row r="18">
      <c r="A18" s="16" t="inlineStr">
        <is>
          <t>orders__date_paid</t>
        </is>
      </c>
      <c r="B18" s="25" t="inlineStr">
        <is>
          <t>Betaald op · Windsor: orders.date_paid · DATE</t>
        </is>
      </c>
      <c r="C18" s="26" t="n"/>
      <c r="D18" s="27">
        <f>IF(AND($C18="x",$A18&lt;&gt;""),$A18,"")</f>
        <v/>
      </c>
    </row>
    <row r="19">
      <c r="A19" s="16" t="inlineStr">
        <is>
          <t>orders__status</t>
        </is>
      </c>
      <c r="B19" s="25" t="inlineStr">
        <is>
          <t>Status · Windsor: orders.status · TEXT</t>
        </is>
      </c>
      <c r="C19" s="26" t="inlineStr">
        <is>
          <t>x</t>
        </is>
      </c>
      <c r="D19" s="27">
        <f>IF(AND($C19="x",$A19&lt;&gt;""),$A19,"")</f>
        <v/>
      </c>
    </row>
    <row r="20">
      <c r="A20" s="16" t="inlineStr">
        <is>
          <t>orders__total</t>
        </is>
      </c>
      <c r="B20" s="25" t="inlineStr">
        <is>
          <t>Totaal · Windsor: orders.total · NUMERIC</t>
        </is>
      </c>
      <c r="C20" s="26" t="inlineStr">
        <is>
          <t>x</t>
        </is>
      </c>
      <c r="D20" s="27">
        <f>IF(AND($C20="x",$A20&lt;&gt;""),$A20,"")</f>
        <v/>
      </c>
    </row>
    <row r="21">
      <c r="A21" s="16" t="inlineStr">
        <is>
          <t>orders__total_tax</t>
        </is>
      </c>
      <c r="B21" s="25" t="inlineStr">
        <is>
          <t>Btw · Windsor: orders.total_tax · NUMERIC</t>
        </is>
      </c>
      <c r="C21" s="26" t="inlineStr">
        <is>
          <t>x</t>
        </is>
      </c>
      <c r="D21" s="27">
        <f>IF(AND($C21="x",$A21&lt;&gt;""),$A21,"")</f>
        <v/>
      </c>
    </row>
    <row r="22">
      <c r="A22" s="16" t="inlineStr">
        <is>
          <t>orders__discount_total</t>
        </is>
      </c>
      <c r="B22" s="25" t="inlineStr">
        <is>
          <t>Korting · Windsor: orders.discount_total · NUMERIC</t>
        </is>
      </c>
      <c r="C22" s="26" t="inlineStr">
        <is>
          <t>x</t>
        </is>
      </c>
      <c r="D22" s="27">
        <f>IF(AND($C22="x",$A22&lt;&gt;""),$A22,"")</f>
        <v/>
      </c>
    </row>
    <row r="23">
      <c r="A23" s="16" t="inlineStr">
        <is>
          <t>orders__shipping_total</t>
        </is>
      </c>
      <c r="B23" s="25" t="inlineStr">
        <is>
          <t>Verzendkosten · Windsor: orders.shipping_total · NUMERIC</t>
        </is>
      </c>
      <c r="C23" s="26" t="inlineStr">
        <is>
          <t>x</t>
        </is>
      </c>
      <c r="D23" s="27">
        <f>IF(AND($C23="x",$A23&lt;&gt;""),$A23,"")</f>
        <v/>
      </c>
    </row>
    <row r="24">
      <c r="A24" s="16" t="inlineStr">
        <is>
          <t>orders__refunds__total</t>
        </is>
      </c>
      <c r="B24" s="25" t="inlineStr">
        <is>
          <t>Terugbetaald · Windsor: Orders Refunds Total · NUMERIC</t>
        </is>
      </c>
      <c r="C24" s="26" t="inlineStr">
        <is>
          <t>x</t>
        </is>
      </c>
      <c r="D24" s="27">
        <f>IF(AND($C24="x",$A24&lt;&gt;""),$A24,"")</f>
        <v/>
      </c>
    </row>
    <row r="25">
      <c r="A25" s="16" t="inlineStr">
        <is>
          <t>orders__customer_id</t>
        </is>
      </c>
      <c r="B25" s="25" t="inlineStr">
        <is>
          <t>Klant-id · Windsor: orders.customer_id · NUMERIC</t>
        </is>
      </c>
      <c r="C25" s="26" t="inlineStr">
        <is>
          <t>x</t>
        </is>
      </c>
      <c r="D25" s="27">
        <f>IF(AND($C25="x",$A25&lt;&gt;""),$A25,"")</f>
        <v/>
      </c>
    </row>
    <row r="26">
      <c r="A26" s="28" t="inlineStr">
        <is>
          <t>— Overige Windsor-velden van connector 'woocommerce' (411; weergavenaam · type · rapport). Zet een x om ze op te nemen. —</t>
        </is>
      </c>
      <c r="D26" s="27" t="inlineStr"/>
    </row>
    <row r="27">
      <c r="A27" s="25" t="inlineStr">
        <is>
          <t>coupons___links</t>
        </is>
      </c>
      <c r="B27" s="29" t="inlineStr">
        <is>
          <t>coupons.links · TEXT · WooCommerce coupons</t>
        </is>
      </c>
      <c r="C27" s="26" t="n"/>
      <c r="D27" s="27">
        <f>IF(AND($C27="x",$A27&lt;&gt;""),$A27,"")</f>
        <v/>
      </c>
    </row>
    <row r="28">
      <c r="A28" s="25" t="inlineStr">
        <is>
          <t>coupons__amount</t>
        </is>
      </c>
      <c r="B28" s="29" t="inlineStr">
        <is>
          <t>coupons.amount · NUMERIC · WooCommerce coupons</t>
        </is>
      </c>
      <c r="C28" s="26" t="n"/>
      <c r="D28" s="27">
        <f>IF(AND($C28="x",$A28&lt;&gt;""),$A28,"")</f>
        <v/>
      </c>
    </row>
    <row r="29">
      <c r="A29" s="25" t="inlineStr">
        <is>
          <t>coupons__code</t>
        </is>
      </c>
      <c r="B29" s="29" t="inlineStr">
        <is>
          <t>coupons.code · TEXT · WooCommerce coupons</t>
        </is>
      </c>
      <c r="C29" s="26" t="n"/>
      <c r="D29" s="27">
        <f>IF(AND($C29="x",$A29&lt;&gt;""),$A29,"")</f>
        <v/>
      </c>
    </row>
    <row r="30">
      <c r="A30" s="25" t="inlineStr">
        <is>
          <t>coupons__date_created</t>
        </is>
      </c>
      <c r="B30" s="29" t="inlineStr">
        <is>
          <t>coupons.date_created · DATE · WooCommerce coupons</t>
        </is>
      </c>
      <c r="C30" s="26" t="n"/>
      <c r="D30" s="27">
        <f>IF(AND($C30="x",$A30&lt;&gt;""),$A30,"")</f>
        <v/>
      </c>
    </row>
    <row r="31">
      <c r="A31" s="25" t="inlineStr">
        <is>
          <t>coupons__date_created_gmt</t>
        </is>
      </c>
      <c r="B31" s="29" t="inlineStr">
        <is>
          <t>coupons.date_created_gmt · DATE · WooCommerce coupons</t>
        </is>
      </c>
      <c r="C31" s="26" t="n"/>
      <c r="D31" s="27">
        <f>IF(AND($C31="x",$A31&lt;&gt;""),$A31,"")</f>
        <v/>
      </c>
    </row>
    <row r="32">
      <c r="A32" s="25" t="inlineStr">
        <is>
          <t>coupons__date_expires</t>
        </is>
      </c>
      <c r="B32" s="29" t="inlineStr">
        <is>
          <t>coupons.date_expires · DATE · WooCommerce coupons</t>
        </is>
      </c>
      <c r="C32" s="26" t="n"/>
      <c r="D32" s="27">
        <f>IF(AND($C32="x",$A32&lt;&gt;""),$A32,"")</f>
        <v/>
      </c>
    </row>
    <row r="33">
      <c r="A33" s="25" t="inlineStr">
        <is>
          <t>coupons__date_expires_gmt</t>
        </is>
      </c>
      <c r="B33" s="29" t="inlineStr">
        <is>
          <t>coupons.date_expires_gmt · DATE · WooCommerce coupons</t>
        </is>
      </c>
      <c r="C33" s="26" t="n"/>
      <c r="D33" s="27">
        <f>IF(AND($C33="x",$A33&lt;&gt;""),$A33,"")</f>
        <v/>
      </c>
    </row>
    <row r="34">
      <c r="A34" s="25" t="inlineStr">
        <is>
          <t>coupons__date_modified</t>
        </is>
      </c>
      <c r="B34" s="29" t="inlineStr">
        <is>
          <t>coupons.date_modified · DATE · WooCommerce coupons</t>
        </is>
      </c>
      <c r="C34" s="26" t="n"/>
      <c r="D34" s="27">
        <f>IF(AND($C34="x",$A34&lt;&gt;""),$A34,"")</f>
        <v/>
      </c>
    </row>
    <row r="35">
      <c r="A35" s="25" t="inlineStr">
        <is>
          <t>coupons__date_modified_gmt</t>
        </is>
      </c>
      <c r="B35" s="29" t="inlineStr">
        <is>
          <t>coupons.date_modified_gmt · DATE · WooCommerce coupons</t>
        </is>
      </c>
      <c r="C35" s="26" t="n"/>
      <c r="D35" s="27">
        <f>IF(AND($C35="x",$A35&lt;&gt;""),$A35,"")</f>
        <v/>
      </c>
    </row>
    <row r="36">
      <c r="A36" s="25" t="inlineStr">
        <is>
          <t>coupons__description</t>
        </is>
      </c>
      <c r="B36" s="29" t="inlineStr">
        <is>
          <t>coupons.description · TEXT · WooCommerce coupons</t>
        </is>
      </c>
      <c r="C36" s="26" t="n"/>
      <c r="D36" s="27">
        <f>IF(AND($C36="x",$A36&lt;&gt;""),$A36,"")</f>
        <v/>
      </c>
    </row>
    <row r="37">
      <c r="A37" s="25" t="inlineStr">
        <is>
          <t>coupons__discount_type</t>
        </is>
      </c>
      <c r="B37" s="29" t="inlineStr">
        <is>
          <t>coupons.discount_type · TEXT · WooCommerce coupons</t>
        </is>
      </c>
      <c r="C37" s="26" t="n"/>
      <c r="D37" s="27">
        <f>IF(AND($C37="x",$A37&lt;&gt;""),$A37,"")</f>
        <v/>
      </c>
    </row>
    <row r="38">
      <c r="A38" s="25" t="inlineStr">
        <is>
          <t>coupons__email_restrictions</t>
        </is>
      </c>
      <c r="B38" s="29" t="inlineStr">
        <is>
          <t>coupons.email_restrictions · TEXT · WooCommerce coupons</t>
        </is>
      </c>
      <c r="C38" s="26" t="n"/>
      <c r="D38" s="27">
        <f>IF(AND($C38="x",$A38&lt;&gt;""),$A38,"")</f>
        <v/>
      </c>
    </row>
    <row r="39">
      <c r="A39" s="25" t="inlineStr">
        <is>
          <t>coupons__exclude_sale_items</t>
        </is>
      </c>
      <c r="B39" s="29" t="inlineStr">
        <is>
          <t>coupons.exclude_sale_items · BOOLEAN · WooCommerce coupons</t>
        </is>
      </c>
      <c r="C39" s="26" t="n"/>
      <c r="D39" s="27">
        <f>IF(AND($C39="x",$A39&lt;&gt;""),$A39,"")</f>
        <v/>
      </c>
    </row>
    <row r="40">
      <c r="A40" s="25" t="inlineStr">
        <is>
          <t>coupons__excluded_product_categories</t>
        </is>
      </c>
      <c r="B40" s="29" t="inlineStr">
        <is>
          <t>coupons.excluded_product_categories · TEXT · WooCommerce coupons</t>
        </is>
      </c>
      <c r="C40" s="26" t="n"/>
      <c r="D40" s="27">
        <f>IF(AND($C40="x",$A40&lt;&gt;""),$A40,"")</f>
        <v/>
      </c>
    </row>
    <row r="41">
      <c r="A41" s="25" t="inlineStr">
        <is>
          <t>coupons__excluded_product_ids</t>
        </is>
      </c>
      <c r="B41" s="29" t="inlineStr">
        <is>
          <t>coupons.excluded_product_ids · TEXT · WooCommerce coupons</t>
        </is>
      </c>
      <c r="C41" s="26" t="n"/>
      <c r="D41" s="27">
        <f>IF(AND($C41="x",$A41&lt;&gt;""),$A41,"")</f>
        <v/>
      </c>
    </row>
    <row r="42">
      <c r="A42" s="25" t="inlineStr">
        <is>
          <t>coupons__free_shipping</t>
        </is>
      </c>
      <c r="B42" s="29" t="inlineStr">
        <is>
          <t>coupons.free_shipping · BOOLEAN · WooCommerce coupons</t>
        </is>
      </c>
      <c r="C42" s="26" t="n"/>
      <c r="D42" s="27">
        <f>IF(AND($C42="x",$A42&lt;&gt;""),$A42,"")</f>
        <v/>
      </c>
    </row>
    <row r="43">
      <c r="A43" s="25" t="inlineStr">
        <is>
          <t>coupons__id</t>
        </is>
      </c>
      <c r="B43" s="29" t="inlineStr">
        <is>
          <t>coupons.id · TEXT · WooCommerce coupons</t>
        </is>
      </c>
      <c r="C43" s="26" t="n"/>
      <c r="D43" s="27">
        <f>IF(AND($C43="x",$A43&lt;&gt;""),$A43,"")</f>
        <v/>
      </c>
    </row>
    <row r="44">
      <c r="A44" s="25" t="inlineStr">
        <is>
          <t>coupons__individual_use</t>
        </is>
      </c>
      <c r="B44" s="29" t="inlineStr">
        <is>
          <t>coupons.individual_use · BOOLEAN · WooCommerce coupons</t>
        </is>
      </c>
      <c r="C44" s="26" t="n"/>
      <c r="D44" s="27">
        <f>IF(AND($C44="x",$A44&lt;&gt;""),$A44,"")</f>
        <v/>
      </c>
    </row>
    <row r="45">
      <c r="A45" s="25" t="inlineStr">
        <is>
          <t>coupons__limit_usage_to_x_items</t>
        </is>
      </c>
      <c r="B45" s="29" t="inlineStr">
        <is>
          <t>coupons.limit_usage_to_x_items · NUMERIC · WooCommerce coupons</t>
        </is>
      </c>
      <c r="C45" s="26" t="n"/>
      <c r="D45" s="27">
        <f>IF(AND($C45="x",$A45&lt;&gt;""),$A45,"")</f>
        <v/>
      </c>
    </row>
    <row r="46">
      <c r="A46" s="25" t="inlineStr">
        <is>
          <t>coupons__maximum_amount</t>
        </is>
      </c>
      <c r="B46" s="29" t="inlineStr">
        <is>
          <t>coupons.maximum_amount · NUMERIC · WooCommerce coupons</t>
        </is>
      </c>
      <c r="C46" s="26" t="n"/>
      <c r="D46" s="27">
        <f>IF(AND($C46="x",$A46&lt;&gt;""),$A46,"")</f>
        <v/>
      </c>
    </row>
    <row r="47">
      <c r="A47" s="25" t="inlineStr">
        <is>
          <t>coupons__meta_data</t>
        </is>
      </c>
      <c r="B47" s="29" t="inlineStr">
        <is>
          <t>coupons.meta_data · TEXT · WooCommerce coupons</t>
        </is>
      </c>
      <c r="C47" s="26" t="n"/>
      <c r="D47" s="27">
        <f>IF(AND($C47="x",$A47&lt;&gt;""),$A47,"")</f>
        <v/>
      </c>
    </row>
    <row r="48">
      <c r="A48" s="25" t="inlineStr">
        <is>
          <t>coupons__minimum_amount</t>
        </is>
      </c>
      <c r="B48" s="29" t="inlineStr">
        <is>
          <t>coupons.minimum_amount · NUMERIC · WooCommerce coupons</t>
        </is>
      </c>
      <c r="C48" s="26" t="n"/>
      <c r="D48" s="27">
        <f>IF(AND($C48="x",$A48&lt;&gt;""),$A48,"")</f>
        <v/>
      </c>
    </row>
    <row r="49">
      <c r="A49" s="25" t="inlineStr">
        <is>
          <t>coupons__product_categories</t>
        </is>
      </c>
      <c r="B49" s="29" t="inlineStr">
        <is>
          <t>coupons.product_categories · TEXT · WooCommerce coupons</t>
        </is>
      </c>
      <c r="C49" s="26" t="n"/>
      <c r="D49" s="27">
        <f>IF(AND($C49="x",$A49&lt;&gt;""),$A49,"")</f>
        <v/>
      </c>
    </row>
    <row r="50">
      <c r="A50" s="25" t="inlineStr">
        <is>
          <t>coupons__product_ids</t>
        </is>
      </c>
      <c r="B50" s="29" t="inlineStr">
        <is>
          <t>coupons.product_ids · TEXT · WooCommerce coupons</t>
        </is>
      </c>
      <c r="C50" s="26" t="n"/>
      <c r="D50" s="27">
        <f>IF(AND($C50="x",$A50&lt;&gt;""),$A50,"")</f>
        <v/>
      </c>
    </row>
    <row r="51">
      <c r="A51" s="25" t="inlineStr">
        <is>
          <t>coupons__shop_url</t>
        </is>
      </c>
      <c r="B51" s="29" t="inlineStr">
        <is>
          <t>coupons.shop_url · TEXT · WooCommerce coupons</t>
        </is>
      </c>
      <c r="C51" s="26" t="n"/>
      <c r="D51" s="27">
        <f>IF(AND($C51="x",$A51&lt;&gt;""),$A51,"")</f>
        <v/>
      </c>
    </row>
    <row r="52">
      <c r="A52" s="25" t="inlineStr">
        <is>
          <t>coupons__usage_count</t>
        </is>
      </c>
      <c r="B52" s="29" t="inlineStr">
        <is>
          <t>coupons.usage_count · NUMERIC · WooCommerce coupons</t>
        </is>
      </c>
      <c r="C52" s="26" t="n"/>
      <c r="D52" s="27">
        <f>IF(AND($C52="x",$A52&lt;&gt;""),$A52,"")</f>
        <v/>
      </c>
    </row>
    <row r="53">
      <c r="A53" s="25" t="inlineStr">
        <is>
          <t>coupons__usage_limit</t>
        </is>
      </c>
      <c r="B53" s="29" t="inlineStr">
        <is>
          <t>coupons.usage_limit · NUMERIC · WooCommerce coupons</t>
        </is>
      </c>
      <c r="C53" s="26" t="n"/>
      <c r="D53" s="27">
        <f>IF(AND($C53="x",$A53&lt;&gt;""),$A53,"")</f>
        <v/>
      </c>
    </row>
    <row r="54">
      <c r="A54" s="25" t="inlineStr">
        <is>
          <t>coupons__usage_limit_per_user</t>
        </is>
      </c>
      <c r="B54" s="29" t="inlineStr">
        <is>
          <t>coupons.usage_limit_per_user · NUMERIC · WooCommerce coupons</t>
        </is>
      </c>
      <c r="C54" s="26" t="n"/>
      <c r="D54" s="27">
        <f>IF(AND($C54="x",$A54&lt;&gt;""),$A54,"")</f>
        <v/>
      </c>
    </row>
    <row r="55">
      <c r="A55" s="25" t="inlineStr">
        <is>
          <t>coupons__used_by</t>
        </is>
      </c>
      <c r="B55" s="29" t="inlineStr">
        <is>
          <t>coupons.used_by · TEXT · WooCommerce coupons</t>
        </is>
      </c>
      <c r="C55" s="26" t="n"/>
      <c r="D55" s="27">
        <f>IF(AND($C55="x",$A55&lt;&gt;""),$A55,"")</f>
        <v/>
      </c>
    </row>
    <row r="56">
      <c r="A56" s="25" t="inlineStr">
        <is>
          <t>customers___links</t>
        </is>
      </c>
      <c r="B56" s="29" t="inlineStr">
        <is>
          <t>customers.links · TEXT · WooCommerce customers</t>
        </is>
      </c>
      <c r="C56" s="26" t="n"/>
      <c r="D56" s="27">
        <f>IF(AND($C56="x",$A56&lt;&gt;""),$A56,"")</f>
        <v/>
      </c>
    </row>
    <row r="57">
      <c r="A57" s="25" t="inlineStr">
        <is>
          <t>customers__avatar_url</t>
        </is>
      </c>
      <c r="B57" s="29" t="inlineStr">
        <is>
          <t>customers.avatar_url · TEXT · WooCommerce customers</t>
        </is>
      </c>
      <c r="C57" s="26" t="n"/>
      <c r="D57" s="27">
        <f>IF(AND($C57="x",$A57&lt;&gt;""),$A57,"")</f>
        <v/>
      </c>
    </row>
    <row r="58">
      <c r="A58" s="25" t="inlineStr">
        <is>
          <t>customers__billing</t>
        </is>
      </c>
      <c r="B58" s="29" t="inlineStr">
        <is>
          <t>customers.billing · TEXT · WooCommerce customers</t>
        </is>
      </c>
      <c r="C58" s="26" t="n"/>
      <c r="D58" s="27">
        <f>IF(AND($C58="x",$A58&lt;&gt;""),$A58,"")</f>
        <v/>
      </c>
    </row>
    <row r="59">
      <c r="A59" s="25" t="inlineStr">
        <is>
          <t>customers__date_created</t>
        </is>
      </c>
      <c r="B59" s="29" t="inlineStr">
        <is>
          <t>customers.date_created · DATE · WooCommerce customers</t>
        </is>
      </c>
      <c r="C59" s="26" t="n"/>
      <c r="D59" s="27">
        <f>IF(AND($C59="x",$A59&lt;&gt;""),$A59,"")</f>
        <v/>
      </c>
    </row>
    <row r="60">
      <c r="A60" s="25" t="inlineStr">
        <is>
          <t>customers__date_created_gmt</t>
        </is>
      </c>
      <c r="B60" s="29" t="inlineStr">
        <is>
          <t>customers.date_created_gmt · DATE · WooCommerce customers</t>
        </is>
      </c>
      <c r="C60" s="26" t="n"/>
      <c r="D60" s="27">
        <f>IF(AND($C60="x",$A60&lt;&gt;""),$A60,"")</f>
        <v/>
      </c>
    </row>
    <row r="61">
      <c r="A61" s="25" t="inlineStr">
        <is>
          <t>customers__date_modified</t>
        </is>
      </c>
      <c r="B61" s="29" t="inlineStr">
        <is>
          <t>customers.date_modified · DATE · WooCommerce customers</t>
        </is>
      </c>
      <c r="C61" s="26" t="n"/>
      <c r="D61" s="27">
        <f>IF(AND($C61="x",$A61&lt;&gt;""),$A61,"")</f>
        <v/>
      </c>
    </row>
    <row r="62">
      <c r="A62" s="25" t="inlineStr">
        <is>
          <t>customers__date_modified_gmt</t>
        </is>
      </c>
      <c r="B62" s="29" t="inlineStr">
        <is>
          <t>customers.date_modified_gmt · DATE · WooCommerce customers</t>
        </is>
      </c>
      <c r="C62" s="26" t="n"/>
      <c r="D62" s="27">
        <f>IF(AND($C62="x",$A62&lt;&gt;""),$A62,"")</f>
        <v/>
      </c>
    </row>
    <row r="63">
      <c r="A63" s="25" t="inlineStr">
        <is>
          <t>customers__email</t>
        </is>
      </c>
      <c r="B63" s="29" t="inlineStr">
        <is>
          <t>customers.email · TEXT · WooCommerce customers</t>
        </is>
      </c>
      <c r="C63" s="26" t="n"/>
      <c r="D63" s="27">
        <f>IF(AND($C63="x",$A63&lt;&gt;""),$A63,"")</f>
        <v/>
      </c>
    </row>
    <row r="64">
      <c r="A64" s="25" t="inlineStr">
        <is>
          <t>customers__first_name</t>
        </is>
      </c>
      <c r="B64" s="29" t="inlineStr">
        <is>
          <t>customers.first_name · TEXT · WooCommerce customers</t>
        </is>
      </c>
      <c r="C64" s="26" t="n"/>
      <c r="D64" s="27">
        <f>IF(AND($C64="x",$A64&lt;&gt;""),$A64,"")</f>
        <v/>
      </c>
    </row>
    <row r="65">
      <c r="A65" s="25" t="inlineStr">
        <is>
          <t>customers__id</t>
        </is>
      </c>
      <c r="B65" s="29" t="inlineStr">
        <is>
          <t>customers.id · TEXT · WooCommerce customers</t>
        </is>
      </c>
      <c r="C65" s="26" t="n"/>
      <c r="D65" s="27">
        <f>IF(AND($C65="x",$A65&lt;&gt;""),$A65,"")</f>
        <v/>
      </c>
    </row>
    <row r="66">
      <c r="A66" s="25" t="inlineStr">
        <is>
          <t>customers__is_paying_customer</t>
        </is>
      </c>
      <c r="B66" s="29" t="inlineStr">
        <is>
          <t>customers.is_paying_customer · BOOLEAN · WooCommerce customers</t>
        </is>
      </c>
      <c r="C66" s="26" t="n"/>
      <c r="D66" s="27">
        <f>IF(AND($C66="x",$A66&lt;&gt;""),$A66,"")</f>
        <v/>
      </c>
    </row>
    <row r="67">
      <c r="A67" s="25" t="inlineStr">
        <is>
          <t>customers__last_name</t>
        </is>
      </c>
      <c r="B67" s="29" t="inlineStr">
        <is>
          <t>customers.last_name · TEXT · WooCommerce customers</t>
        </is>
      </c>
      <c r="C67" s="26" t="n"/>
      <c r="D67" s="27">
        <f>IF(AND($C67="x",$A67&lt;&gt;""),$A67,"")</f>
        <v/>
      </c>
    </row>
    <row r="68">
      <c r="A68" s="25" t="inlineStr">
        <is>
          <t>customers__meta_data</t>
        </is>
      </c>
      <c r="B68" s="29" t="inlineStr">
        <is>
          <t>customers.meta_data · TEXT · WooCommerce customers</t>
        </is>
      </c>
      <c r="C68" s="26" t="n"/>
      <c r="D68" s="27">
        <f>IF(AND($C68="x",$A68&lt;&gt;""),$A68,"")</f>
        <v/>
      </c>
    </row>
    <row r="69">
      <c r="A69" s="25" t="inlineStr">
        <is>
          <t>customers__role</t>
        </is>
      </c>
      <c r="B69" s="29" t="inlineStr">
        <is>
          <t>customers.role · TEXT · WooCommerce customers</t>
        </is>
      </c>
      <c r="C69" s="26" t="n"/>
      <c r="D69" s="27">
        <f>IF(AND($C69="x",$A69&lt;&gt;""),$A69,"")</f>
        <v/>
      </c>
    </row>
    <row r="70">
      <c r="A70" s="25" t="inlineStr">
        <is>
          <t>customers__shipping</t>
        </is>
      </c>
      <c r="B70" s="29" t="inlineStr">
        <is>
          <t>customers.shipping · TEXT · WooCommerce customers</t>
        </is>
      </c>
      <c r="C70" s="26" t="n"/>
      <c r="D70" s="27">
        <f>IF(AND($C70="x",$A70&lt;&gt;""),$A70,"")</f>
        <v/>
      </c>
    </row>
    <row r="71">
      <c r="A71" s="25" t="inlineStr">
        <is>
          <t>customers__shop_url</t>
        </is>
      </c>
      <c r="B71" s="29" t="inlineStr">
        <is>
          <t>customers.shop_url · TEXT · WooCommerce customers</t>
        </is>
      </c>
      <c r="C71" s="26" t="n"/>
      <c r="D71" s="27">
        <f>IF(AND($C71="x",$A71&lt;&gt;""),$A71,"")</f>
        <v/>
      </c>
    </row>
    <row r="72">
      <c r="A72" s="25" t="inlineStr">
        <is>
          <t>customers__username</t>
        </is>
      </c>
      <c r="B72" s="29" t="inlineStr">
        <is>
          <t>customers.username · TEXT · WooCommerce customers</t>
        </is>
      </c>
      <c r="C72" s="26" t="n"/>
      <c r="D72" s="27">
        <f>IF(AND($C72="x",$A72&lt;&gt;""),$A72,"")</f>
        <v/>
      </c>
    </row>
    <row r="73">
      <c r="A73" s="25" t="inlineStr">
        <is>
          <t>orders__coupon_lines__code</t>
        </is>
      </c>
      <c r="B73" s="29" t="inlineStr">
        <is>
          <t>Order Coupon Lines Code · TEXT · WooCommerce order_coupon_lines</t>
        </is>
      </c>
      <c r="C73" s="26" t="n"/>
      <c r="D73" s="27">
        <f>IF(AND($C73="x",$A73&lt;&gt;""),$A73,"")</f>
        <v/>
      </c>
    </row>
    <row r="74">
      <c r="A74" s="25" t="inlineStr">
        <is>
          <t>orders__coupon_lines__discount</t>
        </is>
      </c>
      <c r="B74" s="29" t="inlineStr">
        <is>
          <t>Order Coupon Lines Discount · NUMERIC · WooCommerce order_coupon_lines</t>
        </is>
      </c>
      <c r="C74" s="26" t="n"/>
      <c r="D74" s="27">
        <f>IF(AND($C74="x",$A74&lt;&gt;""),$A74,"")</f>
        <v/>
      </c>
    </row>
    <row r="75">
      <c r="A75" s="25" t="inlineStr">
        <is>
          <t>orders__coupon_lines__discount_tax</t>
        </is>
      </c>
      <c r="B75" s="29" t="inlineStr">
        <is>
          <t>Order Coupon Lines Discount Tax · NUMERIC · WooCommerce order_coupon_lines</t>
        </is>
      </c>
      <c r="C75" s="26" t="n"/>
      <c r="D75" s="27">
        <f>IF(AND($C75="x",$A75&lt;&gt;""),$A75,"")</f>
        <v/>
      </c>
    </row>
    <row r="76">
      <c r="A76" s="25" t="inlineStr">
        <is>
          <t>orders__coupon_lines__id</t>
        </is>
      </c>
      <c r="B76" s="29" t="inlineStr">
        <is>
          <t>Order Coupon Lines ID · TEXT · WooCommerce order_coupon_lines</t>
        </is>
      </c>
      <c r="C76" s="26" t="n"/>
      <c r="D76" s="27">
        <f>IF(AND($C76="x",$A76&lt;&gt;""),$A76,"")</f>
        <v/>
      </c>
    </row>
    <row r="77">
      <c r="A77" s="25" t="inlineStr">
        <is>
          <t>orders__line_items__extended__order_count</t>
        </is>
      </c>
      <c r="B77" s="29" t="inlineStr">
        <is>
          <t>Extended Order Line Item Order Count · NUMERIC · WooCommerce order_line_items</t>
        </is>
      </c>
      <c r="C77" s="26" t="n"/>
      <c r="D77" s="27">
        <f>IF(AND($C77="x",$A77&lt;&gt;""),$A77,"")</f>
        <v/>
      </c>
    </row>
    <row r="78">
      <c r="A78" s="25" t="inlineStr">
        <is>
          <t>orders__line_items__extended__product_name</t>
        </is>
      </c>
      <c r="B78" s="29" t="inlineStr">
        <is>
          <t>Extended Order Line Item Product Name · TEXT · WooCommerce order_line_items</t>
        </is>
      </c>
      <c r="C78" s="26" t="n"/>
      <c r="D78" s="27">
        <f>IF(AND($C78="x",$A78&lt;&gt;""),$A78,"")</f>
        <v/>
      </c>
    </row>
    <row r="79">
      <c r="A79" s="25" t="inlineStr">
        <is>
          <t>orders__line_items__extended__product_sku</t>
        </is>
      </c>
      <c r="B79" s="29" t="inlineStr">
        <is>
          <t>Extended Order Line Item Product SKU · TEXT · WooCommerce order_line_items</t>
        </is>
      </c>
      <c r="C79" s="26" t="n"/>
      <c r="D79" s="27">
        <f>IF(AND($C79="x",$A79&lt;&gt;""),$A79,"")</f>
        <v/>
      </c>
    </row>
    <row r="80">
      <c r="A80" s="25" t="inlineStr">
        <is>
          <t>orders__line_items__id</t>
        </is>
      </c>
      <c r="B80" s="29" t="inlineStr">
        <is>
          <t>Order Line Item ID · TEXT · WooCommerce order_line_items</t>
        </is>
      </c>
      <c r="C80" s="26" t="n"/>
      <c r="D80" s="27">
        <f>IF(AND($C80="x",$A80&lt;&gt;""),$A80,"")</f>
        <v/>
      </c>
    </row>
    <row r="81">
      <c r="A81" s="25" t="inlineStr">
        <is>
          <t>orders__line_items__image__id</t>
        </is>
      </c>
      <c r="B81" s="29" t="inlineStr">
        <is>
          <t>Order Line Item Image ID · TEXT · WooCommerce order_line_items</t>
        </is>
      </c>
      <c r="C81" s="26" t="n"/>
      <c r="D81" s="27">
        <f>IF(AND($C81="x",$A81&lt;&gt;""),$A81,"")</f>
        <v/>
      </c>
    </row>
    <row r="82">
      <c r="A82" s="25" t="inlineStr">
        <is>
          <t>orders__line_items__image__src</t>
        </is>
      </c>
      <c r="B82" s="29" t="inlineStr">
        <is>
          <t>Order Line Item Image · IMAGE_URL · WooCommerce order_line_items</t>
        </is>
      </c>
      <c r="C82" s="26" t="n"/>
      <c r="D82" s="27">
        <f>IF(AND($C82="x",$A82&lt;&gt;""),$A82,"")</f>
        <v/>
      </c>
    </row>
    <row r="83">
      <c r="A83" s="25" t="inlineStr">
        <is>
          <t>orders__line_items__name</t>
        </is>
      </c>
      <c r="B83" s="29" t="inlineStr">
        <is>
          <t>Order Line Item Name · TEXT · WooCommerce order_line_items</t>
        </is>
      </c>
      <c r="C83" s="26" t="n"/>
      <c r="D83" s="27">
        <f>IF(AND($C83="x",$A83&lt;&gt;""),$A83,"")</f>
        <v/>
      </c>
    </row>
    <row r="84">
      <c r="A84" s="25" t="inlineStr">
        <is>
          <t>orders__line_items__parent_name</t>
        </is>
      </c>
      <c r="B84" s="29" t="inlineStr">
        <is>
          <t>Order Line Item Parent Name · TEXT · WooCommerce order_line_items</t>
        </is>
      </c>
      <c r="C84" s="26" t="n"/>
      <c r="D84" s="27">
        <f>IF(AND($C84="x",$A84&lt;&gt;""),$A84,"")</f>
        <v/>
      </c>
    </row>
    <row r="85">
      <c r="A85" s="25" t="inlineStr">
        <is>
          <t>orders__line_items__price</t>
        </is>
      </c>
      <c r="B85" s="29" t="inlineStr">
        <is>
          <t>Order Line Item Price · NUMERIC · WooCommerce order_line_items</t>
        </is>
      </c>
      <c r="C85" s="26" t="n"/>
      <c r="D85" s="27">
        <f>IF(AND($C85="x",$A85&lt;&gt;""),$A85,"")</f>
        <v/>
      </c>
    </row>
    <row r="86">
      <c r="A86" s="25" t="inlineStr">
        <is>
          <t>orders__line_items__product_id</t>
        </is>
      </c>
      <c r="B86" s="29" t="inlineStr">
        <is>
          <t>Order Line Item Product ID · TEXT · WooCommerce order_line_items</t>
        </is>
      </c>
      <c r="C86" s="26" t="n"/>
      <c r="D86" s="27">
        <f>IF(AND($C86="x",$A86&lt;&gt;""),$A86,"")</f>
        <v/>
      </c>
    </row>
    <row r="87">
      <c r="A87" s="25" t="inlineStr">
        <is>
          <t>orders__line_items__quantity</t>
        </is>
      </c>
      <c r="B87" s="29" t="inlineStr">
        <is>
          <t>Order Line Item Quantity · NUMERIC · WooCommerce order_line_items</t>
        </is>
      </c>
      <c r="C87" s="26" t="n"/>
      <c r="D87" s="27">
        <f>IF(AND($C87="x",$A87&lt;&gt;""),$A87,"")</f>
        <v/>
      </c>
    </row>
    <row r="88">
      <c r="A88" s="25" t="inlineStr">
        <is>
          <t>orders__line_items__sku</t>
        </is>
      </c>
      <c r="B88" s="29" t="inlineStr">
        <is>
          <t>Order Line Item SKU · TEXT · WooCommerce order_line_items</t>
        </is>
      </c>
      <c r="C88" s="26" t="n"/>
      <c r="D88" s="27">
        <f>IF(AND($C88="x",$A88&lt;&gt;""),$A88,"")</f>
        <v/>
      </c>
    </row>
    <row r="89">
      <c r="A89" s="25" t="inlineStr">
        <is>
          <t>orders__line_items__subtotal</t>
        </is>
      </c>
      <c r="B89" s="29" t="inlineStr">
        <is>
          <t>Order Line Item Subtotal · NUMERIC · WooCommerce order_line_items</t>
        </is>
      </c>
      <c r="C89" s="26" t="n"/>
      <c r="D89" s="27">
        <f>IF(AND($C89="x",$A89&lt;&gt;""),$A89,"")</f>
        <v/>
      </c>
    </row>
    <row r="90">
      <c r="A90" s="25" t="inlineStr">
        <is>
          <t>orders__line_items__subtotal_tax</t>
        </is>
      </c>
      <c r="B90" s="29" t="inlineStr">
        <is>
          <t>Order Line Item Subtotal Tax · NUMERIC · WooCommerce order_line_items</t>
        </is>
      </c>
      <c r="C90" s="26" t="n"/>
      <c r="D90" s="27">
        <f>IF(AND($C90="x",$A90&lt;&gt;""),$A90,"")</f>
        <v/>
      </c>
    </row>
    <row r="91">
      <c r="A91" s="25" t="inlineStr">
        <is>
          <t>orders__line_items__tax_class</t>
        </is>
      </c>
      <c r="B91" s="29" t="inlineStr">
        <is>
          <t>Order Line Item Tax Class · TEXT · WooCommerce order_line_items</t>
        </is>
      </c>
      <c r="C91" s="26" t="n"/>
      <c r="D91" s="27">
        <f>IF(AND($C91="x",$A91&lt;&gt;""),$A91,"")</f>
        <v/>
      </c>
    </row>
    <row r="92">
      <c r="A92" s="25" t="inlineStr">
        <is>
          <t>orders__line_items__total</t>
        </is>
      </c>
      <c r="B92" s="29" t="inlineStr">
        <is>
          <t>Order Line Item Total · NUMERIC · WooCommerce order_line_items</t>
        </is>
      </c>
      <c r="C92" s="26" t="n"/>
      <c r="D92" s="27">
        <f>IF(AND($C92="x",$A92&lt;&gt;""),$A92,"")</f>
        <v/>
      </c>
    </row>
    <row r="93">
      <c r="A93" s="25" t="inlineStr">
        <is>
          <t>orders__line_items__total_tax</t>
        </is>
      </c>
      <c r="B93" s="29" t="inlineStr">
        <is>
          <t>Order Line Item Total Tax · NUMERIC · WooCommerce order_line_items</t>
        </is>
      </c>
      <c r="C93" s="26" t="n"/>
      <c r="D93" s="27">
        <f>IF(AND($C93="x",$A93&lt;&gt;""),$A93,"")</f>
        <v/>
      </c>
    </row>
    <row r="94">
      <c r="A94" s="25" t="inlineStr">
        <is>
          <t>orders__line_items__variation_id</t>
        </is>
      </c>
      <c r="B94" s="29" t="inlineStr">
        <is>
          <t>Order Line Item Variation ID · TEXT · WooCommerce order_line_items</t>
        </is>
      </c>
      <c r="C94" s="26" t="n"/>
      <c r="D94" s="27">
        <f>IF(AND($C94="x",$A94&lt;&gt;""),$A94,"")</f>
        <v/>
      </c>
    </row>
    <row r="95">
      <c r="A95" s="25" t="inlineStr">
        <is>
          <t>order_meta__id</t>
        </is>
      </c>
      <c r="B95" s="29" t="inlineStr">
        <is>
          <t>Order Meta ID · TEXT · WooCommerce order_meta</t>
        </is>
      </c>
      <c r="C95" s="26" t="n"/>
      <c r="D95" s="27">
        <f>IF(AND($C95="x",$A95&lt;&gt;""),$A95,"")</f>
        <v/>
      </c>
    </row>
    <row r="96">
      <c r="A96" s="25" t="inlineStr">
        <is>
          <t>order_meta__key</t>
        </is>
      </c>
      <c r="B96" s="29" t="inlineStr">
        <is>
          <t>Order Meta Key · TEXT · WooCommerce order_meta</t>
        </is>
      </c>
      <c r="C96" s="26" t="n"/>
      <c r="D96" s="27">
        <f>IF(AND($C96="x",$A96&lt;&gt;""),$A96,"")</f>
        <v/>
      </c>
    </row>
    <row r="97">
      <c r="A97" s="25" t="inlineStr">
        <is>
          <t>order_meta__value</t>
        </is>
      </c>
      <c r="B97" s="29" t="inlineStr">
        <is>
          <t>Order Meta Value · TEXT · WooCommerce order_meta</t>
        </is>
      </c>
      <c r="C97" s="26" t="n"/>
      <c r="D97" s="27">
        <f>IF(AND($C97="x",$A97&lt;&gt;""),$A97,"")</f>
        <v/>
      </c>
    </row>
    <row r="98">
      <c r="A98" s="25" t="inlineStr">
        <is>
          <t>order_notes__added_by_user</t>
        </is>
      </c>
      <c r="B98" s="29" t="inlineStr">
        <is>
          <t>order_notes.added_by_user · BOOLEAN · WooCommerce order_notes</t>
        </is>
      </c>
      <c r="C98" s="26" t="n"/>
      <c r="D98" s="27">
        <f>IF(AND($C98="x",$A98&lt;&gt;""),$A98,"")</f>
        <v/>
      </c>
    </row>
    <row r="99">
      <c r="A99" s="25" t="inlineStr">
        <is>
          <t>order_notes__author</t>
        </is>
      </c>
      <c r="B99" s="29" t="inlineStr">
        <is>
          <t>order_notes.author · TEXT · WooCommerce order_notes</t>
        </is>
      </c>
      <c r="C99" s="26" t="n"/>
      <c r="D99" s="27">
        <f>IF(AND($C99="x",$A99&lt;&gt;""),$A99,"")</f>
        <v/>
      </c>
    </row>
    <row r="100">
      <c r="A100" s="25" t="inlineStr">
        <is>
          <t>order_notes__custom_note</t>
        </is>
      </c>
      <c r="B100" s="29" t="inlineStr">
        <is>
          <t>order_notes.custom_note · BOOLEAN · WooCommerce order_notes</t>
        </is>
      </c>
      <c r="C100" s="26" t="n"/>
      <c r="D100" s="27">
        <f>IF(AND($C100="x",$A100&lt;&gt;""),$A100,"")</f>
        <v/>
      </c>
    </row>
    <row r="101">
      <c r="A101" s="25" t="inlineStr">
        <is>
          <t>order_notes__date_created</t>
        </is>
      </c>
      <c r="B101" s="29" t="inlineStr">
        <is>
          <t>order_notes.date_created · DATE · WooCommerce order_notes</t>
        </is>
      </c>
      <c r="C101" s="26" t="n"/>
      <c r="D101" s="27">
        <f>IF(AND($C101="x",$A101&lt;&gt;""),$A101,"")</f>
        <v/>
      </c>
    </row>
    <row r="102">
      <c r="A102" s="25" t="inlineStr">
        <is>
          <t>order_notes__date_created_gmt</t>
        </is>
      </c>
      <c r="B102" s="29" t="inlineStr">
        <is>
          <t>order_notes.date_created_gmt · DATE · WooCommerce order_notes</t>
        </is>
      </c>
      <c r="C102" s="26" t="n"/>
      <c r="D102" s="27">
        <f>IF(AND($C102="x",$A102&lt;&gt;""),$A102,"")</f>
        <v/>
      </c>
    </row>
    <row r="103">
      <c r="A103" s="25" t="inlineStr">
        <is>
          <t>order_notes__id</t>
        </is>
      </c>
      <c r="B103" s="29" t="inlineStr">
        <is>
          <t>order_notes.id · TEXT · WooCommerce order_notes</t>
        </is>
      </c>
      <c r="C103" s="26" t="n"/>
      <c r="D103" s="27">
        <f>IF(AND($C103="x",$A103&lt;&gt;""),$A103,"")</f>
        <v/>
      </c>
    </row>
    <row r="104">
      <c r="A104" s="25" t="inlineStr">
        <is>
          <t>order_notes__note</t>
        </is>
      </c>
      <c r="B104" s="29" t="inlineStr">
        <is>
          <t>order_notes.note · TEXT · WooCommerce order_notes</t>
        </is>
      </c>
      <c r="C104" s="26" t="n"/>
      <c r="D104" s="27">
        <f>IF(AND($C104="x",$A104&lt;&gt;""),$A104,"")</f>
        <v/>
      </c>
    </row>
    <row r="105">
      <c r="A105" s="25" t="inlineStr">
        <is>
          <t>orders__refunds__id</t>
        </is>
      </c>
      <c r="B105" s="29" t="inlineStr">
        <is>
          <t>Orders Refunds ID · TEXT · WooCommerce order_refunds</t>
        </is>
      </c>
      <c r="C105" s="26" t="n"/>
      <c r="D105" s="27">
        <f>IF(AND($C105="x",$A105&lt;&gt;""),$A105,"")</f>
        <v/>
      </c>
    </row>
    <row r="106">
      <c r="A106" s="25" t="inlineStr">
        <is>
          <t>orders__refunds__reason</t>
        </is>
      </c>
      <c r="B106" s="29" t="inlineStr">
        <is>
          <t>Orders Refunds Reason · TEXT · WooCommerce order_refunds</t>
        </is>
      </c>
      <c r="C106" s="26" t="n"/>
      <c r="D106" s="27">
        <f>IF(AND($C106="x",$A106&lt;&gt;""),$A106,"")</f>
        <v/>
      </c>
    </row>
    <row r="107">
      <c r="A107" s="25" t="inlineStr">
        <is>
          <t>orders__shipping_lines__id</t>
        </is>
      </c>
      <c r="B107" s="29" t="inlineStr">
        <is>
          <t>Orders Shipping Lines ID · TEXT · WooCommerce order_shipping_lines</t>
        </is>
      </c>
      <c r="C107" s="26" t="n"/>
      <c r="D107" s="27">
        <f>IF(AND($C107="x",$A107&lt;&gt;""),$A107,"")</f>
        <v/>
      </c>
    </row>
    <row r="108">
      <c r="A108" s="25" t="inlineStr">
        <is>
          <t>orders__shipping_lines__instance_id</t>
        </is>
      </c>
      <c r="B108" s="29" t="inlineStr">
        <is>
          <t>Orders Shipping Lines Instance ID · TEXT · WooCommerce order_shipping_lines</t>
        </is>
      </c>
      <c r="C108" s="26" t="n"/>
      <c r="D108" s="27">
        <f>IF(AND($C108="x",$A108&lt;&gt;""),$A108,"")</f>
        <v/>
      </c>
    </row>
    <row r="109">
      <c r="A109" s="25" t="inlineStr">
        <is>
          <t>orders__shipping_lines__meta_data</t>
        </is>
      </c>
      <c r="B109" s="29" t="inlineStr">
        <is>
          <t>Orders Shipping Lines Meta Data · TEXT · WooCommerce order_shipping_lines</t>
        </is>
      </c>
      <c r="C109" s="26" t="n"/>
      <c r="D109" s="27">
        <f>IF(AND($C109="x",$A109&lt;&gt;""),$A109,"")</f>
        <v/>
      </c>
    </row>
    <row r="110">
      <c r="A110" s="25" t="inlineStr">
        <is>
          <t>orders__shipping_lines__method_id</t>
        </is>
      </c>
      <c r="B110" s="29" t="inlineStr">
        <is>
          <t>Orders Shipping Lines Method ID · TEXT · WooCommerce order_shipping_lines</t>
        </is>
      </c>
      <c r="C110" s="26" t="n"/>
      <c r="D110" s="27">
        <f>IF(AND($C110="x",$A110&lt;&gt;""),$A110,"")</f>
        <v/>
      </c>
    </row>
    <row r="111">
      <c r="A111" s="25" t="inlineStr">
        <is>
          <t>orders__shipping_lines__method_title</t>
        </is>
      </c>
      <c r="B111" s="29" t="inlineStr">
        <is>
          <t>Orders Shipping Lines Method Title · TEXT · WooCommerce order_shipping_lines</t>
        </is>
      </c>
      <c r="C111" s="26" t="n"/>
      <c r="D111" s="27">
        <f>IF(AND($C111="x",$A111&lt;&gt;""),$A111,"")</f>
        <v/>
      </c>
    </row>
    <row r="112">
      <c r="A112" s="25" t="inlineStr">
        <is>
          <t>orders__shipping_lines__total</t>
        </is>
      </c>
      <c r="B112" s="29" t="inlineStr">
        <is>
          <t>Orders Shipping Lines Total · NUMERIC · WooCommerce order_shipping_lines</t>
        </is>
      </c>
      <c r="C112" s="26" t="n"/>
      <c r="D112" s="27">
        <f>IF(AND($C112="x",$A112&lt;&gt;""),$A112,"")</f>
        <v/>
      </c>
    </row>
    <row r="113">
      <c r="A113" s="25" t="inlineStr">
        <is>
          <t>orders__shipping_lines__total_tax</t>
        </is>
      </c>
      <c r="B113" s="29" t="inlineStr">
        <is>
          <t>Orders Shipping Lines Total Tax · NUMERIC · WooCommerce order_shipping_lines</t>
        </is>
      </c>
      <c r="C113" s="26" t="n"/>
      <c r="D113" s="27">
        <f>IF(AND($C113="x",$A113&lt;&gt;""),$A113,"")</f>
        <v/>
      </c>
    </row>
    <row r="114">
      <c r="A114" s="25" t="inlineStr">
        <is>
          <t>orders__tax_lines__compound</t>
        </is>
      </c>
      <c r="B114" s="29" t="inlineStr">
        <is>
          <t>Orders Tax Lines Compound · BOOLEAN · WooCommerce order_tax_lines</t>
        </is>
      </c>
      <c r="C114" s="26" t="n"/>
      <c r="D114" s="27">
        <f>IF(AND($C114="x",$A114&lt;&gt;""),$A114,"")</f>
        <v/>
      </c>
    </row>
    <row r="115">
      <c r="A115" s="25" t="inlineStr">
        <is>
          <t>orders__tax_lines__id</t>
        </is>
      </c>
      <c r="B115" s="29" t="inlineStr">
        <is>
          <t>Orders Tax Lines ID · TEXT · WooCommerce order_tax_lines</t>
        </is>
      </c>
      <c r="C115" s="26" t="n"/>
      <c r="D115" s="27">
        <f>IF(AND($C115="x",$A115&lt;&gt;""),$A115,"")</f>
        <v/>
      </c>
    </row>
    <row r="116">
      <c r="A116" s="25" t="inlineStr">
        <is>
          <t>orders__tax_lines__label</t>
        </is>
      </c>
      <c r="B116" s="29" t="inlineStr">
        <is>
          <t>Orders Tax Lines Label · TEXT · WooCommerce order_tax_lines</t>
        </is>
      </c>
      <c r="C116" s="26" t="n"/>
      <c r="D116" s="27">
        <f>IF(AND($C116="x",$A116&lt;&gt;""),$A116,"")</f>
        <v/>
      </c>
    </row>
    <row r="117">
      <c r="A117" s="25" t="inlineStr">
        <is>
          <t>orders__tax_lines__meta_data</t>
        </is>
      </c>
      <c r="B117" s="29" t="inlineStr">
        <is>
          <t>Orders Tax Lines Meta Data · TEXT · WooCommerce order_tax_lines</t>
        </is>
      </c>
      <c r="C117" s="26" t="n"/>
      <c r="D117" s="27">
        <f>IF(AND($C117="x",$A117&lt;&gt;""),$A117,"")</f>
        <v/>
      </c>
    </row>
    <row r="118">
      <c r="A118" s="25" t="inlineStr">
        <is>
          <t>orders__tax_lines__rate_code</t>
        </is>
      </c>
      <c r="B118" s="29" t="inlineStr">
        <is>
          <t>Orders Tax Lines Rate Code · TEXT · WooCommerce order_tax_lines</t>
        </is>
      </c>
      <c r="C118" s="26" t="n"/>
      <c r="D118" s="27">
        <f>IF(AND($C118="x",$A118&lt;&gt;""),$A118,"")</f>
        <v/>
      </c>
    </row>
    <row r="119">
      <c r="A119" s="25" t="inlineStr">
        <is>
          <t>orders__tax_lines__rate_id</t>
        </is>
      </c>
      <c r="B119" s="29" t="inlineStr">
        <is>
          <t>Orders Tax Lines Rate ID · TEXT · WooCommerce order_tax_lines</t>
        </is>
      </c>
      <c r="C119" s="26" t="n"/>
      <c r="D119" s="27">
        <f>IF(AND($C119="x",$A119&lt;&gt;""),$A119,"")</f>
        <v/>
      </c>
    </row>
    <row r="120">
      <c r="A120" s="25" t="inlineStr">
        <is>
          <t>orders__tax_lines__rate_percent</t>
        </is>
      </c>
      <c r="B120" s="29" t="inlineStr">
        <is>
          <t>Orders Tax Lines Rate Percent · PERCENT · WooCommerce order_tax_lines</t>
        </is>
      </c>
      <c r="C120" s="26" t="n"/>
      <c r="D120" s="27">
        <f>IF(AND($C120="x",$A120&lt;&gt;""),$A120,"")</f>
        <v/>
      </c>
    </row>
    <row r="121">
      <c r="A121" s="25" t="inlineStr">
        <is>
          <t>orders__tax_lines__shipping_tax_total</t>
        </is>
      </c>
      <c r="B121" s="29" t="inlineStr">
        <is>
          <t>Orders Tax Lines Shipping Tax Total · NUMERIC · WooCommerce order_tax_lines</t>
        </is>
      </c>
      <c r="C121" s="26" t="n"/>
      <c r="D121" s="27">
        <f>IF(AND($C121="x",$A121&lt;&gt;""),$A121,"")</f>
        <v/>
      </c>
    </row>
    <row r="122">
      <c r="A122" s="25" t="inlineStr">
        <is>
          <t>orders__tax_lines__tax_total</t>
        </is>
      </c>
      <c r="B122" s="29" t="inlineStr">
        <is>
          <t>Orders Tax Lines Tax Total · NUMERIC · WooCommerce order_tax_lines</t>
        </is>
      </c>
      <c r="C122" s="26" t="n"/>
      <c r="D122" s="27">
        <f>IF(AND($C122="x",$A122&lt;&gt;""),$A122,"")</f>
        <v/>
      </c>
    </row>
    <row r="123">
      <c r="A123" s="25" t="inlineStr">
        <is>
          <t>orders___links</t>
        </is>
      </c>
      <c r="B123" s="29" t="inlineStr">
        <is>
          <t>orders.links · TEXT · WooCommerce orders</t>
        </is>
      </c>
      <c r="C123" s="26" t="n"/>
      <c r="D123" s="27">
        <f>IF(AND($C123="x",$A123&lt;&gt;""),$A123,"")</f>
        <v/>
      </c>
    </row>
    <row r="124">
      <c r="A124" s="25" t="inlineStr">
        <is>
          <t>orders__billing</t>
        </is>
      </c>
      <c r="B124" s="29" t="inlineStr">
        <is>
          <t>orders.billing · TEXT · WooCommerce orders</t>
        </is>
      </c>
      <c r="C124" s="26" t="n"/>
      <c r="D124" s="27">
        <f>IF(AND($C124="x",$A124&lt;&gt;""),$A124,"")</f>
        <v/>
      </c>
    </row>
    <row r="125">
      <c r="A125" s="25" t="inlineStr">
        <is>
          <t>orders__billing__address_1</t>
        </is>
      </c>
      <c r="B125" s="29" t="inlineStr">
        <is>
          <t>Orders Billing Address 1 · TEXT · WooCommerce orders</t>
        </is>
      </c>
      <c r="C125" s="26" t="n"/>
      <c r="D125" s="27">
        <f>IF(AND($C125="x",$A125&lt;&gt;""),$A125,"")</f>
        <v/>
      </c>
    </row>
    <row r="126">
      <c r="A126" s="25" t="inlineStr">
        <is>
          <t>orders__billing__address_2</t>
        </is>
      </c>
      <c r="B126" s="29" t="inlineStr">
        <is>
          <t>Orders Billing Address 2 · TEXT · WooCommerce orders</t>
        </is>
      </c>
      <c r="C126" s="26" t="n"/>
      <c r="D126" s="27">
        <f>IF(AND($C126="x",$A126&lt;&gt;""),$A126,"")</f>
        <v/>
      </c>
    </row>
    <row r="127">
      <c r="A127" s="25" t="inlineStr">
        <is>
          <t>orders__billing__city</t>
        </is>
      </c>
      <c r="B127" s="29" t="inlineStr">
        <is>
          <t>Orders Billing City · CITY · WooCommerce orders</t>
        </is>
      </c>
      <c r="C127" s="26" t="n"/>
      <c r="D127" s="27">
        <f>IF(AND($C127="x",$A127&lt;&gt;""),$A127,"")</f>
        <v/>
      </c>
    </row>
    <row r="128">
      <c r="A128" s="25" t="inlineStr">
        <is>
          <t>orders__billing__company</t>
        </is>
      </c>
      <c r="B128" s="29" t="inlineStr">
        <is>
          <t>Orders Billing Company · TEXT · WooCommerce orders</t>
        </is>
      </c>
      <c r="C128" s="26" t="n"/>
      <c r="D128" s="27">
        <f>IF(AND($C128="x",$A128&lt;&gt;""),$A128,"")</f>
        <v/>
      </c>
    </row>
    <row r="129">
      <c r="A129" s="25" t="inlineStr">
        <is>
          <t>orders__billing__country</t>
        </is>
      </c>
      <c r="B129" s="29" t="inlineStr">
        <is>
          <t>Orders Billing Country · COUNTRY · WooCommerce orders</t>
        </is>
      </c>
      <c r="C129" s="26" t="n"/>
      <c r="D129" s="27">
        <f>IF(AND($C129="x",$A129&lt;&gt;""),$A129,"")</f>
        <v/>
      </c>
    </row>
    <row r="130">
      <c r="A130" s="25" t="inlineStr">
        <is>
          <t>orders__billing__email</t>
        </is>
      </c>
      <c r="B130" s="29" t="inlineStr">
        <is>
          <t>Orders Billing Email · TEXT · WooCommerce orders</t>
        </is>
      </c>
      <c r="C130" s="26" t="n"/>
      <c r="D130" s="27">
        <f>IF(AND($C130="x",$A130&lt;&gt;""),$A130,"")</f>
        <v/>
      </c>
    </row>
    <row r="131">
      <c r="A131" s="25" t="inlineStr">
        <is>
          <t>orders__billing__first_name</t>
        </is>
      </c>
      <c r="B131" s="29" t="inlineStr">
        <is>
          <t>Orders Billing First Name · TEXT · WooCommerce orders</t>
        </is>
      </c>
      <c r="C131" s="26" t="n"/>
      <c r="D131" s="27">
        <f>IF(AND($C131="x",$A131&lt;&gt;""),$A131,"")</f>
        <v/>
      </c>
    </row>
    <row r="132">
      <c r="A132" s="25" t="inlineStr">
        <is>
          <t>orders__billing__last_name</t>
        </is>
      </c>
      <c r="B132" s="29" t="inlineStr">
        <is>
          <t>Orders Billing Last Name · TEXT · WooCommerce orders</t>
        </is>
      </c>
      <c r="C132" s="26" t="n"/>
      <c r="D132" s="27">
        <f>IF(AND($C132="x",$A132&lt;&gt;""),$A132,"")</f>
        <v/>
      </c>
    </row>
    <row r="133">
      <c r="A133" s="25" t="inlineStr">
        <is>
          <t>orders__billing__phone</t>
        </is>
      </c>
      <c r="B133" s="29" t="inlineStr">
        <is>
          <t>Orders Billing Phone · TEXT · WooCommerce orders</t>
        </is>
      </c>
      <c r="C133" s="26" t="n"/>
      <c r="D133" s="27">
        <f>IF(AND($C133="x",$A133&lt;&gt;""),$A133,"")</f>
        <v/>
      </c>
    </row>
    <row r="134">
      <c r="A134" s="25" t="inlineStr">
        <is>
          <t>orders__billing__postcode</t>
        </is>
      </c>
      <c r="B134" s="29" t="inlineStr">
        <is>
          <t>Orders Billing Postcode · TEXT · WooCommerce orders</t>
        </is>
      </c>
      <c r="C134" s="26" t="n"/>
      <c r="D134" s="27">
        <f>IF(AND($C134="x",$A134&lt;&gt;""),$A134,"")</f>
        <v/>
      </c>
    </row>
    <row r="135">
      <c r="A135" s="25" t="inlineStr">
        <is>
          <t>orders__billing__state</t>
        </is>
      </c>
      <c r="B135" s="29" t="inlineStr">
        <is>
          <t>Orders Billing State · TEXT · WooCommerce orders</t>
        </is>
      </c>
      <c r="C135" s="26" t="n"/>
      <c r="D135" s="27">
        <f>IF(AND($C135="x",$A135&lt;&gt;""),$A135,"")</f>
        <v/>
      </c>
    </row>
    <row r="136">
      <c r="A136" s="25" t="inlineStr">
        <is>
          <t>orders__cart_hash</t>
        </is>
      </c>
      <c r="B136" s="29" t="inlineStr">
        <is>
          <t>orders.cart_hash · TEXT · WooCommerce orders</t>
        </is>
      </c>
      <c r="C136" s="26" t="n"/>
      <c r="D136" s="27">
        <f>IF(AND($C136="x",$A136&lt;&gt;""),$A136,"")</f>
        <v/>
      </c>
    </row>
    <row r="137">
      <c r="A137" s="25" t="inlineStr">
        <is>
          <t>orders__cart_tax</t>
        </is>
      </c>
      <c r="B137" s="29" t="inlineStr">
        <is>
          <t>orders.cart_tax · NUMERIC · WooCommerce orders</t>
        </is>
      </c>
      <c r="C137" s="26" t="n"/>
      <c r="D137" s="27">
        <f>IF(AND($C137="x",$A137&lt;&gt;""),$A137,"")</f>
        <v/>
      </c>
    </row>
    <row r="138">
      <c r="A138" s="25" t="inlineStr">
        <is>
          <t>orders__coupon_lines</t>
        </is>
      </c>
      <c r="B138" s="29" t="inlineStr">
        <is>
          <t>orders.coupon_lines · TEXT · WooCommerce orders</t>
        </is>
      </c>
      <c r="C138" s="26" t="n"/>
      <c r="D138" s="27">
        <f>IF(AND($C138="x",$A138&lt;&gt;""),$A138,"")</f>
        <v/>
      </c>
    </row>
    <row r="139">
      <c r="A139" s="25" t="inlineStr">
        <is>
          <t>orders__created_via</t>
        </is>
      </c>
      <c r="B139" s="29" t="inlineStr">
        <is>
          <t>orders.created_via · TEXT · WooCommerce orders</t>
        </is>
      </c>
      <c r="C139" s="26" t="n"/>
      <c r="D139" s="27">
        <f>IF(AND($C139="x",$A139&lt;&gt;""),$A139,"")</f>
        <v/>
      </c>
    </row>
    <row r="140">
      <c r="A140" s="25" t="inlineStr">
        <is>
          <t>orders__currency</t>
        </is>
      </c>
      <c r="B140" s="29" t="inlineStr">
        <is>
          <t>orders.currency · TEXT · WooCommerce orders</t>
        </is>
      </c>
      <c r="C140" s="26" t="n"/>
      <c r="D140" s="27">
        <f>IF(AND($C140="x",$A140&lt;&gt;""),$A140,"")</f>
        <v/>
      </c>
    </row>
    <row r="141">
      <c r="A141" s="25" t="inlineStr">
        <is>
          <t>orders__customer_ip_address</t>
        </is>
      </c>
      <c r="B141" s="29" t="inlineStr">
        <is>
          <t>orders.customer_ip_address · TEXT · WooCommerce orders</t>
        </is>
      </c>
      <c r="C141" s="26" t="n"/>
      <c r="D141" s="27">
        <f>IF(AND($C141="x",$A141&lt;&gt;""),$A141,"")</f>
        <v/>
      </c>
    </row>
    <row r="142">
      <c r="A142" s="25" t="inlineStr">
        <is>
          <t>orders__customer_note</t>
        </is>
      </c>
      <c r="B142" s="29" t="inlineStr">
        <is>
          <t>orders.customer_note · TEXT · WooCommerce orders</t>
        </is>
      </c>
      <c r="C142" s="26" t="n"/>
      <c r="D142" s="27">
        <f>IF(AND($C142="x",$A142&lt;&gt;""),$A142,"")</f>
        <v/>
      </c>
    </row>
    <row r="143">
      <c r="A143" s="25" t="inlineStr">
        <is>
          <t>orders__customer_user_agent</t>
        </is>
      </c>
      <c r="B143" s="29" t="inlineStr">
        <is>
          <t>orders.customer_user_agent · TEXT · WooCommerce orders</t>
        </is>
      </c>
      <c r="C143" s="26" t="n"/>
      <c r="D143" s="27">
        <f>IF(AND($C143="x",$A143&lt;&gt;""),$A143,"")</f>
        <v/>
      </c>
    </row>
    <row r="144">
      <c r="A144" s="25" t="inlineStr">
        <is>
          <t>orders__date_completed</t>
        </is>
      </c>
      <c r="B144" s="29" t="inlineStr">
        <is>
          <t>orders.date_completed · DATE · WooCommerce orders</t>
        </is>
      </c>
      <c r="C144" s="26" t="n"/>
      <c r="D144" s="27">
        <f>IF(AND($C144="x",$A144&lt;&gt;""),$A144,"")</f>
        <v/>
      </c>
    </row>
    <row r="145">
      <c r="A145" s="25" t="inlineStr">
        <is>
          <t>orders__date_completed_gmt</t>
        </is>
      </c>
      <c r="B145" s="29" t="inlineStr">
        <is>
          <t>orders.date_completed_gmt · DATE · WooCommerce orders</t>
        </is>
      </c>
      <c r="C145" s="26" t="n"/>
      <c r="D145" s="27">
        <f>IF(AND($C145="x",$A145&lt;&gt;""),$A145,"")</f>
        <v/>
      </c>
    </row>
    <row r="146">
      <c r="A146" s="25" t="inlineStr">
        <is>
          <t>orders__date_created_gmt</t>
        </is>
      </c>
      <c r="B146" s="29" t="inlineStr">
        <is>
          <t>orders.date_created_gmt · DATE · WooCommerce orders</t>
        </is>
      </c>
      <c r="C146" s="26" t="n"/>
      <c r="D146" s="27">
        <f>IF(AND($C146="x",$A146&lt;&gt;""),$A146,"")</f>
        <v/>
      </c>
    </row>
    <row r="147">
      <c r="A147" s="25" t="inlineStr">
        <is>
          <t>orders__date_modified</t>
        </is>
      </c>
      <c r="B147" s="29" t="inlineStr">
        <is>
          <t>orders.date_modified · DATE · WooCommerce orders</t>
        </is>
      </c>
      <c r="C147" s="26" t="n"/>
      <c r="D147" s="27">
        <f>IF(AND($C147="x",$A147&lt;&gt;""),$A147,"")</f>
        <v/>
      </c>
    </row>
    <row r="148">
      <c r="A148" s="25" t="inlineStr">
        <is>
          <t>orders__date_modified_gmt</t>
        </is>
      </c>
      <c r="B148" s="29" t="inlineStr">
        <is>
          <t>orders.date_modified_gmt · DATE · WooCommerce orders</t>
        </is>
      </c>
      <c r="C148" s="26" t="n"/>
      <c r="D148" s="27">
        <f>IF(AND($C148="x",$A148&lt;&gt;""),$A148,"")</f>
        <v/>
      </c>
    </row>
    <row r="149">
      <c r="A149" s="25" t="inlineStr">
        <is>
          <t>orders__date_paid_gmt</t>
        </is>
      </c>
      <c r="B149" s="29" t="inlineStr">
        <is>
          <t>orders.date_paid_gmt · DATE · WooCommerce orders</t>
        </is>
      </c>
      <c r="C149" s="26" t="n"/>
      <c r="D149" s="27">
        <f>IF(AND($C149="x",$A149&lt;&gt;""),$A149,"")</f>
        <v/>
      </c>
    </row>
    <row r="150">
      <c r="A150" s="25" t="inlineStr">
        <is>
          <t>orders__discount_tax</t>
        </is>
      </c>
      <c r="B150" s="29" t="inlineStr">
        <is>
          <t>orders.discount_tax · NUMERIC · WooCommerce orders</t>
        </is>
      </c>
      <c r="C150" s="26" t="n"/>
      <c r="D150" s="27">
        <f>IF(AND($C150="x",$A150&lt;&gt;""),$A150,"")</f>
        <v/>
      </c>
    </row>
    <row r="151">
      <c r="A151" s="25" t="inlineStr">
        <is>
          <t>orders__fee_lines</t>
        </is>
      </c>
      <c r="B151" s="29" t="inlineStr">
        <is>
          <t>orders.fee_lines · TEXT · WooCommerce orders</t>
        </is>
      </c>
      <c r="C151" s="26" t="n"/>
      <c r="D151" s="27">
        <f>IF(AND($C151="x",$A151&lt;&gt;""),$A151,"")</f>
        <v/>
      </c>
    </row>
    <row r="152">
      <c r="A152" s="25" t="inlineStr">
        <is>
          <t>orders__line_items</t>
        </is>
      </c>
      <c r="B152" s="29" t="inlineStr">
        <is>
          <t>orders.line_items · TEXT · WooCommerce orders</t>
        </is>
      </c>
      <c r="C152" s="26" t="n"/>
      <c r="D152" s="27">
        <f>IF(AND($C152="x",$A152&lt;&gt;""),$A152,"")</f>
        <v/>
      </c>
    </row>
    <row r="153">
      <c r="A153" s="25" t="inlineStr">
        <is>
          <t>orders__meta_data</t>
        </is>
      </c>
      <c r="B153" s="29" t="inlineStr">
        <is>
          <t>orders.meta_data · TEXT · WooCommerce orders</t>
        </is>
      </c>
      <c r="C153" s="26" t="n"/>
      <c r="D153" s="27">
        <f>IF(AND($C153="x",$A153&lt;&gt;""),$A153,"")</f>
        <v/>
      </c>
    </row>
    <row r="154">
      <c r="A154" s="25" t="inlineStr">
        <is>
          <t>orders__net_sales</t>
        </is>
      </c>
      <c r="B154" s="29" t="inlineStr">
        <is>
          <t>orders.net_sales · NUMERIC · WooCommerce orders</t>
        </is>
      </c>
      <c r="C154" s="26" t="n"/>
      <c r="D154" s="27">
        <f>IF(AND($C154="x",$A154&lt;&gt;""),$A154,"")</f>
        <v/>
      </c>
    </row>
    <row r="155">
      <c r="A155" s="25" t="inlineStr">
        <is>
          <t>orders__order_attribution_device_type</t>
        </is>
      </c>
      <c r="B155" s="29" t="inlineStr">
        <is>
          <t>orders.order_attribution_device_type · TEXT · WooCommerce orders</t>
        </is>
      </c>
      <c r="C155" s="26" t="n"/>
      <c r="D155" s="27">
        <f>IF(AND($C155="x",$A155&lt;&gt;""),$A155,"")</f>
        <v/>
      </c>
    </row>
    <row r="156">
      <c r="A156" s="25" t="inlineStr">
        <is>
          <t>orders__order_attribution_referrer</t>
        </is>
      </c>
      <c r="B156" s="29" t="inlineStr">
        <is>
          <t>orders.order_attribution_referrer · TEXT · WooCommerce orders</t>
        </is>
      </c>
      <c r="C156" s="26" t="n"/>
      <c r="D156" s="27">
        <f>IF(AND($C156="x",$A156&lt;&gt;""),$A156,"")</f>
        <v/>
      </c>
    </row>
    <row r="157">
      <c r="A157" s="25" t="inlineStr">
        <is>
          <t>orders__order_attribution_source_type</t>
        </is>
      </c>
      <c r="B157" s="29" t="inlineStr">
        <is>
          <t>orders.order_attribution_source_type · TEXT · WooCommerce orders</t>
        </is>
      </c>
      <c r="C157" s="26" t="n"/>
      <c r="D157" s="27">
        <f>IF(AND($C157="x",$A157&lt;&gt;""),$A157,"")</f>
        <v/>
      </c>
    </row>
    <row r="158">
      <c r="A158" s="25" t="inlineStr">
        <is>
          <t>orders__order_attribution_utm_campaign</t>
        </is>
      </c>
      <c r="B158" s="29" t="inlineStr">
        <is>
          <t>orders.order_attribution_utm_campaign · TEXT · WooCommerce orders</t>
        </is>
      </c>
      <c r="C158" s="26" t="n"/>
      <c r="D158" s="27">
        <f>IF(AND($C158="x",$A158&lt;&gt;""),$A158,"")</f>
        <v/>
      </c>
    </row>
    <row r="159">
      <c r="A159" s="25" t="inlineStr">
        <is>
          <t>orders__order_attribution_utm_medium</t>
        </is>
      </c>
      <c r="B159" s="29" t="inlineStr">
        <is>
          <t>orders.order_attribution_utm_medium · TEXT · WooCommerce orders</t>
        </is>
      </c>
      <c r="C159" s="26" t="n"/>
      <c r="D159" s="27">
        <f>IF(AND($C159="x",$A159&lt;&gt;""),$A159,"")</f>
        <v/>
      </c>
    </row>
    <row r="160">
      <c r="A160" s="25" t="inlineStr">
        <is>
          <t>orders__order_attribution_utm_source</t>
        </is>
      </c>
      <c r="B160" s="29" t="inlineStr">
        <is>
          <t>orders.order_attribution_utm_source · TEXT · WooCommerce orders</t>
        </is>
      </c>
      <c r="C160" s="26" t="n"/>
      <c r="D160" s="27">
        <f>IF(AND($C160="x",$A160&lt;&gt;""),$A160,"")</f>
        <v/>
      </c>
    </row>
    <row r="161">
      <c r="A161" s="25" t="inlineStr">
        <is>
          <t>orders__order_key</t>
        </is>
      </c>
      <c r="B161" s="29" t="inlineStr">
        <is>
          <t>orders.order_key · TEXT · WooCommerce orders</t>
        </is>
      </c>
      <c r="C161" s="26" t="n"/>
      <c r="D161" s="27">
        <f>IF(AND($C161="x",$A161&lt;&gt;""),$A161,"")</f>
        <v/>
      </c>
    </row>
    <row r="162">
      <c r="A162" s="25" t="inlineStr">
        <is>
          <t>orders__parent_id</t>
        </is>
      </c>
      <c r="B162" s="29" t="inlineStr">
        <is>
          <t>orders.parent_id · NUMERIC · WooCommerce orders</t>
        </is>
      </c>
      <c r="C162" s="26" t="n"/>
      <c r="D162" s="27">
        <f>IF(AND($C162="x",$A162&lt;&gt;""),$A162,"")</f>
        <v/>
      </c>
    </row>
    <row r="163">
      <c r="A163" s="25" t="inlineStr">
        <is>
          <t>orders__payment_method</t>
        </is>
      </c>
      <c r="B163" s="29" t="inlineStr">
        <is>
          <t>orders.payment_method · TEXT · WooCommerce orders</t>
        </is>
      </c>
      <c r="C163" s="26" t="n"/>
      <c r="D163" s="27">
        <f>IF(AND($C163="x",$A163&lt;&gt;""),$A163,"")</f>
        <v/>
      </c>
    </row>
    <row r="164">
      <c r="A164" s="25" t="inlineStr">
        <is>
          <t>orders__payment_method_title</t>
        </is>
      </c>
      <c r="B164" s="29" t="inlineStr">
        <is>
          <t>orders.payment_method_title · TEXT · WooCommerce orders</t>
        </is>
      </c>
      <c r="C164" s="26" t="n"/>
      <c r="D164" s="27">
        <f>IF(AND($C164="x",$A164&lt;&gt;""),$A164,"")</f>
        <v/>
      </c>
    </row>
    <row r="165">
      <c r="A165" s="25" t="inlineStr">
        <is>
          <t>orders__prices_include_tax</t>
        </is>
      </c>
      <c r="B165" s="29" t="inlineStr">
        <is>
          <t>orders.prices_include_tax · BOOLEAN · WooCommerce orders</t>
        </is>
      </c>
      <c r="C165" s="26" t="n"/>
      <c r="D165" s="27">
        <f>IF(AND($C165="x",$A165&lt;&gt;""),$A165,"")</f>
        <v/>
      </c>
    </row>
    <row r="166">
      <c r="A166" s="25" t="inlineStr">
        <is>
          <t>orders__refunds</t>
        </is>
      </c>
      <c r="B166" s="29" t="inlineStr">
        <is>
          <t>orders.refunds · TEXT · WooCommerce orders</t>
        </is>
      </c>
      <c r="C166" s="26" t="n"/>
      <c r="D166" s="27">
        <f>IF(AND($C166="x",$A166&lt;&gt;""),$A166,"")</f>
        <v/>
      </c>
    </row>
    <row r="167">
      <c r="A167" s="25" t="inlineStr">
        <is>
          <t>orders__set_paid</t>
        </is>
      </c>
      <c r="B167" s="29" t="inlineStr">
        <is>
          <t>orders.set_paid · BOOLEAN · WooCommerce orders</t>
        </is>
      </c>
      <c r="C167" s="26" t="n"/>
      <c r="D167" s="27">
        <f>IF(AND($C167="x",$A167&lt;&gt;""),$A167,"")</f>
        <v/>
      </c>
    </row>
    <row r="168">
      <c r="A168" s="25" t="inlineStr">
        <is>
          <t>orders__shipping</t>
        </is>
      </c>
      <c r="B168" s="29" t="inlineStr">
        <is>
          <t>orders.shipping · TEXT · WooCommerce orders</t>
        </is>
      </c>
      <c r="C168" s="26" t="n"/>
      <c r="D168" s="27">
        <f>IF(AND($C168="x",$A168&lt;&gt;""),$A168,"")</f>
        <v/>
      </c>
    </row>
    <row r="169">
      <c r="A169" s="25" t="inlineStr">
        <is>
          <t>orders__shipping__address_1</t>
        </is>
      </c>
      <c r="B169" s="29" t="inlineStr">
        <is>
          <t>Orders Shipping Address 1 · TEXT · WooCommerce orders</t>
        </is>
      </c>
      <c r="C169" s="26" t="n"/>
      <c r="D169" s="27">
        <f>IF(AND($C169="x",$A169&lt;&gt;""),$A169,"")</f>
        <v/>
      </c>
    </row>
    <row r="170">
      <c r="A170" s="25" t="inlineStr">
        <is>
          <t>orders__shipping__address_2</t>
        </is>
      </c>
      <c r="B170" s="29" t="inlineStr">
        <is>
          <t>Orders Shipping Address 2 · TEXT · WooCommerce orders</t>
        </is>
      </c>
      <c r="C170" s="26" t="n"/>
      <c r="D170" s="27">
        <f>IF(AND($C170="x",$A170&lt;&gt;""),$A170,"")</f>
        <v/>
      </c>
    </row>
    <row r="171">
      <c r="A171" s="25" t="inlineStr">
        <is>
          <t>orders__shipping__city</t>
        </is>
      </c>
      <c r="B171" s="29" t="inlineStr">
        <is>
          <t>Orders Shipping City · CITY · WooCommerce orders</t>
        </is>
      </c>
      <c r="C171" s="26" t="n"/>
      <c r="D171" s="27">
        <f>IF(AND($C171="x",$A171&lt;&gt;""),$A171,"")</f>
        <v/>
      </c>
    </row>
    <row r="172">
      <c r="A172" s="25" t="inlineStr">
        <is>
          <t>orders__shipping__company</t>
        </is>
      </c>
      <c r="B172" s="29" t="inlineStr">
        <is>
          <t>Orders Shipping Company · TEXT · WooCommerce orders</t>
        </is>
      </c>
      <c r="C172" s="26" t="n"/>
      <c r="D172" s="27">
        <f>IF(AND($C172="x",$A172&lt;&gt;""),$A172,"")</f>
        <v/>
      </c>
    </row>
    <row r="173">
      <c r="A173" s="25" t="inlineStr">
        <is>
          <t>orders__shipping__country</t>
        </is>
      </c>
      <c r="B173" s="29" t="inlineStr">
        <is>
          <t>Orders Shipping Country · COUNTRY · WooCommerce orders</t>
        </is>
      </c>
      <c r="C173" s="26" t="n"/>
      <c r="D173" s="27">
        <f>IF(AND($C173="x",$A173&lt;&gt;""),$A173,"")</f>
        <v/>
      </c>
    </row>
    <row r="174">
      <c r="A174" s="25" t="inlineStr">
        <is>
          <t>orders__shipping__first_name</t>
        </is>
      </c>
      <c r="B174" s="29" t="inlineStr">
        <is>
          <t>Orders Shipping First Name · TEXT · WooCommerce orders</t>
        </is>
      </c>
      <c r="C174" s="26" t="n"/>
      <c r="D174" s="27">
        <f>IF(AND($C174="x",$A174&lt;&gt;""),$A174,"")</f>
        <v/>
      </c>
    </row>
    <row r="175">
      <c r="A175" s="25" t="inlineStr">
        <is>
          <t>orders__shipping__last_name</t>
        </is>
      </c>
      <c r="B175" s="29" t="inlineStr">
        <is>
          <t>Orders Shipping Last Name · TEXT · WooCommerce orders</t>
        </is>
      </c>
      <c r="C175" s="26" t="n"/>
      <c r="D175" s="27">
        <f>IF(AND($C175="x",$A175&lt;&gt;""),$A175,"")</f>
        <v/>
      </c>
    </row>
    <row r="176">
      <c r="A176" s="25" t="inlineStr">
        <is>
          <t>orders__shipping__phone</t>
        </is>
      </c>
      <c r="B176" s="29" t="inlineStr">
        <is>
          <t>Orders Shipping Phone · TEXT · WooCommerce orders</t>
        </is>
      </c>
      <c r="C176" s="26" t="n"/>
      <c r="D176" s="27">
        <f>IF(AND($C176="x",$A176&lt;&gt;""),$A176,"")</f>
        <v/>
      </c>
    </row>
    <row r="177">
      <c r="A177" s="25" t="inlineStr">
        <is>
          <t>orders__shipping__postcode</t>
        </is>
      </c>
      <c r="B177" s="29" t="inlineStr">
        <is>
          <t>Orders Shipping Postcode · TEXT · WooCommerce orders</t>
        </is>
      </c>
      <c r="C177" s="26" t="n"/>
      <c r="D177" s="27">
        <f>IF(AND($C177="x",$A177&lt;&gt;""),$A177,"")</f>
        <v/>
      </c>
    </row>
    <row r="178">
      <c r="A178" s="25" t="inlineStr">
        <is>
          <t>orders__shipping__state</t>
        </is>
      </c>
      <c r="B178" s="29" t="inlineStr">
        <is>
          <t>Orders Shipping State · TEXT · WooCommerce orders</t>
        </is>
      </c>
      <c r="C178" s="26" t="n"/>
      <c r="D178" s="27">
        <f>IF(AND($C178="x",$A178&lt;&gt;""),$A178,"")</f>
        <v/>
      </c>
    </row>
    <row r="179">
      <c r="A179" s="25" t="inlineStr">
        <is>
          <t>orders__shipping_lines</t>
        </is>
      </c>
      <c r="B179" s="29" t="inlineStr">
        <is>
          <t>orders.shipping_lines · TEXT · WooCommerce orders</t>
        </is>
      </c>
      <c r="C179" s="26" t="n"/>
      <c r="D179" s="27">
        <f>IF(AND($C179="x",$A179&lt;&gt;""),$A179,"")</f>
        <v/>
      </c>
    </row>
    <row r="180">
      <c r="A180" s="25" t="inlineStr">
        <is>
          <t>orders__shipping_tax</t>
        </is>
      </c>
      <c r="B180" s="29" t="inlineStr">
        <is>
          <t>orders.shipping_tax · NUMERIC · WooCommerce orders</t>
        </is>
      </c>
      <c r="C180" s="26" t="n"/>
      <c r="D180" s="27">
        <f>IF(AND($C180="x",$A180&lt;&gt;""),$A180,"")</f>
        <v/>
      </c>
    </row>
    <row r="181">
      <c r="A181" s="25" t="inlineStr">
        <is>
          <t>orders__shop_url</t>
        </is>
      </c>
      <c r="B181" s="29" t="inlineStr">
        <is>
          <t>orders.shop_url · TEXT · WooCommerce orders</t>
        </is>
      </c>
      <c r="C181" s="26" t="n"/>
      <c r="D181" s="27">
        <f>IF(AND($C181="x",$A181&lt;&gt;""),$A181,"")</f>
        <v/>
      </c>
    </row>
    <row r="182">
      <c r="A182" s="25" t="inlineStr">
        <is>
          <t>orders__tax_lines</t>
        </is>
      </c>
      <c r="B182" s="29" t="inlineStr">
        <is>
          <t>orders.tax_lines · TEXT · WooCommerce orders</t>
        </is>
      </c>
      <c r="C182" s="26" t="n"/>
      <c r="D182" s="27">
        <f>IF(AND($C182="x",$A182&lt;&gt;""),$A182,"")</f>
        <v/>
      </c>
    </row>
    <row r="183">
      <c r="A183" s="25" t="inlineStr">
        <is>
          <t>orders__transaction_id</t>
        </is>
      </c>
      <c r="B183" s="29" t="inlineStr">
        <is>
          <t>orders.transaction_id · TEXT · WooCommerce orders</t>
        </is>
      </c>
      <c r="C183" s="26" t="n"/>
      <c r="D183" s="27">
        <f>IF(AND($C183="x",$A183&lt;&gt;""),$A183,"")</f>
        <v/>
      </c>
    </row>
    <row r="184">
      <c r="A184" s="25" t="inlineStr">
        <is>
          <t>orders__version</t>
        </is>
      </c>
      <c r="B184" s="29" t="inlineStr">
        <is>
          <t>orders.version · TEXT · WooCommerce orders</t>
        </is>
      </c>
      <c r="C184" s="26" t="n"/>
      <c r="D184" s="27">
        <f>IF(AND($C184="x",$A184&lt;&gt;""),$A184,"")</f>
        <v/>
      </c>
    </row>
    <row r="185">
      <c r="A185" s="25" t="inlineStr">
        <is>
          <t>data_fetched_at</t>
        </is>
      </c>
      <c r="B185" s="29" t="inlineStr">
        <is>
          <t>Data fetched at · TIMESTAMP · WooCommerce other</t>
        </is>
      </c>
      <c r="C185" s="26" t="n"/>
      <c r="D185" s="27">
        <f>IF(AND($C185="x",$A185&lt;&gt;""),$A185,"")</f>
        <v/>
      </c>
    </row>
    <row r="186">
      <c r="A186" s="25" t="inlineStr">
        <is>
          <t>datasource</t>
        </is>
      </c>
      <c r="B186" s="29" t="inlineStr">
        <is>
          <t>Data Source · TEXT · WooCommerce other</t>
        </is>
      </c>
      <c r="C186" s="26" t="n"/>
      <c r="D186" s="27">
        <f>IF(AND($C186="x",$A186&lt;&gt;""),$A186,"")</f>
        <v/>
      </c>
    </row>
    <row r="187">
      <c r="A187" s="25" t="inlineStr">
        <is>
          <t>day_of_month</t>
        </is>
      </c>
      <c r="B187" s="29" t="inlineStr">
        <is>
          <t>Day of month · TEXT · WooCommerce other</t>
        </is>
      </c>
      <c r="C187" s="26" t="n"/>
      <c r="D187" s="27">
        <f>IF(AND($C187="x",$A187&lt;&gt;""),$A187,"")</f>
        <v/>
      </c>
    </row>
    <row r="188">
      <c r="A188" s="25" t="inlineStr">
        <is>
          <t>month</t>
        </is>
      </c>
      <c r="B188" s="29" t="inlineStr">
        <is>
          <t>Month · TEXT · WooCommerce other</t>
        </is>
      </c>
      <c r="C188" s="26" t="n"/>
      <c r="D188" s="27">
        <f>IF(AND($C188="x",$A188&lt;&gt;""),$A188,"")</f>
        <v/>
      </c>
    </row>
    <row r="189">
      <c r="A189" s="25" t="inlineStr">
        <is>
          <t>now</t>
        </is>
      </c>
      <c r="B189" s="29" t="inlineStr">
        <is>
          <t>Now · TIMESTAMP · WooCommerce other</t>
        </is>
      </c>
      <c r="C189" s="26" t="n"/>
      <c r="D189" s="27">
        <f>IF(AND($C189="x",$A189&lt;&gt;""),$A189,"")</f>
        <v/>
      </c>
    </row>
    <row r="190">
      <c r="A190" s="25" t="inlineStr">
        <is>
          <t>shipping_zone_locations__code</t>
        </is>
      </c>
      <c r="B190" s="29" t="inlineStr">
        <is>
          <t>shipping_zone_locations.code · TEXT · WooCommerce other</t>
        </is>
      </c>
      <c r="C190" s="26" t="n"/>
      <c r="D190" s="27">
        <f>IF(AND($C190="x",$A190&lt;&gt;""),$A190,"")</f>
        <v/>
      </c>
    </row>
    <row r="191">
      <c r="A191" s="25" t="inlineStr">
        <is>
          <t>shipping_zone_locations__type</t>
        </is>
      </c>
      <c r="B191" s="29" t="inlineStr">
        <is>
          <t>shipping_zone_locations.type · TEXT · WooCommerce other</t>
        </is>
      </c>
      <c r="C191" s="26" t="n"/>
      <c r="D191" s="27">
        <f>IF(AND($C191="x",$A191&lt;&gt;""),$A191,"")</f>
        <v/>
      </c>
    </row>
    <row r="192">
      <c r="A192" s="25" t="inlineStr">
        <is>
          <t>source</t>
        </is>
      </c>
      <c r="B192" s="29" t="inlineStr">
        <is>
          <t>Source · TEXT · WooCommerce other</t>
        </is>
      </c>
      <c r="C192" s="26" t="n"/>
      <c r="D192" s="27">
        <f>IF(AND($C192="x",$A192&lt;&gt;""),$A192,"")</f>
        <v/>
      </c>
    </row>
    <row r="193">
      <c r="A193" s="25" t="inlineStr">
        <is>
          <t>tax_classes__name</t>
        </is>
      </c>
      <c r="B193" s="29" t="inlineStr">
        <is>
          <t>tax_classes.name · TEXT · WooCommerce other</t>
        </is>
      </c>
      <c r="C193" s="26" t="n"/>
      <c r="D193" s="27">
        <f>IF(AND($C193="x",$A193&lt;&gt;""),$A193,"")</f>
        <v/>
      </c>
    </row>
    <row r="194">
      <c r="A194" s="25" t="inlineStr">
        <is>
          <t>tax_classes__slug</t>
        </is>
      </c>
      <c r="B194" s="29" t="inlineStr">
        <is>
          <t>tax_classes.slug · TEXT · WooCommerce other</t>
        </is>
      </c>
      <c r="C194" s="26" t="n"/>
      <c r="D194" s="27">
        <f>IF(AND($C194="x",$A194&lt;&gt;""),$A194,"")</f>
        <v/>
      </c>
    </row>
    <row r="195">
      <c r="A195" s="25" t="inlineStr">
        <is>
          <t>today</t>
        </is>
      </c>
      <c r="B195" s="29" t="inlineStr">
        <is>
          <t>Today · DATE · WooCommerce other</t>
        </is>
      </c>
      <c r="C195" s="26" t="n"/>
      <c r="D195" s="27">
        <f>IF(AND($C195="x",$A195&lt;&gt;""),$A195,"")</f>
        <v/>
      </c>
    </row>
    <row r="196">
      <c r="A196" s="25" t="inlineStr">
        <is>
          <t>week</t>
        </is>
      </c>
      <c r="B196" s="29" t="inlineStr">
        <is>
          <t>Week · TEXT · WooCommerce other</t>
        </is>
      </c>
      <c r="C196" s="26" t="n"/>
      <c r="D196" s="27">
        <f>IF(AND($C196="x",$A196&lt;&gt;""),$A196,"")</f>
        <v/>
      </c>
    </row>
    <row r="197">
      <c r="A197" s="25" t="inlineStr">
        <is>
          <t>week_day</t>
        </is>
      </c>
      <c r="B197" s="29" t="inlineStr">
        <is>
          <t>Day of week and day number · TEXT · WooCommerce other</t>
        </is>
      </c>
      <c r="C197" s="26" t="n"/>
      <c r="D197" s="27">
        <f>IF(AND($C197="x",$A197&lt;&gt;""),$A197,"")</f>
        <v/>
      </c>
    </row>
    <row r="198">
      <c r="A198" s="25" t="inlineStr">
        <is>
          <t>week_day_iso</t>
        </is>
      </c>
      <c r="B198" s="29" t="inlineStr">
        <is>
          <t>Day of week and day number, ISO · TEXT · WooCommerce other</t>
        </is>
      </c>
      <c r="C198" s="26" t="n"/>
      <c r="D198" s="27">
        <f>IF(AND($C198="x",$A198&lt;&gt;""),$A198,"")</f>
        <v/>
      </c>
    </row>
    <row r="199">
      <c r="A199" s="25" t="inlineStr">
        <is>
          <t>week_iso</t>
        </is>
      </c>
      <c r="B199" s="29" t="inlineStr">
        <is>
          <t>Week ISO · TEXT · WooCommerce other</t>
        </is>
      </c>
      <c r="C199" s="26" t="n"/>
      <c r="D199" s="27">
        <f>IF(AND($C199="x",$A199&lt;&gt;""),$A199,"")</f>
        <v/>
      </c>
    </row>
    <row r="200">
      <c r="A200" s="25" t="inlineStr">
        <is>
          <t>year</t>
        </is>
      </c>
      <c r="B200" s="29" t="inlineStr">
        <is>
          <t>Year · TEXT · WooCommerce other</t>
        </is>
      </c>
      <c r="C200" s="26" t="n"/>
      <c r="D200" s="27">
        <f>IF(AND($C200="x",$A200&lt;&gt;""),$A200,"")</f>
        <v/>
      </c>
    </row>
    <row r="201">
      <c r="A201" s="25" t="inlineStr">
        <is>
          <t>year_month</t>
        </is>
      </c>
      <c r="B201" s="29" t="inlineStr">
        <is>
          <t>Yearmonth · TEXT · WooCommerce other</t>
        </is>
      </c>
      <c r="C201" s="26" t="n"/>
      <c r="D201" s="27">
        <f>IF(AND($C201="x",$A201&lt;&gt;""),$A201,"")</f>
        <v/>
      </c>
    </row>
    <row r="202">
      <c r="A202" s="25" t="inlineStr">
        <is>
          <t>year_month_name</t>
        </is>
      </c>
      <c r="B202" s="29" t="inlineStr">
        <is>
          <t>Year month name · TEXT · WooCommerce other</t>
        </is>
      </c>
      <c r="C202" s="26" t="n"/>
      <c r="D202" s="27">
        <f>IF(AND($C202="x",$A202&lt;&gt;""),$A202,"")</f>
        <v/>
      </c>
    </row>
    <row r="203">
      <c r="A203" s="25" t="inlineStr">
        <is>
          <t>year_of_week</t>
        </is>
      </c>
      <c r="B203" s="29" t="inlineStr">
        <is>
          <t>Year of week · TEXT · WooCommerce other</t>
        </is>
      </c>
      <c r="C203" s="26" t="n"/>
      <c r="D203" s="27">
        <f>IF(AND($C203="x",$A203&lt;&gt;""),$A203,"")</f>
        <v/>
      </c>
    </row>
    <row r="204">
      <c r="A204" s="25" t="inlineStr">
        <is>
          <t>year_of_week_iso</t>
        </is>
      </c>
      <c r="B204" s="29" t="inlineStr">
        <is>
          <t>Year of week, ISO · TEXT · WooCommerce other</t>
        </is>
      </c>
      <c r="C204" s="26" t="n"/>
      <c r="D204" s="27">
        <f>IF(AND($C204="x",$A204&lt;&gt;""),$A204,"")</f>
        <v/>
      </c>
    </row>
    <row r="205">
      <c r="A205" s="25" t="inlineStr">
        <is>
          <t>year_week</t>
        </is>
      </c>
      <c r="B205" s="29" t="inlineStr">
        <is>
          <t>Year week · TEXT · WooCommerce other</t>
        </is>
      </c>
      <c r="C205" s="26" t="n"/>
      <c r="D205" s="27">
        <f>IF(AND($C205="x",$A205&lt;&gt;""),$A205,"")</f>
        <v/>
      </c>
    </row>
    <row r="206">
      <c r="A206" s="25" t="inlineStr">
        <is>
          <t>year_week_iso</t>
        </is>
      </c>
      <c r="B206" s="29" t="inlineStr">
        <is>
          <t>Year week ISO · TEXT · WooCommerce other</t>
        </is>
      </c>
      <c r="C206" s="26" t="n"/>
      <c r="D206" s="27">
        <f>IF(AND($C206="x",$A206&lt;&gt;""),$A206,"")</f>
        <v/>
      </c>
    </row>
    <row r="207">
      <c r="A207" s="25" t="inlineStr">
        <is>
          <t>payment_gateways__description</t>
        </is>
      </c>
      <c r="B207" s="29" t="inlineStr">
        <is>
          <t>payment_gateways.description · TEXT · WooCommerce payment_gateways</t>
        </is>
      </c>
      <c r="C207" s="26" t="n"/>
      <c r="D207" s="27">
        <f>IF(AND($C207="x",$A207&lt;&gt;""),$A207,"")</f>
        <v/>
      </c>
    </row>
    <row r="208">
      <c r="A208" s="25" t="inlineStr">
        <is>
          <t>payment_gateways__enabled</t>
        </is>
      </c>
      <c r="B208" s="29" t="inlineStr">
        <is>
          <t>payment_gateways.enabled · BOOLEAN · WooCommerce payment_gateways</t>
        </is>
      </c>
      <c r="C208" s="26" t="n"/>
      <c r="D208" s="27">
        <f>IF(AND($C208="x",$A208&lt;&gt;""),$A208,"")</f>
        <v/>
      </c>
    </row>
    <row r="209">
      <c r="A209" s="25" t="inlineStr">
        <is>
          <t>payment_gateways__id</t>
        </is>
      </c>
      <c r="B209" s="29" t="inlineStr">
        <is>
          <t>payment_gateways.id · TEXT · WooCommerce payment_gateways</t>
        </is>
      </c>
      <c r="C209" s="26" t="n"/>
      <c r="D209" s="27">
        <f>IF(AND($C209="x",$A209&lt;&gt;""),$A209,"")</f>
        <v/>
      </c>
    </row>
    <row r="210">
      <c r="A210" s="25" t="inlineStr">
        <is>
          <t>payment_gateways__method_description</t>
        </is>
      </c>
      <c r="B210" s="29" t="inlineStr">
        <is>
          <t>payment_gateways.method_description · TEXT · WooCommerce payment_gateways</t>
        </is>
      </c>
      <c r="C210" s="26" t="n"/>
      <c r="D210" s="27">
        <f>IF(AND($C210="x",$A210&lt;&gt;""),$A210,"")</f>
        <v/>
      </c>
    </row>
    <row r="211">
      <c r="A211" s="25" t="inlineStr">
        <is>
          <t>payment_gateways__method_supports</t>
        </is>
      </c>
      <c r="B211" s="29" t="inlineStr">
        <is>
          <t>payment_gateways.method_supports · TEXT · WooCommerce payment_gateways</t>
        </is>
      </c>
      <c r="C211" s="26" t="n"/>
      <c r="D211" s="27">
        <f>IF(AND($C211="x",$A211&lt;&gt;""),$A211,"")</f>
        <v/>
      </c>
    </row>
    <row r="212">
      <c r="A212" s="25" t="inlineStr">
        <is>
          <t>payment_gateways__method_title</t>
        </is>
      </c>
      <c r="B212" s="29" t="inlineStr">
        <is>
          <t>payment_gateways.method_title · TEXT · WooCommerce payment_gateways</t>
        </is>
      </c>
      <c r="C212" s="26" t="n"/>
      <c r="D212" s="27">
        <f>IF(AND($C212="x",$A212&lt;&gt;""),$A212,"")</f>
        <v/>
      </c>
    </row>
    <row r="213">
      <c r="A213" s="25" t="inlineStr">
        <is>
          <t>payment_gateways__order</t>
        </is>
      </c>
      <c r="B213" s="29" t="inlineStr">
        <is>
          <t>payment_gateways.order · NUMERIC · WooCommerce payment_gateways</t>
        </is>
      </c>
      <c r="C213" s="26" t="n"/>
      <c r="D213" s="27">
        <f>IF(AND($C213="x",$A213&lt;&gt;""),$A213,"")</f>
        <v/>
      </c>
    </row>
    <row r="214">
      <c r="A214" s="25" t="inlineStr">
        <is>
          <t>payment_gateways__settings</t>
        </is>
      </c>
      <c r="B214" s="29" t="inlineStr">
        <is>
          <t>payment_gateways.settings · TEXT · WooCommerce payment_gateways</t>
        </is>
      </c>
      <c r="C214" s="26" t="n"/>
      <c r="D214" s="27">
        <f>IF(AND($C214="x",$A214&lt;&gt;""),$A214,"")</f>
        <v/>
      </c>
    </row>
    <row r="215">
      <c r="A215" s="25" t="inlineStr">
        <is>
          <t>payment_gateways__title</t>
        </is>
      </c>
      <c r="B215" s="29" t="inlineStr">
        <is>
          <t>payment_gateways.title · TEXT · WooCommerce payment_gateways</t>
        </is>
      </c>
      <c r="C215" s="26" t="n"/>
      <c r="D215" s="27">
        <f>IF(AND($C215="x",$A215&lt;&gt;""),$A215,"")</f>
        <v/>
      </c>
    </row>
    <row r="216">
      <c r="A216" s="25" t="inlineStr">
        <is>
          <t>product_attribute_terms__count</t>
        </is>
      </c>
      <c r="B216" s="29" t="inlineStr">
        <is>
          <t>product_attribute_terms.count · NUMERIC · WooCommerce product_attribute_terms</t>
        </is>
      </c>
      <c r="C216" s="26" t="n"/>
      <c r="D216" s="27">
        <f>IF(AND($C216="x",$A216&lt;&gt;""),$A216,"")</f>
        <v/>
      </c>
    </row>
    <row r="217">
      <c r="A217" s="25" t="inlineStr">
        <is>
          <t>product_attribute_terms__description</t>
        </is>
      </c>
      <c r="B217" s="29" t="inlineStr">
        <is>
          <t>product_attribute_terms.description · TEXT · WooCommerce product_attribute_terms</t>
        </is>
      </c>
      <c r="C217" s="26" t="n"/>
      <c r="D217" s="27">
        <f>IF(AND($C217="x",$A217&lt;&gt;""),$A217,"")</f>
        <v/>
      </c>
    </row>
    <row r="218">
      <c r="A218" s="25" t="inlineStr">
        <is>
          <t>product_attribute_terms__id</t>
        </is>
      </c>
      <c r="B218" s="29" t="inlineStr">
        <is>
          <t>product_attribute_terms.id · TEXT · WooCommerce product_attribute_terms</t>
        </is>
      </c>
      <c r="C218" s="26" t="n"/>
      <c r="D218" s="27">
        <f>IF(AND($C218="x",$A218&lt;&gt;""),$A218,"")</f>
        <v/>
      </c>
    </row>
    <row r="219">
      <c r="A219" s="25" t="inlineStr">
        <is>
          <t>product_attribute_terms__menu_order</t>
        </is>
      </c>
      <c r="B219" s="29" t="inlineStr">
        <is>
          <t>product_attribute_terms.menu_order · NUMERIC · WooCommerce product_attribute_terms</t>
        </is>
      </c>
      <c r="C219" s="26" t="n"/>
      <c r="D219" s="27">
        <f>IF(AND($C219="x",$A219&lt;&gt;""),$A219,"")</f>
        <v/>
      </c>
    </row>
    <row r="220">
      <c r="A220" s="25" t="inlineStr">
        <is>
          <t>product_attribute_terms__name</t>
        </is>
      </c>
      <c r="B220" s="29" t="inlineStr">
        <is>
          <t>product_attribute_terms.name · TEXT · WooCommerce product_attribute_terms</t>
        </is>
      </c>
      <c r="C220" s="26" t="n"/>
      <c r="D220" s="27">
        <f>IF(AND($C220="x",$A220&lt;&gt;""),$A220,"")</f>
        <v/>
      </c>
    </row>
    <row r="221">
      <c r="A221" s="25" t="inlineStr">
        <is>
          <t>product_attribute_terms__slug</t>
        </is>
      </c>
      <c r="B221" s="29" t="inlineStr">
        <is>
          <t>product_attribute_terms.slug · TEXT · WooCommerce product_attribute_terms</t>
        </is>
      </c>
      <c r="C221" s="26" t="n"/>
      <c r="D221" s="27">
        <f>IF(AND($C221="x",$A221&lt;&gt;""),$A221,"")</f>
        <v/>
      </c>
    </row>
    <row r="222">
      <c r="A222" s="25" t="inlineStr">
        <is>
          <t>product_attributes__has_archives</t>
        </is>
      </c>
      <c r="B222" s="29" t="inlineStr">
        <is>
          <t>product_attributes.has_archives · BOOLEAN · WooCommerce product_attributes</t>
        </is>
      </c>
      <c r="C222" s="26" t="n"/>
      <c r="D222" s="27">
        <f>IF(AND($C222="x",$A222&lt;&gt;""),$A222,"")</f>
        <v/>
      </c>
    </row>
    <row r="223">
      <c r="A223" s="25" t="inlineStr">
        <is>
          <t>product_attributes__id</t>
        </is>
      </c>
      <c r="B223" s="29" t="inlineStr">
        <is>
          <t>product_attributes.id · TEXT · WooCommerce product_attributes</t>
        </is>
      </c>
      <c r="C223" s="26" t="n"/>
      <c r="D223" s="27">
        <f>IF(AND($C223="x",$A223&lt;&gt;""),$A223,"")</f>
        <v/>
      </c>
    </row>
    <row r="224">
      <c r="A224" s="25" t="inlineStr">
        <is>
          <t>product_attributes__name</t>
        </is>
      </c>
      <c r="B224" s="29" t="inlineStr">
        <is>
          <t>product_attributes.name · TEXT · WooCommerce product_attributes</t>
        </is>
      </c>
      <c r="C224" s="26" t="n"/>
      <c r="D224" s="27">
        <f>IF(AND($C224="x",$A224&lt;&gt;""),$A224,"")</f>
        <v/>
      </c>
    </row>
    <row r="225">
      <c r="A225" s="25" t="inlineStr">
        <is>
          <t>product_attributes__order_by</t>
        </is>
      </c>
      <c r="B225" s="29" t="inlineStr">
        <is>
          <t>product_attributes.order_by · TEXT · WooCommerce product_attributes</t>
        </is>
      </c>
      <c r="C225" s="26" t="n"/>
      <c r="D225" s="27">
        <f>IF(AND($C225="x",$A225&lt;&gt;""),$A225,"")</f>
        <v/>
      </c>
    </row>
    <row r="226">
      <c r="A226" s="25" t="inlineStr">
        <is>
          <t>product_attributes__slug</t>
        </is>
      </c>
      <c r="B226" s="29" t="inlineStr">
        <is>
          <t>product_attributes.slug · TEXT · WooCommerce product_attributes</t>
        </is>
      </c>
      <c r="C226" s="26" t="n"/>
      <c r="D226" s="27">
        <f>IF(AND($C226="x",$A226&lt;&gt;""),$A226,"")</f>
        <v/>
      </c>
    </row>
    <row r="227">
      <c r="A227" s="25" t="inlineStr">
        <is>
          <t>product_attributes__type</t>
        </is>
      </c>
      <c r="B227" s="29" t="inlineStr">
        <is>
          <t>product_attributes.type · TEXT · WooCommerce product_attributes</t>
        </is>
      </c>
      <c r="C227" s="26" t="n"/>
      <c r="D227" s="27">
        <f>IF(AND($C227="x",$A227&lt;&gt;""),$A227,"")</f>
        <v/>
      </c>
    </row>
    <row r="228">
      <c r="A228" s="25" t="inlineStr">
        <is>
          <t>product_categories__count</t>
        </is>
      </c>
      <c r="B228" s="29" t="inlineStr">
        <is>
          <t>product_categories.count · NUMERIC · WooCommerce product_categories</t>
        </is>
      </c>
      <c r="C228" s="26" t="n"/>
      <c r="D228" s="27">
        <f>IF(AND($C228="x",$A228&lt;&gt;""),$A228,"")</f>
        <v/>
      </c>
    </row>
    <row r="229">
      <c r="A229" s="25" t="inlineStr">
        <is>
          <t>product_categories__description</t>
        </is>
      </c>
      <c r="B229" s="29" t="inlineStr">
        <is>
          <t>product_categories.description · TEXT · WooCommerce product_categories</t>
        </is>
      </c>
      <c r="C229" s="26" t="n"/>
      <c r="D229" s="27">
        <f>IF(AND($C229="x",$A229&lt;&gt;""),$A229,"")</f>
        <v/>
      </c>
    </row>
    <row r="230">
      <c r="A230" s="25" t="inlineStr">
        <is>
          <t>product_categories__display</t>
        </is>
      </c>
      <c r="B230" s="29" t="inlineStr">
        <is>
          <t>product_categories.display · TEXT · WooCommerce product_categories</t>
        </is>
      </c>
      <c r="C230" s="26" t="n"/>
      <c r="D230" s="27">
        <f>IF(AND($C230="x",$A230&lt;&gt;""),$A230,"")</f>
        <v/>
      </c>
    </row>
    <row r="231">
      <c r="A231" s="25" t="inlineStr">
        <is>
          <t>product_categories__id</t>
        </is>
      </c>
      <c r="B231" s="29" t="inlineStr">
        <is>
          <t>product_categories.id · TEXT · WooCommerce product_categories</t>
        </is>
      </c>
      <c r="C231" s="26" t="n"/>
      <c r="D231" s="27">
        <f>IF(AND($C231="x",$A231&lt;&gt;""),$A231,"")</f>
        <v/>
      </c>
    </row>
    <row r="232">
      <c r="A232" s="25" t="inlineStr">
        <is>
          <t>product_categories__image</t>
        </is>
      </c>
      <c r="B232" s="29" t="inlineStr">
        <is>
          <t>product_categories.image · TEXT · WooCommerce product_categories</t>
        </is>
      </c>
      <c r="C232" s="26" t="n"/>
      <c r="D232" s="27">
        <f>IF(AND($C232="x",$A232&lt;&gt;""),$A232,"")</f>
        <v/>
      </c>
    </row>
    <row r="233">
      <c r="A233" s="25" t="inlineStr">
        <is>
          <t>product_categories__menu_order</t>
        </is>
      </c>
      <c r="B233" s="29" t="inlineStr">
        <is>
          <t>product_categories.menu_order · NUMERIC · WooCommerce product_categories</t>
        </is>
      </c>
      <c r="C233" s="26" t="n"/>
      <c r="D233" s="27">
        <f>IF(AND($C233="x",$A233&lt;&gt;""),$A233,"")</f>
        <v/>
      </c>
    </row>
    <row r="234">
      <c r="A234" s="25" t="inlineStr">
        <is>
          <t>product_categories__name</t>
        </is>
      </c>
      <c r="B234" s="29" t="inlineStr">
        <is>
          <t>product_categories.name · TEXT · WooCommerce product_categories</t>
        </is>
      </c>
      <c r="C234" s="26" t="n"/>
      <c r="D234" s="27">
        <f>IF(AND($C234="x",$A234&lt;&gt;""),$A234,"")</f>
        <v/>
      </c>
    </row>
    <row r="235">
      <c r="A235" s="25" t="inlineStr">
        <is>
          <t>product_categories__parent</t>
        </is>
      </c>
      <c r="B235" s="29" t="inlineStr">
        <is>
          <t>product_categories.parent · NUMERIC · WooCommerce product_categories</t>
        </is>
      </c>
      <c r="C235" s="26" t="n"/>
      <c r="D235" s="27">
        <f>IF(AND($C235="x",$A235&lt;&gt;""),$A235,"")</f>
        <v/>
      </c>
    </row>
    <row r="236">
      <c r="A236" s="25" t="inlineStr">
        <is>
          <t>product_categories__slug</t>
        </is>
      </c>
      <c r="B236" s="29" t="inlineStr">
        <is>
          <t>product_categories.slug · TEXT · WooCommerce product_categories</t>
        </is>
      </c>
      <c r="C236" s="26" t="n"/>
      <c r="D236" s="27">
        <f>IF(AND($C236="x",$A236&lt;&gt;""),$A236,"")</f>
        <v/>
      </c>
    </row>
    <row r="237">
      <c r="A237" s="25" t="inlineStr">
        <is>
          <t>product_reviews__date_created</t>
        </is>
      </c>
      <c r="B237" s="29" t="inlineStr">
        <is>
          <t>product_reviews.date_created · DATE · WooCommerce product_reviews</t>
        </is>
      </c>
      <c r="C237" s="26" t="n"/>
      <c r="D237" s="27">
        <f>IF(AND($C237="x",$A237&lt;&gt;""),$A237,"")</f>
        <v/>
      </c>
    </row>
    <row r="238">
      <c r="A238" s="25" t="inlineStr">
        <is>
          <t>product_reviews__date_created_gmt</t>
        </is>
      </c>
      <c r="B238" s="29" t="inlineStr">
        <is>
          <t>product_reviews.date_created_gmt · DATE · WooCommerce product_reviews</t>
        </is>
      </c>
      <c r="C238" s="26" t="n"/>
      <c r="D238" s="27">
        <f>IF(AND($C238="x",$A238&lt;&gt;""),$A238,"")</f>
        <v/>
      </c>
    </row>
    <row r="239">
      <c r="A239" s="25" t="inlineStr">
        <is>
          <t>product_reviews__id</t>
        </is>
      </c>
      <c r="B239" s="29" t="inlineStr">
        <is>
          <t>product_reviews.id · TEXT · WooCommerce product_reviews</t>
        </is>
      </c>
      <c r="C239" s="26" t="n"/>
      <c r="D239" s="27">
        <f>IF(AND($C239="x",$A239&lt;&gt;""),$A239,"")</f>
        <v/>
      </c>
    </row>
    <row r="240">
      <c r="A240" s="25" t="inlineStr">
        <is>
          <t>product_reviews__product_id</t>
        </is>
      </c>
      <c r="B240" s="29" t="inlineStr">
        <is>
          <t>product_reviews.product_id · NUMERIC · WooCommerce product_reviews</t>
        </is>
      </c>
      <c r="C240" s="26" t="n"/>
      <c r="D240" s="27">
        <f>IF(AND($C240="x",$A240&lt;&gt;""),$A240,"")</f>
        <v/>
      </c>
    </row>
    <row r="241">
      <c r="A241" s="25" t="inlineStr">
        <is>
          <t>product_reviews__rating</t>
        </is>
      </c>
      <c r="B241" s="29" t="inlineStr">
        <is>
          <t>product_reviews.rating · NUMERIC · WooCommerce product_reviews</t>
        </is>
      </c>
      <c r="C241" s="26" t="n"/>
      <c r="D241" s="27">
        <f>IF(AND($C241="x",$A241&lt;&gt;""),$A241,"")</f>
        <v/>
      </c>
    </row>
    <row r="242">
      <c r="A242" s="25" t="inlineStr">
        <is>
          <t>product_reviews__review</t>
        </is>
      </c>
      <c r="B242" s="29" t="inlineStr">
        <is>
          <t>product_reviews.review · TEXT · WooCommerce product_reviews</t>
        </is>
      </c>
      <c r="C242" s="26" t="n"/>
      <c r="D242" s="27">
        <f>IF(AND($C242="x",$A242&lt;&gt;""),$A242,"")</f>
        <v/>
      </c>
    </row>
    <row r="243">
      <c r="A243" s="25" t="inlineStr">
        <is>
          <t>product_reviews__reviewer</t>
        </is>
      </c>
      <c r="B243" s="29" t="inlineStr">
        <is>
          <t>product_reviews.reviewer · TEXT · WooCommerce product_reviews</t>
        </is>
      </c>
      <c r="C243" s="26" t="n"/>
      <c r="D243" s="27">
        <f>IF(AND($C243="x",$A243&lt;&gt;""),$A243,"")</f>
        <v/>
      </c>
    </row>
    <row r="244">
      <c r="A244" s="25" t="inlineStr">
        <is>
          <t>product_reviews__reviewer_email</t>
        </is>
      </c>
      <c r="B244" s="29" t="inlineStr">
        <is>
          <t>product_reviews.reviewer_email · TEXT · WooCommerce product_reviews</t>
        </is>
      </c>
      <c r="C244" s="26" t="n"/>
      <c r="D244" s="27">
        <f>IF(AND($C244="x",$A244&lt;&gt;""),$A244,"")</f>
        <v/>
      </c>
    </row>
    <row r="245">
      <c r="A245" s="25" t="inlineStr">
        <is>
          <t>product_reviews__status</t>
        </is>
      </c>
      <c r="B245" s="29" t="inlineStr">
        <is>
          <t>product_reviews.status · TEXT · WooCommerce product_reviews</t>
        </is>
      </c>
      <c r="C245" s="26" t="n"/>
      <c r="D245" s="27">
        <f>IF(AND($C245="x",$A245&lt;&gt;""),$A245,"")</f>
        <v/>
      </c>
    </row>
    <row r="246">
      <c r="A246" s="25" t="inlineStr">
        <is>
          <t>product_reviews__verified</t>
        </is>
      </c>
      <c r="B246" s="29" t="inlineStr">
        <is>
          <t>product_reviews.verified · BOOLEAN · WooCommerce product_reviews</t>
        </is>
      </c>
      <c r="C246" s="26" t="n"/>
      <c r="D246" s="27">
        <f>IF(AND($C246="x",$A246&lt;&gt;""),$A246,"")</f>
        <v/>
      </c>
    </row>
    <row r="247">
      <c r="A247" s="25" t="inlineStr">
        <is>
          <t>product_shipping_classes__count</t>
        </is>
      </c>
      <c r="B247" s="29" t="inlineStr">
        <is>
          <t>product_shipping_classes.count · NUMERIC · WooCommerce product_shipping_classes</t>
        </is>
      </c>
      <c r="C247" s="26" t="n"/>
      <c r="D247" s="27">
        <f>IF(AND($C247="x",$A247&lt;&gt;""),$A247,"")</f>
        <v/>
      </c>
    </row>
    <row r="248">
      <c r="A248" s="25" t="inlineStr">
        <is>
          <t>product_shipping_classes__description</t>
        </is>
      </c>
      <c r="B248" s="29" t="inlineStr">
        <is>
          <t>product_shipping_classes.description · TEXT · WooCommerce product_shipping_classes</t>
        </is>
      </c>
      <c r="C248" s="26" t="n"/>
      <c r="D248" s="27">
        <f>IF(AND($C248="x",$A248&lt;&gt;""),$A248,"")</f>
        <v/>
      </c>
    </row>
    <row r="249">
      <c r="A249" s="25" t="inlineStr">
        <is>
          <t>product_shipping_classes__id</t>
        </is>
      </c>
      <c r="B249" s="29" t="inlineStr">
        <is>
          <t>product_shipping_classes.id · TEXT · WooCommerce product_shipping_classes</t>
        </is>
      </c>
      <c r="C249" s="26" t="n"/>
      <c r="D249" s="27">
        <f>IF(AND($C249="x",$A249&lt;&gt;""),$A249,"")</f>
        <v/>
      </c>
    </row>
    <row r="250">
      <c r="A250" s="25" t="inlineStr">
        <is>
          <t>product_shipping_classes__name</t>
        </is>
      </c>
      <c r="B250" s="29" t="inlineStr">
        <is>
          <t>product_shipping_classes.name · TEXT · WooCommerce product_shipping_classes</t>
        </is>
      </c>
      <c r="C250" s="26" t="n"/>
      <c r="D250" s="27">
        <f>IF(AND($C250="x",$A250&lt;&gt;""),$A250,"")</f>
        <v/>
      </c>
    </row>
    <row r="251">
      <c r="A251" s="25" t="inlineStr">
        <is>
          <t>product_shipping_classes__slug</t>
        </is>
      </c>
      <c r="B251" s="29" t="inlineStr">
        <is>
          <t>product_shipping_classes.slug · TEXT · WooCommerce product_shipping_classes</t>
        </is>
      </c>
      <c r="C251" s="26" t="n"/>
      <c r="D251" s="27">
        <f>IF(AND($C251="x",$A251&lt;&gt;""),$A251,"")</f>
        <v/>
      </c>
    </row>
    <row r="252">
      <c r="A252" s="25" t="inlineStr">
        <is>
          <t>product_tags__count</t>
        </is>
      </c>
      <c r="B252" s="29" t="inlineStr">
        <is>
          <t>product_tags.count · NUMERIC · WooCommerce product_tags</t>
        </is>
      </c>
      <c r="C252" s="26" t="n"/>
      <c r="D252" s="27">
        <f>IF(AND($C252="x",$A252&lt;&gt;""),$A252,"")</f>
        <v/>
      </c>
    </row>
    <row r="253">
      <c r="A253" s="25" t="inlineStr">
        <is>
          <t>product_tags__description</t>
        </is>
      </c>
      <c r="B253" s="29" t="inlineStr">
        <is>
          <t>product_tags.description · TEXT · WooCommerce product_tags</t>
        </is>
      </c>
      <c r="C253" s="26" t="n"/>
      <c r="D253" s="27">
        <f>IF(AND($C253="x",$A253&lt;&gt;""),$A253,"")</f>
        <v/>
      </c>
    </row>
    <row r="254">
      <c r="A254" s="25" t="inlineStr">
        <is>
          <t>product_tags__id</t>
        </is>
      </c>
      <c r="B254" s="29" t="inlineStr">
        <is>
          <t>product_tags.id · TEXT · WooCommerce product_tags</t>
        </is>
      </c>
      <c r="C254" s="26" t="n"/>
      <c r="D254" s="27">
        <f>IF(AND($C254="x",$A254&lt;&gt;""),$A254,"")</f>
        <v/>
      </c>
    </row>
    <row r="255">
      <c r="A255" s="25" t="inlineStr">
        <is>
          <t>product_tags__name</t>
        </is>
      </c>
      <c r="B255" s="29" t="inlineStr">
        <is>
          <t>product_tags.name · TEXT · WooCommerce product_tags</t>
        </is>
      </c>
      <c r="C255" s="26" t="n"/>
      <c r="D255" s="27">
        <f>IF(AND($C255="x",$A255&lt;&gt;""),$A255,"")</f>
        <v/>
      </c>
    </row>
    <row r="256">
      <c r="A256" s="25" t="inlineStr">
        <is>
          <t>product_tags__slug</t>
        </is>
      </c>
      <c r="B256" s="29" t="inlineStr">
        <is>
          <t>product_tags.slug · TEXT · WooCommerce product_tags</t>
        </is>
      </c>
      <c r="C256" s="26" t="n"/>
      <c r="D256" s="27">
        <f>IF(AND($C256="x",$A256&lt;&gt;""),$A256,"")</f>
        <v/>
      </c>
    </row>
    <row r="257">
      <c r="A257" s="25" t="inlineStr">
        <is>
          <t>product_variations__attributes</t>
        </is>
      </c>
      <c r="B257" s="29" t="inlineStr">
        <is>
          <t>product_variations.attributes · TEXT · WooCommerce product_variations</t>
        </is>
      </c>
      <c r="C257" s="26" t="n"/>
      <c r="D257" s="27">
        <f>IF(AND($C257="x",$A257&lt;&gt;""),$A257,"")</f>
        <v/>
      </c>
    </row>
    <row r="258">
      <c r="A258" s="25" t="inlineStr">
        <is>
          <t>product_variations__backordered</t>
        </is>
      </c>
      <c r="B258" s="29" t="inlineStr">
        <is>
          <t>product_variations.backordered · BOOLEAN · WooCommerce product_variations</t>
        </is>
      </c>
      <c r="C258" s="26" t="n"/>
      <c r="D258" s="27">
        <f>IF(AND($C258="x",$A258&lt;&gt;""),$A258,"")</f>
        <v/>
      </c>
    </row>
    <row r="259">
      <c r="A259" s="25" t="inlineStr">
        <is>
          <t>product_variations__backorders</t>
        </is>
      </c>
      <c r="B259" s="29" t="inlineStr">
        <is>
          <t>product_variations.backorders · TEXT · WooCommerce product_variations</t>
        </is>
      </c>
      <c r="C259" s="26" t="n"/>
      <c r="D259" s="27">
        <f>IF(AND($C259="x",$A259&lt;&gt;""),$A259,"")</f>
        <v/>
      </c>
    </row>
    <row r="260">
      <c r="A260" s="25" t="inlineStr">
        <is>
          <t>product_variations__backorders_allowed</t>
        </is>
      </c>
      <c r="B260" s="29" t="inlineStr">
        <is>
          <t>product_variations.backorders_allowed · BOOLEAN · WooCommerce product_variations</t>
        </is>
      </c>
      <c r="C260" s="26" t="n"/>
      <c r="D260" s="27">
        <f>IF(AND($C260="x",$A260&lt;&gt;""),$A260,"")</f>
        <v/>
      </c>
    </row>
    <row r="261">
      <c r="A261" s="25" t="inlineStr">
        <is>
          <t>product_variations__date_created</t>
        </is>
      </c>
      <c r="B261" s="29" t="inlineStr">
        <is>
          <t>product_variations.date_created · DATE · WooCommerce product_variations</t>
        </is>
      </c>
      <c r="C261" s="26" t="n"/>
      <c r="D261" s="27">
        <f>IF(AND($C261="x",$A261&lt;&gt;""),$A261,"")</f>
        <v/>
      </c>
    </row>
    <row r="262">
      <c r="A262" s="25" t="inlineStr">
        <is>
          <t>product_variations__date_created_gmt</t>
        </is>
      </c>
      <c r="B262" s="29" t="inlineStr">
        <is>
          <t>product_variations.date_created_gmt · DATE · WooCommerce product_variations</t>
        </is>
      </c>
      <c r="C262" s="26" t="n"/>
      <c r="D262" s="27">
        <f>IF(AND($C262="x",$A262&lt;&gt;""),$A262,"")</f>
        <v/>
      </c>
    </row>
    <row r="263">
      <c r="A263" s="25" t="inlineStr">
        <is>
          <t>product_variations__date_modified</t>
        </is>
      </c>
      <c r="B263" s="29" t="inlineStr">
        <is>
          <t>product_variations.date_modified · DATE · WooCommerce product_variations</t>
        </is>
      </c>
      <c r="C263" s="26" t="n"/>
      <c r="D263" s="27">
        <f>IF(AND($C263="x",$A263&lt;&gt;""),$A263,"")</f>
        <v/>
      </c>
    </row>
    <row r="264">
      <c r="A264" s="25" t="inlineStr">
        <is>
          <t>product_variations__date_modified_gmt</t>
        </is>
      </c>
      <c r="B264" s="29" t="inlineStr">
        <is>
          <t>product_variations.date_modified_gmt · DATE · WooCommerce product_variations</t>
        </is>
      </c>
      <c r="C264" s="26" t="n"/>
      <c r="D264" s="27">
        <f>IF(AND($C264="x",$A264&lt;&gt;""),$A264,"")</f>
        <v/>
      </c>
    </row>
    <row r="265">
      <c r="A265" s="25" t="inlineStr">
        <is>
          <t>product_variations__date_on_sale_from</t>
        </is>
      </c>
      <c r="B265" s="29" t="inlineStr">
        <is>
          <t>product_variations.date_on_sale_from · DATE · WooCommerce product_variations</t>
        </is>
      </c>
      <c r="C265" s="26" t="n"/>
      <c r="D265" s="27">
        <f>IF(AND($C265="x",$A265&lt;&gt;""),$A265,"")</f>
        <v/>
      </c>
    </row>
    <row r="266">
      <c r="A266" s="25" t="inlineStr">
        <is>
          <t>product_variations__date_on_sale_from_gmt</t>
        </is>
      </c>
      <c r="B266" s="29" t="inlineStr">
        <is>
          <t>product_variations.date_on_sale_from_gmt · DATE · WooCommerce product_variations</t>
        </is>
      </c>
      <c r="C266" s="26" t="n"/>
      <c r="D266" s="27">
        <f>IF(AND($C266="x",$A266&lt;&gt;""),$A266,"")</f>
        <v/>
      </c>
    </row>
    <row r="267">
      <c r="A267" s="25" t="inlineStr">
        <is>
          <t>product_variations__date_on_sale_to</t>
        </is>
      </c>
      <c r="B267" s="29" t="inlineStr">
        <is>
          <t>product_variations.date_on_sale_to · DATE · WooCommerce product_variations</t>
        </is>
      </c>
      <c r="C267" s="26" t="n"/>
      <c r="D267" s="27">
        <f>IF(AND($C267="x",$A267&lt;&gt;""),$A267,"")</f>
        <v/>
      </c>
    </row>
    <row r="268">
      <c r="A268" s="25" t="inlineStr">
        <is>
          <t>product_variations__date_on_sale_to_gmt</t>
        </is>
      </c>
      <c r="B268" s="29" t="inlineStr">
        <is>
          <t>product_variations.date_on_sale_to_gmt · DATE · WooCommerce product_variations</t>
        </is>
      </c>
      <c r="C268" s="26" t="n"/>
      <c r="D268" s="27">
        <f>IF(AND($C268="x",$A268&lt;&gt;""),$A268,"")</f>
        <v/>
      </c>
    </row>
    <row r="269">
      <c r="A269" s="25" t="inlineStr">
        <is>
          <t>product_variations__description</t>
        </is>
      </c>
      <c r="B269" s="29" t="inlineStr">
        <is>
          <t>product_variations.description · TEXT · WooCommerce product_variations</t>
        </is>
      </c>
      <c r="C269" s="26" t="n"/>
      <c r="D269" s="27">
        <f>IF(AND($C269="x",$A269&lt;&gt;""),$A269,"")</f>
        <v/>
      </c>
    </row>
    <row r="270">
      <c r="A270" s="25" t="inlineStr">
        <is>
          <t>product_variations__dimensions</t>
        </is>
      </c>
      <c r="B270" s="29" t="inlineStr">
        <is>
          <t>product_variations.dimensions · TEXT · WooCommerce product_variations</t>
        </is>
      </c>
      <c r="C270" s="26" t="n"/>
      <c r="D270" s="27">
        <f>IF(AND($C270="x",$A270&lt;&gt;""),$A270,"")</f>
        <v/>
      </c>
    </row>
    <row r="271">
      <c r="A271" s="25" t="inlineStr">
        <is>
          <t>product_variations__download_expiry</t>
        </is>
      </c>
      <c r="B271" s="29" t="inlineStr">
        <is>
          <t>product_variations.download_expiry · NUMERIC · WooCommerce product_variations</t>
        </is>
      </c>
      <c r="C271" s="26" t="n"/>
      <c r="D271" s="27">
        <f>IF(AND($C271="x",$A271&lt;&gt;""),$A271,"")</f>
        <v/>
      </c>
    </row>
    <row r="272">
      <c r="A272" s="25" t="inlineStr">
        <is>
          <t>product_variations__download_limit</t>
        </is>
      </c>
      <c r="B272" s="29" t="inlineStr">
        <is>
          <t>product_variations.download_limit · NUMERIC · WooCommerce product_variations</t>
        </is>
      </c>
      <c r="C272" s="26" t="n"/>
      <c r="D272" s="27">
        <f>IF(AND($C272="x",$A272&lt;&gt;""),$A272,"")</f>
        <v/>
      </c>
    </row>
    <row r="273">
      <c r="A273" s="25" t="inlineStr">
        <is>
          <t>product_variations__downloadable</t>
        </is>
      </c>
      <c r="B273" s="29" t="inlineStr">
        <is>
          <t>product_variations.downloadable · BOOLEAN · WooCommerce product_variations</t>
        </is>
      </c>
      <c r="C273" s="26" t="n"/>
      <c r="D273" s="27">
        <f>IF(AND($C273="x",$A273&lt;&gt;""),$A273,"")</f>
        <v/>
      </c>
    </row>
    <row r="274">
      <c r="A274" s="25" t="inlineStr">
        <is>
          <t>product_variations__downloads</t>
        </is>
      </c>
      <c r="B274" s="29" t="inlineStr">
        <is>
          <t>product_variations.downloads · TEXT · WooCommerce product_variations</t>
        </is>
      </c>
      <c r="C274" s="26" t="n"/>
      <c r="D274" s="27">
        <f>IF(AND($C274="x",$A274&lt;&gt;""),$A274,"")</f>
        <v/>
      </c>
    </row>
    <row r="275">
      <c r="A275" s="25" t="inlineStr">
        <is>
          <t>product_variations__id</t>
        </is>
      </c>
      <c r="B275" s="29" t="inlineStr">
        <is>
          <t>product_variations.id · TEXT · WooCommerce product_variations</t>
        </is>
      </c>
      <c r="C275" s="26" t="n"/>
      <c r="D275" s="27">
        <f>IF(AND($C275="x",$A275&lt;&gt;""),$A275,"")</f>
        <v/>
      </c>
    </row>
    <row r="276">
      <c r="A276" s="25" t="inlineStr">
        <is>
          <t>product_variations__image</t>
        </is>
      </c>
      <c r="B276" s="29" t="inlineStr">
        <is>
          <t>product_variations.image · TEXT · WooCommerce product_variations</t>
        </is>
      </c>
      <c r="C276" s="26" t="n"/>
      <c r="D276" s="27">
        <f>IF(AND($C276="x",$A276&lt;&gt;""),$A276,"")</f>
        <v/>
      </c>
    </row>
    <row r="277">
      <c r="A277" s="25" t="inlineStr">
        <is>
          <t>product_variations__manage_stock</t>
        </is>
      </c>
      <c r="B277" s="29" t="inlineStr">
        <is>
          <t>product_variations.manage_stock · TEXT · WooCommerce product_variations</t>
        </is>
      </c>
      <c r="C277" s="26" t="n"/>
      <c r="D277" s="27">
        <f>IF(AND($C277="x",$A277&lt;&gt;""),$A277,"")</f>
        <v/>
      </c>
    </row>
    <row r="278">
      <c r="A278" s="25" t="inlineStr">
        <is>
          <t>product_variations__menu_order</t>
        </is>
      </c>
      <c r="B278" s="29" t="inlineStr">
        <is>
          <t>product_variations.menu_order · NUMERIC · WooCommerce product_variations</t>
        </is>
      </c>
      <c r="C278" s="26" t="n"/>
      <c r="D278" s="27">
        <f>IF(AND($C278="x",$A278&lt;&gt;""),$A278,"")</f>
        <v/>
      </c>
    </row>
    <row r="279">
      <c r="A279" s="25" t="inlineStr">
        <is>
          <t>product_variations__meta_data</t>
        </is>
      </c>
      <c r="B279" s="29" t="inlineStr">
        <is>
          <t>product_variations.meta_data · TEXT · WooCommerce product_variations</t>
        </is>
      </c>
      <c r="C279" s="26" t="n"/>
      <c r="D279" s="27">
        <f>IF(AND($C279="x",$A279&lt;&gt;""),$A279,"")</f>
        <v/>
      </c>
    </row>
    <row r="280">
      <c r="A280" s="25" t="inlineStr">
        <is>
          <t>product_variations__on_sale</t>
        </is>
      </c>
      <c r="B280" s="29" t="inlineStr">
        <is>
          <t>product_variations.on_sale · BOOLEAN · WooCommerce product_variations</t>
        </is>
      </c>
      <c r="C280" s="26" t="n"/>
      <c r="D280" s="27">
        <f>IF(AND($C280="x",$A280&lt;&gt;""),$A280,"")</f>
        <v/>
      </c>
    </row>
    <row r="281">
      <c r="A281" s="25" t="inlineStr">
        <is>
          <t>product_variations__permalink</t>
        </is>
      </c>
      <c r="B281" s="29" t="inlineStr">
        <is>
          <t>product_variations.permalink · TEXT · WooCommerce product_variations</t>
        </is>
      </c>
      <c r="C281" s="26" t="n"/>
      <c r="D281" s="27">
        <f>IF(AND($C281="x",$A281&lt;&gt;""),$A281,"")</f>
        <v/>
      </c>
    </row>
    <row r="282">
      <c r="A282" s="25" t="inlineStr">
        <is>
          <t>product_variations__price</t>
        </is>
      </c>
      <c r="B282" s="29" t="inlineStr">
        <is>
          <t>product_variations.price · TEXT · WooCommerce product_variations</t>
        </is>
      </c>
      <c r="C282" s="26" t="n"/>
      <c r="D282" s="27">
        <f>IF(AND($C282="x",$A282&lt;&gt;""),$A282,"")</f>
        <v/>
      </c>
    </row>
    <row r="283">
      <c r="A283" s="25" t="inlineStr">
        <is>
          <t>product_variations__purchasable</t>
        </is>
      </c>
      <c r="B283" s="29" t="inlineStr">
        <is>
          <t>product_variations.purchasable · BOOLEAN · WooCommerce product_variations</t>
        </is>
      </c>
      <c r="C283" s="26" t="n"/>
      <c r="D283" s="27">
        <f>IF(AND($C283="x",$A283&lt;&gt;""),$A283,"")</f>
        <v/>
      </c>
    </row>
    <row r="284">
      <c r="A284" s="25" t="inlineStr">
        <is>
          <t>product_variations__regular_price</t>
        </is>
      </c>
      <c r="B284" s="29" t="inlineStr">
        <is>
          <t>product_variations.regular_price · TEXT · WooCommerce product_variations</t>
        </is>
      </c>
      <c r="C284" s="26" t="n"/>
      <c r="D284" s="27">
        <f>IF(AND($C284="x",$A284&lt;&gt;""),$A284,"")</f>
        <v/>
      </c>
    </row>
    <row r="285">
      <c r="A285" s="25" t="inlineStr">
        <is>
          <t>product_variations__sale_price</t>
        </is>
      </c>
      <c r="B285" s="29" t="inlineStr">
        <is>
          <t>product_variations.sale_price · TEXT · WooCommerce product_variations</t>
        </is>
      </c>
      <c r="C285" s="26" t="n"/>
      <c r="D285" s="27">
        <f>IF(AND($C285="x",$A285&lt;&gt;""),$A285,"")</f>
        <v/>
      </c>
    </row>
    <row r="286">
      <c r="A286" s="25" t="inlineStr">
        <is>
          <t>product_variations__shipping_class</t>
        </is>
      </c>
      <c r="B286" s="29" t="inlineStr">
        <is>
          <t>product_variations.shipping_class · TEXT · WooCommerce product_variations</t>
        </is>
      </c>
      <c r="C286" s="26" t="n"/>
      <c r="D286" s="27">
        <f>IF(AND($C286="x",$A286&lt;&gt;""),$A286,"")</f>
        <v/>
      </c>
    </row>
    <row r="287">
      <c r="A287" s="25" t="inlineStr">
        <is>
          <t>product_variations__shipping_class_id</t>
        </is>
      </c>
      <c r="B287" s="29" t="inlineStr">
        <is>
          <t>product_variations.shipping_class_id · NUMERIC · WooCommerce product_variations</t>
        </is>
      </c>
      <c r="C287" s="26" t="n"/>
      <c r="D287" s="27">
        <f>IF(AND($C287="x",$A287&lt;&gt;""),$A287,"")</f>
        <v/>
      </c>
    </row>
    <row r="288">
      <c r="A288" s="25" t="inlineStr">
        <is>
          <t>product_variations__sku</t>
        </is>
      </c>
      <c r="B288" s="29" t="inlineStr">
        <is>
          <t>product_variations.sku · TEXT · WooCommerce product_variations</t>
        </is>
      </c>
      <c r="C288" s="26" t="n"/>
      <c r="D288" s="27">
        <f>IF(AND($C288="x",$A288&lt;&gt;""),$A288,"")</f>
        <v/>
      </c>
    </row>
    <row r="289">
      <c r="A289" s="25" t="inlineStr">
        <is>
          <t>product_variations__status</t>
        </is>
      </c>
      <c r="B289" s="29" t="inlineStr">
        <is>
          <t>product_variations.status · TEXT · WooCommerce product_variations</t>
        </is>
      </c>
      <c r="C289" s="26" t="n"/>
      <c r="D289" s="27">
        <f>IF(AND($C289="x",$A289&lt;&gt;""),$A289,"")</f>
        <v/>
      </c>
    </row>
    <row r="290">
      <c r="A290" s="25" t="inlineStr">
        <is>
          <t>product_variations__stock_quantity</t>
        </is>
      </c>
      <c r="B290" s="29" t="inlineStr">
        <is>
          <t>product_variations.stock_quantity · NUMERIC · WooCommerce product_variations</t>
        </is>
      </c>
      <c r="C290" s="26" t="n"/>
      <c r="D290" s="27">
        <f>IF(AND($C290="x",$A290&lt;&gt;""),$A290,"")</f>
        <v/>
      </c>
    </row>
    <row r="291">
      <c r="A291" s="25" t="inlineStr">
        <is>
          <t>product_variations__stock_status</t>
        </is>
      </c>
      <c r="B291" s="29" t="inlineStr">
        <is>
          <t>product_variations.stock_status · TEXT · WooCommerce product_variations</t>
        </is>
      </c>
      <c r="C291" s="26" t="n"/>
      <c r="D291" s="27">
        <f>IF(AND($C291="x",$A291&lt;&gt;""),$A291,"")</f>
        <v/>
      </c>
    </row>
    <row r="292">
      <c r="A292" s="25" t="inlineStr">
        <is>
          <t>product_variations__tax_class</t>
        </is>
      </c>
      <c r="B292" s="29" t="inlineStr">
        <is>
          <t>product_variations.tax_class · TEXT · WooCommerce product_variations</t>
        </is>
      </c>
      <c r="C292" s="26" t="n"/>
      <c r="D292" s="27">
        <f>IF(AND($C292="x",$A292&lt;&gt;""),$A292,"")</f>
        <v/>
      </c>
    </row>
    <row r="293">
      <c r="A293" s="25" t="inlineStr">
        <is>
          <t>product_variations__tax_status</t>
        </is>
      </c>
      <c r="B293" s="29" t="inlineStr">
        <is>
          <t>product_variations.tax_status · TEXT · WooCommerce product_variations</t>
        </is>
      </c>
      <c r="C293" s="26" t="n"/>
      <c r="D293" s="27">
        <f>IF(AND($C293="x",$A293&lt;&gt;""),$A293,"")</f>
        <v/>
      </c>
    </row>
    <row r="294">
      <c r="A294" s="25" t="inlineStr">
        <is>
          <t>product_variations__virtual</t>
        </is>
      </c>
      <c r="B294" s="29" t="inlineStr">
        <is>
          <t>product_variations.virtual · BOOLEAN · WooCommerce product_variations</t>
        </is>
      </c>
      <c r="C294" s="26" t="n"/>
      <c r="D294" s="27">
        <f>IF(AND($C294="x",$A294&lt;&gt;""),$A294,"")</f>
        <v/>
      </c>
    </row>
    <row r="295">
      <c r="A295" s="25" t="inlineStr">
        <is>
          <t>product_variations__weight</t>
        </is>
      </c>
      <c r="B295" s="29" t="inlineStr">
        <is>
          <t>product_variations.weight · TEXT · WooCommerce product_variations</t>
        </is>
      </c>
      <c r="C295" s="26" t="n"/>
      <c r="D295" s="27">
        <f>IF(AND($C295="x",$A295&lt;&gt;""),$A295,"")</f>
        <v/>
      </c>
    </row>
    <row r="296">
      <c r="A296" s="25" t="inlineStr">
        <is>
          <t>products__attributes</t>
        </is>
      </c>
      <c r="B296" s="29" t="inlineStr">
        <is>
          <t>products.attributes · TEXT · WooCommerce products</t>
        </is>
      </c>
      <c r="C296" s="26" t="n"/>
      <c r="D296" s="27">
        <f>IF(AND($C296="x",$A296&lt;&gt;""),$A296,"")</f>
        <v/>
      </c>
    </row>
    <row r="297">
      <c r="A297" s="25" t="inlineStr">
        <is>
          <t>products__average_rating</t>
        </is>
      </c>
      <c r="B297" s="29" t="inlineStr">
        <is>
          <t>products.average_rating · TEXT · WooCommerce products</t>
        </is>
      </c>
      <c r="C297" s="26" t="n"/>
      <c r="D297" s="27">
        <f>IF(AND($C297="x",$A297&lt;&gt;""),$A297,"")</f>
        <v/>
      </c>
    </row>
    <row r="298">
      <c r="A298" s="25" t="inlineStr">
        <is>
          <t>products__backordered</t>
        </is>
      </c>
      <c r="B298" s="29" t="inlineStr">
        <is>
          <t>products.backordered · BOOLEAN · WooCommerce products</t>
        </is>
      </c>
      <c r="C298" s="26" t="n"/>
      <c r="D298" s="27">
        <f>IF(AND($C298="x",$A298&lt;&gt;""),$A298,"")</f>
        <v/>
      </c>
    </row>
    <row r="299">
      <c r="A299" s="25" t="inlineStr">
        <is>
          <t>products__backorders</t>
        </is>
      </c>
      <c r="B299" s="29" t="inlineStr">
        <is>
          <t>products.backorders · TEXT · WooCommerce products</t>
        </is>
      </c>
      <c r="C299" s="26" t="n"/>
      <c r="D299" s="27">
        <f>IF(AND($C299="x",$A299&lt;&gt;""),$A299,"")</f>
        <v/>
      </c>
    </row>
    <row r="300">
      <c r="A300" s="25" t="inlineStr">
        <is>
          <t>products__backorders_allowed</t>
        </is>
      </c>
      <c r="B300" s="29" t="inlineStr">
        <is>
          <t>products.backorders_allowed · BOOLEAN · WooCommerce products</t>
        </is>
      </c>
      <c r="C300" s="26" t="n"/>
      <c r="D300" s="27">
        <f>IF(AND($C300="x",$A300&lt;&gt;""),$A300,"")</f>
        <v/>
      </c>
    </row>
    <row r="301">
      <c r="A301" s="25" t="inlineStr">
        <is>
          <t>products__button_text</t>
        </is>
      </c>
      <c r="B301" s="29" t="inlineStr">
        <is>
          <t>products.button_text · TEXT · WooCommerce products</t>
        </is>
      </c>
      <c r="C301" s="26" t="n"/>
      <c r="D301" s="27">
        <f>IF(AND($C301="x",$A301&lt;&gt;""),$A301,"")</f>
        <v/>
      </c>
    </row>
    <row r="302">
      <c r="A302" s="25" t="inlineStr">
        <is>
          <t>products__catalog_visibility</t>
        </is>
      </c>
      <c r="B302" s="29" t="inlineStr">
        <is>
          <t>products.catalog_visibility · TEXT · WooCommerce products</t>
        </is>
      </c>
      <c r="C302" s="26" t="n"/>
      <c r="D302" s="27">
        <f>IF(AND($C302="x",$A302&lt;&gt;""),$A302,"")</f>
        <v/>
      </c>
    </row>
    <row r="303">
      <c r="A303" s="25" t="inlineStr">
        <is>
          <t>products__categories</t>
        </is>
      </c>
      <c r="B303" s="29" t="inlineStr">
        <is>
          <t>products.categories · TEXT · WooCommerce products</t>
        </is>
      </c>
      <c r="C303" s="26" t="n"/>
      <c r="D303" s="27">
        <f>IF(AND($C303="x",$A303&lt;&gt;""),$A303,"")</f>
        <v/>
      </c>
    </row>
    <row r="304">
      <c r="A304" s="25" t="inlineStr">
        <is>
          <t>products__cross_sell_ids</t>
        </is>
      </c>
      <c r="B304" s="29" t="inlineStr">
        <is>
          <t>products.cross_sell_ids · TEXT · WooCommerce products</t>
        </is>
      </c>
      <c r="C304" s="26" t="n"/>
      <c r="D304" s="27">
        <f>IF(AND($C304="x",$A304&lt;&gt;""),$A304,"")</f>
        <v/>
      </c>
    </row>
    <row r="305">
      <c r="A305" s="25" t="inlineStr">
        <is>
          <t>products__date_created</t>
        </is>
      </c>
      <c r="B305" s="29" t="inlineStr">
        <is>
          <t>products.date_created · DATE · WooCommerce products</t>
        </is>
      </c>
      <c r="C305" s="26" t="n"/>
      <c r="D305" s="27">
        <f>IF(AND($C305="x",$A305&lt;&gt;""),$A305,"")</f>
        <v/>
      </c>
    </row>
    <row r="306">
      <c r="A306" s="25" t="inlineStr">
        <is>
          <t>products__date_created_gmt</t>
        </is>
      </c>
      <c r="B306" s="29" t="inlineStr">
        <is>
          <t>products.date_created_gmt · DATE · WooCommerce products</t>
        </is>
      </c>
      <c r="C306" s="26" t="n"/>
      <c r="D306" s="27">
        <f>IF(AND($C306="x",$A306&lt;&gt;""),$A306,"")</f>
        <v/>
      </c>
    </row>
    <row r="307">
      <c r="A307" s="25" t="inlineStr">
        <is>
          <t>products__date_modified</t>
        </is>
      </c>
      <c r="B307" s="29" t="inlineStr">
        <is>
          <t>products.date_modified · DATE · WooCommerce products</t>
        </is>
      </c>
      <c r="C307" s="26" t="n"/>
      <c r="D307" s="27">
        <f>IF(AND($C307="x",$A307&lt;&gt;""),$A307,"")</f>
        <v/>
      </c>
    </row>
    <row r="308">
      <c r="A308" s="25" t="inlineStr">
        <is>
          <t>products__date_modified_gmt</t>
        </is>
      </c>
      <c r="B308" s="29" t="inlineStr">
        <is>
          <t>products.date_modified_gmt · DATE · WooCommerce products</t>
        </is>
      </c>
      <c r="C308" s="26" t="n"/>
      <c r="D308" s="27">
        <f>IF(AND($C308="x",$A308&lt;&gt;""),$A308,"")</f>
        <v/>
      </c>
    </row>
    <row r="309">
      <c r="A309" s="25" t="inlineStr">
        <is>
          <t>products__date_on_sale_from</t>
        </is>
      </c>
      <c r="B309" s="29" t="inlineStr">
        <is>
          <t>products.date_on_sale_from · DATE · WooCommerce products</t>
        </is>
      </c>
      <c r="C309" s="26" t="n"/>
      <c r="D309" s="27">
        <f>IF(AND($C309="x",$A309&lt;&gt;""),$A309,"")</f>
        <v/>
      </c>
    </row>
    <row r="310">
      <c r="A310" s="25" t="inlineStr">
        <is>
          <t>products__date_on_sale_from_gmt</t>
        </is>
      </c>
      <c r="B310" s="29" t="inlineStr">
        <is>
          <t>products.date_on_sale_from_gmt · DATE · WooCommerce products</t>
        </is>
      </c>
      <c r="C310" s="26" t="n"/>
      <c r="D310" s="27">
        <f>IF(AND($C310="x",$A310&lt;&gt;""),$A310,"")</f>
        <v/>
      </c>
    </row>
    <row r="311">
      <c r="A311" s="25" t="inlineStr">
        <is>
          <t>products__date_on_sale_to</t>
        </is>
      </c>
      <c r="B311" s="29" t="inlineStr">
        <is>
          <t>products.date_on_sale_to · DATE · WooCommerce products</t>
        </is>
      </c>
      <c r="C311" s="26" t="n"/>
      <c r="D311" s="27">
        <f>IF(AND($C311="x",$A311&lt;&gt;""),$A311,"")</f>
        <v/>
      </c>
    </row>
    <row r="312">
      <c r="A312" s="25" t="inlineStr">
        <is>
          <t>products__date_on_sale_to_gmt</t>
        </is>
      </c>
      <c r="B312" s="29" t="inlineStr">
        <is>
          <t>products.date_on_sale_to_gmt · DATE · WooCommerce products</t>
        </is>
      </c>
      <c r="C312" s="26" t="n"/>
      <c r="D312" s="27">
        <f>IF(AND($C312="x",$A312&lt;&gt;""),$A312,"")</f>
        <v/>
      </c>
    </row>
    <row r="313">
      <c r="A313" s="25" t="inlineStr">
        <is>
          <t>products__default_attributes</t>
        </is>
      </c>
      <c r="B313" s="29" t="inlineStr">
        <is>
          <t>products.default_attributes · TEXT · WooCommerce products</t>
        </is>
      </c>
      <c r="C313" s="26" t="n"/>
      <c r="D313" s="27">
        <f>IF(AND($C313="x",$A313&lt;&gt;""),$A313,"")</f>
        <v/>
      </c>
    </row>
    <row r="314">
      <c r="A314" s="25" t="inlineStr">
        <is>
          <t>products__description</t>
        </is>
      </c>
      <c r="B314" s="29" t="inlineStr">
        <is>
          <t>products.description · TEXT · WooCommerce products</t>
        </is>
      </c>
      <c r="C314" s="26" t="n"/>
      <c r="D314" s="27">
        <f>IF(AND($C314="x",$A314&lt;&gt;""),$A314,"")</f>
        <v/>
      </c>
    </row>
    <row r="315">
      <c r="A315" s="25" t="inlineStr">
        <is>
          <t>products__dimensions</t>
        </is>
      </c>
      <c r="B315" s="29" t="inlineStr">
        <is>
          <t>products.dimensions · TEXT · WooCommerce products</t>
        </is>
      </c>
      <c r="C315" s="26" t="n"/>
      <c r="D315" s="27">
        <f>IF(AND($C315="x",$A315&lt;&gt;""),$A315,"")</f>
        <v/>
      </c>
    </row>
    <row r="316">
      <c r="A316" s="25" t="inlineStr">
        <is>
          <t>products__download_expiry</t>
        </is>
      </c>
      <c r="B316" s="29" t="inlineStr">
        <is>
          <t>products.download_expiry · NUMERIC · WooCommerce products</t>
        </is>
      </c>
      <c r="C316" s="26" t="n"/>
      <c r="D316" s="27">
        <f>IF(AND($C316="x",$A316&lt;&gt;""),$A316,"")</f>
        <v/>
      </c>
    </row>
    <row r="317">
      <c r="A317" s="25" t="inlineStr">
        <is>
          <t>products__download_limit</t>
        </is>
      </c>
      <c r="B317" s="29" t="inlineStr">
        <is>
          <t>products.download_limit · NUMERIC · WooCommerce products</t>
        </is>
      </c>
      <c r="C317" s="26" t="n"/>
      <c r="D317" s="27">
        <f>IF(AND($C317="x",$A317&lt;&gt;""),$A317,"")</f>
        <v/>
      </c>
    </row>
    <row r="318">
      <c r="A318" s="25" t="inlineStr">
        <is>
          <t>products__downloadable</t>
        </is>
      </c>
      <c r="B318" s="29" t="inlineStr">
        <is>
          <t>products.downloadable · BOOLEAN · WooCommerce products</t>
        </is>
      </c>
      <c r="C318" s="26" t="n"/>
      <c r="D318" s="27">
        <f>IF(AND($C318="x",$A318&lt;&gt;""),$A318,"")</f>
        <v/>
      </c>
    </row>
    <row r="319">
      <c r="A319" s="25" t="inlineStr">
        <is>
          <t>products__downloads</t>
        </is>
      </c>
      <c r="B319" s="29" t="inlineStr">
        <is>
          <t>products.downloads · TEXT · WooCommerce products</t>
        </is>
      </c>
      <c r="C319" s="26" t="n"/>
      <c r="D319" s="27">
        <f>IF(AND($C319="x",$A319&lt;&gt;""),$A319,"")</f>
        <v/>
      </c>
    </row>
    <row r="320">
      <c r="A320" s="25" t="inlineStr">
        <is>
          <t>products__external_url</t>
        </is>
      </c>
      <c r="B320" s="29" t="inlineStr">
        <is>
          <t>products.external_url · TEXT · WooCommerce products</t>
        </is>
      </c>
      <c r="C320" s="26" t="n"/>
      <c r="D320" s="27">
        <f>IF(AND($C320="x",$A320&lt;&gt;""),$A320,"")</f>
        <v/>
      </c>
    </row>
    <row r="321">
      <c r="A321" s="25" t="inlineStr">
        <is>
          <t>products__features</t>
        </is>
      </c>
      <c r="B321" s="29" t="inlineStr">
        <is>
          <t>products.features · BOOLEAN · WooCommerce products</t>
        </is>
      </c>
      <c r="C321" s="26" t="n"/>
      <c r="D321" s="27">
        <f>IF(AND($C321="x",$A321&lt;&gt;""),$A321,"")</f>
        <v/>
      </c>
    </row>
    <row r="322">
      <c r="A322" s="25" t="inlineStr">
        <is>
          <t>products__grouped_products</t>
        </is>
      </c>
      <c r="B322" s="29" t="inlineStr">
        <is>
          <t>products.grouped_products · TEXT · WooCommerce products</t>
        </is>
      </c>
      <c r="C322" s="26" t="n"/>
      <c r="D322" s="27">
        <f>IF(AND($C322="x",$A322&lt;&gt;""),$A322,"")</f>
        <v/>
      </c>
    </row>
    <row r="323">
      <c r="A323" s="25" t="inlineStr">
        <is>
          <t>products__id</t>
        </is>
      </c>
      <c r="B323" s="29" t="inlineStr">
        <is>
          <t>products.id · TEXT · WooCommerce products</t>
        </is>
      </c>
      <c r="C323" s="26" t="n"/>
      <c r="D323" s="27">
        <f>IF(AND($C323="x",$A323&lt;&gt;""),$A323,"")</f>
        <v/>
      </c>
    </row>
    <row r="324">
      <c r="A324" s="25" t="inlineStr">
        <is>
          <t>products__images</t>
        </is>
      </c>
      <c r="B324" s="29" t="inlineStr">
        <is>
          <t>products.images · TEXT · WooCommerce products</t>
        </is>
      </c>
      <c r="C324" s="26" t="n"/>
      <c r="D324" s="27">
        <f>IF(AND($C324="x",$A324&lt;&gt;""),$A324,"")</f>
        <v/>
      </c>
    </row>
    <row r="325">
      <c r="A325" s="25" t="inlineStr">
        <is>
          <t>products__jetpack_related_posts</t>
        </is>
      </c>
      <c r="B325" s="29" t="inlineStr">
        <is>
          <t>products.jetpack-related-posts · TEXT · WooCommerce products</t>
        </is>
      </c>
      <c r="C325" s="26" t="n"/>
      <c r="D325" s="27">
        <f>IF(AND($C325="x",$A325&lt;&gt;""),$A325,"")</f>
        <v/>
      </c>
    </row>
    <row r="326">
      <c r="A326" s="25" t="inlineStr">
        <is>
          <t>products__manage_stock</t>
        </is>
      </c>
      <c r="B326" s="29" t="inlineStr">
        <is>
          <t>products.manage_stock · BOOLEAN · WooCommerce products</t>
        </is>
      </c>
      <c r="C326" s="26" t="n"/>
      <c r="D326" s="27">
        <f>IF(AND($C326="x",$A326&lt;&gt;""),$A326,"")</f>
        <v/>
      </c>
    </row>
    <row r="327">
      <c r="A327" s="25" t="inlineStr">
        <is>
          <t>products__menu_order</t>
        </is>
      </c>
      <c r="B327" s="29" t="inlineStr">
        <is>
          <t>products.menu_order · NUMERIC · WooCommerce products</t>
        </is>
      </c>
      <c r="C327" s="26" t="n"/>
      <c r="D327" s="27">
        <f>IF(AND($C327="x",$A327&lt;&gt;""),$A327,"")</f>
        <v/>
      </c>
    </row>
    <row r="328">
      <c r="A328" s="25" t="inlineStr">
        <is>
          <t>products__meta_data</t>
        </is>
      </c>
      <c r="B328" s="29" t="inlineStr">
        <is>
          <t>products.meta_data · TEXT · WooCommerce products</t>
        </is>
      </c>
      <c r="C328" s="26" t="n"/>
      <c r="D328" s="27">
        <f>IF(AND($C328="x",$A328&lt;&gt;""),$A328,"")</f>
        <v/>
      </c>
    </row>
    <row r="329">
      <c r="A329" s="25" t="inlineStr">
        <is>
          <t>products__name</t>
        </is>
      </c>
      <c r="B329" s="29" t="inlineStr">
        <is>
          <t>products.name · TEXT · WooCommerce products</t>
        </is>
      </c>
      <c r="C329" s="26" t="n"/>
      <c r="D329" s="27">
        <f>IF(AND($C329="x",$A329&lt;&gt;""),$A329,"")</f>
        <v/>
      </c>
    </row>
    <row r="330">
      <c r="A330" s="25" t="inlineStr">
        <is>
          <t>products__on_sale</t>
        </is>
      </c>
      <c r="B330" s="29" t="inlineStr">
        <is>
          <t>products.on_sale · BOOLEAN · WooCommerce products</t>
        </is>
      </c>
      <c r="C330" s="26" t="n"/>
      <c r="D330" s="27">
        <f>IF(AND($C330="x",$A330&lt;&gt;""),$A330,"")</f>
        <v/>
      </c>
    </row>
    <row r="331">
      <c r="A331" s="25" t="inlineStr">
        <is>
          <t>products__parent_id</t>
        </is>
      </c>
      <c r="B331" s="29" t="inlineStr">
        <is>
          <t>products.parent_id · NUMERIC · WooCommerce products</t>
        </is>
      </c>
      <c r="C331" s="26" t="n"/>
      <c r="D331" s="27">
        <f>IF(AND($C331="x",$A331&lt;&gt;""),$A331,"")</f>
        <v/>
      </c>
    </row>
    <row r="332">
      <c r="A332" s="25" t="inlineStr">
        <is>
          <t>products__permalink</t>
        </is>
      </c>
      <c r="B332" s="29" t="inlineStr">
        <is>
          <t>products.permalink · TEXT · WooCommerce products</t>
        </is>
      </c>
      <c r="C332" s="26" t="n"/>
      <c r="D332" s="27">
        <f>IF(AND($C332="x",$A332&lt;&gt;""),$A332,"")</f>
        <v/>
      </c>
    </row>
    <row r="333">
      <c r="A333" s="25" t="inlineStr">
        <is>
          <t>products__price</t>
        </is>
      </c>
      <c r="B333" s="29" t="inlineStr">
        <is>
          <t>products.price · TEXT · WooCommerce products</t>
        </is>
      </c>
      <c r="C333" s="26" t="n"/>
      <c r="D333" s="27">
        <f>IF(AND($C333="x",$A333&lt;&gt;""),$A333,"")</f>
        <v/>
      </c>
    </row>
    <row r="334">
      <c r="A334" s="25" t="inlineStr">
        <is>
          <t>products__price_html</t>
        </is>
      </c>
      <c r="B334" s="29" t="inlineStr">
        <is>
          <t>products.price_html · TEXT · WooCommerce products</t>
        </is>
      </c>
      <c r="C334" s="26" t="n"/>
      <c r="D334" s="27">
        <f>IF(AND($C334="x",$A334&lt;&gt;""),$A334,"")</f>
        <v/>
      </c>
    </row>
    <row r="335">
      <c r="A335" s="25" t="inlineStr">
        <is>
          <t>products__purchasable</t>
        </is>
      </c>
      <c r="B335" s="29" t="inlineStr">
        <is>
          <t>products.purchasable · BOOLEAN · WooCommerce products</t>
        </is>
      </c>
      <c r="C335" s="26" t="n"/>
      <c r="D335" s="27">
        <f>IF(AND($C335="x",$A335&lt;&gt;""),$A335,"")</f>
        <v/>
      </c>
    </row>
    <row r="336">
      <c r="A336" s="25" t="inlineStr">
        <is>
          <t>products__purchase_note</t>
        </is>
      </c>
      <c r="B336" s="29" t="inlineStr">
        <is>
          <t>products.purchase_note · TEXT · WooCommerce products</t>
        </is>
      </c>
      <c r="C336" s="26" t="n"/>
      <c r="D336" s="27">
        <f>IF(AND($C336="x",$A336&lt;&gt;""),$A336,"")</f>
        <v/>
      </c>
    </row>
    <row r="337">
      <c r="A337" s="25" t="inlineStr">
        <is>
          <t>products__rating_count</t>
        </is>
      </c>
      <c r="B337" s="29" t="inlineStr">
        <is>
          <t>products.rating_count · NUMERIC · WooCommerce products</t>
        </is>
      </c>
      <c r="C337" s="26" t="n"/>
      <c r="D337" s="27">
        <f>IF(AND($C337="x",$A337&lt;&gt;""),$A337,"")</f>
        <v/>
      </c>
    </row>
    <row r="338">
      <c r="A338" s="25" t="inlineStr">
        <is>
          <t>products__regular_price</t>
        </is>
      </c>
      <c r="B338" s="29" t="inlineStr">
        <is>
          <t>products.regular_price · TEXT · WooCommerce products</t>
        </is>
      </c>
      <c r="C338" s="26" t="n"/>
      <c r="D338" s="27">
        <f>IF(AND($C338="x",$A338&lt;&gt;""),$A338,"")</f>
        <v/>
      </c>
    </row>
    <row r="339">
      <c r="A339" s="25" t="inlineStr">
        <is>
          <t>products__related_ids</t>
        </is>
      </c>
      <c r="B339" s="29" t="inlineStr">
        <is>
          <t>products.related_ids · TEXT · WooCommerce products</t>
        </is>
      </c>
      <c r="C339" s="26" t="n"/>
      <c r="D339" s="27">
        <f>IF(AND($C339="x",$A339&lt;&gt;""),$A339,"")</f>
        <v/>
      </c>
    </row>
    <row r="340">
      <c r="A340" s="25" t="inlineStr">
        <is>
          <t>products__reviews_allowed</t>
        </is>
      </c>
      <c r="B340" s="29" t="inlineStr">
        <is>
          <t>products.reviews_allowed · BOOLEAN · WooCommerce products</t>
        </is>
      </c>
      <c r="C340" s="26" t="n"/>
      <c r="D340" s="27">
        <f>IF(AND($C340="x",$A340&lt;&gt;""),$A340,"")</f>
        <v/>
      </c>
    </row>
    <row r="341">
      <c r="A341" s="25" t="inlineStr">
        <is>
          <t>products__sale_price</t>
        </is>
      </c>
      <c r="B341" s="29" t="inlineStr">
        <is>
          <t>products.sale_price · TEXT · WooCommerce products</t>
        </is>
      </c>
      <c r="C341" s="26" t="n"/>
      <c r="D341" s="27">
        <f>IF(AND($C341="x",$A341&lt;&gt;""),$A341,"")</f>
        <v/>
      </c>
    </row>
    <row r="342">
      <c r="A342" s="25" t="inlineStr">
        <is>
          <t>products__shipping_class</t>
        </is>
      </c>
      <c r="B342" s="29" t="inlineStr">
        <is>
          <t>products.shipping_class · TEXT · WooCommerce products</t>
        </is>
      </c>
      <c r="C342" s="26" t="n"/>
      <c r="D342" s="27">
        <f>IF(AND($C342="x",$A342&lt;&gt;""),$A342,"")</f>
        <v/>
      </c>
    </row>
    <row r="343">
      <c r="A343" s="25" t="inlineStr">
        <is>
          <t>products__shipping_class_id</t>
        </is>
      </c>
      <c r="B343" s="29" t="inlineStr">
        <is>
          <t>products.shipping_class_id · NUMERIC · WooCommerce products</t>
        </is>
      </c>
      <c r="C343" s="26" t="n"/>
      <c r="D343" s="27">
        <f>IF(AND($C343="x",$A343&lt;&gt;""),$A343,"")</f>
        <v/>
      </c>
    </row>
    <row r="344">
      <c r="A344" s="25" t="inlineStr">
        <is>
          <t>products__shipping_required</t>
        </is>
      </c>
      <c r="B344" s="29" t="inlineStr">
        <is>
          <t>products.shipping_required · BOOLEAN · WooCommerce products</t>
        </is>
      </c>
      <c r="C344" s="26" t="n"/>
      <c r="D344" s="27">
        <f>IF(AND($C344="x",$A344&lt;&gt;""),$A344,"")</f>
        <v/>
      </c>
    </row>
    <row r="345">
      <c r="A345" s="25" t="inlineStr">
        <is>
          <t>products__shipping_taxable</t>
        </is>
      </c>
      <c r="B345" s="29" t="inlineStr">
        <is>
          <t>products.shipping_taxable · BOOLEAN · WooCommerce products</t>
        </is>
      </c>
      <c r="C345" s="26" t="n"/>
      <c r="D345" s="27">
        <f>IF(AND($C345="x",$A345&lt;&gt;""),$A345,"")</f>
        <v/>
      </c>
    </row>
    <row r="346">
      <c r="A346" s="25" t="inlineStr">
        <is>
          <t>products__short_description</t>
        </is>
      </c>
      <c r="B346" s="29" t="inlineStr">
        <is>
          <t>products.short_description · TEXT · WooCommerce products</t>
        </is>
      </c>
      <c r="C346" s="26" t="n"/>
      <c r="D346" s="27">
        <f>IF(AND($C346="x",$A346&lt;&gt;""),$A346,"")</f>
        <v/>
      </c>
    </row>
    <row r="347">
      <c r="A347" s="25" t="inlineStr">
        <is>
          <t>products__sku</t>
        </is>
      </c>
      <c r="B347" s="29" t="inlineStr">
        <is>
          <t>products.sku · TEXT · WooCommerce products</t>
        </is>
      </c>
      <c r="C347" s="26" t="n"/>
      <c r="D347" s="27">
        <f>IF(AND($C347="x",$A347&lt;&gt;""),$A347,"")</f>
        <v/>
      </c>
    </row>
    <row r="348">
      <c r="A348" s="25" t="inlineStr">
        <is>
          <t>products__slug</t>
        </is>
      </c>
      <c r="B348" s="29" t="inlineStr">
        <is>
          <t>products.slug · TEXT · WooCommerce products</t>
        </is>
      </c>
      <c r="C348" s="26" t="n"/>
      <c r="D348" s="27">
        <f>IF(AND($C348="x",$A348&lt;&gt;""),$A348,"")</f>
        <v/>
      </c>
    </row>
    <row r="349">
      <c r="A349" s="25" t="inlineStr">
        <is>
          <t>products__sold_individually</t>
        </is>
      </c>
      <c r="B349" s="29" t="inlineStr">
        <is>
          <t>products.sold_individually · BOOLEAN · WooCommerce products</t>
        </is>
      </c>
      <c r="C349" s="26" t="n"/>
      <c r="D349" s="27">
        <f>IF(AND($C349="x",$A349&lt;&gt;""),$A349,"")</f>
        <v/>
      </c>
    </row>
    <row r="350">
      <c r="A350" s="25" t="inlineStr">
        <is>
          <t>products__status</t>
        </is>
      </c>
      <c r="B350" s="29" t="inlineStr">
        <is>
          <t>products.status · TEXT · WooCommerce products</t>
        </is>
      </c>
      <c r="C350" s="26" t="n"/>
      <c r="D350" s="27">
        <f>IF(AND($C350="x",$A350&lt;&gt;""),$A350,"")</f>
        <v/>
      </c>
    </row>
    <row r="351">
      <c r="A351" s="25" t="inlineStr">
        <is>
          <t>products__stock_quantity</t>
        </is>
      </c>
      <c r="B351" s="29" t="inlineStr">
        <is>
          <t>products.stock_quantity · NUMERIC · WooCommerce products</t>
        </is>
      </c>
      <c r="C351" s="26" t="n"/>
      <c r="D351" s="27">
        <f>IF(AND($C351="x",$A351&lt;&gt;""),$A351,"")</f>
        <v/>
      </c>
    </row>
    <row r="352">
      <c r="A352" s="25" t="inlineStr">
        <is>
          <t>products__stock_status</t>
        </is>
      </c>
      <c r="B352" s="29" t="inlineStr">
        <is>
          <t>products.stock_status · TEXT · WooCommerce products</t>
        </is>
      </c>
      <c r="C352" s="26" t="n"/>
      <c r="D352" s="27">
        <f>IF(AND($C352="x",$A352&lt;&gt;""),$A352,"")</f>
        <v/>
      </c>
    </row>
    <row r="353">
      <c r="A353" s="25" t="inlineStr">
        <is>
          <t>products__tags</t>
        </is>
      </c>
      <c r="B353" s="29" t="inlineStr">
        <is>
          <t>products.tags · TEXT · WooCommerce products</t>
        </is>
      </c>
      <c r="C353" s="26" t="n"/>
      <c r="D353" s="27">
        <f>IF(AND($C353="x",$A353&lt;&gt;""),$A353,"")</f>
        <v/>
      </c>
    </row>
    <row r="354">
      <c r="A354" s="25" t="inlineStr">
        <is>
          <t>products__tax_class</t>
        </is>
      </c>
      <c r="B354" s="29" t="inlineStr">
        <is>
          <t>products.tax_class · TEXT · WooCommerce products</t>
        </is>
      </c>
      <c r="C354" s="26" t="n"/>
      <c r="D354" s="27">
        <f>IF(AND($C354="x",$A354&lt;&gt;""),$A354,"")</f>
        <v/>
      </c>
    </row>
    <row r="355">
      <c r="A355" s="25" t="inlineStr">
        <is>
          <t>products__tax_status</t>
        </is>
      </c>
      <c r="B355" s="29" t="inlineStr">
        <is>
          <t>products.tax_status · TEXT · WooCommerce products</t>
        </is>
      </c>
      <c r="C355" s="26" t="n"/>
      <c r="D355" s="27">
        <f>IF(AND($C355="x",$A355&lt;&gt;""),$A355,"")</f>
        <v/>
      </c>
    </row>
    <row r="356">
      <c r="A356" s="25" t="inlineStr">
        <is>
          <t>products__total_sales</t>
        </is>
      </c>
      <c r="B356" s="29" t="inlineStr">
        <is>
          <t>products.total_sales · NUMERIC · WooCommerce products</t>
        </is>
      </c>
      <c r="C356" s="26" t="n"/>
      <c r="D356" s="27">
        <f>IF(AND($C356="x",$A356&lt;&gt;""),$A356,"")</f>
        <v/>
      </c>
    </row>
    <row r="357">
      <c r="A357" s="25" t="inlineStr">
        <is>
          <t>products__type</t>
        </is>
      </c>
      <c r="B357" s="29" t="inlineStr">
        <is>
          <t>products.type · TEXT · WooCommerce products</t>
        </is>
      </c>
      <c r="C357" s="26" t="n"/>
      <c r="D357" s="27">
        <f>IF(AND($C357="x",$A357&lt;&gt;""),$A357,"")</f>
        <v/>
      </c>
    </row>
    <row r="358">
      <c r="A358" s="25" t="inlineStr">
        <is>
          <t>products__upsell_ids</t>
        </is>
      </c>
      <c r="B358" s="29" t="inlineStr">
        <is>
          <t>products.upsell_ids · TEXT · WooCommerce products</t>
        </is>
      </c>
      <c r="C358" s="26" t="n"/>
      <c r="D358" s="27">
        <f>IF(AND($C358="x",$A358&lt;&gt;""),$A358,"")</f>
        <v/>
      </c>
    </row>
    <row r="359">
      <c r="A359" s="25" t="inlineStr">
        <is>
          <t>products__variations</t>
        </is>
      </c>
      <c r="B359" s="29" t="inlineStr">
        <is>
          <t>products.variations · TEXT · WooCommerce products</t>
        </is>
      </c>
      <c r="C359" s="26" t="n"/>
      <c r="D359" s="27">
        <f>IF(AND($C359="x",$A359&lt;&gt;""),$A359,"")</f>
        <v/>
      </c>
    </row>
    <row r="360">
      <c r="A360" s="25" t="inlineStr">
        <is>
          <t>products__virtual</t>
        </is>
      </c>
      <c r="B360" s="29" t="inlineStr">
        <is>
          <t>products.virtual · BOOLEAN · WooCommerce products</t>
        </is>
      </c>
      <c r="C360" s="26" t="n"/>
      <c r="D360" s="27">
        <f>IF(AND($C360="x",$A360&lt;&gt;""),$A360,"")</f>
        <v/>
      </c>
    </row>
    <row r="361">
      <c r="A361" s="25" t="inlineStr">
        <is>
          <t>products__weight</t>
        </is>
      </c>
      <c r="B361" s="29" t="inlineStr">
        <is>
          <t>products.weight · TEXT · WooCommerce products</t>
        </is>
      </c>
      <c r="C361" s="26" t="n"/>
      <c r="D361" s="27">
        <f>IF(AND($C361="x",$A361&lt;&gt;""),$A361,"")</f>
        <v/>
      </c>
    </row>
    <row r="362">
      <c r="A362" s="25" t="inlineStr">
        <is>
          <t>refunds__line_items__id</t>
        </is>
      </c>
      <c r="B362" s="29" t="inlineStr">
        <is>
          <t>Refunds Line Items ID · TEXT · WooCommerce refund_line_items</t>
        </is>
      </c>
      <c r="C362" s="26" t="n"/>
      <c r="D362" s="27">
        <f>IF(AND($C362="x",$A362&lt;&gt;""),$A362,"")</f>
        <v/>
      </c>
    </row>
    <row r="363">
      <c r="A363" s="25" t="inlineStr">
        <is>
          <t>refunds__line_items__image__id</t>
        </is>
      </c>
      <c r="B363" s="29" t="inlineStr">
        <is>
          <t>Refunds Line Items Image ID · TEXT · WooCommerce refund_line_items</t>
        </is>
      </c>
      <c r="C363" s="26" t="n"/>
      <c r="D363" s="27">
        <f>IF(AND($C363="x",$A363&lt;&gt;""),$A363,"")</f>
        <v/>
      </c>
    </row>
    <row r="364">
      <c r="A364" s="25" t="inlineStr">
        <is>
          <t>refunds__line_items__image__src</t>
        </is>
      </c>
      <c r="B364" s="29" t="inlineStr">
        <is>
          <t>Refunds Line Items Image · IMAGE_URL · WooCommerce refund_line_items</t>
        </is>
      </c>
      <c r="C364" s="26" t="n"/>
      <c r="D364" s="27">
        <f>IF(AND($C364="x",$A364&lt;&gt;""),$A364,"")</f>
        <v/>
      </c>
    </row>
    <row r="365">
      <c r="A365" s="25" t="inlineStr">
        <is>
          <t>refunds__line_items__name</t>
        </is>
      </c>
      <c r="B365" s="29" t="inlineStr">
        <is>
          <t>Refunds Line Items Name · TEXT · WooCommerce refund_line_items</t>
        </is>
      </c>
      <c r="C365" s="26" t="n"/>
      <c r="D365" s="27">
        <f>IF(AND($C365="x",$A365&lt;&gt;""),$A365,"")</f>
        <v/>
      </c>
    </row>
    <row r="366">
      <c r="A366" s="25" t="inlineStr">
        <is>
          <t>refunds__line_items__parent_name</t>
        </is>
      </c>
      <c r="B366" s="29" t="inlineStr">
        <is>
          <t>Refunds Line Items Parent Name · TEXT · WooCommerce refund_line_items</t>
        </is>
      </c>
      <c r="C366" s="26" t="n"/>
      <c r="D366" s="27">
        <f>IF(AND($C366="x",$A366&lt;&gt;""),$A366,"")</f>
        <v/>
      </c>
    </row>
    <row r="367">
      <c r="A367" s="25" t="inlineStr">
        <is>
          <t>refunds__line_items__price</t>
        </is>
      </c>
      <c r="B367" s="29" t="inlineStr">
        <is>
          <t>Refunds Line Items Price · NUMERIC · WooCommerce refund_line_items</t>
        </is>
      </c>
      <c r="C367" s="26" t="n"/>
      <c r="D367" s="27">
        <f>IF(AND($C367="x",$A367&lt;&gt;""),$A367,"")</f>
        <v/>
      </c>
    </row>
    <row r="368">
      <c r="A368" s="25" t="inlineStr">
        <is>
          <t>refunds__line_items__product_id</t>
        </is>
      </c>
      <c r="B368" s="29" t="inlineStr">
        <is>
          <t>Refunds Line Items Product ID · TEXT · WooCommerce refund_line_items</t>
        </is>
      </c>
      <c r="C368" s="26" t="n"/>
      <c r="D368" s="27">
        <f>IF(AND($C368="x",$A368&lt;&gt;""),$A368,"")</f>
        <v/>
      </c>
    </row>
    <row r="369">
      <c r="A369" s="25" t="inlineStr">
        <is>
          <t>refunds__line_items__quantity</t>
        </is>
      </c>
      <c r="B369" s="29" t="inlineStr">
        <is>
          <t>Refunds Line Items Quantity · NUMERIC · WooCommerce refund_line_items</t>
        </is>
      </c>
      <c r="C369" s="26" t="n"/>
      <c r="D369" s="27">
        <f>IF(AND($C369="x",$A369&lt;&gt;""),$A369,"")</f>
        <v/>
      </c>
    </row>
    <row r="370">
      <c r="A370" s="25" t="inlineStr">
        <is>
          <t>refunds__line_items__sku</t>
        </is>
      </c>
      <c r="B370" s="29" t="inlineStr">
        <is>
          <t>Refunds Line Items Sku · TEXT · WooCommerce refund_line_items</t>
        </is>
      </c>
      <c r="C370" s="26" t="n"/>
      <c r="D370" s="27">
        <f>IF(AND($C370="x",$A370&lt;&gt;""),$A370,"")</f>
        <v/>
      </c>
    </row>
    <row r="371">
      <c r="A371" s="25" t="inlineStr">
        <is>
          <t>refunds__line_items__subtotal</t>
        </is>
      </c>
      <c r="B371" s="29" t="inlineStr">
        <is>
          <t>Refunds Line Items Subtotal · NUMERIC · WooCommerce refund_line_items</t>
        </is>
      </c>
      <c r="C371" s="26" t="n"/>
      <c r="D371" s="27">
        <f>IF(AND($C371="x",$A371&lt;&gt;""),$A371,"")</f>
        <v/>
      </c>
    </row>
    <row r="372">
      <c r="A372" s="25" t="inlineStr">
        <is>
          <t>refunds__line_items__subtotal_tax</t>
        </is>
      </c>
      <c r="B372" s="29" t="inlineStr">
        <is>
          <t>Refunds Line Items Subtotal Tax · NUMERIC · WooCommerce refund_line_items</t>
        </is>
      </c>
      <c r="C372" s="26" t="n"/>
      <c r="D372" s="27">
        <f>IF(AND($C372="x",$A372&lt;&gt;""),$A372,"")</f>
        <v/>
      </c>
    </row>
    <row r="373">
      <c r="A373" s="25" t="inlineStr">
        <is>
          <t>refunds__line_items__tax_class</t>
        </is>
      </c>
      <c r="B373" s="29" t="inlineStr">
        <is>
          <t>Refunds Line Items Tax Class · TEXT · WooCommerce refund_line_items</t>
        </is>
      </c>
      <c r="C373" s="26" t="n"/>
      <c r="D373" s="27">
        <f>IF(AND($C373="x",$A373&lt;&gt;""),$A373,"")</f>
        <v/>
      </c>
    </row>
    <row r="374">
      <c r="A374" s="25" t="inlineStr">
        <is>
          <t>refunds__line_items__total</t>
        </is>
      </c>
      <c r="B374" s="29" t="inlineStr">
        <is>
          <t>Refunds Line Items Total · NUMERIC · WooCommerce refund_line_items</t>
        </is>
      </c>
      <c r="C374" s="26" t="n"/>
      <c r="D374" s="27">
        <f>IF(AND($C374="x",$A374&lt;&gt;""),$A374,"")</f>
        <v/>
      </c>
    </row>
    <row r="375">
      <c r="A375" s="25" t="inlineStr">
        <is>
          <t>refunds__line_items__total_tax</t>
        </is>
      </c>
      <c r="B375" s="29" t="inlineStr">
        <is>
          <t>Refunds Line Items Total Tax · NUMERIC · WooCommerce refund_line_items</t>
        </is>
      </c>
      <c r="C375" s="26" t="n"/>
      <c r="D375" s="27">
        <f>IF(AND($C375="x",$A375&lt;&gt;""),$A375,"")</f>
        <v/>
      </c>
    </row>
    <row r="376">
      <c r="A376" s="25" t="inlineStr">
        <is>
          <t>refunds__line_items__variation_id</t>
        </is>
      </c>
      <c r="B376" s="29" t="inlineStr">
        <is>
          <t>Refunds Line Items Variation ID · TEXT · WooCommerce refund_line_items</t>
        </is>
      </c>
      <c r="C376" s="26" t="n"/>
      <c r="D376" s="27">
        <f>IF(AND($C376="x",$A376&lt;&gt;""),$A376,"")</f>
        <v/>
      </c>
    </row>
    <row r="377">
      <c r="A377" s="25" t="inlineStr">
        <is>
          <t>refunds__shipping_lines__id</t>
        </is>
      </c>
      <c r="B377" s="29" t="inlineStr">
        <is>
          <t>Refunds Shipping Lines ID · TEXT · WooCommerce refund_shipping_lines</t>
        </is>
      </c>
      <c r="C377" s="26" t="n"/>
      <c r="D377" s="27">
        <f>IF(AND($C377="x",$A377&lt;&gt;""),$A377,"")</f>
        <v/>
      </c>
    </row>
    <row r="378">
      <c r="A378" s="25" t="inlineStr">
        <is>
          <t>refunds__shipping_lines__instance_id</t>
        </is>
      </c>
      <c r="B378" s="29" t="inlineStr">
        <is>
          <t>Refunds Shipping Lines Instance ID · TEXT · WooCommerce refund_shipping_lines</t>
        </is>
      </c>
      <c r="C378" s="26" t="n"/>
      <c r="D378" s="27">
        <f>IF(AND($C378="x",$A378&lt;&gt;""),$A378,"")</f>
        <v/>
      </c>
    </row>
    <row r="379">
      <c r="A379" s="25" t="inlineStr">
        <is>
          <t>refunds__shipping_lines__meta_data</t>
        </is>
      </c>
      <c r="B379" s="29" t="inlineStr">
        <is>
          <t>Refunds Shipping Lines Meta Data · TEXT · WooCommerce refund_shipping_lines</t>
        </is>
      </c>
      <c r="C379" s="26" t="n"/>
      <c r="D379" s="27">
        <f>IF(AND($C379="x",$A379&lt;&gt;""),$A379,"")</f>
        <v/>
      </c>
    </row>
    <row r="380">
      <c r="A380" s="25" t="inlineStr">
        <is>
          <t>refunds__shipping_lines__method_id</t>
        </is>
      </c>
      <c r="B380" s="29" t="inlineStr">
        <is>
          <t>Refunds Shipping Lines Method ID · TEXT · WooCommerce refund_shipping_lines</t>
        </is>
      </c>
      <c r="C380" s="26" t="n"/>
      <c r="D380" s="27">
        <f>IF(AND($C380="x",$A380&lt;&gt;""),$A380,"")</f>
        <v/>
      </c>
    </row>
    <row r="381">
      <c r="A381" s="25" t="inlineStr">
        <is>
          <t>refunds__shipping_lines__method_title</t>
        </is>
      </c>
      <c r="B381" s="29" t="inlineStr">
        <is>
          <t>Refunds Shipping Lines Method Title · TEXT · WooCommerce refund_shipping_lines</t>
        </is>
      </c>
      <c r="C381" s="26" t="n"/>
      <c r="D381" s="27">
        <f>IF(AND($C381="x",$A381&lt;&gt;""),$A381,"")</f>
        <v/>
      </c>
    </row>
    <row r="382">
      <c r="A382" s="25" t="inlineStr">
        <is>
          <t>refunds__shipping_lines__total</t>
        </is>
      </c>
      <c r="B382" s="29" t="inlineStr">
        <is>
          <t>Refunds Shipping Lines Total · NUMERIC · WooCommerce refund_shipping_lines</t>
        </is>
      </c>
      <c r="C382" s="26" t="n"/>
      <c r="D382" s="27">
        <f>IF(AND($C382="x",$A382&lt;&gt;""),$A382,"")</f>
        <v/>
      </c>
    </row>
    <row r="383">
      <c r="A383" s="25" t="inlineStr">
        <is>
          <t>refunds__shipping_lines__total_tax</t>
        </is>
      </c>
      <c r="B383" s="29" t="inlineStr">
        <is>
          <t>Refunds Shipping Lines Total Tax · NUMERIC · WooCommerce refund_shipping_lines</t>
        </is>
      </c>
      <c r="C383" s="26" t="n"/>
      <c r="D383" s="27">
        <f>IF(AND($C383="x",$A383&lt;&gt;""),$A383,"")</f>
        <v/>
      </c>
    </row>
    <row r="384">
      <c r="A384" s="25" t="inlineStr">
        <is>
          <t>refunds__tax_lines__compound</t>
        </is>
      </c>
      <c r="B384" s="29" t="inlineStr">
        <is>
          <t>Refunds Tax Lines Compound · BOOLEAN · WooCommerce refund_tax_lines</t>
        </is>
      </c>
      <c r="C384" s="26" t="n"/>
      <c r="D384" s="27">
        <f>IF(AND($C384="x",$A384&lt;&gt;""),$A384,"")</f>
        <v/>
      </c>
    </row>
    <row r="385">
      <c r="A385" s="25" t="inlineStr">
        <is>
          <t>refunds__tax_lines__id</t>
        </is>
      </c>
      <c r="B385" s="29" t="inlineStr">
        <is>
          <t>Refunds Tax Lines ID · TEXT · WooCommerce refund_tax_lines</t>
        </is>
      </c>
      <c r="C385" s="26" t="n"/>
      <c r="D385" s="27">
        <f>IF(AND($C385="x",$A385&lt;&gt;""),$A385,"")</f>
        <v/>
      </c>
    </row>
    <row r="386">
      <c r="A386" s="25" t="inlineStr">
        <is>
          <t>refunds__tax_lines__label</t>
        </is>
      </c>
      <c r="B386" s="29" t="inlineStr">
        <is>
          <t>Refunds Tax Lines Label · TEXT · WooCommerce refund_tax_lines</t>
        </is>
      </c>
      <c r="C386" s="26" t="n"/>
      <c r="D386" s="27">
        <f>IF(AND($C386="x",$A386&lt;&gt;""),$A386,"")</f>
        <v/>
      </c>
    </row>
    <row r="387">
      <c r="A387" s="25" t="inlineStr">
        <is>
          <t>refunds__tax_lines__meta_data</t>
        </is>
      </c>
      <c r="B387" s="29" t="inlineStr">
        <is>
          <t>Refunds Tax Lines Meta Data · TEXT · WooCommerce refund_tax_lines</t>
        </is>
      </c>
      <c r="C387" s="26" t="n"/>
      <c r="D387" s="27">
        <f>IF(AND($C387="x",$A387&lt;&gt;""),$A387,"")</f>
        <v/>
      </c>
    </row>
    <row r="388">
      <c r="A388" s="25" t="inlineStr">
        <is>
          <t>refunds__tax_lines__rate_code</t>
        </is>
      </c>
      <c r="B388" s="29" t="inlineStr">
        <is>
          <t>Refunds Tax Lines Rate Code · TEXT · WooCommerce refund_tax_lines</t>
        </is>
      </c>
      <c r="C388" s="26" t="n"/>
      <c r="D388" s="27">
        <f>IF(AND($C388="x",$A388&lt;&gt;""),$A388,"")</f>
        <v/>
      </c>
    </row>
    <row r="389">
      <c r="A389" s="25" t="inlineStr">
        <is>
          <t>refunds__tax_lines__rate_id</t>
        </is>
      </c>
      <c r="B389" s="29" t="inlineStr">
        <is>
          <t>Refunds Tax Lines Rate ID · TEXT · WooCommerce refund_tax_lines</t>
        </is>
      </c>
      <c r="C389" s="26" t="n"/>
      <c r="D389" s="27">
        <f>IF(AND($C389="x",$A389&lt;&gt;""),$A389,"")</f>
        <v/>
      </c>
    </row>
    <row r="390">
      <c r="A390" s="25" t="inlineStr">
        <is>
          <t>refunds__tax_lines__rate_percent</t>
        </is>
      </c>
      <c r="B390" s="29" t="inlineStr">
        <is>
          <t>Refunds Tax Lines Rate Percent · PERCENT · WooCommerce refund_tax_lines</t>
        </is>
      </c>
      <c r="C390" s="26" t="n"/>
      <c r="D390" s="27">
        <f>IF(AND($C390="x",$A390&lt;&gt;""),$A390,"")</f>
        <v/>
      </c>
    </row>
    <row r="391">
      <c r="A391" s="25" t="inlineStr">
        <is>
          <t>refunds__tax_lines__shipping_tax_total</t>
        </is>
      </c>
      <c r="B391" s="29" t="inlineStr">
        <is>
          <t>Refunds Tax Lines Shipping Tax Total · NUMERIC · WooCommerce refund_tax_lines</t>
        </is>
      </c>
      <c r="C391" s="26" t="n"/>
      <c r="D391" s="27">
        <f>IF(AND($C391="x",$A391&lt;&gt;""),$A391,"")</f>
        <v/>
      </c>
    </row>
    <row r="392">
      <c r="A392" s="25" t="inlineStr">
        <is>
          <t>refunds__tax_lines__tax_total</t>
        </is>
      </c>
      <c r="B392" s="29" t="inlineStr">
        <is>
          <t>Refunds Tax Lines Tax Total · NUMERIC · WooCommerce refund_tax_lines</t>
        </is>
      </c>
      <c r="C392" s="26" t="n"/>
      <c r="D392" s="27">
        <f>IF(AND($C392="x",$A392&lt;&gt;""),$A392,"")</f>
        <v/>
      </c>
    </row>
    <row r="393">
      <c r="A393" s="25" t="inlineStr">
        <is>
          <t>refunds__amount</t>
        </is>
      </c>
      <c r="B393" s="29" t="inlineStr">
        <is>
          <t>refunds.amount · NUMERIC · WooCommerce refunds</t>
        </is>
      </c>
      <c r="C393" s="26" t="n"/>
      <c r="D393" s="27">
        <f>IF(AND($C393="x",$A393&lt;&gt;""),$A393,"")</f>
        <v/>
      </c>
    </row>
    <row r="394">
      <c r="A394" s="25" t="inlineStr">
        <is>
          <t>refunds__api_refund</t>
        </is>
      </c>
      <c r="B394" s="29" t="inlineStr">
        <is>
          <t>refunds.api_refund · BOOLEAN · WooCommerce refunds</t>
        </is>
      </c>
      <c r="C394" s="26" t="n"/>
      <c r="D394" s="27">
        <f>IF(AND($C394="x",$A394&lt;&gt;""),$A394,"")</f>
        <v/>
      </c>
    </row>
    <row r="395">
      <c r="A395" s="25" t="inlineStr">
        <is>
          <t>refunds__date_created</t>
        </is>
      </c>
      <c r="B395" s="29" t="inlineStr">
        <is>
          <t>refunds.date_created · DATE · WooCommerce refunds</t>
        </is>
      </c>
      <c r="C395" s="26" t="n"/>
      <c r="D395" s="27">
        <f>IF(AND($C395="x",$A395&lt;&gt;""),$A395,"")</f>
        <v/>
      </c>
    </row>
    <row r="396">
      <c r="A396" s="25" t="inlineStr">
        <is>
          <t>refunds__date_created_gmt</t>
        </is>
      </c>
      <c r="B396" s="29" t="inlineStr">
        <is>
          <t>refunds.date_created_gmt · DATE · WooCommerce refunds</t>
        </is>
      </c>
      <c r="C396" s="26" t="n"/>
      <c r="D396" s="27">
        <f>IF(AND($C396="x",$A396&lt;&gt;""),$A396,"")</f>
        <v/>
      </c>
    </row>
    <row r="397">
      <c r="A397" s="25" t="inlineStr">
        <is>
          <t>refunds__id</t>
        </is>
      </c>
      <c r="B397" s="29" t="inlineStr">
        <is>
          <t>refunds.id · TEXT · WooCommerce refunds</t>
        </is>
      </c>
      <c r="C397" s="26" t="n"/>
      <c r="D397" s="27">
        <f>IF(AND($C397="x",$A397&lt;&gt;""),$A397,"")</f>
        <v/>
      </c>
    </row>
    <row r="398">
      <c r="A398" s="25" t="inlineStr">
        <is>
          <t>refunds__line_items</t>
        </is>
      </c>
      <c r="B398" s="29" t="inlineStr">
        <is>
          <t>refunds.line_items · TEXT · WooCommerce refunds</t>
        </is>
      </c>
      <c r="C398" s="26" t="n"/>
      <c r="D398" s="27">
        <f>IF(AND($C398="x",$A398&lt;&gt;""),$A398,"")</f>
        <v/>
      </c>
    </row>
    <row r="399">
      <c r="A399" s="25" t="inlineStr">
        <is>
          <t>refunds__meta_data</t>
        </is>
      </c>
      <c r="B399" s="29" t="inlineStr">
        <is>
          <t>refunds.meta_data · TEXT · WooCommerce refunds</t>
        </is>
      </c>
      <c r="C399" s="26" t="n"/>
      <c r="D399" s="27">
        <f>IF(AND($C399="x",$A399&lt;&gt;""),$A399,"")</f>
        <v/>
      </c>
    </row>
    <row r="400">
      <c r="A400" s="25" t="inlineStr">
        <is>
          <t>refunds__reason</t>
        </is>
      </c>
      <c r="B400" s="29" t="inlineStr">
        <is>
          <t>refunds.reason · TEXT · WooCommerce refunds</t>
        </is>
      </c>
      <c r="C400" s="26" t="n"/>
      <c r="D400" s="27">
        <f>IF(AND($C400="x",$A400&lt;&gt;""),$A400,"")</f>
        <v/>
      </c>
    </row>
    <row r="401">
      <c r="A401" s="25" t="inlineStr">
        <is>
          <t>refunds__refunded_by</t>
        </is>
      </c>
      <c r="B401" s="29" t="inlineStr">
        <is>
          <t>refunds.refunded_by · NUMERIC · WooCommerce refunds</t>
        </is>
      </c>
      <c r="C401" s="26" t="n"/>
      <c r="D401" s="27">
        <f>IF(AND($C401="x",$A401&lt;&gt;""),$A401,"")</f>
        <v/>
      </c>
    </row>
    <row r="402">
      <c r="A402" s="25" t="inlineStr">
        <is>
          <t>refunds__refunded_payment</t>
        </is>
      </c>
      <c r="B402" s="29" t="inlineStr">
        <is>
          <t>refunds.refunded_payment · BOOLEAN · WooCommerce refunds</t>
        </is>
      </c>
      <c r="C402" s="26" t="n"/>
      <c r="D402" s="27">
        <f>IF(AND($C402="x",$A402&lt;&gt;""),$A402,"")</f>
        <v/>
      </c>
    </row>
    <row r="403">
      <c r="A403" s="25" t="inlineStr">
        <is>
          <t>shipping_methods__description</t>
        </is>
      </c>
      <c r="B403" s="29" t="inlineStr">
        <is>
          <t>shipping_methods.description · TEXT · WooCommerce shipping_methods</t>
        </is>
      </c>
      <c r="C403" s="26" t="n"/>
      <c r="D403" s="27">
        <f>IF(AND($C403="x",$A403&lt;&gt;""),$A403,"")</f>
        <v/>
      </c>
    </row>
    <row r="404">
      <c r="A404" s="25" t="inlineStr">
        <is>
          <t>shipping_methods__id</t>
        </is>
      </c>
      <c r="B404" s="29" t="inlineStr">
        <is>
          <t>shipping_methods.id · TEXT · WooCommerce shipping_methods</t>
        </is>
      </c>
      <c r="C404" s="26" t="n"/>
      <c r="D404" s="27">
        <f>IF(AND($C404="x",$A404&lt;&gt;""),$A404,"")</f>
        <v/>
      </c>
    </row>
    <row r="405">
      <c r="A405" s="25" t="inlineStr">
        <is>
          <t>shipping_methods__title</t>
        </is>
      </c>
      <c r="B405" s="29" t="inlineStr">
        <is>
          <t>shipping_methods.title · TEXT · WooCommerce shipping_methods</t>
        </is>
      </c>
      <c r="C405" s="26" t="n"/>
      <c r="D405" s="27">
        <f>IF(AND($C405="x",$A405&lt;&gt;""),$A405,"")</f>
        <v/>
      </c>
    </row>
    <row r="406">
      <c r="A406" s="25" t="inlineStr">
        <is>
          <t>shipping_zone_methods__enabled</t>
        </is>
      </c>
      <c r="B406" s="29" t="inlineStr">
        <is>
          <t>shipping_zone_methods.enabled · BOOLEAN · WooCommerce shipping_zone_methods</t>
        </is>
      </c>
      <c r="C406" s="26" t="n"/>
      <c r="D406" s="27">
        <f>IF(AND($C406="x",$A406&lt;&gt;""),$A406,"")</f>
        <v/>
      </c>
    </row>
    <row r="407">
      <c r="A407" s="25" t="inlineStr">
        <is>
          <t>shipping_zone_methods__instance_id</t>
        </is>
      </c>
      <c r="B407" s="29" t="inlineStr">
        <is>
          <t>shipping_zone_methods.instance_id · NUMERIC · WooCommerce shipping_zone_methods</t>
        </is>
      </c>
      <c r="C407" s="26" t="n"/>
      <c r="D407" s="27">
        <f>IF(AND($C407="x",$A407&lt;&gt;""),$A407,"")</f>
        <v/>
      </c>
    </row>
    <row r="408">
      <c r="A408" s="25" t="inlineStr">
        <is>
          <t>shipping_zone_methods__method_description</t>
        </is>
      </c>
      <c r="B408" s="29" t="inlineStr">
        <is>
          <t>shipping_zone_methods.method_description · TEXT · WooCommerce shipping_zone_methods</t>
        </is>
      </c>
      <c r="C408" s="26" t="n"/>
      <c r="D408" s="27">
        <f>IF(AND($C408="x",$A408&lt;&gt;""),$A408,"")</f>
        <v/>
      </c>
    </row>
    <row r="409">
      <c r="A409" s="25" t="inlineStr">
        <is>
          <t>shipping_zone_methods__method_id</t>
        </is>
      </c>
      <c r="B409" s="29" t="inlineStr">
        <is>
          <t>shipping_zone_methods.method_id · TEXT · WooCommerce shipping_zone_methods</t>
        </is>
      </c>
      <c r="C409" s="26" t="n"/>
      <c r="D409" s="27">
        <f>IF(AND($C409="x",$A409&lt;&gt;""),$A409,"")</f>
        <v/>
      </c>
    </row>
    <row r="410">
      <c r="A410" s="25" t="inlineStr">
        <is>
          <t>shipping_zone_methods__method_title</t>
        </is>
      </c>
      <c r="B410" s="29" t="inlineStr">
        <is>
          <t>shipping_zone_methods.method_title · TEXT · WooCommerce shipping_zone_methods</t>
        </is>
      </c>
      <c r="C410" s="26" t="n"/>
      <c r="D410" s="27">
        <f>IF(AND($C410="x",$A410&lt;&gt;""),$A410,"")</f>
        <v/>
      </c>
    </row>
    <row r="411">
      <c r="A411" s="25" t="inlineStr">
        <is>
          <t>shipping_zone_methods__order</t>
        </is>
      </c>
      <c r="B411" s="29" t="inlineStr">
        <is>
          <t>shipping_zone_methods.order · NUMERIC · WooCommerce shipping_zone_methods</t>
        </is>
      </c>
      <c r="C411" s="26" t="n"/>
      <c r="D411" s="27">
        <f>IF(AND($C411="x",$A411&lt;&gt;""),$A411,"")</f>
        <v/>
      </c>
    </row>
    <row r="412">
      <c r="A412" s="25" t="inlineStr">
        <is>
          <t>shipping_zone_methods__settings</t>
        </is>
      </c>
      <c r="B412" s="29" t="inlineStr">
        <is>
          <t>shipping_zone_methods.settings · TEXT · WooCommerce shipping_zone_methods</t>
        </is>
      </c>
      <c r="C412" s="26" t="n"/>
      <c r="D412" s="27">
        <f>IF(AND($C412="x",$A412&lt;&gt;""),$A412,"")</f>
        <v/>
      </c>
    </row>
    <row r="413">
      <c r="A413" s="25" t="inlineStr">
        <is>
          <t>shipping_zone_methods__title</t>
        </is>
      </c>
      <c r="B413" s="29" t="inlineStr">
        <is>
          <t>shipping_zone_methods.title · TEXT · WooCommerce shipping_zone_methods</t>
        </is>
      </c>
      <c r="C413" s="26" t="n"/>
      <c r="D413" s="27">
        <f>IF(AND($C413="x",$A413&lt;&gt;""),$A413,"")</f>
        <v/>
      </c>
    </row>
    <row r="414">
      <c r="A414" s="25" t="inlineStr">
        <is>
          <t>shipping_zones__id</t>
        </is>
      </c>
      <c r="B414" s="29" t="inlineStr">
        <is>
          <t>shipping_zones.id · TEXT · WooCommerce shipping_zones</t>
        </is>
      </c>
      <c r="C414" s="26" t="n"/>
      <c r="D414" s="27">
        <f>IF(AND($C414="x",$A414&lt;&gt;""),$A414,"")</f>
        <v/>
      </c>
    </row>
    <row r="415">
      <c r="A415" s="25" t="inlineStr">
        <is>
          <t>shipping_zones__name</t>
        </is>
      </c>
      <c r="B415" s="29" t="inlineStr">
        <is>
          <t>shipping_zones.name · TEXT · WooCommerce shipping_zones</t>
        </is>
      </c>
      <c r="C415" s="26" t="n"/>
      <c r="D415" s="27">
        <f>IF(AND($C415="x",$A415&lt;&gt;""),$A415,"")</f>
        <v/>
      </c>
    </row>
    <row r="416">
      <c r="A416" s="25" t="inlineStr">
        <is>
          <t>shipping_zones__order</t>
        </is>
      </c>
      <c r="B416" s="29" t="inlineStr">
        <is>
          <t>shipping_zones.order · NUMERIC · WooCommerce shipping_zones</t>
        </is>
      </c>
      <c r="C416" s="26" t="n"/>
      <c r="D416" s="27">
        <f>IF(AND($C416="x",$A416&lt;&gt;""),$A416,"")</f>
        <v/>
      </c>
    </row>
    <row r="417">
      <c r="A417" s="25" t="inlineStr">
        <is>
          <t>system_status_tools__action</t>
        </is>
      </c>
      <c r="B417" s="29" t="inlineStr">
        <is>
          <t>system_status_tools.action · TEXT · WooCommerce system_status_tools</t>
        </is>
      </c>
      <c r="C417" s="26" t="n"/>
      <c r="D417" s="27">
        <f>IF(AND($C417="x",$A417&lt;&gt;""),$A417,"")</f>
        <v/>
      </c>
    </row>
    <row r="418">
      <c r="A418" s="25" t="inlineStr">
        <is>
          <t>system_status_tools__confirm</t>
        </is>
      </c>
      <c r="B418" s="29" t="inlineStr">
        <is>
          <t>system_status_tools.confirm · BOOLEAN · WooCommerce system_status_tools</t>
        </is>
      </c>
      <c r="C418" s="26" t="n"/>
      <c r="D418" s="27">
        <f>IF(AND($C418="x",$A418&lt;&gt;""),$A418,"")</f>
        <v/>
      </c>
    </row>
    <row r="419">
      <c r="A419" s="25" t="inlineStr">
        <is>
          <t>system_status_tools__description</t>
        </is>
      </c>
      <c r="B419" s="29" t="inlineStr">
        <is>
          <t>system_status_tools.description · TEXT · WooCommerce system_status_tools</t>
        </is>
      </c>
      <c r="C419" s="26" t="n"/>
      <c r="D419" s="27">
        <f>IF(AND($C419="x",$A419&lt;&gt;""),$A419,"")</f>
        <v/>
      </c>
    </row>
    <row r="420">
      <c r="A420" s="25" t="inlineStr">
        <is>
          <t>system_status_tools__id</t>
        </is>
      </c>
      <c r="B420" s="29" t="inlineStr">
        <is>
          <t>system_status_tools.id · TEXT · WooCommerce system_status_tools</t>
        </is>
      </c>
      <c r="C420" s="26" t="n"/>
      <c r="D420" s="27">
        <f>IF(AND($C420="x",$A420&lt;&gt;""),$A420,"")</f>
        <v/>
      </c>
    </row>
    <row r="421">
      <c r="A421" s="25" t="inlineStr">
        <is>
          <t>system_status_tools__message</t>
        </is>
      </c>
      <c r="B421" s="29" t="inlineStr">
        <is>
          <t>system_status_tools.message · TEXT · WooCommerce system_status_tools</t>
        </is>
      </c>
      <c r="C421" s="26" t="n"/>
      <c r="D421" s="27">
        <f>IF(AND($C421="x",$A421&lt;&gt;""),$A421,"")</f>
        <v/>
      </c>
    </row>
    <row r="422">
      <c r="A422" s="25" t="inlineStr">
        <is>
          <t>system_status_tools__name</t>
        </is>
      </c>
      <c r="B422" s="29" t="inlineStr">
        <is>
          <t>system_status_tools.name · TEXT · WooCommerce system_status_tools</t>
        </is>
      </c>
      <c r="C422" s="26" t="n"/>
      <c r="D422" s="27">
        <f>IF(AND($C422="x",$A422&lt;&gt;""),$A422,"")</f>
        <v/>
      </c>
    </row>
    <row r="423">
      <c r="A423" s="25" t="inlineStr">
        <is>
          <t>system_status_tools__success</t>
        </is>
      </c>
      <c r="B423" s="29" t="inlineStr">
        <is>
          <t>system_status_tools.success · BOOLEAN · WooCommerce system_status_tools</t>
        </is>
      </c>
      <c r="C423" s="26" t="n"/>
      <c r="D423" s="27">
        <f>IF(AND($C423="x",$A423&lt;&gt;""),$A423,"")</f>
        <v/>
      </c>
    </row>
    <row r="424">
      <c r="A424" s="25" t="inlineStr">
        <is>
          <t>tax_rates__cities</t>
        </is>
      </c>
      <c r="B424" s="29" t="inlineStr">
        <is>
          <t>tax_rates.cities · TEXT · WooCommerce tax_rates</t>
        </is>
      </c>
      <c r="C424" s="26" t="n"/>
      <c r="D424" s="27">
        <f>IF(AND($C424="x",$A424&lt;&gt;""),$A424,"")</f>
        <v/>
      </c>
    </row>
    <row r="425">
      <c r="A425" s="25" t="inlineStr">
        <is>
          <t>tax_rates__city</t>
        </is>
      </c>
      <c r="B425" s="29" t="inlineStr">
        <is>
          <t>tax_rates.city · CITY · WooCommerce tax_rates</t>
        </is>
      </c>
      <c r="C425" s="26" t="n"/>
      <c r="D425" s="27">
        <f>IF(AND($C425="x",$A425&lt;&gt;""),$A425,"")</f>
        <v/>
      </c>
    </row>
    <row r="426">
      <c r="A426" s="25" t="inlineStr">
        <is>
          <t>tax_rates__class</t>
        </is>
      </c>
      <c r="B426" s="29" t="inlineStr">
        <is>
          <t>tax_rates.class · TEXT · WooCommerce tax_rates</t>
        </is>
      </c>
      <c r="C426" s="26" t="n"/>
      <c r="D426" s="27">
        <f>IF(AND($C426="x",$A426&lt;&gt;""),$A426,"")</f>
        <v/>
      </c>
    </row>
    <row r="427">
      <c r="A427" s="25" t="inlineStr">
        <is>
          <t>tax_rates__compound</t>
        </is>
      </c>
      <c r="B427" s="29" t="inlineStr">
        <is>
          <t>tax_rates.compound · BOOLEAN · WooCommerce tax_rates</t>
        </is>
      </c>
      <c r="C427" s="26" t="n"/>
      <c r="D427" s="27">
        <f>IF(AND($C427="x",$A427&lt;&gt;""),$A427,"")</f>
        <v/>
      </c>
    </row>
    <row r="428">
      <c r="A428" s="25" t="inlineStr">
        <is>
          <t>tax_rates__country</t>
        </is>
      </c>
      <c r="B428" s="29" t="inlineStr">
        <is>
          <t>tax_rates.country · COUNTRY · WooCommerce tax_rates</t>
        </is>
      </c>
      <c r="C428" s="26" t="n"/>
      <c r="D428" s="27">
        <f>IF(AND($C428="x",$A428&lt;&gt;""),$A428,"")</f>
        <v/>
      </c>
    </row>
    <row r="429">
      <c r="A429" s="25" t="inlineStr">
        <is>
          <t>tax_rates__id</t>
        </is>
      </c>
      <c r="B429" s="29" t="inlineStr">
        <is>
          <t>tax_rates.id · TEXT · WooCommerce tax_rates</t>
        </is>
      </c>
      <c r="C429" s="26" t="n"/>
      <c r="D429" s="27">
        <f>IF(AND($C429="x",$A429&lt;&gt;""),$A429,"")</f>
        <v/>
      </c>
    </row>
    <row r="430">
      <c r="A430" s="25" t="inlineStr">
        <is>
          <t>tax_rates__name</t>
        </is>
      </c>
      <c r="B430" s="29" t="inlineStr">
        <is>
          <t>tax_rates.name · TEXT · WooCommerce tax_rates</t>
        </is>
      </c>
      <c r="C430" s="26" t="n"/>
      <c r="D430" s="27">
        <f>IF(AND($C430="x",$A430&lt;&gt;""),$A430,"")</f>
        <v/>
      </c>
    </row>
    <row r="431">
      <c r="A431" s="25" t="inlineStr">
        <is>
          <t>tax_rates__order</t>
        </is>
      </c>
      <c r="B431" s="29" t="inlineStr">
        <is>
          <t>tax_rates.order · NUMERIC · WooCommerce tax_rates</t>
        </is>
      </c>
      <c r="C431" s="26" t="n"/>
      <c r="D431" s="27">
        <f>IF(AND($C431="x",$A431&lt;&gt;""),$A431,"")</f>
        <v/>
      </c>
    </row>
    <row r="432">
      <c r="A432" s="25" t="inlineStr">
        <is>
          <t>tax_rates__postcode</t>
        </is>
      </c>
      <c r="B432" s="29" t="inlineStr">
        <is>
          <t>tax_rates.postcode · TEXT · WooCommerce tax_rates</t>
        </is>
      </c>
      <c r="C432" s="26" t="n"/>
      <c r="D432" s="27">
        <f>IF(AND($C432="x",$A432&lt;&gt;""),$A432,"")</f>
        <v/>
      </c>
    </row>
    <row r="433">
      <c r="A433" s="25" t="inlineStr">
        <is>
          <t>tax_rates__postcodes</t>
        </is>
      </c>
      <c r="B433" s="29" t="inlineStr">
        <is>
          <t>tax_rates.postcodes · TEXT · WooCommerce tax_rates</t>
        </is>
      </c>
      <c r="C433" s="26" t="n"/>
      <c r="D433" s="27">
        <f>IF(AND($C433="x",$A433&lt;&gt;""),$A433,"")</f>
        <v/>
      </c>
    </row>
    <row r="434">
      <c r="A434" s="25" t="inlineStr">
        <is>
          <t>tax_rates__priority</t>
        </is>
      </c>
      <c r="B434" s="29" t="inlineStr">
        <is>
          <t>tax_rates.priority · NUMERIC · WooCommerce tax_rates</t>
        </is>
      </c>
      <c r="C434" s="26" t="n"/>
      <c r="D434" s="27">
        <f>IF(AND($C434="x",$A434&lt;&gt;""),$A434,"")</f>
        <v/>
      </c>
    </row>
    <row r="435">
      <c r="A435" s="25" t="inlineStr">
        <is>
          <t>tax_rates__rate</t>
        </is>
      </c>
      <c r="B435" s="29" t="inlineStr">
        <is>
          <t>tax_rates.rate · TEXT · WooCommerce tax_rates</t>
        </is>
      </c>
      <c r="C435" s="26" t="n"/>
      <c r="D435" s="27">
        <f>IF(AND($C435="x",$A435&lt;&gt;""),$A435,"")</f>
        <v/>
      </c>
    </row>
    <row r="436">
      <c r="A436" s="25" t="inlineStr">
        <is>
          <t>tax_rates__shipping</t>
        </is>
      </c>
      <c r="B436" s="29" t="inlineStr">
        <is>
          <t>tax_rates.shipping · BOOLEAN · WooCommerce tax_rates</t>
        </is>
      </c>
      <c r="C436" s="26" t="n"/>
      <c r="D436" s="27">
        <f>IF(AND($C436="x",$A436&lt;&gt;""),$A436,"")</f>
        <v/>
      </c>
    </row>
    <row r="437">
      <c r="A437" s="25" t="inlineStr">
        <is>
          <t>tax_rates__state</t>
        </is>
      </c>
      <c r="B437" s="29" t="inlineStr">
        <is>
          <t>tax_rates.state · TEXT · WooCommerce tax_rates</t>
        </is>
      </c>
      <c r="C437" s="26" t="n"/>
      <c r="D437" s="27">
        <f>IF(AND($C437="x",$A437&lt;&gt;""),$A437,"")</f>
        <v/>
      </c>
    </row>
    <row r="438">
      <c r="A438" s="22" t="inlineStr">
        <is>
          <t>Eigen veld toevoegen: zet hieronder het Windsor-veld-id in kolom A en een x in kolom C (tot rij 448).</t>
        </is>
      </c>
    </row>
    <row r="439">
      <c r="A439" s="30" t="n"/>
      <c r="C439" s="30" t="n"/>
      <c r="D439" s="27">
        <f>IF(AND($C439="x",$A439&lt;&gt;""),$A439,"")</f>
        <v/>
      </c>
    </row>
    <row r="440">
      <c r="A440" s="30" t="n"/>
      <c r="C440" s="30" t="n"/>
      <c r="D440" s="27">
        <f>IF(AND($C440="x",$A440&lt;&gt;""),$A440,"")</f>
        <v/>
      </c>
    </row>
    <row r="441">
      <c r="A441" s="30" t="n"/>
      <c r="C441" s="30" t="n"/>
      <c r="D441" s="27">
        <f>IF(AND($C441="x",$A441&lt;&gt;""),$A441,"")</f>
        <v/>
      </c>
    </row>
    <row r="442">
      <c r="A442" s="30" t="n"/>
      <c r="C442" s="30" t="n"/>
      <c r="D442" s="27">
        <f>IF(AND($C442="x",$A442&lt;&gt;""),$A442,"")</f>
        <v/>
      </c>
    </row>
    <row r="443">
      <c r="A443" s="30" t="n"/>
      <c r="C443" s="30" t="n"/>
      <c r="D443" s="27">
        <f>IF(AND($C443="x",$A443&lt;&gt;""),$A443,"")</f>
        <v/>
      </c>
    </row>
    <row r="444">
      <c r="A444" s="30" t="n"/>
      <c r="C444" s="30" t="n"/>
      <c r="D444" s="27">
        <f>IF(AND($C444="x",$A444&lt;&gt;""),$A444,"")</f>
        <v/>
      </c>
    </row>
    <row r="445">
      <c r="A445" s="30" t="n"/>
      <c r="C445" s="30" t="n"/>
      <c r="D445" s="27">
        <f>IF(AND($C445="x",$A445&lt;&gt;""),$A445,"")</f>
        <v/>
      </c>
    </row>
    <row r="446">
      <c r="A446" s="30" t="n"/>
      <c r="C446" s="30" t="n"/>
      <c r="D446" s="27">
        <f>IF(AND($C446="x",$A446&lt;&gt;""),$A446,"")</f>
        <v/>
      </c>
    </row>
    <row r="447">
      <c r="A447" s="30" t="n"/>
      <c r="C447" s="30" t="n"/>
      <c r="D447" s="27">
        <f>IF(AND($C447="x",$A447&lt;&gt;""),$A447,"")</f>
        <v/>
      </c>
    </row>
    <row r="448">
      <c r="A448" s="30" t="n"/>
      <c r="C448" s="30" t="n"/>
      <c r="D448" s="27">
        <f>IF(AND($C448="x",$A448&lt;&gt;""),$A448,"")</f>
        <v/>
      </c>
    </row>
  </sheetData>
  <mergeCells count="3">
    <mergeCell ref="A26:C26"/>
    <mergeCell ref="B8:D8"/>
    <mergeCell ref="A438:C438"/>
  </mergeCells>
  <dataValidations count="1">
    <dataValidation sqref="C12 C13 C14 C15 C16 C17 C18 C19 C20 C21 C22 C23 C24 C25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9 C440 C441 C442 C443 C444 C445 C446 C447 C448"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448"/>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WooCommerce line items</t>
        </is>
      </c>
      <c r="C1" s="22" t="inlineStr">
        <is>
          <t>Status: Nieuw — dashboard leest dit nog niet · ROAS / producten</t>
        </is>
      </c>
    </row>
    <row r="2">
      <c r="A2" s="3" t="inlineStr">
        <is>
          <t>Connector</t>
        </is>
      </c>
      <c r="B2" s="6" t="inlineStr">
        <is>
          <t>woocommerce</t>
        </is>
      </c>
    </row>
    <row r="3">
      <c r="A3" s="3" t="inlineStr">
        <is>
          <t>Account-id (uit Instellingen)</t>
        </is>
      </c>
      <c r="B3" s="23">
        <f>IF(Instellingen!$B$34="","",Instellingen!$B$34)</f>
        <v/>
      </c>
      <c r="C3" s="8" t="inlineStr">
        <is>
          <t>Leeg = geen select_accounts in de URL</t>
        </is>
      </c>
    </row>
    <row r="4">
      <c r="A4" s="3" t="inlineStr">
        <is>
          <t>Taaknaam (Task name)</t>
        </is>
      </c>
      <c r="B4" s="23">
        <f>"Windsor - Sheets - WooCommerce line items - "&amp;Instellingen!$B$3</f>
        <v/>
      </c>
    </row>
    <row r="5">
      <c r="A5" s="3" t="inlineStr">
        <is>
          <t>Tabnaam (Sheet Name)</t>
        </is>
      </c>
      <c r="B5" s="23">
        <f>"WooCommerce - line items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$448)&amp;IF($B$3&lt;&gt;"","&amp;select_accounts="&amp;$B$3,"")&amp;IF(Instellingen!$B$5&lt;&gt;"","&amp;_field_headers="&amp;Instellingen!$B$5,"")</f>
        <v/>
      </c>
    </row>
    <row r="9">
      <c r="A9" s="3" t="inlineStr">
        <is>
          <t>Aantal velden in de query</t>
        </is>
      </c>
      <c r="B9" s="6">
        <f>COUNTIF($C$12:$C$448,"x")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orders__id</t>
        </is>
      </c>
      <c r="B15" s="25" t="inlineStr">
        <is>
          <t>Bestelling · Windsor: orders.id · TEXT</t>
        </is>
      </c>
      <c r="C15" s="26" t="inlineStr">
        <is>
          <t>x</t>
        </is>
      </c>
      <c r="D15" s="27">
        <f>IF(AND($C15="x",$A15&lt;&gt;""),$A15,"")</f>
        <v/>
      </c>
    </row>
    <row r="16">
      <c r="A16" s="16" t="inlineStr">
        <is>
          <t>orders__date_created</t>
        </is>
      </c>
      <c r="B16" s="25" t="inlineStr">
        <is>
          <t>Besteldatum · Windsor: orders.date_created · DATE</t>
        </is>
      </c>
      <c r="C16" s="26" t="inlineStr">
        <is>
          <t>x</t>
        </is>
      </c>
      <c r="D16" s="27">
        <f>IF(AND($C16="x",$A16&lt;&gt;""),$A16,"")</f>
        <v/>
      </c>
    </row>
    <row r="17">
      <c r="A17" s="16" t="inlineStr">
        <is>
          <t>orders__line_items__product_id</t>
        </is>
      </c>
      <c r="B17" s="25" t="inlineStr">
        <is>
          <t>Product-id · Windsor: Order Line Item Product ID · TEXT</t>
        </is>
      </c>
      <c r="C17" s="26" t="inlineStr">
        <is>
          <t>x</t>
        </is>
      </c>
      <c r="D17" s="27">
        <f>IF(AND($C17="x",$A17&lt;&gt;""),$A17,"")</f>
        <v/>
      </c>
    </row>
    <row r="18">
      <c r="A18" s="16" t="inlineStr">
        <is>
          <t>orders__line_items__name</t>
        </is>
      </c>
      <c r="B18" s="25" t="inlineStr">
        <is>
          <t>Productnaam · Windsor: Order Line Item Name · TEXT</t>
        </is>
      </c>
      <c r="C18" s="26" t="inlineStr">
        <is>
          <t>x</t>
        </is>
      </c>
      <c r="D18" s="27">
        <f>IF(AND($C18="x",$A18&lt;&gt;""),$A18,"")</f>
        <v/>
      </c>
    </row>
    <row r="19">
      <c r="A19" s="16" t="inlineStr">
        <is>
          <t>orders__line_items__sku</t>
        </is>
      </c>
      <c r="B19" s="25" t="inlineStr">
        <is>
          <t>SKU · Windsor: Order Line Item SKU · TEXT</t>
        </is>
      </c>
      <c r="C19" s="26" t="inlineStr">
        <is>
          <t>x</t>
        </is>
      </c>
      <c r="D19" s="27">
        <f>IF(AND($C19="x",$A19&lt;&gt;""),$A19,"")</f>
        <v/>
      </c>
    </row>
    <row r="20">
      <c r="A20" s="16" t="inlineStr">
        <is>
          <t>orders__line_items__quantity</t>
        </is>
      </c>
      <c r="B20" s="25" t="inlineStr">
        <is>
          <t>Aantal · Windsor: Order Line Item Quantity · NUMERIC</t>
        </is>
      </c>
      <c r="C20" s="26" t="inlineStr">
        <is>
          <t>x</t>
        </is>
      </c>
      <c r="D20" s="27">
        <f>IF(AND($C20="x",$A20&lt;&gt;""),$A20,"")</f>
        <v/>
      </c>
    </row>
    <row r="21">
      <c r="A21" s="16" t="inlineStr">
        <is>
          <t>orders__line_items__total</t>
        </is>
      </c>
      <c r="B21" s="25" t="inlineStr">
        <is>
          <t>Regeltotaal · Windsor: Order Line Item Total · NUMERIC</t>
        </is>
      </c>
      <c r="C21" s="26" t="inlineStr">
        <is>
          <t>x</t>
        </is>
      </c>
      <c r="D21" s="27">
        <f>IF(AND($C21="x",$A21&lt;&gt;""),$A21,"")</f>
        <v/>
      </c>
    </row>
    <row r="22">
      <c r="A22" s="28" t="inlineStr">
        <is>
          <t>— Overige Windsor-velden van connector 'woocommerce' (415; weergavenaam · type · rapport). Zet een x om ze op te nemen. —</t>
        </is>
      </c>
      <c r="D22" s="27" t="inlineStr"/>
    </row>
    <row r="23">
      <c r="A23" s="25" t="inlineStr">
        <is>
          <t>coupons___links</t>
        </is>
      </c>
      <c r="B23" s="29" t="inlineStr">
        <is>
          <t>coupons.links · TEXT · WooCommerce coupons</t>
        </is>
      </c>
      <c r="C23" s="26" t="n"/>
      <c r="D23" s="27">
        <f>IF(AND($C23="x",$A23&lt;&gt;""),$A23,"")</f>
        <v/>
      </c>
    </row>
    <row r="24">
      <c r="A24" s="25" t="inlineStr">
        <is>
          <t>coupons__amount</t>
        </is>
      </c>
      <c r="B24" s="29" t="inlineStr">
        <is>
          <t>coupons.amount · NUMERIC · WooCommerce coupons</t>
        </is>
      </c>
      <c r="C24" s="26" t="n"/>
      <c r="D24" s="27">
        <f>IF(AND($C24="x",$A24&lt;&gt;""),$A24,"")</f>
        <v/>
      </c>
    </row>
    <row r="25">
      <c r="A25" s="25" t="inlineStr">
        <is>
          <t>coupons__code</t>
        </is>
      </c>
      <c r="B25" s="29" t="inlineStr">
        <is>
          <t>coupons.code · TEXT · WooCommerce coupons</t>
        </is>
      </c>
      <c r="C25" s="26" t="n"/>
      <c r="D25" s="27">
        <f>IF(AND($C25="x",$A25&lt;&gt;""),$A25,"")</f>
        <v/>
      </c>
    </row>
    <row r="26">
      <c r="A26" s="25" t="inlineStr">
        <is>
          <t>coupons__date_created</t>
        </is>
      </c>
      <c r="B26" s="29" t="inlineStr">
        <is>
          <t>coupons.date_created · DATE · WooCommerce coupons</t>
        </is>
      </c>
      <c r="C26" s="26" t="n"/>
      <c r="D26" s="27">
        <f>IF(AND($C26="x",$A26&lt;&gt;""),$A26,"")</f>
        <v/>
      </c>
    </row>
    <row r="27">
      <c r="A27" s="25" t="inlineStr">
        <is>
          <t>coupons__date_created_gmt</t>
        </is>
      </c>
      <c r="B27" s="29" t="inlineStr">
        <is>
          <t>coupons.date_created_gmt · DATE · WooCommerce coupons</t>
        </is>
      </c>
      <c r="C27" s="26" t="n"/>
      <c r="D27" s="27">
        <f>IF(AND($C27="x",$A27&lt;&gt;""),$A27,"")</f>
        <v/>
      </c>
    </row>
    <row r="28">
      <c r="A28" s="25" t="inlineStr">
        <is>
          <t>coupons__date_expires</t>
        </is>
      </c>
      <c r="B28" s="29" t="inlineStr">
        <is>
          <t>coupons.date_expires · DATE · WooCommerce coupons</t>
        </is>
      </c>
      <c r="C28" s="26" t="n"/>
      <c r="D28" s="27">
        <f>IF(AND($C28="x",$A28&lt;&gt;""),$A28,"")</f>
        <v/>
      </c>
    </row>
    <row r="29">
      <c r="A29" s="25" t="inlineStr">
        <is>
          <t>coupons__date_expires_gmt</t>
        </is>
      </c>
      <c r="B29" s="29" t="inlineStr">
        <is>
          <t>coupons.date_expires_gmt · DATE · WooCommerce coupons</t>
        </is>
      </c>
      <c r="C29" s="26" t="n"/>
      <c r="D29" s="27">
        <f>IF(AND($C29="x",$A29&lt;&gt;""),$A29,"")</f>
        <v/>
      </c>
    </row>
    <row r="30">
      <c r="A30" s="25" t="inlineStr">
        <is>
          <t>coupons__date_modified</t>
        </is>
      </c>
      <c r="B30" s="29" t="inlineStr">
        <is>
          <t>coupons.date_modified · DATE · WooCommerce coupons</t>
        </is>
      </c>
      <c r="C30" s="26" t="n"/>
      <c r="D30" s="27">
        <f>IF(AND($C30="x",$A30&lt;&gt;""),$A30,"")</f>
        <v/>
      </c>
    </row>
    <row r="31">
      <c r="A31" s="25" t="inlineStr">
        <is>
          <t>coupons__date_modified_gmt</t>
        </is>
      </c>
      <c r="B31" s="29" t="inlineStr">
        <is>
          <t>coupons.date_modified_gmt · DATE · WooCommerce coupons</t>
        </is>
      </c>
      <c r="C31" s="26" t="n"/>
      <c r="D31" s="27">
        <f>IF(AND($C31="x",$A31&lt;&gt;""),$A31,"")</f>
        <v/>
      </c>
    </row>
    <row r="32">
      <c r="A32" s="25" t="inlineStr">
        <is>
          <t>coupons__description</t>
        </is>
      </c>
      <c r="B32" s="29" t="inlineStr">
        <is>
          <t>coupons.description · TEXT · WooCommerce coupons</t>
        </is>
      </c>
      <c r="C32" s="26" t="n"/>
      <c r="D32" s="27">
        <f>IF(AND($C32="x",$A32&lt;&gt;""),$A32,"")</f>
        <v/>
      </c>
    </row>
    <row r="33">
      <c r="A33" s="25" t="inlineStr">
        <is>
          <t>coupons__discount_type</t>
        </is>
      </c>
      <c r="B33" s="29" t="inlineStr">
        <is>
          <t>coupons.discount_type · TEXT · WooCommerce coupons</t>
        </is>
      </c>
      <c r="C33" s="26" t="n"/>
      <c r="D33" s="27">
        <f>IF(AND($C33="x",$A33&lt;&gt;""),$A33,"")</f>
        <v/>
      </c>
    </row>
    <row r="34">
      <c r="A34" s="25" t="inlineStr">
        <is>
          <t>coupons__email_restrictions</t>
        </is>
      </c>
      <c r="B34" s="29" t="inlineStr">
        <is>
          <t>coupons.email_restrictions · TEXT · WooCommerce coupons</t>
        </is>
      </c>
      <c r="C34" s="26" t="n"/>
      <c r="D34" s="27">
        <f>IF(AND($C34="x",$A34&lt;&gt;""),$A34,"")</f>
        <v/>
      </c>
    </row>
    <row r="35">
      <c r="A35" s="25" t="inlineStr">
        <is>
          <t>coupons__exclude_sale_items</t>
        </is>
      </c>
      <c r="B35" s="29" t="inlineStr">
        <is>
          <t>coupons.exclude_sale_items · BOOLEAN · WooCommerce coupons</t>
        </is>
      </c>
      <c r="C35" s="26" t="n"/>
      <c r="D35" s="27">
        <f>IF(AND($C35="x",$A35&lt;&gt;""),$A35,"")</f>
        <v/>
      </c>
    </row>
    <row r="36">
      <c r="A36" s="25" t="inlineStr">
        <is>
          <t>coupons__excluded_product_categories</t>
        </is>
      </c>
      <c r="B36" s="29" t="inlineStr">
        <is>
          <t>coupons.excluded_product_categories · TEXT · WooCommerce coupons</t>
        </is>
      </c>
      <c r="C36" s="26" t="n"/>
      <c r="D36" s="27">
        <f>IF(AND($C36="x",$A36&lt;&gt;""),$A36,"")</f>
        <v/>
      </c>
    </row>
    <row r="37">
      <c r="A37" s="25" t="inlineStr">
        <is>
          <t>coupons__excluded_product_ids</t>
        </is>
      </c>
      <c r="B37" s="29" t="inlineStr">
        <is>
          <t>coupons.excluded_product_ids · TEXT · WooCommerce coupons</t>
        </is>
      </c>
      <c r="C37" s="26" t="n"/>
      <c r="D37" s="27">
        <f>IF(AND($C37="x",$A37&lt;&gt;""),$A37,"")</f>
        <v/>
      </c>
    </row>
    <row r="38">
      <c r="A38" s="25" t="inlineStr">
        <is>
          <t>coupons__free_shipping</t>
        </is>
      </c>
      <c r="B38" s="29" t="inlineStr">
        <is>
          <t>coupons.free_shipping · BOOLEAN · WooCommerce coupons</t>
        </is>
      </c>
      <c r="C38" s="26" t="n"/>
      <c r="D38" s="27">
        <f>IF(AND($C38="x",$A38&lt;&gt;""),$A38,"")</f>
        <v/>
      </c>
    </row>
    <row r="39">
      <c r="A39" s="25" t="inlineStr">
        <is>
          <t>coupons__id</t>
        </is>
      </c>
      <c r="B39" s="29" t="inlineStr">
        <is>
          <t>coupons.id · TEXT · WooCommerce coupons</t>
        </is>
      </c>
      <c r="C39" s="26" t="n"/>
      <c r="D39" s="27">
        <f>IF(AND($C39="x",$A39&lt;&gt;""),$A39,"")</f>
        <v/>
      </c>
    </row>
    <row r="40">
      <c r="A40" s="25" t="inlineStr">
        <is>
          <t>coupons__individual_use</t>
        </is>
      </c>
      <c r="B40" s="29" t="inlineStr">
        <is>
          <t>coupons.individual_use · BOOLEAN · WooCommerce coupons</t>
        </is>
      </c>
      <c r="C40" s="26" t="n"/>
      <c r="D40" s="27">
        <f>IF(AND($C40="x",$A40&lt;&gt;""),$A40,"")</f>
        <v/>
      </c>
    </row>
    <row r="41">
      <c r="A41" s="25" t="inlineStr">
        <is>
          <t>coupons__limit_usage_to_x_items</t>
        </is>
      </c>
      <c r="B41" s="29" t="inlineStr">
        <is>
          <t>coupons.limit_usage_to_x_items · NUMERIC · WooCommerce coupons</t>
        </is>
      </c>
      <c r="C41" s="26" t="n"/>
      <c r="D41" s="27">
        <f>IF(AND($C41="x",$A41&lt;&gt;""),$A41,"")</f>
        <v/>
      </c>
    </row>
    <row r="42">
      <c r="A42" s="25" t="inlineStr">
        <is>
          <t>coupons__maximum_amount</t>
        </is>
      </c>
      <c r="B42" s="29" t="inlineStr">
        <is>
          <t>coupons.maximum_amount · NUMERIC · WooCommerce coupons</t>
        </is>
      </c>
      <c r="C42" s="26" t="n"/>
      <c r="D42" s="27">
        <f>IF(AND($C42="x",$A42&lt;&gt;""),$A42,"")</f>
        <v/>
      </c>
    </row>
    <row r="43">
      <c r="A43" s="25" t="inlineStr">
        <is>
          <t>coupons__meta_data</t>
        </is>
      </c>
      <c r="B43" s="29" t="inlineStr">
        <is>
          <t>coupons.meta_data · TEXT · WooCommerce coupons</t>
        </is>
      </c>
      <c r="C43" s="26" t="n"/>
      <c r="D43" s="27">
        <f>IF(AND($C43="x",$A43&lt;&gt;""),$A43,"")</f>
        <v/>
      </c>
    </row>
    <row r="44">
      <c r="A44" s="25" t="inlineStr">
        <is>
          <t>coupons__minimum_amount</t>
        </is>
      </c>
      <c r="B44" s="29" t="inlineStr">
        <is>
          <t>coupons.minimum_amount · NUMERIC · WooCommerce coupons</t>
        </is>
      </c>
      <c r="C44" s="26" t="n"/>
      <c r="D44" s="27">
        <f>IF(AND($C44="x",$A44&lt;&gt;""),$A44,"")</f>
        <v/>
      </c>
    </row>
    <row r="45">
      <c r="A45" s="25" t="inlineStr">
        <is>
          <t>coupons__product_categories</t>
        </is>
      </c>
      <c r="B45" s="29" t="inlineStr">
        <is>
          <t>coupons.product_categories · TEXT · WooCommerce coupons</t>
        </is>
      </c>
      <c r="C45" s="26" t="n"/>
      <c r="D45" s="27">
        <f>IF(AND($C45="x",$A45&lt;&gt;""),$A45,"")</f>
        <v/>
      </c>
    </row>
    <row r="46">
      <c r="A46" s="25" t="inlineStr">
        <is>
          <t>coupons__product_ids</t>
        </is>
      </c>
      <c r="B46" s="29" t="inlineStr">
        <is>
          <t>coupons.product_ids · TEXT · WooCommerce coupons</t>
        </is>
      </c>
      <c r="C46" s="26" t="n"/>
      <c r="D46" s="27">
        <f>IF(AND($C46="x",$A46&lt;&gt;""),$A46,"")</f>
        <v/>
      </c>
    </row>
    <row r="47">
      <c r="A47" s="25" t="inlineStr">
        <is>
          <t>coupons__shop_url</t>
        </is>
      </c>
      <c r="B47" s="29" t="inlineStr">
        <is>
          <t>coupons.shop_url · TEXT · WooCommerce coupons</t>
        </is>
      </c>
      <c r="C47" s="26" t="n"/>
      <c r="D47" s="27">
        <f>IF(AND($C47="x",$A47&lt;&gt;""),$A47,"")</f>
        <v/>
      </c>
    </row>
    <row r="48">
      <c r="A48" s="25" t="inlineStr">
        <is>
          <t>coupons__usage_count</t>
        </is>
      </c>
      <c r="B48" s="29" t="inlineStr">
        <is>
          <t>coupons.usage_count · NUMERIC · WooCommerce coupons</t>
        </is>
      </c>
      <c r="C48" s="26" t="n"/>
      <c r="D48" s="27">
        <f>IF(AND($C48="x",$A48&lt;&gt;""),$A48,"")</f>
        <v/>
      </c>
    </row>
    <row r="49">
      <c r="A49" s="25" t="inlineStr">
        <is>
          <t>coupons__usage_limit</t>
        </is>
      </c>
      <c r="B49" s="29" t="inlineStr">
        <is>
          <t>coupons.usage_limit · NUMERIC · WooCommerce coupons</t>
        </is>
      </c>
      <c r="C49" s="26" t="n"/>
      <c r="D49" s="27">
        <f>IF(AND($C49="x",$A49&lt;&gt;""),$A49,"")</f>
        <v/>
      </c>
    </row>
    <row r="50">
      <c r="A50" s="25" t="inlineStr">
        <is>
          <t>coupons__usage_limit_per_user</t>
        </is>
      </c>
      <c r="B50" s="29" t="inlineStr">
        <is>
          <t>coupons.usage_limit_per_user · NUMERIC · WooCommerce coupons</t>
        </is>
      </c>
      <c r="C50" s="26" t="n"/>
      <c r="D50" s="27">
        <f>IF(AND($C50="x",$A50&lt;&gt;""),$A50,"")</f>
        <v/>
      </c>
    </row>
    <row r="51">
      <c r="A51" s="25" t="inlineStr">
        <is>
          <t>coupons__used_by</t>
        </is>
      </c>
      <c r="B51" s="29" t="inlineStr">
        <is>
          <t>coupons.used_by · TEXT · WooCommerce coupons</t>
        </is>
      </c>
      <c r="C51" s="26" t="n"/>
      <c r="D51" s="27">
        <f>IF(AND($C51="x",$A51&lt;&gt;""),$A51,"")</f>
        <v/>
      </c>
    </row>
    <row r="52">
      <c r="A52" s="25" t="inlineStr">
        <is>
          <t>customers___links</t>
        </is>
      </c>
      <c r="B52" s="29" t="inlineStr">
        <is>
          <t>customers.links · TEXT · WooCommerce customers</t>
        </is>
      </c>
      <c r="C52" s="26" t="n"/>
      <c r="D52" s="27">
        <f>IF(AND($C52="x",$A52&lt;&gt;""),$A52,"")</f>
        <v/>
      </c>
    </row>
    <row r="53">
      <c r="A53" s="25" t="inlineStr">
        <is>
          <t>customers__avatar_url</t>
        </is>
      </c>
      <c r="B53" s="29" t="inlineStr">
        <is>
          <t>customers.avatar_url · TEXT · WooCommerce customers</t>
        </is>
      </c>
      <c r="C53" s="26" t="n"/>
      <c r="D53" s="27">
        <f>IF(AND($C53="x",$A53&lt;&gt;""),$A53,"")</f>
        <v/>
      </c>
    </row>
    <row r="54">
      <c r="A54" s="25" t="inlineStr">
        <is>
          <t>customers__billing</t>
        </is>
      </c>
      <c r="B54" s="29" t="inlineStr">
        <is>
          <t>customers.billing · TEXT · WooCommerce customers</t>
        </is>
      </c>
      <c r="C54" s="26" t="n"/>
      <c r="D54" s="27">
        <f>IF(AND($C54="x",$A54&lt;&gt;""),$A54,"")</f>
        <v/>
      </c>
    </row>
    <row r="55">
      <c r="A55" s="25" t="inlineStr">
        <is>
          <t>customers__date_created</t>
        </is>
      </c>
      <c r="B55" s="29" t="inlineStr">
        <is>
          <t>customers.date_created · DATE · WooCommerce customers</t>
        </is>
      </c>
      <c r="C55" s="26" t="n"/>
      <c r="D55" s="27">
        <f>IF(AND($C55="x",$A55&lt;&gt;""),$A55,"")</f>
        <v/>
      </c>
    </row>
    <row r="56">
      <c r="A56" s="25" t="inlineStr">
        <is>
          <t>customers__date_created_gmt</t>
        </is>
      </c>
      <c r="B56" s="29" t="inlineStr">
        <is>
          <t>customers.date_created_gmt · DATE · WooCommerce customers</t>
        </is>
      </c>
      <c r="C56" s="26" t="n"/>
      <c r="D56" s="27">
        <f>IF(AND($C56="x",$A56&lt;&gt;""),$A56,"")</f>
        <v/>
      </c>
    </row>
    <row r="57">
      <c r="A57" s="25" t="inlineStr">
        <is>
          <t>customers__date_modified</t>
        </is>
      </c>
      <c r="B57" s="29" t="inlineStr">
        <is>
          <t>customers.date_modified · DATE · WooCommerce customers</t>
        </is>
      </c>
      <c r="C57" s="26" t="n"/>
      <c r="D57" s="27">
        <f>IF(AND($C57="x",$A57&lt;&gt;""),$A57,"")</f>
        <v/>
      </c>
    </row>
    <row r="58">
      <c r="A58" s="25" t="inlineStr">
        <is>
          <t>customers__date_modified_gmt</t>
        </is>
      </c>
      <c r="B58" s="29" t="inlineStr">
        <is>
          <t>customers.date_modified_gmt · DATE · WooCommerce customers</t>
        </is>
      </c>
      <c r="C58" s="26" t="n"/>
      <c r="D58" s="27">
        <f>IF(AND($C58="x",$A58&lt;&gt;""),$A58,"")</f>
        <v/>
      </c>
    </row>
    <row r="59">
      <c r="A59" s="25" t="inlineStr">
        <is>
          <t>customers__email</t>
        </is>
      </c>
      <c r="B59" s="29" t="inlineStr">
        <is>
          <t>customers.email · TEXT · WooCommerce customers</t>
        </is>
      </c>
      <c r="C59" s="26" t="n"/>
      <c r="D59" s="27">
        <f>IF(AND($C59="x",$A59&lt;&gt;""),$A59,"")</f>
        <v/>
      </c>
    </row>
    <row r="60">
      <c r="A60" s="25" t="inlineStr">
        <is>
          <t>customers__first_name</t>
        </is>
      </c>
      <c r="B60" s="29" t="inlineStr">
        <is>
          <t>customers.first_name · TEXT · WooCommerce customers</t>
        </is>
      </c>
      <c r="C60" s="26" t="n"/>
      <c r="D60" s="27">
        <f>IF(AND($C60="x",$A60&lt;&gt;""),$A60,"")</f>
        <v/>
      </c>
    </row>
    <row r="61">
      <c r="A61" s="25" t="inlineStr">
        <is>
          <t>customers__id</t>
        </is>
      </c>
      <c r="B61" s="29" t="inlineStr">
        <is>
          <t>customers.id · TEXT · WooCommerce customers</t>
        </is>
      </c>
      <c r="C61" s="26" t="n"/>
      <c r="D61" s="27">
        <f>IF(AND($C61="x",$A61&lt;&gt;""),$A61,"")</f>
        <v/>
      </c>
    </row>
    <row r="62">
      <c r="A62" s="25" t="inlineStr">
        <is>
          <t>customers__is_paying_customer</t>
        </is>
      </c>
      <c r="B62" s="29" t="inlineStr">
        <is>
          <t>customers.is_paying_customer · BOOLEAN · WooCommerce customers</t>
        </is>
      </c>
      <c r="C62" s="26" t="n"/>
      <c r="D62" s="27">
        <f>IF(AND($C62="x",$A62&lt;&gt;""),$A62,"")</f>
        <v/>
      </c>
    </row>
    <row r="63">
      <c r="A63" s="25" t="inlineStr">
        <is>
          <t>customers__last_name</t>
        </is>
      </c>
      <c r="B63" s="29" t="inlineStr">
        <is>
          <t>customers.last_name · TEXT · WooCommerce customers</t>
        </is>
      </c>
      <c r="C63" s="26" t="n"/>
      <c r="D63" s="27">
        <f>IF(AND($C63="x",$A63&lt;&gt;""),$A63,"")</f>
        <v/>
      </c>
    </row>
    <row r="64">
      <c r="A64" s="25" t="inlineStr">
        <is>
          <t>customers__meta_data</t>
        </is>
      </c>
      <c r="B64" s="29" t="inlineStr">
        <is>
          <t>customers.meta_data · TEXT · WooCommerce customers</t>
        </is>
      </c>
      <c r="C64" s="26" t="n"/>
      <c r="D64" s="27">
        <f>IF(AND($C64="x",$A64&lt;&gt;""),$A64,"")</f>
        <v/>
      </c>
    </row>
    <row r="65">
      <c r="A65" s="25" t="inlineStr">
        <is>
          <t>customers__role</t>
        </is>
      </c>
      <c r="B65" s="29" t="inlineStr">
        <is>
          <t>customers.role · TEXT · WooCommerce customers</t>
        </is>
      </c>
      <c r="C65" s="26" t="n"/>
      <c r="D65" s="27">
        <f>IF(AND($C65="x",$A65&lt;&gt;""),$A65,"")</f>
        <v/>
      </c>
    </row>
    <row r="66">
      <c r="A66" s="25" t="inlineStr">
        <is>
          <t>customers__shipping</t>
        </is>
      </c>
      <c r="B66" s="29" t="inlineStr">
        <is>
          <t>customers.shipping · TEXT · WooCommerce customers</t>
        </is>
      </c>
      <c r="C66" s="26" t="n"/>
      <c r="D66" s="27">
        <f>IF(AND($C66="x",$A66&lt;&gt;""),$A66,"")</f>
        <v/>
      </c>
    </row>
    <row r="67">
      <c r="A67" s="25" t="inlineStr">
        <is>
          <t>customers__shop_url</t>
        </is>
      </c>
      <c r="B67" s="29" t="inlineStr">
        <is>
          <t>customers.shop_url · TEXT · WooCommerce customers</t>
        </is>
      </c>
      <c r="C67" s="26" t="n"/>
      <c r="D67" s="27">
        <f>IF(AND($C67="x",$A67&lt;&gt;""),$A67,"")</f>
        <v/>
      </c>
    </row>
    <row r="68">
      <c r="A68" s="25" t="inlineStr">
        <is>
          <t>customers__username</t>
        </is>
      </c>
      <c r="B68" s="29" t="inlineStr">
        <is>
          <t>customers.username · TEXT · WooCommerce customers</t>
        </is>
      </c>
      <c r="C68" s="26" t="n"/>
      <c r="D68" s="27">
        <f>IF(AND($C68="x",$A68&lt;&gt;""),$A68,"")</f>
        <v/>
      </c>
    </row>
    <row r="69">
      <c r="A69" s="25" t="inlineStr">
        <is>
          <t>orders__coupon_lines__code</t>
        </is>
      </c>
      <c r="B69" s="29" t="inlineStr">
        <is>
          <t>Order Coupon Lines Code · TEXT · WooCommerce order_coupon_lines</t>
        </is>
      </c>
      <c r="C69" s="26" t="n"/>
      <c r="D69" s="27">
        <f>IF(AND($C69="x",$A69&lt;&gt;""),$A69,"")</f>
        <v/>
      </c>
    </row>
    <row r="70">
      <c r="A70" s="25" t="inlineStr">
        <is>
          <t>orders__coupon_lines__discount</t>
        </is>
      </c>
      <c r="B70" s="29" t="inlineStr">
        <is>
          <t>Order Coupon Lines Discount · NUMERIC · WooCommerce order_coupon_lines</t>
        </is>
      </c>
      <c r="C70" s="26" t="n"/>
      <c r="D70" s="27">
        <f>IF(AND($C70="x",$A70&lt;&gt;""),$A70,"")</f>
        <v/>
      </c>
    </row>
    <row r="71">
      <c r="A71" s="25" t="inlineStr">
        <is>
          <t>orders__coupon_lines__discount_tax</t>
        </is>
      </c>
      <c r="B71" s="29" t="inlineStr">
        <is>
          <t>Order Coupon Lines Discount Tax · NUMERIC · WooCommerce order_coupon_lines</t>
        </is>
      </c>
      <c r="C71" s="26" t="n"/>
      <c r="D71" s="27">
        <f>IF(AND($C71="x",$A71&lt;&gt;""),$A71,"")</f>
        <v/>
      </c>
    </row>
    <row r="72">
      <c r="A72" s="25" t="inlineStr">
        <is>
          <t>orders__coupon_lines__id</t>
        </is>
      </c>
      <c r="B72" s="29" t="inlineStr">
        <is>
          <t>Order Coupon Lines ID · TEXT · WooCommerce order_coupon_lines</t>
        </is>
      </c>
      <c r="C72" s="26" t="n"/>
      <c r="D72" s="27">
        <f>IF(AND($C72="x",$A72&lt;&gt;""),$A72,"")</f>
        <v/>
      </c>
    </row>
    <row r="73">
      <c r="A73" s="25" t="inlineStr">
        <is>
          <t>orders__line_items__extended__order_count</t>
        </is>
      </c>
      <c r="B73" s="29" t="inlineStr">
        <is>
          <t>Extended Order Line Item Order Count · NUMERIC · WooCommerce order_line_items</t>
        </is>
      </c>
      <c r="C73" s="26" t="n"/>
      <c r="D73" s="27">
        <f>IF(AND($C73="x",$A73&lt;&gt;""),$A73,"")</f>
        <v/>
      </c>
    </row>
    <row r="74">
      <c r="A74" s="25" t="inlineStr">
        <is>
          <t>orders__line_items__extended__product_name</t>
        </is>
      </c>
      <c r="B74" s="29" t="inlineStr">
        <is>
          <t>Extended Order Line Item Product Name · TEXT · WooCommerce order_line_items</t>
        </is>
      </c>
      <c r="C74" s="26" t="n"/>
      <c r="D74" s="27">
        <f>IF(AND($C74="x",$A74&lt;&gt;""),$A74,"")</f>
        <v/>
      </c>
    </row>
    <row r="75">
      <c r="A75" s="25" t="inlineStr">
        <is>
          <t>orders__line_items__extended__product_sku</t>
        </is>
      </c>
      <c r="B75" s="29" t="inlineStr">
        <is>
          <t>Extended Order Line Item Product SKU · TEXT · WooCommerce order_line_items</t>
        </is>
      </c>
      <c r="C75" s="26" t="n"/>
      <c r="D75" s="27">
        <f>IF(AND($C75="x",$A75&lt;&gt;""),$A75,"")</f>
        <v/>
      </c>
    </row>
    <row r="76">
      <c r="A76" s="25" t="inlineStr">
        <is>
          <t>orders__line_items__id</t>
        </is>
      </c>
      <c r="B76" s="29" t="inlineStr">
        <is>
          <t>Order Line Item ID · TEXT · WooCommerce order_line_items</t>
        </is>
      </c>
      <c r="C76" s="26" t="n"/>
      <c r="D76" s="27">
        <f>IF(AND($C76="x",$A76&lt;&gt;""),$A76,"")</f>
        <v/>
      </c>
    </row>
    <row r="77">
      <c r="A77" s="25" t="inlineStr">
        <is>
          <t>orders__line_items__image__id</t>
        </is>
      </c>
      <c r="B77" s="29" t="inlineStr">
        <is>
          <t>Order Line Item Image ID · TEXT · WooCommerce order_line_items</t>
        </is>
      </c>
      <c r="C77" s="26" t="n"/>
      <c r="D77" s="27">
        <f>IF(AND($C77="x",$A77&lt;&gt;""),$A77,"")</f>
        <v/>
      </c>
    </row>
    <row r="78">
      <c r="A78" s="25" t="inlineStr">
        <is>
          <t>orders__line_items__image__src</t>
        </is>
      </c>
      <c r="B78" s="29" t="inlineStr">
        <is>
          <t>Order Line Item Image · IMAGE_URL · WooCommerce order_line_items</t>
        </is>
      </c>
      <c r="C78" s="26" t="n"/>
      <c r="D78" s="27">
        <f>IF(AND($C78="x",$A78&lt;&gt;""),$A78,"")</f>
        <v/>
      </c>
    </row>
    <row r="79">
      <c r="A79" s="25" t="inlineStr">
        <is>
          <t>orders__line_items__parent_name</t>
        </is>
      </c>
      <c r="B79" s="29" t="inlineStr">
        <is>
          <t>Order Line Item Parent Name · TEXT · WooCommerce order_line_items</t>
        </is>
      </c>
      <c r="C79" s="26" t="n"/>
      <c r="D79" s="27">
        <f>IF(AND($C79="x",$A79&lt;&gt;""),$A79,"")</f>
        <v/>
      </c>
    </row>
    <row r="80">
      <c r="A80" s="25" t="inlineStr">
        <is>
          <t>orders__line_items__price</t>
        </is>
      </c>
      <c r="B80" s="29" t="inlineStr">
        <is>
          <t>Order Line Item Price · NUMERIC · WooCommerce order_line_items</t>
        </is>
      </c>
      <c r="C80" s="26" t="n"/>
      <c r="D80" s="27">
        <f>IF(AND($C80="x",$A80&lt;&gt;""),$A80,"")</f>
        <v/>
      </c>
    </row>
    <row r="81">
      <c r="A81" s="25" t="inlineStr">
        <is>
          <t>orders__line_items__subtotal</t>
        </is>
      </c>
      <c r="B81" s="29" t="inlineStr">
        <is>
          <t>Order Line Item Subtotal · NUMERIC · WooCommerce order_line_items</t>
        </is>
      </c>
      <c r="C81" s="26" t="n"/>
      <c r="D81" s="27">
        <f>IF(AND($C81="x",$A81&lt;&gt;""),$A81,"")</f>
        <v/>
      </c>
    </row>
    <row r="82">
      <c r="A82" s="25" t="inlineStr">
        <is>
          <t>orders__line_items__subtotal_tax</t>
        </is>
      </c>
      <c r="B82" s="29" t="inlineStr">
        <is>
          <t>Order Line Item Subtotal Tax · NUMERIC · WooCommerce order_line_items</t>
        </is>
      </c>
      <c r="C82" s="26" t="n"/>
      <c r="D82" s="27">
        <f>IF(AND($C82="x",$A82&lt;&gt;""),$A82,"")</f>
        <v/>
      </c>
    </row>
    <row r="83">
      <c r="A83" s="25" t="inlineStr">
        <is>
          <t>orders__line_items__tax_class</t>
        </is>
      </c>
      <c r="B83" s="29" t="inlineStr">
        <is>
          <t>Order Line Item Tax Class · TEXT · WooCommerce order_line_items</t>
        </is>
      </c>
      <c r="C83" s="26" t="n"/>
      <c r="D83" s="27">
        <f>IF(AND($C83="x",$A83&lt;&gt;""),$A83,"")</f>
        <v/>
      </c>
    </row>
    <row r="84">
      <c r="A84" s="25" t="inlineStr">
        <is>
          <t>orders__line_items__total_tax</t>
        </is>
      </c>
      <c r="B84" s="29" t="inlineStr">
        <is>
          <t>Order Line Item Total Tax · NUMERIC · WooCommerce order_line_items</t>
        </is>
      </c>
      <c r="C84" s="26" t="n"/>
      <c r="D84" s="27">
        <f>IF(AND($C84="x",$A84&lt;&gt;""),$A84,"")</f>
        <v/>
      </c>
    </row>
    <row r="85">
      <c r="A85" s="25" t="inlineStr">
        <is>
          <t>orders__line_items__variation_id</t>
        </is>
      </c>
      <c r="B85" s="29" t="inlineStr">
        <is>
          <t>Order Line Item Variation ID · TEXT · WooCommerce order_line_items</t>
        </is>
      </c>
      <c r="C85" s="26" t="n"/>
      <c r="D85" s="27">
        <f>IF(AND($C85="x",$A85&lt;&gt;""),$A85,"")</f>
        <v/>
      </c>
    </row>
    <row r="86">
      <c r="A86" s="25" t="inlineStr">
        <is>
          <t>order_meta__id</t>
        </is>
      </c>
      <c r="B86" s="29" t="inlineStr">
        <is>
          <t>Order Meta ID · TEXT · WooCommerce order_meta</t>
        </is>
      </c>
      <c r="C86" s="26" t="n"/>
      <c r="D86" s="27">
        <f>IF(AND($C86="x",$A86&lt;&gt;""),$A86,"")</f>
        <v/>
      </c>
    </row>
    <row r="87">
      <c r="A87" s="25" t="inlineStr">
        <is>
          <t>order_meta__key</t>
        </is>
      </c>
      <c r="B87" s="29" t="inlineStr">
        <is>
          <t>Order Meta Key · TEXT · WooCommerce order_meta</t>
        </is>
      </c>
      <c r="C87" s="26" t="n"/>
      <c r="D87" s="27">
        <f>IF(AND($C87="x",$A87&lt;&gt;""),$A87,"")</f>
        <v/>
      </c>
    </row>
    <row r="88">
      <c r="A88" s="25" t="inlineStr">
        <is>
          <t>order_meta__value</t>
        </is>
      </c>
      <c r="B88" s="29" t="inlineStr">
        <is>
          <t>Order Meta Value · TEXT · WooCommerce order_meta</t>
        </is>
      </c>
      <c r="C88" s="26" t="n"/>
      <c r="D88" s="27">
        <f>IF(AND($C88="x",$A88&lt;&gt;""),$A88,"")</f>
        <v/>
      </c>
    </row>
    <row r="89">
      <c r="A89" s="25" t="inlineStr">
        <is>
          <t>order_notes__added_by_user</t>
        </is>
      </c>
      <c r="B89" s="29" t="inlineStr">
        <is>
          <t>order_notes.added_by_user · BOOLEAN · WooCommerce order_notes</t>
        </is>
      </c>
      <c r="C89" s="26" t="n"/>
      <c r="D89" s="27">
        <f>IF(AND($C89="x",$A89&lt;&gt;""),$A89,"")</f>
        <v/>
      </c>
    </row>
    <row r="90">
      <c r="A90" s="25" t="inlineStr">
        <is>
          <t>order_notes__author</t>
        </is>
      </c>
      <c r="B90" s="29" t="inlineStr">
        <is>
          <t>order_notes.author · TEXT · WooCommerce order_notes</t>
        </is>
      </c>
      <c r="C90" s="26" t="n"/>
      <c r="D90" s="27">
        <f>IF(AND($C90="x",$A90&lt;&gt;""),$A90,"")</f>
        <v/>
      </c>
    </row>
    <row r="91">
      <c r="A91" s="25" t="inlineStr">
        <is>
          <t>order_notes__custom_note</t>
        </is>
      </c>
      <c r="B91" s="29" t="inlineStr">
        <is>
          <t>order_notes.custom_note · BOOLEAN · WooCommerce order_notes</t>
        </is>
      </c>
      <c r="C91" s="26" t="n"/>
      <c r="D91" s="27">
        <f>IF(AND($C91="x",$A91&lt;&gt;""),$A91,"")</f>
        <v/>
      </c>
    </row>
    <row r="92">
      <c r="A92" s="25" t="inlineStr">
        <is>
          <t>order_notes__date_created</t>
        </is>
      </c>
      <c r="B92" s="29" t="inlineStr">
        <is>
          <t>order_notes.date_created · DATE · WooCommerce order_notes</t>
        </is>
      </c>
      <c r="C92" s="26" t="n"/>
      <c r="D92" s="27">
        <f>IF(AND($C92="x",$A92&lt;&gt;""),$A92,"")</f>
        <v/>
      </c>
    </row>
    <row r="93">
      <c r="A93" s="25" t="inlineStr">
        <is>
          <t>order_notes__date_created_gmt</t>
        </is>
      </c>
      <c r="B93" s="29" t="inlineStr">
        <is>
          <t>order_notes.date_created_gmt · DATE · WooCommerce order_notes</t>
        </is>
      </c>
      <c r="C93" s="26" t="n"/>
      <c r="D93" s="27">
        <f>IF(AND($C93="x",$A93&lt;&gt;""),$A93,"")</f>
        <v/>
      </c>
    </row>
    <row r="94">
      <c r="A94" s="25" t="inlineStr">
        <is>
          <t>order_notes__id</t>
        </is>
      </c>
      <c r="B94" s="29" t="inlineStr">
        <is>
          <t>order_notes.id · TEXT · WooCommerce order_notes</t>
        </is>
      </c>
      <c r="C94" s="26" t="n"/>
      <c r="D94" s="27">
        <f>IF(AND($C94="x",$A94&lt;&gt;""),$A94,"")</f>
        <v/>
      </c>
    </row>
    <row r="95">
      <c r="A95" s="25" t="inlineStr">
        <is>
          <t>order_notes__note</t>
        </is>
      </c>
      <c r="B95" s="29" t="inlineStr">
        <is>
          <t>order_notes.note · TEXT · WooCommerce order_notes</t>
        </is>
      </c>
      <c r="C95" s="26" t="n"/>
      <c r="D95" s="27">
        <f>IF(AND($C95="x",$A95&lt;&gt;""),$A95,"")</f>
        <v/>
      </c>
    </row>
    <row r="96">
      <c r="A96" s="25" t="inlineStr">
        <is>
          <t>orders__refunds__id</t>
        </is>
      </c>
      <c r="B96" s="29" t="inlineStr">
        <is>
          <t>Orders Refunds ID · TEXT · WooCommerce order_refunds</t>
        </is>
      </c>
      <c r="C96" s="26" t="n"/>
      <c r="D96" s="27">
        <f>IF(AND($C96="x",$A96&lt;&gt;""),$A96,"")</f>
        <v/>
      </c>
    </row>
    <row r="97">
      <c r="A97" s="25" t="inlineStr">
        <is>
          <t>orders__refunds__reason</t>
        </is>
      </c>
      <c r="B97" s="29" t="inlineStr">
        <is>
          <t>Orders Refunds Reason · TEXT · WooCommerce order_refunds</t>
        </is>
      </c>
      <c r="C97" s="26" t="n"/>
      <c r="D97" s="27">
        <f>IF(AND($C97="x",$A97&lt;&gt;""),$A97,"")</f>
        <v/>
      </c>
    </row>
    <row r="98">
      <c r="A98" s="25" t="inlineStr">
        <is>
          <t>orders__refunds__total</t>
        </is>
      </c>
      <c r="B98" s="29" t="inlineStr">
        <is>
          <t>Orders Refunds Total · NUMERIC · WooCommerce order_refunds</t>
        </is>
      </c>
      <c r="C98" s="26" t="n"/>
      <c r="D98" s="27">
        <f>IF(AND($C98="x",$A98&lt;&gt;""),$A98,"")</f>
        <v/>
      </c>
    </row>
    <row r="99">
      <c r="A99" s="25" t="inlineStr">
        <is>
          <t>orders__shipping_lines__id</t>
        </is>
      </c>
      <c r="B99" s="29" t="inlineStr">
        <is>
          <t>Orders Shipping Lines ID · TEXT · WooCommerce order_shipping_lines</t>
        </is>
      </c>
      <c r="C99" s="26" t="n"/>
      <c r="D99" s="27">
        <f>IF(AND($C99="x",$A99&lt;&gt;""),$A99,"")</f>
        <v/>
      </c>
    </row>
    <row r="100">
      <c r="A100" s="25" t="inlineStr">
        <is>
          <t>orders__shipping_lines__instance_id</t>
        </is>
      </c>
      <c r="B100" s="29" t="inlineStr">
        <is>
          <t>Orders Shipping Lines Instance ID · TEXT · WooCommerce order_shipping_lines</t>
        </is>
      </c>
      <c r="C100" s="26" t="n"/>
      <c r="D100" s="27">
        <f>IF(AND($C100="x",$A100&lt;&gt;""),$A100,"")</f>
        <v/>
      </c>
    </row>
    <row r="101">
      <c r="A101" s="25" t="inlineStr">
        <is>
          <t>orders__shipping_lines__meta_data</t>
        </is>
      </c>
      <c r="B101" s="29" t="inlineStr">
        <is>
          <t>Orders Shipping Lines Meta Data · TEXT · WooCommerce order_shipping_lines</t>
        </is>
      </c>
      <c r="C101" s="26" t="n"/>
      <c r="D101" s="27">
        <f>IF(AND($C101="x",$A101&lt;&gt;""),$A101,"")</f>
        <v/>
      </c>
    </row>
    <row r="102">
      <c r="A102" s="25" t="inlineStr">
        <is>
          <t>orders__shipping_lines__method_id</t>
        </is>
      </c>
      <c r="B102" s="29" t="inlineStr">
        <is>
          <t>Orders Shipping Lines Method ID · TEXT · WooCommerce order_shipping_lines</t>
        </is>
      </c>
      <c r="C102" s="26" t="n"/>
      <c r="D102" s="27">
        <f>IF(AND($C102="x",$A102&lt;&gt;""),$A102,"")</f>
        <v/>
      </c>
    </row>
    <row r="103">
      <c r="A103" s="25" t="inlineStr">
        <is>
          <t>orders__shipping_lines__method_title</t>
        </is>
      </c>
      <c r="B103" s="29" t="inlineStr">
        <is>
          <t>Orders Shipping Lines Method Title · TEXT · WooCommerce order_shipping_lines</t>
        </is>
      </c>
      <c r="C103" s="26" t="n"/>
      <c r="D103" s="27">
        <f>IF(AND($C103="x",$A103&lt;&gt;""),$A103,"")</f>
        <v/>
      </c>
    </row>
    <row r="104">
      <c r="A104" s="25" t="inlineStr">
        <is>
          <t>orders__shipping_lines__total</t>
        </is>
      </c>
      <c r="B104" s="29" t="inlineStr">
        <is>
          <t>Orders Shipping Lines Total · NUMERIC · WooCommerce order_shipping_lines</t>
        </is>
      </c>
      <c r="C104" s="26" t="n"/>
      <c r="D104" s="27">
        <f>IF(AND($C104="x",$A104&lt;&gt;""),$A104,"")</f>
        <v/>
      </c>
    </row>
    <row r="105">
      <c r="A105" s="25" t="inlineStr">
        <is>
          <t>orders__shipping_lines__total_tax</t>
        </is>
      </c>
      <c r="B105" s="29" t="inlineStr">
        <is>
          <t>Orders Shipping Lines Total Tax · NUMERIC · WooCommerce order_shipping_lines</t>
        </is>
      </c>
      <c r="C105" s="26" t="n"/>
      <c r="D105" s="27">
        <f>IF(AND($C105="x",$A105&lt;&gt;""),$A105,"")</f>
        <v/>
      </c>
    </row>
    <row r="106">
      <c r="A106" s="25" t="inlineStr">
        <is>
          <t>orders__tax_lines__compound</t>
        </is>
      </c>
      <c r="B106" s="29" t="inlineStr">
        <is>
          <t>Orders Tax Lines Compound · BOOLEAN · WooCommerce order_tax_lines</t>
        </is>
      </c>
      <c r="C106" s="26" t="n"/>
      <c r="D106" s="27">
        <f>IF(AND($C106="x",$A106&lt;&gt;""),$A106,"")</f>
        <v/>
      </c>
    </row>
    <row r="107">
      <c r="A107" s="25" t="inlineStr">
        <is>
          <t>orders__tax_lines__id</t>
        </is>
      </c>
      <c r="B107" s="29" t="inlineStr">
        <is>
          <t>Orders Tax Lines ID · TEXT · WooCommerce order_tax_lines</t>
        </is>
      </c>
      <c r="C107" s="26" t="n"/>
      <c r="D107" s="27">
        <f>IF(AND($C107="x",$A107&lt;&gt;""),$A107,"")</f>
        <v/>
      </c>
    </row>
    <row r="108">
      <c r="A108" s="25" t="inlineStr">
        <is>
          <t>orders__tax_lines__label</t>
        </is>
      </c>
      <c r="B108" s="29" t="inlineStr">
        <is>
          <t>Orders Tax Lines Label · TEXT · WooCommerce order_tax_lines</t>
        </is>
      </c>
      <c r="C108" s="26" t="n"/>
      <c r="D108" s="27">
        <f>IF(AND($C108="x",$A108&lt;&gt;""),$A108,"")</f>
        <v/>
      </c>
    </row>
    <row r="109">
      <c r="A109" s="25" t="inlineStr">
        <is>
          <t>orders__tax_lines__meta_data</t>
        </is>
      </c>
      <c r="B109" s="29" t="inlineStr">
        <is>
          <t>Orders Tax Lines Meta Data · TEXT · WooCommerce order_tax_lines</t>
        </is>
      </c>
      <c r="C109" s="26" t="n"/>
      <c r="D109" s="27">
        <f>IF(AND($C109="x",$A109&lt;&gt;""),$A109,"")</f>
        <v/>
      </c>
    </row>
    <row r="110">
      <c r="A110" s="25" t="inlineStr">
        <is>
          <t>orders__tax_lines__rate_code</t>
        </is>
      </c>
      <c r="B110" s="29" t="inlineStr">
        <is>
          <t>Orders Tax Lines Rate Code · TEXT · WooCommerce order_tax_lines</t>
        </is>
      </c>
      <c r="C110" s="26" t="n"/>
      <c r="D110" s="27">
        <f>IF(AND($C110="x",$A110&lt;&gt;""),$A110,"")</f>
        <v/>
      </c>
    </row>
    <row r="111">
      <c r="A111" s="25" t="inlineStr">
        <is>
          <t>orders__tax_lines__rate_id</t>
        </is>
      </c>
      <c r="B111" s="29" t="inlineStr">
        <is>
          <t>Orders Tax Lines Rate ID · TEXT · WooCommerce order_tax_lines</t>
        </is>
      </c>
      <c r="C111" s="26" t="n"/>
      <c r="D111" s="27">
        <f>IF(AND($C111="x",$A111&lt;&gt;""),$A111,"")</f>
        <v/>
      </c>
    </row>
    <row r="112">
      <c r="A112" s="25" t="inlineStr">
        <is>
          <t>orders__tax_lines__rate_percent</t>
        </is>
      </c>
      <c r="B112" s="29" t="inlineStr">
        <is>
          <t>Orders Tax Lines Rate Percent · PERCENT · WooCommerce order_tax_lines</t>
        </is>
      </c>
      <c r="C112" s="26" t="n"/>
      <c r="D112" s="27">
        <f>IF(AND($C112="x",$A112&lt;&gt;""),$A112,"")</f>
        <v/>
      </c>
    </row>
    <row r="113">
      <c r="A113" s="25" t="inlineStr">
        <is>
          <t>orders__tax_lines__shipping_tax_total</t>
        </is>
      </c>
      <c r="B113" s="29" t="inlineStr">
        <is>
          <t>Orders Tax Lines Shipping Tax Total · NUMERIC · WooCommerce order_tax_lines</t>
        </is>
      </c>
      <c r="C113" s="26" t="n"/>
      <c r="D113" s="27">
        <f>IF(AND($C113="x",$A113&lt;&gt;""),$A113,"")</f>
        <v/>
      </c>
    </row>
    <row r="114">
      <c r="A114" s="25" t="inlineStr">
        <is>
          <t>orders__tax_lines__tax_total</t>
        </is>
      </c>
      <c r="B114" s="29" t="inlineStr">
        <is>
          <t>Orders Tax Lines Tax Total · NUMERIC · WooCommerce order_tax_lines</t>
        </is>
      </c>
      <c r="C114" s="26" t="n"/>
      <c r="D114" s="27">
        <f>IF(AND($C114="x",$A114&lt;&gt;""),$A114,"")</f>
        <v/>
      </c>
    </row>
    <row r="115">
      <c r="A115" s="25" t="inlineStr">
        <is>
          <t>orders___links</t>
        </is>
      </c>
      <c r="B115" s="29" t="inlineStr">
        <is>
          <t>orders.links · TEXT · WooCommerce orders</t>
        </is>
      </c>
      <c r="C115" s="26" t="n"/>
      <c r="D115" s="27">
        <f>IF(AND($C115="x",$A115&lt;&gt;""),$A115,"")</f>
        <v/>
      </c>
    </row>
    <row r="116">
      <c r="A116" s="25" t="inlineStr">
        <is>
          <t>orders__billing</t>
        </is>
      </c>
      <c r="B116" s="29" t="inlineStr">
        <is>
          <t>orders.billing · TEXT · WooCommerce orders</t>
        </is>
      </c>
      <c r="C116" s="26" t="n"/>
      <c r="D116" s="27">
        <f>IF(AND($C116="x",$A116&lt;&gt;""),$A116,"")</f>
        <v/>
      </c>
    </row>
    <row r="117">
      <c r="A117" s="25" t="inlineStr">
        <is>
          <t>orders__billing__address_1</t>
        </is>
      </c>
      <c r="B117" s="29" t="inlineStr">
        <is>
          <t>Orders Billing Address 1 · TEXT · WooCommerce orders</t>
        </is>
      </c>
      <c r="C117" s="26" t="n"/>
      <c r="D117" s="27">
        <f>IF(AND($C117="x",$A117&lt;&gt;""),$A117,"")</f>
        <v/>
      </c>
    </row>
    <row r="118">
      <c r="A118" s="25" t="inlineStr">
        <is>
          <t>orders__billing__address_2</t>
        </is>
      </c>
      <c r="B118" s="29" t="inlineStr">
        <is>
          <t>Orders Billing Address 2 · TEXT · WooCommerce orders</t>
        </is>
      </c>
      <c r="C118" s="26" t="n"/>
      <c r="D118" s="27">
        <f>IF(AND($C118="x",$A118&lt;&gt;""),$A118,"")</f>
        <v/>
      </c>
    </row>
    <row r="119">
      <c r="A119" s="25" t="inlineStr">
        <is>
          <t>orders__billing__city</t>
        </is>
      </c>
      <c r="B119" s="29" t="inlineStr">
        <is>
          <t>Orders Billing City · CITY · WooCommerce orders</t>
        </is>
      </c>
      <c r="C119" s="26" t="n"/>
      <c r="D119" s="27">
        <f>IF(AND($C119="x",$A119&lt;&gt;""),$A119,"")</f>
        <v/>
      </c>
    </row>
    <row r="120">
      <c r="A120" s="25" t="inlineStr">
        <is>
          <t>orders__billing__company</t>
        </is>
      </c>
      <c r="B120" s="29" t="inlineStr">
        <is>
          <t>Orders Billing Company · TEXT · WooCommerce orders</t>
        </is>
      </c>
      <c r="C120" s="26" t="n"/>
      <c r="D120" s="27">
        <f>IF(AND($C120="x",$A120&lt;&gt;""),$A120,"")</f>
        <v/>
      </c>
    </row>
    <row r="121">
      <c r="A121" s="25" t="inlineStr">
        <is>
          <t>orders__billing__country</t>
        </is>
      </c>
      <c r="B121" s="29" t="inlineStr">
        <is>
          <t>Orders Billing Country · COUNTRY · WooCommerce orders</t>
        </is>
      </c>
      <c r="C121" s="26" t="n"/>
      <c r="D121" s="27">
        <f>IF(AND($C121="x",$A121&lt;&gt;""),$A121,"")</f>
        <v/>
      </c>
    </row>
    <row r="122">
      <c r="A122" s="25" t="inlineStr">
        <is>
          <t>orders__billing__email</t>
        </is>
      </c>
      <c r="B122" s="29" t="inlineStr">
        <is>
          <t>Orders Billing Email · TEXT · WooCommerce orders</t>
        </is>
      </c>
      <c r="C122" s="26" t="n"/>
      <c r="D122" s="27">
        <f>IF(AND($C122="x",$A122&lt;&gt;""),$A122,"")</f>
        <v/>
      </c>
    </row>
    <row r="123">
      <c r="A123" s="25" t="inlineStr">
        <is>
          <t>orders__billing__first_name</t>
        </is>
      </c>
      <c r="B123" s="29" t="inlineStr">
        <is>
          <t>Orders Billing First Name · TEXT · WooCommerce orders</t>
        </is>
      </c>
      <c r="C123" s="26" t="n"/>
      <c r="D123" s="27">
        <f>IF(AND($C123="x",$A123&lt;&gt;""),$A123,"")</f>
        <v/>
      </c>
    </row>
    <row r="124">
      <c r="A124" s="25" t="inlineStr">
        <is>
          <t>orders__billing__last_name</t>
        </is>
      </c>
      <c r="B124" s="29" t="inlineStr">
        <is>
          <t>Orders Billing Last Name · TEXT · WooCommerce orders</t>
        </is>
      </c>
      <c r="C124" s="26" t="n"/>
      <c r="D124" s="27">
        <f>IF(AND($C124="x",$A124&lt;&gt;""),$A124,"")</f>
        <v/>
      </c>
    </row>
    <row r="125">
      <c r="A125" s="25" t="inlineStr">
        <is>
          <t>orders__billing__phone</t>
        </is>
      </c>
      <c r="B125" s="29" t="inlineStr">
        <is>
          <t>Orders Billing Phone · TEXT · WooCommerce orders</t>
        </is>
      </c>
      <c r="C125" s="26" t="n"/>
      <c r="D125" s="27">
        <f>IF(AND($C125="x",$A125&lt;&gt;""),$A125,"")</f>
        <v/>
      </c>
    </row>
    <row r="126">
      <c r="A126" s="25" t="inlineStr">
        <is>
          <t>orders__billing__postcode</t>
        </is>
      </c>
      <c r="B126" s="29" t="inlineStr">
        <is>
          <t>Orders Billing Postcode · TEXT · WooCommerce orders</t>
        </is>
      </c>
      <c r="C126" s="26" t="n"/>
      <c r="D126" s="27">
        <f>IF(AND($C126="x",$A126&lt;&gt;""),$A126,"")</f>
        <v/>
      </c>
    </row>
    <row r="127">
      <c r="A127" s="25" t="inlineStr">
        <is>
          <t>orders__billing__state</t>
        </is>
      </c>
      <c r="B127" s="29" t="inlineStr">
        <is>
          <t>Orders Billing State · TEXT · WooCommerce orders</t>
        </is>
      </c>
      <c r="C127" s="26" t="n"/>
      <c r="D127" s="27">
        <f>IF(AND($C127="x",$A127&lt;&gt;""),$A127,"")</f>
        <v/>
      </c>
    </row>
    <row r="128">
      <c r="A128" s="25" t="inlineStr">
        <is>
          <t>orders__cart_hash</t>
        </is>
      </c>
      <c r="B128" s="29" t="inlineStr">
        <is>
          <t>orders.cart_hash · TEXT · WooCommerce orders</t>
        </is>
      </c>
      <c r="C128" s="26" t="n"/>
      <c r="D128" s="27">
        <f>IF(AND($C128="x",$A128&lt;&gt;""),$A128,"")</f>
        <v/>
      </c>
    </row>
    <row r="129">
      <c r="A129" s="25" t="inlineStr">
        <is>
          <t>orders__cart_tax</t>
        </is>
      </c>
      <c r="B129" s="29" t="inlineStr">
        <is>
          <t>orders.cart_tax · NUMERIC · WooCommerce orders</t>
        </is>
      </c>
      <c r="C129" s="26" t="n"/>
      <c r="D129" s="27">
        <f>IF(AND($C129="x",$A129&lt;&gt;""),$A129,"")</f>
        <v/>
      </c>
    </row>
    <row r="130">
      <c r="A130" s="25" t="inlineStr">
        <is>
          <t>orders__coupon_lines</t>
        </is>
      </c>
      <c r="B130" s="29" t="inlineStr">
        <is>
          <t>orders.coupon_lines · TEXT · WooCommerce orders</t>
        </is>
      </c>
      <c r="C130" s="26" t="n"/>
      <c r="D130" s="27">
        <f>IF(AND($C130="x",$A130&lt;&gt;""),$A130,"")</f>
        <v/>
      </c>
    </row>
    <row r="131">
      <c r="A131" s="25" t="inlineStr">
        <is>
          <t>orders__created_via</t>
        </is>
      </c>
      <c r="B131" s="29" t="inlineStr">
        <is>
          <t>orders.created_via · TEXT · WooCommerce orders</t>
        </is>
      </c>
      <c r="C131" s="26" t="n"/>
      <c r="D131" s="27">
        <f>IF(AND($C131="x",$A131&lt;&gt;""),$A131,"")</f>
        <v/>
      </c>
    </row>
    <row r="132">
      <c r="A132" s="25" t="inlineStr">
        <is>
          <t>orders__currency</t>
        </is>
      </c>
      <c r="B132" s="29" t="inlineStr">
        <is>
          <t>orders.currency · TEXT · WooCommerce orders</t>
        </is>
      </c>
      <c r="C132" s="26" t="n"/>
      <c r="D132" s="27">
        <f>IF(AND($C132="x",$A132&lt;&gt;""),$A132,"")</f>
        <v/>
      </c>
    </row>
    <row r="133">
      <c r="A133" s="25" t="inlineStr">
        <is>
          <t>orders__customer_id</t>
        </is>
      </c>
      <c r="B133" s="29" t="inlineStr">
        <is>
          <t>orders.customer_id · NUMERIC · WooCommerce orders</t>
        </is>
      </c>
      <c r="C133" s="26" t="n"/>
      <c r="D133" s="27">
        <f>IF(AND($C133="x",$A133&lt;&gt;""),$A133,"")</f>
        <v/>
      </c>
    </row>
    <row r="134">
      <c r="A134" s="25" t="inlineStr">
        <is>
          <t>orders__customer_ip_address</t>
        </is>
      </c>
      <c r="B134" s="29" t="inlineStr">
        <is>
          <t>orders.customer_ip_address · TEXT · WooCommerce orders</t>
        </is>
      </c>
      <c r="C134" s="26" t="n"/>
      <c r="D134" s="27">
        <f>IF(AND($C134="x",$A134&lt;&gt;""),$A134,"")</f>
        <v/>
      </c>
    </row>
    <row r="135">
      <c r="A135" s="25" t="inlineStr">
        <is>
          <t>orders__customer_note</t>
        </is>
      </c>
      <c r="B135" s="29" t="inlineStr">
        <is>
          <t>orders.customer_note · TEXT · WooCommerce orders</t>
        </is>
      </c>
      <c r="C135" s="26" t="n"/>
      <c r="D135" s="27">
        <f>IF(AND($C135="x",$A135&lt;&gt;""),$A135,"")</f>
        <v/>
      </c>
    </row>
    <row r="136">
      <c r="A136" s="25" t="inlineStr">
        <is>
          <t>orders__customer_user_agent</t>
        </is>
      </c>
      <c r="B136" s="29" t="inlineStr">
        <is>
          <t>orders.customer_user_agent · TEXT · WooCommerce orders</t>
        </is>
      </c>
      <c r="C136" s="26" t="n"/>
      <c r="D136" s="27">
        <f>IF(AND($C136="x",$A136&lt;&gt;""),$A136,"")</f>
        <v/>
      </c>
    </row>
    <row r="137">
      <c r="A137" s="25" t="inlineStr">
        <is>
          <t>orders__date_completed</t>
        </is>
      </c>
      <c r="B137" s="29" t="inlineStr">
        <is>
          <t>orders.date_completed · DATE · WooCommerce orders</t>
        </is>
      </c>
      <c r="C137" s="26" t="n"/>
      <c r="D137" s="27">
        <f>IF(AND($C137="x",$A137&lt;&gt;""),$A137,"")</f>
        <v/>
      </c>
    </row>
    <row r="138">
      <c r="A138" s="25" t="inlineStr">
        <is>
          <t>orders__date_completed_gmt</t>
        </is>
      </c>
      <c r="B138" s="29" t="inlineStr">
        <is>
          <t>orders.date_completed_gmt · DATE · WooCommerce orders</t>
        </is>
      </c>
      <c r="C138" s="26" t="n"/>
      <c r="D138" s="27">
        <f>IF(AND($C138="x",$A138&lt;&gt;""),$A138,"")</f>
        <v/>
      </c>
    </row>
    <row r="139">
      <c r="A139" s="25" t="inlineStr">
        <is>
          <t>orders__date_created_gmt</t>
        </is>
      </c>
      <c r="B139" s="29" t="inlineStr">
        <is>
          <t>orders.date_created_gmt · DATE · WooCommerce orders</t>
        </is>
      </c>
      <c r="C139" s="26" t="n"/>
      <c r="D139" s="27">
        <f>IF(AND($C139="x",$A139&lt;&gt;""),$A139,"")</f>
        <v/>
      </c>
    </row>
    <row r="140">
      <c r="A140" s="25" t="inlineStr">
        <is>
          <t>orders__date_modified</t>
        </is>
      </c>
      <c r="B140" s="29" t="inlineStr">
        <is>
          <t>orders.date_modified · DATE · WooCommerce orders</t>
        </is>
      </c>
      <c r="C140" s="26" t="n"/>
      <c r="D140" s="27">
        <f>IF(AND($C140="x",$A140&lt;&gt;""),$A140,"")</f>
        <v/>
      </c>
    </row>
    <row r="141">
      <c r="A141" s="25" t="inlineStr">
        <is>
          <t>orders__date_modified_gmt</t>
        </is>
      </c>
      <c r="B141" s="29" t="inlineStr">
        <is>
          <t>orders.date_modified_gmt · DATE · WooCommerce orders</t>
        </is>
      </c>
      <c r="C141" s="26" t="n"/>
      <c r="D141" s="27">
        <f>IF(AND($C141="x",$A141&lt;&gt;""),$A141,"")</f>
        <v/>
      </c>
    </row>
    <row r="142">
      <c r="A142" s="25" t="inlineStr">
        <is>
          <t>orders__date_paid</t>
        </is>
      </c>
      <c r="B142" s="29" t="inlineStr">
        <is>
          <t>orders.date_paid · DATE · WooCommerce orders</t>
        </is>
      </c>
      <c r="C142" s="26" t="n"/>
      <c r="D142" s="27">
        <f>IF(AND($C142="x",$A142&lt;&gt;""),$A142,"")</f>
        <v/>
      </c>
    </row>
    <row r="143">
      <c r="A143" s="25" t="inlineStr">
        <is>
          <t>orders__date_paid_gmt</t>
        </is>
      </c>
      <c r="B143" s="29" t="inlineStr">
        <is>
          <t>orders.date_paid_gmt · DATE · WooCommerce orders</t>
        </is>
      </c>
      <c r="C143" s="26" t="n"/>
      <c r="D143" s="27">
        <f>IF(AND($C143="x",$A143&lt;&gt;""),$A143,"")</f>
        <v/>
      </c>
    </row>
    <row r="144">
      <c r="A144" s="25" t="inlineStr">
        <is>
          <t>orders__discount_tax</t>
        </is>
      </c>
      <c r="B144" s="29" t="inlineStr">
        <is>
          <t>orders.discount_tax · NUMERIC · WooCommerce orders</t>
        </is>
      </c>
      <c r="C144" s="26" t="n"/>
      <c r="D144" s="27">
        <f>IF(AND($C144="x",$A144&lt;&gt;""),$A144,"")</f>
        <v/>
      </c>
    </row>
    <row r="145">
      <c r="A145" s="25" t="inlineStr">
        <is>
          <t>orders__discount_total</t>
        </is>
      </c>
      <c r="B145" s="29" t="inlineStr">
        <is>
          <t>orders.discount_total · NUMERIC · WooCommerce orders</t>
        </is>
      </c>
      <c r="C145" s="26" t="n"/>
      <c r="D145" s="27">
        <f>IF(AND($C145="x",$A145&lt;&gt;""),$A145,"")</f>
        <v/>
      </c>
    </row>
    <row r="146">
      <c r="A146" s="25" t="inlineStr">
        <is>
          <t>orders__fee_lines</t>
        </is>
      </c>
      <c r="B146" s="29" t="inlineStr">
        <is>
          <t>orders.fee_lines · TEXT · WooCommerce orders</t>
        </is>
      </c>
      <c r="C146" s="26" t="n"/>
      <c r="D146" s="27">
        <f>IF(AND($C146="x",$A146&lt;&gt;""),$A146,"")</f>
        <v/>
      </c>
    </row>
    <row r="147">
      <c r="A147" s="25" t="inlineStr">
        <is>
          <t>orders__line_items</t>
        </is>
      </c>
      <c r="B147" s="29" t="inlineStr">
        <is>
          <t>orders.line_items · TEXT · WooCommerce orders</t>
        </is>
      </c>
      <c r="C147" s="26" t="n"/>
      <c r="D147" s="27">
        <f>IF(AND($C147="x",$A147&lt;&gt;""),$A147,"")</f>
        <v/>
      </c>
    </row>
    <row r="148">
      <c r="A148" s="25" t="inlineStr">
        <is>
          <t>orders__meta_data</t>
        </is>
      </c>
      <c r="B148" s="29" t="inlineStr">
        <is>
          <t>orders.meta_data · TEXT · WooCommerce orders</t>
        </is>
      </c>
      <c r="C148" s="26" t="n"/>
      <c r="D148" s="27">
        <f>IF(AND($C148="x",$A148&lt;&gt;""),$A148,"")</f>
        <v/>
      </c>
    </row>
    <row r="149">
      <c r="A149" s="25" t="inlineStr">
        <is>
          <t>orders__net_sales</t>
        </is>
      </c>
      <c r="B149" s="29" t="inlineStr">
        <is>
          <t>orders.net_sales · NUMERIC · WooCommerce orders</t>
        </is>
      </c>
      <c r="C149" s="26" t="n"/>
      <c r="D149" s="27">
        <f>IF(AND($C149="x",$A149&lt;&gt;""),$A149,"")</f>
        <v/>
      </c>
    </row>
    <row r="150">
      <c r="A150" s="25" t="inlineStr">
        <is>
          <t>orders__number</t>
        </is>
      </c>
      <c r="B150" s="29" t="inlineStr">
        <is>
          <t>orders.number · TEXT · WooCommerce orders</t>
        </is>
      </c>
      <c r="C150" s="26" t="n"/>
      <c r="D150" s="27">
        <f>IF(AND($C150="x",$A150&lt;&gt;""),$A150,"")</f>
        <v/>
      </c>
    </row>
    <row r="151">
      <c r="A151" s="25" t="inlineStr">
        <is>
          <t>orders__order_attribution_device_type</t>
        </is>
      </c>
      <c r="B151" s="29" t="inlineStr">
        <is>
          <t>orders.order_attribution_device_type · TEXT · WooCommerce orders</t>
        </is>
      </c>
      <c r="C151" s="26" t="n"/>
      <c r="D151" s="27">
        <f>IF(AND($C151="x",$A151&lt;&gt;""),$A151,"")</f>
        <v/>
      </c>
    </row>
    <row r="152">
      <c r="A152" s="25" t="inlineStr">
        <is>
          <t>orders__order_attribution_referrer</t>
        </is>
      </c>
      <c r="B152" s="29" t="inlineStr">
        <is>
          <t>orders.order_attribution_referrer · TEXT · WooCommerce orders</t>
        </is>
      </c>
      <c r="C152" s="26" t="n"/>
      <c r="D152" s="27">
        <f>IF(AND($C152="x",$A152&lt;&gt;""),$A152,"")</f>
        <v/>
      </c>
    </row>
    <row r="153">
      <c r="A153" s="25" t="inlineStr">
        <is>
          <t>orders__order_attribution_source_type</t>
        </is>
      </c>
      <c r="B153" s="29" t="inlineStr">
        <is>
          <t>orders.order_attribution_source_type · TEXT · WooCommerce orders</t>
        </is>
      </c>
      <c r="C153" s="26" t="n"/>
      <c r="D153" s="27">
        <f>IF(AND($C153="x",$A153&lt;&gt;""),$A153,"")</f>
        <v/>
      </c>
    </row>
    <row r="154">
      <c r="A154" s="25" t="inlineStr">
        <is>
          <t>orders__order_attribution_utm_campaign</t>
        </is>
      </c>
      <c r="B154" s="29" t="inlineStr">
        <is>
          <t>orders.order_attribution_utm_campaign · TEXT · WooCommerce orders</t>
        </is>
      </c>
      <c r="C154" s="26" t="n"/>
      <c r="D154" s="27">
        <f>IF(AND($C154="x",$A154&lt;&gt;""),$A154,"")</f>
        <v/>
      </c>
    </row>
    <row r="155">
      <c r="A155" s="25" t="inlineStr">
        <is>
          <t>orders__order_attribution_utm_medium</t>
        </is>
      </c>
      <c r="B155" s="29" t="inlineStr">
        <is>
          <t>orders.order_attribution_utm_medium · TEXT · WooCommerce orders</t>
        </is>
      </c>
      <c r="C155" s="26" t="n"/>
      <c r="D155" s="27">
        <f>IF(AND($C155="x",$A155&lt;&gt;""),$A155,"")</f>
        <v/>
      </c>
    </row>
    <row r="156">
      <c r="A156" s="25" t="inlineStr">
        <is>
          <t>orders__order_attribution_utm_source</t>
        </is>
      </c>
      <c r="B156" s="29" t="inlineStr">
        <is>
          <t>orders.order_attribution_utm_source · TEXT · WooCommerce orders</t>
        </is>
      </c>
      <c r="C156" s="26" t="n"/>
      <c r="D156" s="27">
        <f>IF(AND($C156="x",$A156&lt;&gt;""),$A156,"")</f>
        <v/>
      </c>
    </row>
    <row r="157">
      <c r="A157" s="25" t="inlineStr">
        <is>
          <t>orders__order_key</t>
        </is>
      </c>
      <c r="B157" s="29" t="inlineStr">
        <is>
          <t>orders.order_key · TEXT · WooCommerce orders</t>
        </is>
      </c>
      <c r="C157" s="26" t="n"/>
      <c r="D157" s="27">
        <f>IF(AND($C157="x",$A157&lt;&gt;""),$A157,"")</f>
        <v/>
      </c>
    </row>
    <row r="158">
      <c r="A158" s="25" t="inlineStr">
        <is>
          <t>orders__parent_id</t>
        </is>
      </c>
      <c r="B158" s="29" t="inlineStr">
        <is>
          <t>orders.parent_id · NUMERIC · WooCommerce orders</t>
        </is>
      </c>
      <c r="C158" s="26" t="n"/>
      <c r="D158" s="27">
        <f>IF(AND($C158="x",$A158&lt;&gt;""),$A158,"")</f>
        <v/>
      </c>
    </row>
    <row r="159">
      <c r="A159" s="25" t="inlineStr">
        <is>
          <t>orders__payment_method</t>
        </is>
      </c>
      <c r="B159" s="29" t="inlineStr">
        <is>
          <t>orders.payment_method · TEXT · WooCommerce orders</t>
        </is>
      </c>
      <c r="C159" s="26" t="n"/>
      <c r="D159" s="27">
        <f>IF(AND($C159="x",$A159&lt;&gt;""),$A159,"")</f>
        <v/>
      </c>
    </row>
    <row r="160">
      <c r="A160" s="25" t="inlineStr">
        <is>
          <t>orders__payment_method_title</t>
        </is>
      </c>
      <c r="B160" s="29" t="inlineStr">
        <is>
          <t>orders.payment_method_title · TEXT · WooCommerce orders</t>
        </is>
      </c>
      <c r="C160" s="26" t="n"/>
      <c r="D160" s="27">
        <f>IF(AND($C160="x",$A160&lt;&gt;""),$A160,"")</f>
        <v/>
      </c>
    </row>
    <row r="161">
      <c r="A161" s="25" t="inlineStr">
        <is>
          <t>orders__prices_include_tax</t>
        </is>
      </c>
      <c r="B161" s="29" t="inlineStr">
        <is>
          <t>orders.prices_include_tax · BOOLEAN · WooCommerce orders</t>
        </is>
      </c>
      <c r="C161" s="26" t="n"/>
      <c r="D161" s="27">
        <f>IF(AND($C161="x",$A161&lt;&gt;""),$A161,"")</f>
        <v/>
      </c>
    </row>
    <row r="162">
      <c r="A162" s="25" t="inlineStr">
        <is>
          <t>orders__refunds</t>
        </is>
      </c>
      <c r="B162" s="29" t="inlineStr">
        <is>
          <t>orders.refunds · TEXT · WooCommerce orders</t>
        </is>
      </c>
      <c r="C162" s="26" t="n"/>
      <c r="D162" s="27">
        <f>IF(AND($C162="x",$A162&lt;&gt;""),$A162,"")</f>
        <v/>
      </c>
    </row>
    <row r="163">
      <c r="A163" s="25" t="inlineStr">
        <is>
          <t>orders__set_paid</t>
        </is>
      </c>
      <c r="B163" s="29" t="inlineStr">
        <is>
          <t>orders.set_paid · BOOLEAN · WooCommerce orders</t>
        </is>
      </c>
      <c r="C163" s="26" t="n"/>
      <c r="D163" s="27">
        <f>IF(AND($C163="x",$A163&lt;&gt;""),$A163,"")</f>
        <v/>
      </c>
    </row>
    <row r="164">
      <c r="A164" s="25" t="inlineStr">
        <is>
          <t>orders__shipping</t>
        </is>
      </c>
      <c r="B164" s="29" t="inlineStr">
        <is>
          <t>orders.shipping · TEXT · WooCommerce orders</t>
        </is>
      </c>
      <c r="C164" s="26" t="n"/>
      <c r="D164" s="27">
        <f>IF(AND($C164="x",$A164&lt;&gt;""),$A164,"")</f>
        <v/>
      </c>
    </row>
    <row r="165">
      <c r="A165" s="25" t="inlineStr">
        <is>
          <t>orders__shipping__address_1</t>
        </is>
      </c>
      <c r="B165" s="29" t="inlineStr">
        <is>
          <t>Orders Shipping Address 1 · TEXT · WooCommerce orders</t>
        </is>
      </c>
      <c r="C165" s="26" t="n"/>
      <c r="D165" s="27">
        <f>IF(AND($C165="x",$A165&lt;&gt;""),$A165,"")</f>
        <v/>
      </c>
    </row>
    <row r="166">
      <c r="A166" s="25" t="inlineStr">
        <is>
          <t>orders__shipping__address_2</t>
        </is>
      </c>
      <c r="B166" s="29" t="inlineStr">
        <is>
          <t>Orders Shipping Address 2 · TEXT · WooCommerce orders</t>
        </is>
      </c>
      <c r="C166" s="26" t="n"/>
      <c r="D166" s="27">
        <f>IF(AND($C166="x",$A166&lt;&gt;""),$A166,"")</f>
        <v/>
      </c>
    </row>
    <row r="167">
      <c r="A167" s="25" t="inlineStr">
        <is>
          <t>orders__shipping__city</t>
        </is>
      </c>
      <c r="B167" s="29" t="inlineStr">
        <is>
          <t>Orders Shipping City · CITY · WooCommerce orders</t>
        </is>
      </c>
      <c r="C167" s="26" t="n"/>
      <c r="D167" s="27">
        <f>IF(AND($C167="x",$A167&lt;&gt;""),$A167,"")</f>
        <v/>
      </c>
    </row>
    <row r="168">
      <c r="A168" s="25" t="inlineStr">
        <is>
          <t>orders__shipping__company</t>
        </is>
      </c>
      <c r="B168" s="29" t="inlineStr">
        <is>
          <t>Orders Shipping Company · TEXT · WooCommerce orders</t>
        </is>
      </c>
      <c r="C168" s="26" t="n"/>
      <c r="D168" s="27">
        <f>IF(AND($C168="x",$A168&lt;&gt;""),$A168,"")</f>
        <v/>
      </c>
    </row>
    <row r="169">
      <c r="A169" s="25" t="inlineStr">
        <is>
          <t>orders__shipping__country</t>
        </is>
      </c>
      <c r="B169" s="29" t="inlineStr">
        <is>
          <t>Orders Shipping Country · COUNTRY · WooCommerce orders</t>
        </is>
      </c>
      <c r="C169" s="26" t="n"/>
      <c r="D169" s="27">
        <f>IF(AND($C169="x",$A169&lt;&gt;""),$A169,"")</f>
        <v/>
      </c>
    </row>
    <row r="170">
      <c r="A170" s="25" t="inlineStr">
        <is>
          <t>orders__shipping__first_name</t>
        </is>
      </c>
      <c r="B170" s="29" t="inlineStr">
        <is>
          <t>Orders Shipping First Name · TEXT · WooCommerce orders</t>
        </is>
      </c>
      <c r="C170" s="26" t="n"/>
      <c r="D170" s="27">
        <f>IF(AND($C170="x",$A170&lt;&gt;""),$A170,"")</f>
        <v/>
      </c>
    </row>
    <row r="171">
      <c r="A171" s="25" t="inlineStr">
        <is>
          <t>orders__shipping__last_name</t>
        </is>
      </c>
      <c r="B171" s="29" t="inlineStr">
        <is>
          <t>Orders Shipping Last Name · TEXT · WooCommerce orders</t>
        </is>
      </c>
      <c r="C171" s="26" t="n"/>
      <c r="D171" s="27">
        <f>IF(AND($C171="x",$A171&lt;&gt;""),$A171,"")</f>
        <v/>
      </c>
    </row>
    <row r="172">
      <c r="A172" s="25" t="inlineStr">
        <is>
          <t>orders__shipping__phone</t>
        </is>
      </c>
      <c r="B172" s="29" t="inlineStr">
        <is>
          <t>Orders Shipping Phone · TEXT · WooCommerce orders</t>
        </is>
      </c>
      <c r="C172" s="26" t="n"/>
      <c r="D172" s="27">
        <f>IF(AND($C172="x",$A172&lt;&gt;""),$A172,"")</f>
        <v/>
      </c>
    </row>
    <row r="173">
      <c r="A173" s="25" t="inlineStr">
        <is>
          <t>orders__shipping__postcode</t>
        </is>
      </c>
      <c r="B173" s="29" t="inlineStr">
        <is>
          <t>Orders Shipping Postcode · TEXT · WooCommerce orders</t>
        </is>
      </c>
      <c r="C173" s="26" t="n"/>
      <c r="D173" s="27">
        <f>IF(AND($C173="x",$A173&lt;&gt;""),$A173,"")</f>
        <v/>
      </c>
    </row>
    <row r="174">
      <c r="A174" s="25" t="inlineStr">
        <is>
          <t>orders__shipping__state</t>
        </is>
      </c>
      <c r="B174" s="29" t="inlineStr">
        <is>
          <t>Orders Shipping State · TEXT · WooCommerce orders</t>
        </is>
      </c>
      <c r="C174" s="26" t="n"/>
      <c r="D174" s="27">
        <f>IF(AND($C174="x",$A174&lt;&gt;""),$A174,"")</f>
        <v/>
      </c>
    </row>
    <row r="175">
      <c r="A175" s="25" t="inlineStr">
        <is>
          <t>orders__shipping_lines</t>
        </is>
      </c>
      <c r="B175" s="29" t="inlineStr">
        <is>
          <t>orders.shipping_lines · TEXT · WooCommerce orders</t>
        </is>
      </c>
      <c r="C175" s="26" t="n"/>
      <c r="D175" s="27">
        <f>IF(AND($C175="x",$A175&lt;&gt;""),$A175,"")</f>
        <v/>
      </c>
    </row>
    <row r="176">
      <c r="A176" s="25" t="inlineStr">
        <is>
          <t>orders__shipping_tax</t>
        </is>
      </c>
      <c r="B176" s="29" t="inlineStr">
        <is>
          <t>orders.shipping_tax · NUMERIC · WooCommerce orders</t>
        </is>
      </c>
      <c r="C176" s="26" t="n"/>
      <c r="D176" s="27">
        <f>IF(AND($C176="x",$A176&lt;&gt;""),$A176,"")</f>
        <v/>
      </c>
    </row>
    <row r="177">
      <c r="A177" s="25" t="inlineStr">
        <is>
          <t>orders__shipping_total</t>
        </is>
      </c>
      <c r="B177" s="29" t="inlineStr">
        <is>
          <t>orders.shipping_total · NUMERIC · WooCommerce orders</t>
        </is>
      </c>
      <c r="C177" s="26" t="n"/>
      <c r="D177" s="27">
        <f>IF(AND($C177="x",$A177&lt;&gt;""),$A177,"")</f>
        <v/>
      </c>
    </row>
    <row r="178">
      <c r="A178" s="25" t="inlineStr">
        <is>
          <t>orders__shop_url</t>
        </is>
      </c>
      <c r="B178" s="29" t="inlineStr">
        <is>
          <t>orders.shop_url · TEXT · WooCommerce orders</t>
        </is>
      </c>
      <c r="C178" s="26" t="n"/>
      <c r="D178" s="27">
        <f>IF(AND($C178="x",$A178&lt;&gt;""),$A178,"")</f>
        <v/>
      </c>
    </row>
    <row r="179">
      <c r="A179" s="25" t="inlineStr">
        <is>
          <t>orders__status</t>
        </is>
      </c>
      <c r="B179" s="29" t="inlineStr">
        <is>
          <t>orders.status · TEXT · WooCommerce orders</t>
        </is>
      </c>
      <c r="C179" s="26" t="n"/>
      <c r="D179" s="27">
        <f>IF(AND($C179="x",$A179&lt;&gt;""),$A179,"")</f>
        <v/>
      </c>
    </row>
    <row r="180">
      <c r="A180" s="25" t="inlineStr">
        <is>
          <t>orders__tax_lines</t>
        </is>
      </c>
      <c r="B180" s="29" t="inlineStr">
        <is>
          <t>orders.tax_lines · TEXT · WooCommerce orders</t>
        </is>
      </c>
      <c r="C180" s="26" t="n"/>
      <c r="D180" s="27">
        <f>IF(AND($C180="x",$A180&lt;&gt;""),$A180,"")</f>
        <v/>
      </c>
    </row>
    <row r="181">
      <c r="A181" s="25" t="inlineStr">
        <is>
          <t>orders__total</t>
        </is>
      </c>
      <c r="B181" s="29" t="inlineStr">
        <is>
          <t>orders.total · NUMERIC · WooCommerce orders</t>
        </is>
      </c>
      <c r="C181" s="26" t="n"/>
      <c r="D181" s="27">
        <f>IF(AND($C181="x",$A181&lt;&gt;""),$A181,"")</f>
        <v/>
      </c>
    </row>
    <row r="182">
      <c r="A182" s="25" t="inlineStr">
        <is>
          <t>orders__total_tax</t>
        </is>
      </c>
      <c r="B182" s="29" t="inlineStr">
        <is>
          <t>orders.total_tax · NUMERIC · WooCommerce orders</t>
        </is>
      </c>
      <c r="C182" s="26" t="n"/>
      <c r="D182" s="27">
        <f>IF(AND($C182="x",$A182&lt;&gt;""),$A182,"")</f>
        <v/>
      </c>
    </row>
    <row r="183">
      <c r="A183" s="25" t="inlineStr">
        <is>
          <t>orders__transaction_id</t>
        </is>
      </c>
      <c r="B183" s="29" t="inlineStr">
        <is>
          <t>orders.transaction_id · TEXT · WooCommerce orders</t>
        </is>
      </c>
      <c r="C183" s="26" t="n"/>
      <c r="D183" s="27">
        <f>IF(AND($C183="x",$A183&lt;&gt;""),$A183,"")</f>
        <v/>
      </c>
    </row>
    <row r="184">
      <c r="A184" s="25" t="inlineStr">
        <is>
          <t>orders__version</t>
        </is>
      </c>
      <c r="B184" s="29" t="inlineStr">
        <is>
          <t>orders.version · TEXT · WooCommerce orders</t>
        </is>
      </c>
      <c r="C184" s="26" t="n"/>
      <c r="D184" s="27">
        <f>IF(AND($C184="x",$A184&lt;&gt;""),$A184,"")</f>
        <v/>
      </c>
    </row>
    <row r="185">
      <c r="A185" s="25" t="inlineStr">
        <is>
          <t>data_fetched_at</t>
        </is>
      </c>
      <c r="B185" s="29" t="inlineStr">
        <is>
          <t>Data fetched at · TIMESTAMP · WooCommerce other</t>
        </is>
      </c>
      <c r="C185" s="26" t="n"/>
      <c r="D185" s="27">
        <f>IF(AND($C185="x",$A185&lt;&gt;""),$A185,"")</f>
        <v/>
      </c>
    </row>
    <row r="186">
      <c r="A186" s="25" t="inlineStr">
        <is>
          <t>datasource</t>
        </is>
      </c>
      <c r="B186" s="29" t="inlineStr">
        <is>
          <t>Data Source · TEXT · WooCommerce other</t>
        </is>
      </c>
      <c r="C186" s="26" t="n"/>
      <c r="D186" s="27">
        <f>IF(AND($C186="x",$A186&lt;&gt;""),$A186,"")</f>
        <v/>
      </c>
    </row>
    <row r="187">
      <c r="A187" s="25" t="inlineStr">
        <is>
          <t>day_of_month</t>
        </is>
      </c>
      <c r="B187" s="29" t="inlineStr">
        <is>
          <t>Day of month · TEXT · WooCommerce other</t>
        </is>
      </c>
      <c r="C187" s="26" t="n"/>
      <c r="D187" s="27">
        <f>IF(AND($C187="x",$A187&lt;&gt;""),$A187,"")</f>
        <v/>
      </c>
    </row>
    <row r="188">
      <c r="A188" s="25" t="inlineStr">
        <is>
          <t>month</t>
        </is>
      </c>
      <c r="B188" s="29" t="inlineStr">
        <is>
          <t>Month · TEXT · WooCommerce other</t>
        </is>
      </c>
      <c r="C188" s="26" t="n"/>
      <c r="D188" s="27">
        <f>IF(AND($C188="x",$A188&lt;&gt;""),$A188,"")</f>
        <v/>
      </c>
    </row>
    <row r="189">
      <c r="A189" s="25" t="inlineStr">
        <is>
          <t>now</t>
        </is>
      </c>
      <c r="B189" s="29" t="inlineStr">
        <is>
          <t>Now · TIMESTAMP · WooCommerce other</t>
        </is>
      </c>
      <c r="C189" s="26" t="n"/>
      <c r="D189" s="27">
        <f>IF(AND($C189="x",$A189&lt;&gt;""),$A189,"")</f>
        <v/>
      </c>
    </row>
    <row r="190">
      <c r="A190" s="25" t="inlineStr">
        <is>
          <t>shipping_zone_locations__code</t>
        </is>
      </c>
      <c r="B190" s="29" t="inlineStr">
        <is>
          <t>shipping_zone_locations.code · TEXT · WooCommerce other</t>
        </is>
      </c>
      <c r="C190" s="26" t="n"/>
      <c r="D190" s="27">
        <f>IF(AND($C190="x",$A190&lt;&gt;""),$A190,"")</f>
        <v/>
      </c>
    </row>
    <row r="191">
      <c r="A191" s="25" t="inlineStr">
        <is>
          <t>shipping_zone_locations__type</t>
        </is>
      </c>
      <c r="B191" s="29" t="inlineStr">
        <is>
          <t>shipping_zone_locations.type · TEXT · WooCommerce other</t>
        </is>
      </c>
      <c r="C191" s="26" t="n"/>
      <c r="D191" s="27">
        <f>IF(AND($C191="x",$A191&lt;&gt;""),$A191,"")</f>
        <v/>
      </c>
    </row>
    <row r="192">
      <c r="A192" s="25" t="inlineStr">
        <is>
          <t>source</t>
        </is>
      </c>
      <c r="B192" s="29" t="inlineStr">
        <is>
          <t>Source · TEXT · WooCommerce other</t>
        </is>
      </c>
      <c r="C192" s="26" t="n"/>
      <c r="D192" s="27">
        <f>IF(AND($C192="x",$A192&lt;&gt;""),$A192,"")</f>
        <v/>
      </c>
    </row>
    <row r="193">
      <c r="A193" s="25" t="inlineStr">
        <is>
          <t>tax_classes__name</t>
        </is>
      </c>
      <c r="B193" s="29" t="inlineStr">
        <is>
          <t>tax_classes.name · TEXT · WooCommerce other</t>
        </is>
      </c>
      <c r="C193" s="26" t="n"/>
      <c r="D193" s="27">
        <f>IF(AND($C193="x",$A193&lt;&gt;""),$A193,"")</f>
        <v/>
      </c>
    </row>
    <row r="194">
      <c r="A194" s="25" t="inlineStr">
        <is>
          <t>tax_classes__slug</t>
        </is>
      </c>
      <c r="B194" s="29" t="inlineStr">
        <is>
          <t>tax_classes.slug · TEXT · WooCommerce other</t>
        </is>
      </c>
      <c r="C194" s="26" t="n"/>
      <c r="D194" s="27">
        <f>IF(AND($C194="x",$A194&lt;&gt;""),$A194,"")</f>
        <v/>
      </c>
    </row>
    <row r="195">
      <c r="A195" s="25" t="inlineStr">
        <is>
          <t>today</t>
        </is>
      </c>
      <c r="B195" s="29" t="inlineStr">
        <is>
          <t>Today · DATE · WooCommerce other</t>
        </is>
      </c>
      <c r="C195" s="26" t="n"/>
      <c r="D195" s="27">
        <f>IF(AND($C195="x",$A195&lt;&gt;""),$A195,"")</f>
        <v/>
      </c>
    </row>
    <row r="196">
      <c r="A196" s="25" t="inlineStr">
        <is>
          <t>week</t>
        </is>
      </c>
      <c r="B196" s="29" t="inlineStr">
        <is>
          <t>Week · TEXT · WooCommerce other</t>
        </is>
      </c>
      <c r="C196" s="26" t="n"/>
      <c r="D196" s="27">
        <f>IF(AND($C196="x",$A196&lt;&gt;""),$A196,"")</f>
        <v/>
      </c>
    </row>
    <row r="197">
      <c r="A197" s="25" t="inlineStr">
        <is>
          <t>week_day</t>
        </is>
      </c>
      <c r="B197" s="29" t="inlineStr">
        <is>
          <t>Day of week and day number · TEXT · WooCommerce other</t>
        </is>
      </c>
      <c r="C197" s="26" t="n"/>
      <c r="D197" s="27">
        <f>IF(AND($C197="x",$A197&lt;&gt;""),$A197,"")</f>
        <v/>
      </c>
    </row>
    <row r="198">
      <c r="A198" s="25" t="inlineStr">
        <is>
          <t>week_day_iso</t>
        </is>
      </c>
      <c r="B198" s="29" t="inlineStr">
        <is>
          <t>Day of week and day number, ISO · TEXT · WooCommerce other</t>
        </is>
      </c>
      <c r="C198" s="26" t="n"/>
      <c r="D198" s="27">
        <f>IF(AND($C198="x",$A198&lt;&gt;""),$A198,"")</f>
        <v/>
      </c>
    </row>
    <row r="199">
      <c r="A199" s="25" t="inlineStr">
        <is>
          <t>week_iso</t>
        </is>
      </c>
      <c r="B199" s="29" t="inlineStr">
        <is>
          <t>Week ISO · TEXT · WooCommerce other</t>
        </is>
      </c>
      <c r="C199" s="26" t="n"/>
      <c r="D199" s="27">
        <f>IF(AND($C199="x",$A199&lt;&gt;""),$A199,"")</f>
        <v/>
      </c>
    </row>
    <row r="200">
      <c r="A200" s="25" t="inlineStr">
        <is>
          <t>year</t>
        </is>
      </c>
      <c r="B200" s="29" t="inlineStr">
        <is>
          <t>Year · TEXT · WooCommerce other</t>
        </is>
      </c>
      <c r="C200" s="26" t="n"/>
      <c r="D200" s="27">
        <f>IF(AND($C200="x",$A200&lt;&gt;""),$A200,"")</f>
        <v/>
      </c>
    </row>
    <row r="201">
      <c r="A201" s="25" t="inlineStr">
        <is>
          <t>year_month</t>
        </is>
      </c>
      <c r="B201" s="29" t="inlineStr">
        <is>
          <t>Yearmonth · TEXT · WooCommerce other</t>
        </is>
      </c>
      <c r="C201" s="26" t="n"/>
      <c r="D201" s="27">
        <f>IF(AND($C201="x",$A201&lt;&gt;""),$A201,"")</f>
        <v/>
      </c>
    </row>
    <row r="202">
      <c r="A202" s="25" t="inlineStr">
        <is>
          <t>year_month_name</t>
        </is>
      </c>
      <c r="B202" s="29" t="inlineStr">
        <is>
          <t>Year month name · TEXT · WooCommerce other</t>
        </is>
      </c>
      <c r="C202" s="26" t="n"/>
      <c r="D202" s="27">
        <f>IF(AND($C202="x",$A202&lt;&gt;""),$A202,"")</f>
        <v/>
      </c>
    </row>
    <row r="203">
      <c r="A203" s="25" t="inlineStr">
        <is>
          <t>year_of_week</t>
        </is>
      </c>
      <c r="B203" s="29" t="inlineStr">
        <is>
          <t>Year of week · TEXT · WooCommerce other</t>
        </is>
      </c>
      <c r="C203" s="26" t="n"/>
      <c r="D203" s="27">
        <f>IF(AND($C203="x",$A203&lt;&gt;""),$A203,"")</f>
        <v/>
      </c>
    </row>
    <row r="204">
      <c r="A204" s="25" t="inlineStr">
        <is>
          <t>year_of_week_iso</t>
        </is>
      </c>
      <c r="B204" s="29" t="inlineStr">
        <is>
          <t>Year of week, ISO · TEXT · WooCommerce other</t>
        </is>
      </c>
      <c r="C204" s="26" t="n"/>
      <c r="D204" s="27">
        <f>IF(AND($C204="x",$A204&lt;&gt;""),$A204,"")</f>
        <v/>
      </c>
    </row>
    <row r="205">
      <c r="A205" s="25" t="inlineStr">
        <is>
          <t>year_week</t>
        </is>
      </c>
      <c r="B205" s="29" t="inlineStr">
        <is>
          <t>Year week · TEXT · WooCommerce other</t>
        </is>
      </c>
      <c r="C205" s="26" t="n"/>
      <c r="D205" s="27">
        <f>IF(AND($C205="x",$A205&lt;&gt;""),$A205,"")</f>
        <v/>
      </c>
    </row>
    <row r="206">
      <c r="A206" s="25" t="inlineStr">
        <is>
          <t>year_week_iso</t>
        </is>
      </c>
      <c r="B206" s="29" t="inlineStr">
        <is>
          <t>Year week ISO · TEXT · WooCommerce other</t>
        </is>
      </c>
      <c r="C206" s="26" t="n"/>
      <c r="D206" s="27">
        <f>IF(AND($C206="x",$A206&lt;&gt;""),$A206,"")</f>
        <v/>
      </c>
    </row>
    <row r="207">
      <c r="A207" s="25" t="inlineStr">
        <is>
          <t>payment_gateways__description</t>
        </is>
      </c>
      <c r="B207" s="29" t="inlineStr">
        <is>
          <t>payment_gateways.description · TEXT · WooCommerce payment_gateways</t>
        </is>
      </c>
      <c r="C207" s="26" t="n"/>
      <c r="D207" s="27">
        <f>IF(AND($C207="x",$A207&lt;&gt;""),$A207,"")</f>
        <v/>
      </c>
    </row>
    <row r="208">
      <c r="A208" s="25" t="inlineStr">
        <is>
          <t>payment_gateways__enabled</t>
        </is>
      </c>
      <c r="B208" s="29" t="inlineStr">
        <is>
          <t>payment_gateways.enabled · BOOLEAN · WooCommerce payment_gateways</t>
        </is>
      </c>
      <c r="C208" s="26" t="n"/>
      <c r="D208" s="27">
        <f>IF(AND($C208="x",$A208&lt;&gt;""),$A208,"")</f>
        <v/>
      </c>
    </row>
    <row r="209">
      <c r="A209" s="25" t="inlineStr">
        <is>
          <t>payment_gateways__id</t>
        </is>
      </c>
      <c r="B209" s="29" t="inlineStr">
        <is>
          <t>payment_gateways.id · TEXT · WooCommerce payment_gateways</t>
        </is>
      </c>
      <c r="C209" s="26" t="n"/>
      <c r="D209" s="27">
        <f>IF(AND($C209="x",$A209&lt;&gt;""),$A209,"")</f>
        <v/>
      </c>
    </row>
    <row r="210">
      <c r="A210" s="25" t="inlineStr">
        <is>
          <t>payment_gateways__method_description</t>
        </is>
      </c>
      <c r="B210" s="29" t="inlineStr">
        <is>
          <t>payment_gateways.method_description · TEXT · WooCommerce payment_gateways</t>
        </is>
      </c>
      <c r="C210" s="26" t="n"/>
      <c r="D210" s="27">
        <f>IF(AND($C210="x",$A210&lt;&gt;""),$A210,"")</f>
        <v/>
      </c>
    </row>
    <row r="211">
      <c r="A211" s="25" t="inlineStr">
        <is>
          <t>payment_gateways__method_supports</t>
        </is>
      </c>
      <c r="B211" s="29" t="inlineStr">
        <is>
          <t>payment_gateways.method_supports · TEXT · WooCommerce payment_gateways</t>
        </is>
      </c>
      <c r="C211" s="26" t="n"/>
      <c r="D211" s="27">
        <f>IF(AND($C211="x",$A211&lt;&gt;""),$A211,"")</f>
        <v/>
      </c>
    </row>
    <row r="212">
      <c r="A212" s="25" t="inlineStr">
        <is>
          <t>payment_gateways__method_title</t>
        </is>
      </c>
      <c r="B212" s="29" t="inlineStr">
        <is>
          <t>payment_gateways.method_title · TEXT · WooCommerce payment_gateways</t>
        </is>
      </c>
      <c r="C212" s="26" t="n"/>
      <c r="D212" s="27">
        <f>IF(AND($C212="x",$A212&lt;&gt;""),$A212,"")</f>
        <v/>
      </c>
    </row>
    <row r="213">
      <c r="A213" s="25" t="inlineStr">
        <is>
          <t>payment_gateways__order</t>
        </is>
      </c>
      <c r="B213" s="29" t="inlineStr">
        <is>
          <t>payment_gateways.order · NUMERIC · WooCommerce payment_gateways</t>
        </is>
      </c>
      <c r="C213" s="26" t="n"/>
      <c r="D213" s="27">
        <f>IF(AND($C213="x",$A213&lt;&gt;""),$A213,"")</f>
        <v/>
      </c>
    </row>
    <row r="214">
      <c r="A214" s="25" t="inlineStr">
        <is>
          <t>payment_gateways__settings</t>
        </is>
      </c>
      <c r="B214" s="29" t="inlineStr">
        <is>
          <t>payment_gateways.settings · TEXT · WooCommerce payment_gateways</t>
        </is>
      </c>
      <c r="C214" s="26" t="n"/>
      <c r="D214" s="27">
        <f>IF(AND($C214="x",$A214&lt;&gt;""),$A214,"")</f>
        <v/>
      </c>
    </row>
    <row r="215">
      <c r="A215" s="25" t="inlineStr">
        <is>
          <t>payment_gateways__title</t>
        </is>
      </c>
      <c r="B215" s="29" t="inlineStr">
        <is>
          <t>payment_gateways.title · TEXT · WooCommerce payment_gateways</t>
        </is>
      </c>
      <c r="C215" s="26" t="n"/>
      <c r="D215" s="27">
        <f>IF(AND($C215="x",$A215&lt;&gt;""),$A215,"")</f>
        <v/>
      </c>
    </row>
    <row r="216">
      <c r="A216" s="25" t="inlineStr">
        <is>
          <t>product_attribute_terms__count</t>
        </is>
      </c>
      <c r="B216" s="29" t="inlineStr">
        <is>
          <t>product_attribute_terms.count · NUMERIC · WooCommerce product_attribute_terms</t>
        </is>
      </c>
      <c r="C216" s="26" t="n"/>
      <c r="D216" s="27">
        <f>IF(AND($C216="x",$A216&lt;&gt;""),$A216,"")</f>
        <v/>
      </c>
    </row>
    <row r="217">
      <c r="A217" s="25" t="inlineStr">
        <is>
          <t>product_attribute_terms__description</t>
        </is>
      </c>
      <c r="B217" s="29" t="inlineStr">
        <is>
          <t>product_attribute_terms.description · TEXT · WooCommerce product_attribute_terms</t>
        </is>
      </c>
      <c r="C217" s="26" t="n"/>
      <c r="D217" s="27">
        <f>IF(AND($C217="x",$A217&lt;&gt;""),$A217,"")</f>
        <v/>
      </c>
    </row>
    <row r="218">
      <c r="A218" s="25" t="inlineStr">
        <is>
          <t>product_attribute_terms__id</t>
        </is>
      </c>
      <c r="B218" s="29" t="inlineStr">
        <is>
          <t>product_attribute_terms.id · TEXT · WooCommerce product_attribute_terms</t>
        </is>
      </c>
      <c r="C218" s="26" t="n"/>
      <c r="D218" s="27">
        <f>IF(AND($C218="x",$A218&lt;&gt;""),$A218,"")</f>
        <v/>
      </c>
    </row>
    <row r="219">
      <c r="A219" s="25" t="inlineStr">
        <is>
          <t>product_attribute_terms__menu_order</t>
        </is>
      </c>
      <c r="B219" s="29" t="inlineStr">
        <is>
          <t>product_attribute_terms.menu_order · NUMERIC · WooCommerce product_attribute_terms</t>
        </is>
      </c>
      <c r="C219" s="26" t="n"/>
      <c r="D219" s="27">
        <f>IF(AND($C219="x",$A219&lt;&gt;""),$A219,"")</f>
        <v/>
      </c>
    </row>
    <row r="220">
      <c r="A220" s="25" t="inlineStr">
        <is>
          <t>product_attribute_terms__name</t>
        </is>
      </c>
      <c r="B220" s="29" t="inlineStr">
        <is>
          <t>product_attribute_terms.name · TEXT · WooCommerce product_attribute_terms</t>
        </is>
      </c>
      <c r="C220" s="26" t="n"/>
      <c r="D220" s="27">
        <f>IF(AND($C220="x",$A220&lt;&gt;""),$A220,"")</f>
        <v/>
      </c>
    </row>
    <row r="221">
      <c r="A221" s="25" t="inlineStr">
        <is>
          <t>product_attribute_terms__slug</t>
        </is>
      </c>
      <c r="B221" s="29" t="inlineStr">
        <is>
          <t>product_attribute_terms.slug · TEXT · WooCommerce product_attribute_terms</t>
        </is>
      </c>
      <c r="C221" s="26" t="n"/>
      <c r="D221" s="27">
        <f>IF(AND($C221="x",$A221&lt;&gt;""),$A221,"")</f>
        <v/>
      </c>
    </row>
    <row r="222">
      <c r="A222" s="25" t="inlineStr">
        <is>
          <t>product_attributes__has_archives</t>
        </is>
      </c>
      <c r="B222" s="29" t="inlineStr">
        <is>
          <t>product_attributes.has_archives · BOOLEAN · WooCommerce product_attributes</t>
        </is>
      </c>
      <c r="C222" s="26" t="n"/>
      <c r="D222" s="27">
        <f>IF(AND($C222="x",$A222&lt;&gt;""),$A222,"")</f>
        <v/>
      </c>
    </row>
    <row r="223">
      <c r="A223" s="25" t="inlineStr">
        <is>
          <t>product_attributes__id</t>
        </is>
      </c>
      <c r="B223" s="29" t="inlineStr">
        <is>
          <t>product_attributes.id · TEXT · WooCommerce product_attributes</t>
        </is>
      </c>
      <c r="C223" s="26" t="n"/>
      <c r="D223" s="27">
        <f>IF(AND($C223="x",$A223&lt;&gt;""),$A223,"")</f>
        <v/>
      </c>
    </row>
    <row r="224">
      <c r="A224" s="25" t="inlineStr">
        <is>
          <t>product_attributes__name</t>
        </is>
      </c>
      <c r="B224" s="29" t="inlineStr">
        <is>
          <t>product_attributes.name · TEXT · WooCommerce product_attributes</t>
        </is>
      </c>
      <c r="C224" s="26" t="n"/>
      <c r="D224" s="27">
        <f>IF(AND($C224="x",$A224&lt;&gt;""),$A224,"")</f>
        <v/>
      </c>
    </row>
    <row r="225">
      <c r="A225" s="25" t="inlineStr">
        <is>
          <t>product_attributes__order_by</t>
        </is>
      </c>
      <c r="B225" s="29" t="inlineStr">
        <is>
          <t>product_attributes.order_by · TEXT · WooCommerce product_attributes</t>
        </is>
      </c>
      <c r="C225" s="26" t="n"/>
      <c r="D225" s="27">
        <f>IF(AND($C225="x",$A225&lt;&gt;""),$A225,"")</f>
        <v/>
      </c>
    </row>
    <row r="226">
      <c r="A226" s="25" t="inlineStr">
        <is>
          <t>product_attributes__slug</t>
        </is>
      </c>
      <c r="B226" s="29" t="inlineStr">
        <is>
          <t>product_attributes.slug · TEXT · WooCommerce product_attributes</t>
        </is>
      </c>
      <c r="C226" s="26" t="n"/>
      <c r="D226" s="27">
        <f>IF(AND($C226="x",$A226&lt;&gt;""),$A226,"")</f>
        <v/>
      </c>
    </row>
    <row r="227">
      <c r="A227" s="25" t="inlineStr">
        <is>
          <t>product_attributes__type</t>
        </is>
      </c>
      <c r="B227" s="29" t="inlineStr">
        <is>
          <t>product_attributes.type · TEXT · WooCommerce product_attributes</t>
        </is>
      </c>
      <c r="C227" s="26" t="n"/>
      <c r="D227" s="27">
        <f>IF(AND($C227="x",$A227&lt;&gt;""),$A227,"")</f>
        <v/>
      </c>
    </row>
    <row r="228">
      <c r="A228" s="25" t="inlineStr">
        <is>
          <t>product_categories__count</t>
        </is>
      </c>
      <c r="B228" s="29" t="inlineStr">
        <is>
          <t>product_categories.count · NUMERIC · WooCommerce product_categories</t>
        </is>
      </c>
      <c r="C228" s="26" t="n"/>
      <c r="D228" s="27">
        <f>IF(AND($C228="x",$A228&lt;&gt;""),$A228,"")</f>
        <v/>
      </c>
    </row>
    <row r="229">
      <c r="A229" s="25" t="inlineStr">
        <is>
          <t>product_categories__description</t>
        </is>
      </c>
      <c r="B229" s="29" t="inlineStr">
        <is>
          <t>product_categories.description · TEXT · WooCommerce product_categories</t>
        </is>
      </c>
      <c r="C229" s="26" t="n"/>
      <c r="D229" s="27">
        <f>IF(AND($C229="x",$A229&lt;&gt;""),$A229,"")</f>
        <v/>
      </c>
    </row>
    <row r="230">
      <c r="A230" s="25" t="inlineStr">
        <is>
          <t>product_categories__display</t>
        </is>
      </c>
      <c r="B230" s="29" t="inlineStr">
        <is>
          <t>product_categories.display · TEXT · WooCommerce product_categories</t>
        </is>
      </c>
      <c r="C230" s="26" t="n"/>
      <c r="D230" s="27">
        <f>IF(AND($C230="x",$A230&lt;&gt;""),$A230,"")</f>
        <v/>
      </c>
    </row>
    <row r="231">
      <c r="A231" s="25" t="inlineStr">
        <is>
          <t>product_categories__id</t>
        </is>
      </c>
      <c r="B231" s="29" t="inlineStr">
        <is>
          <t>product_categories.id · TEXT · WooCommerce product_categories</t>
        </is>
      </c>
      <c r="C231" s="26" t="n"/>
      <c r="D231" s="27">
        <f>IF(AND($C231="x",$A231&lt;&gt;""),$A231,"")</f>
        <v/>
      </c>
    </row>
    <row r="232">
      <c r="A232" s="25" t="inlineStr">
        <is>
          <t>product_categories__image</t>
        </is>
      </c>
      <c r="B232" s="29" t="inlineStr">
        <is>
          <t>product_categories.image · TEXT · WooCommerce product_categories</t>
        </is>
      </c>
      <c r="C232" s="26" t="n"/>
      <c r="D232" s="27">
        <f>IF(AND($C232="x",$A232&lt;&gt;""),$A232,"")</f>
        <v/>
      </c>
    </row>
    <row r="233">
      <c r="A233" s="25" t="inlineStr">
        <is>
          <t>product_categories__menu_order</t>
        </is>
      </c>
      <c r="B233" s="29" t="inlineStr">
        <is>
          <t>product_categories.menu_order · NUMERIC · WooCommerce product_categories</t>
        </is>
      </c>
      <c r="C233" s="26" t="n"/>
      <c r="D233" s="27">
        <f>IF(AND($C233="x",$A233&lt;&gt;""),$A233,"")</f>
        <v/>
      </c>
    </row>
    <row r="234">
      <c r="A234" s="25" t="inlineStr">
        <is>
          <t>product_categories__name</t>
        </is>
      </c>
      <c r="B234" s="29" t="inlineStr">
        <is>
          <t>product_categories.name · TEXT · WooCommerce product_categories</t>
        </is>
      </c>
      <c r="C234" s="26" t="n"/>
      <c r="D234" s="27">
        <f>IF(AND($C234="x",$A234&lt;&gt;""),$A234,"")</f>
        <v/>
      </c>
    </row>
    <row r="235">
      <c r="A235" s="25" t="inlineStr">
        <is>
          <t>product_categories__parent</t>
        </is>
      </c>
      <c r="B235" s="29" t="inlineStr">
        <is>
          <t>product_categories.parent · NUMERIC · WooCommerce product_categories</t>
        </is>
      </c>
      <c r="C235" s="26" t="n"/>
      <c r="D235" s="27">
        <f>IF(AND($C235="x",$A235&lt;&gt;""),$A235,"")</f>
        <v/>
      </c>
    </row>
    <row r="236">
      <c r="A236" s="25" t="inlineStr">
        <is>
          <t>product_categories__slug</t>
        </is>
      </c>
      <c r="B236" s="29" t="inlineStr">
        <is>
          <t>product_categories.slug · TEXT · WooCommerce product_categories</t>
        </is>
      </c>
      <c r="C236" s="26" t="n"/>
      <c r="D236" s="27">
        <f>IF(AND($C236="x",$A236&lt;&gt;""),$A236,"")</f>
        <v/>
      </c>
    </row>
    <row r="237">
      <c r="A237" s="25" t="inlineStr">
        <is>
          <t>product_reviews__date_created</t>
        </is>
      </c>
      <c r="B237" s="29" t="inlineStr">
        <is>
          <t>product_reviews.date_created · DATE · WooCommerce product_reviews</t>
        </is>
      </c>
      <c r="C237" s="26" t="n"/>
      <c r="D237" s="27">
        <f>IF(AND($C237="x",$A237&lt;&gt;""),$A237,"")</f>
        <v/>
      </c>
    </row>
    <row r="238">
      <c r="A238" s="25" t="inlineStr">
        <is>
          <t>product_reviews__date_created_gmt</t>
        </is>
      </c>
      <c r="B238" s="29" t="inlineStr">
        <is>
          <t>product_reviews.date_created_gmt · DATE · WooCommerce product_reviews</t>
        </is>
      </c>
      <c r="C238" s="26" t="n"/>
      <c r="D238" s="27">
        <f>IF(AND($C238="x",$A238&lt;&gt;""),$A238,"")</f>
        <v/>
      </c>
    </row>
    <row r="239">
      <c r="A239" s="25" t="inlineStr">
        <is>
          <t>product_reviews__id</t>
        </is>
      </c>
      <c r="B239" s="29" t="inlineStr">
        <is>
          <t>product_reviews.id · TEXT · WooCommerce product_reviews</t>
        </is>
      </c>
      <c r="C239" s="26" t="n"/>
      <c r="D239" s="27">
        <f>IF(AND($C239="x",$A239&lt;&gt;""),$A239,"")</f>
        <v/>
      </c>
    </row>
    <row r="240">
      <c r="A240" s="25" t="inlineStr">
        <is>
          <t>product_reviews__product_id</t>
        </is>
      </c>
      <c r="B240" s="29" t="inlineStr">
        <is>
          <t>product_reviews.product_id · NUMERIC · WooCommerce product_reviews</t>
        </is>
      </c>
      <c r="C240" s="26" t="n"/>
      <c r="D240" s="27">
        <f>IF(AND($C240="x",$A240&lt;&gt;""),$A240,"")</f>
        <v/>
      </c>
    </row>
    <row r="241">
      <c r="A241" s="25" t="inlineStr">
        <is>
          <t>product_reviews__rating</t>
        </is>
      </c>
      <c r="B241" s="29" t="inlineStr">
        <is>
          <t>product_reviews.rating · NUMERIC · WooCommerce product_reviews</t>
        </is>
      </c>
      <c r="C241" s="26" t="n"/>
      <c r="D241" s="27">
        <f>IF(AND($C241="x",$A241&lt;&gt;""),$A241,"")</f>
        <v/>
      </c>
    </row>
    <row r="242">
      <c r="A242" s="25" t="inlineStr">
        <is>
          <t>product_reviews__review</t>
        </is>
      </c>
      <c r="B242" s="29" t="inlineStr">
        <is>
          <t>product_reviews.review · TEXT · WooCommerce product_reviews</t>
        </is>
      </c>
      <c r="C242" s="26" t="n"/>
      <c r="D242" s="27">
        <f>IF(AND($C242="x",$A242&lt;&gt;""),$A242,"")</f>
        <v/>
      </c>
    </row>
    <row r="243">
      <c r="A243" s="25" t="inlineStr">
        <is>
          <t>product_reviews__reviewer</t>
        </is>
      </c>
      <c r="B243" s="29" t="inlineStr">
        <is>
          <t>product_reviews.reviewer · TEXT · WooCommerce product_reviews</t>
        </is>
      </c>
      <c r="C243" s="26" t="n"/>
      <c r="D243" s="27">
        <f>IF(AND($C243="x",$A243&lt;&gt;""),$A243,"")</f>
        <v/>
      </c>
    </row>
    <row r="244">
      <c r="A244" s="25" t="inlineStr">
        <is>
          <t>product_reviews__reviewer_email</t>
        </is>
      </c>
      <c r="B244" s="29" t="inlineStr">
        <is>
          <t>product_reviews.reviewer_email · TEXT · WooCommerce product_reviews</t>
        </is>
      </c>
      <c r="C244" s="26" t="n"/>
      <c r="D244" s="27">
        <f>IF(AND($C244="x",$A244&lt;&gt;""),$A244,"")</f>
        <v/>
      </c>
    </row>
    <row r="245">
      <c r="A245" s="25" t="inlineStr">
        <is>
          <t>product_reviews__status</t>
        </is>
      </c>
      <c r="B245" s="29" t="inlineStr">
        <is>
          <t>product_reviews.status · TEXT · WooCommerce product_reviews</t>
        </is>
      </c>
      <c r="C245" s="26" t="n"/>
      <c r="D245" s="27">
        <f>IF(AND($C245="x",$A245&lt;&gt;""),$A245,"")</f>
        <v/>
      </c>
    </row>
    <row r="246">
      <c r="A246" s="25" t="inlineStr">
        <is>
          <t>product_reviews__verified</t>
        </is>
      </c>
      <c r="B246" s="29" t="inlineStr">
        <is>
          <t>product_reviews.verified · BOOLEAN · WooCommerce product_reviews</t>
        </is>
      </c>
      <c r="C246" s="26" t="n"/>
      <c r="D246" s="27">
        <f>IF(AND($C246="x",$A246&lt;&gt;""),$A246,"")</f>
        <v/>
      </c>
    </row>
    <row r="247">
      <c r="A247" s="25" t="inlineStr">
        <is>
          <t>product_shipping_classes__count</t>
        </is>
      </c>
      <c r="B247" s="29" t="inlineStr">
        <is>
          <t>product_shipping_classes.count · NUMERIC · WooCommerce product_shipping_classes</t>
        </is>
      </c>
      <c r="C247" s="26" t="n"/>
      <c r="D247" s="27">
        <f>IF(AND($C247="x",$A247&lt;&gt;""),$A247,"")</f>
        <v/>
      </c>
    </row>
    <row r="248">
      <c r="A248" s="25" t="inlineStr">
        <is>
          <t>product_shipping_classes__description</t>
        </is>
      </c>
      <c r="B248" s="29" t="inlineStr">
        <is>
          <t>product_shipping_classes.description · TEXT · WooCommerce product_shipping_classes</t>
        </is>
      </c>
      <c r="C248" s="26" t="n"/>
      <c r="D248" s="27">
        <f>IF(AND($C248="x",$A248&lt;&gt;""),$A248,"")</f>
        <v/>
      </c>
    </row>
    <row r="249">
      <c r="A249" s="25" t="inlineStr">
        <is>
          <t>product_shipping_classes__id</t>
        </is>
      </c>
      <c r="B249" s="29" t="inlineStr">
        <is>
          <t>product_shipping_classes.id · TEXT · WooCommerce product_shipping_classes</t>
        </is>
      </c>
      <c r="C249" s="26" t="n"/>
      <c r="D249" s="27">
        <f>IF(AND($C249="x",$A249&lt;&gt;""),$A249,"")</f>
        <v/>
      </c>
    </row>
    <row r="250">
      <c r="A250" s="25" t="inlineStr">
        <is>
          <t>product_shipping_classes__name</t>
        </is>
      </c>
      <c r="B250" s="29" t="inlineStr">
        <is>
          <t>product_shipping_classes.name · TEXT · WooCommerce product_shipping_classes</t>
        </is>
      </c>
      <c r="C250" s="26" t="n"/>
      <c r="D250" s="27">
        <f>IF(AND($C250="x",$A250&lt;&gt;""),$A250,"")</f>
        <v/>
      </c>
    </row>
    <row r="251">
      <c r="A251" s="25" t="inlineStr">
        <is>
          <t>product_shipping_classes__slug</t>
        </is>
      </c>
      <c r="B251" s="29" t="inlineStr">
        <is>
          <t>product_shipping_classes.slug · TEXT · WooCommerce product_shipping_classes</t>
        </is>
      </c>
      <c r="C251" s="26" t="n"/>
      <c r="D251" s="27">
        <f>IF(AND($C251="x",$A251&lt;&gt;""),$A251,"")</f>
        <v/>
      </c>
    </row>
    <row r="252">
      <c r="A252" s="25" t="inlineStr">
        <is>
          <t>product_tags__count</t>
        </is>
      </c>
      <c r="B252" s="29" t="inlineStr">
        <is>
          <t>product_tags.count · NUMERIC · WooCommerce product_tags</t>
        </is>
      </c>
      <c r="C252" s="26" t="n"/>
      <c r="D252" s="27">
        <f>IF(AND($C252="x",$A252&lt;&gt;""),$A252,"")</f>
        <v/>
      </c>
    </row>
    <row r="253">
      <c r="A253" s="25" t="inlineStr">
        <is>
          <t>product_tags__description</t>
        </is>
      </c>
      <c r="B253" s="29" t="inlineStr">
        <is>
          <t>product_tags.description · TEXT · WooCommerce product_tags</t>
        </is>
      </c>
      <c r="C253" s="26" t="n"/>
      <c r="D253" s="27">
        <f>IF(AND($C253="x",$A253&lt;&gt;""),$A253,"")</f>
        <v/>
      </c>
    </row>
    <row r="254">
      <c r="A254" s="25" t="inlineStr">
        <is>
          <t>product_tags__id</t>
        </is>
      </c>
      <c r="B254" s="29" t="inlineStr">
        <is>
          <t>product_tags.id · TEXT · WooCommerce product_tags</t>
        </is>
      </c>
      <c r="C254" s="26" t="n"/>
      <c r="D254" s="27">
        <f>IF(AND($C254="x",$A254&lt;&gt;""),$A254,"")</f>
        <v/>
      </c>
    </row>
    <row r="255">
      <c r="A255" s="25" t="inlineStr">
        <is>
          <t>product_tags__name</t>
        </is>
      </c>
      <c r="B255" s="29" t="inlineStr">
        <is>
          <t>product_tags.name · TEXT · WooCommerce product_tags</t>
        </is>
      </c>
      <c r="C255" s="26" t="n"/>
      <c r="D255" s="27">
        <f>IF(AND($C255="x",$A255&lt;&gt;""),$A255,"")</f>
        <v/>
      </c>
    </row>
    <row r="256">
      <c r="A256" s="25" t="inlineStr">
        <is>
          <t>product_tags__slug</t>
        </is>
      </c>
      <c r="B256" s="29" t="inlineStr">
        <is>
          <t>product_tags.slug · TEXT · WooCommerce product_tags</t>
        </is>
      </c>
      <c r="C256" s="26" t="n"/>
      <c r="D256" s="27">
        <f>IF(AND($C256="x",$A256&lt;&gt;""),$A256,"")</f>
        <v/>
      </c>
    </row>
    <row r="257">
      <c r="A257" s="25" t="inlineStr">
        <is>
          <t>product_variations__attributes</t>
        </is>
      </c>
      <c r="B257" s="29" t="inlineStr">
        <is>
          <t>product_variations.attributes · TEXT · WooCommerce product_variations</t>
        </is>
      </c>
      <c r="C257" s="26" t="n"/>
      <c r="D257" s="27">
        <f>IF(AND($C257="x",$A257&lt;&gt;""),$A257,"")</f>
        <v/>
      </c>
    </row>
    <row r="258">
      <c r="A258" s="25" t="inlineStr">
        <is>
          <t>product_variations__backordered</t>
        </is>
      </c>
      <c r="B258" s="29" t="inlineStr">
        <is>
          <t>product_variations.backordered · BOOLEAN · WooCommerce product_variations</t>
        </is>
      </c>
      <c r="C258" s="26" t="n"/>
      <c r="D258" s="27">
        <f>IF(AND($C258="x",$A258&lt;&gt;""),$A258,"")</f>
        <v/>
      </c>
    </row>
    <row r="259">
      <c r="A259" s="25" t="inlineStr">
        <is>
          <t>product_variations__backorders</t>
        </is>
      </c>
      <c r="B259" s="29" t="inlineStr">
        <is>
          <t>product_variations.backorders · TEXT · WooCommerce product_variations</t>
        </is>
      </c>
      <c r="C259" s="26" t="n"/>
      <c r="D259" s="27">
        <f>IF(AND($C259="x",$A259&lt;&gt;""),$A259,"")</f>
        <v/>
      </c>
    </row>
    <row r="260">
      <c r="A260" s="25" t="inlineStr">
        <is>
          <t>product_variations__backorders_allowed</t>
        </is>
      </c>
      <c r="B260" s="29" t="inlineStr">
        <is>
          <t>product_variations.backorders_allowed · BOOLEAN · WooCommerce product_variations</t>
        </is>
      </c>
      <c r="C260" s="26" t="n"/>
      <c r="D260" s="27">
        <f>IF(AND($C260="x",$A260&lt;&gt;""),$A260,"")</f>
        <v/>
      </c>
    </row>
    <row r="261">
      <c r="A261" s="25" t="inlineStr">
        <is>
          <t>product_variations__date_created</t>
        </is>
      </c>
      <c r="B261" s="29" t="inlineStr">
        <is>
          <t>product_variations.date_created · DATE · WooCommerce product_variations</t>
        </is>
      </c>
      <c r="C261" s="26" t="n"/>
      <c r="D261" s="27">
        <f>IF(AND($C261="x",$A261&lt;&gt;""),$A261,"")</f>
        <v/>
      </c>
    </row>
    <row r="262">
      <c r="A262" s="25" t="inlineStr">
        <is>
          <t>product_variations__date_created_gmt</t>
        </is>
      </c>
      <c r="B262" s="29" t="inlineStr">
        <is>
          <t>product_variations.date_created_gmt · DATE · WooCommerce product_variations</t>
        </is>
      </c>
      <c r="C262" s="26" t="n"/>
      <c r="D262" s="27">
        <f>IF(AND($C262="x",$A262&lt;&gt;""),$A262,"")</f>
        <v/>
      </c>
    </row>
    <row r="263">
      <c r="A263" s="25" t="inlineStr">
        <is>
          <t>product_variations__date_modified</t>
        </is>
      </c>
      <c r="B263" s="29" t="inlineStr">
        <is>
          <t>product_variations.date_modified · DATE · WooCommerce product_variations</t>
        </is>
      </c>
      <c r="C263" s="26" t="n"/>
      <c r="D263" s="27">
        <f>IF(AND($C263="x",$A263&lt;&gt;""),$A263,"")</f>
        <v/>
      </c>
    </row>
    <row r="264">
      <c r="A264" s="25" t="inlineStr">
        <is>
          <t>product_variations__date_modified_gmt</t>
        </is>
      </c>
      <c r="B264" s="29" t="inlineStr">
        <is>
          <t>product_variations.date_modified_gmt · DATE · WooCommerce product_variations</t>
        </is>
      </c>
      <c r="C264" s="26" t="n"/>
      <c r="D264" s="27">
        <f>IF(AND($C264="x",$A264&lt;&gt;""),$A264,"")</f>
        <v/>
      </c>
    </row>
    <row r="265">
      <c r="A265" s="25" t="inlineStr">
        <is>
          <t>product_variations__date_on_sale_from</t>
        </is>
      </c>
      <c r="B265" s="29" t="inlineStr">
        <is>
          <t>product_variations.date_on_sale_from · DATE · WooCommerce product_variations</t>
        </is>
      </c>
      <c r="C265" s="26" t="n"/>
      <c r="D265" s="27">
        <f>IF(AND($C265="x",$A265&lt;&gt;""),$A265,"")</f>
        <v/>
      </c>
    </row>
    <row r="266">
      <c r="A266" s="25" t="inlineStr">
        <is>
          <t>product_variations__date_on_sale_from_gmt</t>
        </is>
      </c>
      <c r="B266" s="29" t="inlineStr">
        <is>
          <t>product_variations.date_on_sale_from_gmt · DATE · WooCommerce product_variations</t>
        </is>
      </c>
      <c r="C266" s="26" t="n"/>
      <c r="D266" s="27">
        <f>IF(AND($C266="x",$A266&lt;&gt;""),$A266,"")</f>
        <v/>
      </c>
    </row>
    <row r="267">
      <c r="A267" s="25" t="inlineStr">
        <is>
          <t>product_variations__date_on_sale_to</t>
        </is>
      </c>
      <c r="B267" s="29" t="inlineStr">
        <is>
          <t>product_variations.date_on_sale_to · DATE · WooCommerce product_variations</t>
        </is>
      </c>
      <c r="C267" s="26" t="n"/>
      <c r="D267" s="27">
        <f>IF(AND($C267="x",$A267&lt;&gt;""),$A267,"")</f>
        <v/>
      </c>
    </row>
    <row r="268">
      <c r="A268" s="25" t="inlineStr">
        <is>
          <t>product_variations__date_on_sale_to_gmt</t>
        </is>
      </c>
      <c r="B268" s="29" t="inlineStr">
        <is>
          <t>product_variations.date_on_sale_to_gmt · DATE · WooCommerce product_variations</t>
        </is>
      </c>
      <c r="C268" s="26" t="n"/>
      <c r="D268" s="27">
        <f>IF(AND($C268="x",$A268&lt;&gt;""),$A268,"")</f>
        <v/>
      </c>
    </row>
    <row r="269">
      <c r="A269" s="25" t="inlineStr">
        <is>
          <t>product_variations__description</t>
        </is>
      </c>
      <c r="B269" s="29" t="inlineStr">
        <is>
          <t>product_variations.description · TEXT · WooCommerce product_variations</t>
        </is>
      </c>
      <c r="C269" s="26" t="n"/>
      <c r="D269" s="27">
        <f>IF(AND($C269="x",$A269&lt;&gt;""),$A269,"")</f>
        <v/>
      </c>
    </row>
    <row r="270">
      <c r="A270" s="25" t="inlineStr">
        <is>
          <t>product_variations__dimensions</t>
        </is>
      </c>
      <c r="B270" s="29" t="inlineStr">
        <is>
          <t>product_variations.dimensions · TEXT · WooCommerce product_variations</t>
        </is>
      </c>
      <c r="C270" s="26" t="n"/>
      <c r="D270" s="27">
        <f>IF(AND($C270="x",$A270&lt;&gt;""),$A270,"")</f>
        <v/>
      </c>
    </row>
    <row r="271">
      <c r="A271" s="25" t="inlineStr">
        <is>
          <t>product_variations__download_expiry</t>
        </is>
      </c>
      <c r="B271" s="29" t="inlineStr">
        <is>
          <t>product_variations.download_expiry · NUMERIC · WooCommerce product_variations</t>
        </is>
      </c>
      <c r="C271" s="26" t="n"/>
      <c r="D271" s="27">
        <f>IF(AND($C271="x",$A271&lt;&gt;""),$A271,"")</f>
        <v/>
      </c>
    </row>
    <row r="272">
      <c r="A272" s="25" t="inlineStr">
        <is>
          <t>product_variations__download_limit</t>
        </is>
      </c>
      <c r="B272" s="29" t="inlineStr">
        <is>
          <t>product_variations.download_limit · NUMERIC · WooCommerce product_variations</t>
        </is>
      </c>
      <c r="C272" s="26" t="n"/>
      <c r="D272" s="27">
        <f>IF(AND($C272="x",$A272&lt;&gt;""),$A272,"")</f>
        <v/>
      </c>
    </row>
    <row r="273">
      <c r="A273" s="25" t="inlineStr">
        <is>
          <t>product_variations__downloadable</t>
        </is>
      </c>
      <c r="B273" s="29" t="inlineStr">
        <is>
          <t>product_variations.downloadable · BOOLEAN · WooCommerce product_variations</t>
        </is>
      </c>
      <c r="C273" s="26" t="n"/>
      <c r="D273" s="27">
        <f>IF(AND($C273="x",$A273&lt;&gt;""),$A273,"")</f>
        <v/>
      </c>
    </row>
    <row r="274">
      <c r="A274" s="25" t="inlineStr">
        <is>
          <t>product_variations__downloads</t>
        </is>
      </c>
      <c r="B274" s="29" t="inlineStr">
        <is>
          <t>product_variations.downloads · TEXT · WooCommerce product_variations</t>
        </is>
      </c>
      <c r="C274" s="26" t="n"/>
      <c r="D274" s="27">
        <f>IF(AND($C274="x",$A274&lt;&gt;""),$A274,"")</f>
        <v/>
      </c>
    </row>
    <row r="275">
      <c r="A275" s="25" t="inlineStr">
        <is>
          <t>product_variations__id</t>
        </is>
      </c>
      <c r="B275" s="29" t="inlineStr">
        <is>
          <t>product_variations.id · TEXT · WooCommerce product_variations</t>
        </is>
      </c>
      <c r="C275" s="26" t="n"/>
      <c r="D275" s="27">
        <f>IF(AND($C275="x",$A275&lt;&gt;""),$A275,"")</f>
        <v/>
      </c>
    </row>
    <row r="276">
      <c r="A276" s="25" t="inlineStr">
        <is>
          <t>product_variations__image</t>
        </is>
      </c>
      <c r="B276" s="29" t="inlineStr">
        <is>
          <t>product_variations.image · TEXT · WooCommerce product_variations</t>
        </is>
      </c>
      <c r="C276" s="26" t="n"/>
      <c r="D276" s="27">
        <f>IF(AND($C276="x",$A276&lt;&gt;""),$A276,"")</f>
        <v/>
      </c>
    </row>
    <row r="277">
      <c r="A277" s="25" t="inlineStr">
        <is>
          <t>product_variations__manage_stock</t>
        </is>
      </c>
      <c r="B277" s="29" t="inlineStr">
        <is>
          <t>product_variations.manage_stock · TEXT · WooCommerce product_variations</t>
        </is>
      </c>
      <c r="C277" s="26" t="n"/>
      <c r="D277" s="27">
        <f>IF(AND($C277="x",$A277&lt;&gt;""),$A277,"")</f>
        <v/>
      </c>
    </row>
    <row r="278">
      <c r="A278" s="25" t="inlineStr">
        <is>
          <t>product_variations__menu_order</t>
        </is>
      </c>
      <c r="B278" s="29" t="inlineStr">
        <is>
          <t>product_variations.menu_order · NUMERIC · WooCommerce product_variations</t>
        </is>
      </c>
      <c r="C278" s="26" t="n"/>
      <c r="D278" s="27">
        <f>IF(AND($C278="x",$A278&lt;&gt;""),$A278,"")</f>
        <v/>
      </c>
    </row>
    <row r="279">
      <c r="A279" s="25" t="inlineStr">
        <is>
          <t>product_variations__meta_data</t>
        </is>
      </c>
      <c r="B279" s="29" t="inlineStr">
        <is>
          <t>product_variations.meta_data · TEXT · WooCommerce product_variations</t>
        </is>
      </c>
      <c r="C279" s="26" t="n"/>
      <c r="D279" s="27">
        <f>IF(AND($C279="x",$A279&lt;&gt;""),$A279,"")</f>
        <v/>
      </c>
    </row>
    <row r="280">
      <c r="A280" s="25" t="inlineStr">
        <is>
          <t>product_variations__on_sale</t>
        </is>
      </c>
      <c r="B280" s="29" t="inlineStr">
        <is>
          <t>product_variations.on_sale · BOOLEAN · WooCommerce product_variations</t>
        </is>
      </c>
      <c r="C280" s="26" t="n"/>
      <c r="D280" s="27">
        <f>IF(AND($C280="x",$A280&lt;&gt;""),$A280,"")</f>
        <v/>
      </c>
    </row>
    <row r="281">
      <c r="A281" s="25" t="inlineStr">
        <is>
          <t>product_variations__permalink</t>
        </is>
      </c>
      <c r="B281" s="29" t="inlineStr">
        <is>
          <t>product_variations.permalink · TEXT · WooCommerce product_variations</t>
        </is>
      </c>
      <c r="C281" s="26" t="n"/>
      <c r="D281" s="27">
        <f>IF(AND($C281="x",$A281&lt;&gt;""),$A281,"")</f>
        <v/>
      </c>
    </row>
    <row r="282">
      <c r="A282" s="25" t="inlineStr">
        <is>
          <t>product_variations__price</t>
        </is>
      </c>
      <c r="B282" s="29" t="inlineStr">
        <is>
          <t>product_variations.price · TEXT · WooCommerce product_variations</t>
        </is>
      </c>
      <c r="C282" s="26" t="n"/>
      <c r="D282" s="27">
        <f>IF(AND($C282="x",$A282&lt;&gt;""),$A282,"")</f>
        <v/>
      </c>
    </row>
    <row r="283">
      <c r="A283" s="25" t="inlineStr">
        <is>
          <t>product_variations__purchasable</t>
        </is>
      </c>
      <c r="B283" s="29" t="inlineStr">
        <is>
          <t>product_variations.purchasable · BOOLEAN · WooCommerce product_variations</t>
        </is>
      </c>
      <c r="C283" s="26" t="n"/>
      <c r="D283" s="27">
        <f>IF(AND($C283="x",$A283&lt;&gt;""),$A283,"")</f>
        <v/>
      </c>
    </row>
    <row r="284">
      <c r="A284" s="25" t="inlineStr">
        <is>
          <t>product_variations__regular_price</t>
        </is>
      </c>
      <c r="B284" s="29" t="inlineStr">
        <is>
          <t>product_variations.regular_price · TEXT · WooCommerce product_variations</t>
        </is>
      </c>
      <c r="C284" s="26" t="n"/>
      <c r="D284" s="27">
        <f>IF(AND($C284="x",$A284&lt;&gt;""),$A284,"")</f>
        <v/>
      </c>
    </row>
    <row r="285">
      <c r="A285" s="25" t="inlineStr">
        <is>
          <t>product_variations__sale_price</t>
        </is>
      </c>
      <c r="B285" s="29" t="inlineStr">
        <is>
          <t>product_variations.sale_price · TEXT · WooCommerce product_variations</t>
        </is>
      </c>
      <c r="C285" s="26" t="n"/>
      <c r="D285" s="27">
        <f>IF(AND($C285="x",$A285&lt;&gt;""),$A285,"")</f>
        <v/>
      </c>
    </row>
    <row r="286">
      <c r="A286" s="25" t="inlineStr">
        <is>
          <t>product_variations__shipping_class</t>
        </is>
      </c>
      <c r="B286" s="29" t="inlineStr">
        <is>
          <t>product_variations.shipping_class · TEXT · WooCommerce product_variations</t>
        </is>
      </c>
      <c r="C286" s="26" t="n"/>
      <c r="D286" s="27">
        <f>IF(AND($C286="x",$A286&lt;&gt;""),$A286,"")</f>
        <v/>
      </c>
    </row>
    <row r="287">
      <c r="A287" s="25" t="inlineStr">
        <is>
          <t>product_variations__shipping_class_id</t>
        </is>
      </c>
      <c r="B287" s="29" t="inlineStr">
        <is>
          <t>product_variations.shipping_class_id · NUMERIC · WooCommerce product_variations</t>
        </is>
      </c>
      <c r="C287" s="26" t="n"/>
      <c r="D287" s="27">
        <f>IF(AND($C287="x",$A287&lt;&gt;""),$A287,"")</f>
        <v/>
      </c>
    </row>
    <row r="288">
      <c r="A288" s="25" t="inlineStr">
        <is>
          <t>product_variations__sku</t>
        </is>
      </c>
      <c r="B288" s="29" t="inlineStr">
        <is>
          <t>product_variations.sku · TEXT · WooCommerce product_variations</t>
        </is>
      </c>
      <c r="C288" s="26" t="n"/>
      <c r="D288" s="27">
        <f>IF(AND($C288="x",$A288&lt;&gt;""),$A288,"")</f>
        <v/>
      </c>
    </row>
    <row r="289">
      <c r="A289" s="25" t="inlineStr">
        <is>
          <t>product_variations__status</t>
        </is>
      </c>
      <c r="B289" s="29" t="inlineStr">
        <is>
          <t>product_variations.status · TEXT · WooCommerce product_variations</t>
        </is>
      </c>
      <c r="C289" s="26" t="n"/>
      <c r="D289" s="27">
        <f>IF(AND($C289="x",$A289&lt;&gt;""),$A289,"")</f>
        <v/>
      </c>
    </row>
    <row r="290">
      <c r="A290" s="25" t="inlineStr">
        <is>
          <t>product_variations__stock_quantity</t>
        </is>
      </c>
      <c r="B290" s="29" t="inlineStr">
        <is>
          <t>product_variations.stock_quantity · NUMERIC · WooCommerce product_variations</t>
        </is>
      </c>
      <c r="C290" s="26" t="n"/>
      <c r="D290" s="27">
        <f>IF(AND($C290="x",$A290&lt;&gt;""),$A290,"")</f>
        <v/>
      </c>
    </row>
    <row r="291">
      <c r="A291" s="25" t="inlineStr">
        <is>
          <t>product_variations__stock_status</t>
        </is>
      </c>
      <c r="B291" s="29" t="inlineStr">
        <is>
          <t>product_variations.stock_status · TEXT · WooCommerce product_variations</t>
        </is>
      </c>
      <c r="C291" s="26" t="n"/>
      <c r="D291" s="27">
        <f>IF(AND($C291="x",$A291&lt;&gt;""),$A291,"")</f>
        <v/>
      </c>
    </row>
    <row r="292">
      <c r="A292" s="25" t="inlineStr">
        <is>
          <t>product_variations__tax_class</t>
        </is>
      </c>
      <c r="B292" s="29" t="inlineStr">
        <is>
          <t>product_variations.tax_class · TEXT · WooCommerce product_variations</t>
        </is>
      </c>
      <c r="C292" s="26" t="n"/>
      <c r="D292" s="27">
        <f>IF(AND($C292="x",$A292&lt;&gt;""),$A292,"")</f>
        <v/>
      </c>
    </row>
    <row r="293">
      <c r="A293" s="25" t="inlineStr">
        <is>
          <t>product_variations__tax_status</t>
        </is>
      </c>
      <c r="B293" s="29" t="inlineStr">
        <is>
          <t>product_variations.tax_status · TEXT · WooCommerce product_variations</t>
        </is>
      </c>
      <c r="C293" s="26" t="n"/>
      <c r="D293" s="27">
        <f>IF(AND($C293="x",$A293&lt;&gt;""),$A293,"")</f>
        <v/>
      </c>
    </row>
    <row r="294">
      <c r="A294" s="25" t="inlineStr">
        <is>
          <t>product_variations__virtual</t>
        </is>
      </c>
      <c r="B294" s="29" t="inlineStr">
        <is>
          <t>product_variations.virtual · BOOLEAN · WooCommerce product_variations</t>
        </is>
      </c>
      <c r="C294" s="26" t="n"/>
      <c r="D294" s="27">
        <f>IF(AND($C294="x",$A294&lt;&gt;""),$A294,"")</f>
        <v/>
      </c>
    </row>
    <row r="295">
      <c r="A295" s="25" t="inlineStr">
        <is>
          <t>product_variations__weight</t>
        </is>
      </c>
      <c r="B295" s="29" t="inlineStr">
        <is>
          <t>product_variations.weight · TEXT · WooCommerce product_variations</t>
        </is>
      </c>
      <c r="C295" s="26" t="n"/>
      <c r="D295" s="27">
        <f>IF(AND($C295="x",$A295&lt;&gt;""),$A295,"")</f>
        <v/>
      </c>
    </row>
    <row r="296">
      <c r="A296" s="25" t="inlineStr">
        <is>
          <t>products__attributes</t>
        </is>
      </c>
      <c r="B296" s="29" t="inlineStr">
        <is>
          <t>products.attributes · TEXT · WooCommerce products</t>
        </is>
      </c>
      <c r="C296" s="26" t="n"/>
      <c r="D296" s="27">
        <f>IF(AND($C296="x",$A296&lt;&gt;""),$A296,"")</f>
        <v/>
      </c>
    </row>
    <row r="297">
      <c r="A297" s="25" t="inlineStr">
        <is>
          <t>products__average_rating</t>
        </is>
      </c>
      <c r="B297" s="29" t="inlineStr">
        <is>
          <t>products.average_rating · TEXT · WooCommerce products</t>
        </is>
      </c>
      <c r="C297" s="26" t="n"/>
      <c r="D297" s="27">
        <f>IF(AND($C297="x",$A297&lt;&gt;""),$A297,"")</f>
        <v/>
      </c>
    </row>
    <row r="298">
      <c r="A298" s="25" t="inlineStr">
        <is>
          <t>products__backordered</t>
        </is>
      </c>
      <c r="B298" s="29" t="inlineStr">
        <is>
          <t>products.backordered · BOOLEAN · WooCommerce products</t>
        </is>
      </c>
      <c r="C298" s="26" t="n"/>
      <c r="D298" s="27">
        <f>IF(AND($C298="x",$A298&lt;&gt;""),$A298,"")</f>
        <v/>
      </c>
    </row>
    <row r="299">
      <c r="A299" s="25" t="inlineStr">
        <is>
          <t>products__backorders</t>
        </is>
      </c>
      <c r="B299" s="29" t="inlineStr">
        <is>
          <t>products.backorders · TEXT · WooCommerce products</t>
        </is>
      </c>
      <c r="C299" s="26" t="n"/>
      <c r="D299" s="27">
        <f>IF(AND($C299="x",$A299&lt;&gt;""),$A299,"")</f>
        <v/>
      </c>
    </row>
    <row r="300">
      <c r="A300" s="25" t="inlineStr">
        <is>
          <t>products__backorders_allowed</t>
        </is>
      </c>
      <c r="B300" s="29" t="inlineStr">
        <is>
          <t>products.backorders_allowed · BOOLEAN · WooCommerce products</t>
        </is>
      </c>
      <c r="C300" s="26" t="n"/>
      <c r="D300" s="27">
        <f>IF(AND($C300="x",$A300&lt;&gt;""),$A300,"")</f>
        <v/>
      </c>
    </row>
    <row r="301">
      <c r="A301" s="25" t="inlineStr">
        <is>
          <t>products__button_text</t>
        </is>
      </c>
      <c r="B301" s="29" t="inlineStr">
        <is>
          <t>products.button_text · TEXT · WooCommerce products</t>
        </is>
      </c>
      <c r="C301" s="26" t="n"/>
      <c r="D301" s="27">
        <f>IF(AND($C301="x",$A301&lt;&gt;""),$A301,"")</f>
        <v/>
      </c>
    </row>
    <row r="302">
      <c r="A302" s="25" t="inlineStr">
        <is>
          <t>products__catalog_visibility</t>
        </is>
      </c>
      <c r="B302" s="29" t="inlineStr">
        <is>
          <t>products.catalog_visibility · TEXT · WooCommerce products</t>
        </is>
      </c>
      <c r="C302" s="26" t="n"/>
      <c r="D302" s="27">
        <f>IF(AND($C302="x",$A302&lt;&gt;""),$A302,"")</f>
        <v/>
      </c>
    </row>
    <row r="303">
      <c r="A303" s="25" t="inlineStr">
        <is>
          <t>products__categories</t>
        </is>
      </c>
      <c r="B303" s="29" t="inlineStr">
        <is>
          <t>products.categories · TEXT · WooCommerce products</t>
        </is>
      </c>
      <c r="C303" s="26" t="n"/>
      <c r="D303" s="27">
        <f>IF(AND($C303="x",$A303&lt;&gt;""),$A303,"")</f>
        <v/>
      </c>
    </row>
    <row r="304">
      <c r="A304" s="25" t="inlineStr">
        <is>
          <t>products__cross_sell_ids</t>
        </is>
      </c>
      <c r="B304" s="29" t="inlineStr">
        <is>
          <t>products.cross_sell_ids · TEXT · WooCommerce products</t>
        </is>
      </c>
      <c r="C304" s="26" t="n"/>
      <c r="D304" s="27">
        <f>IF(AND($C304="x",$A304&lt;&gt;""),$A304,"")</f>
        <v/>
      </c>
    </row>
    <row r="305">
      <c r="A305" s="25" t="inlineStr">
        <is>
          <t>products__date_created</t>
        </is>
      </c>
      <c r="B305" s="29" t="inlineStr">
        <is>
          <t>products.date_created · DATE · WooCommerce products</t>
        </is>
      </c>
      <c r="C305" s="26" t="n"/>
      <c r="D305" s="27">
        <f>IF(AND($C305="x",$A305&lt;&gt;""),$A305,"")</f>
        <v/>
      </c>
    </row>
    <row r="306">
      <c r="A306" s="25" t="inlineStr">
        <is>
          <t>products__date_created_gmt</t>
        </is>
      </c>
      <c r="B306" s="29" t="inlineStr">
        <is>
          <t>products.date_created_gmt · DATE · WooCommerce products</t>
        </is>
      </c>
      <c r="C306" s="26" t="n"/>
      <c r="D306" s="27">
        <f>IF(AND($C306="x",$A306&lt;&gt;""),$A306,"")</f>
        <v/>
      </c>
    </row>
    <row r="307">
      <c r="A307" s="25" t="inlineStr">
        <is>
          <t>products__date_modified</t>
        </is>
      </c>
      <c r="B307" s="29" t="inlineStr">
        <is>
          <t>products.date_modified · DATE · WooCommerce products</t>
        </is>
      </c>
      <c r="C307" s="26" t="n"/>
      <c r="D307" s="27">
        <f>IF(AND($C307="x",$A307&lt;&gt;""),$A307,"")</f>
        <v/>
      </c>
    </row>
    <row r="308">
      <c r="A308" s="25" t="inlineStr">
        <is>
          <t>products__date_modified_gmt</t>
        </is>
      </c>
      <c r="B308" s="29" t="inlineStr">
        <is>
          <t>products.date_modified_gmt · DATE · WooCommerce products</t>
        </is>
      </c>
      <c r="C308" s="26" t="n"/>
      <c r="D308" s="27">
        <f>IF(AND($C308="x",$A308&lt;&gt;""),$A308,"")</f>
        <v/>
      </c>
    </row>
    <row r="309">
      <c r="A309" s="25" t="inlineStr">
        <is>
          <t>products__date_on_sale_from</t>
        </is>
      </c>
      <c r="B309" s="29" t="inlineStr">
        <is>
          <t>products.date_on_sale_from · DATE · WooCommerce products</t>
        </is>
      </c>
      <c r="C309" s="26" t="n"/>
      <c r="D309" s="27">
        <f>IF(AND($C309="x",$A309&lt;&gt;""),$A309,"")</f>
        <v/>
      </c>
    </row>
    <row r="310">
      <c r="A310" s="25" t="inlineStr">
        <is>
          <t>products__date_on_sale_from_gmt</t>
        </is>
      </c>
      <c r="B310" s="29" t="inlineStr">
        <is>
          <t>products.date_on_sale_from_gmt · DATE · WooCommerce products</t>
        </is>
      </c>
      <c r="C310" s="26" t="n"/>
      <c r="D310" s="27">
        <f>IF(AND($C310="x",$A310&lt;&gt;""),$A310,"")</f>
        <v/>
      </c>
    </row>
    <row r="311">
      <c r="A311" s="25" t="inlineStr">
        <is>
          <t>products__date_on_sale_to</t>
        </is>
      </c>
      <c r="B311" s="29" t="inlineStr">
        <is>
          <t>products.date_on_sale_to · DATE · WooCommerce products</t>
        </is>
      </c>
      <c r="C311" s="26" t="n"/>
      <c r="D311" s="27">
        <f>IF(AND($C311="x",$A311&lt;&gt;""),$A311,"")</f>
        <v/>
      </c>
    </row>
    <row r="312">
      <c r="A312" s="25" t="inlineStr">
        <is>
          <t>products__date_on_sale_to_gmt</t>
        </is>
      </c>
      <c r="B312" s="29" t="inlineStr">
        <is>
          <t>products.date_on_sale_to_gmt · DATE · WooCommerce products</t>
        </is>
      </c>
      <c r="C312" s="26" t="n"/>
      <c r="D312" s="27">
        <f>IF(AND($C312="x",$A312&lt;&gt;""),$A312,"")</f>
        <v/>
      </c>
    </row>
    <row r="313">
      <c r="A313" s="25" t="inlineStr">
        <is>
          <t>products__default_attributes</t>
        </is>
      </c>
      <c r="B313" s="29" t="inlineStr">
        <is>
          <t>products.default_attributes · TEXT · WooCommerce products</t>
        </is>
      </c>
      <c r="C313" s="26" t="n"/>
      <c r="D313" s="27">
        <f>IF(AND($C313="x",$A313&lt;&gt;""),$A313,"")</f>
        <v/>
      </c>
    </row>
    <row r="314">
      <c r="A314" s="25" t="inlineStr">
        <is>
          <t>products__description</t>
        </is>
      </c>
      <c r="B314" s="29" t="inlineStr">
        <is>
          <t>products.description · TEXT · WooCommerce products</t>
        </is>
      </c>
      <c r="C314" s="26" t="n"/>
      <c r="D314" s="27">
        <f>IF(AND($C314="x",$A314&lt;&gt;""),$A314,"")</f>
        <v/>
      </c>
    </row>
    <row r="315">
      <c r="A315" s="25" t="inlineStr">
        <is>
          <t>products__dimensions</t>
        </is>
      </c>
      <c r="B315" s="29" t="inlineStr">
        <is>
          <t>products.dimensions · TEXT · WooCommerce products</t>
        </is>
      </c>
      <c r="C315" s="26" t="n"/>
      <c r="D315" s="27">
        <f>IF(AND($C315="x",$A315&lt;&gt;""),$A315,"")</f>
        <v/>
      </c>
    </row>
    <row r="316">
      <c r="A316" s="25" t="inlineStr">
        <is>
          <t>products__download_expiry</t>
        </is>
      </c>
      <c r="B316" s="29" t="inlineStr">
        <is>
          <t>products.download_expiry · NUMERIC · WooCommerce products</t>
        </is>
      </c>
      <c r="C316" s="26" t="n"/>
      <c r="D316" s="27">
        <f>IF(AND($C316="x",$A316&lt;&gt;""),$A316,"")</f>
        <v/>
      </c>
    </row>
    <row r="317">
      <c r="A317" s="25" t="inlineStr">
        <is>
          <t>products__download_limit</t>
        </is>
      </c>
      <c r="B317" s="29" t="inlineStr">
        <is>
          <t>products.download_limit · NUMERIC · WooCommerce products</t>
        </is>
      </c>
      <c r="C317" s="26" t="n"/>
      <c r="D317" s="27">
        <f>IF(AND($C317="x",$A317&lt;&gt;""),$A317,"")</f>
        <v/>
      </c>
    </row>
    <row r="318">
      <c r="A318" s="25" t="inlineStr">
        <is>
          <t>products__downloadable</t>
        </is>
      </c>
      <c r="B318" s="29" t="inlineStr">
        <is>
          <t>products.downloadable · BOOLEAN · WooCommerce products</t>
        </is>
      </c>
      <c r="C318" s="26" t="n"/>
      <c r="D318" s="27">
        <f>IF(AND($C318="x",$A318&lt;&gt;""),$A318,"")</f>
        <v/>
      </c>
    </row>
    <row r="319">
      <c r="A319" s="25" t="inlineStr">
        <is>
          <t>products__downloads</t>
        </is>
      </c>
      <c r="B319" s="29" t="inlineStr">
        <is>
          <t>products.downloads · TEXT · WooCommerce products</t>
        </is>
      </c>
      <c r="C319" s="26" t="n"/>
      <c r="D319" s="27">
        <f>IF(AND($C319="x",$A319&lt;&gt;""),$A319,"")</f>
        <v/>
      </c>
    </row>
    <row r="320">
      <c r="A320" s="25" t="inlineStr">
        <is>
          <t>products__external_url</t>
        </is>
      </c>
      <c r="B320" s="29" t="inlineStr">
        <is>
          <t>products.external_url · TEXT · WooCommerce products</t>
        </is>
      </c>
      <c r="C320" s="26" t="n"/>
      <c r="D320" s="27">
        <f>IF(AND($C320="x",$A320&lt;&gt;""),$A320,"")</f>
        <v/>
      </c>
    </row>
    <row r="321">
      <c r="A321" s="25" t="inlineStr">
        <is>
          <t>products__features</t>
        </is>
      </c>
      <c r="B321" s="29" t="inlineStr">
        <is>
          <t>products.features · BOOLEAN · WooCommerce products</t>
        </is>
      </c>
      <c r="C321" s="26" t="n"/>
      <c r="D321" s="27">
        <f>IF(AND($C321="x",$A321&lt;&gt;""),$A321,"")</f>
        <v/>
      </c>
    </row>
    <row r="322">
      <c r="A322" s="25" t="inlineStr">
        <is>
          <t>products__grouped_products</t>
        </is>
      </c>
      <c r="B322" s="29" t="inlineStr">
        <is>
          <t>products.grouped_products · TEXT · WooCommerce products</t>
        </is>
      </c>
      <c r="C322" s="26" t="n"/>
      <c r="D322" s="27">
        <f>IF(AND($C322="x",$A322&lt;&gt;""),$A322,"")</f>
        <v/>
      </c>
    </row>
    <row r="323">
      <c r="A323" s="25" t="inlineStr">
        <is>
          <t>products__id</t>
        </is>
      </c>
      <c r="B323" s="29" t="inlineStr">
        <is>
          <t>products.id · TEXT · WooCommerce products</t>
        </is>
      </c>
      <c r="C323" s="26" t="n"/>
      <c r="D323" s="27">
        <f>IF(AND($C323="x",$A323&lt;&gt;""),$A323,"")</f>
        <v/>
      </c>
    </row>
    <row r="324">
      <c r="A324" s="25" t="inlineStr">
        <is>
          <t>products__images</t>
        </is>
      </c>
      <c r="B324" s="29" t="inlineStr">
        <is>
          <t>products.images · TEXT · WooCommerce products</t>
        </is>
      </c>
      <c r="C324" s="26" t="n"/>
      <c r="D324" s="27">
        <f>IF(AND($C324="x",$A324&lt;&gt;""),$A324,"")</f>
        <v/>
      </c>
    </row>
    <row r="325">
      <c r="A325" s="25" t="inlineStr">
        <is>
          <t>products__jetpack_related_posts</t>
        </is>
      </c>
      <c r="B325" s="29" t="inlineStr">
        <is>
          <t>products.jetpack-related-posts · TEXT · WooCommerce products</t>
        </is>
      </c>
      <c r="C325" s="26" t="n"/>
      <c r="D325" s="27">
        <f>IF(AND($C325="x",$A325&lt;&gt;""),$A325,"")</f>
        <v/>
      </c>
    </row>
    <row r="326">
      <c r="A326" s="25" t="inlineStr">
        <is>
          <t>products__manage_stock</t>
        </is>
      </c>
      <c r="B326" s="29" t="inlineStr">
        <is>
          <t>products.manage_stock · BOOLEAN · WooCommerce products</t>
        </is>
      </c>
      <c r="C326" s="26" t="n"/>
      <c r="D326" s="27">
        <f>IF(AND($C326="x",$A326&lt;&gt;""),$A326,"")</f>
        <v/>
      </c>
    </row>
    <row r="327">
      <c r="A327" s="25" t="inlineStr">
        <is>
          <t>products__menu_order</t>
        </is>
      </c>
      <c r="B327" s="29" t="inlineStr">
        <is>
          <t>products.menu_order · NUMERIC · WooCommerce products</t>
        </is>
      </c>
      <c r="C327" s="26" t="n"/>
      <c r="D327" s="27">
        <f>IF(AND($C327="x",$A327&lt;&gt;""),$A327,"")</f>
        <v/>
      </c>
    </row>
    <row r="328">
      <c r="A328" s="25" t="inlineStr">
        <is>
          <t>products__meta_data</t>
        </is>
      </c>
      <c r="B328" s="29" t="inlineStr">
        <is>
          <t>products.meta_data · TEXT · WooCommerce products</t>
        </is>
      </c>
      <c r="C328" s="26" t="n"/>
      <c r="D328" s="27">
        <f>IF(AND($C328="x",$A328&lt;&gt;""),$A328,"")</f>
        <v/>
      </c>
    </row>
    <row r="329">
      <c r="A329" s="25" t="inlineStr">
        <is>
          <t>products__name</t>
        </is>
      </c>
      <c r="B329" s="29" t="inlineStr">
        <is>
          <t>products.name · TEXT · WooCommerce products</t>
        </is>
      </c>
      <c r="C329" s="26" t="n"/>
      <c r="D329" s="27">
        <f>IF(AND($C329="x",$A329&lt;&gt;""),$A329,"")</f>
        <v/>
      </c>
    </row>
    <row r="330">
      <c r="A330" s="25" t="inlineStr">
        <is>
          <t>products__on_sale</t>
        </is>
      </c>
      <c r="B330" s="29" t="inlineStr">
        <is>
          <t>products.on_sale · BOOLEAN · WooCommerce products</t>
        </is>
      </c>
      <c r="C330" s="26" t="n"/>
      <c r="D330" s="27">
        <f>IF(AND($C330="x",$A330&lt;&gt;""),$A330,"")</f>
        <v/>
      </c>
    </row>
    <row r="331">
      <c r="A331" s="25" t="inlineStr">
        <is>
          <t>products__parent_id</t>
        </is>
      </c>
      <c r="B331" s="29" t="inlineStr">
        <is>
          <t>products.parent_id · NUMERIC · WooCommerce products</t>
        </is>
      </c>
      <c r="C331" s="26" t="n"/>
      <c r="D331" s="27">
        <f>IF(AND($C331="x",$A331&lt;&gt;""),$A331,"")</f>
        <v/>
      </c>
    </row>
    <row r="332">
      <c r="A332" s="25" t="inlineStr">
        <is>
          <t>products__permalink</t>
        </is>
      </c>
      <c r="B332" s="29" t="inlineStr">
        <is>
          <t>products.permalink · TEXT · WooCommerce products</t>
        </is>
      </c>
      <c r="C332" s="26" t="n"/>
      <c r="D332" s="27">
        <f>IF(AND($C332="x",$A332&lt;&gt;""),$A332,"")</f>
        <v/>
      </c>
    </row>
    <row r="333">
      <c r="A333" s="25" t="inlineStr">
        <is>
          <t>products__price</t>
        </is>
      </c>
      <c r="B333" s="29" t="inlineStr">
        <is>
          <t>products.price · TEXT · WooCommerce products</t>
        </is>
      </c>
      <c r="C333" s="26" t="n"/>
      <c r="D333" s="27">
        <f>IF(AND($C333="x",$A333&lt;&gt;""),$A333,"")</f>
        <v/>
      </c>
    </row>
    <row r="334">
      <c r="A334" s="25" t="inlineStr">
        <is>
          <t>products__price_html</t>
        </is>
      </c>
      <c r="B334" s="29" t="inlineStr">
        <is>
          <t>products.price_html · TEXT · WooCommerce products</t>
        </is>
      </c>
      <c r="C334" s="26" t="n"/>
      <c r="D334" s="27">
        <f>IF(AND($C334="x",$A334&lt;&gt;""),$A334,"")</f>
        <v/>
      </c>
    </row>
    <row r="335">
      <c r="A335" s="25" t="inlineStr">
        <is>
          <t>products__purchasable</t>
        </is>
      </c>
      <c r="B335" s="29" t="inlineStr">
        <is>
          <t>products.purchasable · BOOLEAN · WooCommerce products</t>
        </is>
      </c>
      <c r="C335" s="26" t="n"/>
      <c r="D335" s="27">
        <f>IF(AND($C335="x",$A335&lt;&gt;""),$A335,"")</f>
        <v/>
      </c>
    </row>
    <row r="336">
      <c r="A336" s="25" t="inlineStr">
        <is>
          <t>products__purchase_note</t>
        </is>
      </c>
      <c r="B336" s="29" t="inlineStr">
        <is>
          <t>products.purchase_note · TEXT · WooCommerce products</t>
        </is>
      </c>
      <c r="C336" s="26" t="n"/>
      <c r="D336" s="27">
        <f>IF(AND($C336="x",$A336&lt;&gt;""),$A336,"")</f>
        <v/>
      </c>
    </row>
    <row r="337">
      <c r="A337" s="25" t="inlineStr">
        <is>
          <t>products__rating_count</t>
        </is>
      </c>
      <c r="B337" s="29" t="inlineStr">
        <is>
          <t>products.rating_count · NUMERIC · WooCommerce products</t>
        </is>
      </c>
      <c r="C337" s="26" t="n"/>
      <c r="D337" s="27">
        <f>IF(AND($C337="x",$A337&lt;&gt;""),$A337,"")</f>
        <v/>
      </c>
    </row>
    <row r="338">
      <c r="A338" s="25" t="inlineStr">
        <is>
          <t>products__regular_price</t>
        </is>
      </c>
      <c r="B338" s="29" t="inlineStr">
        <is>
          <t>products.regular_price · TEXT · WooCommerce products</t>
        </is>
      </c>
      <c r="C338" s="26" t="n"/>
      <c r="D338" s="27">
        <f>IF(AND($C338="x",$A338&lt;&gt;""),$A338,"")</f>
        <v/>
      </c>
    </row>
    <row r="339">
      <c r="A339" s="25" t="inlineStr">
        <is>
          <t>products__related_ids</t>
        </is>
      </c>
      <c r="B339" s="29" t="inlineStr">
        <is>
          <t>products.related_ids · TEXT · WooCommerce products</t>
        </is>
      </c>
      <c r="C339" s="26" t="n"/>
      <c r="D339" s="27">
        <f>IF(AND($C339="x",$A339&lt;&gt;""),$A339,"")</f>
        <v/>
      </c>
    </row>
    <row r="340">
      <c r="A340" s="25" t="inlineStr">
        <is>
          <t>products__reviews_allowed</t>
        </is>
      </c>
      <c r="B340" s="29" t="inlineStr">
        <is>
          <t>products.reviews_allowed · BOOLEAN · WooCommerce products</t>
        </is>
      </c>
      <c r="C340" s="26" t="n"/>
      <c r="D340" s="27">
        <f>IF(AND($C340="x",$A340&lt;&gt;""),$A340,"")</f>
        <v/>
      </c>
    </row>
    <row r="341">
      <c r="A341" s="25" t="inlineStr">
        <is>
          <t>products__sale_price</t>
        </is>
      </c>
      <c r="B341" s="29" t="inlineStr">
        <is>
          <t>products.sale_price · TEXT · WooCommerce products</t>
        </is>
      </c>
      <c r="C341" s="26" t="n"/>
      <c r="D341" s="27">
        <f>IF(AND($C341="x",$A341&lt;&gt;""),$A341,"")</f>
        <v/>
      </c>
    </row>
    <row r="342">
      <c r="A342" s="25" t="inlineStr">
        <is>
          <t>products__shipping_class</t>
        </is>
      </c>
      <c r="B342" s="29" t="inlineStr">
        <is>
          <t>products.shipping_class · TEXT · WooCommerce products</t>
        </is>
      </c>
      <c r="C342" s="26" t="n"/>
      <c r="D342" s="27">
        <f>IF(AND($C342="x",$A342&lt;&gt;""),$A342,"")</f>
        <v/>
      </c>
    </row>
    <row r="343">
      <c r="A343" s="25" t="inlineStr">
        <is>
          <t>products__shipping_class_id</t>
        </is>
      </c>
      <c r="B343" s="29" t="inlineStr">
        <is>
          <t>products.shipping_class_id · NUMERIC · WooCommerce products</t>
        </is>
      </c>
      <c r="C343" s="26" t="n"/>
      <c r="D343" s="27">
        <f>IF(AND($C343="x",$A343&lt;&gt;""),$A343,"")</f>
        <v/>
      </c>
    </row>
    <row r="344">
      <c r="A344" s="25" t="inlineStr">
        <is>
          <t>products__shipping_required</t>
        </is>
      </c>
      <c r="B344" s="29" t="inlineStr">
        <is>
          <t>products.shipping_required · BOOLEAN · WooCommerce products</t>
        </is>
      </c>
      <c r="C344" s="26" t="n"/>
      <c r="D344" s="27">
        <f>IF(AND($C344="x",$A344&lt;&gt;""),$A344,"")</f>
        <v/>
      </c>
    </row>
    <row r="345">
      <c r="A345" s="25" t="inlineStr">
        <is>
          <t>products__shipping_taxable</t>
        </is>
      </c>
      <c r="B345" s="29" t="inlineStr">
        <is>
          <t>products.shipping_taxable · BOOLEAN · WooCommerce products</t>
        </is>
      </c>
      <c r="C345" s="26" t="n"/>
      <c r="D345" s="27">
        <f>IF(AND($C345="x",$A345&lt;&gt;""),$A345,"")</f>
        <v/>
      </c>
    </row>
    <row r="346">
      <c r="A346" s="25" t="inlineStr">
        <is>
          <t>products__short_description</t>
        </is>
      </c>
      <c r="B346" s="29" t="inlineStr">
        <is>
          <t>products.short_description · TEXT · WooCommerce products</t>
        </is>
      </c>
      <c r="C346" s="26" t="n"/>
      <c r="D346" s="27">
        <f>IF(AND($C346="x",$A346&lt;&gt;""),$A346,"")</f>
        <v/>
      </c>
    </row>
    <row r="347">
      <c r="A347" s="25" t="inlineStr">
        <is>
          <t>products__sku</t>
        </is>
      </c>
      <c r="B347" s="29" t="inlineStr">
        <is>
          <t>products.sku · TEXT · WooCommerce products</t>
        </is>
      </c>
      <c r="C347" s="26" t="n"/>
      <c r="D347" s="27">
        <f>IF(AND($C347="x",$A347&lt;&gt;""),$A347,"")</f>
        <v/>
      </c>
    </row>
    <row r="348">
      <c r="A348" s="25" t="inlineStr">
        <is>
          <t>products__slug</t>
        </is>
      </c>
      <c r="B348" s="29" t="inlineStr">
        <is>
          <t>products.slug · TEXT · WooCommerce products</t>
        </is>
      </c>
      <c r="C348" s="26" t="n"/>
      <c r="D348" s="27">
        <f>IF(AND($C348="x",$A348&lt;&gt;""),$A348,"")</f>
        <v/>
      </c>
    </row>
    <row r="349">
      <c r="A349" s="25" t="inlineStr">
        <is>
          <t>products__sold_individually</t>
        </is>
      </c>
      <c r="B349" s="29" t="inlineStr">
        <is>
          <t>products.sold_individually · BOOLEAN · WooCommerce products</t>
        </is>
      </c>
      <c r="C349" s="26" t="n"/>
      <c r="D349" s="27">
        <f>IF(AND($C349="x",$A349&lt;&gt;""),$A349,"")</f>
        <v/>
      </c>
    </row>
    <row r="350">
      <c r="A350" s="25" t="inlineStr">
        <is>
          <t>products__status</t>
        </is>
      </c>
      <c r="B350" s="29" t="inlineStr">
        <is>
          <t>products.status · TEXT · WooCommerce products</t>
        </is>
      </c>
      <c r="C350" s="26" t="n"/>
      <c r="D350" s="27">
        <f>IF(AND($C350="x",$A350&lt;&gt;""),$A350,"")</f>
        <v/>
      </c>
    </row>
    <row r="351">
      <c r="A351" s="25" t="inlineStr">
        <is>
          <t>products__stock_quantity</t>
        </is>
      </c>
      <c r="B351" s="29" t="inlineStr">
        <is>
          <t>products.stock_quantity · NUMERIC · WooCommerce products</t>
        </is>
      </c>
      <c r="C351" s="26" t="n"/>
      <c r="D351" s="27">
        <f>IF(AND($C351="x",$A351&lt;&gt;""),$A351,"")</f>
        <v/>
      </c>
    </row>
    <row r="352">
      <c r="A352" s="25" t="inlineStr">
        <is>
          <t>products__stock_status</t>
        </is>
      </c>
      <c r="B352" s="29" t="inlineStr">
        <is>
          <t>products.stock_status · TEXT · WooCommerce products</t>
        </is>
      </c>
      <c r="C352" s="26" t="n"/>
      <c r="D352" s="27">
        <f>IF(AND($C352="x",$A352&lt;&gt;""),$A352,"")</f>
        <v/>
      </c>
    </row>
    <row r="353">
      <c r="A353" s="25" t="inlineStr">
        <is>
          <t>products__tags</t>
        </is>
      </c>
      <c r="B353" s="29" t="inlineStr">
        <is>
          <t>products.tags · TEXT · WooCommerce products</t>
        </is>
      </c>
      <c r="C353" s="26" t="n"/>
      <c r="D353" s="27">
        <f>IF(AND($C353="x",$A353&lt;&gt;""),$A353,"")</f>
        <v/>
      </c>
    </row>
    <row r="354">
      <c r="A354" s="25" t="inlineStr">
        <is>
          <t>products__tax_class</t>
        </is>
      </c>
      <c r="B354" s="29" t="inlineStr">
        <is>
          <t>products.tax_class · TEXT · WooCommerce products</t>
        </is>
      </c>
      <c r="C354" s="26" t="n"/>
      <c r="D354" s="27">
        <f>IF(AND($C354="x",$A354&lt;&gt;""),$A354,"")</f>
        <v/>
      </c>
    </row>
    <row r="355">
      <c r="A355" s="25" t="inlineStr">
        <is>
          <t>products__tax_status</t>
        </is>
      </c>
      <c r="B355" s="29" t="inlineStr">
        <is>
          <t>products.tax_status · TEXT · WooCommerce products</t>
        </is>
      </c>
      <c r="C355" s="26" t="n"/>
      <c r="D355" s="27">
        <f>IF(AND($C355="x",$A355&lt;&gt;""),$A355,"")</f>
        <v/>
      </c>
    </row>
    <row r="356">
      <c r="A356" s="25" t="inlineStr">
        <is>
          <t>products__total_sales</t>
        </is>
      </c>
      <c r="B356" s="29" t="inlineStr">
        <is>
          <t>products.total_sales · NUMERIC · WooCommerce products</t>
        </is>
      </c>
      <c r="C356" s="26" t="n"/>
      <c r="D356" s="27">
        <f>IF(AND($C356="x",$A356&lt;&gt;""),$A356,"")</f>
        <v/>
      </c>
    </row>
    <row r="357">
      <c r="A357" s="25" t="inlineStr">
        <is>
          <t>products__type</t>
        </is>
      </c>
      <c r="B357" s="29" t="inlineStr">
        <is>
          <t>products.type · TEXT · WooCommerce products</t>
        </is>
      </c>
      <c r="C357" s="26" t="n"/>
      <c r="D357" s="27">
        <f>IF(AND($C357="x",$A357&lt;&gt;""),$A357,"")</f>
        <v/>
      </c>
    </row>
    <row r="358">
      <c r="A358" s="25" t="inlineStr">
        <is>
          <t>products__upsell_ids</t>
        </is>
      </c>
      <c r="B358" s="29" t="inlineStr">
        <is>
          <t>products.upsell_ids · TEXT · WooCommerce products</t>
        </is>
      </c>
      <c r="C358" s="26" t="n"/>
      <c r="D358" s="27">
        <f>IF(AND($C358="x",$A358&lt;&gt;""),$A358,"")</f>
        <v/>
      </c>
    </row>
    <row r="359">
      <c r="A359" s="25" t="inlineStr">
        <is>
          <t>products__variations</t>
        </is>
      </c>
      <c r="B359" s="29" t="inlineStr">
        <is>
          <t>products.variations · TEXT · WooCommerce products</t>
        </is>
      </c>
      <c r="C359" s="26" t="n"/>
      <c r="D359" s="27">
        <f>IF(AND($C359="x",$A359&lt;&gt;""),$A359,"")</f>
        <v/>
      </c>
    </row>
    <row r="360">
      <c r="A360" s="25" t="inlineStr">
        <is>
          <t>products__virtual</t>
        </is>
      </c>
      <c r="B360" s="29" t="inlineStr">
        <is>
          <t>products.virtual · BOOLEAN · WooCommerce products</t>
        </is>
      </c>
      <c r="C360" s="26" t="n"/>
      <c r="D360" s="27">
        <f>IF(AND($C360="x",$A360&lt;&gt;""),$A360,"")</f>
        <v/>
      </c>
    </row>
    <row r="361">
      <c r="A361" s="25" t="inlineStr">
        <is>
          <t>products__weight</t>
        </is>
      </c>
      <c r="B361" s="29" t="inlineStr">
        <is>
          <t>products.weight · TEXT · WooCommerce products</t>
        </is>
      </c>
      <c r="C361" s="26" t="n"/>
      <c r="D361" s="27">
        <f>IF(AND($C361="x",$A361&lt;&gt;""),$A361,"")</f>
        <v/>
      </c>
    </row>
    <row r="362">
      <c r="A362" s="25" t="inlineStr">
        <is>
          <t>refunds__line_items__id</t>
        </is>
      </c>
      <c r="B362" s="29" t="inlineStr">
        <is>
          <t>Refunds Line Items ID · TEXT · WooCommerce refund_line_items</t>
        </is>
      </c>
      <c r="C362" s="26" t="n"/>
      <c r="D362" s="27">
        <f>IF(AND($C362="x",$A362&lt;&gt;""),$A362,"")</f>
        <v/>
      </c>
    </row>
    <row r="363">
      <c r="A363" s="25" t="inlineStr">
        <is>
          <t>refunds__line_items__image__id</t>
        </is>
      </c>
      <c r="B363" s="29" t="inlineStr">
        <is>
          <t>Refunds Line Items Image ID · TEXT · WooCommerce refund_line_items</t>
        </is>
      </c>
      <c r="C363" s="26" t="n"/>
      <c r="D363" s="27">
        <f>IF(AND($C363="x",$A363&lt;&gt;""),$A363,"")</f>
        <v/>
      </c>
    </row>
    <row r="364">
      <c r="A364" s="25" t="inlineStr">
        <is>
          <t>refunds__line_items__image__src</t>
        </is>
      </c>
      <c r="B364" s="29" t="inlineStr">
        <is>
          <t>Refunds Line Items Image · IMAGE_URL · WooCommerce refund_line_items</t>
        </is>
      </c>
      <c r="C364" s="26" t="n"/>
      <c r="D364" s="27">
        <f>IF(AND($C364="x",$A364&lt;&gt;""),$A364,"")</f>
        <v/>
      </c>
    </row>
    <row r="365">
      <c r="A365" s="25" t="inlineStr">
        <is>
          <t>refunds__line_items__name</t>
        </is>
      </c>
      <c r="B365" s="29" t="inlineStr">
        <is>
          <t>Refunds Line Items Name · TEXT · WooCommerce refund_line_items</t>
        </is>
      </c>
      <c r="C365" s="26" t="n"/>
      <c r="D365" s="27">
        <f>IF(AND($C365="x",$A365&lt;&gt;""),$A365,"")</f>
        <v/>
      </c>
    </row>
    <row r="366">
      <c r="A366" s="25" t="inlineStr">
        <is>
          <t>refunds__line_items__parent_name</t>
        </is>
      </c>
      <c r="B366" s="29" t="inlineStr">
        <is>
          <t>Refunds Line Items Parent Name · TEXT · WooCommerce refund_line_items</t>
        </is>
      </c>
      <c r="C366" s="26" t="n"/>
      <c r="D366" s="27">
        <f>IF(AND($C366="x",$A366&lt;&gt;""),$A366,"")</f>
        <v/>
      </c>
    </row>
    <row r="367">
      <c r="A367" s="25" t="inlineStr">
        <is>
          <t>refunds__line_items__price</t>
        </is>
      </c>
      <c r="B367" s="29" t="inlineStr">
        <is>
          <t>Refunds Line Items Price · NUMERIC · WooCommerce refund_line_items</t>
        </is>
      </c>
      <c r="C367" s="26" t="n"/>
      <c r="D367" s="27">
        <f>IF(AND($C367="x",$A367&lt;&gt;""),$A367,"")</f>
        <v/>
      </c>
    </row>
    <row r="368">
      <c r="A368" s="25" t="inlineStr">
        <is>
          <t>refunds__line_items__product_id</t>
        </is>
      </c>
      <c r="B368" s="29" t="inlineStr">
        <is>
          <t>Refunds Line Items Product ID · TEXT · WooCommerce refund_line_items</t>
        </is>
      </c>
      <c r="C368" s="26" t="n"/>
      <c r="D368" s="27">
        <f>IF(AND($C368="x",$A368&lt;&gt;""),$A368,"")</f>
        <v/>
      </c>
    </row>
    <row r="369">
      <c r="A369" s="25" t="inlineStr">
        <is>
          <t>refunds__line_items__quantity</t>
        </is>
      </c>
      <c r="B369" s="29" t="inlineStr">
        <is>
          <t>Refunds Line Items Quantity · NUMERIC · WooCommerce refund_line_items</t>
        </is>
      </c>
      <c r="C369" s="26" t="n"/>
      <c r="D369" s="27">
        <f>IF(AND($C369="x",$A369&lt;&gt;""),$A369,"")</f>
        <v/>
      </c>
    </row>
    <row r="370">
      <c r="A370" s="25" t="inlineStr">
        <is>
          <t>refunds__line_items__sku</t>
        </is>
      </c>
      <c r="B370" s="29" t="inlineStr">
        <is>
          <t>Refunds Line Items Sku · TEXT · WooCommerce refund_line_items</t>
        </is>
      </c>
      <c r="C370" s="26" t="n"/>
      <c r="D370" s="27">
        <f>IF(AND($C370="x",$A370&lt;&gt;""),$A370,"")</f>
        <v/>
      </c>
    </row>
    <row r="371">
      <c r="A371" s="25" t="inlineStr">
        <is>
          <t>refunds__line_items__subtotal</t>
        </is>
      </c>
      <c r="B371" s="29" t="inlineStr">
        <is>
          <t>Refunds Line Items Subtotal · NUMERIC · WooCommerce refund_line_items</t>
        </is>
      </c>
      <c r="C371" s="26" t="n"/>
      <c r="D371" s="27">
        <f>IF(AND($C371="x",$A371&lt;&gt;""),$A371,"")</f>
        <v/>
      </c>
    </row>
    <row r="372">
      <c r="A372" s="25" t="inlineStr">
        <is>
          <t>refunds__line_items__subtotal_tax</t>
        </is>
      </c>
      <c r="B372" s="29" t="inlineStr">
        <is>
          <t>Refunds Line Items Subtotal Tax · NUMERIC · WooCommerce refund_line_items</t>
        </is>
      </c>
      <c r="C372" s="26" t="n"/>
      <c r="D372" s="27">
        <f>IF(AND($C372="x",$A372&lt;&gt;""),$A372,"")</f>
        <v/>
      </c>
    </row>
    <row r="373">
      <c r="A373" s="25" t="inlineStr">
        <is>
          <t>refunds__line_items__tax_class</t>
        </is>
      </c>
      <c r="B373" s="29" t="inlineStr">
        <is>
          <t>Refunds Line Items Tax Class · TEXT · WooCommerce refund_line_items</t>
        </is>
      </c>
      <c r="C373" s="26" t="n"/>
      <c r="D373" s="27">
        <f>IF(AND($C373="x",$A373&lt;&gt;""),$A373,"")</f>
        <v/>
      </c>
    </row>
    <row r="374">
      <c r="A374" s="25" t="inlineStr">
        <is>
          <t>refunds__line_items__total</t>
        </is>
      </c>
      <c r="B374" s="29" t="inlineStr">
        <is>
          <t>Refunds Line Items Total · NUMERIC · WooCommerce refund_line_items</t>
        </is>
      </c>
      <c r="C374" s="26" t="n"/>
      <c r="D374" s="27">
        <f>IF(AND($C374="x",$A374&lt;&gt;""),$A374,"")</f>
        <v/>
      </c>
    </row>
    <row r="375">
      <c r="A375" s="25" t="inlineStr">
        <is>
          <t>refunds__line_items__total_tax</t>
        </is>
      </c>
      <c r="B375" s="29" t="inlineStr">
        <is>
          <t>Refunds Line Items Total Tax · NUMERIC · WooCommerce refund_line_items</t>
        </is>
      </c>
      <c r="C375" s="26" t="n"/>
      <c r="D375" s="27">
        <f>IF(AND($C375="x",$A375&lt;&gt;""),$A375,"")</f>
        <v/>
      </c>
    </row>
    <row r="376">
      <c r="A376" s="25" t="inlineStr">
        <is>
          <t>refunds__line_items__variation_id</t>
        </is>
      </c>
      <c r="B376" s="29" t="inlineStr">
        <is>
          <t>Refunds Line Items Variation ID · TEXT · WooCommerce refund_line_items</t>
        </is>
      </c>
      <c r="C376" s="26" t="n"/>
      <c r="D376" s="27">
        <f>IF(AND($C376="x",$A376&lt;&gt;""),$A376,"")</f>
        <v/>
      </c>
    </row>
    <row r="377">
      <c r="A377" s="25" t="inlineStr">
        <is>
          <t>refunds__shipping_lines__id</t>
        </is>
      </c>
      <c r="B377" s="29" t="inlineStr">
        <is>
          <t>Refunds Shipping Lines ID · TEXT · WooCommerce refund_shipping_lines</t>
        </is>
      </c>
      <c r="C377" s="26" t="n"/>
      <c r="D377" s="27">
        <f>IF(AND($C377="x",$A377&lt;&gt;""),$A377,"")</f>
        <v/>
      </c>
    </row>
    <row r="378">
      <c r="A378" s="25" t="inlineStr">
        <is>
          <t>refunds__shipping_lines__instance_id</t>
        </is>
      </c>
      <c r="B378" s="29" t="inlineStr">
        <is>
          <t>Refunds Shipping Lines Instance ID · TEXT · WooCommerce refund_shipping_lines</t>
        </is>
      </c>
      <c r="C378" s="26" t="n"/>
      <c r="D378" s="27">
        <f>IF(AND($C378="x",$A378&lt;&gt;""),$A378,"")</f>
        <v/>
      </c>
    </row>
    <row r="379">
      <c r="A379" s="25" t="inlineStr">
        <is>
          <t>refunds__shipping_lines__meta_data</t>
        </is>
      </c>
      <c r="B379" s="29" t="inlineStr">
        <is>
          <t>Refunds Shipping Lines Meta Data · TEXT · WooCommerce refund_shipping_lines</t>
        </is>
      </c>
      <c r="C379" s="26" t="n"/>
      <c r="D379" s="27">
        <f>IF(AND($C379="x",$A379&lt;&gt;""),$A379,"")</f>
        <v/>
      </c>
    </row>
    <row r="380">
      <c r="A380" s="25" t="inlineStr">
        <is>
          <t>refunds__shipping_lines__method_id</t>
        </is>
      </c>
      <c r="B380" s="29" t="inlineStr">
        <is>
          <t>Refunds Shipping Lines Method ID · TEXT · WooCommerce refund_shipping_lines</t>
        </is>
      </c>
      <c r="C380" s="26" t="n"/>
      <c r="D380" s="27">
        <f>IF(AND($C380="x",$A380&lt;&gt;""),$A380,"")</f>
        <v/>
      </c>
    </row>
    <row r="381">
      <c r="A381" s="25" t="inlineStr">
        <is>
          <t>refunds__shipping_lines__method_title</t>
        </is>
      </c>
      <c r="B381" s="29" t="inlineStr">
        <is>
          <t>Refunds Shipping Lines Method Title · TEXT · WooCommerce refund_shipping_lines</t>
        </is>
      </c>
      <c r="C381" s="26" t="n"/>
      <c r="D381" s="27">
        <f>IF(AND($C381="x",$A381&lt;&gt;""),$A381,"")</f>
        <v/>
      </c>
    </row>
    <row r="382">
      <c r="A382" s="25" t="inlineStr">
        <is>
          <t>refunds__shipping_lines__total</t>
        </is>
      </c>
      <c r="B382" s="29" t="inlineStr">
        <is>
          <t>Refunds Shipping Lines Total · NUMERIC · WooCommerce refund_shipping_lines</t>
        </is>
      </c>
      <c r="C382" s="26" t="n"/>
      <c r="D382" s="27">
        <f>IF(AND($C382="x",$A382&lt;&gt;""),$A382,"")</f>
        <v/>
      </c>
    </row>
    <row r="383">
      <c r="A383" s="25" t="inlineStr">
        <is>
          <t>refunds__shipping_lines__total_tax</t>
        </is>
      </c>
      <c r="B383" s="29" t="inlineStr">
        <is>
          <t>Refunds Shipping Lines Total Tax · NUMERIC · WooCommerce refund_shipping_lines</t>
        </is>
      </c>
      <c r="C383" s="26" t="n"/>
      <c r="D383" s="27">
        <f>IF(AND($C383="x",$A383&lt;&gt;""),$A383,"")</f>
        <v/>
      </c>
    </row>
    <row r="384">
      <c r="A384" s="25" t="inlineStr">
        <is>
          <t>refunds__tax_lines__compound</t>
        </is>
      </c>
      <c r="B384" s="29" t="inlineStr">
        <is>
          <t>Refunds Tax Lines Compound · BOOLEAN · WooCommerce refund_tax_lines</t>
        </is>
      </c>
      <c r="C384" s="26" t="n"/>
      <c r="D384" s="27">
        <f>IF(AND($C384="x",$A384&lt;&gt;""),$A384,"")</f>
        <v/>
      </c>
    </row>
    <row r="385">
      <c r="A385" s="25" t="inlineStr">
        <is>
          <t>refunds__tax_lines__id</t>
        </is>
      </c>
      <c r="B385" s="29" t="inlineStr">
        <is>
          <t>Refunds Tax Lines ID · TEXT · WooCommerce refund_tax_lines</t>
        </is>
      </c>
      <c r="C385" s="26" t="n"/>
      <c r="D385" s="27">
        <f>IF(AND($C385="x",$A385&lt;&gt;""),$A385,"")</f>
        <v/>
      </c>
    </row>
    <row r="386">
      <c r="A386" s="25" t="inlineStr">
        <is>
          <t>refunds__tax_lines__label</t>
        </is>
      </c>
      <c r="B386" s="29" t="inlineStr">
        <is>
          <t>Refunds Tax Lines Label · TEXT · WooCommerce refund_tax_lines</t>
        </is>
      </c>
      <c r="C386" s="26" t="n"/>
      <c r="D386" s="27">
        <f>IF(AND($C386="x",$A386&lt;&gt;""),$A386,"")</f>
        <v/>
      </c>
    </row>
    <row r="387">
      <c r="A387" s="25" t="inlineStr">
        <is>
          <t>refunds__tax_lines__meta_data</t>
        </is>
      </c>
      <c r="B387" s="29" t="inlineStr">
        <is>
          <t>Refunds Tax Lines Meta Data · TEXT · WooCommerce refund_tax_lines</t>
        </is>
      </c>
      <c r="C387" s="26" t="n"/>
      <c r="D387" s="27">
        <f>IF(AND($C387="x",$A387&lt;&gt;""),$A387,"")</f>
        <v/>
      </c>
    </row>
    <row r="388">
      <c r="A388" s="25" t="inlineStr">
        <is>
          <t>refunds__tax_lines__rate_code</t>
        </is>
      </c>
      <c r="B388" s="29" t="inlineStr">
        <is>
          <t>Refunds Tax Lines Rate Code · TEXT · WooCommerce refund_tax_lines</t>
        </is>
      </c>
      <c r="C388" s="26" t="n"/>
      <c r="D388" s="27">
        <f>IF(AND($C388="x",$A388&lt;&gt;""),$A388,"")</f>
        <v/>
      </c>
    </row>
    <row r="389">
      <c r="A389" s="25" t="inlineStr">
        <is>
          <t>refunds__tax_lines__rate_id</t>
        </is>
      </c>
      <c r="B389" s="29" t="inlineStr">
        <is>
          <t>Refunds Tax Lines Rate ID · TEXT · WooCommerce refund_tax_lines</t>
        </is>
      </c>
      <c r="C389" s="26" t="n"/>
      <c r="D389" s="27">
        <f>IF(AND($C389="x",$A389&lt;&gt;""),$A389,"")</f>
        <v/>
      </c>
    </row>
    <row r="390">
      <c r="A390" s="25" t="inlineStr">
        <is>
          <t>refunds__tax_lines__rate_percent</t>
        </is>
      </c>
      <c r="B390" s="29" t="inlineStr">
        <is>
          <t>Refunds Tax Lines Rate Percent · PERCENT · WooCommerce refund_tax_lines</t>
        </is>
      </c>
      <c r="C390" s="26" t="n"/>
      <c r="D390" s="27">
        <f>IF(AND($C390="x",$A390&lt;&gt;""),$A390,"")</f>
        <v/>
      </c>
    </row>
    <row r="391">
      <c r="A391" s="25" t="inlineStr">
        <is>
          <t>refunds__tax_lines__shipping_tax_total</t>
        </is>
      </c>
      <c r="B391" s="29" t="inlineStr">
        <is>
          <t>Refunds Tax Lines Shipping Tax Total · NUMERIC · WooCommerce refund_tax_lines</t>
        </is>
      </c>
      <c r="C391" s="26" t="n"/>
      <c r="D391" s="27">
        <f>IF(AND($C391="x",$A391&lt;&gt;""),$A391,"")</f>
        <v/>
      </c>
    </row>
    <row r="392">
      <c r="A392" s="25" t="inlineStr">
        <is>
          <t>refunds__tax_lines__tax_total</t>
        </is>
      </c>
      <c r="B392" s="29" t="inlineStr">
        <is>
          <t>Refunds Tax Lines Tax Total · NUMERIC · WooCommerce refund_tax_lines</t>
        </is>
      </c>
      <c r="C392" s="26" t="n"/>
      <c r="D392" s="27">
        <f>IF(AND($C392="x",$A392&lt;&gt;""),$A392,"")</f>
        <v/>
      </c>
    </row>
    <row r="393">
      <c r="A393" s="25" t="inlineStr">
        <is>
          <t>refunds__amount</t>
        </is>
      </c>
      <c r="B393" s="29" t="inlineStr">
        <is>
          <t>refunds.amount · NUMERIC · WooCommerce refunds</t>
        </is>
      </c>
      <c r="C393" s="26" t="n"/>
      <c r="D393" s="27">
        <f>IF(AND($C393="x",$A393&lt;&gt;""),$A393,"")</f>
        <v/>
      </c>
    </row>
    <row r="394">
      <c r="A394" s="25" t="inlineStr">
        <is>
          <t>refunds__api_refund</t>
        </is>
      </c>
      <c r="B394" s="29" t="inlineStr">
        <is>
          <t>refunds.api_refund · BOOLEAN · WooCommerce refunds</t>
        </is>
      </c>
      <c r="C394" s="26" t="n"/>
      <c r="D394" s="27">
        <f>IF(AND($C394="x",$A394&lt;&gt;""),$A394,"")</f>
        <v/>
      </c>
    </row>
    <row r="395">
      <c r="A395" s="25" t="inlineStr">
        <is>
          <t>refunds__date_created</t>
        </is>
      </c>
      <c r="B395" s="29" t="inlineStr">
        <is>
          <t>refunds.date_created · DATE · WooCommerce refunds</t>
        </is>
      </c>
      <c r="C395" s="26" t="n"/>
      <c r="D395" s="27">
        <f>IF(AND($C395="x",$A395&lt;&gt;""),$A395,"")</f>
        <v/>
      </c>
    </row>
    <row r="396">
      <c r="A396" s="25" t="inlineStr">
        <is>
          <t>refunds__date_created_gmt</t>
        </is>
      </c>
      <c r="B396" s="29" t="inlineStr">
        <is>
          <t>refunds.date_created_gmt · DATE · WooCommerce refunds</t>
        </is>
      </c>
      <c r="C396" s="26" t="n"/>
      <c r="D396" s="27">
        <f>IF(AND($C396="x",$A396&lt;&gt;""),$A396,"")</f>
        <v/>
      </c>
    </row>
    <row r="397">
      <c r="A397" s="25" t="inlineStr">
        <is>
          <t>refunds__id</t>
        </is>
      </c>
      <c r="B397" s="29" t="inlineStr">
        <is>
          <t>refunds.id · TEXT · WooCommerce refunds</t>
        </is>
      </c>
      <c r="C397" s="26" t="n"/>
      <c r="D397" s="27">
        <f>IF(AND($C397="x",$A397&lt;&gt;""),$A397,"")</f>
        <v/>
      </c>
    </row>
    <row r="398">
      <c r="A398" s="25" t="inlineStr">
        <is>
          <t>refunds__line_items</t>
        </is>
      </c>
      <c r="B398" s="29" t="inlineStr">
        <is>
          <t>refunds.line_items · TEXT · WooCommerce refunds</t>
        </is>
      </c>
      <c r="C398" s="26" t="n"/>
      <c r="D398" s="27">
        <f>IF(AND($C398="x",$A398&lt;&gt;""),$A398,"")</f>
        <v/>
      </c>
    </row>
    <row r="399">
      <c r="A399" s="25" t="inlineStr">
        <is>
          <t>refunds__meta_data</t>
        </is>
      </c>
      <c r="B399" s="29" t="inlineStr">
        <is>
          <t>refunds.meta_data · TEXT · WooCommerce refunds</t>
        </is>
      </c>
      <c r="C399" s="26" t="n"/>
      <c r="D399" s="27">
        <f>IF(AND($C399="x",$A399&lt;&gt;""),$A399,"")</f>
        <v/>
      </c>
    </row>
    <row r="400">
      <c r="A400" s="25" t="inlineStr">
        <is>
          <t>refunds__reason</t>
        </is>
      </c>
      <c r="B400" s="29" t="inlineStr">
        <is>
          <t>refunds.reason · TEXT · WooCommerce refunds</t>
        </is>
      </c>
      <c r="C400" s="26" t="n"/>
      <c r="D400" s="27">
        <f>IF(AND($C400="x",$A400&lt;&gt;""),$A400,"")</f>
        <v/>
      </c>
    </row>
    <row r="401">
      <c r="A401" s="25" t="inlineStr">
        <is>
          <t>refunds__refunded_by</t>
        </is>
      </c>
      <c r="B401" s="29" t="inlineStr">
        <is>
          <t>refunds.refunded_by · NUMERIC · WooCommerce refunds</t>
        </is>
      </c>
      <c r="C401" s="26" t="n"/>
      <c r="D401" s="27">
        <f>IF(AND($C401="x",$A401&lt;&gt;""),$A401,"")</f>
        <v/>
      </c>
    </row>
    <row r="402">
      <c r="A402" s="25" t="inlineStr">
        <is>
          <t>refunds__refunded_payment</t>
        </is>
      </c>
      <c r="B402" s="29" t="inlineStr">
        <is>
          <t>refunds.refunded_payment · BOOLEAN · WooCommerce refunds</t>
        </is>
      </c>
      <c r="C402" s="26" t="n"/>
      <c r="D402" s="27">
        <f>IF(AND($C402="x",$A402&lt;&gt;""),$A402,"")</f>
        <v/>
      </c>
    </row>
    <row r="403">
      <c r="A403" s="25" t="inlineStr">
        <is>
          <t>shipping_methods__description</t>
        </is>
      </c>
      <c r="B403" s="29" t="inlineStr">
        <is>
          <t>shipping_methods.description · TEXT · WooCommerce shipping_methods</t>
        </is>
      </c>
      <c r="C403" s="26" t="n"/>
      <c r="D403" s="27">
        <f>IF(AND($C403="x",$A403&lt;&gt;""),$A403,"")</f>
        <v/>
      </c>
    </row>
    <row r="404">
      <c r="A404" s="25" t="inlineStr">
        <is>
          <t>shipping_methods__id</t>
        </is>
      </c>
      <c r="B404" s="29" t="inlineStr">
        <is>
          <t>shipping_methods.id · TEXT · WooCommerce shipping_methods</t>
        </is>
      </c>
      <c r="C404" s="26" t="n"/>
      <c r="D404" s="27">
        <f>IF(AND($C404="x",$A404&lt;&gt;""),$A404,"")</f>
        <v/>
      </c>
    </row>
    <row r="405">
      <c r="A405" s="25" t="inlineStr">
        <is>
          <t>shipping_methods__title</t>
        </is>
      </c>
      <c r="B405" s="29" t="inlineStr">
        <is>
          <t>shipping_methods.title · TEXT · WooCommerce shipping_methods</t>
        </is>
      </c>
      <c r="C405" s="26" t="n"/>
      <c r="D405" s="27">
        <f>IF(AND($C405="x",$A405&lt;&gt;""),$A405,"")</f>
        <v/>
      </c>
    </row>
    <row r="406">
      <c r="A406" s="25" t="inlineStr">
        <is>
          <t>shipping_zone_methods__enabled</t>
        </is>
      </c>
      <c r="B406" s="29" t="inlineStr">
        <is>
          <t>shipping_zone_methods.enabled · BOOLEAN · WooCommerce shipping_zone_methods</t>
        </is>
      </c>
      <c r="C406" s="26" t="n"/>
      <c r="D406" s="27">
        <f>IF(AND($C406="x",$A406&lt;&gt;""),$A406,"")</f>
        <v/>
      </c>
    </row>
    <row r="407">
      <c r="A407" s="25" t="inlineStr">
        <is>
          <t>shipping_zone_methods__instance_id</t>
        </is>
      </c>
      <c r="B407" s="29" t="inlineStr">
        <is>
          <t>shipping_zone_methods.instance_id · NUMERIC · WooCommerce shipping_zone_methods</t>
        </is>
      </c>
      <c r="C407" s="26" t="n"/>
      <c r="D407" s="27">
        <f>IF(AND($C407="x",$A407&lt;&gt;""),$A407,"")</f>
        <v/>
      </c>
    </row>
    <row r="408">
      <c r="A408" s="25" t="inlineStr">
        <is>
          <t>shipping_zone_methods__method_description</t>
        </is>
      </c>
      <c r="B408" s="29" t="inlineStr">
        <is>
          <t>shipping_zone_methods.method_description · TEXT · WooCommerce shipping_zone_methods</t>
        </is>
      </c>
      <c r="C408" s="26" t="n"/>
      <c r="D408" s="27">
        <f>IF(AND($C408="x",$A408&lt;&gt;""),$A408,"")</f>
        <v/>
      </c>
    </row>
    <row r="409">
      <c r="A409" s="25" t="inlineStr">
        <is>
          <t>shipping_zone_methods__method_id</t>
        </is>
      </c>
      <c r="B409" s="29" t="inlineStr">
        <is>
          <t>shipping_zone_methods.method_id · TEXT · WooCommerce shipping_zone_methods</t>
        </is>
      </c>
      <c r="C409" s="26" t="n"/>
      <c r="D409" s="27">
        <f>IF(AND($C409="x",$A409&lt;&gt;""),$A409,"")</f>
        <v/>
      </c>
    </row>
    <row r="410">
      <c r="A410" s="25" t="inlineStr">
        <is>
          <t>shipping_zone_methods__method_title</t>
        </is>
      </c>
      <c r="B410" s="29" t="inlineStr">
        <is>
          <t>shipping_zone_methods.method_title · TEXT · WooCommerce shipping_zone_methods</t>
        </is>
      </c>
      <c r="C410" s="26" t="n"/>
      <c r="D410" s="27">
        <f>IF(AND($C410="x",$A410&lt;&gt;""),$A410,"")</f>
        <v/>
      </c>
    </row>
    <row r="411">
      <c r="A411" s="25" t="inlineStr">
        <is>
          <t>shipping_zone_methods__order</t>
        </is>
      </c>
      <c r="B411" s="29" t="inlineStr">
        <is>
          <t>shipping_zone_methods.order · NUMERIC · WooCommerce shipping_zone_methods</t>
        </is>
      </c>
      <c r="C411" s="26" t="n"/>
      <c r="D411" s="27">
        <f>IF(AND($C411="x",$A411&lt;&gt;""),$A411,"")</f>
        <v/>
      </c>
    </row>
    <row r="412">
      <c r="A412" s="25" t="inlineStr">
        <is>
          <t>shipping_zone_methods__settings</t>
        </is>
      </c>
      <c r="B412" s="29" t="inlineStr">
        <is>
          <t>shipping_zone_methods.settings · TEXT · WooCommerce shipping_zone_methods</t>
        </is>
      </c>
      <c r="C412" s="26" t="n"/>
      <c r="D412" s="27">
        <f>IF(AND($C412="x",$A412&lt;&gt;""),$A412,"")</f>
        <v/>
      </c>
    </row>
    <row r="413">
      <c r="A413" s="25" t="inlineStr">
        <is>
          <t>shipping_zone_methods__title</t>
        </is>
      </c>
      <c r="B413" s="29" t="inlineStr">
        <is>
          <t>shipping_zone_methods.title · TEXT · WooCommerce shipping_zone_methods</t>
        </is>
      </c>
      <c r="C413" s="26" t="n"/>
      <c r="D413" s="27">
        <f>IF(AND($C413="x",$A413&lt;&gt;""),$A413,"")</f>
        <v/>
      </c>
    </row>
    <row r="414">
      <c r="A414" s="25" t="inlineStr">
        <is>
          <t>shipping_zones__id</t>
        </is>
      </c>
      <c r="B414" s="29" t="inlineStr">
        <is>
          <t>shipping_zones.id · TEXT · WooCommerce shipping_zones</t>
        </is>
      </c>
      <c r="C414" s="26" t="n"/>
      <c r="D414" s="27">
        <f>IF(AND($C414="x",$A414&lt;&gt;""),$A414,"")</f>
        <v/>
      </c>
    </row>
    <row r="415">
      <c r="A415" s="25" t="inlineStr">
        <is>
          <t>shipping_zones__name</t>
        </is>
      </c>
      <c r="B415" s="29" t="inlineStr">
        <is>
          <t>shipping_zones.name · TEXT · WooCommerce shipping_zones</t>
        </is>
      </c>
      <c r="C415" s="26" t="n"/>
      <c r="D415" s="27">
        <f>IF(AND($C415="x",$A415&lt;&gt;""),$A415,"")</f>
        <v/>
      </c>
    </row>
    <row r="416">
      <c r="A416" s="25" t="inlineStr">
        <is>
          <t>shipping_zones__order</t>
        </is>
      </c>
      <c r="B416" s="29" t="inlineStr">
        <is>
          <t>shipping_zones.order · NUMERIC · WooCommerce shipping_zones</t>
        </is>
      </c>
      <c r="C416" s="26" t="n"/>
      <c r="D416" s="27">
        <f>IF(AND($C416="x",$A416&lt;&gt;""),$A416,"")</f>
        <v/>
      </c>
    </row>
    <row r="417">
      <c r="A417" s="25" t="inlineStr">
        <is>
          <t>system_status_tools__action</t>
        </is>
      </c>
      <c r="B417" s="29" t="inlineStr">
        <is>
          <t>system_status_tools.action · TEXT · WooCommerce system_status_tools</t>
        </is>
      </c>
      <c r="C417" s="26" t="n"/>
      <c r="D417" s="27">
        <f>IF(AND($C417="x",$A417&lt;&gt;""),$A417,"")</f>
        <v/>
      </c>
    </row>
    <row r="418">
      <c r="A418" s="25" t="inlineStr">
        <is>
          <t>system_status_tools__confirm</t>
        </is>
      </c>
      <c r="B418" s="29" t="inlineStr">
        <is>
          <t>system_status_tools.confirm · BOOLEAN · WooCommerce system_status_tools</t>
        </is>
      </c>
      <c r="C418" s="26" t="n"/>
      <c r="D418" s="27">
        <f>IF(AND($C418="x",$A418&lt;&gt;""),$A418,"")</f>
        <v/>
      </c>
    </row>
    <row r="419">
      <c r="A419" s="25" t="inlineStr">
        <is>
          <t>system_status_tools__description</t>
        </is>
      </c>
      <c r="B419" s="29" t="inlineStr">
        <is>
          <t>system_status_tools.description · TEXT · WooCommerce system_status_tools</t>
        </is>
      </c>
      <c r="C419" s="26" t="n"/>
      <c r="D419" s="27">
        <f>IF(AND($C419="x",$A419&lt;&gt;""),$A419,"")</f>
        <v/>
      </c>
    </row>
    <row r="420">
      <c r="A420" s="25" t="inlineStr">
        <is>
          <t>system_status_tools__id</t>
        </is>
      </c>
      <c r="B420" s="29" t="inlineStr">
        <is>
          <t>system_status_tools.id · TEXT · WooCommerce system_status_tools</t>
        </is>
      </c>
      <c r="C420" s="26" t="n"/>
      <c r="D420" s="27">
        <f>IF(AND($C420="x",$A420&lt;&gt;""),$A420,"")</f>
        <v/>
      </c>
    </row>
    <row r="421">
      <c r="A421" s="25" t="inlineStr">
        <is>
          <t>system_status_tools__message</t>
        </is>
      </c>
      <c r="B421" s="29" t="inlineStr">
        <is>
          <t>system_status_tools.message · TEXT · WooCommerce system_status_tools</t>
        </is>
      </c>
      <c r="C421" s="26" t="n"/>
      <c r="D421" s="27">
        <f>IF(AND($C421="x",$A421&lt;&gt;""),$A421,"")</f>
        <v/>
      </c>
    </row>
    <row r="422">
      <c r="A422" s="25" t="inlineStr">
        <is>
          <t>system_status_tools__name</t>
        </is>
      </c>
      <c r="B422" s="29" t="inlineStr">
        <is>
          <t>system_status_tools.name · TEXT · WooCommerce system_status_tools</t>
        </is>
      </c>
      <c r="C422" s="26" t="n"/>
      <c r="D422" s="27">
        <f>IF(AND($C422="x",$A422&lt;&gt;""),$A422,"")</f>
        <v/>
      </c>
    </row>
    <row r="423">
      <c r="A423" s="25" t="inlineStr">
        <is>
          <t>system_status_tools__success</t>
        </is>
      </c>
      <c r="B423" s="29" t="inlineStr">
        <is>
          <t>system_status_tools.success · BOOLEAN · WooCommerce system_status_tools</t>
        </is>
      </c>
      <c r="C423" s="26" t="n"/>
      <c r="D423" s="27">
        <f>IF(AND($C423="x",$A423&lt;&gt;""),$A423,"")</f>
        <v/>
      </c>
    </row>
    <row r="424">
      <c r="A424" s="25" t="inlineStr">
        <is>
          <t>tax_rates__cities</t>
        </is>
      </c>
      <c r="B424" s="29" t="inlineStr">
        <is>
          <t>tax_rates.cities · TEXT · WooCommerce tax_rates</t>
        </is>
      </c>
      <c r="C424" s="26" t="n"/>
      <c r="D424" s="27">
        <f>IF(AND($C424="x",$A424&lt;&gt;""),$A424,"")</f>
        <v/>
      </c>
    </row>
    <row r="425">
      <c r="A425" s="25" t="inlineStr">
        <is>
          <t>tax_rates__city</t>
        </is>
      </c>
      <c r="B425" s="29" t="inlineStr">
        <is>
          <t>tax_rates.city · CITY · WooCommerce tax_rates</t>
        </is>
      </c>
      <c r="C425" s="26" t="n"/>
      <c r="D425" s="27">
        <f>IF(AND($C425="x",$A425&lt;&gt;""),$A425,"")</f>
        <v/>
      </c>
    </row>
    <row r="426">
      <c r="A426" s="25" t="inlineStr">
        <is>
          <t>tax_rates__class</t>
        </is>
      </c>
      <c r="B426" s="29" t="inlineStr">
        <is>
          <t>tax_rates.class · TEXT · WooCommerce tax_rates</t>
        </is>
      </c>
      <c r="C426" s="26" t="n"/>
      <c r="D426" s="27">
        <f>IF(AND($C426="x",$A426&lt;&gt;""),$A426,"")</f>
        <v/>
      </c>
    </row>
    <row r="427">
      <c r="A427" s="25" t="inlineStr">
        <is>
          <t>tax_rates__compound</t>
        </is>
      </c>
      <c r="B427" s="29" t="inlineStr">
        <is>
          <t>tax_rates.compound · BOOLEAN · WooCommerce tax_rates</t>
        </is>
      </c>
      <c r="C427" s="26" t="n"/>
      <c r="D427" s="27">
        <f>IF(AND($C427="x",$A427&lt;&gt;""),$A427,"")</f>
        <v/>
      </c>
    </row>
    <row r="428">
      <c r="A428" s="25" t="inlineStr">
        <is>
          <t>tax_rates__country</t>
        </is>
      </c>
      <c r="B428" s="29" t="inlineStr">
        <is>
          <t>tax_rates.country · COUNTRY · WooCommerce tax_rates</t>
        </is>
      </c>
      <c r="C428" s="26" t="n"/>
      <c r="D428" s="27">
        <f>IF(AND($C428="x",$A428&lt;&gt;""),$A428,"")</f>
        <v/>
      </c>
    </row>
    <row r="429">
      <c r="A429" s="25" t="inlineStr">
        <is>
          <t>tax_rates__id</t>
        </is>
      </c>
      <c r="B429" s="29" t="inlineStr">
        <is>
          <t>tax_rates.id · TEXT · WooCommerce tax_rates</t>
        </is>
      </c>
      <c r="C429" s="26" t="n"/>
      <c r="D429" s="27">
        <f>IF(AND($C429="x",$A429&lt;&gt;""),$A429,"")</f>
        <v/>
      </c>
    </row>
    <row r="430">
      <c r="A430" s="25" t="inlineStr">
        <is>
          <t>tax_rates__name</t>
        </is>
      </c>
      <c r="B430" s="29" t="inlineStr">
        <is>
          <t>tax_rates.name · TEXT · WooCommerce tax_rates</t>
        </is>
      </c>
      <c r="C430" s="26" t="n"/>
      <c r="D430" s="27">
        <f>IF(AND($C430="x",$A430&lt;&gt;""),$A430,"")</f>
        <v/>
      </c>
    </row>
    <row r="431">
      <c r="A431" s="25" t="inlineStr">
        <is>
          <t>tax_rates__order</t>
        </is>
      </c>
      <c r="B431" s="29" t="inlineStr">
        <is>
          <t>tax_rates.order · NUMERIC · WooCommerce tax_rates</t>
        </is>
      </c>
      <c r="C431" s="26" t="n"/>
      <c r="D431" s="27">
        <f>IF(AND($C431="x",$A431&lt;&gt;""),$A431,"")</f>
        <v/>
      </c>
    </row>
    <row r="432">
      <c r="A432" s="25" t="inlineStr">
        <is>
          <t>tax_rates__postcode</t>
        </is>
      </c>
      <c r="B432" s="29" t="inlineStr">
        <is>
          <t>tax_rates.postcode · TEXT · WooCommerce tax_rates</t>
        </is>
      </c>
      <c r="C432" s="26" t="n"/>
      <c r="D432" s="27">
        <f>IF(AND($C432="x",$A432&lt;&gt;""),$A432,"")</f>
        <v/>
      </c>
    </row>
    <row r="433">
      <c r="A433" s="25" t="inlineStr">
        <is>
          <t>tax_rates__postcodes</t>
        </is>
      </c>
      <c r="B433" s="29" t="inlineStr">
        <is>
          <t>tax_rates.postcodes · TEXT · WooCommerce tax_rates</t>
        </is>
      </c>
      <c r="C433" s="26" t="n"/>
      <c r="D433" s="27">
        <f>IF(AND($C433="x",$A433&lt;&gt;""),$A433,"")</f>
        <v/>
      </c>
    </row>
    <row r="434">
      <c r="A434" s="25" t="inlineStr">
        <is>
          <t>tax_rates__priority</t>
        </is>
      </c>
      <c r="B434" s="29" t="inlineStr">
        <is>
          <t>tax_rates.priority · NUMERIC · WooCommerce tax_rates</t>
        </is>
      </c>
      <c r="C434" s="26" t="n"/>
      <c r="D434" s="27">
        <f>IF(AND($C434="x",$A434&lt;&gt;""),$A434,"")</f>
        <v/>
      </c>
    </row>
    <row r="435">
      <c r="A435" s="25" t="inlineStr">
        <is>
          <t>tax_rates__rate</t>
        </is>
      </c>
      <c r="B435" s="29" t="inlineStr">
        <is>
          <t>tax_rates.rate · TEXT · WooCommerce tax_rates</t>
        </is>
      </c>
      <c r="C435" s="26" t="n"/>
      <c r="D435" s="27">
        <f>IF(AND($C435="x",$A435&lt;&gt;""),$A435,"")</f>
        <v/>
      </c>
    </row>
    <row r="436">
      <c r="A436" s="25" t="inlineStr">
        <is>
          <t>tax_rates__shipping</t>
        </is>
      </c>
      <c r="B436" s="29" t="inlineStr">
        <is>
          <t>tax_rates.shipping · BOOLEAN · WooCommerce tax_rates</t>
        </is>
      </c>
      <c r="C436" s="26" t="n"/>
      <c r="D436" s="27">
        <f>IF(AND($C436="x",$A436&lt;&gt;""),$A436,"")</f>
        <v/>
      </c>
    </row>
    <row r="437">
      <c r="A437" s="25" t="inlineStr">
        <is>
          <t>tax_rates__state</t>
        </is>
      </c>
      <c r="B437" s="29" t="inlineStr">
        <is>
          <t>tax_rates.state · TEXT · WooCommerce tax_rates</t>
        </is>
      </c>
      <c r="C437" s="26" t="n"/>
      <c r="D437" s="27">
        <f>IF(AND($C437="x",$A437&lt;&gt;""),$A437,"")</f>
        <v/>
      </c>
    </row>
    <row r="438">
      <c r="A438" s="22" t="inlineStr">
        <is>
          <t>Eigen veld toevoegen: zet hieronder het Windsor-veld-id in kolom A en een x in kolom C (tot rij 448).</t>
        </is>
      </c>
    </row>
    <row r="439">
      <c r="A439" s="30" t="n"/>
      <c r="C439" s="30" t="n"/>
      <c r="D439" s="27">
        <f>IF(AND($C439="x",$A439&lt;&gt;""),$A439,"")</f>
        <v/>
      </c>
    </row>
    <row r="440">
      <c r="A440" s="30" t="n"/>
      <c r="C440" s="30" t="n"/>
      <c r="D440" s="27">
        <f>IF(AND($C440="x",$A440&lt;&gt;""),$A440,"")</f>
        <v/>
      </c>
    </row>
    <row r="441">
      <c r="A441" s="30" t="n"/>
      <c r="C441" s="30" t="n"/>
      <c r="D441" s="27">
        <f>IF(AND($C441="x",$A441&lt;&gt;""),$A441,"")</f>
        <v/>
      </c>
    </row>
    <row r="442">
      <c r="A442" s="30" t="n"/>
      <c r="C442" s="30" t="n"/>
      <c r="D442" s="27">
        <f>IF(AND($C442="x",$A442&lt;&gt;""),$A442,"")</f>
        <v/>
      </c>
    </row>
    <row r="443">
      <c r="A443" s="30" t="n"/>
      <c r="C443" s="30" t="n"/>
      <c r="D443" s="27">
        <f>IF(AND($C443="x",$A443&lt;&gt;""),$A443,"")</f>
        <v/>
      </c>
    </row>
    <row r="444">
      <c r="A444" s="30" t="n"/>
      <c r="C444" s="30" t="n"/>
      <c r="D444" s="27">
        <f>IF(AND($C444="x",$A444&lt;&gt;""),$A444,"")</f>
        <v/>
      </c>
    </row>
    <row r="445">
      <c r="A445" s="30" t="n"/>
      <c r="C445" s="30" t="n"/>
      <c r="D445" s="27">
        <f>IF(AND($C445="x",$A445&lt;&gt;""),$A445,"")</f>
        <v/>
      </c>
    </row>
    <row r="446">
      <c r="A446" s="30" t="n"/>
      <c r="C446" s="30" t="n"/>
      <c r="D446" s="27">
        <f>IF(AND($C446="x",$A446&lt;&gt;""),$A446,"")</f>
        <v/>
      </c>
    </row>
    <row r="447">
      <c r="A447" s="30" t="n"/>
      <c r="C447" s="30" t="n"/>
      <c r="D447" s="27">
        <f>IF(AND($C447="x",$A447&lt;&gt;""),$A447,"")</f>
        <v/>
      </c>
    </row>
    <row r="448">
      <c r="A448" s="30" t="n"/>
      <c r="C448" s="30" t="n"/>
      <c r="D448" s="27">
        <f>IF(AND($C448="x",$A448&lt;&gt;""),$A448,"")</f>
        <v/>
      </c>
    </row>
  </sheetData>
  <mergeCells count="3">
    <mergeCell ref="B8:D8"/>
    <mergeCell ref="A438:C438"/>
    <mergeCell ref="A22:C22"/>
  </mergeCells>
  <dataValidations count="1">
    <dataValidation sqref="C12 C13 C14 C15 C16 C17 C18 C19 C20 C21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9 C440 C441 C442 C443 C444 C445 C446 C447 C448"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24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Magento orders</t>
        </is>
      </c>
      <c r="C1" s="22" t="inlineStr">
        <is>
          <t>Status: Nieuw — dashboard leest dit nog niet · ROAS (omzetbron naast GA4)</t>
        </is>
      </c>
    </row>
    <row r="2">
      <c r="A2" s="3" t="inlineStr">
        <is>
          <t>Connector</t>
        </is>
      </c>
      <c r="B2" s="6" t="inlineStr">
        <is>
          <t>magento</t>
        </is>
      </c>
    </row>
    <row r="3">
      <c r="A3" s="3" t="inlineStr">
        <is>
          <t>Account-id (uit Instellingen)</t>
        </is>
      </c>
      <c r="B3" s="23">
        <f>IF(Instellingen!$B$35="","",Instellingen!$B$35)</f>
        <v/>
      </c>
      <c r="C3" s="8" t="inlineStr">
        <is>
          <t>Leeg = geen select_accounts in de URL</t>
        </is>
      </c>
    </row>
    <row r="4">
      <c r="A4" s="3" t="inlineStr">
        <is>
          <t>Taaknaam (Task name)</t>
        </is>
      </c>
      <c r="B4" s="23">
        <f>"Windsor - Sheets - Magento orders - "&amp;Instellingen!$B$3</f>
        <v/>
      </c>
    </row>
    <row r="5">
      <c r="A5" s="3" t="inlineStr">
        <is>
          <t>Tabnaam (Sheet Name)</t>
        </is>
      </c>
      <c r="B5" s="23">
        <f>"Magento - orders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$241)&amp;IF($B$3&lt;&gt;"","&amp;select_accounts="&amp;$B$3,"")&amp;IF(Instellingen!$B$5&lt;&gt;"","&amp;_field_headers="&amp;Instellingen!$B$5,"")</f>
        <v/>
      </c>
    </row>
    <row r="9">
      <c r="A9" s="3" t="inlineStr">
        <is>
          <t>Aantal velden in de query</t>
        </is>
      </c>
      <c r="B9" s="6">
        <f>COUNTIF($C$12:$C$241,"x")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order_store_name</t>
        </is>
      </c>
      <c r="B15" s="25" t="inlineStr">
        <is>
          <t>Store · Windsor: Order Store Name · TEXT</t>
        </is>
      </c>
      <c r="C15" s="26" t="n"/>
      <c r="D15" s="27">
        <f>IF(AND($C15="x",$A15&lt;&gt;""),$A15,"")</f>
        <v/>
      </c>
    </row>
    <row r="16">
      <c r="A16" s="16" t="inlineStr">
        <is>
          <t>order_entity_id</t>
        </is>
      </c>
      <c r="B16" s="25" t="inlineStr">
        <is>
          <t>Interne id · Windsor: Order Entity Id · TEXT</t>
        </is>
      </c>
      <c r="C16" s="26" t="n"/>
      <c r="D16" s="27">
        <f>IF(AND($C16="x",$A16&lt;&gt;""),$A16,"")</f>
        <v/>
      </c>
    </row>
    <row r="17">
      <c r="A17" s="16" t="inlineStr">
        <is>
          <t>order_increment_id</t>
        </is>
      </c>
      <c r="B17" s="25" t="inlineStr">
        <is>
          <t>Bestelnummer (identiteit) · Windsor: Order Increment Id(order id) · TEXT</t>
        </is>
      </c>
      <c r="C17" s="26" t="inlineStr">
        <is>
          <t>x</t>
        </is>
      </c>
      <c r="D17" s="27">
        <f>IF(AND($C17="x",$A17&lt;&gt;""),$A17,"")</f>
        <v/>
      </c>
    </row>
    <row r="18">
      <c r="A18" s="16" t="inlineStr">
        <is>
          <t>order_created_at</t>
        </is>
      </c>
      <c r="B18" s="25" t="inlineStr">
        <is>
          <t>Besteldatum · Windsor: Order Created At · TIMESTAMP</t>
        </is>
      </c>
      <c r="C18" s="26" t="inlineStr">
        <is>
          <t>x</t>
        </is>
      </c>
      <c r="D18" s="27">
        <f>IF(AND($C18="x",$A18&lt;&gt;""),$A18,"")</f>
        <v/>
      </c>
    </row>
    <row r="19">
      <c r="A19" s="16" t="inlineStr">
        <is>
          <t>order_status</t>
        </is>
      </c>
      <c r="B19" s="25" t="inlineStr">
        <is>
          <t>Status · Windsor: Order Status · TEXT</t>
        </is>
      </c>
      <c r="C19" s="26" t="inlineStr">
        <is>
          <t>x</t>
        </is>
      </c>
      <c r="D19" s="27">
        <f>IF(AND($C19="x",$A19&lt;&gt;""),$A19,"")</f>
        <v/>
      </c>
    </row>
    <row r="20">
      <c r="A20" s="16" t="inlineStr">
        <is>
          <t>order_state</t>
        </is>
      </c>
      <c r="B20" s="25" t="inlineStr">
        <is>
          <t>State · Windsor: Order State · TEXT</t>
        </is>
      </c>
      <c r="C20" s="26" t="n"/>
      <c r="D20" s="27">
        <f>IF(AND($C20="x",$A20&lt;&gt;""),$A20,"")</f>
        <v/>
      </c>
    </row>
    <row r="21">
      <c r="A21" s="16" t="inlineStr">
        <is>
          <t>order_grand_total</t>
        </is>
      </c>
      <c r="B21" s="25" t="inlineStr">
        <is>
          <t>Totaal · Windsor: Order Grand Total · NUMERIC</t>
        </is>
      </c>
      <c r="C21" s="26" t="inlineStr">
        <is>
          <t>x</t>
        </is>
      </c>
      <c r="D21" s="27">
        <f>IF(AND($C21="x",$A21&lt;&gt;""),$A21,"")</f>
        <v/>
      </c>
    </row>
    <row r="22">
      <c r="A22" s="16" t="inlineStr">
        <is>
          <t>order_subtotal</t>
        </is>
      </c>
      <c r="B22" s="25" t="inlineStr">
        <is>
          <t>Subtotaal · Windsor: Order Subtotal · NUMERIC</t>
        </is>
      </c>
      <c r="C22" s="26" t="inlineStr">
        <is>
          <t>x</t>
        </is>
      </c>
      <c r="D22" s="27">
        <f>IF(AND($C22="x",$A22&lt;&gt;""),$A22,"")</f>
        <v/>
      </c>
    </row>
    <row r="23">
      <c r="A23" s="16" t="inlineStr">
        <is>
          <t>order_tax_amount</t>
        </is>
      </c>
      <c r="B23" s="25" t="inlineStr">
        <is>
          <t>Btw · Windsor: Order Tax Amount · NUMERIC</t>
        </is>
      </c>
      <c r="C23" s="26" t="inlineStr">
        <is>
          <t>x</t>
        </is>
      </c>
      <c r="D23" s="27">
        <f>IF(AND($C23="x",$A23&lt;&gt;""),$A23,"")</f>
        <v/>
      </c>
    </row>
    <row r="24">
      <c r="A24" s="16" t="inlineStr">
        <is>
          <t>order_discount_amount</t>
        </is>
      </c>
      <c r="B24" s="25" t="inlineStr">
        <is>
          <t>Korting · Windsor: Order Discount Amount · NUMERIC</t>
        </is>
      </c>
      <c r="C24" s="26" t="inlineStr">
        <is>
          <t>x</t>
        </is>
      </c>
      <c r="D24" s="27">
        <f>IF(AND($C24="x",$A24&lt;&gt;""),$A24,"")</f>
        <v/>
      </c>
    </row>
    <row r="25">
      <c r="A25" s="16" t="inlineStr">
        <is>
          <t>order_shipping_amount</t>
        </is>
      </c>
      <c r="B25" s="25" t="inlineStr">
        <is>
          <t>Verzendkosten · Windsor: Order Shipping Amount · NUMERIC</t>
        </is>
      </c>
      <c r="C25" s="26" t="inlineStr">
        <is>
          <t>x</t>
        </is>
      </c>
      <c r="D25" s="27">
        <f>IF(AND($C25="x",$A25&lt;&gt;""),$A25,"")</f>
        <v/>
      </c>
    </row>
    <row r="26">
      <c r="A26" s="16" t="inlineStr">
        <is>
          <t>order_total_refunded</t>
        </is>
      </c>
      <c r="B26" s="25" t="inlineStr">
        <is>
          <t>Terugbetaald · Windsor: Order Total Refunded · NUMERIC</t>
        </is>
      </c>
      <c r="C26" s="26" t="inlineStr">
        <is>
          <t>x</t>
        </is>
      </c>
      <c r="D26" s="27">
        <f>IF(AND($C26="x",$A26&lt;&gt;""),$A26,"")</f>
        <v/>
      </c>
    </row>
    <row r="27">
      <c r="A27" s="16" t="inlineStr">
        <is>
          <t>order_customer_id</t>
        </is>
      </c>
      <c r="B27" s="25" t="inlineStr">
        <is>
          <t>Klant-id · Windsor: Order Customer Id · TEXT</t>
        </is>
      </c>
      <c r="C27" s="26" t="inlineStr">
        <is>
          <t>x</t>
        </is>
      </c>
      <c r="D27" s="27">
        <f>IF(AND($C27="x",$A27&lt;&gt;""),$A27,"")</f>
        <v/>
      </c>
    </row>
    <row r="28">
      <c r="A28" s="28" t="inlineStr">
        <is>
          <t>— Overige Windsor-velden van connector 'magento' (202; weergavenaam · type · rapport). Zet een x om ze op te nemen. —</t>
        </is>
      </c>
      <c r="D28" s="27" t="inlineStr"/>
    </row>
    <row r="29">
      <c r="A29" s="25" t="inlineStr">
        <is>
          <t>catalog_product_category_ids</t>
        </is>
      </c>
      <c r="B29" s="29" t="inlineStr">
        <is>
          <t>Catalog Product Category Ids · TEXT · Magento catalog_product</t>
        </is>
      </c>
      <c r="C29" s="26" t="n"/>
      <c r="D29" s="27">
        <f>IF(AND($C29="x",$A29&lt;&gt;""),$A29,"")</f>
        <v/>
      </c>
    </row>
    <row r="30">
      <c r="A30" s="25" t="inlineStr">
        <is>
          <t>catalog_product_category_names</t>
        </is>
      </c>
      <c r="B30" s="29" t="inlineStr">
        <is>
          <t>Catalog Product Category Names · TEXT · Magento catalog_product</t>
        </is>
      </c>
      <c r="C30" s="26" t="n"/>
      <c r="D30" s="27">
        <f>IF(AND($C30="x",$A30&lt;&gt;""),$A30,"")</f>
        <v/>
      </c>
    </row>
    <row r="31">
      <c r="A31" s="25" t="inlineStr">
        <is>
          <t>catalog_product_created_at</t>
        </is>
      </c>
      <c r="B31" s="29" t="inlineStr">
        <is>
          <t>Catalog Product Created At · TIMESTAMP · Magento catalog_product</t>
        </is>
      </c>
      <c r="C31" s="26" t="n"/>
      <c r="D31" s="27">
        <f>IF(AND($C31="x",$A31&lt;&gt;""),$A31,"")</f>
        <v/>
      </c>
    </row>
    <row r="32">
      <c r="A32" s="25" t="inlineStr">
        <is>
          <t>catalog_product_is_in_stock</t>
        </is>
      </c>
      <c r="B32" s="29" t="inlineStr">
        <is>
          <t>Catalog Product Is In Stock · BOOLEAN · Magento catalog_product</t>
        </is>
      </c>
      <c r="C32" s="26" t="n"/>
      <c r="D32" s="27">
        <f>IF(AND($C32="x",$A32&lt;&gt;""),$A32,"")</f>
        <v/>
      </c>
    </row>
    <row r="33">
      <c r="A33" s="25" t="inlineStr">
        <is>
          <t>catalog_product_name</t>
        </is>
      </c>
      <c r="B33" s="29" t="inlineStr">
        <is>
          <t>Catalog Product Name · TEXT · Magento catalog_product</t>
        </is>
      </c>
      <c r="C33" s="26" t="n"/>
      <c r="D33" s="27">
        <f>IF(AND($C33="x",$A33&lt;&gt;""),$A33,"")</f>
        <v/>
      </c>
    </row>
    <row r="34">
      <c r="A34" s="25" t="inlineStr">
        <is>
          <t>catalog_product_price</t>
        </is>
      </c>
      <c r="B34" s="29" t="inlineStr">
        <is>
          <t>Catalog Product Price · NUMERIC · Magento catalog_product</t>
        </is>
      </c>
      <c r="C34" s="26" t="n"/>
      <c r="D34" s="27">
        <f>IF(AND($C34="x",$A34&lt;&gt;""),$A34,"")</f>
        <v/>
      </c>
    </row>
    <row r="35">
      <c r="A35" s="25" t="inlineStr">
        <is>
          <t>catalog_product_qty</t>
        </is>
      </c>
      <c r="B35" s="29" t="inlineStr">
        <is>
          <t>Catalog Product Qty · NUMERIC · Magento catalog_product</t>
        </is>
      </c>
      <c r="C35" s="26" t="n"/>
      <c r="D35" s="27">
        <f>IF(AND($C35="x",$A35&lt;&gt;""),$A35,"")</f>
        <v/>
      </c>
    </row>
    <row r="36">
      <c r="A36" s="25" t="inlineStr">
        <is>
          <t>catalog_product_sku</t>
        </is>
      </c>
      <c r="B36" s="29" t="inlineStr">
        <is>
          <t>Catalog Product SKU · TEXT · Magento catalog_product</t>
        </is>
      </c>
      <c r="C36" s="26" t="n"/>
      <c r="D36" s="27">
        <f>IF(AND($C36="x",$A36&lt;&gt;""),$A36,"")</f>
        <v/>
      </c>
    </row>
    <row r="37">
      <c r="A37" s="25" t="inlineStr">
        <is>
          <t>catalog_product_status</t>
        </is>
      </c>
      <c r="B37" s="29" t="inlineStr">
        <is>
          <t>Catalog Product Status · TEXT · Magento catalog_product</t>
        </is>
      </c>
      <c r="C37" s="26" t="n"/>
      <c r="D37" s="27">
        <f>IF(AND($C37="x",$A37&lt;&gt;""),$A37,"")</f>
        <v/>
      </c>
    </row>
    <row r="38">
      <c r="A38" s="25" t="inlineStr">
        <is>
          <t>catalog_product_type</t>
        </is>
      </c>
      <c r="B38" s="29" t="inlineStr">
        <is>
          <t>Catalog Product Type · TEXT · Magento catalog_product</t>
        </is>
      </c>
      <c r="C38" s="26" t="n"/>
      <c r="D38" s="27">
        <f>IF(AND($C38="x",$A38&lt;&gt;""),$A38,"")</f>
        <v/>
      </c>
    </row>
    <row r="39">
      <c r="A39" s="25" t="inlineStr">
        <is>
          <t>catalog_product_updated_at</t>
        </is>
      </c>
      <c r="B39" s="29" t="inlineStr">
        <is>
          <t>Catalog Product Updated At · TIMESTAMP · Magento catalog_product</t>
        </is>
      </c>
      <c r="C39" s="26" t="n"/>
      <c r="D39" s="27">
        <f>IF(AND($C39="x",$A39&lt;&gt;""),$A39,"")</f>
        <v/>
      </c>
    </row>
    <row r="40">
      <c r="A40" s="25" t="inlineStr">
        <is>
          <t>catalog_product_visibility</t>
        </is>
      </c>
      <c r="B40" s="29" t="inlineStr">
        <is>
          <t>Catalog Product Visibility · TEXT · Magento catalog_product</t>
        </is>
      </c>
      <c r="C40" s="26" t="n"/>
      <c r="D40" s="27">
        <f>IF(AND($C40="x",$A40&lt;&gt;""),$A40,"")</f>
        <v/>
      </c>
    </row>
    <row r="41">
      <c r="A41" s="25" t="inlineStr">
        <is>
          <t>order_applied_rule_ids</t>
        </is>
      </c>
      <c r="B41" s="29" t="inlineStr">
        <is>
          <t>Order Applied Rule Ids · TEXT · Magento order</t>
        </is>
      </c>
      <c r="C41" s="26" t="n"/>
      <c r="D41" s="27">
        <f>IF(AND($C41="x",$A41&lt;&gt;""),$A41,"")</f>
        <v/>
      </c>
    </row>
    <row r="42">
      <c r="A42" s="25" t="inlineStr">
        <is>
          <t>order_base_currency_code</t>
        </is>
      </c>
      <c r="B42" s="29" t="inlineStr">
        <is>
          <t>Order Base Currency Code · TEXT · Magento order</t>
        </is>
      </c>
      <c r="C42" s="26" t="n"/>
      <c r="D42" s="27">
        <f>IF(AND($C42="x",$A42&lt;&gt;""),$A42,"")</f>
        <v/>
      </c>
    </row>
    <row r="43">
      <c r="A43" s="25" t="inlineStr">
        <is>
          <t>order_base_discount_amount</t>
        </is>
      </c>
      <c r="B43" s="29" t="inlineStr">
        <is>
          <t>Order Base Discount Amount · NUMERIC · Magento order</t>
        </is>
      </c>
      <c r="C43" s="26" t="n"/>
      <c r="D43" s="27">
        <f>IF(AND($C43="x",$A43&lt;&gt;""),$A43,"")</f>
        <v/>
      </c>
    </row>
    <row r="44">
      <c r="A44" s="25" t="inlineStr">
        <is>
          <t>order_base_discount_invoiced</t>
        </is>
      </c>
      <c r="B44" s="29" t="inlineStr">
        <is>
          <t>Order Base Discount Invoiced · NUMERIC · Magento order</t>
        </is>
      </c>
      <c r="C44" s="26" t="n"/>
      <c r="D44" s="27">
        <f>IF(AND($C44="x",$A44&lt;&gt;""),$A44,"")</f>
        <v/>
      </c>
    </row>
    <row r="45">
      <c r="A45" s="25" t="inlineStr">
        <is>
          <t>order_base_discount_tax_compensation_amount</t>
        </is>
      </c>
      <c r="B45" s="29" t="inlineStr">
        <is>
          <t>Order Base Discount Tax Compensation Amount · NUMERIC · Magento order</t>
        </is>
      </c>
      <c r="C45" s="26" t="n"/>
      <c r="D45" s="27">
        <f>IF(AND($C45="x",$A45&lt;&gt;""),$A45,"")</f>
        <v/>
      </c>
    </row>
    <row r="46">
      <c r="A46" s="25" t="inlineStr">
        <is>
          <t>order_base_discount_tax_compensation_invoiced</t>
        </is>
      </c>
      <c r="B46" s="29" t="inlineStr">
        <is>
          <t>Order Base Discount Tax Compensation Invoiced · NUMERIC · Magento order</t>
        </is>
      </c>
      <c r="C46" s="26" t="n"/>
      <c r="D46" s="27">
        <f>IF(AND($C46="x",$A46&lt;&gt;""),$A46,"")</f>
        <v/>
      </c>
    </row>
    <row r="47">
      <c r="A47" s="25" t="inlineStr">
        <is>
          <t>order_base_grand_total</t>
        </is>
      </c>
      <c r="B47" s="29" t="inlineStr">
        <is>
          <t>Order Base Grand Total · NUMERIC · Magento order</t>
        </is>
      </c>
      <c r="C47" s="26" t="n"/>
      <c r="D47" s="27">
        <f>IF(AND($C47="x",$A47&lt;&gt;""),$A47,"")</f>
        <v/>
      </c>
    </row>
    <row r="48">
      <c r="A48" s="25" t="inlineStr">
        <is>
          <t>order_base_shipping_amount</t>
        </is>
      </c>
      <c r="B48" s="29" t="inlineStr">
        <is>
          <t>Order Base Shipping Amount · NUMERIC · Magento order</t>
        </is>
      </c>
      <c r="C48" s="26" t="n"/>
      <c r="D48" s="27">
        <f>IF(AND($C48="x",$A48&lt;&gt;""),$A48,"")</f>
        <v/>
      </c>
    </row>
    <row r="49">
      <c r="A49" s="25" t="inlineStr">
        <is>
          <t>order_base_shipping_cancelled</t>
        </is>
      </c>
      <c r="B49" s="29" t="inlineStr">
        <is>
          <t>Order Base Shipping Cancelled · NUMERIC · Magento order</t>
        </is>
      </c>
      <c r="C49" s="26" t="n"/>
      <c r="D49" s="27">
        <f>IF(AND($C49="x",$A49&lt;&gt;""),$A49,"")</f>
        <v/>
      </c>
    </row>
    <row r="50">
      <c r="A50" s="25" t="inlineStr">
        <is>
          <t>order_base_shipping_discount_amount</t>
        </is>
      </c>
      <c r="B50" s="29" t="inlineStr">
        <is>
          <t>Order Base Shipping Discount Amount · NUMERIC · Magento order</t>
        </is>
      </c>
      <c r="C50" s="26" t="n"/>
      <c r="D50" s="27">
        <f>IF(AND($C50="x",$A50&lt;&gt;""),$A50,"")</f>
        <v/>
      </c>
    </row>
    <row r="51">
      <c r="A51" s="25" t="inlineStr">
        <is>
          <t>order_base_shipping_discount_tax_compensation_amnt</t>
        </is>
      </c>
      <c r="B51" s="29" t="inlineStr">
        <is>
          <t>Order Base Shipping Discount Tax Compensation Amnt · NUMERIC · Magento order</t>
        </is>
      </c>
      <c r="C51" s="26" t="n"/>
      <c r="D51" s="27">
        <f>IF(AND($C51="x",$A51&lt;&gt;""),$A51,"")</f>
        <v/>
      </c>
    </row>
    <row r="52">
      <c r="A52" s="25" t="inlineStr">
        <is>
          <t>order_base_shipping_incl_tax</t>
        </is>
      </c>
      <c r="B52" s="29" t="inlineStr">
        <is>
          <t>Order Base Shipping Incl Tax · NUMERIC · Magento order</t>
        </is>
      </c>
      <c r="C52" s="26" t="n"/>
      <c r="D52" s="27">
        <f>IF(AND($C52="x",$A52&lt;&gt;""),$A52,"")</f>
        <v/>
      </c>
    </row>
    <row r="53">
      <c r="A53" s="25" t="inlineStr">
        <is>
          <t>order_base_shipping_invoiced</t>
        </is>
      </c>
      <c r="B53" s="29" t="inlineStr">
        <is>
          <t>Order Base Shipping Invoiced · NUMERIC · Magento order</t>
        </is>
      </c>
      <c r="C53" s="26" t="n"/>
      <c r="D53" s="27">
        <f>IF(AND($C53="x",$A53&lt;&gt;""),$A53,"")</f>
        <v/>
      </c>
    </row>
    <row r="54">
      <c r="A54" s="25" t="inlineStr">
        <is>
          <t>order_base_shipping_refunded</t>
        </is>
      </c>
      <c r="B54" s="29" t="inlineStr">
        <is>
          <t>Order Base Shipping Refunded · NUMERIC · Magento order</t>
        </is>
      </c>
      <c r="C54" s="26" t="n"/>
      <c r="D54" s="27">
        <f>IF(AND($C54="x",$A54&lt;&gt;""),$A54,"")</f>
        <v/>
      </c>
    </row>
    <row r="55">
      <c r="A55" s="25" t="inlineStr">
        <is>
          <t>order_base_shipping_tax_amount</t>
        </is>
      </c>
      <c r="B55" s="29" t="inlineStr">
        <is>
          <t>Order Base Shipping Tax Amount · NUMERIC · Magento order</t>
        </is>
      </c>
      <c r="C55" s="26" t="n"/>
      <c r="D55" s="27">
        <f>IF(AND($C55="x",$A55&lt;&gt;""),$A55,"")</f>
        <v/>
      </c>
    </row>
    <row r="56">
      <c r="A56" s="25" t="inlineStr">
        <is>
          <t>order_base_subtotal</t>
        </is>
      </c>
      <c r="B56" s="29" t="inlineStr">
        <is>
          <t>Order Base Subtotal · NUMERIC · Magento order</t>
        </is>
      </c>
      <c r="C56" s="26" t="n"/>
      <c r="D56" s="27">
        <f>IF(AND($C56="x",$A56&lt;&gt;""),$A56,"")</f>
        <v/>
      </c>
    </row>
    <row r="57">
      <c r="A57" s="25" t="inlineStr">
        <is>
          <t>order_base_subtotal_incl_tax</t>
        </is>
      </c>
      <c r="B57" s="29" t="inlineStr">
        <is>
          <t>Order Base Subtotal Incl Tax · NUMERIC · Magento order</t>
        </is>
      </c>
      <c r="C57" s="26" t="n"/>
      <c r="D57" s="27">
        <f>IF(AND($C57="x",$A57&lt;&gt;""),$A57,"")</f>
        <v/>
      </c>
    </row>
    <row r="58">
      <c r="A58" s="25" t="inlineStr">
        <is>
          <t>order_base_subtotal_invoiced</t>
        </is>
      </c>
      <c r="B58" s="29" t="inlineStr">
        <is>
          <t>Order Base Subtotal Invoiced · NUMERIC · Magento order</t>
        </is>
      </c>
      <c r="C58" s="26" t="n"/>
      <c r="D58" s="27">
        <f>IF(AND($C58="x",$A58&lt;&gt;""),$A58,"")</f>
        <v/>
      </c>
    </row>
    <row r="59">
      <c r="A59" s="25" t="inlineStr">
        <is>
          <t>order_base_subtotal_refunded</t>
        </is>
      </c>
      <c r="B59" s="29" t="inlineStr">
        <is>
          <t>Order Base Subtotal Refunded · NUMERIC · Magento order</t>
        </is>
      </c>
      <c r="C59" s="26" t="n"/>
      <c r="D59" s="27">
        <f>IF(AND($C59="x",$A59&lt;&gt;""),$A59,"")</f>
        <v/>
      </c>
    </row>
    <row r="60">
      <c r="A60" s="25" t="inlineStr">
        <is>
          <t>order_base_tax_amount</t>
        </is>
      </c>
      <c r="B60" s="29" t="inlineStr">
        <is>
          <t>Order Base Tax Amount · NUMERIC · Magento order</t>
        </is>
      </c>
      <c r="C60" s="26" t="n"/>
      <c r="D60" s="27">
        <f>IF(AND($C60="x",$A60&lt;&gt;""),$A60,"")</f>
        <v/>
      </c>
    </row>
    <row r="61">
      <c r="A61" s="25" t="inlineStr">
        <is>
          <t>order_base_tax_invoiced</t>
        </is>
      </c>
      <c r="B61" s="29" t="inlineStr">
        <is>
          <t>Order Base Tax Invoiced · NUMERIC · Magento order</t>
        </is>
      </c>
      <c r="C61" s="26" t="n"/>
      <c r="D61" s="27">
        <f>IF(AND($C61="x",$A61&lt;&gt;""),$A61,"")</f>
        <v/>
      </c>
    </row>
    <row r="62">
      <c r="A62" s="25" t="inlineStr">
        <is>
          <t>order_base_tax_refunded</t>
        </is>
      </c>
      <c r="B62" s="29" t="inlineStr">
        <is>
          <t>Order Base Tax Refunded · NUMERIC · Magento order</t>
        </is>
      </c>
      <c r="C62" s="26" t="n"/>
      <c r="D62" s="27">
        <f>IF(AND($C62="x",$A62&lt;&gt;""),$A62,"")</f>
        <v/>
      </c>
    </row>
    <row r="63">
      <c r="A63" s="25" t="inlineStr">
        <is>
          <t>order_base_to_global_rate</t>
        </is>
      </c>
      <c r="B63" s="29" t="inlineStr">
        <is>
          <t>Order Base To Global Rate · NUMERIC · Magento order</t>
        </is>
      </c>
      <c r="C63" s="26" t="n"/>
      <c r="D63" s="27">
        <f>IF(AND($C63="x",$A63&lt;&gt;""),$A63,"")</f>
        <v/>
      </c>
    </row>
    <row r="64">
      <c r="A64" s="25" t="inlineStr">
        <is>
          <t>order_base_to_order_rate</t>
        </is>
      </c>
      <c r="B64" s="29" t="inlineStr">
        <is>
          <t>Order Base To Order Rate · NUMERIC · Magento order</t>
        </is>
      </c>
      <c r="C64" s="26" t="n"/>
      <c r="D64" s="27">
        <f>IF(AND($C64="x",$A64&lt;&gt;""),$A64,"")</f>
        <v/>
      </c>
    </row>
    <row r="65">
      <c r="A65" s="25" t="inlineStr">
        <is>
          <t>order_base_total_due</t>
        </is>
      </c>
      <c r="B65" s="29" t="inlineStr">
        <is>
          <t>Order Base Total Due · NUMERIC · Magento order</t>
        </is>
      </c>
      <c r="C65" s="26" t="n"/>
      <c r="D65" s="27">
        <f>IF(AND($C65="x",$A65&lt;&gt;""),$A65,"")</f>
        <v/>
      </c>
    </row>
    <row r="66">
      <c r="A66" s="25" t="inlineStr">
        <is>
          <t>order_base_total_invoiced</t>
        </is>
      </c>
      <c r="B66" s="29" t="inlineStr">
        <is>
          <t>Order Base Total Invoiced · NUMERIC · Magento order</t>
        </is>
      </c>
      <c r="C66" s="26" t="n"/>
      <c r="D66" s="27">
        <f>IF(AND($C66="x",$A66&lt;&gt;""),$A66,"")</f>
        <v/>
      </c>
    </row>
    <row r="67">
      <c r="A67" s="25" t="inlineStr">
        <is>
          <t>order_base_total_invoiced_cost</t>
        </is>
      </c>
      <c r="B67" s="29" t="inlineStr">
        <is>
          <t>Order Base Total Invoiced Cost · NUMERIC · Magento order</t>
        </is>
      </c>
      <c r="C67" s="26" t="n"/>
      <c r="D67" s="27">
        <f>IF(AND($C67="x",$A67&lt;&gt;""),$A67,"")</f>
        <v/>
      </c>
    </row>
    <row r="68">
      <c r="A68" s="25" t="inlineStr">
        <is>
          <t>order_base_total_paid</t>
        </is>
      </c>
      <c r="B68" s="29" t="inlineStr">
        <is>
          <t>Order Base Total Paid · NUMERIC · Magento order</t>
        </is>
      </c>
      <c r="C68" s="26" t="n"/>
      <c r="D68" s="27">
        <f>IF(AND($C68="x",$A68&lt;&gt;""),$A68,"")</f>
        <v/>
      </c>
    </row>
    <row r="69">
      <c r="A69" s="25" t="inlineStr">
        <is>
          <t>order_base_total_refunded</t>
        </is>
      </c>
      <c r="B69" s="29" t="inlineStr">
        <is>
          <t>Order Base Total Refunded · NUMERIC · Magento order</t>
        </is>
      </c>
      <c r="C69" s="26" t="n"/>
      <c r="D69" s="27">
        <f>IF(AND($C69="x",$A69&lt;&gt;""),$A69,"")</f>
        <v/>
      </c>
    </row>
    <row r="70">
      <c r="A70" s="25" t="inlineStr">
        <is>
          <t>order_bill_to_name</t>
        </is>
      </c>
      <c r="B70" s="29" t="inlineStr">
        <is>
          <t>Order Bill To Name · TEXT · Magento order</t>
        </is>
      </c>
      <c r="C70" s="26" t="n"/>
      <c r="D70" s="27">
        <f>IF(AND($C70="x",$A70&lt;&gt;""),$A70,"")</f>
        <v/>
      </c>
    </row>
    <row r="71">
      <c r="A71" s="25" t="inlineStr">
        <is>
          <t>order_billing_address_address_type</t>
        </is>
      </c>
      <c r="B71" s="29" t="inlineStr">
        <is>
          <t>Order Billing Address Type · TEXT · Magento order</t>
        </is>
      </c>
      <c r="C71" s="26" t="n"/>
      <c r="D71" s="27">
        <f>IF(AND($C71="x",$A71&lt;&gt;""),$A71,"")</f>
        <v/>
      </c>
    </row>
    <row r="72">
      <c r="A72" s="25" t="inlineStr">
        <is>
          <t>order_billing_address_city</t>
        </is>
      </c>
      <c r="B72" s="29" t="inlineStr">
        <is>
          <t>Order Billing Address City · CITY · Magento order</t>
        </is>
      </c>
      <c r="C72" s="26" t="n"/>
      <c r="D72" s="27">
        <f>IF(AND($C72="x",$A72&lt;&gt;""),$A72,"")</f>
        <v/>
      </c>
    </row>
    <row r="73">
      <c r="A73" s="25" t="inlineStr">
        <is>
          <t>order_billing_address_company</t>
        </is>
      </c>
      <c r="B73" s="29" t="inlineStr">
        <is>
          <t>Order Billing Address Company · TEXT · Magento order</t>
        </is>
      </c>
      <c r="C73" s="26" t="n"/>
      <c r="D73" s="27">
        <f>IF(AND($C73="x",$A73&lt;&gt;""),$A73,"")</f>
        <v/>
      </c>
    </row>
    <row r="74">
      <c r="A74" s="25" t="inlineStr">
        <is>
          <t>order_billing_address_country_id</t>
        </is>
      </c>
      <c r="B74" s="29" t="inlineStr">
        <is>
          <t>Order Billing Address Country Id · TEXT · Magento order</t>
        </is>
      </c>
      <c r="C74" s="26" t="n"/>
      <c r="D74" s="27">
        <f>IF(AND($C74="x",$A74&lt;&gt;""),$A74,"")</f>
        <v/>
      </c>
    </row>
    <row r="75">
      <c r="A75" s="25" t="inlineStr">
        <is>
          <t>order_billing_address_email</t>
        </is>
      </c>
      <c r="B75" s="29" t="inlineStr">
        <is>
          <t>Order Billing Address Email · TEXT · Magento order</t>
        </is>
      </c>
      <c r="C75" s="26" t="n"/>
      <c r="D75" s="27">
        <f>IF(AND($C75="x",$A75&lt;&gt;""),$A75,"")</f>
        <v/>
      </c>
    </row>
    <row r="76">
      <c r="A76" s="25" t="inlineStr">
        <is>
          <t>order_billing_address_firstname</t>
        </is>
      </c>
      <c r="B76" s="29" t="inlineStr">
        <is>
          <t>Order Billing Address Firstname · TEXT · Magento order</t>
        </is>
      </c>
      <c r="C76" s="26" t="n"/>
      <c r="D76" s="27">
        <f>IF(AND($C76="x",$A76&lt;&gt;""),$A76,"")</f>
        <v/>
      </c>
    </row>
    <row r="77">
      <c r="A77" s="25" t="inlineStr">
        <is>
          <t>order_billing_address_id</t>
        </is>
      </c>
      <c r="B77" s="29" t="inlineStr">
        <is>
          <t>Order Billing Address Id · TEXT · Magento order</t>
        </is>
      </c>
      <c r="C77" s="26" t="n"/>
      <c r="D77" s="27">
        <f>IF(AND($C77="x",$A77&lt;&gt;""),$A77,"")</f>
        <v/>
      </c>
    </row>
    <row r="78">
      <c r="A78" s="25" t="inlineStr">
        <is>
          <t>order_billing_address_lastname</t>
        </is>
      </c>
      <c r="B78" s="29" t="inlineStr">
        <is>
          <t>Order Billing Address Lastname · TEXT · Magento order</t>
        </is>
      </c>
      <c r="C78" s="26" t="n"/>
      <c r="D78" s="27">
        <f>IF(AND($C78="x",$A78&lt;&gt;""),$A78,"")</f>
        <v/>
      </c>
    </row>
    <row r="79">
      <c r="A79" s="25" t="inlineStr">
        <is>
          <t>order_billing_address_postcode</t>
        </is>
      </c>
      <c r="B79" s="29" t="inlineStr">
        <is>
          <t>Order Billing Address Postcode · TEXT · Magento order</t>
        </is>
      </c>
      <c r="C79" s="26" t="n"/>
      <c r="D79" s="27">
        <f>IF(AND($C79="x",$A79&lt;&gt;""),$A79,"")</f>
        <v/>
      </c>
    </row>
    <row r="80">
      <c r="A80" s="25" t="inlineStr">
        <is>
          <t>order_billing_address_region</t>
        </is>
      </c>
      <c r="B80" s="29" t="inlineStr">
        <is>
          <t>Order Billing Address Region · REGION · Magento order</t>
        </is>
      </c>
      <c r="C80" s="26" t="n"/>
      <c r="D80" s="27">
        <f>IF(AND($C80="x",$A80&lt;&gt;""),$A80,"")</f>
        <v/>
      </c>
    </row>
    <row r="81">
      <c r="A81" s="25" t="inlineStr">
        <is>
          <t>order_billing_address_street</t>
        </is>
      </c>
      <c r="B81" s="29" t="inlineStr">
        <is>
          <t>Order Billing Address Street · TEXT · Magento order</t>
        </is>
      </c>
      <c r="C81" s="26" t="n"/>
      <c r="D81" s="27">
        <f>IF(AND($C81="x",$A81&lt;&gt;""),$A81,"")</f>
        <v/>
      </c>
    </row>
    <row r="82">
      <c r="A82" s="25" t="inlineStr">
        <is>
          <t>order_billing_address_telephone</t>
        </is>
      </c>
      <c r="B82" s="29" t="inlineStr">
        <is>
          <t>Order Billing Address Telephone · TEXT · Magento order</t>
        </is>
      </c>
      <c r="C82" s="26" t="n"/>
      <c r="D82" s="27">
        <f>IF(AND($C82="x",$A82&lt;&gt;""),$A82,"")</f>
        <v/>
      </c>
    </row>
    <row r="83">
      <c r="A83" s="25" t="inlineStr">
        <is>
          <t>order_coupon_code</t>
        </is>
      </c>
      <c r="B83" s="29" t="inlineStr">
        <is>
          <t>Order's Coupon Code · TEXT · Magento order</t>
        </is>
      </c>
      <c r="C83" s="26" t="n"/>
      <c r="D83" s="27">
        <f>IF(AND($C83="x",$A83&lt;&gt;""),$A83,"")</f>
        <v/>
      </c>
    </row>
    <row r="84">
      <c r="A84" s="25" t="inlineStr">
        <is>
          <t>order_customer_email</t>
        </is>
      </c>
      <c r="B84" s="29" t="inlineStr">
        <is>
          <t>Order Customer Email · TEXT · Magento order</t>
        </is>
      </c>
      <c r="C84" s="26" t="n"/>
      <c r="D84" s="27">
        <f>IF(AND($C84="x",$A84&lt;&gt;""),$A84,"")</f>
        <v/>
      </c>
    </row>
    <row r="85">
      <c r="A85" s="25" t="inlineStr">
        <is>
          <t>order_customer_firstname</t>
        </is>
      </c>
      <c r="B85" s="29" t="inlineStr">
        <is>
          <t>Order Customer Firstname · TEXT · Magento order</t>
        </is>
      </c>
      <c r="C85" s="26" t="n"/>
      <c r="D85" s="27">
        <f>IF(AND($C85="x",$A85&lt;&gt;""),$A85,"")</f>
        <v/>
      </c>
    </row>
    <row r="86">
      <c r="A86" s="25" t="inlineStr">
        <is>
          <t>order_customer_group_id</t>
        </is>
      </c>
      <c r="B86" s="29" t="inlineStr">
        <is>
          <t>Order Customer Group Id · TEXT · Magento order</t>
        </is>
      </c>
      <c r="C86" s="26" t="n"/>
      <c r="D86" s="27">
        <f>IF(AND($C86="x",$A86&lt;&gt;""),$A86,"")</f>
        <v/>
      </c>
    </row>
    <row r="87">
      <c r="A87" s="25" t="inlineStr">
        <is>
          <t>order_customer_is_guest</t>
        </is>
      </c>
      <c r="B87" s="29" t="inlineStr">
        <is>
          <t>Order Customer Is Guest · BOOLEAN · Magento order</t>
        </is>
      </c>
      <c r="C87" s="26" t="n"/>
      <c r="D87" s="27">
        <f>IF(AND($C87="x",$A87&lt;&gt;""),$A87,"")</f>
        <v/>
      </c>
    </row>
    <row r="88">
      <c r="A88" s="25" t="inlineStr">
        <is>
          <t>order_customer_lastname</t>
        </is>
      </c>
      <c r="B88" s="29" t="inlineStr">
        <is>
          <t>Order Customer Lastname · TEXT · Magento order</t>
        </is>
      </c>
      <c r="C88" s="26" t="n"/>
      <c r="D88" s="27">
        <f>IF(AND($C88="x",$A88&lt;&gt;""),$A88,"")</f>
        <v/>
      </c>
    </row>
    <row r="89">
      <c r="A89" s="25" t="inlineStr">
        <is>
          <t>order_customer_note_notify</t>
        </is>
      </c>
      <c r="B89" s="29" t="inlineStr">
        <is>
          <t>Order Customer Note Notify · TEXT · Magento order</t>
        </is>
      </c>
      <c r="C89" s="26" t="n"/>
      <c r="D89" s="27">
        <f>IF(AND($C89="x",$A89&lt;&gt;""),$A89,"")</f>
        <v/>
      </c>
    </row>
    <row r="90">
      <c r="A90" s="25" t="inlineStr">
        <is>
          <t>order_discount_description</t>
        </is>
      </c>
      <c r="B90" s="29" t="inlineStr">
        <is>
          <t>Order Discount Description · TEXT · Magento order</t>
        </is>
      </c>
      <c r="C90" s="26" t="n"/>
      <c r="D90" s="27">
        <f>IF(AND($C90="x",$A90&lt;&gt;""),$A90,"")</f>
        <v/>
      </c>
    </row>
    <row r="91">
      <c r="A91" s="25" t="inlineStr">
        <is>
          <t>order_discount_invoiced</t>
        </is>
      </c>
      <c r="B91" s="29" t="inlineStr">
        <is>
          <t>Order Discount Invoiced · NUMERIC · Magento order</t>
        </is>
      </c>
      <c r="C91" s="26" t="n"/>
      <c r="D91" s="27">
        <f>IF(AND($C91="x",$A91&lt;&gt;""),$A91,"")</f>
        <v/>
      </c>
    </row>
    <row r="92">
      <c r="A92" s="25" t="inlineStr">
        <is>
          <t>order_discount_tax_compensation_amount</t>
        </is>
      </c>
      <c r="B92" s="29" t="inlineStr">
        <is>
          <t>Order Discount Tax Compensation Amount · NUMERIC · Magento order</t>
        </is>
      </c>
      <c r="C92" s="26" t="n"/>
      <c r="D92" s="27">
        <f>IF(AND($C92="x",$A92&lt;&gt;""),$A92,"")</f>
        <v/>
      </c>
    </row>
    <row r="93">
      <c r="A93" s="25" t="inlineStr">
        <is>
          <t>order_discount_tax_compensation_invoiced</t>
        </is>
      </c>
      <c r="B93" s="29" t="inlineStr">
        <is>
          <t>Order Discount Tax Compensation Invoiced · NUMERIC · Magento order</t>
        </is>
      </c>
      <c r="C93" s="26" t="n"/>
      <c r="D93" s="27">
        <f>IF(AND($C93="x",$A93&lt;&gt;""),$A93,"")</f>
        <v/>
      </c>
    </row>
    <row r="94">
      <c r="A94" s="25" t="inlineStr">
        <is>
          <t>order_email_sent</t>
        </is>
      </c>
      <c r="B94" s="29" t="inlineStr">
        <is>
          <t>Order Email Sent · NUMERIC · Magento order</t>
        </is>
      </c>
      <c r="C94" s="26" t="n"/>
      <c r="D94" s="27">
        <f>IF(AND($C94="x",$A94&lt;&gt;""),$A94,"")</f>
        <v/>
      </c>
    </row>
    <row r="95">
      <c r="A95" s="25" t="inlineStr">
        <is>
          <t>order_extension_attributes_is_jm360</t>
        </is>
      </c>
      <c r="B95" s="29" t="inlineStr">
        <is>
          <t>Order Is JMango360 · BOOLEAN · Magento order</t>
        </is>
      </c>
      <c r="C95" s="26" t="n"/>
      <c r="D95" s="27">
        <f>IF(AND($C95="x",$A95&lt;&gt;""),$A95,"")</f>
        <v/>
      </c>
    </row>
    <row r="96">
      <c r="A96" s="25" t="inlineStr">
        <is>
          <t>order_global_currency_code</t>
        </is>
      </c>
      <c r="B96" s="29" t="inlineStr">
        <is>
          <t>Order Global Currency Code · TEXT · Magento order</t>
        </is>
      </c>
      <c r="C96" s="26" t="n"/>
      <c r="D96" s="27">
        <f>IF(AND($C96="x",$A96&lt;&gt;""),$A96,"")</f>
        <v/>
      </c>
    </row>
    <row r="97">
      <c r="A97" s="25" t="inlineStr">
        <is>
          <t>order_is_virtual</t>
        </is>
      </c>
      <c r="B97" s="29" t="inlineStr">
        <is>
          <t>Order Is Virtual · BOOLEAN · Magento order</t>
        </is>
      </c>
      <c r="C97" s="26" t="n"/>
      <c r="D97" s="27">
        <f>IF(AND($C97="x",$A97&lt;&gt;""),$A97,"")</f>
        <v/>
      </c>
    </row>
    <row r="98">
      <c r="A98" s="25" t="inlineStr">
        <is>
          <t>order_order_currency_code</t>
        </is>
      </c>
      <c r="B98" s="29" t="inlineStr">
        <is>
          <t>Order Currency Code · TEXT · Magento order</t>
        </is>
      </c>
      <c r="C98" s="26" t="n"/>
      <c r="D98" s="27">
        <f>IF(AND($C98="x",$A98&lt;&gt;""),$A98,"")</f>
        <v/>
      </c>
    </row>
    <row r="99">
      <c r="A99" s="25" t="inlineStr">
        <is>
          <t>order_payment_method</t>
        </is>
      </c>
      <c r="B99" s="29" t="inlineStr">
        <is>
          <t>Order Payment Method · TEXT · Magento order</t>
        </is>
      </c>
      <c r="C99" s="26" t="n"/>
      <c r="D99" s="27">
        <f>IF(AND($C99="x",$A99&lt;&gt;""),$A99,"")</f>
        <v/>
      </c>
    </row>
    <row r="100">
      <c r="A100" s="25" t="inlineStr">
        <is>
          <t>order_protect_code</t>
        </is>
      </c>
      <c r="B100" s="29" t="inlineStr">
        <is>
          <t>Order Protect Code · TEXT · Magento order</t>
        </is>
      </c>
      <c r="C100" s="26" t="n"/>
      <c r="D100" s="27">
        <f>IF(AND($C100="x",$A100&lt;&gt;""),$A100,"")</f>
        <v/>
      </c>
    </row>
    <row r="101">
      <c r="A101" s="25" t="inlineStr">
        <is>
          <t>order_quote_id</t>
        </is>
      </c>
      <c r="B101" s="29" t="inlineStr">
        <is>
          <t>Order Quote Id · TEXT · Magento order</t>
        </is>
      </c>
      <c r="C101" s="26" t="n"/>
      <c r="D101" s="27">
        <f>IF(AND($C101="x",$A101&lt;&gt;""),$A101,"")</f>
        <v/>
      </c>
    </row>
    <row r="102">
      <c r="A102" s="25" t="inlineStr">
        <is>
          <t>order_remote_ip</t>
        </is>
      </c>
      <c r="B102" s="29" t="inlineStr">
        <is>
          <t>Order Remote Ip · TEXT · Magento order</t>
        </is>
      </c>
      <c r="C102" s="26" t="n"/>
      <c r="D102" s="27">
        <f>IF(AND($C102="x",$A102&lt;&gt;""),$A102,"")</f>
        <v/>
      </c>
    </row>
    <row r="103">
      <c r="A103" s="25" t="inlineStr">
        <is>
          <t>order_shipping_address_address_type</t>
        </is>
      </c>
      <c r="B103" s="29" t="inlineStr">
        <is>
          <t>Order Shipping Address Type · TEXT · Magento order</t>
        </is>
      </c>
      <c r="C103" s="26" t="n"/>
      <c r="D103" s="27">
        <f>IF(AND($C103="x",$A103&lt;&gt;""),$A103,"")</f>
        <v/>
      </c>
    </row>
    <row r="104">
      <c r="A104" s="25" t="inlineStr">
        <is>
          <t>order_shipping_address_city</t>
        </is>
      </c>
      <c r="B104" s="29" t="inlineStr">
        <is>
          <t>Order Shipping Address City · CITY · Magento order</t>
        </is>
      </c>
      <c r="C104" s="26" t="n"/>
      <c r="D104" s="27">
        <f>IF(AND($C104="x",$A104&lt;&gt;""),$A104,"")</f>
        <v/>
      </c>
    </row>
    <row r="105">
      <c r="A105" s="25" t="inlineStr">
        <is>
          <t>order_shipping_address_company</t>
        </is>
      </c>
      <c r="B105" s="29" t="inlineStr">
        <is>
          <t>Order Shipping Address Company · TEXT · Magento order</t>
        </is>
      </c>
      <c r="C105" s="26" t="n"/>
      <c r="D105" s="27">
        <f>IF(AND($C105="x",$A105&lt;&gt;""),$A105,"")</f>
        <v/>
      </c>
    </row>
    <row r="106">
      <c r="A106" s="25" t="inlineStr">
        <is>
          <t>order_shipping_address_country_id</t>
        </is>
      </c>
      <c r="B106" s="29" t="inlineStr">
        <is>
          <t>Order Shipping Address Country Id · TEXT · Magento order</t>
        </is>
      </c>
      <c r="C106" s="26" t="n"/>
      <c r="D106" s="27">
        <f>IF(AND($C106="x",$A106&lt;&gt;""),$A106,"")</f>
        <v/>
      </c>
    </row>
    <row r="107">
      <c r="A107" s="25" t="inlineStr">
        <is>
          <t>order_shipping_address_email</t>
        </is>
      </c>
      <c r="B107" s="29" t="inlineStr">
        <is>
          <t>Order Shipping Address Email · TEXT · Magento order</t>
        </is>
      </c>
      <c r="C107" s="26" t="n"/>
      <c r="D107" s="27">
        <f>IF(AND($C107="x",$A107&lt;&gt;""),$A107,"")</f>
        <v/>
      </c>
    </row>
    <row r="108">
      <c r="A108" s="25" t="inlineStr">
        <is>
          <t>order_shipping_address_firstname</t>
        </is>
      </c>
      <c r="B108" s="29" t="inlineStr">
        <is>
          <t>Order Shipping Address Firstname · TEXT · Magento order</t>
        </is>
      </c>
      <c r="C108" s="26" t="n"/>
      <c r="D108" s="27">
        <f>IF(AND($C108="x",$A108&lt;&gt;""),$A108,"")</f>
        <v/>
      </c>
    </row>
    <row r="109">
      <c r="A109" s="25" t="inlineStr">
        <is>
          <t>order_shipping_address_lastname</t>
        </is>
      </c>
      <c r="B109" s="29" t="inlineStr">
        <is>
          <t>Order Shipping Address Lastname · TEXT · Magento order</t>
        </is>
      </c>
      <c r="C109" s="26" t="n"/>
      <c r="D109" s="27">
        <f>IF(AND($C109="x",$A109&lt;&gt;""),$A109,"")</f>
        <v/>
      </c>
    </row>
    <row r="110">
      <c r="A110" s="25" t="inlineStr">
        <is>
          <t>order_shipping_address_postcode</t>
        </is>
      </c>
      <c r="B110" s="29" t="inlineStr">
        <is>
          <t>Order Shipping Address Postcode · TEXT · Magento order</t>
        </is>
      </c>
      <c r="C110" s="26" t="n"/>
      <c r="D110" s="27">
        <f>IF(AND($C110="x",$A110&lt;&gt;""),$A110,"")</f>
        <v/>
      </c>
    </row>
    <row r="111">
      <c r="A111" s="25" t="inlineStr">
        <is>
          <t>order_shipping_address_region</t>
        </is>
      </c>
      <c r="B111" s="29" t="inlineStr">
        <is>
          <t>Order Shipping Address Region · REGION · Magento order</t>
        </is>
      </c>
      <c r="C111" s="26" t="n"/>
      <c r="D111" s="27">
        <f>IF(AND($C111="x",$A111&lt;&gt;""),$A111,"")</f>
        <v/>
      </c>
    </row>
    <row r="112">
      <c r="A112" s="25" t="inlineStr">
        <is>
          <t>order_shipping_address_street</t>
        </is>
      </c>
      <c r="B112" s="29" t="inlineStr">
        <is>
          <t>Order Shipping Address Street · TEXT · Magento order</t>
        </is>
      </c>
      <c r="C112" s="26" t="n"/>
      <c r="D112" s="27">
        <f>IF(AND($C112="x",$A112&lt;&gt;""),$A112,"")</f>
        <v/>
      </c>
    </row>
    <row r="113">
      <c r="A113" s="25" t="inlineStr">
        <is>
          <t>order_shipping_address_telephone</t>
        </is>
      </c>
      <c r="B113" s="29" t="inlineStr">
        <is>
          <t>Order Shipping Address Telephone · TEXT · Magento order</t>
        </is>
      </c>
      <c r="C113" s="26" t="n"/>
      <c r="D113" s="27">
        <f>IF(AND($C113="x",$A113&lt;&gt;""),$A113,"")</f>
        <v/>
      </c>
    </row>
    <row r="114">
      <c r="A114" s="25" t="inlineStr">
        <is>
          <t>order_shipping_description</t>
        </is>
      </c>
      <c r="B114" s="29" t="inlineStr">
        <is>
          <t>Order Shipping Description · TEXT · Magento order</t>
        </is>
      </c>
      <c r="C114" s="26" t="n"/>
      <c r="D114" s="27">
        <f>IF(AND($C114="x",$A114&lt;&gt;""),$A114,"")</f>
        <v/>
      </c>
    </row>
    <row r="115">
      <c r="A115" s="25" t="inlineStr">
        <is>
          <t>order_shipping_discount_amount</t>
        </is>
      </c>
      <c r="B115" s="29" t="inlineStr">
        <is>
          <t>Order Shipping Discount Amount · NUMERIC · Magento order</t>
        </is>
      </c>
      <c r="C115" s="26" t="n"/>
      <c r="D115" s="27">
        <f>IF(AND($C115="x",$A115&lt;&gt;""),$A115,"")</f>
        <v/>
      </c>
    </row>
    <row r="116">
      <c r="A116" s="25" t="inlineStr">
        <is>
          <t>order_shipping_discount_tax_compensation_amount</t>
        </is>
      </c>
      <c r="B116" s="29" t="inlineStr">
        <is>
          <t>Order Shipping Discount Tax Compensation Amount · NUMERIC · Magento order</t>
        </is>
      </c>
      <c r="C116" s="26" t="n"/>
      <c r="D116" s="27">
        <f>IF(AND($C116="x",$A116&lt;&gt;""),$A116,"")</f>
        <v/>
      </c>
    </row>
    <row r="117">
      <c r="A117" s="25" t="inlineStr">
        <is>
          <t>order_shipping_incl_tax</t>
        </is>
      </c>
      <c r="B117" s="29" t="inlineStr">
        <is>
          <t>Order Shipping Incl Tax · NUMERIC · Magento order</t>
        </is>
      </c>
      <c r="C117" s="26" t="n"/>
      <c r="D117" s="27">
        <f>IF(AND($C117="x",$A117&lt;&gt;""),$A117,"")</f>
        <v/>
      </c>
    </row>
    <row r="118">
      <c r="A118" s="25" t="inlineStr">
        <is>
          <t>order_shipping_invoiced</t>
        </is>
      </c>
      <c r="B118" s="29" t="inlineStr">
        <is>
          <t>Order Shipping Invoiced · NUMERIC · Magento order</t>
        </is>
      </c>
      <c r="C118" s="26" t="n"/>
      <c r="D118" s="27">
        <f>IF(AND($C118="x",$A118&lt;&gt;""),$A118,"")</f>
        <v/>
      </c>
    </row>
    <row r="119">
      <c r="A119" s="25" t="inlineStr">
        <is>
          <t>order_shipping_refunded</t>
        </is>
      </c>
      <c r="B119" s="29" t="inlineStr">
        <is>
          <t>Order Shipping Refunded · NUMERIC · Magento order</t>
        </is>
      </c>
      <c r="C119" s="26" t="n"/>
      <c r="D119" s="27">
        <f>IF(AND($C119="x",$A119&lt;&gt;""),$A119,"")</f>
        <v/>
      </c>
    </row>
    <row r="120">
      <c r="A120" s="25" t="inlineStr">
        <is>
          <t>order_shipping_tax_amount</t>
        </is>
      </c>
      <c r="B120" s="29" t="inlineStr">
        <is>
          <t>Order Shipping Tax Amount · NUMERIC · Magento order</t>
        </is>
      </c>
      <c r="C120" s="26" t="n"/>
      <c r="D120" s="27">
        <f>IF(AND($C120="x",$A120&lt;&gt;""),$A120,"")</f>
        <v/>
      </c>
    </row>
    <row r="121">
      <c r="A121" s="25" t="inlineStr">
        <is>
          <t>order_store_currency_code</t>
        </is>
      </c>
      <c r="B121" s="29" t="inlineStr">
        <is>
          <t>Order Store Currency Code · TEXT · Magento order</t>
        </is>
      </c>
      <c r="C121" s="26" t="n"/>
      <c r="D121" s="27">
        <f>IF(AND($C121="x",$A121&lt;&gt;""),$A121,"")</f>
        <v/>
      </c>
    </row>
    <row r="122">
      <c r="A122" s="25" t="inlineStr">
        <is>
          <t>order_store_id</t>
        </is>
      </c>
      <c r="B122" s="29" t="inlineStr">
        <is>
          <t>Order Store Id · TEXT · Magento order</t>
        </is>
      </c>
      <c r="C122" s="26" t="n"/>
      <c r="D122" s="27">
        <f>IF(AND($C122="x",$A122&lt;&gt;""),$A122,"")</f>
        <v/>
      </c>
    </row>
    <row r="123">
      <c r="A123" s="25" t="inlineStr">
        <is>
          <t>order_store_to_base_rate</t>
        </is>
      </c>
      <c r="B123" s="29" t="inlineStr">
        <is>
          <t>Order Store To Base Rate · NUMERIC · Magento order</t>
        </is>
      </c>
      <c r="C123" s="26" t="n"/>
      <c r="D123" s="27">
        <f>IF(AND($C123="x",$A123&lt;&gt;""),$A123,"")</f>
        <v/>
      </c>
    </row>
    <row r="124">
      <c r="A124" s="25" t="inlineStr">
        <is>
          <t>order_store_to_order_rate</t>
        </is>
      </c>
      <c r="B124" s="29" t="inlineStr">
        <is>
          <t>Order Store To Order Rate · NUMERIC · Magento order</t>
        </is>
      </c>
      <c r="C124" s="26" t="n"/>
      <c r="D124" s="27">
        <f>IF(AND($C124="x",$A124&lt;&gt;""),$A124,"")</f>
        <v/>
      </c>
    </row>
    <row r="125">
      <c r="A125" s="25" t="inlineStr">
        <is>
          <t>order_subtotal_incl_tax</t>
        </is>
      </c>
      <c r="B125" s="29" t="inlineStr">
        <is>
          <t>Order Subtotal Incl Tax · NUMERIC · Magento order</t>
        </is>
      </c>
      <c r="C125" s="26" t="n"/>
      <c r="D125" s="27">
        <f>IF(AND($C125="x",$A125&lt;&gt;""),$A125,"")</f>
        <v/>
      </c>
    </row>
    <row r="126">
      <c r="A126" s="25" t="inlineStr">
        <is>
          <t>order_subtotal_invoiced</t>
        </is>
      </c>
      <c r="B126" s="29" t="inlineStr">
        <is>
          <t>Order Subtotal Invoiced · NUMERIC · Magento order</t>
        </is>
      </c>
      <c r="C126" s="26" t="n"/>
      <c r="D126" s="27">
        <f>IF(AND($C126="x",$A126&lt;&gt;""),$A126,"")</f>
        <v/>
      </c>
    </row>
    <row r="127">
      <c r="A127" s="25" t="inlineStr">
        <is>
          <t>order_subtotal_refunded</t>
        </is>
      </c>
      <c r="B127" s="29" t="inlineStr">
        <is>
          <t>Order Subtotal Refunded · NUMERIC · Magento order</t>
        </is>
      </c>
      <c r="C127" s="26" t="n"/>
      <c r="D127" s="27">
        <f>IF(AND($C127="x",$A127&lt;&gt;""),$A127,"")</f>
        <v/>
      </c>
    </row>
    <row r="128">
      <c r="A128" s="25" t="inlineStr">
        <is>
          <t>order_tax_invoiced</t>
        </is>
      </c>
      <c r="B128" s="29" t="inlineStr">
        <is>
          <t>Order Tax Invoiced · NUMERIC · Magento order</t>
        </is>
      </c>
      <c r="C128" s="26" t="n"/>
      <c r="D128" s="27">
        <f>IF(AND($C128="x",$A128&lt;&gt;""),$A128,"")</f>
        <v/>
      </c>
    </row>
    <row r="129">
      <c r="A129" s="25" t="inlineStr">
        <is>
          <t>order_tax_refunded</t>
        </is>
      </c>
      <c r="B129" s="29" t="inlineStr">
        <is>
          <t>Order Tax Refunded · NUMERIC · Magento order</t>
        </is>
      </c>
      <c r="C129" s="26" t="n"/>
      <c r="D129" s="27">
        <f>IF(AND($C129="x",$A129&lt;&gt;""),$A129,"")</f>
        <v/>
      </c>
    </row>
    <row r="130">
      <c r="A130" s="25" t="inlineStr">
        <is>
          <t>order_total_due</t>
        </is>
      </c>
      <c r="B130" s="29" t="inlineStr">
        <is>
          <t>Order Total Due · NUMERIC · Magento order</t>
        </is>
      </c>
      <c r="C130" s="26" t="n"/>
      <c r="D130" s="27">
        <f>IF(AND($C130="x",$A130&lt;&gt;""),$A130,"")</f>
        <v/>
      </c>
    </row>
    <row r="131">
      <c r="A131" s="25" t="inlineStr">
        <is>
          <t>order_total_invoiced</t>
        </is>
      </c>
      <c r="B131" s="29" t="inlineStr">
        <is>
          <t>Order Total Invoiced · NUMERIC · Magento order</t>
        </is>
      </c>
      <c r="C131" s="26" t="n"/>
      <c r="D131" s="27">
        <f>IF(AND($C131="x",$A131&lt;&gt;""),$A131,"")</f>
        <v/>
      </c>
    </row>
    <row r="132">
      <c r="A132" s="25" t="inlineStr">
        <is>
          <t>order_total_item_count</t>
        </is>
      </c>
      <c r="B132" s="29" t="inlineStr">
        <is>
          <t>Order Total Item Count · NUMERIC · Magento order</t>
        </is>
      </c>
      <c r="C132" s="26" t="n"/>
      <c r="D132" s="27">
        <f>IF(AND($C132="x",$A132&lt;&gt;""),$A132,"")</f>
        <v/>
      </c>
    </row>
    <row r="133">
      <c r="A133" s="25" t="inlineStr">
        <is>
          <t>order_total_paid</t>
        </is>
      </c>
      <c r="B133" s="29" t="inlineStr">
        <is>
          <t>Order Total Paid · NUMERIC · Magento order</t>
        </is>
      </c>
      <c r="C133" s="26" t="n"/>
      <c r="D133" s="27">
        <f>IF(AND($C133="x",$A133&lt;&gt;""),$A133,"")</f>
        <v/>
      </c>
    </row>
    <row r="134">
      <c r="A134" s="25" t="inlineStr">
        <is>
          <t>order_total_qty_ordered</t>
        </is>
      </c>
      <c r="B134" s="29" t="inlineStr">
        <is>
          <t>Order Total Qty Ordered · NUMERIC · Magento order</t>
        </is>
      </c>
      <c r="C134" s="26" t="n"/>
      <c r="D134" s="27">
        <f>IF(AND($C134="x",$A134&lt;&gt;""),$A134,"")</f>
        <v/>
      </c>
    </row>
    <row r="135">
      <c r="A135" s="25" t="inlineStr">
        <is>
          <t>order_updated_at</t>
        </is>
      </c>
      <c r="B135" s="29" t="inlineStr">
        <is>
          <t>Order Updated At · TIMESTAMP · Magento order</t>
        </is>
      </c>
      <c r="C135" s="26" t="n"/>
      <c r="D135" s="27">
        <f>IF(AND($C135="x",$A135&lt;&gt;""),$A135,"")</f>
        <v/>
      </c>
    </row>
    <row r="136">
      <c r="A136" s="25" t="inlineStr">
        <is>
          <t>order_weight</t>
        </is>
      </c>
      <c r="B136" s="29" t="inlineStr">
        <is>
          <t>Order Weight · NUMERIC · Magento order</t>
        </is>
      </c>
      <c r="C136" s="26" t="n"/>
      <c r="D136" s="27">
        <f>IF(AND($C136="x",$A136&lt;&gt;""),$A136,"")</f>
        <v/>
      </c>
    </row>
    <row r="137">
      <c r="A137" s="25" t="inlineStr">
        <is>
          <t>orders_count</t>
        </is>
      </c>
      <c r="B137" s="29" t="inlineStr">
        <is>
          <t>Orders Count · NUMERIC · Magento order</t>
        </is>
      </c>
      <c r="C137" s="26" t="n"/>
      <c r="D137" s="27">
        <f>IF(AND($C137="x",$A137&lt;&gt;""),$A137,"")</f>
        <v/>
      </c>
    </row>
    <row r="138">
      <c r="A138" s="25" t="inlineStr">
        <is>
          <t>order_item_amount_refunded</t>
        </is>
      </c>
      <c r="B138" s="29" t="inlineStr">
        <is>
          <t>Order Item Amount Refunded · NUMERIC · Magento order_item</t>
        </is>
      </c>
      <c r="C138" s="26" t="n"/>
      <c r="D138" s="27">
        <f>IF(AND($C138="x",$A138&lt;&gt;""),$A138,"")</f>
        <v/>
      </c>
    </row>
    <row r="139">
      <c r="A139" s="25" t="inlineStr">
        <is>
          <t>order_item_applied_rule_ids</t>
        </is>
      </c>
      <c r="B139" s="29" t="inlineStr">
        <is>
          <t>Order Item Applied Rule Ids · TEXT · Magento order_item</t>
        </is>
      </c>
      <c r="C139" s="26" t="n"/>
      <c r="D139" s="27">
        <f>IF(AND($C139="x",$A139&lt;&gt;""),$A139,"")</f>
        <v/>
      </c>
    </row>
    <row r="140">
      <c r="A140" s="25" t="inlineStr">
        <is>
          <t>order_item_base_amount_refunded</t>
        </is>
      </c>
      <c r="B140" s="29" t="inlineStr">
        <is>
          <t>Order Item Base Amount Refunded · NUMERIC · Magento order_item</t>
        </is>
      </c>
      <c r="C140" s="26" t="n"/>
      <c r="D140" s="27">
        <f>IF(AND($C140="x",$A140&lt;&gt;""),$A140,"")</f>
        <v/>
      </c>
    </row>
    <row r="141">
      <c r="A141" s="25" t="inlineStr">
        <is>
          <t>order_item_base_cost</t>
        </is>
      </c>
      <c r="B141" s="29" t="inlineStr">
        <is>
          <t>Order Item Base Cost · NUMERIC · Magento order_item</t>
        </is>
      </c>
      <c r="C141" s="26" t="n"/>
      <c r="D141" s="27">
        <f>IF(AND($C141="x",$A141&lt;&gt;""),$A141,"")</f>
        <v/>
      </c>
    </row>
    <row r="142">
      <c r="A142" s="25" t="inlineStr">
        <is>
          <t>order_item_base_discount_amount</t>
        </is>
      </c>
      <c r="B142" s="29" t="inlineStr">
        <is>
          <t>Order Item Base Discount Amount · NUMERIC · Magento order_item</t>
        </is>
      </c>
      <c r="C142" s="26" t="n"/>
      <c r="D142" s="27">
        <f>IF(AND($C142="x",$A142&lt;&gt;""),$A142,"")</f>
        <v/>
      </c>
    </row>
    <row r="143">
      <c r="A143" s="25" t="inlineStr">
        <is>
          <t>order_item_base_discount_invoiced</t>
        </is>
      </c>
      <c r="B143" s="29" t="inlineStr">
        <is>
          <t>Order Item Base Discount Invoiced · NUMERIC · Magento order_item</t>
        </is>
      </c>
      <c r="C143" s="26" t="n"/>
      <c r="D143" s="27">
        <f>IF(AND($C143="x",$A143&lt;&gt;""),$A143,"")</f>
        <v/>
      </c>
    </row>
    <row r="144">
      <c r="A144" s="25" t="inlineStr">
        <is>
          <t>order_item_base_discount_refunded</t>
        </is>
      </c>
      <c r="B144" s="29" t="inlineStr">
        <is>
          <t>Order Item Base Discount Refunded · NUMERIC · Magento order_item</t>
        </is>
      </c>
      <c r="C144" s="26" t="n"/>
      <c r="D144" s="27">
        <f>IF(AND($C144="x",$A144&lt;&gt;""),$A144,"")</f>
        <v/>
      </c>
    </row>
    <row r="145">
      <c r="A145" s="25" t="inlineStr">
        <is>
          <t>order_item_base_discount_tax_compensation_amount</t>
        </is>
      </c>
      <c r="B145" s="29" t="inlineStr">
        <is>
          <t>Order Item Base Discount Tax Compensation Amount · NUMERIC · Magento order_item</t>
        </is>
      </c>
      <c r="C145" s="26" t="n"/>
      <c r="D145" s="27">
        <f>IF(AND($C145="x",$A145&lt;&gt;""),$A145,"")</f>
        <v/>
      </c>
    </row>
    <row r="146">
      <c r="A146" s="25" t="inlineStr">
        <is>
          <t>order_item_base_discount_tax_compensation_invoiced</t>
        </is>
      </c>
      <c r="B146" s="29" t="inlineStr">
        <is>
          <t>Order Item Base Discount Tax Compensation Invoiced · NUMERIC · Magento order_item</t>
        </is>
      </c>
      <c r="C146" s="26" t="n"/>
      <c r="D146" s="27">
        <f>IF(AND($C146="x",$A146&lt;&gt;""),$A146,"")</f>
        <v/>
      </c>
    </row>
    <row r="147">
      <c r="A147" s="25" t="inlineStr">
        <is>
          <t>order_item_base_discount_tax_compensation_refunded</t>
        </is>
      </c>
      <c r="B147" s="29" t="inlineStr">
        <is>
          <t>Order Item Base Discount Tax Compensation Refunded · NUMERIC · Magento order_item</t>
        </is>
      </c>
      <c r="C147" s="26" t="n"/>
      <c r="D147" s="27">
        <f>IF(AND($C147="x",$A147&lt;&gt;""),$A147,"")</f>
        <v/>
      </c>
    </row>
    <row r="148">
      <c r="A148" s="25" t="inlineStr">
        <is>
          <t>order_item_base_original_price</t>
        </is>
      </c>
      <c r="B148" s="29" t="inlineStr">
        <is>
          <t>Order Item Base Original Price · NUMERIC · Magento order_item</t>
        </is>
      </c>
      <c r="C148" s="26" t="n"/>
      <c r="D148" s="27">
        <f>IF(AND($C148="x",$A148&lt;&gt;""),$A148,"")</f>
        <v/>
      </c>
    </row>
    <row r="149">
      <c r="A149" s="25" t="inlineStr">
        <is>
          <t>order_item_base_price</t>
        </is>
      </c>
      <c r="B149" s="29" t="inlineStr">
        <is>
          <t>Order Item Base Price · NUMERIC · Magento order_item</t>
        </is>
      </c>
      <c r="C149" s="26" t="n"/>
      <c r="D149" s="27">
        <f>IF(AND($C149="x",$A149&lt;&gt;""),$A149,"")</f>
        <v/>
      </c>
    </row>
    <row r="150">
      <c r="A150" s="25" t="inlineStr">
        <is>
          <t>order_item_base_price_incl_tax</t>
        </is>
      </c>
      <c r="B150" s="29" t="inlineStr">
        <is>
          <t>Order Item Base Price Incl Tax · NUMERIC · Magento order_item</t>
        </is>
      </c>
      <c r="C150" s="26" t="n"/>
      <c r="D150" s="27">
        <f>IF(AND($C150="x",$A150&lt;&gt;""),$A150,"")</f>
        <v/>
      </c>
    </row>
    <row r="151">
      <c r="A151" s="25" t="inlineStr">
        <is>
          <t>order_item_base_row_invoiced</t>
        </is>
      </c>
      <c r="B151" s="29" t="inlineStr">
        <is>
          <t>Order Item Base Row Invoiced · NUMERIC · Magento order_item</t>
        </is>
      </c>
      <c r="C151" s="26" t="n"/>
      <c r="D151" s="27">
        <f>IF(AND($C151="x",$A151&lt;&gt;""),$A151,"")</f>
        <v/>
      </c>
    </row>
    <row r="152">
      <c r="A152" s="25" t="inlineStr">
        <is>
          <t>order_item_base_row_total</t>
        </is>
      </c>
      <c r="B152" s="29" t="inlineStr">
        <is>
          <t>Order Item Base Row Total · NUMERIC · Magento order_item</t>
        </is>
      </c>
      <c r="C152" s="26" t="n"/>
      <c r="D152" s="27">
        <f>IF(AND($C152="x",$A152&lt;&gt;""),$A152,"")</f>
        <v/>
      </c>
    </row>
    <row r="153">
      <c r="A153" s="25" t="inlineStr">
        <is>
          <t>order_item_base_row_total_incl_tax</t>
        </is>
      </c>
      <c r="B153" s="29" t="inlineStr">
        <is>
          <t>Order Item Base Row Total Incl Tax · NUMERIC · Magento order_item</t>
        </is>
      </c>
      <c r="C153" s="26" t="n"/>
      <c r="D153" s="27">
        <f>IF(AND($C153="x",$A153&lt;&gt;""),$A153,"")</f>
        <v/>
      </c>
    </row>
    <row r="154">
      <c r="A154" s="25" t="inlineStr">
        <is>
          <t>order_item_base_tax_amount</t>
        </is>
      </c>
      <c r="B154" s="29" t="inlineStr">
        <is>
          <t>Order Item Base Tax Amount · NUMERIC · Magento order_item</t>
        </is>
      </c>
      <c r="C154" s="26" t="n"/>
      <c r="D154" s="27">
        <f>IF(AND($C154="x",$A154&lt;&gt;""),$A154,"")</f>
        <v/>
      </c>
    </row>
    <row r="155">
      <c r="A155" s="25" t="inlineStr">
        <is>
          <t>order_item_base_tax_before_discount</t>
        </is>
      </c>
      <c r="B155" s="29" t="inlineStr">
        <is>
          <t>Order Item Base Tax Before Discount · NUMERIC · Magento order_item</t>
        </is>
      </c>
      <c r="C155" s="26" t="n"/>
      <c r="D155" s="27">
        <f>IF(AND($C155="x",$A155&lt;&gt;""),$A155,"")</f>
        <v/>
      </c>
    </row>
    <row r="156">
      <c r="A156" s="25" t="inlineStr">
        <is>
          <t>order_item_base_tax_invoiced</t>
        </is>
      </c>
      <c r="B156" s="29" t="inlineStr">
        <is>
          <t>Order Item Base Tax Invoiced · NUMERIC · Magento order_item</t>
        </is>
      </c>
      <c r="C156" s="26" t="n"/>
      <c r="D156" s="27">
        <f>IF(AND($C156="x",$A156&lt;&gt;""),$A156,"")</f>
        <v/>
      </c>
    </row>
    <row r="157">
      <c r="A157" s="25" t="inlineStr">
        <is>
          <t>order_item_base_tax_refunded</t>
        </is>
      </c>
      <c r="B157" s="29" t="inlineStr">
        <is>
          <t>Order Item Base Tax Refunded · NUMERIC · Magento order_item</t>
        </is>
      </c>
      <c r="C157" s="26" t="n"/>
      <c r="D157" s="27">
        <f>IF(AND($C157="x",$A157&lt;&gt;""),$A157,"")</f>
        <v/>
      </c>
    </row>
    <row r="158">
      <c r="A158" s="25" t="inlineStr">
        <is>
          <t>order_item_base_weee_tax_applied_amount</t>
        </is>
      </c>
      <c r="B158" s="29" t="inlineStr">
        <is>
          <t>Order Item Base Weee Tax Applied Amount · NUMERIC · Magento order_item</t>
        </is>
      </c>
      <c r="C158" s="26" t="n"/>
      <c r="D158" s="27">
        <f>IF(AND($C158="x",$A158&lt;&gt;""),$A158,"")</f>
        <v/>
      </c>
    </row>
    <row r="159">
      <c r="A159" s="25" t="inlineStr">
        <is>
          <t>order_item_base_weee_tax_applied_row_amnt</t>
        </is>
      </c>
      <c r="B159" s="29" t="inlineStr">
        <is>
          <t>Order Item Base Weee Tax Applied Row Amount · NUMERIC · Magento order_item</t>
        </is>
      </c>
      <c r="C159" s="26" t="n"/>
      <c r="D159" s="27">
        <f>IF(AND($C159="x",$A159&lt;&gt;""),$A159,"")</f>
        <v/>
      </c>
    </row>
    <row r="160">
      <c r="A160" s="25" t="inlineStr">
        <is>
          <t>order_item_base_weee_tax_disposition</t>
        </is>
      </c>
      <c r="B160" s="29" t="inlineStr">
        <is>
          <t>Order Item Base Weee Tax Disposition · NUMERIC · Magento order_item</t>
        </is>
      </c>
      <c r="C160" s="26" t="n"/>
      <c r="D160" s="27">
        <f>IF(AND($C160="x",$A160&lt;&gt;""),$A160,"")</f>
        <v/>
      </c>
    </row>
    <row r="161">
      <c r="A161" s="25" t="inlineStr">
        <is>
          <t>order_item_base_weee_tax_row_disposition</t>
        </is>
      </c>
      <c r="B161" s="29" t="inlineStr">
        <is>
          <t>Order Item Base Weee Tax Row Disposition · NUMERIC · Magento order_item</t>
        </is>
      </c>
      <c r="C161" s="26" t="n"/>
      <c r="D161" s="27">
        <f>IF(AND($C161="x",$A161&lt;&gt;""),$A161,"")</f>
        <v/>
      </c>
    </row>
    <row r="162">
      <c r="A162" s="25" t="inlineStr">
        <is>
          <t>order_item_created_at</t>
        </is>
      </c>
      <c r="B162" s="29" t="inlineStr">
        <is>
          <t>Order Item Created At · TIMESTAMP · Magento order_item</t>
        </is>
      </c>
      <c r="C162" s="26" t="n"/>
      <c r="D162" s="27">
        <f>IF(AND($C162="x",$A162&lt;&gt;""),$A162,"")</f>
        <v/>
      </c>
    </row>
    <row r="163">
      <c r="A163" s="25" t="inlineStr">
        <is>
          <t>order_item_discount_amount</t>
        </is>
      </c>
      <c r="B163" s="29" t="inlineStr">
        <is>
          <t>Order Item Discount Amount · NUMERIC · Magento order_item</t>
        </is>
      </c>
      <c r="C163" s="26" t="n"/>
      <c r="D163" s="27">
        <f>IF(AND($C163="x",$A163&lt;&gt;""),$A163,"")</f>
        <v/>
      </c>
    </row>
    <row r="164">
      <c r="A164" s="25" t="inlineStr">
        <is>
          <t>order_item_discount_invoiced</t>
        </is>
      </c>
      <c r="B164" s="29" t="inlineStr">
        <is>
          <t>Order Item Discount Invoiced · NUMERIC · Magento order_item</t>
        </is>
      </c>
      <c r="C164" s="26" t="n"/>
      <c r="D164" s="27">
        <f>IF(AND($C164="x",$A164&lt;&gt;""),$A164,"")</f>
        <v/>
      </c>
    </row>
    <row r="165">
      <c r="A165" s="25" t="inlineStr">
        <is>
          <t>order_item_discount_percent</t>
        </is>
      </c>
      <c r="B165" s="29" t="inlineStr">
        <is>
          <t>Order Item Discount Percent · NUMERIC · Magento order_item</t>
        </is>
      </c>
      <c r="C165" s="26" t="n"/>
      <c r="D165" s="27">
        <f>IF(AND($C165="x",$A165&lt;&gt;""),$A165,"")</f>
        <v/>
      </c>
    </row>
    <row r="166">
      <c r="A166" s="25" t="inlineStr">
        <is>
          <t>order_item_discount_refunded</t>
        </is>
      </c>
      <c r="B166" s="29" t="inlineStr">
        <is>
          <t>Order Item Discount Refunded · NUMERIC · Magento order_item</t>
        </is>
      </c>
      <c r="C166" s="26" t="n"/>
      <c r="D166" s="27">
        <f>IF(AND($C166="x",$A166&lt;&gt;""),$A166,"")</f>
        <v/>
      </c>
    </row>
    <row r="167">
      <c r="A167" s="25" t="inlineStr">
        <is>
          <t>order_item_discount_tax_compensation_amount</t>
        </is>
      </c>
      <c r="B167" s="29" t="inlineStr">
        <is>
          <t>Order Item Discount Tax Compensation Amount · NUMERIC · Magento order_item</t>
        </is>
      </c>
      <c r="C167" s="26" t="n"/>
      <c r="D167" s="27">
        <f>IF(AND($C167="x",$A167&lt;&gt;""),$A167,"")</f>
        <v/>
      </c>
    </row>
    <row r="168">
      <c r="A168" s="25" t="inlineStr">
        <is>
          <t>order_item_discount_tax_compensation_canceled</t>
        </is>
      </c>
      <c r="B168" s="29" t="inlineStr">
        <is>
          <t>Order Item Discount Tax Compensation Canceled · NUMERIC · Magento order_item</t>
        </is>
      </c>
      <c r="C168" s="26" t="n"/>
      <c r="D168" s="27">
        <f>IF(AND($C168="x",$A168&lt;&gt;""),$A168,"")</f>
        <v/>
      </c>
    </row>
    <row r="169">
      <c r="A169" s="25" t="inlineStr">
        <is>
          <t>order_item_discount_tax_compensation_invoiced</t>
        </is>
      </c>
      <c r="B169" s="29" t="inlineStr">
        <is>
          <t>Order Item Discount Tax Compensation Invoiced · NUMERIC · Magento order_item</t>
        </is>
      </c>
      <c r="C169" s="26" t="n"/>
      <c r="D169" s="27">
        <f>IF(AND($C169="x",$A169&lt;&gt;""),$A169,"")</f>
        <v/>
      </c>
    </row>
    <row r="170">
      <c r="A170" s="25" t="inlineStr">
        <is>
          <t>order_item_discount_tax_compensation_refunded</t>
        </is>
      </c>
      <c r="B170" s="29" t="inlineStr">
        <is>
          <t>Order Item Discount Tax Compensation Refunded · NUMERIC · Magento order_item</t>
        </is>
      </c>
      <c r="C170" s="26" t="n"/>
      <c r="D170" s="27">
        <f>IF(AND($C170="x",$A170&lt;&gt;""),$A170,"")</f>
        <v/>
      </c>
    </row>
    <row r="171">
      <c r="A171" s="25" t="inlineStr">
        <is>
          <t>order_item_free_shipping</t>
        </is>
      </c>
      <c r="B171" s="29" t="inlineStr">
        <is>
          <t>Order Item Free Shipping · BOOLEAN · Magento order_item</t>
        </is>
      </c>
      <c r="C171" s="26" t="n"/>
      <c r="D171" s="27">
        <f>IF(AND($C171="x",$A171&lt;&gt;""),$A171,"")</f>
        <v/>
      </c>
    </row>
    <row r="172">
      <c r="A172" s="25" t="inlineStr">
        <is>
          <t>order_item_is_qty_decimal</t>
        </is>
      </c>
      <c r="B172" s="29" t="inlineStr">
        <is>
          <t>Order Item Is Qty Decimal · BOOLEAN · Magento order_item</t>
        </is>
      </c>
      <c r="C172" s="26" t="n"/>
      <c r="D172" s="27">
        <f>IF(AND($C172="x",$A172&lt;&gt;""),$A172,"")</f>
        <v/>
      </c>
    </row>
    <row r="173">
      <c r="A173" s="25" t="inlineStr">
        <is>
          <t>order_item_is_virtual</t>
        </is>
      </c>
      <c r="B173" s="29" t="inlineStr">
        <is>
          <t>Order Item Is Virtual · BOOLEAN · Magento order_item</t>
        </is>
      </c>
      <c r="C173" s="26" t="n"/>
      <c r="D173" s="27">
        <f>IF(AND($C173="x",$A173&lt;&gt;""),$A173,"")</f>
        <v/>
      </c>
    </row>
    <row r="174">
      <c r="A174" s="25" t="inlineStr">
        <is>
          <t>order_item_item_id</t>
        </is>
      </c>
      <c r="B174" s="29" t="inlineStr">
        <is>
          <t>Order Item Id · TEXT · Magento order_item</t>
        </is>
      </c>
      <c r="C174" s="26" t="n"/>
      <c r="D174" s="27">
        <f>IF(AND($C174="x",$A174&lt;&gt;""),$A174,"")</f>
        <v/>
      </c>
    </row>
    <row r="175">
      <c r="A175" s="25" t="inlineStr">
        <is>
          <t>order_item_locked_do_invoice</t>
        </is>
      </c>
      <c r="B175" s="29" t="inlineStr">
        <is>
          <t>Order Item Locked Do Invoice · NUMERIC · Magento order_item</t>
        </is>
      </c>
      <c r="C175" s="26" t="n"/>
      <c r="D175" s="27">
        <f>IF(AND($C175="x",$A175&lt;&gt;""),$A175,"")</f>
        <v/>
      </c>
    </row>
    <row r="176">
      <c r="A176" s="25" t="inlineStr">
        <is>
          <t>order_item_locked_do_ship</t>
        </is>
      </c>
      <c r="B176" s="29" t="inlineStr">
        <is>
          <t>Order Item Locked Do Ship · NUMERIC · Magento order_item</t>
        </is>
      </c>
      <c r="C176" s="26" t="n"/>
      <c r="D176" s="27">
        <f>IF(AND($C176="x",$A176&lt;&gt;""),$A176,"")</f>
        <v/>
      </c>
    </row>
    <row r="177">
      <c r="A177" s="25" t="inlineStr">
        <is>
          <t>order_item_name</t>
        </is>
      </c>
      <c r="B177" s="29" t="inlineStr">
        <is>
          <t>Order Item Name · TEXT · Magento order_item</t>
        </is>
      </c>
      <c r="C177" s="26" t="n"/>
      <c r="D177" s="27">
        <f>IF(AND($C177="x",$A177&lt;&gt;""),$A177,"")</f>
        <v/>
      </c>
    </row>
    <row r="178">
      <c r="A178" s="25" t="inlineStr">
        <is>
          <t>order_item_no_discount</t>
        </is>
      </c>
      <c r="B178" s="29" t="inlineStr">
        <is>
          <t>Order Item No Discount · BOOLEAN · Magento order_item</t>
        </is>
      </c>
      <c r="C178" s="26" t="n"/>
      <c r="D178" s="27">
        <f>IF(AND($C178="x",$A178&lt;&gt;""),$A178,"")</f>
        <v/>
      </c>
    </row>
    <row r="179">
      <c r="A179" s="25" t="inlineStr">
        <is>
          <t>order_item_order_id</t>
        </is>
      </c>
      <c r="B179" s="29" t="inlineStr">
        <is>
          <t>Order Item Order Id · TEXT · Magento order_item</t>
        </is>
      </c>
      <c r="C179" s="26" t="n"/>
      <c r="D179" s="27">
        <f>IF(AND($C179="x",$A179&lt;&gt;""),$A179,"")</f>
        <v/>
      </c>
    </row>
    <row r="180">
      <c r="A180" s="25" t="inlineStr">
        <is>
          <t>order_item_original_price</t>
        </is>
      </c>
      <c r="B180" s="29" t="inlineStr">
        <is>
          <t>Order Item Original Price · NUMERIC · Magento order_item</t>
        </is>
      </c>
      <c r="C180" s="26" t="n"/>
      <c r="D180" s="27">
        <f>IF(AND($C180="x",$A180&lt;&gt;""),$A180,"")</f>
        <v/>
      </c>
    </row>
    <row r="181">
      <c r="A181" s="25" t="inlineStr">
        <is>
          <t>order_item_parent_item_id</t>
        </is>
      </c>
      <c r="B181" s="29" t="inlineStr">
        <is>
          <t>Order Item Parent Item Id · TEXT · Magento order_item</t>
        </is>
      </c>
      <c r="C181" s="26" t="n"/>
      <c r="D181" s="27">
        <f>IF(AND($C181="x",$A181&lt;&gt;""),$A181,"")</f>
        <v/>
      </c>
    </row>
    <row r="182">
      <c r="A182" s="25" t="inlineStr">
        <is>
          <t>order_item_price</t>
        </is>
      </c>
      <c r="B182" s="29" t="inlineStr">
        <is>
          <t>Order Item Price · NUMERIC · Magento order_item</t>
        </is>
      </c>
      <c r="C182" s="26" t="n"/>
      <c r="D182" s="27">
        <f>IF(AND($C182="x",$A182&lt;&gt;""),$A182,"")</f>
        <v/>
      </c>
    </row>
    <row r="183">
      <c r="A183" s="25" t="inlineStr">
        <is>
          <t>order_item_price_incl_tax</t>
        </is>
      </c>
      <c r="B183" s="29" t="inlineStr">
        <is>
          <t>Order Item Price Incl Tax · NUMERIC · Magento order_item</t>
        </is>
      </c>
      <c r="C183" s="26" t="n"/>
      <c r="D183" s="27">
        <f>IF(AND($C183="x",$A183&lt;&gt;""),$A183,"")</f>
        <v/>
      </c>
    </row>
    <row r="184">
      <c r="A184" s="25" t="inlineStr">
        <is>
          <t>order_item_product_id</t>
        </is>
      </c>
      <c r="B184" s="29" t="inlineStr">
        <is>
          <t>Order Item Product Id · TEXT · Magento order_item</t>
        </is>
      </c>
      <c r="C184" s="26" t="n"/>
      <c r="D184" s="27">
        <f>IF(AND($C184="x",$A184&lt;&gt;""),$A184,"")</f>
        <v/>
      </c>
    </row>
    <row r="185">
      <c r="A185" s="25" t="inlineStr">
        <is>
          <t>order_item_product_type</t>
        </is>
      </c>
      <c r="B185" s="29" t="inlineStr">
        <is>
          <t>Order Item Product Type · TEXT · Magento order_item</t>
        </is>
      </c>
      <c r="C185" s="26" t="n"/>
      <c r="D185" s="27">
        <f>IF(AND($C185="x",$A185&lt;&gt;""),$A185,"")</f>
        <v/>
      </c>
    </row>
    <row r="186">
      <c r="A186" s="25" t="inlineStr">
        <is>
          <t>order_item_qty_backordered</t>
        </is>
      </c>
      <c r="B186" s="29" t="inlineStr">
        <is>
          <t>Order Item Qty Backordered · NUMERIC · Magento order_item</t>
        </is>
      </c>
      <c r="C186" s="26" t="n"/>
      <c r="D186" s="27">
        <f>IF(AND($C186="x",$A186&lt;&gt;""),$A186,"")</f>
        <v/>
      </c>
    </row>
    <row r="187">
      <c r="A187" s="25" t="inlineStr">
        <is>
          <t>order_item_qty_canceled</t>
        </is>
      </c>
      <c r="B187" s="29" t="inlineStr">
        <is>
          <t>Order Item Qty Canceled · NUMERIC · Magento order_item</t>
        </is>
      </c>
      <c r="C187" s="26" t="n"/>
      <c r="D187" s="27">
        <f>IF(AND($C187="x",$A187&lt;&gt;""),$A187,"")</f>
        <v/>
      </c>
    </row>
    <row r="188">
      <c r="A188" s="25" t="inlineStr">
        <is>
          <t>order_item_qty_invoiced</t>
        </is>
      </c>
      <c r="B188" s="29" t="inlineStr">
        <is>
          <t>Order Item Qty Invoiced · NUMERIC · Magento order_item</t>
        </is>
      </c>
      <c r="C188" s="26" t="n"/>
      <c r="D188" s="27">
        <f>IF(AND($C188="x",$A188&lt;&gt;""),$A188,"")</f>
        <v/>
      </c>
    </row>
    <row r="189">
      <c r="A189" s="25" t="inlineStr">
        <is>
          <t>order_item_qty_ordered</t>
        </is>
      </c>
      <c r="B189" s="29" t="inlineStr">
        <is>
          <t>Order Item Qty Ordered · NUMERIC · Magento order_item</t>
        </is>
      </c>
      <c r="C189" s="26" t="n"/>
      <c r="D189" s="27">
        <f>IF(AND($C189="x",$A189&lt;&gt;""),$A189,"")</f>
        <v/>
      </c>
    </row>
    <row r="190">
      <c r="A190" s="25" t="inlineStr">
        <is>
          <t>order_item_qty_refunded</t>
        </is>
      </c>
      <c r="B190" s="29" t="inlineStr">
        <is>
          <t>Order Item Qty Refunded · NUMERIC · Magento order_item</t>
        </is>
      </c>
      <c r="C190" s="26" t="n"/>
      <c r="D190" s="27">
        <f>IF(AND($C190="x",$A190&lt;&gt;""),$A190,"")</f>
        <v/>
      </c>
    </row>
    <row r="191">
      <c r="A191" s="25" t="inlineStr">
        <is>
          <t>order_item_qty_returned</t>
        </is>
      </c>
      <c r="B191" s="29" t="inlineStr">
        <is>
          <t>Order Item Qty Returned · NUMERIC · Magento order_item</t>
        </is>
      </c>
      <c r="C191" s="26" t="n"/>
      <c r="D191" s="27">
        <f>IF(AND($C191="x",$A191&lt;&gt;""),$A191,"")</f>
        <v/>
      </c>
    </row>
    <row r="192">
      <c r="A192" s="25" t="inlineStr">
        <is>
          <t>order_item_qty_shipped</t>
        </is>
      </c>
      <c r="B192" s="29" t="inlineStr">
        <is>
          <t>Order Item Qty Shipped · NUMERIC · Magento order_item</t>
        </is>
      </c>
      <c r="C192" s="26" t="n"/>
      <c r="D192" s="27">
        <f>IF(AND($C192="x",$A192&lt;&gt;""),$A192,"")</f>
        <v/>
      </c>
    </row>
    <row r="193">
      <c r="A193" s="25" t="inlineStr">
        <is>
          <t>order_item_quote_item_id</t>
        </is>
      </c>
      <c r="B193" s="29" t="inlineStr">
        <is>
          <t>Order Item Quote Item Id · TEXT · Magento order_item</t>
        </is>
      </c>
      <c r="C193" s="26" t="n"/>
      <c r="D193" s="27">
        <f>IF(AND($C193="x",$A193&lt;&gt;""),$A193,"")</f>
        <v/>
      </c>
    </row>
    <row r="194">
      <c r="A194" s="25" t="inlineStr">
        <is>
          <t>order_item_row_invoiced</t>
        </is>
      </c>
      <c r="B194" s="29" t="inlineStr">
        <is>
          <t>Order Item Row Invoiced · NUMERIC · Magento order_item</t>
        </is>
      </c>
      <c r="C194" s="26" t="n"/>
      <c r="D194" s="27">
        <f>IF(AND($C194="x",$A194&lt;&gt;""),$A194,"")</f>
        <v/>
      </c>
    </row>
    <row r="195">
      <c r="A195" s="25" t="inlineStr">
        <is>
          <t>order_item_row_total</t>
        </is>
      </c>
      <c r="B195" s="29" t="inlineStr">
        <is>
          <t>Order Item Row Total · NUMERIC · Magento order_item</t>
        </is>
      </c>
      <c r="C195" s="26" t="n"/>
      <c r="D195" s="27">
        <f>IF(AND($C195="x",$A195&lt;&gt;""),$A195,"")</f>
        <v/>
      </c>
    </row>
    <row r="196">
      <c r="A196" s="25" t="inlineStr">
        <is>
          <t>order_item_row_total_incl_tax</t>
        </is>
      </c>
      <c r="B196" s="29" t="inlineStr">
        <is>
          <t>Order Item Row Total Incl Tax · NUMERIC · Magento order_item</t>
        </is>
      </c>
      <c r="C196" s="26" t="n"/>
      <c r="D196" s="27">
        <f>IF(AND($C196="x",$A196&lt;&gt;""),$A196,"")</f>
        <v/>
      </c>
    </row>
    <row r="197">
      <c r="A197" s="25" t="inlineStr">
        <is>
          <t>order_item_row_weight</t>
        </is>
      </c>
      <c r="B197" s="29" t="inlineStr">
        <is>
          <t>Order Item Row Weight · NUMERIC · Magento order_item</t>
        </is>
      </c>
      <c r="C197" s="26" t="n"/>
      <c r="D197" s="27">
        <f>IF(AND($C197="x",$A197&lt;&gt;""),$A197,"")</f>
        <v/>
      </c>
    </row>
    <row r="198">
      <c r="A198" s="25" t="inlineStr">
        <is>
          <t>order_item_sku</t>
        </is>
      </c>
      <c r="B198" s="29" t="inlineStr">
        <is>
          <t>Order Item SKU · TEXT · Magento order_item</t>
        </is>
      </c>
      <c r="C198" s="26" t="n"/>
      <c r="D198" s="27">
        <f>IF(AND($C198="x",$A198&lt;&gt;""),$A198,"")</f>
        <v/>
      </c>
    </row>
    <row r="199">
      <c r="A199" s="25" t="inlineStr">
        <is>
          <t>order_item_store_id</t>
        </is>
      </c>
      <c r="B199" s="29" t="inlineStr">
        <is>
          <t>Order Item Store Id · TEXT · Magento order_item</t>
        </is>
      </c>
      <c r="C199" s="26" t="n"/>
      <c r="D199" s="27">
        <f>IF(AND($C199="x",$A199&lt;&gt;""),$A199,"")</f>
        <v/>
      </c>
    </row>
    <row r="200">
      <c r="A200" s="25" t="inlineStr">
        <is>
          <t>order_item_tax_amount</t>
        </is>
      </c>
      <c r="B200" s="29" t="inlineStr">
        <is>
          <t>Order Item Tax Amount · NUMERIC · Magento order_item</t>
        </is>
      </c>
      <c r="C200" s="26" t="n"/>
      <c r="D200" s="27">
        <f>IF(AND($C200="x",$A200&lt;&gt;""),$A200,"")</f>
        <v/>
      </c>
    </row>
    <row r="201">
      <c r="A201" s="25" t="inlineStr">
        <is>
          <t>order_item_tax_before_discount</t>
        </is>
      </c>
      <c r="B201" s="29" t="inlineStr">
        <is>
          <t>Order Item Tax Before Discount · NUMERIC · Magento order_item</t>
        </is>
      </c>
      <c r="C201" s="26" t="n"/>
      <c r="D201" s="27">
        <f>IF(AND($C201="x",$A201&lt;&gt;""),$A201,"")</f>
        <v/>
      </c>
    </row>
    <row r="202">
      <c r="A202" s="25" t="inlineStr">
        <is>
          <t>order_item_tax_canceled</t>
        </is>
      </c>
      <c r="B202" s="29" t="inlineStr">
        <is>
          <t>Order Item Tax Canceled · NUMERIC · Magento order_item</t>
        </is>
      </c>
      <c r="C202" s="26" t="n"/>
      <c r="D202" s="27">
        <f>IF(AND($C202="x",$A202&lt;&gt;""),$A202,"")</f>
        <v/>
      </c>
    </row>
    <row r="203">
      <c r="A203" s="25" t="inlineStr">
        <is>
          <t>order_item_tax_invoiced</t>
        </is>
      </c>
      <c r="B203" s="29" t="inlineStr">
        <is>
          <t>Order Item Tax Invoiced · NUMERIC · Magento order_item</t>
        </is>
      </c>
      <c r="C203" s="26" t="n"/>
      <c r="D203" s="27">
        <f>IF(AND($C203="x",$A203&lt;&gt;""),$A203,"")</f>
        <v/>
      </c>
    </row>
    <row r="204">
      <c r="A204" s="25" t="inlineStr">
        <is>
          <t>order_item_tax_percent</t>
        </is>
      </c>
      <c r="B204" s="29" t="inlineStr">
        <is>
          <t>Order Item Tax Percent · NUMERIC · Magento order_item</t>
        </is>
      </c>
      <c r="C204" s="26" t="n"/>
      <c r="D204" s="27">
        <f>IF(AND($C204="x",$A204&lt;&gt;""),$A204,"")</f>
        <v/>
      </c>
    </row>
    <row r="205">
      <c r="A205" s="25" t="inlineStr">
        <is>
          <t>order_item_tax_refunded</t>
        </is>
      </c>
      <c r="B205" s="29" t="inlineStr">
        <is>
          <t>Order Item Tax Refunded · NUMERIC · Magento order_item</t>
        </is>
      </c>
      <c r="C205" s="26" t="n"/>
      <c r="D205" s="27">
        <f>IF(AND($C205="x",$A205&lt;&gt;""),$A205,"")</f>
        <v/>
      </c>
    </row>
    <row r="206">
      <c r="A206" s="25" t="inlineStr">
        <is>
          <t>order_item_updated_at</t>
        </is>
      </c>
      <c r="B206" s="29" t="inlineStr">
        <is>
          <t>Order Item Updated At · TIMESTAMP · Magento order_item</t>
        </is>
      </c>
      <c r="C206" s="26" t="n"/>
      <c r="D206" s="27">
        <f>IF(AND($C206="x",$A206&lt;&gt;""),$A206,"")</f>
        <v/>
      </c>
    </row>
    <row r="207">
      <c r="A207" s="25" t="inlineStr">
        <is>
          <t>order_item_weee_tax_applied</t>
        </is>
      </c>
      <c r="B207" s="29" t="inlineStr">
        <is>
          <t>Order Item Weee Tax Applied · BOOLEAN · Magento order_item</t>
        </is>
      </c>
      <c r="C207" s="26" t="n"/>
      <c r="D207" s="27">
        <f>IF(AND($C207="x",$A207&lt;&gt;""),$A207,"")</f>
        <v/>
      </c>
    </row>
    <row r="208">
      <c r="A208" s="25" t="inlineStr">
        <is>
          <t>order_item_weee_tax_applied_amount</t>
        </is>
      </c>
      <c r="B208" s="29" t="inlineStr">
        <is>
          <t>Order Item Weee Tax Applied Amount · NUMERIC · Magento order_item</t>
        </is>
      </c>
      <c r="C208" s="26" t="n"/>
      <c r="D208" s="27">
        <f>IF(AND($C208="x",$A208&lt;&gt;""),$A208,"")</f>
        <v/>
      </c>
    </row>
    <row r="209">
      <c r="A209" s="25" t="inlineStr">
        <is>
          <t>order_item_weee_tax_applied_row_amount</t>
        </is>
      </c>
      <c r="B209" s="29" t="inlineStr">
        <is>
          <t>Order Item Weee Tax Applied Row Amount · NUMERIC · Magento order_item</t>
        </is>
      </c>
      <c r="C209" s="26" t="n"/>
      <c r="D209" s="27">
        <f>IF(AND($C209="x",$A209&lt;&gt;""),$A209,"")</f>
        <v/>
      </c>
    </row>
    <row r="210">
      <c r="A210" s="25" t="inlineStr">
        <is>
          <t>order_item_weee_tax_disposition</t>
        </is>
      </c>
      <c r="B210" s="29" t="inlineStr">
        <is>
          <t>Order Item Weee Tax Disposition · NUMERIC · Magento order_item</t>
        </is>
      </c>
      <c r="C210" s="26" t="n"/>
      <c r="D210" s="27">
        <f>IF(AND($C210="x",$A210&lt;&gt;""),$A210,"")</f>
        <v/>
      </c>
    </row>
    <row r="211">
      <c r="A211" s="25" t="inlineStr">
        <is>
          <t>order_item_weee_tax_row_disposition</t>
        </is>
      </c>
      <c r="B211" s="29" t="inlineStr">
        <is>
          <t>Order Item Weee Tax Row Disposition · NUMERIC · Magento order_item</t>
        </is>
      </c>
      <c r="C211" s="26" t="n"/>
      <c r="D211" s="27">
        <f>IF(AND($C211="x",$A211&lt;&gt;""),$A211,"")</f>
        <v/>
      </c>
    </row>
    <row r="212">
      <c r="A212" s="25" t="inlineStr">
        <is>
          <t>order_item_weight</t>
        </is>
      </c>
      <c r="B212" s="29" t="inlineStr">
        <is>
          <t>Order Item Weight · NUMERIC · Magento order_item</t>
        </is>
      </c>
      <c r="C212" s="26" t="n"/>
      <c r="D212" s="27">
        <f>IF(AND($C212="x",$A212&lt;&gt;""),$A212,"")</f>
        <v/>
      </c>
    </row>
    <row r="213">
      <c r="A213" s="25" t="inlineStr">
        <is>
          <t>data_fetched_at</t>
        </is>
      </c>
      <c r="B213" s="29" t="inlineStr">
        <is>
          <t>Data fetched at · TIMESTAMP · Magento other</t>
        </is>
      </c>
      <c r="C213" s="26" t="n"/>
      <c r="D213" s="27">
        <f>IF(AND($C213="x",$A213&lt;&gt;""),$A213,"")</f>
        <v/>
      </c>
    </row>
    <row r="214">
      <c r="A214" s="25" t="inlineStr">
        <is>
          <t>datasource</t>
        </is>
      </c>
      <c r="B214" s="29" t="inlineStr">
        <is>
          <t>Data Source · TEXT · Magento other</t>
        </is>
      </c>
      <c r="C214" s="26" t="n"/>
      <c r="D214" s="27">
        <f>IF(AND($C214="x",$A214&lt;&gt;""),$A214,"")</f>
        <v/>
      </c>
    </row>
    <row r="215">
      <c r="A215" s="25" t="inlineStr">
        <is>
          <t>day_of_month</t>
        </is>
      </c>
      <c r="B215" s="29" t="inlineStr">
        <is>
          <t>Day of month · TEXT · Magento other</t>
        </is>
      </c>
      <c r="C215" s="26" t="n"/>
      <c r="D215" s="27">
        <f>IF(AND($C215="x",$A215&lt;&gt;""),$A215,"")</f>
        <v/>
      </c>
    </row>
    <row r="216">
      <c r="A216" s="25" t="inlineStr">
        <is>
          <t>month</t>
        </is>
      </c>
      <c r="B216" s="29" t="inlineStr">
        <is>
          <t>Month · TEXT · Magento other</t>
        </is>
      </c>
      <c r="C216" s="26" t="n"/>
      <c r="D216" s="27">
        <f>IF(AND($C216="x",$A216&lt;&gt;""),$A216,"")</f>
        <v/>
      </c>
    </row>
    <row r="217">
      <c r="A217" s="25" t="inlineStr">
        <is>
          <t>now</t>
        </is>
      </c>
      <c r="B217" s="29" t="inlineStr">
        <is>
          <t>Now · TIMESTAMP · Magento other</t>
        </is>
      </c>
      <c r="C217" s="26" t="n"/>
      <c r="D217" s="27">
        <f>IF(AND($C217="x",$A217&lt;&gt;""),$A217,"")</f>
        <v/>
      </c>
    </row>
    <row r="218">
      <c r="A218" s="25" t="inlineStr">
        <is>
          <t>source</t>
        </is>
      </c>
      <c r="B218" s="29" t="inlineStr">
        <is>
          <t>Source · TEXT · Magento other</t>
        </is>
      </c>
      <c r="C218" s="26" t="n"/>
      <c r="D218" s="27">
        <f>IF(AND($C218="x",$A218&lt;&gt;""),$A218,"")</f>
        <v/>
      </c>
    </row>
    <row r="219">
      <c r="A219" s="25" t="inlineStr">
        <is>
          <t>today</t>
        </is>
      </c>
      <c r="B219" s="29" t="inlineStr">
        <is>
          <t>Today · DATE · Magento other</t>
        </is>
      </c>
      <c r="C219" s="26" t="n"/>
      <c r="D219" s="27">
        <f>IF(AND($C219="x",$A219&lt;&gt;""),$A219,"")</f>
        <v/>
      </c>
    </row>
    <row r="220">
      <c r="A220" s="25" t="inlineStr">
        <is>
          <t>week</t>
        </is>
      </c>
      <c r="B220" s="29" t="inlineStr">
        <is>
          <t>Week · TEXT · Magento other</t>
        </is>
      </c>
      <c r="C220" s="26" t="n"/>
      <c r="D220" s="27">
        <f>IF(AND($C220="x",$A220&lt;&gt;""),$A220,"")</f>
        <v/>
      </c>
    </row>
    <row r="221">
      <c r="A221" s="25" t="inlineStr">
        <is>
          <t>week_day</t>
        </is>
      </c>
      <c r="B221" s="29" t="inlineStr">
        <is>
          <t>Day of week and day number · TEXT · Magento other</t>
        </is>
      </c>
      <c r="C221" s="26" t="n"/>
      <c r="D221" s="27">
        <f>IF(AND($C221="x",$A221&lt;&gt;""),$A221,"")</f>
        <v/>
      </c>
    </row>
    <row r="222">
      <c r="A222" s="25" t="inlineStr">
        <is>
          <t>week_day_iso</t>
        </is>
      </c>
      <c r="B222" s="29" t="inlineStr">
        <is>
          <t>Day of week and day number, ISO · TEXT · Magento other</t>
        </is>
      </c>
      <c r="C222" s="26" t="n"/>
      <c r="D222" s="27">
        <f>IF(AND($C222="x",$A222&lt;&gt;""),$A222,"")</f>
        <v/>
      </c>
    </row>
    <row r="223">
      <c r="A223" s="25" t="inlineStr">
        <is>
          <t>week_iso</t>
        </is>
      </c>
      <c r="B223" s="29" t="inlineStr">
        <is>
          <t>Week ISO · TEXT · Magento other</t>
        </is>
      </c>
      <c r="C223" s="26" t="n"/>
      <c r="D223" s="27">
        <f>IF(AND($C223="x",$A223&lt;&gt;""),$A223,"")</f>
        <v/>
      </c>
    </row>
    <row r="224">
      <c r="A224" s="25" t="inlineStr">
        <is>
          <t>year</t>
        </is>
      </c>
      <c r="B224" s="29" t="inlineStr">
        <is>
          <t>Year · TEXT · Magento other</t>
        </is>
      </c>
      <c r="C224" s="26" t="n"/>
      <c r="D224" s="27">
        <f>IF(AND($C224="x",$A224&lt;&gt;""),$A224,"")</f>
        <v/>
      </c>
    </row>
    <row r="225">
      <c r="A225" s="25" t="inlineStr">
        <is>
          <t>year_month</t>
        </is>
      </c>
      <c r="B225" s="29" t="inlineStr">
        <is>
          <t>Yearmonth · TEXT · Magento other</t>
        </is>
      </c>
      <c r="C225" s="26" t="n"/>
      <c r="D225" s="27">
        <f>IF(AND($C225="x",$A225&lt;&gt;""),$A225,"")</f>
        <v/>
      </c>
    </row>
    <row r="226">
      <c r="A226" s="25" t="inlineStr">
        <is>
          <t>year_month_name</t>
        </is>
      </c>
      <c r="B226" s="29" t="inlineStr">
        <is>
          <t>Year month name · TEXT · Magento other</t>
        </is>
      </c>
      <c r="C226" s="26" t="n"/>
      <c r="D226" s="27">
        <f>IF(AND($C226="x",$A226&lt;&gt;""),$A226,"")</f>
        <v/>
      </c>
    </row>
    <row r="227">
      <c r="A227" s="25" t="inlineStr">
        <is>
          <t>year_of_week</t>
        </is>
      </c>
      <c r="B227" s="29" t="inlineStr">
        <is>
          <t>Year of week · TEXT · Magento other</t>
        </is>
      </c>
      <c r="C227" s="26" t="n"/>
      <c r="D227" s="27">
        <f>IF(AND($C227="x",$A227&lt;&gt;""),$A227,"")</f>
        <v/>
      </c>
    </row>
    <row r="228">
      <c r="A228" s="25" t="inlineStr">
        <is>
          <t>year_of_week_iso</t>
        </is>
      </c>
      <c r="B228" s="29" t="inlineStr">
        <is>
          <t>Year of week, ISO · TEXT · Magento other</t>
        </is>
      </c>
      <c r="C228" s="26" t="n"/>
      <c r="D228" s="27">
        <f>IF(AND($C228="x",$A228&lt;&gt;""),$A228,"")</f>
        <v/>
      </c>
    </row>
    <row r="229">
      <c r="A229" s="25" t="inlineStr">
        <is>
          <t>year_week</t>
        </is>
      </c>
      <c r="B229" s="29" t="inlineStr">
        <is>
          <t>Year week · TEXT · Magento other</t>
        </is>
      </c>
      <c r="C229" s="26" t="n"/>
      <c r="D229" s="27">
        <f>IF(AND($C229="x",$A229&lt;&gt;""),$A229,"")</f>
        <v/>
      </c>
    </row>
    <row r="230">
      <c r="A230" s="25" t="inlineStr">
        <is>
          <t>year_week_iso</t>
        </is>
      </c>
      <c r="B230" s="29" t="inlineStr">
        <is>
          <t>Year week ISO · TEXT · Magento other</t>
        </is>
      </c>
      <c r="C230" s="26" t="n"/>
      <c r="D230" s="27">
        <f>IF(AND($C230="x",$A230&lt;&gt;""),$A230,"")</f>
        <v/>
      </c>
    </row>
    <row r="231">
      <c r="A231" s="22" t="inlineStr">
        <is>
          <t>Eigen veld toevoegen: zet hieronder het Windsor-veld-id in kolom A en een x in kolom C (tot rij 241).</t>
        </is>
      </c>
    </row>
    <row r="232">
      <c r="A232" s="30" t="n"/>
      <c r="C232" s="30" t="n"/>
      <c r="D232" s="27">
        <f>IF(AND($C232="x",$A232&lt;&gt;""),$A232,"")</f>
        <v/>
      </c>
    </row>
    <row r="233">
      <c r="A233" s="30" t="n"/>
      <c r="C233" s="30" t="n"/>
      <c r="D233" s="27">
        <f>IF(AND($C233="x",$A233&lt;&gt;""),$A233,"")</f>
        <v/>
      </c>
    </row>
    <row r="234">
      <c r="A234" s="30" t="n"/>
      <c r="C234" s="30" t="n"/>
      <c r="D234" s="27">
        <f>IF(AND($C234="x",$A234&lt;&gt;""),$A234,"")</f>
        <v/>
      </c>
    </row>
    <row r="235">
      <c r="A235" s="30" t="n"/>
      <c r="C235" s="30" t="n"/>
      <c r="D235" s="27">
        <f>IF(AND($C235="x",$A235&lt;&gt;""),$A235,"")</f>
        <v/>
      </c>
    </row>
    <row r="236">
      <c r="A236" s="30" t="n"/>
      <c r="C236" s="30" t="n"/>
      <c r="D236" s="27">
        <f>IF(AND($C236="x",$A236&lt;&gt;""),$A236,"")</f>
        <v/>
      </c>
    </row>
    <row r="237">
      <c r="A237" s="30" t="n"/>
      <c r="C237" s="30" t="n"/>
      <c r="D237" s="27">
        <f>IF(AND($C237="x",$A237&lt;&gt;""),$A237,"")</f>
        <v/>
      </c>
    </row>
    <row r="238">
      <c r="A238" s="30" t="n"/>
      <c r="C238" s="30" t="n"/>
      <c r="D238" s="27">
        <f>IF(AND($C238="x",$A238&lt;&gt;""),$A238,"")</f>
        <v/>
      </c>
    </row>
    <row r="239">
      <c r="A239" s="30" t="n"/>
      <c r="C239" s="30" t="n"/>
      <c r="D239" s="27">
        <f>IF(AND($C239="x",$A239&lt;&gt;""),$A239,"")</f>
        <v/>
      </c>
    </row>
    <row r="240">
      <c r="A240" s="30" t="n"/>
      <c r="C240" s="30" t="n"/>
      <c r="D240" s="27">
        <f>IF(AND($C240="x",$A240&lt;&gt;""),$A240,"")</f>
        <v/>
      </c>
    </row>
    <row r="241">
      <c r="A241" s="30" t="n"/>
      <c r="C241" s="30" t="n"/>
      <c r="D241" s="27">
        <f>IF(AND($C241="x",$A241&lt;&gt;""),$A241,"")</f>
        <v/>
      </c>
    </row>
  </sheetData>
  <mergeCells count="3">
    <mergeCell ref="A28:C28"/>
    <mergeCell ref="B8:D8"/>
    <mergeCell ref="A231:C231"/>
  </mergeCells>
  <dataValidations count="1">
    <dataValidation sqref="C12 C13 C14 C15 C16 C17 C18 C19 C20 C21 C22 C23 C24 C25 C26 C27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2 C233 C234 C235 C236 C237 C238 C239 C240 C24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41"/>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Magento items</t>
        </is>
      </c>
      <c r="C1" s="22" t="inlineStr">
        <is>
          <t>Status: Nieuw — dashboard leest dit nog niet · ROAS / producten</t>
        </is>
      </c>
    </row>
    <row r="2">
      <c r="A2" s="3" t="inlineStr">
        <is>
          <t>Connector</t>
        </is>
      </c>
      <c r="B2" s="6" t="inlineStr">
        <is>
          <t>magento</t>
        </is>
      </c>
    </row>
    <row r="3">
      <c r="A3" s="3" t="inlineStr">
        <is>
          <t>Account-id (uit Instellingen)</t>
        </is>
      </c>
      <c r="B3" s="23">
        <f>IF(Instellingen!$B$35="","",Instellingen!$B$35)</f>
        <v/>
      </c>
      <c r="C3" s="8" t="inlineStr">
        <is>
          <t>Leeg = geen select_accounts in de URL</t>
        </is>
      </c>
    </row>
    <row r="4">
      <c r="A4" s="3" t="inlineStr">
        <is>
          <t>Taaknaam (Task name)</t>
        </is>
      </c>
      <c r="B4" s="23">
        <f>"Windsor - Sheets - Magento items - "&amp;Instellingen!$B$3</f>
        <v/>
      </c>
    </row>
    <row r="5">
      <c r="A5" s="3" t="inlineStr">
        <is>
          <t>Tabnaam (Sheet Name)</t>
        </is>
      </c>
      <c r="B5" s="23">
        <f>"Magento - items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$241)&amp;IF($B$3&lt;&gt;"","&amp;select_accounts="&amp;$B$3,"")&amp;IF(Instellingen!$B$5&lt;&gt;"","&amp;_field_headers="&amp;Instellingen!$B$5,"")</f>
        <v/>
      </c>
    </row>
    <row r="9">
      <c r="A9" s="3" t="inlineStr">
        <is>
          <t>Aantal velden in de query</t>
        </is>
      </c>
      <c r="B9" s="6">
        <f>COUNTIF($C$12:$C$241,"x")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order_increment_id</t>
        </is>
      </c>
      <c r="B15" s="25" t="inlineStr">
        <is>
          <t>Bestelling · Windsor: Order Increment Id(order id) · TEXT</t>
        </is>
      </c>
      <c r="C15" s="26" t="inlineStr">
        <is>
          <t>x</t>
        </is>
      </c>
      <c r="D15" s="27">
        <f>IF(AND($C15="x",$A15&lt;&gt;""),$A15,"")</f>
        <v/>
      </c>
    </row>
    <row r="16">
      <c r="A16" s="16" t="inlineStr">
        <is>
          <t>order_item_created_at</t>
        </is>
      </c>
      <c r="B16" s="25" t="inlineStr">
        <is>
          <t>Datum · Windsor: Order Item Created At · TIMESTAMP</t>
        </is>
      </c>
      <c r="C16" s="26" t="inlineStr">
        <is>
          <t>x</t>
        </is>
      </c>
      <c r="D16" s="27">
        <f>IF(AND($C16="x",$A16&lt;&gt;""),$A16,"")</f>
        <v/>
      </c>
    </row>
    <row r="17">
      <c r="A17" s="16" t="inlineStr">
        <is>
          <t>order_item_product_id</t>
        </is>
      </c>
      <c r="B17" s="25" t="inlineStr">
        <is>
          <t>Product-id · Windsor: Order Item Product Id · TEXT</t>
        </is>
      </c>
      <c r="C17" s="26" t="inlineStr">
        <is>
          <t>x</t>
        </is>
      </c>
      <c r="D17" s="27">
        <f>IF(AND($C17="x",$A17&lt;&gt;""),$A17,"")</f>
        <v/>
      </c>
    </row>
    <row r="18">
      <c r="A18" s="16" t="inlineStr">
        <is>
          <t>order_item_name</t>
        </is>
      </c>
      <c r="B18" s="25" t="inlineStr">
        <is>
          <t>Productnaam · Windsor: Order Item Name · TEXT</t>
        </is>
      </c>
      <c r="C18" s="26" t="inlineStr">
        <is>
          <t>x</t>
        </is>
      </c>
      <c r="D18" s="27">
        <f>IF(AND($C18="x",$A18&lt;&gt;""),$A18,"")</f>
        <v/>
      </c>
    </row>
    <row r="19">
      <c r="A19" s="16" t="inlineStr">
        <is>
          <t>order_item_sku</t>
        </is>
      </c>
      <c r="B19" s="25" t="inlineStr">
        <is>
          <t>SKU · Windsor: Order Item SKU · TEXT</t>
        </is>
      </c>
      <c r="C19" s="26" t="inlineStr">
        <is>
          <t>x</t>
        </is>
      </c>
      <c r="D19" s="27">
        <f>IF(AND($C19="x",$A19&lt;&gt;""),$A19,"")</f>
        <v/>
      </c>
    </row>
    <row r="20">
      <c r="A20" s="16" t="inlineStr">
        <is>
          <t>order_item_qty_ordered</t>
        </is>
      </c>
      <c r="B20" s="25" t="inlineStr">
        <is>
          <t>Aantal · Windsor: Order Item Qty Ordered · NUMERIC</t>
        </is>
      </c>
      <c r="C20" s="26" t="inlineStr">
        <is>
          <t>x</t>
        </is>
      </c>
      <c r="D20" s="27">
        <f>IF(AND($C20="x",$A20&lt;&gt;""),$A20,"")</f>
        <v/>
      </c>
    </row>
    <row r="21">
      <c r="A21" s="16" t="inlineStr">
        <is>
          <t>order_item_row_total</t>
        </is>
      </c>
      <c r="B21" s="25" t="inlineStr">
        <is>
          <t>Regeltotaal · Windsor: Order Item Row Total · NUMERIC</t>
        </is>
      </c>
      <c r="C21" s="26" t="inlineStr">
        <is>
          <t>x</t>
        </is>
      </c>
      <c r="D21" s="27">
        <f>IF(AND($C21="x",$A21&lt;&gt;""),$A21,"")</f>
        <v/>
      </c>
    </row>
    <row r="22">
      <c r="A22" s="28" t="inlineStr">
        <is>
          <t>— Overige Windsor-velden van connector 'magento' (208; weergavenaam · type · rapport). Zet een x om ze op te nemen. —</t>
        </is>
      </c>
      <c r="D22" s="27" t="inlineStr"/>
    </row>
    <row r="23">
      <c r="A23" s="25" t="inlineStr">
        <is>
          <t>catalog_product_category_ids</t>
        </is>
      </c>
      <c r="B23" s="29" t="inlineStr">
        <is>
          <t>Catalog Product Category Ids · TEXT · Magento catalog_product</t>
        </is>
      </c>
      <c r="C23" s="26" t="n"/>
      <c r="D23" s="27">
        <f>IF(AND($C23="x",$A23&lt;&gt;""),$A23,"")</f>
        <v/>
      </c>
    </row>
    <row r="24">
      <c r="A24" s="25" t="inlineStr">
        <is>
          <t>catalog_product_category_names</t>
        </is>
      </c>
      <c r="B24" s="29" t="inlineStr">
        <is>
          <t>Catalog Product Category Names · TEXT · Magento catalog_product</t>
        </is>
      </c>
      <c r="C24" s="26" t="n"/>
      <c r="D24" s="27">
        <f>IF(AND($C24="x",$A24&lt;&gt;""),$A24,"")</f>
        <v/>
      </c>
    </row>
    <row r="25">
      <c r="A25" s="25" t="inlineStr">
        <is>
          <t>catalog_product_created_at</t>
        </is>
      </c>
      <c r="B25" s="29" t="inlineStr">
        <is>
          <t>Catalog Product Created At · TIMESTAMP · Magento catalog_product</t>
        </is>
      </c>
      <c r="C25" s="26" t="n"/>
      <c r="D25" s="27">
        <f>IF(AND($C25="x",$A25&lt;&gt;""),$A25,"")</f>
        <v/>
      </c>
    </row>
    <row r="26">
      <c r="A26" s="25" t="inlineStr">
        <is>
          <t>catalog_product_is_in_stock</t>
        </is>
      </c>
      <c r="B26" s="29" t="inlineStr">
        <is>
          <t>Catalog Product Is In Stock · BOOLEAN · Magento catalog_product</t>
        </is>
      </c>
      <c r="C26" s="26" t="n"/>
      <c r="D26" s="27">
        <f>IF(AND($C26="x",$A26&lt;&gt;""),$A26,"")</f>
        <v/>
      </c>
    </row>
    <row r="27">
      <c r="A27" s="25" t="inlineStr">
        <is>
          <t>catalog_product_name</t>
        </is>
      </c>
      <c r="B27" s="29" t="inlineStr">
        <is>
          <t>Catalog Product Name · TEXT · Magento catalog_product</t>
        </is>
      </c>
      <c r="C27" s="26" t="n"/>
      <c r="D27" s="27">
        <f>IF(AND($C27="x",$A27&lt;&gt;""),$A27,"")</f>
        <v/>
      </c>
    </row>
    <row r="28">
      <c r="A28" s="25" t="inlineStr">
        <is>
          <t>catalog_product_price</t>
        </is>
      </c>
      <c r="B28" s="29" t="inlineStr">
        <is>
          <t>Catalog Product Price · NUMERIC · Magento catalog_product</t>
        </is>
      </c>
      <c r="C28" s="26" t="n"/>
      <c r="D28" s="27">
        <f>IF(AND($C28="x",$A28&lt;&gt;""),$A28,"")</f>
        <v/>
      </c>
    </row>
    <row r="29">
      <c r="A29" s="25" t="inlineStr">
        <is>
          <t>catalog_product_qty</t>
        </is>
      </c>
      <c r="B29" s="29" t="inlineStr">
        <is>
          <t>Catalog Product Qty · NUMERIC · Magento catalog_product</t>
        </is>
      </c>
      <c r="C29" s="26" t="n"/>
      <c r="D29" s="27">
        <f>IF(AND($C29="x",$A29&lt;&gt;""),$A29,"")</f>
        <v/>
      </c>
    </row>
    <row r="30">
      <c r="A30" s="25" t="inlineStr">
        <is>
          <t>catalog_product_sku</t>
        </is>
      </c>
      <c r="B30" s="29" t="inlineStr">
        <is>
          <t>Catalog Product SKU · TEXT · Magento catalog_product</t>
        </is>
      </c>
      <c r="C30" s="26" t="n"/>
      <c r="D30" s="27">
        <f>IF(AND($C30="x",$A30&lt;&gt;""),$A30,"")</f>
        <v/>
      </c>
    </row>
    <row r="31">
      <c r="A31" s="25" t="inlineStr">
        <is>
          <t>catalog_product_status</t>
        </is>
      </c>
      <c r="B31" s="29" t="inlineStr">
        <is>
          <t>Catalog Product Status · TEXT · Magento catalog_product</t>
        </is>
      </c>
      <c r="C31" s="26" t="n"/>
      <c r="D31" s="27">
        <f>IF(AND($C31="x",$A31&lt;&gt;""),$A31,"")</f>
        <v/>
      </c>
    </row>
    <row r="32">
      <c r="A32" s="25" t="inlineStr">
        <is>
          <t>catalog_product_type</t>
        </is>
      </c>
      <c r="B32" s="29" t="inlineStr">
        <is>
          <t>Catalog Product Type · TEXT · Magento catalog_product</t>
        </is>
      </c>
      <c r="C32" s="26" t="n"/>
      <c r="D32" s="27">
        <f>IF(AND($C32="x",$A32&lt;&gt;""),$A32,"")</f>
        <v/>
      </c>
    </row>
    <row r="33">
      <c r="A33" s="25" t="inlineStr">
        <is>
          <t>catalog_product_updated_at</t>
        </is>
      </c>
      <c r="B33" s="29" t="inlineStr">
        <is>
          <t>Catalog Product Updated At · TIMESTAMP · Magento catalog_product</t>
        </is>
      </c>
      <c r="C33" s="26" t="n"/>
      <c r="D33" s="27">
        <f>IF(AND($C33="x",$A33&lt;&gt;""),$A33,"")</f>
        <v/>
      </c>
    </row>
    <row r="34">
      <c r="A34" s="25" t="inlineStr">
        <is>
          <t>catalog_product_visibility</t>
        </is>
      </c>
      <c r="B34" s="29" t="inlineStr">
        <is>
          <t>Catalog Product Visibility · TEXT · Magento catalog_product</t>
        </is>
      </c>
      <c r="C34" s="26" t="n"/>
      <c r="D34" s="27">
        <f>IF(AND($C34="x",$A34&lt;&gt;""),$A34,"")</f>
        <v/>
      </c>
    </row>
    <row r="35">
      <c r="A35" s="25" t="inlineStr">
        <is>
          <t>order_applied_rule_ids</t>
        </is>
      </c>
      <c r="B35" s="29" t="inlineStr">
        <is>
          <t>Order Applied Rule Ids · TEXT · Magento order</t>
        </is>
      </c>
      <c r="C35" s="26" t="n"/>
      <c r="D35" s="27">
        <f>IF(AND($C35="x",$A35&lt;&gt;""),$A35,"")</f>
        <v/>
      </c>
    </row>
    <row r="36">
      <c r="A36" s="25" t="inlineStr">
        <is>
          <t>order_base_currency_code</t>
        </is>
      </c>
      <c r="B36" s="29" t="inlineStr">
        <is>
          <t>Order Base Currency Code · TEXT · Magento order</t>
        </is>
      </c>
      <c r="C36" s="26" t="n"/>
      <c r="D36" s="27">
        <f>IF(AND($C36="x",$A36&lt;&gt;""),$A36,"")</f>
        <v/>
      </c>
    </row>
    <row r="37">
      <c r="A37" s="25" t="inlineStr">
        <is>
          <t>order_base_discount_amount</t>
        </is>
      </c>
      <c r="B37" s="29" t="inlineStr">
        <is>
          <t>Order Base Discount Amount · NUMERIC · Magento order</t>
        </is>
      </c>
      <c r="C37" s="26" t="n"/>
      <c r="D37" s="27">
        <f>IF(AND($C37="x",$A37&lt;&gt;""),$A37,"")</f>
        <v/>
      </c>
    </row>
    <row r="38">
      <c r="A38" s="25" t="inlineStr">
        <is>
          <t>order_base_discount_invoiced</t>
        </is>
      </c>
      <c r="B38" s="29" t="inlineStr">
        <is>
          <t>Order Base Discount Invoiced · NUMERIC · Magento order</t>
        </is>
      </c>
      <c r="C38" s="26" t="n"/>
      <c r="D38" s="27">
        <f>IF(AND($C38="x",$A38&lt;&gt;""),$A38,"")</f>
        <v/>
      </c>
    </row>
    <row r="39">
      <c r="A39" s="25" t="inlineStr">
        <is>
          <t>order_base_discount_tax_compensation_amount</t>
        </is>
      </c>
      <c r="B39" s="29" t="inlineStr">
        <is>
          <t>Order Base Discount Tax Compensation Amount · NUMERIC · Magento order</t>
        </is>
      </c>
      <c r="C39" s="26" t="n"/>
      <c r="D39" s="27">
        <f>IF(AND($C39="x",$A39&lt;&gt;""),$A39,"")</f>
        <v/>
      </c>
    </row>
    <row r="40">
      <c r="A40" s="25" t="inlineStr">
        <is>
          <t>order_base_discount_tax_compensation_invoiced</t>
        </is>
      </c>
      <c r="B40" s="29" t="inlineStr">
        <is>
          <t>Order Base Discount Tax Compensation Invoiced · NUMERIC · Magento order</t>
        </is>
      </c>
      <c r="C40" s="26" t="n"/>
      <c r="D40" s="27">
        <f>IF(AND($C40="x",$A40&lt;&gt;""),$A40,"")</f>
        <v/>
      </c>
    </row>
    <row r="41">
      <c r="A41" s="25" t="inlineStr">
        <is>
          <t>order_base_grand_total</t>
        </is>
      </c>
      <c r="B41" s="29" t="inlineStr">
        <is>
          <t>Order Base Grand Total · NUMERIC · Magento order</t>
        </is>
      </c>
      <c r="C41" s="26" t="n"/>
      <c r="D41" s="27">
        <f>IF(AND($C41="x",$A41&lt;&gt;""),$A41,"")</f>
        <v/>
      </c>
    </row>
    <row r="42">
      <c r="A42" s="25" t="inlineStr">
        <is>
          <t>order_base_shipping_amount</t>
        </is>
      </c>
      <c r="B42" s="29" t="inlineStr">
        <is>
          <t>Order Base Shipping Amount · NUMERIC · Magento order</t>
        </is>
      </c>
      <c r="C42" s="26" t="n"/>
      <c r="D42" s="27">
        <f>IF(AND($C42="x",$A42&lt;&gt;""),$A42,"")</f>
        <v/>
      </c>
    </row>
    <row r="43">
      <c r="A43" s="25" t="inlineStr">
        <is>
          <t>order_base_shipping_cancelled</t>
        </is>
      </c>
      <c r="B43" s="29" t="inlineStr">
        <is>
          <t>Order Base Shipping Cancelled · NUMERIC · Magento order</t>
        </is>
      </c>
      <c r="C43" s="26" t="n"/>
      <c r="D43" s="27">
        <f>IF(AND($C43="x",$A43&lt;&gt;""),$A43,"")</f>
        <v/>
      </c>
    </row>
    <row r="44">
      <c r="A44" s="25" t="inlineStr">
        <is>
          <t>order_base_shipping_discount_amount</t>
        </is>
      </c>
      <c r="B44" s="29" t="inlineStr">
        <is>
          <t>Order Base Shipping Discount Amount · NUMERIC · Magento order</t>
        </is>
      </c>
      <c r="C44" s="26" t="n"/>
      <c r="D44" s="27">
        <f>IF(AND($C44="x",$A44&lt;&gt;""),$A44,"")</f>
        <v/>
      </c>
    </row>
    <row r="45">
      <c r="A45" s="25" t="inlineStr">
        <is>
          <t>order_base_shipping_discount_tax_compensation_amnt</t>
        </is>
      </c>
      <c r="B45" s="29" t="inlineStr">
        <is>
          <t>Order Base Shipping Discount Tax Compensation Amnt · NUMERIC · Magento order</t>
        </is>
      </c>
      <c r="C45" s="26" t="n"/>
      <c r="D45" s="27">
        <f>IF(AND($C45="x",$A45&lt;&gt;""),$A45,"")</f>
        <v/>
      </c>
    </row>
    <row r="46">
      <c r="A46" s="25" t="inlineStr">
        <is>
          <t>order_base_shipping_incl_tax</t>
        </is>
      </c>
      <c r="B46" s="29" t="inlineStr">
        <is>
          <t>Order Base Shipping Incl Tax · NUMERIC · Magento order</t>
        </is>
      </c>
      <c r="C46" s="26" t="n"/>
      <c r="D46" s="27">
        <f>IF(AND($C46="x",$A46&lt;&gt;""),$A46,"")</f>
        <v/>
      </c>
    </row>
    <row r="47">
      <c r="A47" s="25" t="inlineStr">
        <is>
          <t>order_base_shipping_invoiced</t>
        </is>
      </c>
      <c r="B47" s="29" t="inlineStr">
        <is>
          <t>Order Base Shipping Invoiced · NUMERIC · Magento order</t>
        </is>
      </c>
      <c r="C47" s="26" t="n"/>
      <c r="D47" s="27">
        <f>IF(AND($C47="x",$A47&lt;&gt;""),$A47,"")</f>
        <v/>
      </c>
    </row>
    <row r="48">
      <c r="A48" s="25" t="inlineStr">
        <is>
          <t>order_base_shipping_refunded</t>
        </is>
      </c>
      <c r="B48" s="29" t="inlineStr">
        <is>
          <t>Order Base Shipping Refunded · NUMERIC · Magento order</t>
        </is>
      </c>
      <c r="C48" s="26" t="n"/>
      <c r="D48" s="27">
        <f>IF(AND($C48="x",$A48&lt;&gt;""),$A48,"")</f>
        <v/>
      </c>
    </row>
    <row r="49">
      <c r="A49" s="25" t="inlineStr">
        <is>
          <t>order_base_shipping_tax_amount</t>
        </is>
      </c>
      <c r="B49" s="29" t="inlineStr">
        <is>
          <t>Order Base Shipping Tax Amount · NUMERIC · Magento order</t>
        </is>
      </c>
      <c r="C49" s="26" t="n"/>
      <c r="D49" s="27">
        <f>IF(AND($C49="x",$A49&lt;&gt;""),$A49,"")</f>
        <v/>
      </c>
    </row>
    <row r="50">
      <c r="A50" s="25" t="inlineStr">
        <is>
          <t>order_base_subtotal</t>
        </is>
      </c>
      <c r="B50" s="29" t="inlineStr">
        <is>
          <t>Order Base Subtotal · NUMERIC · Magento order</t>
        </is>
      </c>
      <c r="C50" s="26" t="n"/>
      <c r="D50" s="27">
        <f>IF(AND($C50="x",$A50&lt;&gt;""),$A50,"")</f>
        <v/>
      </c>
    </row>
    <row r="51">
      <c r="A51" s="25" t="inlineStr">
        <is>
          <t>order_base_subtotal_incl_tax</t>
        </is>
      </c>
      <c r="B51" s="29" t="inlineStr">
        <is>
          <t>Order Base Subtotal Incl Tax · NUMERIC · Magento order</t>
        </is>
      </c>
      <c r="C51" s="26" t="n"/>
      <c r="D51" s="27">
        <f>IF(AND($C51="x",$A51&lt;&gt;""),$A51,"")</f>
        <v/>
      </c>
    </row>
    <row r="52">
      <c r="A52" s="25" t="inlineStr">
        <is>
          <t>order_base_subtotal_invoiced</t>
        </is>
      </c>
      <c r="B52" s="29" t="inlineStr">
        <is>
          <t>Order Base Subtotal Invoiced · NUMERIC · Magento order</t>
        </is>
      </c>
      <c r="C52" s="26" t="n"/>
      <c r="D52" s="27">
        <f>IF(AND($C52="x",$A52&lt;&gt;""),$A52,"")</f>
        <v/>
      </c>
    </row>
    <row r="53">
      <c r="A53" s="25" t="inlineStr">
        <is>
          <t>order_base_subtotal_refunded</t>
        </is>
      </c>
      <c r="B53" s="29" t="inlineStr">
        <is>
          <t>Order Base Subtotal Refunded · NUMERIC · Magento order</t>
        </is>
      </c>
      <c r="C53" s="26" t="n"/>
      <c r="D53" s="27">
        <f>IF(AND($C53="x",$A53&lt;&gt;""),$A53,"")</f>
        <v/>
      </c>
    </row>
    <row r="54">
      <c r="A54" s="25" t="inlineStr">
        <is>
          <t>order_base_tax_amount</t>
        </is>
      </c>
      <c r="B54" s="29" t="inlineStr">
        <is>
          <t>Order Base Tax Amount · NUMERIC · Magento order</t>
        </is>
      </c>
      <c r="C54" s="26" t="n"/>
      <c r="D54" s="27">
        <f>IF(AND($C54="x",$A54&lt;&gt;""),$A54,"")</f>
        <v/>
      </c>
    </row>
    <row r="55">
      <c r="A55" s="25" t="inlineStr">
        <is>
          <t>order_base_tax_invoiced</t>
        </is>
      </c>
      <c r="B55" s="29" t="inlineStr">
        <is>
          <t>Order Base Tax Invoiced · NUMERIC · Magento order</t>
        </is>
      </c>
      <c r="C55" s="26" t="n"/>
      <c r="D55" s="27">
        <f>IF(AND($C55="x",$A55&lt;&gt;""),$A55,"")</f>
        <v/>
      </c>
    </row>
    <row r="56">
      <c r="A56" s="25" t="inlineStr">
        <is>
          <t>order_base_tax_refunded</t>
        </is>
      </c>
      <c r="B56" s="29" t="inlineStr">
        <is>
          <t>Order Base Tax Refunded · NUMERIC · Magento order</t>
        </is>
      </c>
      <c r="C56" s="26" t="n"/>
      <c r="D56" s="27">
        <f>IF(AND($C56="x",$A56&lt;&gt;""),$A56,"")</f>
        <v/>
      </c>
    </row>
    <row r="57">
      <c r="A57" s="25" t="inlineStr">
        <is>
          <t>order_base_to_global_rate</t>
        </is>
      </c>
      <c r="B57" s="29" t="inlineStr">
        <is>
          <t>Order Base To Global Rate · NUMERIC · Magento order</t>
        </is>
      </c>
      <c r="C57" s="26" t="n"/>
      <c r="D57" s="27">
        <f>IF(AND($C57="x",$A57&lt;&gt;""),$A57,"")</f>
        <v/>
      </c>
    </row>
    <row r="58">
      <c r="A58" s="25" t="inlineStr">
        <is>
          <t>order_base_to_order_rate</t>
        </is>
      </c>
      <c r="B58" s="29" t="inlineStr">
        <is>
          <t>Order Base To Order Rate · NUMERIC · Magento order</t>
        </is>
      </c>
      <c r="C58" s="26" t="n"/>
      <c r="D58" s="27">
        <f>IF(AND($C58="x",$A58&lt;&gt;""),$A58,"")</f>
        <v/>
      </c>
    </row>
    <row r="59">
      <c r="A59" s="25" t="inlineStr">
        <is>
          <t>order_base_total_due</t>
        </is>
      </c>
      <c r="B59" s="29" t="inlineStr">
        <is>
          <t>Order Base Total Due · NUMERIC · Magento order</t>
        </is>
      </c>
      <c r="C59" s="26" t="n"/>
      <c r="D59" s="27">
        <f>IF(AND($C59="x",$A59&lt;&gt;""),$A59,"")</f>
        <v/>
      </c>
    </row>
    <row r="60">
      <c r="A60" s="25" t="inlineStr">
        <is>
          <t>order_base_total_invoiced</t>
        </is>
      </c>
      <c r="B60" s="29" t="inlineStr">
        <is>
          <t>Order Base Total Invoiced · NUMERIC · Magento order</t>
        </is>
      </c>
      <c r="C60" s="26" t="n"/>
      <c r="D60" s="27">
        <f>IF(AND($C60="x",$A60&lt;&gt;""),$A60,"")</f>
        <v/>
      </c>
    </row>
    <row r="61">
      <c r="A61" s="25" t="inlineStr">
        <is>
          <t>order_base_total_invoiced_cost</t>
        </is>
      </c>
      <c r="B61" s="29" t="inlineStr">
        <is>
          <t>Order Base Total Invoiced Cost · NUMERIC · Magento order</t>
        </is>
      </c>
      <c r="C61" s="26" t="n"/>
      <c r="D61" s="27">
        <f>IF(AND($C61="x",$A61&lt;&gt;""),$A61,"")</f>
        <v/>
      </c>
    </row>
    <row r="62">
      <c r="A62" s="25" t="inlineStr">
        <is>
          <t>order_base_total_paid</t>
        </is>
      </c>
      <c r="B62" s="29" t="inlineStr">
        <is>
          <t>Order Base Total Paid · NUMERIC · Magento order</t>
        </is>
      </c>
      <c r="C62" s="26" t="n"/>
      <c r="D62" s="27">
        <f>IF(AND($C62="x",$A62&lt;&gt;""),$A62,"")</f>
        <v/>
      </c>
    </row>
    <row r="63">
      <c r="A63" s="25" t="inlineStr">
        <is>
          <t>order_base_total_refunded</t>
        </is>
      </c>
      <c r="B63" s="29" t="inlineStr">
        <is>
          <t>Order Base Total Refunded · NUMERIC · Magento order</t>
        </is>
      </c>
      <c r="C63" s="26" t="n"/>
      <c r="D63" s="27">
        <f>IF(AND($C63="x",$A63&lt;&gt;""),$A63,"")</f>
        <v/>
      </c>
    </row>
    <row r="64">
      <c r="A64" s="25" t="inlineStr">
        <is>
          <t>order_bill_to_name</t>
        </is>
      </c>
      <c r="B64" s="29" t="inlineStr">
        <is>
          <t>Order Bill To Name · TEXT · Magento order</t>
        </is>
      </c>
      <c r="C64" s="26" t="n"/>
      <c r="D64" s="27">
        <f>IF(AND($C64="x",$A64&lt;&gt;""),$A64,"")</f>
        <v/>
      </c>
    </row>
    <row r="65">
      <c r="A65" s="25" t="inlineStr">
        <is>
          <t>order_billing_address_address_type</t>
        </is>
      </c>
      <c r="B65" s="29" t="inlineStr">
        <is>
          <t>Order Billing Address Type · TEXT · Magento order</t>
        </is>
      </c>
      <c r="C65" s="26" t="n"/>
      <c r="D65" s="27">
        <f>IF(AND($C65="x",$A65&lt;&gt;""),$A65,"")</f>
        <v/>
      </c>
    </row>
    <row r="66">
      <c r="A66" s="25" t="inlineStr">
        <is>
          <t>order_billing_address_city</t>
        </is>
      </c>
      <c r="B66" s="29" t="inlineStr">
        <is>
          <t>Order Billing Address City · CITY · Magento order</t>
        </is>
      </c>
      <c r="C66" s="26" t="n"/>
      <c r="D66" s="27">
        <f>IF(AND($C66="x",$A66&lt;&gt;""),$A66,"")</f>
        <v/>
      </c>
    </row>
    <row r="67">
      <c r="A67" s="25" t="inlineStr">
        <is>
          <t>order_billing_address_company</t>
        </is>
      </c>
      <c r="B67" s="29" t="inlineStr">
        <is>
          <t>Order Billing Address Company · TEXT · Magento order</t>
        </is>
      </c>
      <c r="C67" s="26" t="n"/>
      <c r="D67" s="27">
        <f>IF(AND($C67="x",$A67&lt;&gt;""),$A67,"")</f>
        <v/>
      </c>
    </row>
    <row r="68">
      <c r="A68" s="25" t="inlineStr">
        <is>
          <t>order_billing_address_country_id</t>
        </is>
      </c>
      <c r="B68" s="29" t="inlineStr">
        <is>
          <t>Order Billing Address Country Id · TEXT · Magento order</t>
        </is>
      </c>
      <c r="C68" s="26" t="n"/>
      <c r="D68" s="27">
        <f>IF(AND($C68="x",$A68&lt;&gt;""),$A68,"")</f>
        <v/>
      </c>
    </row>
    <row r="69">
      <c r="A69" s="25" t="inlineStr">
        <is>
          <t>order_billing_address_email</t>
        </is>
      </c>
      <c r="B69" s="29" t="inlineStr">
        <is>
          <t>Order Billing Address Email · TEXT · Magento order</t>
        </is>
      </c>
      <c r="C69" s="26" t="n"/>
      <c r="D69" s="27">
        <f>IF(AND($C69="x",$A69&lt;&gt;""),$A69,"")</f>
        <v/>
      </c>
    </row>
    <row r="70">
      <c r="A70" s="25" t="inlineStr">
        <is>
          <t>order_billing_address_firstname</t>
        </is>
      </c>
      <c r="B70" s="29" t="inlineStr">
        <is>
          <t>Order Billing Address Firstname · TEXT · Magento order</t>
        </is>
      </c>
      <c r="C70" s="26" t="n"/>
      <c r="D70" s="27">
        <f>IF(AND($C70="x",$A70&lt;&gt;""),$A70,"")</f>
        <v/>
      </c>
    </row>
    <row r="71">
      <c r="A71" s="25" t="inlineStr">
        <is>
          <t>order_billing_address_id</t>
        </is>
      </c>
      <c r="B71" s="29" t="inlineStr">
        <is>
          <t>Order Billing Address Id · TEXT · Magento order</t>
        </is>
      </c>
      <c r="C71" s="26" t="n"/>
      <c r="D71" s="27">
        <f>IF(AND($C71="x",$A71&lt;&gt;""),$A71,"")</f>
        <v/>
      </c>
    </row>
    <row r="72">
      <c r="A72" s="25" t="inlineStr">
        <is>
          <t>order_billing_address_lastname</t>
        </is>
      </c>
      <c r="B72" s="29" t="inlineStr">
        <is>
          <t>Order Billing Address Lastname · TEXT · Magento order</t>
        </is>
      </c>
      <c r="C72" s="26" t="n"/>
      <c r="D72" s="27">
        <f>IF(AND($C72="x",$A72&lt;&gt;""),$A72,"")</f>
        <v/>
      </c>
    </row>
    <row r="73">
      <c r="A73" s="25" t="inlineStr">
        <is>
          <t>order_billing_address_postcode</t>
        </is>
      </c>
      <c r="B73" s="29" t="inlineStr">
        <is>
          <t>Order Billing Address Postcode · TEXT · Magento order</t>
        </is>
      </c>
      <c r="C73" s="26" t="n"/>
      <c r="D73" s="27">
        <f>IF(AND($C73="x",$A73&lt;&gt;""),$A73,"")</f>
        <v/>
      </c>
    </row>
    <row r="74">
      <c r="A74" s="25" t="inlineStr">
        <is>
          <t>order_billing_address_region</t>
        </is>
      </c>
      <c r="B74" s="29" t="inlineStr">
        <is>
          <t>Order Billing Address Region · REGION · Magento order</t>
        </is>
      </c>
      <c r="C74" s="26" t="n"/>
      <c r="D74" s="27">
        <f>IF(AND($C74="x",$A74&lt;&gt;""),$A74,"")</f>
        <v/>
      </c>
    </row>
    <row r="75">
      <c r="A75" s="25" t="inlineStr">
        <is>
          <t>order_billing_address_street</t>
        </is>
      </c>
      <c r="B75" s="29" t="inlineStr">
        <is>
          <t>Order Billing Address Street · TEXT · Magento order</t>
        </is>
      </c>
      <c r="C75" s="26" t="n"/>
      <c r="D75" s="27">
        <f>IF(AND($C75="x",$A75&lt;&gt;""),$A75,"")</f>
        <v/>
      </c>
    </row>
    <row r="76">
      <c r="A76" s="25" t="inlineStr">
        <is>
          <t>order_billing_address_telephone</t>
        </is>
      </c>
      <c r="B76" s="29" t="inlineStr">
        <is>
          <t>Order Billing Address Telephone · TEXT · Magento order</t>
        </is>
      </c>
      <c r="C76" s="26" t="n"/>
      <c r="D76" s="27">
        <f>IF(AND($C76="x",$A76&lt;&gt;""),$A76,"")</f>
        <v/>
      </c>
    </row>
    <row r="77">
      <c r="A77" s="25" t="inlineStr">
        <is>
          <t>order_coupon_code</t>
        </is>
      </c>
      <c r="B77" s="29" t="inlineStr">
        <is>
          <t>Order's Coupon Code · TEXT · Magento order</t>
        </is>
      </c>
      <c r="C77" s="26" t="n"/>
      <c r="D77" s="27">
        <f>IF(AND($C77="x",$A77&lt;&gt;""),$A77,"")</f>
        <v/>
      </c>
    </row>
    <row r="78">
      <c r="A78" s="25" t="inlineStr">
        <is>
          <t>order_created_at</t>
        </is>
      </c>
      <c r="B78" s="29" t="inlineStr">
        <is>
          <t>Order Created At · TIMESTAMP · Magento order</t>
        </is>
      </c>
      <c r="C78" s="26" t="n"/>
      <c r="D78" s="27">
        <f>IF(AND($C78="x",$A78&lt;&gt;""),$A78,"")</f>
        <v/>
      </c>
    </row>
    <row r="79">
      <c r="A79" s="25" t="inlineStr">
        <is>
          <t>order_customer_email</t>
        </is>
      </c>
      <c r="B79" s="29" t="inlineStr">
        <is>
          <t>Order Customer Email · TEXT · Magento order</t>
        </is>
      </c>
      <c r="C79" s="26" t="n"/>
      <c r="D79" s="27">
        <f>IF(AND($C79="x",$A79&lt;&gt;""),$A79,"")</f>
        <v/>
      </c>
    </row>
    <row r="80">
      <c r="A80" s="25" t="inlineStr">
        <is>
          <t>order_customer_firstname</t>
        </is>
      </c>
      <c r="B80" s="29" t="inlineStr">
        <is>
          <t>Order Customer Firstname · TEXT · Magento order</t>
        </is>
      </c>
      <c r="C80" s="26" t="n"/>
      <c r="D80" s="27">
        <f>IF(AND($C80="x",$A80&lt;&gt;""),$A80,"")</f>
        <v/>
      </c>
    </row>
    <row r="81">
      <c r="A81" s="25" t="inlineStr">
        <is>
          <t>order_customer_group_id</t>
        </is>
      </c>
      <c r="B81" s="29" t="inlineStr">
        <is>
          <t>Order Customer Group Id · TEXT · Magento order</t>
        </is>
      </c>
      <c r="C81" s="26" t="n"/>
      <c r="D81" s="27">
        <f>IF(AND($C81="x",$A81&lt;&gt;""),$A81,"")</f>
        <v/>
      </c>
    </row>
    <row r="82">
      <c r="A82" s="25" t="inlineStr">
        <is>
          <t>order_customer_id</t>
        </is>
      </c>
      <c r="B82" s="29" t="inlineStr">
        <is>
          <t>Order Customer Id · TEXT · Magento order</t>
        </is>
      </c>
      <c r="C82" s="26" t="n"/>
      <c r="D82" s="27">
        <f>IF(AND($C82="x",$A82&lt;&gt;""),$A82,"")</f>
        <v/>
      </c>
    </row>
    <row r="83">
      <c r="A83" s="25" t="inlineStr">
        <is>
          <t>order_customer_is_guest</t>
        </is>
      </c>
      <c r="B83" s="29" t="inlineStr">
        <is>
          <t>Order Customer Is Guest · BOOLEAN · Magento order</t>
        </is>
      </c>
      <c r="C83" s="26" t="n"/>
      <c r="D83" s="27">
        <f>IF(AND($C83="x",$A83&lt;&gt;""),$A83,"")</f>
        <v/>
      </c>
    </row>
    <row r="84">
      <c r="A84" s="25" t="inlineStr">
        <is>
          <t>order_customer_lastname</t>
        </is>
      </c>
      <c r="B84" s="29" t="inlineStr">
        <is>
          <t>Order Customer Lastname · TEXT · Magento order</t>
        </is>
      </c>
      <c r="C84" s="26" t="n"/>
      <c r="D84" s="27">
        <f>IF(AND($C84="x",$A84&lt;&gt;""),$A84,"")</f>
        <v/>
      </c>
    </row>
    <row r="85">
      <c r="A85" s="25" t="inlineStr">
        <is>
          <t>order_customer_note_notify</t>
        </is>
      </c>
      <c r="B85" s="29" t="inlineStr">
        <is>
          <t>Order Customer Note Notify · TEXT · Magento order</t>
        </is>
      </c>
      <c r="C85" s="26" t="n"/>
      <c r="D85" s="27">
        <f>IF(AND($C85="x",$A85&lt;&gt;""),$A85,"")</f>
        <v/>
      </c>
    </row>
    <row r="86">
      <c r="A86" s="25" t="inlineStr">
        <is>
          <t>order_discount_amount</t>
        </is>
      </c>
      <c r="B86" s="29" t="inlineStr">
        <is>
          <t>Order Discount Amount · NUMERIC · Magento order</t>
        </is>
      </c>
      <c r="C86" s="26" t="n"/>
      <c r="D86" s="27">
        <f>IF(AND($C86="x",$A86&lt;&gt;""),$A86,"")</f>
        <v/>
      </c>
    </row>
    <row r="87">
      <c r="A87" s="25" t="inlineStr">
        <is>
          <t>order_discount_description</t>
        </is>
      </c>
      <c r="B87" s="29" t="inlineStr">
        <is>
          <t>Order Discount Description · TEXT · Magento order</t>
        </is>
      </c>
      <c r="C87" s="26" t="n"/>
      <c r="D87" s="27">
        <f>IF(AND($C87="x",$A87&lt;&gt;""),$A87,"")</f>
        <v/>
      </c>
    </row>
    <row r="88">
      <c r="A88" s="25" t="inlineStr">
        <is>
          <t>order_discount_invoiced</t>
        </is>
      </c>
      <c r="B88" s="29" t="inlineStr">
        <is>
          <t>Order Discount Invoiced · NUMERIC · Magento order</t>
        </is>
      </c>
      <c r="C88" s="26" t="n"/>
      <c r="D88" s="27">
        <f>IF(AND($C88="x",$A88&lt;&gt;""),$A88,"")</f>
        <v/>
      </c>
    </row>
    <row r="89">
      <c r="A89" s="25" t="inlineStr">
        <is>
          <t>order_discount_tax_compensation_amount</t>
        </is>
      </c>
      <c r="B89" s="29" t="inlineStr">
        <is>
          <t>Order Discount Tax Compensation Amount · NUMERIC · Magento order</t>
        </is>
      </c>
      <c r="C89" s="26" t="n"/>
      <c r="D89" s="27">
        <f>IF(AND($C89="x",$A89&lt;&gt;""),$A89,"")</f>
        <v/>
      </c>
    </row>
    <row r="90">
      <c r="A90" s="25" t="inlineStr">
        <is>
          <t>order_discount_tax_compensation_invoiced</t>
        </is>
      </c>
      <c r="B90" s="29" t="inlineStr">
        <is>
          <t>Order Discount Tax Compensation Invoiced · NUMERIC · Magento order</t>
        </is>
      </c>
      <c r="C90" s="26" t="n"/>
      <c r="D90" s="27">
        <f>IF(AND($C90="x",$A90&lt;&gt;""),$A90,"")</f>
        <v/>
      </c>
    </row>
    <row r="91">
      <c r="A91" s="25" t="inlineStr">
        <is>
          <t>order_email_sent</t>
        </is>
      </c>
      <c r="B91" s="29" t="inlineStr">
        <is>
          <t>Order Email Sent · NUMERIC · Magento order</t>
        </is>
      </c>
      <c r="C91" s="26" t="n"/>
      <c r="D91" s="27">
        <f>IF(AND($C91="x",$A91&lt;&gt;""),$A91,"")</f>
        <v/>
      </c>
    </row>
    <row r="92">
      <c r="A92" s="25" t="inlineStr">
        <is>
          <t>order_entity_id</t>
        </is>
      </c>
      <c r="B92" s="29" t="inlineStr">
        <is>
          <t>Order Entity Id · TEXT · Magento order</t>
        </is>
      </c>
      <c r="C92" s="26" t="n"/>
      <c r="D92" s="27">
        <f>IF(AND($C92="x",$A92&lt;&gt;""),$A92,"")</f>
        <v/>
      </c>
    </row>
    <row r="93">
      <c r="A93" s="25" t="inlineStr">
        <is>
          <t>order_extension_attributes_is_jm360</t>
        </is>
      </c>
      <c r="B93" s="29" t="inlineStr">
        <is>
          <t>Order Is JMango360 · BOOLEAN · Magento order</t>
        </is>
      </c>
      <c r="C93" s="26" t="n"/>
      <c r="D93" s="27">
        <f>IF(AND($C93="x",$A93&lt;&gt;""),$A93,"")</f>
        <v/>
      </c>
    </row>
    <row r="94">
      <c r="A94" s="25" t="inlineStr">
        <is>
          <t>order_global_currency_code</t>
        </is>
      </c>
      <c r="B94" s="29" t="inlineStr">
        <is>
          <t>Order Global Currency Code · TEXT · Magento order</t>
        </is>
      </c>
      <c r="C94" s="26" t="n"/>
      <c r="D94" s="27">
        <f>IF(AND($C94="x",$A94&lt;&gt;""),$A94,"")</f>
        <v/>
      </c>
    </row>
    <row r="95">
      <c r="A95" s="25" t="inlineStr">
        <is>
          <t>order_grand_total</t>
        </is>
      </c>
      <c r="B95" s="29" t="inlineStr">
        <is>
          <t>Order Grand Total · NUMERIC · Magento order</t>
        </is>
      </c>
      <c r="C95" s="26" t="n"/>
      <c r="D95" s="27">
        <f>IF(AND($C95="x",$A95&lt;&gt;""),$A95,"")</f>
        <v/>
      </c>
    </row>
    <row r="96">
      <c r="A96" s="25" t="inlineStr">
        <is>
          <t>order_is_virtual</t>
        </is>
      </c>
      <c r="B96" s="29" t="inlineStr">
        <is>
          <t>Order Is Virtual · BOOLEAN · Magento order</t>
        </is>
      </c>
      <c r="C96" s="26" t="n"/>
      <c r="D96" s="27">
        <f>IF(AND($C96="x",$A96&lt;&gt;""),$A96,"")</f>
        <v/>
      </c>
    </row>
    <row r="97">
      <c r="A97" s="25" t="inlineStr">
        <is>
          <t>order_order_currency_code</t>
        </is>
      </c>
      <c r="B97" s="29" t="inlineStr">
        <is>
          <t>Order Currency Code · TEXT · Magento order</t>
        </is>
      </c>
      <c r="C97" s="26" t="n"/>
      <c r="D97" s="27">
        <f>IF(AND($C97="x",$A97&lt;&gt;""),$A97,"")</f>
        <v/>
      </c>
    </row>
    <row r="98">
      <c r="A98" s="25" t="inlineStr">
        <is>
          <t>order_payment_method</t>
        </is>
      </c>
      <c r="B98" s="29" t="inlineStr">
        <is>
          <t>Order Payment Method · TEXT · Magento order</t>
        </is>
      </c>
      <c r="C98" s="26" t="n"/>
      <c r="D98" s="27">
        <f>IF(AND($C98="x",$A98&lt;&gt;""),$A98,"")</f>
        <v/>
      </c>
    </row>
    <row r="99">
      <c r="A99" s="25" t="inlineStr">
        <is>
          <t>order_protect_code</t>
        </is>
      </c>
      <c r="B99" s="29" t="inlineStr">
        <is>
          <t>Order Protect Code · TEXT · Magento order</t>
        </is>
      </c>
      <c r="C99" s="26" t="n"/>
      <c r="D99" s="27">
        <f>IF(AND($C99="x",$A99&lt;&gt;""),$A99,"")</f>
        <v/>
      </c>
    </row>
    <row r="100">
      <c r="A100" s="25" t="inlineStr">
        <is>
          <t>order_quote_id</t>
        </is>
      </c>
      <c r="B100" s="29" t="inlineStr">
        <is>
          <t>Order Quote Id · TEXT · Magento order</t>
        </is>
      </c>
      <c r="C100" s="26" t="n"/>
      <c r="D100" s="27">
        <f>IF(AND($C100="x",$A100&lt;&gt;""),$A100,"")</f>
        <v/>
      </c>
    </row>
    <row r="101">
      <c r="A101" s="25" t="inlineStr">
        <is>
          <t>order_remote_ip</t>
        </is>
      </c>
      <c r="B101" s="29" t="inlineStr">
        <is>
          <t>Order Remote Ip · TEXT · Magento order</t>
        </is>
      </c>
      <c r="C101" s="26" t="n"/>
      <c r="D101" s="27">
        <f>IF(AND($C101="x",$A101&lt;&gt;""),$A101,"")</f>
        <v/>
      </c>
    </row>
    <row r="102">
      <c r="A102" s="25" t="inlineStr">
        <is>
          <t>order_shipping_address_address_type</t>
        </is>
      </c>
      <c r="B102" s="29" t="inlineStr">
        <is>
          <t>Order Shipping Address Type · TEXT · Magento order</t>
        </is>
      </c>
      <c r="C102" s="26" t="n"/>
      <c r="D102" s="27">
        <f>IF(AND($C102="x",$A102&lt;&gt;""),$A102,"")</f>
        <v/>
      </c>
    </row>
    <row r="103">
      <c r="A103" s="25" t="inlineStr">
        <is>
          <t>order_shipping_address_city</t>
        </is>
      </c>
      <c r="B103" s="29" t="inlineStr">
        <is>
          <t>Order Shipping Address City · CITY · Magento order</t>
        </is>
      </c>
      <c r="C103" s="26" t="n"/>
      <c r="D103" s="27">
        <f>IF(AND($C103="x",$A103&lt;&gt;""),$A103,"")</f>
        <v/>
      </c>
    </row>
    <row r="104">
      <c r="A104" s="25" t="inlineStr">
        <is>
          <t>order_shipping_address_company</t>
        </is>
      </c>
      <c r="B104" s="29" t="inlineStr">
        <is>
          <t>Order Shipping Address Company · TEXT · Magento order</t>
        </is>
      </c>
      <c r="C104" s="26" t="n"/>
      <c r="D104" s="27">
        <f>IF(AND($C104="x",$A104&lt;&gt;""),$A104,"")</f>
        <v/>
      </c>
    </row>
    <row r="105">
      <c r="A105" s="25" t="inlineStr">
        <is>
          <t>order_shipping_address_country_id</t>
        </is>
      </c>
      <c r="B105" s="29" t="inlineStr">
        <is>
          <t>Order Shipping Address Country Id · TEXT · Magento order</t>
        </is>
      </c>
      <c r="C105" s="26" t="n"/>
      <c r="D105" s="27">
        <f>IF(AND($C105="x",$A105&lt;&gt;""),$A105,"")</f>
        <v/>
      </c>
    </row>
    <row r="106">
      <c r="A106" s="25" t="inlineStr">
        <is>
          <t>order_shipping_address_email</t>
        </is>
      </c>
      <c r="B106" s="29" t="inlineStr">
        <is>
          <t>Order Shipping Address Email · TEXT · Magento order</t>
        </is>
      </c>
      <c r="C106" s="26" t="n"/>
      <c r="D106" s="27">
        <f>IF(AND($C106="x",$A106&lt;&gt;""),$A106,"")</f>
        <v/>
      </c>
    </row>
    <row r="107">
      <c r="A107" s="25" t="inlineStr">
        <is>
          <t>order_shipping_address_firstname</t>
        </is>
      </c>
      <c r="B107" s="29" t="inlineStr">
        <is>
          <t>Order Shipping Address Firstname · TEXT · Magento order</t>
        </is>
      </c>
      <c r="C107" s="26" t="n"/>
      <c r="D107" s="27">
        <f>IF(AND($C107="x",$A107&lt;&gt;""),$A107,"")</f>
        <v/>
      </c>
    </row>
    <row r="108">
      <c r="A108" s="25" t="inlineStr">
        <is>
          <t>order_shipping_address_lastname</t>
        </is>
      </c>
      <c r="B108" s="29" t="inlineStr">
        <is>
          <t>Order Shipping Address Lastname · TEXT · Magento order</t>
        </is>
      </c>
      <c r="C108" s="26" t="n"/>
      <c r="D108" s="27">
        <f>IF(AND($C108="x",$A108&lt;&gt;""),$A108,"")</f>
        <v/>
      </c>
    </row>
    <row r="109">
      <c r="A109" s="25" t="inlineStr">
        <is>
          <t>order_shipping_address_postcode</t>
        </is>
      </c>
      <c r="B109" s="29" t="inlineStr">
        <is>
          <t>Order Shipping Address Postcode · TEXT · Magento order</t>
        </is>
      </c>
      <c r="C109" s="26" t="n"/>
      <c r="D109" s="27">
        <f>IF(AND($C109="x",$A109&lt;&gt;""),$A109,"")</f>
        <v/>
      </c>
    </row>
    <row r="110">
      <c r="A110" s="25" t="inlineStr">
        <is>
          <t>order_shipping_address_region</t>
        </is>
      </c>
      <c r="B110" s="29" t="inlineStr">
        <is>
          <t>Order Shipping Address Region · REGION · Magento order</t>
        </is>
      </c>
      <c r="C110" s="26" t="n"/>
      <c r="D110" s="27">
        <f>IF(AND($C110="x",$A110&lt;&gt;""),$A110,"")</f>
        <v/>
      </c>
    </row>
    <row r="111">
      <c r="A111" s="25" t="inlineStr">
        <is>
          <t>order_shipping_address_street</t>
        </is>
      </c>
      <c r="B111" s="29" t="inlineStr">
        <is>
          <t>Order Shipping Address Street · TEXT · Magento order</t>
        </is>
      </c>
      <c r="C111" s="26" t="n"/>
      <c r="D111" s="27">
        <f>IF(AND($C111="x",$A111&lt;&gt;""),$A111,"")</f>
        <v/>
      </c>
    </row>
    <row r="112">
      <c r="A112" s="25" t="inlineStr">
        <is>
          <t>order_shipping_address_telephone</t>
        </is>
      </c>
      <c r="B112" s="29" t="inlineStr">
        <is>
          <t>Order Shipping Address Telephone · TEXT · Magento order</t>
        </is>
      </c>
      <c r="C112" s="26" t="n"/>
      <c r="D112" s="27">
        <f>IF(AND($C112="x",$A112&lt;&gt;""),$A112,"")</f>
        <v/>
      </c>
    </row>
    <row r="113">
      <c r="A113" s="25" t="inlineStr">
        <is>
          <t>order_shipping_amount</t>
        </is>
      </c>
      <c r="B113" s="29" t="inlineStr">
        <is>
          <t>Order Shipping Amount · NUMERIC · Magento order</t>
        </is>
      </c>
      <c r="C113" s="26" t="n"/>
      <c r="D113" s="27">
        <f>IF(AND($C113="x",$A113&lt;&gt;""),$A113,"")</f>
        <v/>
      </c>
    </row>
    <row r="114">
      <c r="A114" s="25" t="inlineStr">
        <is>
          <t>order_shipping_description</t>
        </is>
      </c>
      <c r="B114" s="29" t="inlineStr">
        <is>
          <t>Order Shipping Description · TEXT · Magento order</t>
        </is>
      </c>
      <c r="C114" s="26" t="n"/>
      <c r="D114" s="27">
        <f>IF(AND($C114="x",$A114&lt;&gt;""),$A114,"")</f>
        <v/>
      </c>
    </row>
    <row r="115">
      <c r="A115" s="25" t="inlineStr">
        <is>
          <t>order_shipping_discount_amount</t>
        </is>
      </c>
      <c r="B115" s="29" t="inlineStr">
        <is>
          <t>Order Shipping Discount Amount · NUMERIC · Magento order</t>
        </is>
      </c>
      <c r="C115" s="26" t="n"/>
      <c r="D115" s="27">
        <f>IF(AND($C115="x",$A115&lt;&gt;""),$A115,"")</f>
        <v/>
      </c>
    </row>
    <row r="116">
      <c r="A116" s="25" t="inlineStr">
        <is>
          <t>order_shipping_discount_tax_compensation_amount</t>
        </is>
      </c>
      <c r="B116" s="29" t="inlineStr">
        <is>
          <t>Order Shipping Discount Tax Compensation Amount · NUMERIC · Magento order</t>
        </is>
      </c>
      <c r="C116" s="26" t="n"/>
      <c r="D116" s="27">
        <f>IF(AND($C116="x",$A116&lt;&gt;""),$A116,"")</f>
        <v/>
      </c>
    </row>
    <row r="117">
      <c r="A117" s="25" t="inlineStr">
        <is>
          <t>order_shipping_incl_tax</t>
        </is>
      </c>
      <c r="B117" s="29" t="inlineStr">
        <is>
          <t>Order Shipping Incl Tax · NUMERIC · Magento order</t>
        </is>
      </c>
      <c r="C117" s="26" t="n"/>
      <c r="D117" s="27">
        <f>IF(AND($C117="x",$A117&lt;&gt;""),$A117,"")</f>
        <v/>
      </c>
    </row>
    <row r="118">
      <c r="A118" s="25" t="inlineStr">
        <is>
          <t>order_shipping_invoiced</t>
        </is>
      </c>
      <c r="B118" s="29" t="inlineStr">
        <is>
          <t>Order Shipping Invoiced · NUMERIC · Magento order</t>
        </is>
      </c>
      <c r="C118" s="26" t="n"/>
      <c r="D118" s="27">
        <f>IF(AND($C118="x",$A118&lt;&gt;""),$A118,"")</f>
        <v/>
      </c>
    </row>
    <row r="119">
      <c r="A119" s="25" t="inlineStr">
        <is>
          <t>order_shipping_refunded</t>
        </is>
      </c>
      <c r="B119" s="29" t="inlineStr">
        <is>
          <t>Order Shipping Refunded · NUMERIC · Magento order</t>
        </is>
      </c>
      <c r="C119" s="26" t="n"/>
      <c r="D119" s="27">
        <f>IF(AND($C119="x",$A119&lt;&gt;""),$A119,"")</f>
        <v/>
      </c>
    </row>
    <row r="120">
      <c r="A120" s="25" t="inlineStr">
        <is>
          <t>order_shipping_tax_amount</t>
        </is>
      </c>
      <c r="B120" s="29" t="inlineStr">
        <is>
          <t>Order Shipping Tax Amount · NUMERIC · Magento order</t>
        </is>
      </c>
      <c r="C120" s="26" t="n"/>
      <c r="D120" s="27">
        <f>IF(AND($C120="x",$A120&lt;&gt;""),$A120,"")</f>
        <v/>
      </c>
    </row>
    <row r="121">
      <c r="A121" s="25" t="inlineStr">
        <is>
          <t>order_state</t>
        </is>
      </c>
      <c r="B121" s="29" t="inlineStr">
        <is>
          <t>Order State · TEXT · Magento order</t>
        </is>
      </c>
      <c r="C121" s="26" t="n"/>
      <c r="D121" s="27">
        <f>IF(AND($C121="x",$A121&lt;&gt;""),$A121,"")</f>
        <v/>
      </c>
    </row>
    <row r="122">
      <c r="A122" s="25" t="inlineStr">
        <is>
          <t>order_status</t>
        </is>
      </c>
      <c r="B122" s="29" t="inlineStr">
        <is>
          <t>Order Status · TEXT · Magento order</t>
        </is>
      </c>
      <c r="C122" s="26" t="n"/>
      <c r="D122" s="27">
        <f>IF(AND($C122="x",$A122&lt;&gt;""),$A122,"")</f>
        <v/>
      </c>
    </row>
    <row r="123">
      <c r="A123" s="25" t="inlineStr">
        <is>
          <t>order_store_currency_code</t>
        </is>
      </c>
      <c r="B123" s="29" t="inlineStr">
        <is>
          <t>Order Store Currency Code · TEXT · Magento order</t>
        </is>
      </c>
      <c r="C123" s="26" t="n"/>
      <c r="D123" s="27">
        <f>IF(AND($C123="x",$A123&lt;&gt;""),$A123,"")</f>
        <v/>
      </c>
    </row>
    <row r="124">
      <c r="A124" s="25" t="inlineStr">
        <is>
          <t>order_store_id</t>
        </is>
      </c>
      <c r="B124" s="29" t="inlineStr">
        <is>
          <t>Order Store Id · TEXT · Magento order</t>
        </is>
      </c>
      <c r="C124" s="26" t="n"/>
      <c r="D124" s="27">
        <f>IF(AND($C124="x",$A124&lt;&gt;""),$A124,"")</f>
        <v/>
      </c>
    </row>
    <row r="125">
      <c r="A125" s="25" t="inlineStr">
        <is>
          <t>order_store_name</t>
        </is>
      </c>
      <c r="B125" s="29" t="inlineStr">
        <is>
          <t>Order Store Name · TEXT · Magento order</t>
        </is>
      </c>
      <c r="C125" s="26" t="n"/>
      <c r="D125" s="27">
        <f>IF(AND($C125="x",$A125&lt;&gt;""),$A125,"")</f>
        <v/>
      </c>
    </row>
    <row r="126">
      <c r="A126" s="25" t="inlineStr">
        <is>
          <t>order_store_to_base_rate</t>
        </is>
      </c>
      <c r="B126" s="29" t="inlineStr">
        <is>
          <t>Order Store To Base Rate · NUMERIC · Magento order</t>
        </is>
      </c>
      <c r="C126" s="26" t="n"/>
      <c r="D126" s="27">
        <f>IF(AND($C126="x",$A126&lt;&gt;""),$A126,"")</f>
        <v/>
      </c>
    </row>
    <row r="127">
      <c r="A127" s="25" t="inlineStr">
        <is>
          <t>order_store_to_order_rate</t>
        </is>
      </c>
      <c r="B127" s="29" t="inlineStr">
        <is>
          <t>Order Store To Order Rate · NUMERIC · Magento order</t>
        </is>
      </c>
      <c r="C127" s="26" t="n"/>
      <c r="D127" s="27">
        <f>IF(AND($C127="x",$A127&lt;&gt;""),$A127,"")</f>
        <v/>
      </c>
    </row>
    <row r="128">
      <c r="A128" s="25" t="inlineStr">
        <is>
          <t>order_subtotal</t>
        </is>
      </c>
      <c r="B128" s="29" t="inlineStr">
        <is>
          <t>Order Subtotal · NUMERIC · Magento order</t>
        </is>
      </c>
      <c r="C128" s="26" t="n"/>
      <c r="D128" s="27">
        <f>IF(AND($C128="x",$A128&lt;&gt;""),$A128,"")</f>
        <v/>
      </c>
    </row>
    <row r="129">
      <c r="A129" s="25" t="inlineStr">
        <is>
          <t>order_subtotal_incl_tax</t>
        </is>
      </c>
      <c r="B129" s="29" t="inlineStr">
        <is>
          <t>Order Subtotal Incl Tax · NUMERIC · Magento order</t>
        </is>
      </c>
      <c r="C129" s="26" t="n"/>
      <c r="D129" s="27">
        <f>IF(AND($C129="x",$A129&lt;&gt;""),$A129,"")</f>
        <v/>
      </c>
    </row>
    <row r="130">
      <c r="A130" s="25" t="inlineStr">
        <is>
          <t>order_subtotal_invoiced</t>
        </is>
      </c>
      <c r="B130" s="29" t="inlineStr">
        <is>
          <t>Order Subtotal Invoiced · NUMERIC · Magento order</t>
        </is>
      </c>
      <c r="C130" s="26" t="n"/>
      <c r="D130" s="27">
        <f>IF(AND($C130="x",$A130&lt;&gt;""),$A130,"")</f>
        <v/>
      </c>
    </row>
    <row r="131">
      <c r="A131" s="25" t="inlineStr">
        <is>
          <t>order_subtotal_refunded</t>
        </is>
      </c>
      <c r="B131" s="29" t="inlineStr">
        <is>
          <t>Order Subtotal Refunded · NUMERIC · Magento order</t>
        </is>
      </c>
      <c r="C131" s="26" t="n"/>
      <c r="D131" s="27">
        <f>IF(AND($C131="x",$A131&lt;&gt;""),$A131,"")</f>
        <v/>
      </c>
    </row>
    <row r="132">
      <c r="A132" s="25" t="inlineStr">
        <is>
          <t>order_tax_amount</t>
        </is>
      </c>
      <c r="B132" s="29" t="inlineStr">
        <is>
          <t>Order Tax Amount · NUMERIC · Magento order</t>
        </is>
      </c>
      <c r="C132" s="26" t="n"/>
      <c r="D132" s="27">
        <f>IF(AND($C132="x",$A132&lt;&gt;""),$A132,"")</f>
        <v/>
      </c>
    </row>
    <row r="133">
      <c r="A133" s="25" t="inlineStr">
        <is>
          <t>order_tax_invoiced</t>
        </is>
      </c>
      <c r="B133" s="29" t="inlineStr">
        <is>
          <t>Order Tax Invoiced · NUMERIC · Magento order</t>
        </is>
      </c>
      <c r="C133" s="26" t="n"/>
      <c r="D133" s="27">
        <f>IF(AND($C133="x",$A133&lt;&gt;""),$A133,"")</f>
        <v/>
      </c>
    </row>
    <row r="134">
      <c r="A134" s="25" t="inlineStr">
        <is>
          <t>order_tax_refunded</t>
        </is>
      </c>
      <c r="B134" s="29" t="inlineStr">
        <is>
          <t>Order Tax Refunded · NUMERIC · Magento order</t>
        </is>
      </c>
      <c r="C134" s="26" t="n"/>
      <c r="D134" s="27">
        <f>IF(AND($C134="x",$A134&lt;&gt;""),$A134,"")</f>
        <v/>
      </c>
    </row>
    <row r="135">
      <c r="A135" s="25" t="inlineStr">
        <is>
          <t>order_total_due</t>
        </is>
      </c>
      <c r="B135" s="29" t="inlineStr">
        <is>
          <t>Order Total Due · NUMERIC · Magento order</t>
        </is>
      </c>
      <c r="C135" s="26" t="n"/>
      <c r="D135" s="27">
        <f>IF(AND($C135="x",$A135&lt;&gt;""),$A135,"")</f>
        <v/>
      </c>
    </row>
    <row r="136">
      <c r="A136" s="25" t="inlineStr">
        <is>
          <t>order_total_invoiced</t>
        </is>
      </c>
      <c r="B136" s="29" t="inlineStr">
        <is>
          <t>Order Total Invoiced · NUMERIC · Magento order</t>
        </is>
      </c>
      <c r="C136" s="26" t="n"/>
      <c r="D136" s="27">
        <f>IF(AND($C136="x",$A136&lt;&gt;""),$A136,"")</f>
        <v/>
      </c>
    </row>
    <row r="137">
      <c r="A137" s="25" t="inlineStr">
        <is>
          <t>order_total_item_count</t>
        </is>
      </c>
      <c r="B137" s="29" t="inlineStr">
        <is>
          <t>Order Total Item Count · NUMERIC · Magento order</t>
        </is>
      </c>
      <c r="C137" s="26" t="n"/>
      <c r="D137" s="27">
        <f>IF(AND($C137="x",$A137&lt;&gt;""),$A137,"")</f>
        <v/>
      </c>
    </row>
    <row r="138">
      <c r="A138" s="25" t="inlineStr">
        <is>
          <t>order_total_paid</t>
        </is>
      </c>
      <c r="B138" s="29" t="inlineStr">
        <is>
          <t>Order Total Paid · NUMERIC · Magento order</t>
        </is>
      </c>
      <c r="C138" s="26" t="n"/>
      <c r="D138" s="27">
        <f>IF(AND($C138="x",$A138&lt;&gt;""),$A138,"")</f>
        <v/>
      </c>
    </row>
    <row r="139">
      <c r="A139" s="25" t="inlineStr">
        <is>
          <t>order_total_qty_ordered</t>
        </is>
      </c>
      <c r="B139" s="29" t="inlineStr">
        <is>
          <t>Order Total Qty Ordered · NUMERIC · Magento order</t>
        </is>
      </c>
      <c r="C139" s="26" t="n"/>
      <c r="D139" s="27">
        <f>IF(AND($C139="x",$A139&lt;&gt;""),$A139,"")</f>
        <v/>
      </c>
    </row>
    <row r="140">
      <c r="A140" s="25" t="inlineStr">
        <is>
          <t>order_total_refunded</t>
        </is>
      </c>
      <c r="B140" s="29" t="inlineStr">
        <is>
          <t>Order Total Refunded · NUMERIC · Magento order</t>
        </is>
      </c>
      <c r="C140" s="26" t="n"/>
      <c r="D140" s="27">
        <f>IF(AND($C140="x",$A140&lt;&gt;""),$A140,"")</f>
        <v/>
      </c>
    </row>
    <row r="141">
      <c r="A141" s="25" t="inlineStr">
        <is>
          <t>order_updated_at</t>
        </is>
      </c>
      <c r="B141" s="29" t="inlineStr">
        <is>
          <t>Order Updated At · TIMESTAMP · Magento order</t>
        </is>
      </c>
      <c r="C141" s="26" t="n"/>
      <c r="D141" s="27">
        <f>IF(AND($C141="x",$A141&lt;&gt;""),$A141,"")</f>
        <v/>
      </c>
    </row>
    <row r="142">
      <c r="A142" s="25" t="inlineStr">
        <is>
          <t>order_weight</t>
        </is>
      </c>
      <c r="B142" s="29" t="inlineStr">
        <is>
          <t>Order Weight · NUMERIC · Magento order</t>
        </is>
      </c>
      <c r="C142" s="26" t="n"/>
      <c r="D142" s="27">
        <f>IF(AND($C142="x",$A142&lt;&gt;""),$A142,"")</f>
        <v/>
      </c>
    </row>
    <row r="143">
      <c r="A143" s="25" t="inlineStr">
        <is>
          <t>orders_count</t>
        </is>
      </c>
      <c r="B143" s="29" t="inlineStr">
        <is>
          <t>Orders Count · NUMERIC · Magento order</t>
        </is>
      </c>
      <c r="C143" s="26" t="n"/>
      <c r="D143" s="27">
        <f>IF(AND($C143="x",$A143&lt;&gt;""),$A143,"")</f>
        <v/>
      </c>
    </row>
    <row r="144">
      <c r="A144" s="25" t="inlineStr">
        <is>
          <t>order_item_amount_refunded</t>
        </is>
      </c>
      <c r="B144" s="29" t="inlineStr">
        <is>
          <t>Order Item Amount Refunded · NUMERIC · Magento order_item</t>
        </is>
      </c>
      <c r="C144" s="26" t="n"/>
      <c r="D144" s="27">
        <f>IF(AND($C144="x",$A144&lt;&gt;""),$A144,"")</f>
        <v/>
      </c>
    </row>
    <row r="145">
      <c r="A145" s="25" t="inlineStr">
        <is>
          <t>order_item_applied_rule_ids</t>
        </is>
      </c>
      <c r="B145" s="29" t="inlineStr">
        <is>
          <t>Order Item Applied Rule Ids · TEXT · Magento order_item</t>
        </is>
      </c>
      <c r="C145" s="26" t="n"/>
      <c r="D145" s="27">
        <f>IF(AND($C145="x",$A145&lt;&gt;""),$A145,"")</f>
        <v/>
      </c>
    </row>
    <row r="146">
      <c r="A146" s="25" t="inlineStr">
        <is>
          <t>order_item_base_amount_refunded</t>
        </is>
      </c>
      <c r="B146" s="29" t="inlineStr">
        <is>
          <t>Order Item Base Amount Refunded · NUMERIC · Magento order_item</t>
        </is>
      </c>
      <c r="C146" s="26" t="n"/>
      <c r="D146" s="27">
        <f>IF(AND($C146="x",$A146&lt;&gt;""),$A146,"")</f>
        <v/>
      </c>
    </row>
    <row r="147">
      <c r="A147" s="25" t="inlineStr">
        <is>
          <t>order_item_base_cost</t>
        </is>
      </c>
      <c r="B147" s="29" t="inlineStr">
        <is>
          <t>Order Item Base Cost · NUMERIC · Magento order_item</t>
        </is>
      </c>
      <c r="C147" s="26" t="n"/>
      <c r="D147" s="27">
        <f>IF(AND($C147="x",$A147&lt;&gt;""),$A147,"")</f>
        <v/>
      </c>
    </row>
    <row r="148">
      <c r="A148" s="25" t="inlineStr">
        <is>
          <t>order_item_base_discount_amount</t>
        </is>
      </c>
      <c r="B148" s="29" t="inlineStr">
        <is>
          <t>Order Item Base Discount Amount · NUMERIC · Magento order_item</t>
        </is>
      </c>
      <c r="C148" s="26" t="n"/>
      <c r="D148" s="27">
        <f>IF(AND($C148="x",$A148&lt;&gt;""),$A148,"")</f>
        <v/>
      </c>
    </row>
    <row r="149">
      <c r="A149" s="25" t="inlineStr">
        <is>
          <t>order_item_base_discount_invoiced</t>
        </is>
      </c>
      <c r="B149" s="29" t="inlineStr">
        <is>
          <t>Order Item Base Discount Invoiced · NUMERIC · Magento order_item</t>
        </is>
      </c>
      <c r="C149" s="26" t="n"/>
      <c r="D149" s="27">
        <f>IF(AND($C149="x",$A149&lt;&gt;""),$A149,"")</f>
        <v/>
      </c>
    </row>
    <row r="150">
      <c r="A150" s="25" t="inlineStr">
        <is>
          <t>order_item_base_discount_refunded</t>
        </is>
      </c>
      <c r="B150" s="29" t="inlineStr">
        <is>
          <t>Order Item Base Discount Refunded · NUMERIC · Magento order_item</t>
        </is>
      </c>
      <c r="C150" s="26" t="n"/>
      <c r="D150" s="27">
        <f>IF(AND($C150="x",$A150&lt;&gt;""),$A150,"")</f>
        <v/>
      </c>
    </row>
    <row r="151">
      <c r="A151" s="25" t="inlineStr">
        <is>
          <t>order_item_base_discount_tax_compensation_amount</t>
        </is>
      </c>
      <c r="B151" s="29" t="inlineStr">
        <is>
          <t>Order Item Base Discount Tax Compensation Amount · NUMERIC · Magento order_item</t>
        </is>
      </c>
      <c r="C151" s="26" t="n"/>
      <c r="D151" s="27">
        <f>IF(AND($C151="x",$A151&lt;&gt;""),$A151,"")</f>
        <v/>
      </c>
    </row>
    <row r="152">
      <c r="A152" s="25" t="inlineStr">
        <is>
          <t>order_item_base_discount_tax_compensation_invoiced</t>
        </is>
      </c>
      <c r="B152" s="29" t="inlineStr">
        <is>
          <t>Order Item Base Discount Tax Compensation Invoiced · NUMERIC · Magento order_item</t>
        </is>
      </c>
      <c r="C152" s="26" t="n"/>
      <c r="D152" s="27">
        <f>IF(AND($C152="x",$A152&lt;&gt;""),$A152,"")</f>
        <v/>
      </c>
    </row>
    <row r="153">
      <c r="A153" s="25" t="inlineStr">
        <is>
          <t>order_item_base_discount_tax_compensation_refunded</t>
        </is>
      </c>
      <c r="B153" s="29" t="inlineStr">
        <is>
          <t>Order Item Base Discount Tax Compensation Refunded · NUMERIC · Magento order_item</t>
        </is>
      </c>
      <c r="C153" s="26" t="n"/>
      <c r="D153" s="27">
        <f>IF(AND($C153="x",$A153&lt;&gt;""),$A153,"")</f>
        <v/>
      </c>
    </row>
    <row r="154">
      <c r="A154" s="25" t="inlineStr">
        <is>
          <t>order_item_base_original_price</t>
        </is>
      </c>
      <c r="B154" s="29" t="inlineStr">
        <is>
          <t>Order Item Base Original Price · NUMERIC · Magento order_item</t>
        </is>
      </c>
      <c r="C154" s="26" t="n"/>
      <c r="D154" s="27">
        <f>IF(AND($C154="x",$A154&lt;&gt;""),$A154,"")</f>
        <v/>
      </c>
    </row>
    <row r="155">
      <c r="A155" s="25" t="inlineStr">
        <is>
          <t>order_item_base_price</t>
        </is>
      </c>
      <c r="B155" s="29" t="inlineStr">
        <is>
          <t>Order Item Base Price · NUMERIC · Magento order_item</t>
        </is>
      </c>
      <c r="C155" s="26" t="n"/>
      <c r="D155" s="27">
        <f>IF(AND($C155="x",$A155&lt;&gt;""),$A155,"")</f>
        <v/>
      </c>
    </row>
    <row r="156">
      <c r="A156" s="25" t="inlineStr">
        <is>
          <t>order_item_base_price_incl_tax</t>
        </is>
      </c>
      <c r="B156" s="29" t="inlineStr">
        <is>
          <t>Order Item Base Price Incl Tax · NUMERIC · Magento order_item</t>
        </is>
      </c>
      <c r="C156" s="26" t="n"/>
      <c r="D156" s="27">
        <f>IF(AND($C156="x",$A156&lt;&gt;""),$A156,"")</f>
        <v/>
      </c>
    </row>
    <row r="157">
      <c r="A157" s="25" t="inlineStr">
        <is>
          <t>order_item_base_row_invoiced</t>
        </is>
      </c>
      <c r="B157" s="29" t="inlineStr">
        <is>
          <t>Order Item Base Row Invoiced · NUMERIC · Magento order_item</t>
        </is>
      </c>
      <c r="C157" s="26" t="n"/>
      <c r="D157" s="27">
        <f>IF(AND($C157="x",$A157&lt;&gt;""),$A157,"")</f>
        <v/>
      </c>
    </row>
    <row r="158">
      <c r="A158" s="25" t="inlineStr">
        <is>
          <t>order_item_base_row_total</t>
        </is>
      </c>
      <c r="B158" s="29" t="inlineStr">
        <is>
          <t>Order Item Base Row Total · NUMERIC · Magento order_item</t>
        </is>
      </c>
      <c r="C158" s="26" t="n"/>
      <c r="D158" s="27">
        <f>IF(AND($C158="x",$A158&lt;&gt;""),$A158,"")</f>
        <v/>
      </c>
    </row>
    <row r="159">
      <c r="A159" s="25" t="inlineStr">
        <is>
          <t>order_item_base_row_total_incl_tax</t>
        </is>
      </c>
      <c r="B159" s="29" t="inlineStr">
        <is>
          <t>Order Item Base Row Total Incl Tax · NUMERIC · Magento order_item</t>
        </is>
      </c>
      <c r="C159" s="26" t="n"/>
      <c r="D159" s="27">
        <f>IF(AND($C159="x",$A159&lt;&gt;""),$A159,"")</f>
        <v/>
      </c>
    </row>
    <row r="160">
      <c r="A160" s="25" t="inlineStr">
        <is>
          <t>order_item_base_tax_amount</t>
        </is>
      </c>
      <c r="B160" s="29" t="inlineStr">
        <is>
          <t>Order Item Base Tax Amount · NUMERIC · Magento order_item</t>
        </is>
      </c>
      <c r="C160" s="26" t="n"/>
      <c r="D160" s="27">
        <f>IF(AND($C160="x",$A160&lt;&gt;""),$A160,"")</f>
        <v/>
      </c>
    </row>
    <row r="161">
      <c r="A161" s="25" t="inlineStr">
        <is>
          <t>order_item_base_tax_before_discount</t>
        </is>
      </c>
      <c r="B161" s="29" t="inlineStr">
        <is>
          <t>Order Item Base Tax Before Discount · NUMERIC · Magento order_item</t>
        </is>
      </c>
      <c r="C161" s="26" t="n"/>
      <c r="D161" s="27">
        <f>IF(AND($C161="x",$A161&lt;&gt;""),$A161,"")</f>
        <v/>
      </c>
    </row>
    <row r="162">
      <c r="A162" s="25" t="inlineStr">
        <is>
          <t>order_item_base_tax_invoiced</t>
        </is>
      </c>
      <c r="B162" s="29" t="inlineStr">
        <is>
          <t>Order Item Base Tax Invoiced · NUMERIC · Magento order_item</t>
        </is>
      </c>
      <c r="C162" s="26" t="n"/>
      <c r="D162" s="27">
        <f>IF(AND($C162="x",$A162&lt;&gt;""),$A162,"")</f>
        <v/>
      </c>
    </row>
    <row r="163">
      <c r="A163" s="25" t="inlineStr">
        <is>
          <t>order_item_base_tax_refunded</t>
        </is>
      </c>
      <c r="B163" s="29" t="inlineStr">
        <is>
          <t>Order Item Base Tax Refunded · NUMERIC · Magento order_item</t>
        </is>
      </c>
      <c r="C163" s="26" t="n"/>
      <c r="D163" s="27">
        <f>IF(AND($C163="x",$A163&lt;&gt;""),$A163,"")</f>
        <v/>
      </c>
    </row>
    <row r="164">
      <c r="A164" s="25" t="inlineStr">
        <is>
          <t>order_item_base_weee_tax_applied_amount</t>
        </is>
      </c>
      <c r="B164" s="29" t="inlineStr">
        <is>
          <t>Order Item Base Weee Tax Applied Amount · NUMERIC · Magento order_item</t>
        </is>
      </c>
      <c r="C164" s="26" t="n"/>
      <c r="D164" s="27">
        <f>IF(AND($C164="x",$A164&lt;&gt;""),$A164,"")</f>
        <v/>
      </c>
    </row>
    <row r="165">
      <c r="A165" s="25" t="inlineStr">
        <is>
          <t>order_item_base_weee_tax_applied_row_amnt</t>
        </is>
      </c>
      <c r="B165" s="29" t="inlineStr">
        <is>
          <t>Order Item Base Weee Tax Applied Row Amount · NUMERIC · Magento order_item</t>
        </is>
      </c>
      <c r="C165" s="26" t="n"/>
      <c r="D165" s="27">
        <f>IF(AND($C165="x",$A165&lt;&gt;""),$A165,"")</f>
        <v/>
      </c>
    </row>
    <row r="166">
      <c r="A166" s="25" t="inlineStr">
        <is>
          <t>order_item_base_weee_tax_disposition</t>
        </is>
      </c>
      <c r="B166" s="29" t="inlineStr">
        <is>
          <t>Order Item Base Weee Tax Disposition · NUMERIC · Magento order_item</t>
        </is>
      </c>
      <c r="C166" s="26" t="n"/>
      <c r="D166" s="27">
        <f>IF(AND($C166="x",$A166&lt;&gt;""),$A166,"")</f>
        <v/>
      </c>
    </row>
    <row r="167">
      <c r="A167" s="25" t="inlineStr">
        <is>
          <t>order_item_base_weee_tax_row_disposition</t>
        </is>
      </c>
      <c r="B167" s="29" t="inlineStr">
        <is>
          <t>Order Item Base Weee Tax Row Disposition · NUMERIC · Magento order_item</t>
        </is>
      </c>
      <c r="C167" s="26" t="n"/>
      <c r="D167" s="27">
        <f>IF(AND($C167="x",$A167&lt;&gt;""),$A167,"")</f>
        <v/>
      </c>
    </row>
    <row r="168">
      <c r="A168" s="25" t="inlineStr">
        <is>
          <t>order_item_discount_amount</t>
        </is>
      </c>
      <c r="B168" s="29" t="inlineStr">
        <is>
          <t>Order Item Discount Amount · NUMERIC · Magento order_item</t>
        </is>
      </c>
      <c r="C168" s="26" t="n"/>
      <c r="D168" s="27">
        <f>IF(AND($C168="x",$A168&lt;&gt;""),$A168,"")</f>
        <v/>
      </c>
    </row>
    <row r="169">
      <c r="A169" s="25" t="inlineStr">
        <is>
          <t>order_item_discount_invoiced</t>
        </is>
      </c>
      <c r="B169" s="29" t="inlineStr">
        <is>
          <t>Order Item Discount Invoiced · NUMERIC · Magento order_item</t>
        </is>
      </c>
      <c r="C169" s="26" t="n"/>
      <c r="D169" s="27">
        <f>IF(AND($C169="x",$A169&lt;&gt;""),$A169,"")</f>
        <v/>
      </c>
    </row>
    <row r="170">
      <c r="A170" s="25" t="inlineStr">
        <is>
          <t>order_item_discount_percent</t>
        </is>
      </c>
      <c r="B170" s="29" t="inlineStr">
        <is>
          <t>Order Item Discount Percent · NUMERIC · Magento order_item</t>
        </is>
      </c>
      <c r="C170" s="26" t="n"/>
      <c r="D170" s="27">
        <f>IF(AND($C170="x",$A170&lt;&gt;""),$A170,"")</f>
        <v/>
      </c>
    </row>
    <row r="171">
      <c r="A171" s="25" t="inlineStr">
        <is>
          <t>order_item_discount_refunded</t>
        </is>
      </c>
      <c r="B171" s="29" t="inlineStr">
        <is>
          <t>Order Item Discount Refunded · NUMERIC · Magento order_item</t>
        </is>
      </c>
      <c r="C171" s="26" t="n"/>
      <c r="D171" s="27">
        <f>IF(AND($C171="x",$A171&lt;&gt;""),$A171,"")</f>
        <v/>
      </c>
    </row>
    <row r="172">
      <c r="A172" s="25" t="inlineStr">
        <is>
          <t>order_item_discount_tax_compensation_amount</t>
        </is>
      </c>
      <c r="B172" s="29" t="inlineStr">
        <is>
          <t>Order Item Discount Tax Compensation Amount · NUMERIC · Magento order_item</t>
        </is>
      </c>
      <c r="C172" s="26" t="n"/>
      <c r="D172" s="27">
        <f>IF(AND($C172="x",$A172&lt;&gt;""),$A172,"")</f>
        <v/>
      </c>
    </row>
    <row r="173">
      <c r="A173" s="25" t="inlineStr">
        <is>
          <t>order_item_discount_tax_compensation_canceled</t>
        </is>
      </c>
      <c r="B173" s="29" t="inlineStr">
        <is>
          <t>Order Item Discount Tax Compensation Canceled · NUMERIC · Magento order_item</t>
        </is>
      </c>
      <c r="C173" s="26" t="n"/>
      <c r="D173" s="27">
        <f>IF(AND($C173="x",$A173&lt;&gt;""),$A173,"")</f>
        <v/>
      </c>
    </row>
    <row r="174">
      <c r="A174" s="25" t="inlineStr">
        <is>
          <t>order_item_discount_tax_compensation_invoiced</t>
        </is>
      </c>
      <c r="B174" s="29" t="inlineStr">
        <is>
          <t>Order Item Discount Tax Compensation Invoiced · NUMERIC · Magento order_item</t>
        </is>
      </c>
      <c r="C174" s="26" t="n"/>
      <c r="D174" s="27">
        <f>IF(AND($C174="x",$A174&lt;&gt;""),$A174,"")</f>
        <v/>
      </c>
    </row>
    <row r="175">
      <c r="A175" s="25" t="inlineStr">
        <is>
          <t>order_item_discount_tax_compensation_refunded</t>
        </is>
      </c>
      <c r="B175" s="29" t="inlineStr">
        <is>
          <t>Order Item Discount Tax Compensation Refunded · NUMERIC · Magento order_item</t>
        </is>
      </c>
      <c r="C175" s="26" t="n"/>
      <c r="D175" s="27">
        <f>IF(AND($C175="x",$A175&lt;&gt;""),$A175,"")</f>
        <v/>
      </c>
    </row>
    <row r="176">
      <c r="A176" s="25" t="inlineStr">
        <is>
          <t>order_item_free_shipping</t>
        </is>
      </c>
      <c r="B176" s="29" t="inlineStr">
        <is>
          <t>Order Item Free Shipping · BOOLEAN · Magento order_item</t>
        </is>
      </c>
      <c r="C176" s="26" t="n"/>
      <c r="D176" s="27">
        <f>IF(AND($C176="x",$A176&lt;&gt;""),$A176,"")</f>
        <v/>
      </c>
    </row>
    <row r="177">
      <c r="A177" s="25" t="inlineStr">
        <is>
          <t>order_item_is_qty_decimal</t>
        </is>
      </c>
      <c r="B177" s="29" t="inlineStr">
        <is>
          <t>Order Item Is Qty Decimal · BOOLEAN · Magento order_item</t>
        </is>
      </c>
      <c r="C177" s="26" t="n"/>
      <c r="D177" s="27">
        <f>IF(AND($C177="x",$A177&lt;&gt;""),$A177,"")</f>
        <v/>
      </c>
    </row>
    <row r="178">
      <c r="A178" s="25" t="inlineStr">
        <is>
          <t>order_item_is_virtual</t>
        </is>
      </c>
      <c r="B178" s="29" t="inlineStr">
        <is>
          <t>Order Item Is Virtual · BOOLEAN · Magento order_item</t>
        </is>
      </c>
      <c r="C178" s="26" t="n"/>
      <c r="D178" s="27">
        <f>IF(AND($C178="x",$A178&lt;&gt;""),$A178,"")</f>
        <v/>
      </c>
    </row>
    <row r="179">
      <c r="A179" s="25" t="inlineStr">
        <is>
          <t>order_item_item_id</t>
        </is>
      </c>
      <c r="B179" s="29" t="inlineStr">
        <is>
          <t>Order Item Id · TEXT · Magento order_item</t>
        </is>
      </c>
      <c r="C179" s="26" t="n"/>
      <c r="D179" s="27">
        <f>IF(AND($C179="x",$A179&lt;&gt;""),$A179,"")</f>
        <v/>
      </c>
    </row>
    <row r="180">
      <c r="A180" s="25" t="inlineStr">
        <is>
          <t>order_item_locked_do_invoice</t>
        </is>
      </c>
      <c r="B180" s="29" t="inlineStr">
        <is>
          <t>Order Item Locked Do Invoice · NUMERIC · Magento order_item</t>
        </is>
      </c>
      <c r="C180" s="26" t="n"/>
      <c r="D180" s="27">
        <f>IF(AND($C180="x",$A180&lt;&gt;""),$A180,"")</f>
        <v/>
      </c>
    </row>
    <row r="181">
      <c r="A181" s="25" t="inlineStr">
        <is>
          <t>order_item_locked_do_ship</t>
        </is>
      </c>
      <c r="B181" s="29" t="inlineStr">
        <is>
          <t>Order Item Locked Do Ship · NUMERIC · Magento order_item</t>
        </is>
      </c>
      <c r="C181" s="26" t="n"/>
      <c r="D181" s="27">
        <f>IF(AND($C181="x",$A181&lt;&gt;""),$A181,"")</f>
        <v/>
      </c>
    </row>
    <row r="182">
      <c r="A182" s="25" t="inlineStr">
        <is>
          <t>order_item_no_discount</t>
        </is>
      </c>
      <c r="B182" s="29" t="inlineStr">
        <is>
          <t>Order Item No Discount · BOOLEAN · Magento order_item</t>
        </is>
      </c>
      <c r="C182" s="26" t="n"/>
      <c r="D182" s="27">
        <f>IF(AND($C182="x",$A182&lt;&gt;""),$A182,"")</f>
        <v/>
      </c>
    </row>
    <row r="183">
      <c r="A183" s="25" t="inlineStr">
        <is>
          <t>order_item_order_id</t>
        </is>
      </c>
      <c r="B183" s="29" t="inlineStr">
        <is>
          <t>Order Item Order Id · TEXT · Magento order_item</t>
        </is>
      </c>
      <c r="C183" s="26" t="n"/>
      <c r="D183" s="27">
        <f>IF(AND($C183="x",$A183&lt;&gt;""),$A183,"")</f>
        <v/>
      </c>
    </row>
    <row r="184">
      <c r="A184" s="25" t="inlineStr">
        <is>
          <t>order_item_original_price</t>
        </is>
      </c>
      <c r="B184" s="29" t="inlineStr">
        <is>
          <t>Order Item Original Price · NUMERIC · Magento order_item</t>
        </is>
      </c>
      <c r="C184" s="26" t="n"/>
      <c r="D184" s="27">
        <f>IF(AND($C184="x",$A184&lt;&gt;""),$A184,"")</f>
        <v/>
      </c>
    </row>
    <row r="185">
      <c r="A185" s="25" t="inlineStr">
        <is>
          <t>order_item_parent_item_id</t>
        </is>
      </c>
      <c r="B185" s="29" t="inlineStr">
        <is>
          <t>Order Item Parent Item Id · TEXT · Magento order_item</t>
        </is>
      </c>
      <c r="C185" s="26" t="n"/>
      <c r="D185" s="27">
        <f>IF(AND($C185="x",$A185&lt;&gt;""),$A185,"")</f>
        <v/>
      </c>
    </row>
    <row r="186">
      <c r="A186" s="25" t="inlineStr">
        <is>
          <t>order_item_price</t>
        </is>
      </c>
      <c r="B186" s="29" t="inlineStr">
        <is>
          <t>Order Item Price · NUMERIC · Magento order_item</t>
        </is>
      </c>
      <c r="C186" s="26" t="n"/>
      <c r="D186" s="27">
        <f>IF(AND($C186="x",$A186&lt;&gt;""),$A186,"")</f>
        <v/>
      </c>
    </row>
    <row r="187">
      <c r="A187" s="25" t="inlineStr">
        <is>
          <t>order_item_price_incl_tax</t>
        </is>
      </c>
      <c r="B187" s="29" t="inlineStr">
        <is>
          <t>Order Item Price Incl Tax · NUMERIC · Magento order_item</t>
        </is>
      </c>
      <c r="C187" s="26" t="n"/>
      <c r="D187" s="27">
        <f>IF(AND($C187="x",$A187&lt;&gt;""),$A187,"")</f>
        <v/>
      </c>
    </row>
    <row r="188">
      <c r="A188" s="25" t="inlineStr">
        <is>
          <t>order_item_product_type</t>
        </is>
      </c>
      <c r="B188" s="29" t="inlineStr">
        <is>
          <t>Order Item Product Type · TEXT · Magento order_item</t>
        </is>
      </c>
      <c r="C188" s="26" t="n"/>
      <c r="D188" s="27">
        <f>IF(AND($C188="x",$A188&lt;&gt;""),$A188,"")</f>
        <v/>
      </c>
    </row>
    <row r="189">
      <c r="A189" s="25" t="inlineStr">
        <is>
          <t>order_item_qty_backordered</t>
        </is>
      </c>
      <c r="B189" s="29" t="inlineStr">
        <is>
          <t>Order Item Qty Backordered · NUMERIC · Magento order_item</t>
        </is>
      </c>
      <c r="C189" s="26" t="n"/>
      <c r="D189" s="27">
        <f>IF(AND($C189="x",$A189&lt;&gt;""),$A189,"")</f>
        <v/>
      </c>
    </row>
    <row r="190">
      <c r="A190" s="25" t="inlineStr">
        <is>
          <t>order_item_qty_canceled</t>
        </is>
      </c>
      <c r="B190" s="29" t="inlineStr">
        <is>
          <t>Order Item Qty Canceled · NUMERIC · Magento order_item</t>
        </is>
      </c>
      <c r="C190" s="26" t="n"/>
      <c r="D190" s="27">
        <f>IF(AND($C190="x",$A190&lt;&gt;""),$A190,"")</f>
        <v/>
      </c>
    </row>
    <row r="191">
      <c r="A191" s="25" t="inlineStr">
        <is>
          <t>order_item_qty_invoiced</t>
        </is>
      </c>
      <c r="B191" s="29" t="inlineStr">
        <is>
          <t>Order Item Qty Invoiced · NUMERIC · Magento order_item</t>
        </is>
      </c>
      <c r="C191" s="26" t="n"/>
      <c r="D191" s="27">
        <f>IF(AND($C191="x",$A191&lt;&gt;""),$A191,"")</f>
        <v/>
      </c>
    </row>
    <row r="192">
      <c r="A192" s="25" t="inlineStr">
        <is>
          <t>order_item_qty_refunded</t>
        </is>
      </c>
      <c r="B192" s="29" t="inlineStr">
        <is>
          <t>Order Item Qty Refunded · NUMERIC · Magento order_item</t>
        </is>
      </c>
      <c r="C192" s="26" t="n"/>
      <c r="D192" s="27">
        <f>IF(AND($C192="x",$A192&lt;&gt;""),$A192,"")</f>
        <v/>
      </c>
    </row>
    <row r="193">
      <c r="A193" s="25" t="inlineStr">
        <is>
          <t>order_item_qty_returned</t>
        </is>
      </c>
      <c r="B193" s="29" t="inlineStr">
        <is>
          <t>Order Item Qty Returned · NUMERIC · Magento order_item</t>
        </is>
      </c>
      <c r="C193" s="26" t="n"/>
      <c r="D193" s="27">
        <f>IF(AND($C193="x",$A193&lt;&gt;""),$A193,"")</f>
        <v/>
      </c>
    </row>
    <row r="194">
      <c r="A194" s="25" t="inlineStr">
        <is>
          <t>order_item_qty_shipped</t>
        </is>
      </c>
      <c r="B194" s="29" t="inlineStr">
        <is>
          <t>Order Item Qty Shipped · NUMERIC · Magento order_item</t>
        </is>
      </c>
      <c r="C194" s="26" t="n"/>
      <c r="D194" s="27">
        <f>IF(AND($C194="x",$A194&lt;&gt;""),$A194,"")</f>
        <v/>
      </c>
    </row>
    <row r="195">
      <c r="A195" s="25" t="inlineStr">
        <is>
          <t>order_item_quote_item_id</t>
        </is>
      </c>
      <c r="B195" s="29" t="inlineStr">
        <is>
          <t>Order Item Quote Item Id · TEXT · Magento order_item</t>
        </is>
      </c>
      <c r="C195" s="26" t="n"/>
      <c r="D195" s="27">
        <f>IF(AND($C195="x",$A195&lt;&gt;""),$A195,"")</f>
        <v/>
      </c>
    </row>
    <row r="196">
      <c r="A196" s="25" t="inlineStr">
        <is>
          <t>order_item_row_invoiced</t>
        </is>
      </c>
      <c r="B196" s="29" t="inlineStr">
        <is>
          <t>Order Item Row Invoiced · NUMERIC · Magento order_item</t>
        </is>
      </c>
      <c r="C196" s="26" t="n"/>
      <c r="D196" s="27">
        <f>IF(AND($C196="x",$A196&lt;&gt;""),$A196,"")</f>
        <v/>
      </c>
    </row>
    <row r="197">
      <c r="A197" s="25" t="inlineStr">
        <is>
          <t>order_item_row_total_incl_tax</t>
        </is>
      </c>
      <c r="B197" s="29" t="inlineStr">
        <is>
          <t>Order Item Row Total Incl Tax · NUMERIC · Magento order_item</t>
        </is>
      </c>
      <c r="C197" s="26" t="n"/>
      <c r="D197" s="27">
        <f>IF(AND($C197="x",$A197&lt;&gt;""),$A197,"")</f>
        <v/>
      </c>
    </row>
    <row r="198">
      <c r="A198" s="25" t="inlineStr">
        <is>
          <t>order_item_row_weight</t>
        </is>
      </c>
      <c r="B198" s="29" t="inlineStr">
        <is>
          <t>Order Item Row Weight · NUMERIC · Magento order_item</t>
        </is>
      </c>
      <c r="C198" s="26" t="n"/>
      <c r="D198" s="27">
        <f>IF(AND($C198="x",$A198&lt;&gt;""),$A198,"")</f>
        <v/>
      </c>
    </row>
    <row r="199">
      <c r="A199" s="25" t="inlineStr">
        <is>
          <t>order_item_store_id</t>
        </is>
      </c>
      <c r="B199" s="29" t="inlineStr">
        <is>
          <t>Order Item Store Id · TEXT · Magento order_item</t>
        </is>
      </c>
      <c r="C199" s="26" t="n"/>
      <c r="D199" s="27">
        <f>IF(AND($C199="x",$A199&lt;&gt;""),$A199,"")</f>
        <v/>
      </c>
    </row>
    <row r="200">
      <c r="A200" s="25" t="inlineStr">
        <is>
          <t>order_item_tax_amount</t>
        </is>
      </c>
      <c r="B200" s="29" t="inlineStr">
        <is>
          <t>Order Item Tax Amount · NUMERIC · Magento order_item</t>
        </is>
      </c>
      <c r="C200" s="26" t="n"/>
      <c r="D200" s="27">
        <f>IF(AND($C200="x",$A200&lt;&gt;""),$A200,"")</f>
        <v/>
      </c>
    </row>
    <row r="201">
      <c r="A201" s="25" t="inlineStr">
        <is>
          <t>order_item_tax_before_discount</t>
        </is>
      </c>
      <c r="B201" s="29" t="inlineStr">
        <is>
          <t>Order Item Tax Before Discount · NUMERIC · Magento order_item</t>
        </is>
      </c>
      <c r="C201" s="26" t="n"/>
      <c r="D201" s="27">
        <f>IF(AND($C201="x",$A201&lt;&gt;""),$A201,"")</f>
        <v/>
      </c>
    </row>
    <row r="202">
      <c r="A202" s="25" t="inlineStr">
        <is>
          <t>order_item_tax_canceled</t>
        </is>
      </c>
      <c r="B202" s="29" t="inlineStr">
        <is>
          <t>Order Item Tax Canceled · NUMERIC · Magento order_item</t>
        </is>
      </c>
      <c r="C202" s="26" t="n"/>
      <c r="D202" s="27">
        <f>IF(AND($C202="x",$A202&lt;&gt;""),$A202,"")</f>
        <v/>
      </c>
    </row>
    <row r="203">
      <c r="A203" s="25" t="inlineStr">
        <is>
          <t>order_item_tax_invoiced</t>
        </is>
      </c>
      <c r="B203" s="29" t="inlineStr">
        <is>
          <t>Order Item Tax Invoiced · NUMERIC · Magento order_item</t>
        </is>
      </c>
      <c r="C203" s="26" t="n"/>
      <c r="D203" s="27">
        <f>IF(AND($C203="x",$A203&lt;&gt;""),$A203,"")</f>
        <v/>
      </c>
    </row>
    <row r="204">
      <c r="A204" s="25" t="inlineStr">
        <is>
          <t>order_item_tax_percent</t>
        </is>
      </c>
      <c r="B204" s="29" t="inlineStr">
        <is>
          <t>Order Item Tax Percent · NUMERIC · Magento order_item</t>
        </is>
      </c>
      <c r="C204" s="26" t="n"/>
      <c r="D204" s="27">
        <f>IF(AND($C204="x",$A204&lt;&gt;""),$A204,"")</f>
        <v/>
      </c>
    </row>
    <row r="205">
      <c r="A205" s="25" t="inlineStr">
        <is>
          <t>order_item_tax_refunded</t>
        </is>
      </c>
      <c r="B205" s="29" t="inlineStr">
        <is>
          <t>Order Item Tax Refunded · NUMERIC · Magento order_item</t>
        </is>
      </c>
      <c r="C205" s="26" t="n"/>
      <c r="D205" s="27">
        <f>IF(AND($C205="x",$A205&lt;&gt;""),$A205,"")</f>
        <v/>
      </c>
    </row>
    <row r="206">
      <c r="A206" s="25" t="inlineStr">
        <is>
          <t>order_item_updated_at</t>
        </is>
      </c>
      <c r="B206" s="29" t="inlineStr">
        <is>
          <t>Order Item Updated At · TIMESTAMP · Magento order_item</t>
        </is>
      </c>
      <c r="C206" s="26" t="n"/>
      <c r="D206" s="27">
        <f>IF(AND($C206="x",$A206&lt;&gt;""),$A206,"")</f>
        <v/>
      </c>
    </row>
    <row r="207">
      <c r="A207" s="25" t="inlineStr">
        <is>
          <t>order_item_weee_tax_applied</t>
        </is>
      </c>
      <c r="B207" s="29" t="inlineStr">
        <is>
          <t>Order Item Weee Tax Applied · BOOLEAN · Magento order_item</t>
        </is>
      </c>
      <c r="C207" s="26" t="n"/>
      <c r="D207" s="27">
        <f>IF(AND($C207="x",$A207&lt;&gt;""),$A207,"")</f>
        <v/>
      </c>
    </row>
    <row r="208">
      <c r="A208" s="25" t="inlineStr">
        <is>
          <t>order_item_weee_tax_applied_amount</t>
        </is>
      </c>
      <c r="B208" s="29" t="inlineStr">
        <is>
          <t>Order Item Weee Tax Applied Amount · NUMERIC · Magento order_item</t>
        </is>
      </c>
      <c r="C208" s="26" t="n"/>
      <c r="D208" s="27">
        <f>IF(AND($C208="x",$A208&lt;&gt;""),$A208,"")</f>
        <v/>
      </c>
    </row>
    <row r="209">
      <c r="A209" s="25" t="inlineStr">
        <is>
          <t>order_item_weee_tax_applied_row_amount</t>
        </is>
      </c>
      <c r="B209" s="29" t="inlineStr">
        <is>
          <t>Order Item Weee Tax Applied Row Amount · NUMERIC · Magento order_item</t>
        </is>
      </c>
      <c r="C209" s="26" t="n"/>
      <c r="D209" s="27">
        <f>IF(AND($C209="x",$A209&lt;&gt;""),$A209,"")</f>
        <v/>
      </c>
    </row>
    <row r="210">
      <c r="A210" s="25" t="inlineStr">
        <is>
          <t>order_item_weee_tax_disposition</t>
        </is>
      </c>
      <c r="B210" s="29" t="inlineStr">
        <is>
          <t>Order Item Weee Tax Disposition · NUMERIC · Magento order_item</t>
        </is>
      </c>
      <c r="C210" s="26" t="n"/>
      <c r="D210" s="27">
        <f>IF(AND($C210="x",$A210&lt;&gt;""),$A210,"")</f>
        <v/>
      </c>
    </row>
    <row r="211">
      <c r="A211" s="25" t="inlineStr">
        <is>
          <t>order_item_weee_tax_row_disposition</t>
        </is>
      </c>
      <c r="B211" s="29" t="inlineStr">
        <is>
          <t>Order Item Weee Tax Row Disposition · NUMERIC · Magento order_item</t>
        </is>
      </c>
      <c r="C211" s="26" t="n"/>
      <c r="D211" s="27">
        <f>IF(AND($C211="x",$A211&lt;&gt;""),$A211,"")</f>
        <v/>
      </c>
    </row>
    <row r="212">
      <c r="A212" s="25" t="inlineStr">
        <is>
          <t>order_item_weight</t>
        </is>
      </c>
      <c r="B212" s="29" t="inlineStr">
        <is>
          <t>Order Item Weight · NUMERIC · Magento order_item</t>
        </is>
      </c>
      <c r="C212" s="26" t="n"/>
      <c r="D212" s="27">
        <f>IF(AND($C212="x",$A212&lt;&gt;""),$A212,"")</f>
        <v/>
      </c>
    </row>
    <row r="213">
      <c r="A213" s="25" t="inlineStr">
        <is>
          <t>data_fetched_at</t>
        </is>
      </c>
      <c r="B213" s="29" t="inlineStr">
        <is>
          <t>Data fetched at · TIMESTAMP · Magento other</t>
        </is>
      </c>
      <c r="C213" s="26" t="n"/>
      <c r="D213" s="27">
        <f>IF(AND($C213="x",$A213&lt;&gt;""),$A213,"")</f>
        <v/>
      </c>
    </row>
    <row r="214">
      <c r="A214" s="25" t="inlineStr">
        <is>
          <t>datasource</t>
        </is>
      </c>
      <c r="B214" s="29" t="inlineStr">
        <is>
          <t>Data Source · TEXT · Magento other</t>
        </is>
      </c>
      <c r="C214" s="26" t="n"/>
      <c r="D214" s="27">
        <f>IF(AND($C214="x",$A214&lt;&gt;""),$A214,"")</f>
        <v/>
      </c>
    </row>
    <row r="215">
      <c r="A215" s="25" t="inlineStr">
        <is>
          <t>day_of_month</t>
        </is>
      </c>
      <c r="B215" s="29" t="inlineStr">
        <is>
          <t>Day of month · TEXT · Magento other</t>
        </is>
      </c>
      <c r="C215" s="26" t="n"/>
      <c r="D215" s="27">
        <f>IF(AND($C215="x",$A215&lt;&gt;""),$A215,"")</f>
        <v/>
      </c>
    </row>
    <row r="216">
      <c r="A216" s="25" t="inlineStr">
        <is>
          <t>month</t>
        </is>
      </c>
      <c r="B216" s="29" t="inlineStr">
        <is>
          <t>Month · TEXT · Magento other</t>
        </is>
      </c>
      <c r="C216" s="26" t="n"/>
      <c r="D216" s="27">
        <f>IF(AND($C216="x",$A216&lt;&gt;""),$A216,"")</f>
        <v/>
      </c>
    </row>
    <row r="217">
      <c r="A217" s="25" t="inlineStr">
        <is>
          <t>now</t>
        </is>
      </c>
      <c r="B217" s="29" t="inlineStr">
        <is>
          <t>Now · TIMESTAMP · Magento other</t>
        </is>
      </c>
      <c r="C217" s="26" t="n"/>
      <c r="D217" s="27">
        <f>IF(AND($C217="x",$A217&lt;&gt;""),$A217,"")</f>
        <v/>
      </c>
    </row>
    <row r="218">
      <c r="A218" s="25" t="inlineStr">
        <is>
          <t>source</t>
        </is>
      </c>
      <c r="B218" s="29" t="inlineStr">
        <is>
          <t>Source · TEXT · Magento other</t>
        </is>
      </c>
      <c r="C218" s="26" t="n"/>
      <c r="D218" s="27">
        <f>IF(AND($C218="x",$A218&lt;&gt;""),$A218,"")</f>
        <v/>
      </c>
    </row>
    <row r="219">
      <c r="A219" s="25" t="inlineStr">
        <is>
          <t>today</t>
        </is>
      </c>
      <c r="B219" s="29" t="inlineStr">
        <is>
          <t>Today · DATE · Magento other</t>
        </is>
      </c>
      <c r="C219" s="26" t="n"/>
      <c r="D219" s="27">
        <f>IF(AND($C219="x",$A219&lt;&gt;""),$A219,"")</f>
        <v/>
      </c>
    </row>
    <row r="220">
      <c r="A220" s="25" t="inlineStr">
        <is>
          <t>week</t>
        </is>
      </c>
      <c r="B220" s="29" t="inlineStr">
        <is>
          <t>Week · TEXT · Magento other</t>
        </is>
      </c>
      <c r="C220" s="26" t="n"/>
      <c r="D220" s="27">
        <f>IF(AND($C220="x",$A220&lt;&gt;""),$A220,"")</f>
        <v/>
      </c>
    </row>
    <row r="221">
      <c r="A221" s="25" t="inlineStr">
        <is>
          <t>week_day</t>
        </is>
      </c>
      <c r="B221" s="29" t="inlineStr">
        <is>
          <t>Day of week and day number · TEXT · Magento other</t>
        </is>
      </c>
      <c r="C221" s="26" t="n"/>
      <c r="D221" s="27">
        <f>IF(AND($C221="x",$A221&lt;&gt;""),$A221,"")</f>
        <v/>
      </c>
    </row>
    <row r="222">
      <c r="A222" s="25" t="inlineStr">
        <is>
          <t>week_day_iso</t>
        </is>
      </c>
      <c r="B222" s="29" t="inlineStr">
        <is>
          <t>Day of week and day number, ISO · TEXT · Magento other</t>
        </is>
      </c>
      <c r="C222" s="26" t="n"/>
      <c r="D222" s="27">
        <f>IF(AND($C222="x",$A222&lt;&gt;""),$A222,"")</f>
        <v/>
      </c>
    </row>
    <row r="223">
      <c r="A223" s="25" t="inlineStr">
        <is>
          <t>week_iso</t>
        </is>
      </c>
      <c r="B223" s="29" t="inlineStr">
        <is>
          <t>Week ISO · TEXT · Magento other</t>
        </is>
      </c>
      <c r="C223" s="26" t="n"/>
      <c r="D223" s="27">
        <f>IF(AND($C223="x",$A223&lt;&gt;""),$A223,"")</f>
        <v/>
      </c>
    </row>
    <row r="224">
      <c r="A224" s="25" t="inlineStr">
        <is>
          <t>year</t>
        </is>
      </c>
      <c r="B224" s="29" t="inlineStr">
        <is>
          <t>Year · TEXT · Magento other</t>
        </is>
      </c>
      <c r="C224" s="26" t="n"/>
      <c r="D224" s="27">
        <f>IF(AND($C224="x",$A224&lt;&gt;""),$A224,"")</f>
        <v/>
      </c>
    </row>
    <row r="225">
      <c r="A225" s="25" t="inlineStr">
        <is>
          <t>year_month</t>
        </is>
      </c>
      <c r="B225" s="29" t="inlineStr">
        <is>
          <t>Yearmonth · TEXT · Magento other</t>
        </is>
      </c>
      <c r="C225" s="26" t="n"/>
      <c r="D225" s="27">
        <f>IF(AND($C225="x",$A225&lt;&gt;""),$A225,"")</f>
        <v/>
      </c>
    </row>
    <row r="226">
      <c r="A226" s="25" t="inlineStr">
        <is>
          <t>year_month_name</t>
        </is>
      </c>
      <c r="B226" s="29" t="inlineStr">
        <is>
          <t>Year month name · TEXT · Magento other</t>
        </is>
      </c>
      <c r="C226" s="26" t="n"/>
      <c r="D226" s="27">
        <f>IF(AND($C226="x",$A226&lt;&gt;""),$A226,"")</f>
        <v/>
      </c>
    </row>
    <row r="227">
      <c r="A227" s="25" t="inlineStr">
        <is>
          <t>year_of_week</t>
        </is>
      </c>
      <c r="B227" s="29" t="inlineStr">
        <is>
          <t>Year of week · TEXT · Magento other</t>
        </is>
      </c>
      <c r="C227" s="26" t="n"/>
      <c r="D227" s="27">
        <f>IF(AND($C227="x",$A227&lt;&gt;""),$A227,"")</f>
        <v/>
      </c>
    </row>
    <row r="228">
      <c r="A228" s="25" t="inlineStr">
        <is>
          <t>year_of_week_iso</t>
        </is>
      </c>
      <c r="B228" s="29" t="inlineStr">
        <is>
          <t>Year of week, ISO · TEXT · Magento other</t>
        </is>
      </c>
      <c r="C228" s="26" t="n"/>
      <c r="D228" s="27">
        <f>IF(AND($C228="x",$A228&lt;&gt;""),$A228,"")</f>
        <v/>
      </c>
    </row>
    <row r="229">
      <c r="A229" s="25" t="inlineStr">
        <is>
          <t>year_week</t>
        </is>
      </c>
      <c r="B229" s="29" t="inlineStr">
        <is>
          <t>Year week · TEXT · Magento other</t>
        </is>
      </c>
      <c r="C229" s="26" t="n"/>
      <c r="D229" s="27">
        <f>IF(AND($C229="x",$A229&lt;&gt;""),$A229,"")</f>
        <v/>
      </c>
    </row>
    <row r="230">
      <c r="A230" s="25" t="inlineStr">
        <is>
          <t>year_week_iso</t>
        </is>
      </c>
      <c r="B230" s="29" t="inlineStr">
        <is>
          <t>Year week ISO · TEXT · Magento other</t>
        </is>
      </c>
      <c r="C230" s="26" t="n"/>
      <c r="D230" s="27">
        <f>IF(AND($C230="x",$A230&lt;&gt;""),$A230,"")</f>
        <v/>
      </c>
    </row>
    <row r="231">
      <c r="A231" s="22" t="inlineStr">
        <is>
          <t>Eigen veld toevoegen: zet hieronder het Windsor-veld-id in kolom A en een x in kolom C (tot rij 241).</t>
        </is>
      </c>
    </row>
    <row r="232">
      <c r="A232" s="30" t="n"/>
      <c r="C232" s="30" t="n"/>
      <c r="D232" s="27">
        <f>IF(AND($C232="x",$A232&lt;&gt;""),$A232,"")</f>
        <v/>
      </c>
    </row>
    <row r="233">
      <c r="A233" s="30" t="n"/>
      <c r="C233" s="30" t="n"/>
      <c r="D233" s="27">
        <f>IF(AND($C233="x",$A233&lt;&gt;""),$A233,"")</f>
        <v/>
      </c>
    </row>
    <row r="234">
      <c r="A234" s="30" t="n"/>
      <c r="C234" s="30" t="n"/>
      <c r="D234" s="27">
        <f>IF(AND($C234="x",$A234&lt;&gt;""),$A234,"")</f>
        <v/>
      </c>
    </row>
    <row r="235">
      <c r="A235" s="30" t="n"/>
      <c r="C235" s="30" t="n"/>
      <c r="D235" s="27">
        <f>IF(AND($C235="x",$A235&lt;&gt;""),$A235,"")</f>
        <v/>
      </c>
    </row>
    <row r="236">
      <c r="A236" s="30" t="n"/>
      <c r="C236" s="30" t="n"/>
      <c r="D236" s="27">
        <f>IF(AND($C236="x",$A236&lt;&gt;""),$A236,"")</f>
        <v/>
      </c>
    </row>
    <row r="237">
      <c r="A237" s="30" t="n"/>
      <c r="C237" s="30" t="n"/>
      <c r="D237" s="27">
        <f>IF(AND($C237="x",$A237&lt;&gt;""),$A237,"")</f>
        <v/>
      </c>
    </row>
    <row r="238">
      <c r="A238" s="30" t="n"/>
      <c r="C238" s="30" t="n"/>
      <c r="D238" s="27">
        <f>IF(AND($C238="x",$A238&lt;&gt;""),$A238,"")</f>
        <v/>
      </c>
    </row>
    <row r="239">
      <c r="A239" s="30" t="n"/>
      <c r="C239" s="30" t="n"/>
      <c r="D239" s="27">
        <f>IF(AND($C239="x",$A239&lt;&gt;""),$A239,"")</f>
        <v/>
      </c>
    </row>
    <row r="240">
      <c r="A240" s="30" t="n"/>
      <c r="C240" s="30" t="n"/>
      <c r="D240" s="27">
        <f>IF(AND($C240="x",$A240&lt;&gt;""),$A240,"")</f>
        <v/>
      </c>
    </row>
    <row r="241">
      <c r="A241" s="30" t="n"/>
      <c r="C241" s="30" t="n"/>
      <c r="D241" s="27">
        <f>IF(AND($C241="x",$A241&lt;&gt;""),$A241,"")</f>
        <v/>
      </c>
    </row>
  </sheetData>
  <mergeCells count="3">
    <mergeCell ref="A231:C231"/>
    <mergeCell ref="B8:D8"/>
    <mergeCell ref="A22:C22"/>
  </mergeCells>
  <dataValidations count="1">
    <dataValidation sqref="C12 C13 C14 C15 C16 C17 C18 C19 C20 C21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2 C233 C234 C235 C236 C237 C238 C239 C240 C241"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D172"/>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Mailchimp</t>
        </is>
      </c>
      <c r="C1" s="22" t="inlineStr">
        <is>
          <t>Status: Nieuw — dashboard leest dit nog niet · E-mail (nog geen connector in getEmail)</t>
        </is>
      </c>
    </row>
    <row r="2">
      <c r="A2" s="3" t="inlineStr">
        <is>
          <t>Connector</t>
        </is>
      </c>
      <c r="B2" s="6" t="inlineStr">
        <is>
          <t>mailchimp</t>
        </is>
      </c>
    </row>
    <row r="3">
      <c r="A3" s="3" t="inlineStr">
        <is>
          <t>Account-id (uit Instellingen)</t>
        </is>
      </c>
      <c r="B3" s="23">
        <f>IF(Instellingen!$B$36="","",Instellingen!$B$36)</f>
        <v/>
      </c>
      <c r="C3" s="8" t="inlineStr">
        <is>
          <t>Leeg = geen select_accounts in de URL</t>
        </is>
      </c>
    </row>
    <row r="4">
      <c r="A4" s="3" t="inlineStr">
        <is>
          <t>Taaknaam (Task name)</t>
        </is>
      </c>
      <c r="B4" s="23">
        <f>"Windsor - Sheets - Mailchimp - "&amp;Instellingen!$B$3</f>
        <v/>
      </c>
    </row>
    <row r="5">
      <c r="A5" s="3" t="inlineStr">
        <is>
          <t>Tabnaam (Sheet Name)</t>
        </is>
      </c>
      <c r="B5" s="23">
        <f>"Mailchimp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$172)&amp;IF($B$3&lt;&gt;"","&amp;select_accounts="&amp;$B$3,"")&amp;IF(Instellingen!$B$5&lt;&gt;"","&amp;_field_headers="&amp;Instellingen!$B$5,"")</f>
        <v/>
      </c>
    </row>
    <row r="9">
      <c r="A9" s="3" t="inlineStr">
        <is>
          <t>Aantal velden in de query</t>
        </is>
      </c>
      <c r="B9" s="6">
        <f>COUNTIF($C$12:$C$172,"x")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campaign_id</t>
        </is>
      </c>
      <c r="B15" s="25" t="inlineStr">
        <is>
          <t>Campagne-id · Windsor: Campaign ID · TEXT</t>
        </is>
      </c>
      <c r="C15" s="26" t="inlineStr">
        <is>
          <t>x</t>
        </is>
      </c>
      <c r="D15" s="27">
        <f>IF(AND($C15="x",$A15&lt;&gt;""),$A15,"")</f>
        <v/>
      </c>
    </row>
    <row r="16">
      <c r="A16" s="16" t="inlineStr">
        <is>
          <t>campaign</t>
        </is>
      </c>
      <c r="B16" s="25" t="inlineStr">
        <is>
          <t>Campagnenaam · Windsor: Campaign · TEXT</t>
        </is>
      </c>
      <c r="C16" s="26" t="inlineStr">
        <is>
          <t>x</t>
        </is>
      </c>
      <c r="D16" s="27">
        <f>IF(AND($C16="x",$A16&lt;&gt;""),$A16,"")</f>
        <v/>
      </c>
    </row>
    <row r="17">
      <c r="A17" s="16" t="inlineStr">
        <is>
          <t>subject_line</t>
        </is>
      </c>
      <c r="B17" s="25" t="inlineStr">
        <is>
          <t>Onderwerp · Windsor: Subject Line · TEXT</t>
        </is>
      </c>
      <c r="C17" s="26" t="inlineStr">
        <is>
          <t>x</t>
        </is>
      </c>
      <c r="D17" s="27">
        <f>IF(AND($C17="x",$A17&lt;&gt;""),$A17,"")</f>
        <v/>
      </c>
    </row>
    <row r="18">
      <c r="A18" s="16" t="inlineStr">
        <is>
          <t>campaign_type</t>
        </is>
      </c>
      <c r="B18" s="25" t="inlineStr">
        <is>
          <t>Type · Windsor: Campaign Type · TEXT</t>
        </is>
      </c>
      <c r="C18" s="26" t="n"/>
      <c r="D18" s="27">
        <f>IF(AND($C18="x",$A18&lt;&gt;""),$A18,"")</f>
        <v/>
      </c>
    </row>
    <row r="19">
      <c r="A19" s="16" t="inlineStr">
        <is>
          <t>send_time</t>
        </is>
      </c>
      <c r="B19" s="25" t="inlineStr">
        <is>
          <t>Verzonden op · Windsor: Send Time · TIMESTAMP</t>
        </is>
      </c>
      <c r="C19" s="26" t="inlineStr">
        <is>
          <t>x</t>
        </is>
      </c>
      <c r="D19" s="27">
        <f>IF(AND($C19="x",$A19&lt;&gt;""),$A19,"")</f>
        <v/>
      </c>
    </row>
    <row r="20">
      <c r="A20" s="16" t="inlineStr">
        <is>
          <t>list_id</t>
        </is>
      </c>
      <c r="B20" s="25" t="inlineStr">
        <is>
          <t>Lijst-id · Windsor: List ID · TEXT</t>
        </is>
      </c>
      <c r="C20" s="26" t="n"/>
      <c r="D20" s="27">
        <f>IF(AND($C20="x",$A20&lt;&gt;""),$A20,"")</f>
        <v/>
      </c>
    </row>
    <row r="21">
      <c r="A21" s="16" t="inlineStr">
        <is>
          <t>list_name</t>
        </is>
      </c>
      <c r="B21" s="25" t="inlineStr">
        <is>
          <t>Lijst · Windsor: List Name · TEXT</t>
        </is>
      </c>
      <c r="C21" s="26" t="inlineStr">
        <is>
          <t>x</t>
        </is>
      </c>
      <c r="D21" s="27">
        <f>IF(AND($C21="x",$A21&lt;&gt;""),$A21,"")</f>
        <v/>
      </c>
    </row>
    <row r="22">
      <c r="A22" s="16" t="inlineStr">
        <is>
          <t>emails_sent</t>
        </is>
      </c>
      <c r="B22" s="25" t="inlineStr">
        <is>
          <t>Verzonden · Windsor: Emails Sent · NUMERIC</t>
        </is>
      </c>
      <c r="C22" s="26" t="inlineStr">
        <is>
          <t>x</t>
        </is>
      </c>
      <c r="D22" s="27">
        <f>IF(AND($C22="x",$A22&lt;&gt;""),$A22,"")</f>
        <v/>
      </c>
    </row>
    <row r="23">
      <c r="A23" s="16" t="inlineStr">
        <is>
          <t>delivered</t>
        </is>
      </c>
      <c r="B23" s="25" t="inlineStr">
        <is>
          <t>Afgeleverd · Windsor: Delivered · NUMERIC</t>
        </is>
      </c>
      <c r="C23" s="26" t="inlineStr">
        <is>
          <t>x</t>
        </is>
      </c>
      <c r="D23" s="27">
        <f>IF(AND($C23="x",$A23&lt;&gt;""),$A23,"")</f>
        <v/>
      </c>
    </row>
    <row r="24">
      <c r="A24" s="16" t="inlineStr">
        <is>
          <t>opens_total</t>
        </is>
      </c>
      <c r="B24" s="25" t="inlineStr">
        <is>
          <t>Opens (geen 'opens') · Windsor: Opens Total · NUMERIC</t>
        </is>
      </c>
      <c r="C24" s="26" t="inlineStr">
        <is>
          <t>x</t>
        </is>
      </c>
      <c r="D24" s="27">
        <f>IF(AND($C24="x",$A24&lt;&gt;""),$A24,"")</f>
        <v/>
      </c>
    </row>
    <row r="25">
      <c r="A25" s="16" t="inlineStr">
        <is>
          <t>unique_opens</t>
        </is>
      </c>
      <c r="B25" s="25" t="inlineStr">
        <is>
          <t>Unieke opens · Windsor: Unique Opens · NUMERIC</t>
        </is>
      </c>
      <c r="C25" s="26" t="inlineStr">
        <is>
          <t>x</t>
        </is>
      </c>
      <c r="D25" s="27">
        <f>IF(AND($C25="x",$A25&lt;&gt;""),$A25,"")</f>
        <v/>
      </c>
    </row>
    <row r="26">
      <c r="A26" s="16" t="inlineStr">
        <is>
          <t>open_rate</t>
        </is>
      </c>
      <c r="B26" s="25" t="inlineStr">
        <is>
          <t>Open rate · Windsor: Open Rate · PERCENT</t>
        </is>
      </c>
      <c r="C26" s="26" t="inlineStr">
        <is>
          <t>x</t>
        </is>
      </c>
      <c r="D26" s="27">
        <f>IF(AND($C26="x",$A26&lt;&gt;""),$A26,"")</f>
        <v/>
      </c>
    </row>
    <row r="27">
      <c r="A27" s="16" t="inlineStr">
        <is>
          <t>clicks_total</t>
        </is>
      </c>
      <c r="B27" s="25" t="inlineStr">
        <is>
          <t>Kliks (geen 'clicks') · Windsor: Clicks Total · NUMERIC</t>
        </is>
      </c>
      <c r="C27" s="26" t="inlineStr">
        <is>
          <t>x</t>
        </is>
      </c>
      <c r="D27" s="27">
        <f>IF(AND($C27="x",$A27&lt;&gt;""),$A27,"")</f>
        <v/>
      </c>
    </row>
    <row r="28">
      <c r="A28" s="16" t="inlineStr">
        <is>
          <t>unique_clicks</t>
        </is>
      </c>
      <c r="B28" s="25" t="inlineStr">
        <is>
          <t>Unieke kliks · Windsor: Unique Clicks · NUMERIC</t>
        </is>
      </c>
      <c r="C28" s="26" t="inlineStr">
        <is>
          <t>x</t>
        </is>
      </c>
      <c r="D28" s="27">
        <f>IF(AND($C28="x",$A28&lt;&gt;""),$A28,"")</f>
        <v/>
      </c>
    </row>
    <row r="29">
      <c r="A29" s="16" t="inlineStr">
        <is>
          <t>click_rate</t>
        </is>
      </c>
      <c r="B29" s="25" t="inlineStr">
        <is>
          <t>Click rate · Windsor: Click Rate · PERCENT</t>
        </is>
      </c>
      <c r="C29" s="26" t="inlineStr">
        <is>
          <t>x</t>
        </is>
      </c>
      <c r="D29" s="27">
        <f>IF(AND($C29="x",$A29&lt;&gt;""),$A29,"")</f>
        <v/>
      </c>
    </row>
    <row r="30">
      <c r="A30" s="16" t="inlineStr">
        <is>
          <t>unsubscribed</t>
        </is>
      </c>
      <c r="B30" s="25" t="inlineStr">
        <is>
          <t>Uitschrijvingen · Windsor: Unsubscribed · NUMERIC</t>
        </is>
      </c>
      <c r="C30" s="26" t="inlineStr">
        <is>
          <t>x</t>
        </is>
      </c>
      <c r="D30" s="27">
        <f>IF(AND($C30="x",$A30&lt;&gt;""),$A30,"")</f>
        <v/>
      </c>
    </row>
    <row r="31">
      <c r="A31" s="16" t="inlineStr">
        <is>
          <t>hard_bounces</t>
        </is>
      </c>
      <c r="B31" s="25" t="inlineStr">
        <is>
          <t>Hard bounces · Windsor: Hard Bounces · NUMERIC</t>
        </is>
      </c>
      <c r="C31" s="26" t="inlineStr">
        <is>
          <t>x</t>
        </is>
      </c>
      <c r="D31" s="27">
        <f>IF(AND($C31="x",$A31&lt;&gt;""),$A31,"")</f>
        <v/>
      </c>
    </row>
    <row r="32">
      <c r="A32" s="16" t="inlineStr">
        <is>
          <t>soft_bounces</t>
        </is>
      </c>
      <c r="B32" s="25" t="inlineStr">
        <is>
          <t>Soft bounces · Windsor: Soft Bounces · NUMERIC</t>
        </is>
      </c>
      <c r="C32" s="26" t="inlineStr">
        <is>
          <t>x</t>
        </is>
      </c>
      <c r="D32" s="27">
        <f>IF(AND($C32="x",$A32&lt;&gt;""),$A32,"")</f>
        <v/>
      </c>
    </row>
    <row r="33">
      <c r="A33" s="16" t="inlineStr">
        <is>
          <t>revenue</t>
        </is>
      </c>
      <c r="B33" s="25" t="inlineStr">
        <is>
          <t>Omzet (e-commerce) · Windsor: Revenue · NUMERIC</t>
        </is>
      </c>
      <c r="C33" s="26" t="inlineStr">
        <is>
          <t>x</t>
        </is>
      </c>
      <c r="D33" s="27">
        <f>IF(AND($C33="x",$A33&lt;&gt;""),$A33,"")</f>
        <v/>
      </c>
    </row>
    <row r="34">
      <c r="A34" s="16" t="inlineStr">
        <is>
          <t>total_orders</t>
        </is>
      </c>
      <c r="B34" s="25" t="inlineStr">
        <is>
          <t>Bestellingen · Windsor: Total Orders · NUMERIC</t>
        </is>
      </c>
      <c r="C34" s="26" t="inlineStr">
        <is>
          <t>x</t>
        </is>
      </c>
      <c r="D34" s="27">
        <f>IF(AND($C34="x",$A34&lt;&gt;""),$A34,"")</f>
        <v/>
      </c>
    </row>
    <row r="35">
      <c r="A35" s="28" t="inlineStr">
        <is>
          <t>— Overige Windsor-velden van connector 'mailchimp' (126; weergavenaam · type · rapport). Zet een x om ze op te nemen. —</t>
        </is>
      </c>
      <c r="D35" s="27" t="inlineStr"/>
    </row>
    <row r="36">
      <c r="A36" s="25" t="inlineStr">
        <is>
          <t>data_center</t>
        </is>
      </c>
      <c r="B36" s="29" t="inlineStr">
        <is>
          <t>Data Center · TEXT · Mailchimp Accounts</t>
        </is>
      </c>
      <c r="C36" s="26" t="n"/>
      <c r="D36" s="27">
        <f>IF(AND($C36="x",$A36&lt;&gt;""),$A36,"")</f>
        <v/>
      </c>
    </row>
    <row r="37">
      <c r="A37" s="25" t="inlineStr">
        <is>
          <t>automation_email_archive_url</t>
        </is>
      </c>
      <c r="B37" s="29" t="inlineStr">
        <is>
          <t>Automation Email Archive URL · TEXT · Mailchimp Automation Emails</t>
        </is>
      </c>
      <c r="C37" s="26" t="n"/>
      <c r="D37" s="27">
        <f>IF(AND($C37="x",$A37&lt;&gt;""),$A37,"")</f>
        <v/>
      </c>
    </row>
    <row r="38">
      <c r="A38" s="25" t="inlineStr">
        <is>
          <t>automation_email_click_rate</t>
        </is>
      </c>
      <c r="B38" s="29" t="inlineStr">
        <is>
          <t>Automation Email Click Rate · PERCENT · Mailchimp Automation Emails</t>
        </is>
      </c>
      <c r="C38" s="26" t="n"/>
      <c r="D38" s="27">
        <f>IF(AND($C38="x",$A38&lt;&gt;""),$A38,"")</f>
        <v/>
      </c>
    </row>
    <row r="39">
      <c r="A39" s="25" t="inlineStr">
        <is>
          <t>automation_email_clicks</t>
        </is>
      </c>
      <c r="B39" s="29" t="inlineStr">
        <is>
          <t>Automation Email Clicks · NUMERIC · Mailchimp Automation Emails</t>
        </is>
      </c>
      <c r="C39" s="26" t="n"/>
      <c r="D39" s="27">
        <f>IF(AND($C39="x",$A39&lt;&gt;""),$A39,"")</f>
        <v/>
      </c>
    </row>
    <row r="40">
      <c r="A40" s="25" t="inlineStr">
        <is>
          <t>automation_email_emails_sent</t>
        </is>
      </c>
      <c r="B40" s="29" t="inlineStr">
        <is>
          <t>Automation Email Emails Sent · NUMERIC · Mailchimp Automation Emails</t>
        </is>
      </c>
      <c r="C40" s="26" t="n"/>
      <c r="D40" s="27">
        <f>IF(AND($C40="x",$A40&lt;&gt;""),$A40,"")</f>
        <v/>
      </c>
    </row>
    <row r="41">
      <c r="A41" s="25" t="inlineStr">
        <is>
          <t>automation_email_id</t>
        </is>
      </c>
      <c r="B41" s="29" t="inlineStr">
        <is>
          <t>Automation Email ID · TEXT · Mailchimp Automation Emails</t>
        </is>
      </c>
      <c r="C41" s="26" t="n"/>
      <c r="D41" s="27">
        <f>IF(AND($C41="x",$A41&lt;&gt;""),$A41,"")</f>
        <v/>
      </c>
    </row>
    <row r="42">
      <c r="A42" s="25" t="inlineStr">
        <is>
          <t>automation_email_open_rate</t>
        </is>
      </c>
      <c r="B42" s="29" t="inlineStr">
        <is>
          <t>Automation Email Open Rate · PERCENT · Mailchimp Automation Emails</t>
        </is>
      </c>
      <c r="C42" s="26" t="n"/>
      <c r="D42" s="27">
        <f>IF(AND($C42="x",$A42&lt;&gt;""),$A42,"")</f>
        <v/>
      </c>
    </row>
    <row r="43">
      <c r="A43" s="25" t="inlineStr">
        <is>
          <t>automation_email_opens</t>
        </is>
      </c>
      <c r="B43" s="29" t="inlineStr">
        <is>
          <t>Automation Email Opens · NUMERIC · Mailchimp Automation Emails</t>
        </is>
      </c>
      <c r="C43" s="26" t="n"/>
      <c r="D43" s="27">
        <f>IF(AND($C43="x",$A43&lt;&gt;""),$A43,"")</f>
        <v/>
      </c>
    </row>
    <row r="44">
      <c r="A44" s="25" t="inlineStr">
        <is>
          <t>automation_email_position</t>
        </is>
      </c>
      <c r="B44" s="29" t="inlineStr">
        <is>
          <t>Automation Email Position · NUMERIC · Mailchimp Automation Emails</t>
        </is>
      </c>
      <c r="C44" s="26" t="n"/>
      <c r="D44" s="27">
        <f>IF(AND($C44="x",$A44&lt;&gt;""),$A44,"")</f>
        <v/>
      </c>
    </row>
    <row r="45">
      <c r="A45" s="25" t="inlineStr">
        <is>
          <t>automation_email_send_time</t>
        </is>
      </c>
      <c r="B45" s="29" t="inlineStr">
        <is>
          <t>Automation Email Send Time · TIMESTAMP · Mailchimp Automation Emails</t>
        </is>
      </c>
      <c r="C45" s="26" t="n"/>
      <c r="D45" s="27">
        <f>IF(AND($C45="x",$A45&lt;&gt;""),$A45,"")</f>
        <v/>
      </c>
    </row>
    <row r="46">
      <c r="A46" s="25" t="inlineStr">
        <is>
          <t>automation_email_status</t>
        </is>
      </c>
      <c r="B46" s="29" t="inlineStr">
        <is>
          <t>Automation Email Status · TEXT · Mailchimp Automation Emails</t>
        </is>
      </c>
      <c r="C46" s="26" t="n"/>
      <c r="D46" s="27">
        <f>IF(AND($C46="x",$A46&lt;&gt;""),$A46,"")</f>
        <v/>
      </c>
    </row>
    <row r="47">
      <c r="A47" s="25" t="inlineStr">
        <is>
          <t>automation_email_subject_line</t>
        </is>
      </c>
      <c r="B47" s="29" t="inlineStr">
        <is>
          <t>Automation Email Subject Line · TEXT · Mailchimp Automation Emails</t>
        </is>
      </c>
      <c r="C47" s="26" t="n"/>
      <c r="D47" s="27">
        <f>IF(AND($C47="x",$A47&lt;&gt;""),$A47,"")</f>
        <v/>
      </c>
    </row>
    <row r="48">
      <c r="A48" s="25" t="inlineStr">
        <is>
          <t>automation_email_subscriber_clicks</t>
        </is>
      </c>
      <c r="B48" s="29" t="inlineStr">
        <is>
          <t>Automation Email Subscriber Clicks · NUMERIC · Mailchimp Automation Emails</t>
        </is>
      </c>
      <c r="C48" s="26" t="n"/>
      <c r="D48" s="27">
        <f>IF(AND($C48="x",$A48&lt;&gt;""),$A48,"")</f>
        <v/>
      </c>
    </row>
    <row r="49">
      <c r="A49" s="25" t="inlineStr">
        <is>
          <t>automation_email_title</t>
        </is>
      </c>
      <c r="B49" s="29" t="inlineStr">
        <is>
          <t>Automation Email Title · TEXT · Mailchimp Automation Emails</t>
        </is>
      </c>
      <c r="C49" s="26" t="n"/>
      <c r="D49" s="27">
        <f>IF(AND($C49="x",$A49&lt;&gt;""),$A49,"")</f>
        <v/>
      </c>
    </row>
    <row r="50">
      <c r="A50" s="25" t="inlineStr">
        <is>
          <t>automation_email_unique_opens</t>
        </is>
      </c>
      <c r="B50" s="29" t="inlineStr">
        <is>
          <t>Automation Email Unique Opens · NUMERIC · Mailchimp Automation Emails</t>
        </is>
      </c>
      <c r="C50" s="26" t="n"/>
      <c r="D50" s="27">
        <f>IF(AND($C50="x",$A50&lt;&gt;""),$A50,"")</f>
        <v/>
      </c>
    </row>
    <row r="51">
      <c r="A51" s="25" t="inlineStr">
        <is>
          <t>automation_email_workflow_id</t>
        </is>
      </c>
      <c r="B51" s="29" t="inlineStr">
        <is>
          <t>Automation Email Workflow ID · TEXT · Mailchimp Automation Emails</t>
        </is>
      </c>
      <c r="C51" s="26" t="n"/>
      <c r="D51" s="27">
        <f>IF(AND($C51="x",$A51&lt;&gt;""),$A51,"")</f>
        <v/>
      </c>
    </row>
    <row r="52">
      <c r="A52" s="25" t="inlineStr">
        <is>
          <t>automation_create_time</t>
        </is>
      </c>
      <c r="B52" s="29" t="inlineStr">
        <is>
          <t>Automation Create Time · TIMESTAMP · Mailchimp Automations</t>
        </is>
      </c>
      <c r="C52" s="26" t="n"/>
      <c r="D52" s="27">
        <f>IF(AND($C52="x",$A52&lt;&gt;""),$A52,"")</f>
        <v/>
      </c>
    </row>
    <row r="53">
      <c r="A53" s="25" t="inlineStr">
        <is>
          <t>automation_emails_sent</t>
        </is>
      </c>
      <c r="B53" s="29" t="inlineStr">
        <is>
          <t>Automation Emails Sent · NUMERIC · Mailchimp Automations</t>
        </is>
      </c>
      <c r="C53" s="26" t="n"/>
      <c r="D53" s="27">
        <f>IF(AND($C53="x",$A53&lt;&gt;""),$A53,"")</f>
        <v/>
      </c>
    </row>
    <row r="54">
      <c r="A54" s="25" t="inlineStr">
        <is>
          <t>automation_id</t>
        </is>
      </c>
      <c r="B54" s="29" t="inlineStr">
        <is>
          <t>Automation ID · TEXT · Mailchimp Automations</t>
        </is>
      </c>
      <c r="C54" s="26" t="n"/>
      <c r="D54" s="27">
        <f>IF(AND($C54="x",$A54&lt;&gt;""),$A54,"")</f>
        <v/>
      </c>
    </row>
    <row r="55">
      <c r="A55" s="25" t="inlineStr">
        <is>
          <t>automation_recipients_list_id</t>
        </is>
      </c>
      <c r="B55" s="29" t="inlineStr">
        <is>
          <t>Automation List ID · TEXT · Mailchimp Automations</t>
        </is>
      </c>
      <c r="C55" s="26" t="n"/>
      <c r="D55" s="27">
        <f>IF(AND($C55="x",$A55&lt;&gt;""),$A55,"")</f>
        <v/>
      </c>
    </row>
    <row r="56">
      <c r="A56" s="25" t="inlineStr">
        <is>
          <t>automation_report_summary_click_rate</t>
        </is>
      </c>
      <c r="B56" s="29" t="inlineStr">
        <is>
          <t>Automation Click Rate · PERCENT · Mailchimp Automations</t>
        </is>
      </c>
      <c r="C56" s="26" t="n"/>
      <c r="D56" s="27">
        <f>IF(AND($C56="x",$A56&lt;&gt;""),$A56,"")</f>
        <v/>
      </c>
    </row>
    <row r="57">
      <c r="A57" s="25" t="inlineStr">
        <is>
          <t>automation_report_summary_clicks</t>
        </is>
      </c>
      <c r="B57" s="29" t="inlineStr">
        <is>
          <t>Automation Clicks · NUMERIC · Mailchimp Automations</t>
        </is>
      </c>
      <c r="C57" s="26" t="n"/>
      <c r="D57" s="27">
        <f>IF(AND($C57="x",$A57&lt;&gt;""),$A57,"")</f>
        <v/>
      </c>
    </row>
    <row r="58">
      <c r="A58" s="25" t="inlineStr">
        <is>
          <t>automation_report_summary_open_rate</t>
        </is>
      </c>
      <c r="B58" s="29" t="inlineStr">
        <is>
          <t>Automation Open Rate · PERCENT · Mailchimp Automations</t>
        </is>
      </c>
      <c r="C58" s="26" t="n"/>
      <c r="D58" s="27">
        <f>IF(AND($C58="x",$A58&lt;&gt;""),$A58,"")</f>
        <v/>
      </c>
    </row>
    <row r="59">
      <c r="A59" s="25" t="inlineStr">
        <is>
          <t>automation_report_summary_opens</t>
        </is>
      </c>
      <c r="B59" s="29" t="inlineStr">
        <is>
          <t>Automation Opens · NUMERIC · Mailchimp Automations</t>
        </is>
      </c>
      <c r="C59" s="26" t="n"/>
      <c r="D59" s="27">
        <f>IF(AND($C59="x",$A59&lt;&gt;""),$A59,"")</f>
        <v/>
      </c>
    </row>
    <row r="60">
      <c r="A60" s="25" t="inlineStr">
        <is>
          <t>automation_report_summary_subscriber_clicks</t>
        </is>
      </c>
      <c r="B60" s="29" t="inlineStr">
        <is>
          <t>Automation Subscriber Clicks · NUMERIC · Mailchimp Automations</t>
        </is>
      </c>
      <c r="C60" s="26" t="n"/>
      <c r="D60" s="27">
        <f>IF(AND($C60="x",$A60&lt;&gt;""),$A60,"")</f>
        <v/>
      </c>
    </row>
    <row r="61">
      <c r="A61" s="25" t="inlineStr">
        <is>
          <t>automation_report_summary_unique_opens</t>
        </is>
      </c>
      <c r="B61" s="29" t="inlineStr">
        <is>
          <t>Automation Unique Opens · NUMERIC · Mailchimp Automations</t>
        </is>
      </c>
      <c r="C61" s="26" t="n"/>
      <c r="D61" s="27">
        <f>IF(AND($C61="x",$A61&lt;&gt;""),$A61,"")</f>
        <v/>
      </c>
    </row>
    <row r="62">
      <c r="A62" s="25" t="inlineStr">
        <is>
          <t>automation_settings_title</t>
        </is>
      </c>
      <c r="B62" s="29" t="inlineStr">
        <is>
          <t>Automation Title · TEXT · Mailchimp Automations</t>
        </is>
      </c>
      <c r="C62" s="26" t="n"/>
      <c r="D62" s="27">
        <f>IF(AND($C62="x",$A62&lt;&gt;""),$A62,"")</f>
        <v/>
      </c>
    </row>
    <row r="63">
      <c r="A63" s="25" t="inlineStr">
        <is>
          <t>automation_status</t>
        </is>
      </c>
      <c r="B63" s="29" t="inlineStr">
        <is>
          <t>Automation Status · TEXT · Mailchimp Automations</t>
        </is>
      </c>
      <c r="C63" s="26" t="n"/>
      <c r="D63" s="27">
        <f>IF(AND($C63="x",$A63&lt;&gt;""),$A63,"")</f>
        <v/>
      </c>
    </row>
    <row r="64">
      <c r="A64" s="25" t="inlineStr">
        <is>
          <t>campaign_archive_url</t>
        </is>
      </c>
      <c r="B64" s="29" t="inlineStr">
        <is>
          <t>Campaign Archive URL · TEXT · Mailchimp Campaigns</t>
        </is>
      </c>
      <c r="C64" s="26" t="n"/>
      <c r="D64" s="27">
        <f>IF(AND($C64="x",$A64&lt;&gt;""),$A64,"")</f>
        <v/>
      </c>
    </row>
    <row r="65">
      <c r="A65" s="25" t="inlineStr">
        <is>
          <t>campaign_folder_id</t>
        </is>
      </c>
      <c r="B65" s="29" t="inlineStr">
        <is>
          <t>Campaign Folder ID · TEXT · Mailchimp Campaigns</t>
        </is>
      </c>
      <c r="C65" s="26" t="n"/>
      <c r="D65" s="27">
        <f>IF(AND($C65="x",$A65&lt;&gt;""),$A65,"")</f>
        <v/>
      </c>
    </row>
    <row r="66">
      <c r="A66" s="25" t="inlineStr">
        <is>
          <t>campaign_folder_name</t>
        </is>
      </c>
      <c r="B66" s="29" t="inlineStr">
        <is>
          <t>Campaign Folder Name · TEXT · Mailchimp Campaigns</t>
        </is>
      </c>
      <c r="C66" s="26" t="n"/>
      <c r="D66" s="27">
        <f>IF(AND($C66="x",$A66&lt;&gt;""),$A66,"")</f>
        <v/>
      </c>
    </row>
    <row r="67">
      <c r="A67" s="25" t="inlineStr">
        <is>
          <t>campaign_long_archive_url</t>
        </is>
      </c>
      <c r="B67" s="29" t="inlineStr">
        <is>
          <t>Campaign Long Archive URL · TEXT · Mailchimp Campaigns</t>
        </is>
      </c>
      <c r="C67" s="26" t="n"/>
      <c r="D67" s="27">
        <f>IF(AND($C67="x",$A67&lt;&gt;""),$A67,"")</f>
        <v/>
      </c>
    </row>
    <row r="68">
      <c r="A68" s="25" t="inlineStr">
        <is>
          <t>url</t>
        </is>
      </c>
      <c r="B68" s="29" t="inlineStr">
        <is>
          <t>URL · TEXT · Mailchimp Click Details</t>
        </is>
      </c>
      <c r="C68" s="26" t="n"/>
      <c r="D68" s="27">
        <f>IF(AND($C68="x",$A68&lt;&gt;""),$A68,"")</f>
        <v/>
      </c>
    </row>
    <row r="69">
      <c r="A69" s="25" t="inlineStr">
        <is>
          <t>url_campaign_id</t>
        </is>
      </c>
      <c r="B69" s="29" t="inlineStr">
        <is>
          <t>Campaign ID (Duplicate) · TEXT · Mailchimp Click Details</t>
        </is>
      </c>
      <c r="C69" s="26" t="n"/>
      <c r="D69" s="27">
        <f>IF(AND($C69="x",$A69&lt;&gt;""),$A69,"")</f>
        <v/>
      </c>
    </row>
    <row r="70">
      <c r="A70" s="25" t="inlineStr">
        <is>
          <t>url_click_percentage</t>
        </is>
      </c>
      <c r="B70" s="29" t="inlineStr">
        <is>
          <t>URL Click Percentage · PERCENT · Mailchimp Click Details</t>
        </is>
      </c>
      <c r="C70" s="26" t="n"/>
      <c r="D70" s="27">
        <f>IF(AND($C70="x",$A70&lt;&gt;""),$A70,"")</f>
        <v/>
      </c>
    </row>
    <row r="71">
      <c r="A71" s="25" t="inlineStr">
        <is>
          <t>url_id</t>
        </is>
      </c>
      <c r="B71" s="29" t="inlineStr">
        <is>
          <t>URL ID · TEXT · Mailchimp Click Details</t>
        </is>
      </c>
      <c r="C71" s="26" t="n"/>
      <c r="D71" s="27">
        <f>IF(AND($C71="x",$A71&lt;&gt;""),$A71,"")</f>
        <v/>
      </c>
    </row>
    <row r="72">
      <c r="A72" s="25" t="inlineStr">
        <is>
          <t>url_last_click</t>
        </is>
      </c>
      <c r="B72" s="29" t="inlineStr">
        <is>
          <t>URL Last Click · TIMESTAMP · Mailchimp Click Details</t>
        </is>
      </c>
      <c r="C72" s="26" t="n"/>
      <c r="D72" s="27">
        <f>IF(AND($C72="x",$A72&lt;&gt;""),$A72,"")</f>
        <v/>
      </c>
    </row>
    <row r="73">
      <c r="A73" s="25" t="inlineStr">
        <is>
          <t>url_total_clicks</t>
        </is>
      </c>
      <c r="B73" s="29" t="inlineStr">
        <is>
          <t>URL Total Clicks · NUMERIC · Mailchimp Click Details</t>
        </is>
      </c>
      <c r="C73" s="26" t="n"/>
      <c r="D73" s="27">
        <f>IF(AND($C73="x",$A73&lt;&gt;""),$A73,"")</f>
        <v/>
      </c>
    </row>
    <row r="74">
      <c r="A74" s="25" t="inlineStr">
        <is>
          <t>url_unique_click_percentage</t>
        </is>
      </c>
      <c r="B74" s="29" t="inlineStr">
        <is>
          <t>URL Unique Click Percentage · PERCENT · Mailchimp Click Details</t>
        </is>
      </c>
      <c r="C74" s="26" t="n"/>
      <c r="D74" s="27">
        <f>IF(AND($C74="x",$A74&lt;&gt;""),$A74,"")</f>
        <v/>
      </c>
    </row>
    <row r="75">
      <c r="A75" s="25" t="inlineStr">
        <is>
          <t>url_unique_clicks</t>
        </is>
      </c>
      <c r="B75" s="29" t="inlineStr">
        <is>
          <t>URL Unique Clicks · NUMERIC · Mailchimp Click Details</t>
        </is>
      </c>
      <c r="C75" s="26" t="n"/>
      <c r="D75" s="27">
        <f>IF(AND($C75="x",$A75&lt;&gt;""),$A75,"")</f>
        <v/>
      </c>
    </row>
    <row r="76">
      <c r="A76" s="25" t="inlineStr">
        <is>
          <t>cleaned_count</t>
        </is>
      </c>
      <c r="B76" s="29" t="inlineStr">
        <is>
          <t>List Cleaned Count · NUMERIC · Mailchimp Lists</t>
        </is>
      </c>
      <c r="C76" s="26" t="n"/>
      <c r="D76" s="27">
        <f>IF(AND($C76="x",$A76&lt;&gt;""),$A76,"")</f>
        <v/>
      </c>
    </row>
    <row r="77">
      <c r="A77" s="25" t="inlineStr">
        <is>
          <t>cleaned_count_since_send</t>
        </is>
      </c>
      <c r="B77" s="29" t="inlineStr">
        <is>
          <t>List Cleaned Count Since Send · NUMERIC · Mailchimp Lists</t>
        </is>
      </c>
      <c r="C77" s="26" t="n"/>
      <c r="D77" s="27">
        <f>IF(AND($C77="x",$A77&lt;&gt;""),$A77,"")</f>
        <v/>
      </c>
    </row>
    <row r="78">
      <c r="A78" s="25" t="inlineStr">
        <is>
          <t>list_avg_sub_rate</t>
        </is>
      </c>
      <c r="B78" s="29" t="inlineStr">
        <is>
          <t>List Average Subscription Rate · NUMERIC · Mailchimp Lists</t>
        </is>
      </c>
      <c r="C78" s="26" t="n"/>
      <c r="D78" s="27">
        <f>IF(AND($C78="x",$A78&lt;&gt;""),$A78,"")</f>
        <v/>
      </c>
    </row>
    <row r="79">
      <c r="A79" s="25" t="inlineStr">
        <is>
          <t>list_avg_sub_rate_non_aggregated</t>
        </is>
      </c>
      <c r="B79" s="29" t="inlineStr">
        <is>
          <t>(Internal) List Average Subscription Rate (Non-Aggregated) · NUMERIC · Mailchimp Lists</t>
        </is>
      </c>
      <c r="C79" s="26" t="n"/>
      <c r="D79" s="27">
        <f>IF(AND($C79="x",$A79&lt;&gt;""),$A79,"")</f>
        <v/>
      </c>
    </row>
    <row r="80">
      <c r="A80" s="25" t="inlineStr">
        <is>
          <t>list_avg_unsub_rate</t>
        </is>
      </c>
      <c r="B80" s="29" t="inlineStr">
        <is>
          <t>List Average Unsubscription Rate · NUMERIC · Mailchimp Lists</t>
        </is>
      </c>
      <c r="C80" s="26" t="n"/>
      <c r="D80" s="27">
        <f>IF(AND($C80="x",$A80&lt;&gt;""),$A80,"")</f>
        <v/>
      </c>
    </row>
    <row r="81">
      <c r="A81" s="25" t="inlineStr">
        <is>
          <t>list_avg_unsub_rate_non_aggregated</t>
        </is>
      </c>
      <c r="B81" s="29" t="inlineStr">
        <is>
          <t>(Internal) List Average Unsubscription Rate (Non-Aggregated) · NUMERIC · Mailchimp Lists</t>
        </is>
      </c>
      <c r="C81" s="26" t="n"/>
      <c r="D81" s="27">
        <f>IF(AND($C81="x",$A81&lt;&gt;""),$A81,"")</f>
        <v/>
      </c>
    </row>
    <row r="82">
      <c r="A82" s="25" t="inlineStr">
        <is>
          <t>list_beamer_address</t>
        </is>
      </c>
      <c r="B82" s="29" t="inlineStr">
        <is>
          <t>List Beamer Address · TEXT · Mailchimp Lists</t>
        </is>
      </c>
      <c r="C82" s="26" t="n"/>
      <c r="D82" s="27">
        <f>IF(AND($C82="x",$A82&lt;&gt;""),$A82,"")</f>
        <v/>
      </c>
    </row>
    <row r="83">
      <c r="A83" s="25" t="inlineStr">
        <is>
          <t>list_campaign_count</t>
        </is>
      </c>
      <c r="B83" s="29" t="inlineStr">
        <is>
          <t>List Campaign Count · NUMERIC · Mailchimp Lists</t>
        </is>
      </c>
      <c r="C83" s="26" t="n"/>
      <c r="D83" s="27">
        <f>IF(AND($C83="x",$A83&lt;&gt;""),$A83,"")</f>
        <v/>
      </c>
    </row>
    <row r="84">
      <c r="A84" s="25" t="inlineStr">
        <is>
          <t>list_campaign_defaults_from_email</t>
        </is>
      </c>
      <c r="B84" s="29" t="inlineStr">
        <is>
          <t>List Campaign Defaults From Email · TEXT · Mailchimp Lists</t>
        </is>
      </c>
      <c r="C84" s="26" t="n"/>
      <c r="D84" s="27">
        <f>IF(AND($C84="x",$A84&lt;&gt;""),$A84,"")</f>
        <v/>
      </c>
    </row>
    <row r="85">
      <c r="A85" s="25" t="inlineStr">
        <is>
          <t>list_campaign_defaults_from_name</t>
        </is>
      </c>
      <c r="B85" s="29" t="inlineStr">
        <is>
          <t>List Campaign Defaults From Name · TEXT · Mailchimp Lists</t>
        </is>
      </c>
      <c r="C85" s="26" t="n"/>
      <c r="D85" s="27">
        <f>IF(AND($C85="x",$A85&lt;&gt;""),$A85,"")</f>
        <v/>
      </c>
    </row>
    <row r="86">
      <c r="A86" s="25" t="inlineStr">
        <is>
          <t>list_campaign_defaults_language</t>
        </is>
      </c>
      <c r="B86" s="29" t="inlineStr">
        <is>
          <t>List Campaign Defaults Language · TEXT · Mailchimp Lists</t>
        </is>
      </c>
      <c r="C86" s="26" t="n"/>
      <c r="D86" s="27">
        <f>IF(AND($C86="x",$A86&lt;&gt;""),$A86,"")</f>
        <v/>
      </c>
    </row>
    <row r="87">
      <c r="A87" s="25" t="inlineStr">
        <is>
          <t>list_campaign_defaults_subject</t>
        </is>
      </c>
      <c r="B87" s="29" t="inlineStr">
        <is>
          <t>List Campaign Defaults Subject · TEXT · Mailchimp Lists</t>
        </is>
      </c>
      <c r="C87" s="26" t="n"/>
      <c r="D87" s="27">
        <f>IF(AND($C87="x",$A87&lt;&gt;""),$A87,"")</f>
        <v/>
      </c>
    </row>
    <row r="88">
      <c r="A88" s="25" t="inlineStr">
        <is>
          <t>list_campaign_last_sent</t>
        </is>
      </c>
      <c r="B88" s="29" t="inlineStr">
        <is>
          <t>List Campaign Last Sent · TIMESTAMP · Mailchimp Lists</t>
        </is>
      </c>
      <c r="C88" s="26" t="n"/>
      <c r="D88" s="27">
        <f>IF(AND($C88="x",$A88&lt;&gt;""),$A88,"")</f>
        <v/>
      </c>
    </row>
    <row r="89">
      <c r="A89" s="25" t="inlineStr">
        <is>
          <t>list_click_rate</t>
        </is>
      </c>
      <c r="B89" s="29" t="inlineStr">
        <is>
          <t>List Click Rate · PERCENT · Mailchimp Lists</t>
        </is>
      </c>
      <c r="C89" s="26" t="n"/>
      <c r="D89" s="27">
        <f>IF(AND($C89="x",$A89&lt;&gt;""),$A89,"")</f>
        <v/>
      </c>
    </row>
    <row r="90">
      <c r="A90" s="25" t="inlineStr">
        <is>
          <t>list_click_rate_non_aggregated</t>
        </is>
      </c>
      <c r="B90" s="29" t="inlineStr">
        <is>
          <t>(Internal) List Click Rate (Non-Aggregated) · PERCENT · Mailchimp Lists</t>
        </is>
      </c>
      <c r="C90" s="26" t="n"/>
      <c r="D90" s="27">
        <f>IF(AND($C90="x",$A90&lt;&gt;""),$A90,"")</f>
        <v/>
      </c>
    </row>
    <row r="91">
      <c r="A91" s="25" t="inlineStr">
        <is>
          <t>list_contact_address1</t>
        </is>
      </c>
      <c r="B91" s="29" t="inlineStr">
        <is>
          <t>List Contact Address 1 · TEXT · Mailchimp Lists</t>
        </is>
      </c>
      <c r="C91" s="26" t="n"/>
      <c r="D91" s="27">
        <f>IF(AND($C91="x",$A91&lt;&gt;""),$A91,"")</f>
        <v/>
      </c>
    </row>
    <row r="92">
      <c r="A92" s="25" t="inlineStr">
        <is>
          <t>list_contact_address2</t>
        </is>
      </c>
      <c r="B92" s="29" t="inlineStr">
        <is>
          <t>List Contact Address 2 · TEXT · Mailchimp Lists</t>
        </is>
      </c>
      <c r="C92" s="26" t="n"/>
      <c r="D92" s="27">
        <f>IF(AND($C92="x",$A92&lt;&gt;""),$A92,"")</f>
        <v/>
      </c>
    </row>
    <row r="93">
      <c r="A93" s="25" t="inlineStr">
        <is>
          <t>list_contact_city</t>
        </is>
      </c>
      <c r="B93" s="29" t="inlineStr">
        <is>
          <t>List Contact City · CITY · Mailchimp Lists</t>
        </is>
      </c>
      <c r="C93" s="26" t="n"/>
      <c r="D93" s="27">
        <f>IF(AND($C93="x",$A93&lt;&gt;""),$A93,"")</f>
        <v/>
      </c>
    </row>
    <row r="94">
      <c r="A94" s="25" t="inlineStr">
        <is>
          <t>list_contact_company</t>
        </is>
      </c>
      <c r="B94" s="29" t="inlineStr">
        <is>
          <t>List Contact Company · TEXT · Mailchimp Lists</t>
        </is>
      </c>
      <c r="C94" s="26" t="n"/>
      <c r="D94" s="27">
        <f>IF(AND($C94="x",$A94&lt;&gt;""),$A94,"")</f>
        <v/>
      </c>
    </row>
    <row r="95">
      <c r="A95" s="25" t="inlineStr">
        <is>
          <t>list_contact_country</t>
        </is>
      </c>
      <c r="B95" s="29" t="inlineStr">
        <is>
          <t>List Contact Country · COUNTRY · Mailchimp Lists</t>
        </is>
      </c>
      <c r="C95" s="26" t="n"/>
      <c r="D95" s="27">
        <f>IF(AND($C95="x",$A95&lt;&gt;""),$A95,"")</f>
        <v/>
      </c>
    </row>
    <row r="96">
      <c r="A96" s="25" t="inlineStr">
        <is>
          <t>list_contact_phone</t>
        </is>
      </c>
      <c r="B96" s="29" t="inlineStr">
        <is>
          <t>List Contact Phone · TEXT · Mailchimp Lists</t>
        </is>
      </c>
      <c r="C96" s="26" t="n"/>
      <c r="D96" s="27">
        <f>IF(AND($C96="x",$A96&lt;&gt;""),$A96,"")</f>
        <v/>
      </c>
    </row>
    <row r="97">
      <c r="A97" s="25" t="inlineStr">
        <is>
          <t>list_contact_state</t>
        </is>
      </c>
      <c r="B97" s="29" t="inlineStr">
        <is>
          <t>List Contact State · TEXT · Mailchimp Lists</t>
        </is>
      </c>
      <c r="C97" s="26" t="n"/>
      <c r="D97" s="27">
        <f>IF(AND($C97="x",$A97&lt;&gt;""),$A97,"")</f>
        <v/>
      </c>
    </row>
    <row r="98">
      <c r="A98" s="25" t="inlineStr">
        <is>
          <t>list_contact_zip</t>
        </is>
      </c>
      <c r="B98" s="29" t="inlineStr">
        <is>
          <t>List Contact Zip · TEXT · Mailchimp Lists</t>
        </is>
      </c>
      <c r="C98" s="26" t="n"/>
      <c r="D98" s="27">
        <f>IF(AND($C98="x",$A98&lt;&gt;""),$A98,"")</f>
        <v/>
      </c>
    </row>
    <row r="99">
      <c r="A99" s="25" t="inlineStr">
        <is>
          <t>list_created</t>
        </is>
      </c>
      <c r="B99" s="29" t="inlineStr">
        <is>
          <t>List Created · TIMESTAMP · Mailchimp Lists</t>
        </is>
      </c>
      <c r="C99" s="26" t="n"/>
      <c r="D99" s="27">
        <f>IF(AND($C99="x",$A99&lt;&gt;""),$A99,"")</f>
        <v/>
      </c>
    </row>
    <row r="100">
      <c r="A100" s="25" t="inlineStr">
        <is>
          <t>list_double_opt_in</t>
        </is>
      </c>
      <c r="B100" s="29" t="inlineStr">
        <is>
          <t>List Double Opt-in · BOOLEAN · Mailchimp Lists</t>
        </is>
      </c>
      <c r="C100" s="26" t="n"/>
      <c r="D100" s="27">
        <f>IF(AND($C100="x",$A100&lt;&gt;""),$A100,"")</f>
        <v/>
      </c>
    </row>
    <row r="101">
      <c r="A101" s="25" t="inlineStr">
        <is>
          <t>list_email_type_option</t>
        </is>
      </c>
      <c r="B101" s="29" t="inlineStr">
        <is>
          <t>List Email Type Option · BOOLEAN · Mailchimp Lists</t>
        </is>
      </c>
      <c r="C101" s="26" t="n"/>
      <c r="D101" s="27">
        <f>IF(AND($C101="x",$A101&lt;&gt;""),$A101,"")</f>
        <v/>
      </c>
    </row>
    <row r="102">
      <c r="A102" s="25" t="inlineStr">
        <is>
          <t>list_has_welcome</t>
        </is>
      </c>
      <c r="B102" s="29" t="inlineStr">
        <is>
          <t>List Has Welcome · BOOLEAN · Mailchimp Lists</t>
        </is>
      </c>
      <c r="C102" s="26" t="n"/>
      <c r="D102" s="27">
        <f>IF(AND($C102="x",$A102&lt;&gt;""),$A102,"")</f>
        <v/>
      </c>
    </row>
    <row r="103">
      <c r="A103" s="25" t="inlineStr">
        <is>
          <t>list_last_subscribe</t>
        </is>
      </c>
      <c r="B103" s="29" t="inlineStr">
        <is>
          <t>List Last Subscribe · TIMESTAMP · Mailchimp Lists</t>
        </is>
      </c>
      <c r="C103" s="26" t="n"/>
      <c r="D103" s="27">
        <f>IF(AND($C103="x",$A103&lt;&gt;""),$A103,"")</f>
        <v/>
      </c>
    </row>
    <row r="104">
      <c r="A104" s="25" t="inlineStr">
        <is>
          <t>list_last_unsubscribe</t>
        </is>
      </c>
      <c r="B104" s="29" t="inlineStr">
        <is>
          <t>List Last Unsubscribe · TIMESTAMP · Mailchimp Lists</t>
        </is>
      </c>
      <c r="C104" s="26" t="n"/>
      <c r="D104" s="27">
        <f>IF(AND($C104="x",$A104&lt;&gt;""),$A104,"")</f>
        <v/>
      </c>
    </row>
    <row r="105">
      <c r="A105" s="25" t="inlineStr">
        <is>
          <t>list_marketing_permissions</t>
        </is>
      </c>
      <c r="B105" s="29" t="inlineStr">
        <is>
          <t>List Marketing Permissions · BOOLEAN · Mailchimp Lists</t>
        </is>
      </c>
      <c r="C105" s="26" t="n"/>
      <c r="D105" s="27">
        <f>IF(AND($C105="x",$A105&lt;&gt;""),$A105,"")</f>
        <v/>
      </c>
    </row>
    <row r="106">
      <c r="A106" s="25" t="inlineStr">
        <is>
          <t>list_merge_field_count</t>
        </is>
      </c>
      <c r="B106" s="29" t="inlineStr">
        <is>
          <t>List Merge Field Count · NUMERIC · Mailchimp Lists</t>
        </is>
      </c>
      <c r="C106" s="26" t="n"/>
      <c r="D106" s="27">
        <f>IF(AND($C106="x",$A106&lt;&gt;""),$A106,"")</f>
        <v/>
      </c>
    </row>
    <row r="107">
      <c r="A107" s="25" t="inlineStr">
        <is>
          <t>list_notify_on_subscribe</t>
        </is>
      </c>
      <c r="B107" s="29" t="inlineStr">
        <is>
          <t>List Notify On Subscribe · TEXT · Mailchimp Lists</t>
        </is>
      </c>
      <c r="C107" s="26" t="n"/>
      <c r="D107" s="27">
        <f>IF(AND($C107="x",$A107&lt;&gt;""),$A107,"")</f>
        <v/>
      </c>
    </row>
    <row r="108">
      <c r="A108" s="25" t="inlineStr">
        <is>
          <t>list_notify_on_unsubscribe</t>
        </is>
      </c>
      <c r="B108" s="29" t="inlineStr">
        <is>
          <t>List Notify On Unsubscribe · TEXT · Mailchimp Lists</t>
        </is>
      </c>
      <c r="C108" s="26" t="n"/>
      <c r="D108" s="27">
        <f>IF(AND($C108="x",$A108&lt;&gt;""),$A108,"")</f>
        <v/>
      </c>
    </row>
    <row r="109">
      <c r="A109" s="25" t="inlineStr">
        <is>
          <t>list_open_rate</t>
        </is>
      </c>
      <c r="B109" s="29" t="inlineStr">
        <is>
          <t>List Open Rate · PERCENT · Mailchimp Lists</t>
        </is>
      </c>
      <c r="C109" s="26" t="n"/>
      <c r="D109" s="27">
        <f>IF(AND($C109="x",$A109&lt;&gt;""),$A109,"")</f>
        <v/>
      </c>
    </row>
    <row r="110">
      <c r="A110" s="25" t="inlineStr">
        <is>
          <t>list_open_rate_non_aggregated</t>
        </is>
      </c>
      <c r="B110" s="29" t="inlineStr">
        <is>
          <t>(Internal) List Open Rate (Non-Aggregated) · PERCENT · Mailchimp Lists</t>
        </is>
      </c>
      <c r="C110" s="26" t="n"/>
      <c r="D110" s="27">
        <f>IF(AND($C110="x",$A110&lt;&gt;""),$A110,"")</f>
        <v/>
      </c>
    </row>
    <row r="111">
      <c r="A111" s="25" t="inlineStr">
        <is>
          <t>list_permission_reminder</t>
        </is>
      </c>
      <c r="B111" s="29" t="inlineStr">
        <is>
          <t>List Permission Reminder · TEXT · Mailchimp Lists</t>
        </is>
      </c>
      <c r="C111" s="26" t="n"/>
      <c r="D111" s="27">
        <f>IF(AND($C111="x",$A111&lt;&gt;""),$A111,"")</f>
        <v/>
      </c>
    </row>
    <row r="112">
      <c r="A112" s="25" t="inlineStr">
        <is>
          <t>list_rating</t>
        </is>
      </c>
      <c r="B112" s="29" t="inlineStr">
        <is>
          <t>List Rating · TEXT · Mailchimp Lists</t>
        </is>
      </c>
      <c r="C112" s="26" t="n"/>
      <c r="D112" s="27">
        <f>IF(AND($C112="x",$A112&lt;&gt;""),$A112,"")</f>
        <v/>
      </c>
    </row>
    <row r="113">
      <c r="A113" s="25" t="inlineStr">
        <is>
          <t>list_subscribe_url_long</t>
        </is>
      </c>
      <c r="B113" s="29" t="inlineStr">
        <is>
          <t>List Subscribe URL Long · TEXT · Mailchimp Lists</t>
        </is>
      </c>
      <c r="C113" s="26" t="n"/>
      <c r="D113" s="27">
        <f>IF(AND($C113="x",$A113&lt;&gt;""),$A113,"")</f>
        <v/>
      </c>
    </row>
    <row r="114">
      <c r="A114" s="25" t="inlineStr">
        <is>
          <t>list_subscribe_url_short</t>
        </is>
      </c>
      <c r="B114" s="29" t="inlineStr">
        <is>
          <t>List Subscribe URL Short · TEXT · Mailchimp Lists</t>
        </is>
      </c>
      <c r="C114" s="26" t="n"/>
      <c r="D114" s="27">
        <f>IF(AND($C114="x",$A114&lt;&gt;""),$A114,"")</f>
        <v/>
      </c>
    </row>
    <row r="115">
      <c r="A115" s="25" t="inlineStr">
        <is>
          <t>list_target_sub_rate</t>
        </is>
      </c>
      <c r="B115" s="29" t="inlineStr">
        <is>
          <t>List Target Subscription Rate · NUMERIC · Mailchimp Lists</t>
        </is>
      </c>
      <c r="C115" s="26" t="n"/>
      <c r="D115" s="27">
        <f>IF(AND($C115="x",$A115&lt;&gt;""),$A115,"")</f>
        <v/>
      </c>
    </row>
    <row r="116">
      <c r="A116" s="25" t="inlineStr">
        <is>
          <t>list_total_contacts</t>
        </is>
      </c>
      <c r="B116" s="29" t="inlineStr">
        <is>
          <t>List Total Contacts · NUMERIC · Mailchimp Lists</t>
        </is>
      </c>
      <c r="C116" s="26" t="n"/>
      <c r="D116" s="27">
        <f>IF(AND($C116="x",$A116&lt;&gt;""),$A116,"")</f>
        <v/>
      </c>
    </row>
    <row r="117">
      <c r="A117" s="25" t="inlineStr">
        <is>
          <t>list_use_archive_bar</t>
        </is>
      </c>
      <c r="B117" s="29" t="inlineStr">
        <is>
          <t>List Use Archive Bar · BOOLEAN · Mailchimp Lists</t>
        </is>
      </c>
      <c r="C117" s="26" t="n"/>
      <c r="D117" s="27">
        <f>IF(AND($C117="x",$A117&lt;&gt;""),$A117,"")</f>
        <v/>
      </c>
    </row>
    <row r="118">
      <c r="A118" s="25" t="inlineStr">
        <is>
          <t>list_web_id</t>
        </is>
      </c>
      <c r="B118" s="29" t="inlineStr">
        <is>
          <t>List Web ID · TEXT · Mailchimp Lists</t>
        </is>
      </c>
      <c r="C118" s="26" t="n"/>
      <c r="D118" s="27">
        <f>IF(AND($C118="x",$A118&lt;&gt;""),$A118,"")</f>
        <v/>
      </c>
    </row>
    <row r="119">
      <c r="A119" s="25" t="inlineStr">
        <is>
          <t>member_count</t>
        </is>
      </c>
      <c r="B119" s="29" t="inlineStr">
        <is>
          <t>List Member Count · NUMERIC · Mailchimp Lists</t>
        </is>
      </c>
      <c r="C119" s="26" t="n"/>
      <c r="D119" s="27">
        <f>IF(AND($C119="x",$A119&lt;&gt;""),$A119,"")</f>
        <v/>
      </c>
    </row>
    <row r="120">
      <c r="A120" s="25" t="inlineStr">
        <is>
          <t>member_count_since_send</t>
        </is>
      </c>
      <c r="B120" s="29" t="inlineStr">
        <is>
          <t>List Member Count Since Send · NUMERIC · Mailchimp Lists</t>
        </is>
      </c>
      <c r="C120" s="26" t="n"/>
      <c r="D120" s="27">
        <f>IF(AND($C120="x",$A120&lt;&gt;""),$A120,"")</f>
        <v/>
      </c>
    </row>
    <row r="121">
      <c r="A121" s="25" t="inlineStr">
        <is>
          <t>unsubscribe_count</t>
        </is>
      </c>
      <c r="B121" s="29" t="inlineStr">
        <is>
          <t>List Unsubscribe Count · NUMERIC · Mailchimp Lists</t>
        </is>
      </c>
      <c r="C121" s="26" t="n"/>
      <c r="D121" s="27">
        <f>IF(AND($C121="x",$A121&lt;&gt;""),$A121,"")</f>
        <v/>
      </c>
    </row>
    <row r="122">
      <c r="A122" s="25" t="inlineStr">
        <is>
          <t>unsubscribe_count_since_send</t>
        </is>
      </c>
      <c r="B122" s="29" t="inlineStr">
        <is>
          <t>List Unsubscribe Count Since Send · NUMERIC · Mailchimp Lists</t>
        </is>
      </c>
      <c r="C122" s="26" t="n"/>
      <c r="D122" s="27">
        <f>IF(AND($C122="x",$A122&lt;&gt;""),$A122,"")</f>
        <v/>
      </c>
    </row>
    <row r="123">
      <c r="A123" s="25" t="inlineStr">
        <is>
          <t>abuse_reports</t>
        </is>
      </c>
      <c r="B123" s="29" t="inlineStr">
        <is>
          <t>Abuse Reports · NUMERIC · Mailchimp Reports</t>
        </is>
      </c>
      <c r="C123" s="26" t="n"/>
      <c r="D123" s="27">
        <f>IF(AND($C123="x",$A123&lt;&gt;""),$A123,"")</f>
        <v/>
      </c>
    </row>
    <row r="124">
      <c r="A124" s="25" t="inlineStr">
        <is>
          <t>bounce_rate</t>
        </is>
      </c>
      <c r="B124" s="29" t="inlineStr">
        <is>
          <t>Bounce Rate · PERCENT · Mailchimp Reports</t>
        </is>
      </c>
      <c r="C124" s="26" t="n"/>
      <c r="D124" s="27">
        <f>IF(AND($C124="x",$A124&lt;&gt;""),$A124,"")</f>
        <v/>
      </c>
    </row>
    <row r="125">
      <c r="A125" s="25" t="inlineStr">
        <is>
          <t>bounces</t>
        </is>
      </c>
      <c r="B125" s="29" t="inlineStr">
        <is>
          <t>Bounces · NUMERIC · Mailchimp Reports</t>
        </is>
      </c>
      <c r="C125" s="26" t="n"/>
      <c r="D125" s="27">
        <f>IF(AND($C125="x",$A125&lt;&gt;""),$A125,"")</f>
        <v/>
      </c>
    </row>
    <row r="126">
      <c r="A126" s="25" t="inlineStr">
        <is>
          <t>campaign_title</t>
        </is>
      </c>
      <c r="B126" s="29" t="inlineStr">
        <is>
          <t>Campaign (Duplicate) · TEXT · Mailchimp Reports</t>
        </is>
      </c>
      <c r="C126" s="26" t="n"/>
      <c r="D126" s="27">
        <f>IF(AND($C126="x",$A126&lt;&gt;""),$A126,"")</f>
        <v/>
      </c>
    </row>
    <row r="127">
      <c r="A127" s="25" t="inlineStr">
        <is>
          <t>currency_code</t>
        </is>
      </c>
      <c r="B127" s="29" t="inlineStr">
        <is>
          <t>Currency Code · TEXT · Mailchimp Reports</t>
        </is>
      </c>
      <c r="C127" s="26" t="n"/>
      <c r="D127" s="27">
        <f>IF(AND($C127="x",$A127&lt;&gt;""),$A127,"")</f>
        <v/>
      </c>
    </row>
    <row r="128">
      <c r="A128" s="25" t="inlineStr">
        <is>
          <t>forwards_count</t>
        </is>
      </c>
      <c r="B128" s="29" t="inlineStr">
        <is>
          <t>Forward Count · NUMERIC · Mailchimp Reports</t>
        </is>
      </c>
      <c r="C128" s="26" t="n"/>
      <c r="D128" s="27">
        <f>IF(AND($C128="x",$A128&lt;&gt;""),$A128,"")</f>
        <v/>
      </c>
    </row>
    <row r="129">
      <c r="A129" s="25" t="inlineStr">
        <is>
          <t>forwards_opens</t>
        </is>
      </c>
      <c r="B129" s="29" t="inlineStr">
        <is>
          <t>Forwards Opens · NUMERIC · Mailchimp Reports</t>
        </is>
      </c>
      <c r="C129" s="26" t="n"/>
      <c r="D129" s="27">
        <f>IF(AND($C129="x",$A129&lt;&gt;""),$A129,"")</f>
        <v/>
      </c>
    </row>
    <row r="130">
      <c r="A130" s="25" t="inlineStr">
        <is>
          <t>last_click</t>
        </is>
      </c>
      <c r="B130" s="29" t="inlineStr">
        <is>
          <t>Last Click · TIMESTAMP · Mailchimp Reports</t>
        </is>
      </c>
      <c r="C130" s="26" t="n"/>
      <c r="D130" s="27">
        <f>IF(AND($C130="x",$A130&lt;&gt;""),$A130,"")</f>
        <v/>
      </c>
    </row>
    <row r="131">
      <c r="A131" s="25" t="inlineStr">
        <is>
          <t>last_open</t>
        </is>
      </c>
      <c r="B131" s="29" t="inlineStr">
        <is>
          <t>Last Open · TIMESTAMP · Mailchimp Reports</t>
        </is>
      </c>
      <c r="C131" s="26" t="n"/>
      <c r="D131" s="27">
        <f>IF(AND($C131="x",$A131&lt;&gt;""),$A131,"")</f>
        <v/>
      </c>
    </row>
    <row r="132">
      <c r="A132" s="25" t="inlineStr">
        <is>
          <t>list_is_active</t>
        </is>
      </c>
      <c r="B132" s="29" t="inlineStr">
        <is>
          <t>List Is Active · TEXT · Mailchimp Reports</t>
        </is>
      </c>
      <c r="C132" s="26" t="n"/>
      <c r="D132" s="27">
        <f>IF(AND($C132="x",$A132&lt;&gt;""),$A132,"")</f>
        <v/>
      </c>
    </row>
    <row r="133">
      <c r="A133" s="25" t="inlineStr">
        <is>
          <t>open_rate_excluding_mpp</t>
        </is>
      </c>
      <c r="B133" s="29" t="inlineStr">
        <is>
          <t>Open Rate (Excl. Apple MPP) · PERCENT · Mailchimp Reports</t>
        </is>
      </c>
      <c r="C133" s="26" t="n"/>
      <c r="D133" s="27">
        <f>IF(AND($C133="x",$A133&lt;&gt;""),$A133,"")</f>
        <v/>
      </c>
    </row>
    <row r="134">
      <c r="A134" s="25" t="inlineStr">
        <is>
          <t>opens_total_excluding_mpp</t>
        </is>
      </c>
      <c r="B134" s="29" t="inlineStr">
        <is>
          <t>Opens Total (Excl. Apple MPP) · NUMERIC · Mailchimp Reports</t>
        </is>
      </c>
      <c r="C134" s="26" t="n"/>
      <c r="D134" s="27">
        <f>IF(AND($C134="x",$A134&lt;&gt;""),$A134,"")</f>
        <v/>
      </c>
    </row>
    <row r="135">
      <c r="A135" s="25" t="inlineStr">
        <is>
          <t>preview_text</t>
        </is>
      </c>
      <c r="B135" s="29" t="inlineStr">
        <is>
          <t>Preview Text · TEXT · Mailchimp Reports</t>
        </is>
      </c>
      <c r="C135" s="26" t="n"/>
      <c r="D135" s="27">
        <f>IF(AND($C135="x",$A135&lt;&gt;""),$A135,"")</f>
        <v/>
      </c>
    </row>
    <row r="136">
      <c r="A136" s="25" t="inlineStr">
        <is>
          <t>rss_last_send</t>
        </is>
      </c>
      <c r="B136" s="29" t="inlineStr">
        <is>
          <t>RSS Last Send · TIMESTAMP · Mailchimp Reports</t>
        </is>
      </c>
      <c r="C136" s="26" t="n"/>
      <c r="D136" s="27">
        <f>IF(AND($C136="x",$A136&lt;&gt;""),$A136,"")</f>
        <v/>
      </c>
    </row>
    <row r="137">
      <c r="A137" s="25" t="inlineStr">
        <is>
          <t>sub_rate</t>
        </is>
      </c>
      <c r="B137" s="29" t="inlineStr">
        <is>
          <t>Subscription Rate · NUMERIC · Mailchimp Reports</t>
        </is>
      </c>
      <c r="C137" s="26" t="n"/>
      <c r="D137" s="27">
        <f>IF(AND($C137="x",$A137&lt;&gt;""),$A137,"")</f>
        <v/>
      </c>
    </row>
    <row r="138">
      <c r="A138" s="25" t="inlineStr">
        <is>
          <t>sub_rate_non_aggregated</t>
        </is>
      </c>
      <c r="B138" s="29" t="inlineStr">
        <is>
          <t>(Internal) Subscription Rate (Non-Aggregated) · NUMERIC · Mailchimp Reports</t>
        </is>
      </c>
      <c r="C138" s="26" t="n"/>
      <c r="D138" s="27">
        <f>IF(AND($C138="x",$A138&lt;&gt;""),$A138,"")</f>
        <v/>
      </c>
    </row>
    <row r="139">
      <c r="A139" s="25" t="inlineStr">
        <is>
          <t>syntax_errors</t>
        </is>
      </c>
      <c r="B139" s="29" t="inlineStr">
        <is>
          <t>Syntax Errors · NUMERIC · Mailchimp Reports</t>
        </is>
      </c>
      <c r="C139" s="26" t="n"/>
      <c r="D139" s="27">
        <f>IF(AND($C139="x",$A139&lt;&gt;""),$A139,"")</f>
        <v/>
      </c>
    </row>
    <row r="140">
      <c r="A140" s="25" t="inlineStr">
        <is>
          <t>unique_opens_excluding_mpp</t>
        </is>
      </c>
      <c r="B140" s="29" t="inlineStr">
        <is>
          <t>Unique Opens (Excl. Apple MPP) · NUMERIC · Mailchimp Reports</t>
        </is>
      </c>
      <c r="C140" s="26" t="n"/>
      <c r="D140" s="27">
        <f>IF(AND($C140="x",$A140&lt;&gt;""),$A140,"")</f>
        <v/>
      </c>
    </row>
    <row r="141">
      <c r="A141" s="25" t="inlineStr">
        <is>
          <t>unique_subscriber_clicks</t>
        </is>
      </c>
      <c r="B141" s="29" t="inlineStr">
        <is>
          <t>Unique Subscriber Clicks · NUMERIC · Mailchimp Reports</t>
        </is>
      </c>
      <c r="C141" s="26" t="n"/>
      <c r="D141" s="27">
        <f>IF(AND($C141="x",$A141&lt;&gt;""),$A141,"")</f>
        <v/>
      </c>
    </row>
    <row r="142">
      <c r="A142" s="25" t="inlineStr">
        <is>
          <t>unsub_rate</t>
        </is>
      </c>
      <c r="B142" s="29" t="inlineStr">
        <is>
          <t>Unsubscription Rate · NUMERIC · Mailchimp Reports</t>
        </is>
      </c>
      <c r="C142" s="26" t="n"/>
      <c r="D142" s="27">
        <f>IF(AND($C142="x",$A142&lt;&gt;""),$A142,"")</f>
        <v/>
      </c>
    </row>
    <row r="143">
      <c r="A143" s="25" t="inlineStr">
        <is>
          <t>unsub_rate_non_aggregated</t>
        </is>
      </c>
      <c r="B143" s="29" t="inlineStr">
        <is>
          <t>(Internal) Unsubscription Rate (Non-Aggregated) · NUMERIC · Mailchimp Reports</t>
        </is>
      </c>
      <c r="C143" s="26" t="n"/>
      <c r="D143" s="27">
        <f>IF(AND($C143="x",$A143&lt;&gt;""),$A143,"")</f>
        <v/>
      </c>
    </row>
    <row r="144">
      <c r="A144" s="25" t="inlineStr">
        <is>
          <t>data_fetched_at</t>
        </is>
      </c>
      <c r="B144" s="29" t="inlineStr">
        <is>
          <t>Data fetched at · TIMESTAMP · Mailchimp other</t>
        </is>
      </c>
      <c r="C144" s="26" t="n"/>
      <c r="D144" s="27">
        <f>IF(AND($C144="x",$A144&lt;&gt;""),$A144,"")</f>
        <v/>
      </c>
    </row>
    <row r="145">
      <c r="A145" s="25" t="inlineStr">
        <is>
          <t>datasource</t>
        </is>
      </c>
      <c r="B145" s="29" t="inlineStr">
        <is>
          <t>Data Source · TEXT · Mailchimp other</t>
        </is>
      </c>
      <c r="C145" s="26" t="n"/>
      <c r="D145" s="27">
        <f>IF(AND($C145="x",$A145&lt;&gt;""),$A145,"")</f>
        <v/>
      </c>
    </row>
    <row r="146">
      <c r="A146" s="25" t="inlineStr">
        <is>
          <t>day_of_month</t>
        </is>
      </c>
      <c r="B146" s="29" t="inlineStr">
        <is>
          <t>Day of month · TEXT · Mailchimp other</t>
        </is>
      </c>
      <c r="C146" s="26" t="n"/>
      <c r="D146" s="27">
        <f>IF(AND($C146="x",$A146&lt;&gt;""),$A146,"")</f>
        <v/>
      </c>
    </row>
    <row r="147">
      <c r="A147" s="25" t="inlineStr">
        <is>
          <t>month</t>
        </is>
      </c>
      <c r="B147" s="29" t="inlineStr">
        <is>
          <t>Month · TEXT · Mailchimp other</t>
        </is>
      </c>
      <c r="C147" s="26" t="n"/>
      <c r="D147" s="27">
        <f>IF(AND($C147="x",$A147&lt;&gt;""),$A147,"")</f>
        <v/>
      </c>
    </row>
    <row r="148">
      <c r="A148" s="25" t="inlineStr">
        <is>
          <t>now</t>
        </is>
      </c>
      <c r="B148" s="29" t="inlineStr">
        <is>
          <t>Now · TIMESTAMP · Mailchimp other</t>
        </is>
      </c>
      <c r="C148" s="26" t="n"/>
      <c r="D148" s="27">
        <f>IF(AND($C148="x",$A148&lt;&gt;""),$A148,"")</f>
        <v/>
      </c>
    </row>
    <row r="149">
      <c r="A149" s="25" t="inlineStr">
        <is>
          <t>source</t>
        </is>
      </c>
      <c r="B149" s="29" t="inlineStr">
        <is>
          <t>Source · TEXT · Mailchimp other</t>
        </is>
      </c>
      <c r="C149" s="26" t="n"/>
      <c r="D149" s="27">
        <f>IF(AND($C149="x",$A149&lt;&gt;""),$A149,"")</f>
        <v/>
      </c>
    </row>
    <row r="150">
      <c r="A150" s="25" t="inlineStr">
        <is>
          <t>today</t>
        </is>
      </c>
      <c r="B150" s="29" t="inlineStr">
        <is>
          <t>Today · DATE · Mailchimp other</t>
        </is>
      </c>
      <c r="C150" s="26" t="n"/>
      <c r="D150" s="27">
        <f>IF(AND($C150="x",$A150&lt;&gt;""),$A150,"")</f>
        <v/>
      </c>
    </row>
    <row r="151">
      <c r="A151" s="25" t="inlineStr">
        <is>
          <t>week</t>
        </is>
      </c>
      <c r="B151" s="29" t="inlineStr">
        <is>
          <t>Week · TEXT · Mailchimp other</t>
        </is>
      </c>
      <c r="C151" s="26" t="n"/>
      <c r="D151" s="27">
        <f>IF(AND($C151="x",$A151&lt;&gt;""),$A151,"")</f>
        <v/>
      </c>
    </row>
    <row r="152">
      <c r="A152" s="25" t="inlineStr">
        <is>
          <t>week_day</t>
        </is>
      </c>
      <c r="B152" s="29" t="inlineStr">
        <is>
          <t>Day of week and day number · TEXT · Mailchimp other</t>
        </is>
      </c>
      <c r="C152" s="26" t="n"/>
      <c r="D152" s="27">
        <f>IF(AND($C152="x",$A152&lt;&gt;""),$A152,"")</f>
        <v/>
      </c>
    </row>
    <row r="153">
      <c r="A153" s="25" t="inlineStr">
        <is>
          <t>week_day_iso</t>
        </is>
      </c>
      <c r="B153" s="29" t="inlineStr">
        <is>
          <t>Day of week and day number, ISO · TEXT · Mailchimp other</t>
        </is>
      </c>
      <c r="C153" s="26" t="n"/>
      <c r="D153" s="27">
        <f>IF(AND($C153="x",$A153&lt;&gt;""),$A153,"")</f>
        <v/>
      </c>
    </row>
    <row r="154">
      <c r="A154" s="25" t="inlineStr">
        <is>
          <t>week_iso</t>
        </is>
      </c>
      <c r="B154" s="29" t="inlineStr">
        <is>
          <t>Week ISO · TEXT · Mailchimp other</t>
        </is>
      </c>
      <c r="C154" s="26" t="n"/>
      <c r="D154" s="27">
        <f>IF(AND($C154="x",$A154&lt;&gt;""),$A154,"")</f>
        <v/>
      </c>
    </row>
    <row r="155">
      <c r="A155" s="25" t="inlineStr">
        <is>
          <t>year</t>
        </is>
      </c>
      <c r="B155" s="29" t="inlineStr">
        <is>
          <t>Year · TEXT · Mailchimp other</t>
        </is>
      </c>
      <c r="C155" s="26" t="n"/>
      <c r="D155" s="27">
        <f>IF(AND($C155="x",$A155&lt;&gt;""),$A155,"")</f>
        <v/>
      </c>
    </row>
    <row r="156">
      <c r="A156" s="25" t="inlineStr">
        <is>
          <t>year_month</t>
        </is>
      </c>
      <c r="B156" s="29" t="inlineStr">
        <is>
          <t>Yearmonth · TEXT · Mailchimp other</t>
        </is>
      </c>
      <c r="C156" s="26" t="n"/>
      <c r="D156" s="27">
        <f>IF(AND($C156="x",$A156&lt;&gt;""),$A156,"")</f>
        <v/>
      </c>
    </row>
    <row r="157">
      <c r="A157" s="25" t="inlineStr">
        <is>
          <t>year_month_name</t>
        </is>
      </c>
      <c r="B157" s="29" t="inlineStr">
        <is>
          <t>Year month name · TEXT · Mailchimp other</t>
        </is>
      </c>
      <c r="C157" s="26" t="n"/>
      <c r="D157" s="27">
        <f>IF(AND($C157="x",$A157&lt;&gt;""),$A157,"")</f>
        <v/>
      </c>
    </row>
    <row r="158">
      <c r="A158" s="25" t="inlineStr">
        <is>
          <t>year_of_week</t>
        </is>
      </c>
      <c r="B158" s="29" t="inlineStr">
        <is>
          <t>Year of week · TEXT · Mailchimp other</t>
        </is>
      </c>
      <c r="C158" s="26" t="n"/>
      <c r="D158" s="27">
        <f>IF(AND($C158="x",$A158&lt;&gt;""),$A158,"")</f>
        <v/>
      </c>
    </row>
    <row r="159">
      <c r="A159" s="25" t="inlineStr">
        <is>
          <t>year_of_week_iso</t>
        </is>
      </c>
      <c r="B159" s="29" t="inlineStr">
        <is>
          <t>Year of week, ISO · TEXT · Mailchimp other</t>
        </is>
      </c>
      <c r="C159" s="26" t="n"/>
      <c r="D159" s="27">
        <f>IF(AND($C159="x",$A159&lt;&gt;""),$A159,"")</f>
        <v/>
      </c>
    </row>
    <row r="160">
      <c r="A160" s="25" t="inlineStr">
        <is>
          <t>year_week</t>
        </is>
      </c>
      <c r="B160" s="29" t="inlineStr">
        <is>
          <t>Year week · TEXT · Mailchimp other</t>
        </is>
      </c>
      <c r="C160" s="26" t="n"/>
      <c r="D160" s="27">
        <f>IF(AND($C160="x",$A160&lt;&gt;""),$A160,"")</f>
        <v/>
      </c>
    </row>
    <row r="161">
      <c r="A161" s="25" t="inlineStr">
        <is>
          <t>year_week_iso</t>
        </is>
      </c>
      <c r="B161" s="29" t="inlineStr">
        <is>
          <t>Year week ISO · TEXT · Mailchimp other</t>
        </is>
      </c>
      <c r="C161" s="26" t="n"/>
      <c r="D161" s="27">
        <f>IF(AND($C161="x",$A161&lt;&gt;""),$A161,"")</f>
        <v/>
      </c>
    </row>
    <row r="162">
      <c r="A162" s="22" t="inlineStr">
        <is>
          <t>Eigen veld toevoegen: zet hieronder het Windsor-veld-id in kolom A en een x in kolom C (tot rij 172).</t>
        </is>
      </c>
    </row>
    <row r="163">
      <c r="A163" s="30" t="n"/>
      <c r="C163" s="30" t="n"/>
      <c r="D163" s="27">
        <f>IF(AND($C163="x",$A163&lt;&gt;""),$A163,"")</f>
        <v/>
      </c>
    </row>
    <row r="164">
      <c r="A164" s="30" t="n"/>
      <c r="C164" s="30" t="n"/>
      <c r="D164" s="27">
        <f>IF(AND($C164="x",$A164&lt;&gt;""),$A164,"")</f>
        <v/>
      </c>
    </row>
    <row r="165">
      <c r="A165" s="30" t="n"/>
      <c r="C165" s="30" t="n"/>
      <c r="D165" s="27">
        <f>IF(AND($C165="x",$A165&lt;&gt;""),$A165,"")</f>
        <v/>
      </c>
    </row>
    <row r="166">
      <c r="A166" s="30" t="n"/>
      <c r="C166" s="30" t="n"/>
      <c r="D166" s="27">
        <f>IF(AND($C166="x",$A166&lt;&gt;""),$A166,"")</f>
        <v/>
      </c>
    </row>
    <row r="167">
      <c r="A167" s="30" t="n"/>
      <c r="C167" s="30" t="n"/>
      <c r="D167" s="27">
        <f>IF(AND($C167="x",$A167&lt;&gt;""),$A167,"")</f>
        <v/>
      </c>
    </row>
    <row r="168">
      <c r="A168" s="30" t="n"/>
      <c r="C168" s="30" t="n"/>
      <c r="D168" s="27">
        <f>IF(AND($C168="x",$A168&lt;&gt;""),$A168,"")</f>
        <v/>
      </c>
    </row>
    <row r="169">
      <c r="A169" s="30" t="n"/>
      <c r="C169" s="30" t="n"/>
      <c r="D169" s="27">
        <f>IF(AND($C169="x",$A169&lt;&gt;""),$A169,"")</f>
        <v/>
      </c>
    </row>
    <row r="170">
      <c r="A170" s="30" t="n"/>
      <c r="C170" s="30" t="n"/>
      <c r="D170" s="27">
        <f>IF(AND($C170="x",$A170&lt;&gt;""),$A170,"")</f>
        <v/>
      </c>
    </row>
    <row r="171">
      <c r="A171" s="30" t="n"/>
      <c r="C171" s="30" t="n"/>
      <c r="D171" s="27">
        <f>IF(AND($C171="x",$A171&lt;&gt;""),$A171,"")</f>
        <v/>
      </c>
    </row>
    <row r="172">
      <c r="A172" s="30" t="n"/>
      <c r="C172" s="30" t="n"/>
      <c r="D172" s="27">
        <f>IF(AND($C172="x",$A172&lt;&gt;""),$A172,"")</f>
        <v/>
      </c>
    </row>
  </sheetData>
  <mergeCells count="3">
    <mergeCell ref="A35:C35"/>
    <mergeCell ref="B8:D8"/>
    <mergeCell ref="A162:C162"/>
  </mergeCells>
  <dataValidations count="1">
    <dataValidation sqref="C12 C13 C14 C15 C16 C17 C18 C19 C20 C21 C22 C23 C24 C25 C26 C27 C28 C29 C30 C31 C32 C33 C34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3 C164 C165 C166 C167 C168 C169 C170 C171 C172"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126"/>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Brevo (Sendinblue)</t>
        </is>
      </c>
      <c r="C1" s="22" t="inlineStr">
        <is>
          <t>Status: Nieuw — dashboard leest dit nog niet · E-mail (nog geen connector in getEmail)</t>
        </is>
      </c>
    </row>
    <row r="2">
      <c r="A2" s="3" t="inlineStr">
        <is>
          <t>Connector</t>
        </is>
      </c>
      <c r="B2" s="6" t="inlineStr">
        <is>
          <t>sendinblue</t>
        </is>
      </c>
    </row>
    <row r="3">
      <c r="A3" s="3" t="inlineStr">
        <is>
          <t>Account-id (uit Instellingen)</t>
        </is>
      </c>
      <c r="B3" s="6" t="inlineStr"/>
      <c r="C3" s="8" t="inlineStr">
        <is>
          <t>Leeg = geen select_accounts in de URL</t>
        </is>
      </c>
    </row>
    <row r="4">
      <c r="A4" s="3" t="inlineStr">
        <is>
          <t>Taaknaam (Task name)</t>
        </is>
      </c>
      <c r="B4" s="23">
        <f>"Windsor - Sheets - Brevo (Sendinblue) - "&amp;Instellingen!$B$3</f>
        <v/>
      </c>
    </row>
    <row r="5">
      <c r="A5" s="3" t="inlineStr">
        <is>
          <t>Tabnaam (Sheet Name)</t>
        </is>
      </c>
      <c r="B5" s="23">
        <f>"Brevo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$126)&amp;IF($B$3&lt;&gt;"","&amp;select_accounts="&amp;$B$3,"")&amp;IF(Instellingen!$B$5&lt;&gt;"","&amp;_field_headers="&amp;Instellingen!$B$5,"")</f>
        <v/>
      </c>
    </row>
    <row r="9">
      <c r="A9" s="3" t="inlineStr">
        <is>
          <t>Aantal velden in de query</t>
        </is>
      </c>
      <c r="B9" s="6">
        <f>COUNTIF($C$12:$C$126,"x")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 Windsor: Date · DATE</t>
        </is>
      </c>
      <c r="C12" s="26" t="inlineStr">
        <is>
          <t>x</t>
        </is>
      </c>
      <c r="D12" s="27">
        <f>IF(AND($C12="x",$A12&lt;&gt;""),$A12,"")</f>
        <v/>
      </c>
    </row>
    <row r="13">
      <c r="A13" s="16" t="inlineStr">
        <is>
          <t>campaign</t>
        </is>
      </c>
      <c r="B13" s="25" t="inlineStr">
        <is>
          <t>Campagne (geen campaign_id bij deze connector; geen account_id, dus geen select_accounts) · Windsor: Campaign · TEXT</t>
        </is>
      </c>
      <c r="C13" s="26" t="inlineStr">
        <is>
          <t>x</t>
        </is>
      </c>
      <c r="D13" s="27">
        <f>IF(AND($C13="x",$A13&lt;&gt;""),$A13,"")</f>
        <v/>
      </c>
    </row>
    <row r="14">
      <c r="A14" s="16" t="inlineStr">
        <is>
          <t>name</t>
        </is>
      </c>
      <c r="B14" s="25" t="inlineStr">
        <is>
          <t>Naam · Windsor: Name · TEXT</t>
        </is>
      </c>
      <c r="C14" s="26" t="inlineStr">
        <is>
          <t>x</t>
        </is>
      </c>
      <c r="D14" s="27">
        <f>IF(AND($C14="x",$A14&lt;&gt;""),$A14,"")</f>
        <v/>
      </c>
    </row>
    <row r="15">
      <c r="A15" s="16" t="inlineStr">
        <is>
          <t>subject</t>
        </is>
      </c>
      <c r="B15" s="25" t="inlineStr">
        <is>
          <t>Onderwerp · Windsor: Subject · TEXT</t>
        </is>
      </c>
      <c r="C15" s="26" t="inlineStr">
        <is>
          <t>x</t>
        </is>
      </c>
      <c r="D15" s="27">
        <f>IF(AND($C15="x",$A15&lt;&gt;""),$A15,"")</f>
        <v/>
      </c>
    </row>
    <row r="16">
      <c r="A16" s="16" t="inlineStr">
        <is>
          <t>status</t>
        </is>
      </c>
      <c r="B16" s="25" t="inlineStr">
        <is>
          <t>Status · Windsor: Status · TEXT</t>
        </is>
      </c>
      <c r="C16" s="26" t="inlineStr">
        <is>
          <t>x</t>
        </is>
      </c>
      <c r="D16" s="27">
        <f>IF(AND($C16="x",$A16&lt;&gt;""),$A16,"")</f>
        <v/>
      </c>
    </row>
    <row r="17">
      <c r="A17" s="16" t="inlineStr">
        <is>
          <t>sent_date</t>
        </is>
      </c>
      <c r="B17" s="25" t="inlineStr">
        <is>
          <t>Verzonden op (alleen bij status sent) · Windsor: Sent date · DATE</t>
        </is>
      </c>
      <c r="C17" s="26" t="inlineStr">
        <is>
          <t>x</t>
        </is>
      </c>
      <c r="D17" s="27">
        <f>IF(AND($C17="x",$A17&lt;&gt;""),$A17,"")</f>
        <v/>
      </c>
    </row>
    <row r="18">
      <c r="A18" s="16" t="inlineStr">
        <is>
          <t>sent</t>
        </is>
      </c>
      <c r="B18" s="25" t="inlineStr">
        <is>
          <t>Verzonden · Windsor: Number of sent emails · NUMERIC</t>
        </is>
      </c>
      <c r="C18" s="26" t="inlineStr">
        <is>
          <t>x</t>
        </is>
      </c>
      <c r="D18" s="27">
        <f>IF(AND($C18="x",$A18&lt;&gt;""),$A18,"")</f>
        <v/>
      </c>
    </row>
    <row r="19">
      <c r="A19" s="16" t="inlineStr">
        <is>
          <t>delivered</t>
        </is>
      </c>
      <c r="B19" s="25" t="inlineStr">
        <is>
          <t>Afgeleverd · Windsor: Number of delivered emails · NUMERIC</t>
        </is>
      </c>
      <c r="C19" s="26" t="inlineStr">
        <is>
          <t>x</t>
        </is>
      </c>
      <c r="D19" s="27">
        <f>IF(AND($C19="x",$A19&lt;&gt;""),$A19,"")</f>
        <v/>
      </c>
    </row>
    <row r="20">
      <c r="A20" s="16" t="inlineStr">
        <is>
          <t>viewed</t>
        </is>
      </c>
      <c r="B20" s="25" t="inlineStr">
        <is>
          <t>Opens (geen 'opens') · Windsor: Number of openings · NUMERIC</t>
        </is>
      </c>
      <c r="C20" s="26" t="inlineStr">
        <is>
          <t>x</t>
        </is>
      </c>
      <c r="D20" s="27">
        <f>IF(AND($C20="x",$A20&lt;&gt;""),$A20,"")</f>
        <v/>
      </c>
    </row>
    <row r="21">
      <c r="A21" s="16" t="inlineStr">
        <is>
          <t>unique_views</t>
        </is>
      </c>
      <c r="B21" s="25" t="inlineStr">
        <is>
          <t>Unieke opens · Windsor: Number of unique openings for the campaign · NUMERIC</t>
        </is>
      </c>
      <c r="C21" s="26" t="inlineStr">
        <is>
          <t>x</t>
        </is>
      </c>
      <c r="D21" s="27">
        <f>IF(AND($C21="x",$A21&lt;&gt;""),$A21,"")</f>
        <v/>
      </c>
    </row>
    <row r="22">
      <c r="A22" s="16" t="inlineStr">
        <is>
          <t>clickers</t>
        </is>
      </c>
      <c r="B22" s="25" t="inlineStr">
        <is>
          <t>Kliks (geen 'clicks') · Windsor: Number of total clicks · NUMERIC</t>
        </is>
      </c>
      <c r="C22" s="26" t="inlineStr">
        <is>
          <t>x</t>
        </is>
      </c>
      <c r="D22" s="27">
        <f>IF(AND($C22="x",$A22&lt;&gt;""),$A22,"")</f>
        <v/>
      </c>
    </row>
    <row r="23">
      <c r="A23" s="16" t="inlineStr">
        <is>
          <t>unique_clicks</t>
        </is>
      </c>
      <c r="B23" s="25" t="inlineStr">
        <is>
          <t>Unieke kliks · Windsor: Number of unique clicks · NUMERIC</t>
        </is>
      </c>
      <c r="C23" s="26" t="inlineStr">
        <is>
          <t>x</t>
        </is>
      </c>
      <c r="D23" s="27">
        <f>IF(AND($C23="x",$A23&lt;&gt;""),$A23,"")</f>
        <v/>
      </c>
    </row>
    <row r="24">
      <c r="A24" s="16" t="inlineStr">
        <is>
          <t>unsubscriptions</t>
        </is>
      </c>
      <c r="B24" s="25" t="inlineStr">
        <is>
          <t>Uitschrijvingen · Windsor: Number of unsubscription · NUMERIC</t>
        </is>
      </c>
      <c r="C24" s="26" t="inlineStr">
        <is>
          <t>x</t>
        </is>
      </c>
      <c r="D24" s="27">
        <f>IF(AND($C24="x",$A24&lt;&gt;""),$A24,"")</f>
        <v/>
      </c>
    </row>
    <row r="25">
      <c r="A25" s="16" t="inlineStr">
        <is>
          <t>hard_bounces</t>
        </is>
      </c>
      <c r="B25" s="25" t="inlineStr">
        <is>
          <t>Hard bounces · Windsor: Number of harbounce · NUMERIC</t>
        </is>
      </c>
      <c r="C25" s="26" t="inlineStr">
        <is>
          <t>x</t>
        </is>
      </c>
      <c r="D25" s="27">
        <f>IF(AND($C25="x",$A25&lt;&gt;""),$A25,"")</f>
        <v/>
      </c>
    </row>
    <row r="26">
      <c r="A26" s="16" t="inlineStr">
        <is>
          <t>soft_bounces</t>
        </is>
      </c>
      <c r="B26" s="25" t="inlineStr">
        <is>
          <t>Soft bounces · Windsor: Number of softbounce · NUMERIC</t>
        </is>
      </c>
      <c r="C26" s="26" t="inlineStr">
        <is>
          <t>x</t>
        </is>
      </c>
      <c r="D26" s="27">
        <f>IF(AND($C26="x",$A26&lt;&gt;""),$A26,"")</f>
        <v/>
      </c>
    </row>
    <row r="27">
      <c r="A27" s="16" t="inlineStr">
        <is>
          <t>complaints</t>
        </is>
      </c>
      <c r="B27" s="25" t="inlineStr">
        <is>
          <t>Klachten · Windsor: Number of complaints · NUMERIC</t>
        </is>
      </c>
      <c r="C27" s="26" t="inlineStr">
        <is>
          <t>x</t>
        </is>
      </c>
      <c r="D27" s="27">
        <f>IF(AND($C27="x",$A27&lt;&gt;""),$A27,"")</f>
        <v/>
      </c>
    </row>
    <row r="28">
      <c r="A28" s="28" t="inlineStr">
        <is>
          <t>— Overige Windsor-velden van connector 'sendinblue' (87; weergavenaam · type · rapport). Zet een x om ze op te nemen. —</t>
        </is>
      </c>
      <c r="D28" s="27" t="inlineStr"/>
    </row>
    <row r="29">
      <c r="A29" s="25" t="inlineStr">
        <is>
          <t>ab_testing</t>
        </is>
      </c>
      <c r="B29" s="29" t="inlineStr">
        <is>
          <t>A/B testing · BOOLEAN · Brevo (Sendinblue) campaign</t>
        </is>
      </c>
      <c r="C29" s="26" t="n"/>
      <c r="D29" s="27">
        <f>IF(AND($C29="x",$A29&lt;&gt;""),$A29,"")</f>
        <v/>
      </c>
    </row>
    <row r="30">
      <c r="A30" s="25" t="inlineStr">
        <is>
          <t>created_at</t>
        </is>
      </c>
      <c r="B30" s="29" t="inlineStr">
        <is>
          <t>Created at · DATE · Brevo (Sendinblue) campaign</t>
        </is>
      </c>
      <c r="C30" s="26" t="n"/>
      <c r="D30" s="27">
        <f>IF(AND($C30="x",$A30&lt;&gt;""),$A30,"")</f>
        <v/>
      </c>
    </row>
    <row r="31">
      <c r="A31" s="25" t="inlineStr">
        <is>
          <t>deferred</t>
        </is>
      </c>
      <c r="B31" s="29" t="inlineStr">
        <is>
          <t>Number of deferred emails for the campaign · NUMERIC · Brevo (Sendinblue) campaign</t>
        </is>
      </c>
      <c r="C31" s="26" t="n"/>
      <c r="D31" s="27">
        <f>IF(AND($C31="x",$A31&lt;&gt;""),$A31,"")</f>
        <v/>
      </c>
    </row>
    <row r="32">
      <c r="A32" s="25" t="inlineStr">
        <is>
          <t>estimated_views</t>
        </is>
      </c>
      <c r="B32" s="29" t="inlineStr">
        <is>
          <t>Estimated Opens · NUMERIC · Brevo (Sendinblue) campaign</t>
        </is>
      </c>
      <c r="C32" s="26" t="n"/>
      <c r="D32" s="27">
        <f>IF(AND($C32="x",$A32&lt;&gt;""),$A32,"")</f>
        <v/>
      </c>
    </row>
    <row r="33">
      <c r="A33" s="25" t="inlineStr">
        <is>
          <t>footer</t>
        </is>
      </c>
      <c r="B33" s="29" t="inlineStr">
        <is>
          <t>Footer · TEXT · Brevo (Sendinblue) campaign</t>
        </is>
      </c>
      <c r="C33" s="26" t="n"/>
      <c r="D33" s="27">
        <f>IF(AND($C33="x",$A33&lt;&gt;""),$A33,"")</f>
        <v/>
      </c>
    </row>
    <row r="34">
      <c r="A34" s="25" t="inlineStr">
        <is>
          <t>header</t>
        </is>
      </c>
      <c r="B34" s="29" t="inlineStr">
        <is>
          <t>Header · TEXT · Brevo (Sendinblue) campaign</t>
        </is>
      </c>
      <c r="C34" s="26" t="n"/>
      <c r="D34" s="27">
        <f>IF(AND($C34="x",$A34&lt;&gt;""),$A34,"")</f>
        <v/>
      </c>
    </row>
    <row r="35">
      <c r="A35" s="25" t="inlineStr">
        <is>
          <t>inline_image_activation</t>
        </is>
      </c>
      <c r="B35" s="29" t="inlineStr">
        <is>
          <t>Inline image activation · BOOLEAN · Brevo (Sendinblue) campaign</t>
        </is>
      </c>
      <c r="C35" s="26" t="n"/>
      <c r="D35" s="27">
        <f>IF(AND($C35="x",$A35&lt;&gt;""),$A35,"")</f>
        <v/>
      </c>
    </row>
    <row r="36">
      <c r="A36" s="25" t="inlineStr">
        <is>
          <t>mirror_active</t>
        </is>
      </c>
      <c r="B36" s="29" t="inlineStr">
        <is>
          <t>Mirror active · BOOLEAN · Brevo (Sendinblue) campaign</t>
        </is>
      </c>
      <c r="C36" s="26" t="n"/>
      <c r="D36" s="27">
        <f>IF(AND($C36="x",$A36&lt;&gt;""),$A36,"")</f>
        <v/>
      </c>
    </row>
    <row r="37">
      <c r="A37" s="25" t="inlineStr">
        <is>
          <t>modified_at</t>
        </is>
      </c>
      <c r="B37" s="29" t="inlineStr">
        <is>
          <t>Modified at · DATE · Brevo (Sendinblue) campaign</t>
        </is>
      </c>
      <c r="C37" s="26" t="n"/>
      <c r="D37" s="27">
        <f>IF(AND($C37="x",$A37&lt;&gt;""),$A37,"")</f>
        <v/>
      </c>
    </row>
    <row r="38">
      <c r="A38" s="25" t="inlineStr">
        <is>
          <t>recurring</t>
        </is>
      </c>
      <c r="B38" s="29" t="inlineStr">
        <is>
          <t>Recurring · BOOLEAN · Brevo (Sendinblue) campaign</t>
        </is>
      </c>
      <c r="C38" s="26" t="n"/>
      <c r="D38" s="27">
        <f>IF(AND($C38="x",$A38&lt;&gt;""),$A38,"")</f>
        <v/>
      </c>
    </row>
    <row r="39">
      <c r="A39" s="25" t="inlineStr">
        <is>
          <t>reply_to</t>
        </is>
      </c>
      <c r="B39" s="29" t="inlineStr">
        <is>
          <t>Reply to · TEXT · Brevo (Sendinblue) campaign</t>
        </is>
      </c>
      <c r="C39" s="26" t="n"/>
      <c r="D39" s="27">
        <f>IF(AND($C39="x",$A39&lt;&gt;""),$A39,"")</f>
        <v/>
      </c>
    </row>
    <row r="40">
      <c r="A40" s="25" t="inlineStr">
        <is>
          <t>return_bounce</t>
        </is>
      </c>
      <c r="B40" s="29" t="inlineStr">
        <is>
          <t>Total number of non-delivered campaigns · NUMERIC · Brevo (Sendinblue) campaign</t>
        </is>
      </c>
      <c r="C40" s="26" t="n"/>
      <c r="D40" s="27">
        <f>IF(AND($C40="x",$A40&lt;&gt;""),$A40,"")</f>
        <v/>
      </c>
    </row>
    <row r="41">
      <c r="A41" s="25" t="inlineStr">
        <is>
          <t>scheduled_at</t>
        </is>
      </c>
      <c r="B41" s="29" t="inlineStr">
        <is>
          <t>Scheduled at · DATE · Brevo (Sendinblue) campaign</t>
        </is>
      </c>
      <c r="C41" s="26" t="n"/>
      <c r="D41" s="27">
        <f>IF(AND($C41="x",$A41&lt;&gt;""),$A41,"")</f>
        <v/>
      </c>
    </row>
    <row r="42">
      <c r="A42" s="25" t="inlineStr">
        <is>
          <t>send_at_best_time</t>
        </is>
      </c>
      <c r="B42" s="29" t="inlineStr">
        <is>
          <t>Send at best time · BOOLEAN · Brevo (Sendinblue) campaign</t>
        </is>
      </c>
      <c r="C42" s="26" t="n"/>
      <c r="D42" s="27">
        <f>IF(AND($C42="x",$A42&lt;&gt;""),$A42,"")</f>
        <v/>
      </c>
    </row>
    <row r="43">
      <c r="A43" s="25" t="inlineStr">
        <is>
          <t>sender_email</t>
        </is>
      </c>
      <c r="B43" s="29" t="inlineStr">
        <is>
          <t>sender_email · TEXT · Brevo (Sendinblue) campaign</t>
        </is>
      </c>
      <c r="C43" s="26" t="n"/>
      <c r="D43" s="27">
        <f>IF(AND($C43="x",$A43&lt;&gt;""),$A43,"")</f>
        <v/>
      </c>
    </row>
    <row r="44">
      <c r="A44" s="25" t="inlineStr">
        <is>
          <t>sender_id</t>
        </is>
      </c>
      <c r="B44" s="29" t="inlineStr">
        <is>
          <t>Sender id · NUMERIC · Brevo (Sendinblue) campaign</t>
        </is>
      </c>
      <c r="C44" s="26" t="n"/>
      <c r="D44" s="27">
        <f>IF(AND($C44="x",$A44&lt;&gt;""),$A44,"")</f>
        <v/>
      </c>
    </row>
    <row r="45">
      <c r="A45" s="25" t="inlineStr">
        <is>
          <t>sender_name</t>
        </is>
      </c>
      <c r="B45" s="29" t="inlineStr">
        <is>
          <t>sender_name · TEXT · Brevo (Sendinblue) campaign</t>
        </is>
      </c>
      <c r="C45" s="26" t="n"/>
      <c r="D45" s="27">
        <f>IF(AND($C45="x",$A45&lt;&gt;""),$A45,"")</f>
        <v/>
      </c>
    </row>
    <row r="46">
      <c r="A46" s="25" t="inlineStr">
        <is>
          <t>share_link</t>
        </is>
      </c>
      <c r="B46" s="29" t="inlineStr">
        <is>
          <t>Share link · TEXT · Brevo (Sendinblue) campaign</t>
        </is>
      </c>
      <c r="C46" s="26" t="n"/>
      <c r="D46" s="27">
        <f>IF(AND($C46="x",$A46&lt;&gt;""),$A46,"")</f>
        <v/>
      </c>
    </row>
    <row r="47">
      <c r="A47" s="25" t="inlineStr">
        <is>
          <t>split_rule</t>
        </is>
      </c>
      <c r="B47" s="29" t="inlineStr">
        <is>
          <t>Split rule · NUMERIC · Brevo (Sendinblue) campaign</t>
        </is>
      </c>
      <c r="C47" s="26" t="n"/>
      <c r="D47" s="27">
        <f>IF(AND($C47="x",$A47&lt;&gt;""),$A47,"")</f>
        <v/>
      </c>
    </row>
    <row r="48">
      <c r="A48" s="25" t="inlineStr">
        <is>
          <t>subject_a</t>
        </is>
      </c>
      <c r="B48" s="29" t="inlineStr">
        <is>
          <t>Subject A · TEXT · Brevo (Sendinblue) campaign</t>
        </is>
      </c>
      <c r="C48" s="26" t="n"/>
      <c r="D48" s="27">
        <f>IF(AND($C48="x",$A48&lt;&gt;""),$A48,"")</f>
        <v/>
      </c>
    </row>
    <row r="49">
      <c r="A49" s="25" t="inlineStr">
        <is>
          <t>subject_b</t>
        </is>
      </c>
      <c r="B49" s="29" t="inlineStr">
        <is>
          <t>subject B · TEXT · Brevo (Sendinblue) campaign</t>
        </is>
      </c>
      <c r="C49" s="26" t="n"/>
      <c r="D49" s="27">
        <f>IF(AND($C49="x",$A49&lt;&gt;""),$A49,"")</f>
        <v/>
      </c>
    </row>
    <row r="50">
      <c r="A50" s="25" t="inlineStr">
        <is>
          <t>tag</t>
        </is>
      </c>
      <c r="B50" s="29" t="inlineStr">
        <is>
          <t>Tag · TEXT · Brevo (Sendinblue) campaign</t>
        </is>
      </c>
      <c r="C50" s="26" t="n"/>
      <c r="D50" s="27">
        <f>IF(AND($C50="x",$A50&lt;&gt;""),$A50,"")</f>
        <v/>
      </c>
    </row>
    <row r="51">
      <c r="A51" s="25" t="inlineStr">
        <is>
          <t>test_sent</t>
        </is>
      </c>
      <c r="B51" s="29" t="inlineStr">
        <is>
          <t>Test sent · BOOLEAN · Brevo (Sendinblue) campaign</t>
        </is>
      </c>
      <c r="C51" s="26" t="n"/>
      <c r="D51" s="27">
        <f>IF(AND($C51="x",$A51&lt;&gt;""),$A51,"")</f>
        <v/>
      </c>
    </row>
    <row r="52">
      <c r="A52" s="25" t="inlineStr">
        <is>
          <t>to_field</t>
        </is>
      </c>
      <c r="B52" s="29" t="inlineStr">
        <is>
          <t>To field · TEXT · Brevo (Sendinblue) campaign</t>
        </is>
      </c>
      <c r="C52" s="26" t="n"/>
      <c r="D52" s="27">
        <f>IF(AND($C52="x",$A52&lt;&gt;""),$A52,"")</f>
        <v/>
      </c>
    </row>
    <row r="53">
      <c r="A53" s="25" t="inlineStr">
        <is>
          <t>trackable_views</t>
        </is>
      </c>
      <c r="B53" s="29" t="inlineStr">
        <is>
          <t>Recipients without privacy protection · NUMERIC · Brevo (Sendinblue) campaign</t>
        </is>
      </c>
      <c r="C53" s="26" t="n"/>
      <c r="D53" s="27">
        <f>IF(AND($C53="x",$A53&lt;&gt;""),$A53,"")</f>
        <v/>
      </c>
    </row>
    <row r="54">
      <c r="A54" s="25" t="inlineStr">
        <is>
          <t>trackable_views_rate</t>
        </is>
      </c>
      <c r="B54" s="29" t="inlineStr">
        <is>
          <t>Rate of recipients without privacy protection · NUMERIC · Brevo (Sendinblue) campaign</t>
        </is>
      </c>
      <c r="C54" s="26" t="n"/>
      <c r="D54" s="27">
        <f>IF(AND($C54="x",$A54&lt;&gt;""),$A54,"")</f>
        <v/>
      </c>
    </row>
    <row r="55">
      <c r="A55" s="25" t="inlineStr">
        <is>
          <t>type</t>
        </is>
      </c>
      <c r="B55" s="29" t="inlineStr">
        <is>
          <t>Type · TEXT · Brevo (Sendinblue) campaign</t>
        </is>
      </c>
      <c r="C55" s="26" t="n"/>
      <c r="D55" s="27">
        <f>IF(AND($C55="x",$A55&lt;&gt;""),$A55,"")</f>
        <v/>
      </c>
    </row>
    <row r="56">
      <c r="A56" s="25" t="inlineStr">
        <is>
          <t>winner_criteria</t>
        </is>
      </c>
      <c r="B56" s="29" t="inlineStr">
        <is>
          <t>Winner criteria · TEXT · Brevo (Sendinblue) campaign</t>
        </is>
      </c>
      <c r="C56" s="26" t="n"/>
      <c r="D56" s="27">
        <f>IF(AND($C56="x",$A56&lt;&gt;""),$A56,"")</f>
        <v/>
      </c>
    </row>
    <row r="57">
      <c r="A57" s="25" t="inlineStr">
        <is>
          <t>contact_created_at</t>
        </is>
      </c>
      <c r="B57" s="29" t="inlineStr">
        <is>
          <t>Contact Created At · TIMESTAMP · Brevo (Sendinblue) contact</t>
        </is>
      </c>
      <c r="C57" s="26" t="n"/>
      <c r="D57" s="27">
        <f>IF(AND($C57="x",$A57&lt;&gt;""),$A57,"")</f>
        <v/>
      </c>
    </row>
    <row r="58">
      <c r="A58" s="25" t="inlineStr">
        <is>
          <t>contact_id</t>
        </is>
      </c>
      <c r="B58" s="29" t="inlineStr">
        <is>
          <t>Contact ID · TEXT · Brevo (Sendinblue) contact</t>
        </is>
      </c>
      <c r="C58" s="26" t="n"/>
      <c r="D58" s="27">
        <f>IF(AND($C58="x",$A58&lt;&gt;""),$A58,"")</f>
        <v/>
      </c>
    </row>
    <row r="59">
      <c r="A59" s="25" t="inlineStr">
        <is>
          <t>contact_list_ids</t>
        </is>
      </c>
      <c r="B59" s="29" t="inlineStr">
        <is>
          <t>Contact List IDs · TEXT · Brevo (Sendinblue) contact</t>
        </is>
      </c>
      <c r="C59" s="26" t="n"/>
      <c r="D59" s="27">
        <f>IF(AND($C59="x",$A59&lt;&gt;""),$A59,"")</f>
        <v/>
      </c>
    </row>
    <row r="60">
      <c r="A60" s="25" t="inlineStr">
        <is>
          <t>contact_modified_at</t>
        </is>
      </c>
      <c r="B60" s="29" t="inlineStr">
        <is>
          <t>Contact Modified At · DATE · Brevo (Sendinblue) contact</t>
        </is>
      </c>
      <c r="C60" s="26" t="n"/>
      <c r="D60" s="27">
        <f>IF(AND($C60="x",$A60&lt;&gt;""),$A60,"")</f>
        <v/>
      </c>
    </row>
    <row r="61">
      <c r="A61" s="25" t="inlineStr">
        <is>
          <t>email</t>
        </is>
      </c>
      <c r="B61" s="29" t="inlineStr">
        <is>
          <t>Email · TEXT · Brevo (Sendinblue) contact</t>
        </is>
      </c>
      <c r="C61" s="26" t="n"/>
      <c r="D61" s="27">
        <f>IF(AND($C61="x",$A61&lt;&gt;""),$A61,"")</f>
        <v/>
      </c>
    </row>
    <row r="62">
      <c r="A62" s="25" t="inlineStr">
        <is>
          <t>email_blacklisted</t>
        </is>
      </c>
      <c r="B62" s="29" t="inlineStr">
        <is>
          <t>Blacklist status for Email. · BOOLEAN · Brevo (Sendinblue) contact</t>
        </is>
      </c>
      <c r="C62" s="26" t="n"/>
      <c r="D62" s="27">
        <f>IF(AND($C62="x",$A62&lt;&gt;""),$A62,"")</f>
        <v/>
      </c>
    </row>
    <row r="63">
      <c r="A63" s="25" t="inlineStr">
        <is>
          <t>firstname</t>
        </is>
      </c>
      <c r="B63" s="29" t="inlineStr">
        <is>
          <t>Firstname · TEXT · Brevo (Sendinblue) contact</t>
        </is>
      </c>
      <c r="C63" s="26" t="n"/>
      <c r="D63" s="27">
        <f>IF(AND($C63="x",$A63&lt;&gt;""),$A63,"")</f>
        <v/>
      </c>
    </row>
    <row r="64">
      <c r="A64" s="25" t="inlineStr">
        <is>
          <t>lastname</t>
        </is>
      </c>
      <c r="B64" s="29" t="inlineStr">
        <is>
          <t>Lastname · TEXT · Brevo (Sendinblue) contact</t>
        </is>
      </c>
      <c r="C64" s="26" t="n"/>
      <c r="D64" s="27">
        <f>IF(AND($C64="x",$A64&lt;&gt;""),$A64,"")</f>
        <v/>
      </c>
    </row>
    <row r="65">
      <c r="A65" s="25" t="inlineStr">
        <is>
          <t>sms</t>
        </is>
      </c>
      <c r="B65" s="29" t="inlineStr">
        <is>
          <t>SMS · TEXT · Brevo (Sendinblue) contact</t>
        </is>
      </c>
      <c r="C65" s="26" t="n"/>
      <c r="D65" s="27">
        <f>IF(AND($C65="x",$A65&lt;&gt;""),$A65,"")</f>
        <v/>
      </c>
    </row>
    <row r="66">
      <c r="A66" s="25" t="inlineStr">
        <is>
          <t>sms_blacklisted</t>
        </is>
      </c>
      <c r="B66" s="29" t="inlineStr">
        <is>
          <t>Blacklist status for SMS. · BOOLEAN · Brevo (Sendinblue) contact</t>
        </is>
      </c>
      <c r="C66" s="26" t="n"/>
      <c r="D66" s="27">
        <f>IF(AND($C66="x",$A66&lt;&gt;""),$A66,"")</f>
        <v/>
      </c>
    </row>
    <row r="67">
      <c r="A67" s="25" t="inlineStr">
        <is>
          <t>folder_id</t>
        </is>
      </c>
      <c r="B67" s="29" t="inlineStr">
        <is>
          <t>Folder ID · TEXT · Brevo (Sendinblue) list</t>
        </is>
      </c>
      <c r="C67" s="26" t="n"/>
      <c r="D67" s="27">
        <f>IF(AND($C67="x",$A67&lt;&gt;""),$A67,"")</f>
        <v/>
      </c>
    </row>
    <row r="68">
      <c r="A68" s="25" t="inlineStr">
        <is>
          <t>list_created_at</t>
        </is>
      </c>
      <c r="B68" s="29" t="inlineStr">
        <is>
          <t>List Created at · DATE · Brevo (Sendinblue) list</t>
        </is>
      </c>
      <c r="C68" s="26" t="n"/>
      <c r="D68" s="27">
        <f>IF(AND($C68="x",$A68&lt;&gt;""),$A68,"")</f>
        <v/>
      </c>
    </row>
    <row r="69">
      <c r="A69" s="25" t="inlineStr">
        <is>
          <t>list_id</t>
        </is>
      </c>
      <c r="B69" s="29" t="inlineStr">
        <is>
          <t>List ID · TEXT · Brevo (Sendinblue) list</t>
        </is>
      </c>
      <c r="C69" s="26" t="n"/>
      <c r="D69" s="27">
        <f>IF(AND($C69="x",$A69&lt;&gt;""),$A69,"")</f>
        <v/>
      </c>
    </row>
    <row r="70">
      <c r="A70" s="25" t="inlineStr">
        <is>
          <t>list_name</t>
        </is>
      </c>
      <c r="B70" s="29" t="inlineStr">
        <is>
          <t>List Name · TEXT · Brevo (Sendinblue) list</t>
        </is>
      </c>
      <c r="C70" s="26" t="n"/>
      <c r="D70" s="27">
        <f>IF(AND($C70="x",$A70&lt;&gt;""),$A70,"")</f>
        <v/>
      </c>
    </row>
    <row r="71">
      <c r="A71" s="25" t="inlineStr">
        <is>
          <t>total_blacklisted</t>
        </is>
      </c>
      <c r="B71" s="29" t="inlineStr">
        <is>
          <t>Total Blacklisted · NUMERIC · Brevo (Sendinblue) list</t>
        </is>
      </c>
      <c r="C71" s="26" t="n"/>
      <c r="D71" s="27">
        <f>IF(AND($C71="x",$A71&lt;&gt;""),$A71,"")</f>
        <v/>
      </c>
    </row>
    <row r="72">
      <c r="A72" s="25" t="inlineStr">
        <is>
          <t>total_subscribers</t>
        </is>
      </c>
      <c r="B72" s="29" t="inlineStr">
        <is>
          <t>Total Subscribers · NUMERIC · Brevo (Sendinblue) list</t>
        </is>
      </c>
      <c r="C72" s="26" t="n"/>
      <c r="D72" s="27">
        <f>IF(AND($C72="x",$A72&lt;&gt;""),$A72,"")</f>
        <v/>
      </c>
    </row>
    <row r="73">
      <c r="A73" s="25" t="inlineStr">
        <is>
          <t>unique_subscribers</t>
        </is>
      </c>
      <c r="B73" s="29" t="inlineStr">
        <is>
          <t>Unique Subscribers · NUMERIC · Brevo (Sendinblue) list</t>
        </is>
      </c>
      <c r="C73" s="26" t="n"/>
      <c r="D73" s="27">
        <f>IF(AND($C73="x",$A73&lt;&gt;""),$A73,"")</f>
        <v/>
      </c>
    </row>
    <row r="74">
      <c r="A74" s="25" t="inlineStr">
        <is>
          <t>data_fetched_at</t>
        </is>
      </c>
      <c r="B74" s="29" t="inlineStr">
        <is>
          <t>Data fetched at · TIMESTAMP · Brevo (Sendinblue) other</t>
        </is>
      </c>
      <c r="C74" s="26" t="n"/>
      <c r="D74" s="27">
        <f>IF(AND($C74="x",$A74&lt;&gt;""),$A74,"")</f>
        <v/>
      </c>
    </row>
    <row r="75">
      <c r="A75" s="25" t="inlineStr">
        <is>
          <t>datasource</t>
        </is>
      </c>
      <c r="B75" s="29" t="inlineStr">
        <is>
          <t>Data Source · TEXT · Brevo (Sendinblue) other</t>
        </is>
      </c>
      <c r="C75" s="26" t="n"/>
      <c r="D75" s="27">
        <f>IF(AND($C75="x",$A75&lt;&gt;""),$A75,"")</f>
        <v/>
      </c>
    </row>
    <row r="76">
      <c r="A76" s="25" t="inlineStr">
        <is>
          <t>day_of_month</t>
        </is>
      </c>
      <c r="B76" s="29" t="inlineStr">
        <is>
          <t>Day of month · TEXT · Brevo (Sendinblue) other</t>
        </is>
      </c>
      <c r="C76" s="26" t="n"/>
      <c r="D76" s="27">
        <f>IF(AND($C76="x",$A76&lt;&gt;""),$A76,"")</f>
        <v/>
      </c>
    </row>
    <row r="77">
      <c r="A77" s="25" t="inlineStr">
        <is>
          <t>month</t>
        </is>
      </c>
      <c r="B77" s="29" t="inlineStr">
        <is>
          <t>Month · TEXT · Brevo (Sendinblue) other</t>
        </is>
      </c>
      <c r="C77" s="26" t="n"/>
      <c r="D77" s="27">
        <f>IF(AND($C77="x",$A77&lt;&gt;""),$A77,"")</f>
        <v/>
      </c>
    </row>
    <row r="78">
      <c r="A78" s="25" t="inlineStr">
        <is>
          <t>now</t>
        </is>
      </c>
      <c r="B78" s="29" t="inlineStr">
        <is>
          <t>Now · TIMESTAMP · Brevo (Sendinblue) other</t>
        </is>
      </c>
      <c r="C78" s="26" t="n"/>
      <c r="D78" s="27">
        <f>IF(AND($C78="x",$A78&lt;&gt;""),$A78,"")</f>
        <v/>
      </c>
    </row>
    <row r="79">
      <c r="A79" s="25" t="inlineStr">
        <is>
          <t>source</t>
        </is>
      </c>
      <c r="B79" s="29" t="inlineStr">
        <is>
          <t>Source · TEXT · Brevo (Sendinblue) other</t>
        </is>
      </c>
      <c r="C79" s="26" t="n"/>
      <c r="D79" s="27">
        <f>IF(AND($C79="x",$A79&lt;&gt;""),$A79,"")</f>
        <v/>
      </c>
    </row>
    <row r="80">
      <c r="A80" s="25" t="inlineStr">
        <is>
          <t>today</t>
        </is>
      </c>
      <c r="B80" s="29" t="inlineStr">
        <is>
          <t>Today · DATE · Brevo (Sendinblue) other</t>
        </is>
      </c>
      <c r="C80" s="26" t="n"/>
      <c r="D80" s="27">
        <f>IF(AND($C80="x",$A80&lt;&gt;""),$A80,"")</f>
        <v/>
      </c>
    </row>
    <row r="81">
      <c r="A81" s="25" t="inlineStr">
        <is>
          <t>week</t>
        </is>
      </c>
      <c r="B81" s="29" t="inlineStr">
        <is>
          <t>Week · TEXT · Brevo (Sendinblue) other</t>
        </is>
      </c>
      <c r="C81" s="26" t="n"/>
      <c r="D81" s="27">
        <f>IF(AND($C81="x",$A81&lt;&gt;""),$A81,"")</f>
        <v/>
      </c>
    </row>
    <row r="82">
      <c r="A82" s="25" t="inlineStr">
        <is>
          <t>week_day</t>
        </is>
      </c>
      <c r="B82" s="29" t="inlineStr">
        <is>
          <t>Day of week and day number · TEXT · Brevo (Sendinblue) other</t>
        </is>
      </c>
      <c r="C82" s="26" t="n"/>
      <c r="D82" s="27">
        <f>IF(AND($C82="x",$A82&lt;&gt;""),$A82,"")</f>
        <v/>
      </c>
    </row>
    <row r="83">
      <c r="A83" s="25" t="inlineStr">
        <is>
          <t>week_day_iso</t>
        </is>
      </c>
      <c r="B83" s="29" t="inlineStr">
        <is>
          <t>Day of week and day number, ISO · TEXT · Brevo (Sendinblue) other</t>
        </is>
      </c>
      <c r="C83" s="26" t="n"/>
      <c r="D83" s="27">
        <f>IF(AND($C83="x",$A83&lt;&gt;""),$A83,"")</f>
        <v/>
      </c>
    </row>
    <row r="84">
      <c r="A84" s="25" t="inlineStr">
        <is>
          <t>week_iso</t>
        </is>
      </c>
      <c r="B84" s="29" t="inlineStr">
        <is>
          <t>Week ISO · TEXT · Brevo (Sendinblue) other</t>
        </is>
      </c>
      <c r="C84" s="26" t="n"/>
      <c r="D84" s="27">
        <f>IF(AND($C84="x",$A84&lt;&gt;""),$A84,"")</f>
        <v/>
      </c>
    </row>
    <row r="85">
      <c r="A85" s="25" t="inlineStr">
        <is>
          <t>year</t>
        </is>
      </c>
      <c r="B85" s="29" t="inlineStr">
        <is>
          <t>Year · TEXT · Brevo (Sendinblue) other</t>
        </is>
      </c>
      <c r="C85" s="26" t="n"/>
      <c r="D85" s="27">
        <f>IF(AND($C85="x",$A85&lt;&gt;""),$A85,"")</f>
        <v/>
      </c>
    </row>
    <row r="86">
      <c r="A86" s="25" t="inlineStr">
        <is>
          <t>year_month</t>
        </is>
      </c>
      <c r="B86" s="29" t="inlineStr">
        <is>
          <t>Yearmonth · TEXT · Brevo (Sendinblue) other</t>
        </is>
      </c>
      <c r="C86" s="26" t="n"/>
      <c r="D86" s="27">
        <f>IF(AND($C86="x",$A86&lt;&gt;""),$A86,"")</f>
        <v/>
      </c>
    </row>
    <row r="87">
      <c r="A87" s="25" t="inlineStr">
        <is>
          <t>year_month_name</t>
        </is>
      </c>
      <c r="B87" s="29" t="inlineStr">
        <is>
          <t>Year month name · TEXT · Brevo (Sendinblue) other</t>
        </is>
      </c>
      <c r="C87" s="26" t="n"/>
      <c r="D87" s="27">
        <f>IF(AND($C87="x",$A87&lt;&gt;""),$A87,"")</f>
        <v/>
      </c>
    </row>
    <row r="88">
      <c r="A88" s="25" t="inlineStr">
        <is>
          <t>year_of_week</t>
        </is>
      </c>
      <c r="B88" s="29" t="inlineStr">
        <is>
          <t>Year of week · TEXT · Brevo (Sendinblue) other</t>
        </is>
      </c>
      <c r="C88" s="26" t="n"/>
      <c r="D88" s="27">
        <f>IF(AND($C88="x",$A88&lt;&gt;""),$A88,"")</f>
        <v/>
      </c>
    </row>
    <row r="89">
      <c r="A89" s="25" t="inlineStr">
        <is>
          <t>year_of_week_iso</t>
        </is>
      </c>
      <c r="B89" s="29" t="inlineStr">
        <is>
          <t>Year of week, ISO · TEXT · Brevo (Sendinblue) other</t>
        </is>
      </c>
      <c r="C89" s="26" t="n"/>
      <c r="D89" s="27">
        <f>IF(AND($C89="x",$A89&lt;&gt;""),$A89,"")</f>
        <v/>
      </c>
    </row>
    <row r="90">
      <c r="A90" s="25" t="inlineStr">
        <is>
          <t>year_week</t>
        </is>
      </c>
      <c r="B90" s="29" t="inlineStr">
        <is>
          <t>Year week · TEXT · Brevo (Sendinblue) other</t>
        </is>
      </c>
      <c r="C90" s="26" t="n"/>
      <c r="D90" s="27">
        <f>IF(AND($C90="x",$A90&lt;&gt;""),$A90,"")</f>
        <v/>
      </c>
    </row>
    <row r="91">
      <c r="A91" s="25" t="inlineStr">
        <is>
          <t>year_week_iso</t>
        </is>
      </c>
      <c r="B91" s="29" t="inlineStr">
        <is>
          <t>Year week ISO · TEXT · Brevo (Sendinblue) other</t>
        </is>
      </c>
      <c r="C91" s="26" t="n"/>
      <c r="D91" s="27">
        <f>IF(AND($C91="x",$A91&lt;&gt;""),$A91,"")</f>
        <v/>
      </c>
    </row>
    <row r="92">
      <c r="A92" s="25" t="inlineStr">
        <is>
          <t>transactional_email_event_date</t>
        </is>
      </c>
      <c r="B92" s="29" t="inlineStr">
        <is>
          <t>Transactional Email Event Date · DATE · Brevo (Sendinblue) transactional_email_event</t>
        </is>
      </c>
      <c r="C92" s="26" t="n"/>
      <c r="D92" s="27">
        <f>IF(AND($C92="x",$A92&lt;&gt;""),$A92,"")</f>
        <v/>
      </c>
    </row>
    <row r="93">
      <c r="A93" s="25" t="inlineStr">
        <is>
          <t>transactional_email_event_email</t>
        </is>
      </c>
      <c r="B93" s="29" t="inlineStr">
        <is>
          <t>Transactional Email Event Email · TEXT · Brevo (Sendinblue) transactional_email_event</t>
        </is>
      </c>
      <c r="C93" s="26" t="n"/>
      <c r="D93" s="27">
        <f>IF(AND($C93="x",$A93&lt;&gt;""),$A93,"")</f>
        <v/>
      </c>
    </row>
    <row r="94">
      <c r="A94" s="25" t="inlineStr">
        <is>
          <t>transactional_email_event_event</t>
        </is>
      </c>
      <c r="B94" s="29" t="inlineStr">
        <is>
          <t>Transactional Email Event · TEXT · Brevo (Sendinblue) transactional_email_event</t>
        </is>
      </c>
      <c r="C94" s="26" t="n"/>
      <c r="D94" s="27">
        <f>IF(AND($C94="x",$A94&lt;&gt;""),$A94,"")</f>
        <v/>
      </c>
    </row>
    <row r="95">
      <c r="A95" s="25" t="inlineStr">
        <is>
          <t>transactional_email_event_from</t>
        </is>
      </c>
      <c r="B95" s="29" t="inlineStr">
        <is>
          <t>Transactional Email Event Template From · TEXT · Brevo (Sendinblue) transactional_email_event</t>
        </is>
      </c>
      <c r="C95" s="26" t="n"/>
      <c r="D95" s="27">
        <f>IF(AND($C95="x",$A95&lt;&gt;""),$A95,"")</f>
        <v/>
      </c>
    </row>
    <row r="96">
      <c r="A96" s="25" t="inlineStr">
        <is>
          <t>transactional_email_event_ip</t>
        </is>
      </c>
      <c r="B96" s="29" t="inlineStr">
        <is>
          <t>Transactional Email Event IP · TEXT · Brevo (Sendinblue) transactional_email_event</t>
        </is>
      </c>
      <c r="C96" s="26" t="n"/>
      <c r="D96" s="27">
        <f>IF(AND($C96="x",$A96&lt;&gt;""),$A96,"")</f>
        <v/>
      </c>
    </row>
    <row r="97">
      <c r="A97" s="25" t="inlineStr">
        <is>
          <t>transactional_email_event_link</t>
        </is>
      </c>
      <c r="B97" s="29" t="inlineStr">
        <is>
          <t>Transactional Email Event Link · TEXT · Brevo (Sendinblue) transactional_email_event</t>
        </is>
      </c>
      <c r="C97" s="26" t="n"/>
      <c r="D97" s="27">
        <f>IF(AND($C97="x",$A97&lt;&gt;""),$A97,"")</f>
        <v/>
      </c>
    </row>
    <row r="98">
      <c r="A98" s="25" t="inlineStr">
        <is>
          <t>transactional_email_event_message_id</t>
        </is>
      </c>
      <c r="B98" s="29" t="inlineStr">
        <is>
          <t>Transactional Email Event Message ID · TEXT · Brevo (Sendinblue) transactional_email_event</t>
        </is>
      </c>
      <c r="C98" s="26" t="n"/>
      <c r="D98" s="27">
        <f>IF(AND($C98="x",$A98&lt;&gt;""),$A98,"")</f>
        <v/>
      </c>
    </row>
    <row r="99">
      <c r="A99" s="25" t="inlineStr">
        <is>
          <t>transactional_email_event_reason</t>
        </is>
      </c>
      <c r="B99" s="29" t="inlineStr">
        <is>
          <t>Transactional Email Event Reason · TEXT · Brevo (Sendinblue) transactional_email_event</t>
        </is>
      </c>
      <c r="C99" s="26" t="n"/>
      <c r="D99" s="27">
        <f>IF(AND($C99="x",$A99&lt;&gt;""),$A99,"")</f>
        <v/>
      </c>
    </row>
    <row r="100">
      <c r="A100" s="25" t="inlineStr">
        <is>
          <t>transactional_email_event_subject</t>
        </is>
      </c>
      <c r="B100" s="29" t="inlineStr">
        <is>
          <t>Transactional Email Event Subject · TEXT · Brevo (Sendinblue) transactional_email_event</t>
        </is>
      </c>
      <c r="C100" s="26" t="n"/>
      <c r="D100" s="27">
        <f>IF(AND($C100="x",$A100&lt;&gt;""),$A100,"")</f>
        <v/>
      </c>
    </row>
    <row r="101">
      <c r="A101" s="25" t="inlineStr">
        <is>
          <t>transactional_email_event_tag</t>
        </is>
      </c>
      <c r="B101" s="29" t="inlineStr">
        <is>
          <t>Transactional Email Event Tag · TEXT · Brevo (Sendinblue) transactional_email_event</t>
        </is>
      </c>
      <c r="C101" s="26" t="n"/>
      <c r="D101" s="27">
        <f>IF(AND($C101="x",$A101&lt;&gt;""),$A101,"")</f>
        <v/>
      </c>
    </row>
    <row r="102">
      <c r="A102" s="25" t="inlineStr">
        <is>
          <t>transactional_email_event_template_id</t>
        </is>
      </c>
      <c r="B102" s="29" t="inlineStr">
        <is>
          <t>Transactional Email Event Template ID · TEXT · Brevo (Sendinblue) transactional_email_event</t>
        </is>
      </c>
      <c r="C102" s="26" t="n"/>
      <c r="D102" s="27">
        <f>IF(AND($C102="x",$A102&lt;&gt;""),$A102,"")</f>
        <v/>
      </c>
    </row>
    <row r="103">
      <c r="A103" s="25" t="inlineStr">
        <is>
          <t>transactional_email_report_blocked</t>
        </is>
      </c>
      <c r="B103" s="29" t="inlineStr">
        <is>
          <t>Transactional Email Report Blocked · NUMERIC · Brevo (Sendinblue) transactional_email_report</t>
        </is>
      </c>
      <c r="C103" s="26" t="n"/>
      <c r="D103" s="27">
        <f>IF(AND($C103="x",$A103&lt;&gt;""),$A103,"")</f>
        <v/>
      </c>
    </row>
    <row r="104">
      <c r="A104" s="25" t="inlineStr">
        <is>
          <t>transactional_email_report_clicks</t>
        </is>
      </c>
      <c r="B104" s="29" t="inlineStr">
        <is>
          <t>Transactional Email Report Clicks · NUMERIC · Brevo (Sendinblue) transactional_email_report</t>
        </is>
      </c>
      <c r="C104" s="26" t="n"/>
      <c r="D104" s="27">
        <f>IF(AND($C104="x",$A104&lt;&gt;""),$A104,"")</f>
        <v/>
      </c>
    </row>
    <row r="105">
      <c r="A105" s="25" t="inlineStr">
        <is>
          <t>transactional_email_report_date</t>
        </is>
      </c>
      <c r="B105" s="29" t="inlineStr">
        <is>
          <t>Transactional Email Report Date · DATE · Brevo (Sendinblue) transactional_email_report</t>
        </is>
      </c>
      <c r="C105" s="26" t="n"/>
      <c r="D105" s="27">
        <f>IF(AND($C105="x",$A105&lt;&gt;""),$A105,"")</f>
        <v/>
      </c>
    </row>
    <row r="106">
      <c r="A106" s="25" t="inlineStr">
        <is>
          <t>transactional_email_report_delivered</t>
        </is>
      </c>
      <c r="B106" s="29" t="inlineStr">
        <is>
          <t>Transactional Email Report Delivered · NUMERIC · Brevo (Sendinblue) transactional_email_report</t>
        </is>
      </c>
      <c r="C106" s="26" t="n"/>
      <c r="D106" s="27">
        <f>IF(AND($C106="x",$A106&lt;&gt;""),$A106,"")</f>
        <v/>
      </c>
    </row>
    <row r="107">
      <c r="A107" s="25" t="inlineStr">
        <is>
          <t>transactional_email_report_hard_bounces</t>
        </is>
      </c>
      <c r="B107" s="29" t="inlineStr">
        <is>
          <t>Transactional Email Report Hard Bounces · NUMERIC · Brevo (Sendinblue) transactional_email_report</t>
        </is>
      </c>
      <c r="C107" s="26" t="n"/>
      <c r="D107" s="27">
        <f>IF(AND($C107="x",$A107&lt;&gt;""),$A107,"")</f>
        <v/>
      </c>
    </row>
    <row r="108">
      <c r="A108" s="25" t="inlineStr">
        <is>
          <t>transactional_email_report_invalid</t>
        </is>
      </c>
      <c r="B108" s="29" t="inlineStr">
        <is>
          <t>Transactional Email Report Invalid · NUMERIC · Brevo (Sendinblue) transactional_email_report</t>
        </is>
      </c>
      <c r="C108" s="26" t="n"/>
      <c r="D108" s="27">
        <f>IF(AND($C108="x",$A108&lt;&gt;""),$A108,"")</f>
        <v/>
      </c>
    </row>
    <row r="109">
      <c r="A109" s="25" t="inlineStr">
        <is>
          <t>transactional_email_report_opens</t>
        </is>
      </c>
      <c r="B109" s="29" t="inlineStr">
        <is>
          <t>Transactional Email Report Opens · NUMERIC · Brevo (Sendinblue) transactional_email_report</t>
        </is>
      </c>
      <c r="C109" s="26" t="n"/>
      <c r="D109" s="27">
        <f>IF(AND($C109="x",$A109&lt;&gt;""),$A109,"")</f>
        <v/>
      </c>
    </row>
    <row r="110">
      <c r="A110" s="25" t="inlineStr">
        <is>
          <t>transactional_email_report_requests</t>
        </is>
      </c>
      <c r="B110" s="29" t="inlineStr">
        <is>
          <t>Transactional Email Report Requests · NUMERIC · Brevo (Sendinblue) transactional_email_report</t>
        </is>
      </c>
      <c r="C110" s="26" t="n"/>
      <c r="D110" s="27">
        <f>IF(AND($C110="x",$A110&lt;&gt;""),$A110,"")</f>
        <v/>
      </c>
    </row>
    <row r="111">
      <c r="A111" s="25" t="inlineStr">
        <is>
          <t>transactional_email_report_soft_bounces</t>
        </is>
      </c>
      <c r="B111" s="29" t="inlineStr">
        <is>
          <t>Transactional Email Report Soft Bounces · NUMERIC · Brevo (Sendinblue) transactional_email_report</t>
        </is>
      </c>
      <c r="C111" s="26" t="n"/>
      <c r="D111" s="27">
        <f>IF(AND($C111="x",$A111&lt;&gt;""),$A111,"")</f>
        <v/>
      </c>
    </row>
    <row r="112">
      <c r="A112" s="25" t="inlineStr">
        <is>
          <t>transactional_email_report_spam_reports</t>
        </is>
      </c>
      <c r="B112" s="29" t="inlineStr">
        <is>
          <t>Transactional Email Report Spam Reports · NUMERIC · Brevo (Sendinblue) transactional_email_report</t>
        </is>
      </c>
      <c r="C112" s="26" t="n"/>
      <c r="D112" s="27">
        <f>IF(AND($C112="x",$A112&lt;&gt;""),$A112,"")</f>
        <v/>
      </c>
    </row>
    <row r="113">
      <c r="A113" s="25" t="inlineStr">
        <is>
          <t>transactional_email_report_unique_clicks</t>
        </is>
      </c>
      <c r="B113" s="29" t="inlineStr">
        <is>
          <t>Transactional Email Report Unique Clicks · NUMERIC · Brevo (Sendinblue) transactional_email_report</t>
        </is>
      </c>
      <c r="C113" s="26" t="n"/>
      <c r="D113" s="27">
        <f>IF(AND($C113="x",$A113&lt;&gt;""),$A113,"")</f>
        <v/>
      </c>
    </row>
    <row r="114">
      <c r="A114" s="25" t="inlineStr">
        <is>
          <t>transactional_email_report_unique_opens</t>
        </is>
      </c>
      <c r="B114" s="29" t="inlineStr">
        <is>
          <t>Transactional Email Report Unique Opens · NUMERIC · Brevo (Sendinblue) transactional_email_report</t>
        </is>
      </c>
      <c r="C114" s="26" t="n"/>
      <c r="D114" s="27">
        <f>IF(AND($C114="x",$A114&lt;&gt;""),$A114,"")</f>
        <v/>
      </c>
    </row>
    <row r="115">
      <c r="A115" s="25" t="inlineStr">
        <is>
          <t>transactional_email_report_unsubscribed</t>
        </is>
      </c>
      <c r="B115" s="29" t="inlineStr">
        <is>
          <t>Transactional Email Report Unsubscribed · NUMERIC · Brevo (Sendinblue) transactional_email_report</t>
        </is>
      </c>
      <c r="C115" s="26" t="n"/>
      <c r="D115" s="27">
        <f>IF(AND($C115="x",$A115&lt;&gt;""),$A115,"")</f>
        <v/>
      </c>
    </row>
    <row r="116">
      <c r="A116" s="22" t="inlineStr">
        <is>
          <t>Eigen veld toevoegen: zet hieronder het Windsor-veld-id in kolom A en een x in kolom C (tot rij 126).</t>
        </is>
      </c>
    </row>
    <row r="117">
      <c r="A117" s="30" t="n"/>
      <c r="C117" s="30" t="n"/>
      <c r="D117" s="27">
        <f>IF(AND($C117="x",$A117&lt;&gt;""),$A117,"")</f>
        <v/>
      </c>
    </row>
    <row r="118">
      <c r="A118" s="30" t="n"/>
      <c r="C118" s="30" t="n"/>
      <c r="D118" s="27">
        <f>IF(AND($C118="x",$A118&lt;&gt;""),$A118,"")</f>
        <v/>
      </c>
    </row>
    <row r="119">
      <c r="A119" s="30" t="n"/>
      <c r="C119" s="30" t="n"/>
      <c r="D119" s="27">
        <f>IF(AND($C119="x",$A119&lt;&gt;""),$A119,"")</f>
        <v/>
      </c>
    </row>
    <row r="120">
      <c r="A120" s="30" t="n"/>
      <c r="C120" s="30" t="n"/>
      <c r="D120" s="27">
        <f>IF(AND($C120="x",$A120&lt;&gt;""),$A120,"")</f>
        <v/>
      </c>
    </row>
    <row r="121">
      <c r="A121" s="30" t="n"/>
      <c r="C121" s="30" t="n"/>
      <c r="D121" s="27">
        <f>IF(AND($C121="x",$A121&lt;&gt;""),$A121,"")</f>
        <v/>
      </c>
    </row>
    <row r="122">
      <c r="A122" s="30" t="n"/>
      <c r="C122" s="30" t="n"/>
      <c r="D122" s="27">
        <f>IF(AND($C122="x",$A122&lt;&gt;""),$A122,"")</f>
        <v/>
      </c>
    </row>
    <row r="123">
      <c r="A123" s="30" t="n"/>
      <c r="C123" s="30" t="n"/>
      <c r="D123" s="27">
        <f>IF(AND($C123="x",$A123&lt;&gt;""),$A123,"")</f>
        <v/>
      </c>
    </row>
    <row r="124">
      <c r="A124" s="30" t="n"/>
      <c r="C124" s="30" t="n"/>
      <c r="D124" s="27">
        <f>IF(AND($C124="x",$A124&lt;&gt;""),$A124,"")</f>
        <v/>
      </c>
    </row>
    <row r="125">
      <c r="A125" s="30" t="n"/>
      <c r="C125" s="30" t="n"/>
      <c r="D125" s="27">
        <f>IF(AND($C125="x",$A125&lt;&gt;""),$A125,"")</f>
        <v/>
      </c>
    </row>
    <row r="126">
      <c r="A126" s="30" t="n"/>
      <c r="C126" s="30" t="n"/>
      <c r="D126" s="27">
        <f>IF(AND($C126="x",$A126&lt;&gt;""),$A126,"")</f>
        <v/>
      </c>
    </row>
  </sheetData>
  <mergeCells count="3">
    <mergeCell ref="A28:C28"/>
    <mergeCell ref="B8:D8"/>
    <mergeCell ref="A116:C116"/>
  </mergeCells>
  <dataValidations count="1">
    <dataValidation sqref="C12 C13 C14 C15 C16 C17 C18 C19 C20 C21 C22 C23 C24 C25 C26 C27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7 C118 C119 C120 C121 C122 C123 C124 C125 C126"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44"/>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Omnisend</t>
        </is>
      </c>
      <c r="C1" s="22" t="inlineStr">
        <is>
          <t>Status: Nieuw — dashboard leest dit nog niet · E-mail (nog geen connector in getEmail)</t>
        </is>
      </c>
    </row>
    <row r="2">
      <c r="A2" s="3" t="inlineStr">
        <is>
          <t>Connector</t>
        </is>
      </c>
      <c r="B2" s="6" t="inlineStr">
        <is>
          <t>omnisend</t>
        </is>
      </c>
    </row>
    <row r="3">
      <c r="A3" s="3" t="inlineStr">
        <is>
          <t>Account-id (uit Instellingen)</t>
        </is>
      </c>
      <c r="B3" s="23">
        <f>IF(Instellingen!$B$37="","",Instellingen!$B$37)</f>
        <v/>
      </c>
      <c r="C3" s="8" t="inlineStr">
        <is>
          <t>Leeg = geen select_accounts in de URL</t>
        </is>
      </c>
    </row>
    <row r="4">
      <c r="A4" s="3" t="inlineStr">
        <is>
          <t>Taaknaam (Task name)</t>
        </is>
      </c>
      <c r="B4" s="23">
        <f>"Windsor - Sheets - Omnisend - "&amp;Instellingen!$B$3</f>
        <v/>
      </c>
    </row>
    <row r="5">
      <c r="A5" s="3" t="inlineStr">
        <is>
          <t>Tabnaam (Sheet Name)</t>
        </is>
      </c>
      <c r="B5" s="23">
        <f>"Omnisend - "&amp;Instellingen!$B$3&amp;" - windsor.ai"</f>
        <v/>
      </c>
      <c r="C5" s="8" t="inlineStr">
        <is>
          <t>Herkenning in api/_sheetdata.js gaat op bron + niveau in deze naam; hou het voorstel aan.</t>
        </is>
      </c>
    </row>
    <row r="6">
      <c r="A6" s="3" t="inlineStr">
        <is>
          <t>Columns to Match (rows to replace)</t>
        </is>
      </c>
      <c r="B6" s="6" t="inlineStr">
        <is>
          <t>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$144)&amp;IF($B$3&lt;&gt;"","&amp;select_accounts="&amp;$B$3,"")&amp;IF(Instellingen!$B$5&lt;&gt;"","&amp;_field_headers="&amp;Instellingen!$B$5,"")</f>
        <v/>
      </c>
    </row>
    <row r="9">
      <c r="A9" s="3" t="inlineStr">
        <is>
          <t>Aantal velden in de query</t>
        </is>
      </c>
      <c r="B9" s="6">
        <f>COUNTIF($C$12:$C$144,"x")</f>
        <v/>
      </c>
    </row>
    <row r="11">
      <c r="A11" s="10" t="inlineStr">
        <is>
          <t>Veld (Windsor-id)</t>
        </is>
      </c>
      <c r="B11" s="10" t="inlineStr">
        <is>
          <t>Gebruik in het dashboard · Windsor-naam · type</t>
        </is>
      </c>
      <c r="C11" s="10" t="inlineStr">
        <is>
          <t>Opnemen (x)</t>
        </is>
      </c>
      <c r="D11" s="10" t="inlineStr">
        <is>
          <t>→ query</t>
        </is>
      </c>
    </row>
    <row r="12">
      <c r="A12" s="16" t="inlineStr">
        <is>
          <t>date</t>
        </is>
      </c>
      <c r="B12" s="25" t="inlineStr">
        <is>
          <t>Datumkolom: 'Columns to Match' en periodefilter · Windsor: Date · DATE</t>
        </is>
      </c>
      <c r="C12" s="26" t="inlineStr">
        <is>
          <t>x</t>
        </is>
      </c>
      <c r="D12" s="27">
        <f>IF(AND($C12="x",$A12&lt;&gt;""),$A12,"")</f>
        <v/>
      </c>
    </row>
    <row r="13">
      <c r="A13" s="16" t="inlineStr">
        <is>
          <t>account_id</t>
        </is>
      </c>
      <c r="B13" s="25" t="inlineStr">
        <is>
          <t>Accountcontrole: alleen rijen van dit account tellen mee · Windsor: Account ID · TEXT</t>
        </is>
      </c>
      <c r="C13" s="26" t="inlineStr">
        <is>
          <t>x</t>
        </is>
      </c>
      <c r="D13" s="27">
        <f>IF(AND($C13="x",$A13&lt;&gt;""),$A13,"")</f>
        <v/>
      </c>
    </row>
    <row r="14">
      <c r="A14" s="16" t="inlineStr">
        <is>
          <t>account_name</t>
        </is>
      </c>
      <c r="B14" s="25" t="inlineStr">
        <is>
          <t>Idem, leesbaar · Windsor: Account Name · TEXT</t>
        </is>
      </c>
      <c r="C14" s="26" t="inlineStr">
        <is>
          <t>x</t>
        </is>
      </c>
      <c r="D14" s="27">
        <f>IF(AND($C14="x",$A14&lt;&gt;""),$A14,"")</f>
        <v/>
      </c>
    </row>
    <row r="15">
      <c r="A15" s="16" t="inlineStr">
        <is>
          <t>campaigns__campaignid</t>
        </is>
      </c>
      <c r="B15" s="25" t="inlineStr">
        <is>
          <t>Campagne-id · Windsor: campaigns.campaignID · TEXT</t>
        </is>
      </c>
      <c r="C15" s="26" t="inlineStr">
        <is>
          <t>x</t>
        </is>
      </c>
      <c r="D15" s="27">
        <f>IF(AND($C15="x",$A15&lt;&gt;""),$A15,"")</f>
        <v/>
      </c>
    </row>
    <row r="16">
      <c r="A16" s="16" t="inlineStr">
        <is>
          <t>campaigns__name</t>
        </is>
      </c>
      <c r="B16" s="25" t="inlineStr">
        <is>
          <t>Naam · Windsor: campaigns.name · TEXT</t>
        </is>
      </c>
      <c r="C16" s="26" t="inlineStr">
        <is>
          <t>x</t>
        </is>
      </c>
      <c r="D16" s="27">
        <f>IF(AND($C16="x",$A16&lt;&gt;""),$A16,"")</f>
        <v/>
      </c>
    </row>
    <row r="17">
      <c r="A17" s="16" t="inlineStr">
        <is>
          <t>campaigns__subject</t>
        </is>
      </c>
      <c r="B17" s="25" t="inlineStr">
        <is>
          <t>Onderwerp · Windsor: campaigns.subject · TEXT</t>
        </is>
      </c>
      <c r="C17" s="26" t="inlineStr">
        <is>
          <t>x</t>
        </is>
      </c>
      <c r="D17" s="27">
        <f>IF(AND($C17="x",$A17&lt;&gt;""),$A17,"")</f>
        <v/>
      </c>
    </row>
    <row r="18">
      <c r="A18" s="16" t="inlineStr">
        <is>
          <t>campaigns__status</t>
        </is>
      </c>
      <c r="B18" s="25" t="inlineStr">
        <is>
          <t>Status · Windsor: campaigns.status · TEXT</t>
        </is>
      </c>
      <c r="C18" s="26" t="inlineStr">
        <is>
          <t>x</t>
        </is>
      </c>
      <c r="D18" s="27">
        <f>IF(AND($C18="x",$A18&lt;&gt;""),$A18,"")</f>
        <v/>
      </c>
    </row>
    <row r="19">
      <c r="A19" s="16" t="inlineStr">
        <is>
          <t>campaigns__type</t>
        </is>
      </c>
      <c r="B19" s="25" t="inlineStr">
        <is>
          <t>Type · Windsor: campaigns.type · TEXT</t>
        </is>
      </c>
      <c r="C19" s="26" t="n"/>
      <c r="D19" s="27">
        <f>IF(AND($C19="x",$A19&lt;&gt;""),$A19,"")</f>
        <v/>
      </c>
    </row>
    <row r="20">
      <c r="A20" s="16" t="inlineStr">
        <is>
          <t>campaigns__startdate</t>
        </is>
      </c>
      <c r="B20" s="25" t="inlineStr">
        <is>
          <t>Startdatum (dichtst bij verzenddatum) · Windsor: campaigns.startDate · TEXT</t>
        </is>
      </c>
      <c r="C20" s="26" t="inlineStr">
        <is>
          <t>x</t>
        </is>
      </c>
      <c r="D20" s="27">
        <f>IF(AND($C20="x",$A20&lt;&gt;""),$A20,"")</f>
        <v/>
      </c>
    </row>
    <row r="21">
      <c r="A21" s="16" t="inlineStr">
        <is>
          <t>campaigns__sent</t>
        </is>
      </c>
      <c r="B21" s="25" t="inlineStr">
        <is>
          <t>Verzonden · Windsor: campaigns.sent · NUMERIC</t>
        </is>
      </c>
      <c r="C21" s="26" t="inlineStr">
        <is>
          <t>x</t>
        </is>
      </c>
      <c r="D21" s="27">
        <f>IF(AND($C21="x",$A21&lt;&gt;""),$A21,"")</f>
        <v/>
      </c>
    </row>
    <row r="22">
      <c r="A22" s="16" t="inlineStr">
        <is>
          <t>campaigns__opened</t>
        </is>
      </c>
      <c r="B22" s="25" t="inlineStr">
        <is>
          <t>Geopend · Windsor: campaigns.opened · NUMERIC</t>
        </is>
      </c>
      <c r="C22" s="26" t="inlineStr">
        <is>
          <t>x</t>
        </is>
      </c>
      <c r="D22" s="27">
        <f>IF(AND($C22="x",$A22&lt;&gt;""),$A22,"")</f>
        <v/>
      </c>
    </row>
    <row r="23">
      <c r="A23" s="16" t="inlineStr">
        <is>
          <t>campaigns__clicked</t>
        </is>
      </c>
      <c r="B23" s="25" t="inlineStr">
        <is>
          <t>Geklikt · Windsor: campaigns.clicked · NUMERIC</t>
        </is>
      </c>
      <c r="C23" s="26" t="inlineStr">
        <is>
          <t>x</t>
        </is>
      </c>
      <c r="D23" s="27">
        <f>IF(AND($C23="x",$A23&lt;&gt;""),$A23,"")</f>
        <v/>
      </c>
    </row>
    <row r="24">
      <c r="A24" s="16" t="inlineStr">
        <is>
          <t>campaigns__unsubscribed</t>
        </is>
      </c>
      <c r="B24" s="25" t="inlineStr">
        <is>
          <t>Uitschrijvingen · Windsor: campaigns.unsubscribed · NUMERIC</t>
        </is>
      </c>
      <c r="C24" s="26" t="inlineStr">
        <is>
          <t>x</t>
        </is>
      </c>
      <c r="D24" s="27">
        <f>IF(AND($C24="x",$A24&lt;&gt;""),$A24,"")</f>
        <v/>
      </c>
    </row>
    <row r="25">
      <c r="A25" s="16" t="inlineStr">
        <is>
          <t>campaigns__bounced</t>
        </is>
      </c>
      <c r="B25" s="25" t="inlineStr">
        <is>
          <t>Bounces · Windsor: campaigns.bounced · NUMERIC</t>
        </is>
      </c>
      <c r="C25" s="26" t="inlineStr">
        <is>
          <t>x</t>
        </is>
      </c>
      <c r="D25" s="27">
        <f>IF(AND($C25="x",$A25&lt;&gt;""),$A25,"")</f>
        <v/>
      </c>
    </row>
    <row r="26">
      <c r="A26" s="16" t="inlineStr">
        <is>
          <t>campaigns__complained</t>
        </is>
      </c>
      <c r="B26" s="25" t="inlineStr">
        <is>
          <t>Klachten · Windsor: campaigns.complained · NUMERIC</t>
        </is>
      </c>
      <c r="C26" s="26" t="inlineStr">
        <is>
          <t>x</t>
        </is>
      </c>
      <c r="D26" s="27">
        <f>IF(AND($C26="x",$A26&lt;&gt;""),$A26,"")</f>
        <v/>
      </c>
    </row>
    <row r="27">
      <c r="A27" s="28" t="inlineStr">
        <is>
          <t>— Overige Windsor-velden van connector 'omnisend' (106; weergavenaam · type · rapport). Zet een x om ze op te nemen. —</t>
        </is>
      </c>
      <c r="D27" s="27" t="inlineStr"/>
    </row>
    <row r="28">
      <c r="A28" s="25" t="inlineStr">
        <is>
          <t>campaigns__allsubscribers</t>
        </is>
      </c>
      <c r="B28" s="29" t="inlineStr">
        <is>
          <t>campaigns.allSubscribers · BOOLEAN · Omnisend campaigns</t>
        </is>
      </c>
      <c r="C28" s="26" t="n"/>
      <c r="D28" s="27">
        <f>IF(AND($C28="x",$A28&lt;&gt;""),$A28,"")</f>
        <v/>
      </c>
    </row>
    <row r="29">
      <c r="A29" s="25" t="inlineStr">
        <is>
          <t>campaigns__createdat</t>
        </is>
      </c>
      <c r="B29" s="29" t="inlineStr">
        <is>
          <t>campaigns.createdAt · TEXT · Omnisend campaigns</t>
        </is>
      </c>
      <c r="C29" s="26" t="n"/>
      <c r="D29" s="27">
        <f>IF(AND($C29="x",$A29&lt;&gt;""),$A29,"")</f>
        <v/>
      </c>
    </row>
    <row r="30">
      <c r="A30" s="25" t="inlineStr">
        <is>
          <t>campaigns__enddate</t>
        </is>
      </c>
      <c r="B30" s="29" t="inlineStr">
        <is>
          <t>campaigns.endDate · TEXT · Omnisend campaigns</t>
        </is>
      </c>
      <c r="C30" s="26" t="n"/>
      <c r="D30" s="27">
        <f>IF(AND($C30="x",$A30&lt;&gt;""),$A30,"")</f>
        <v/>
      </c>
    </row>
    <row r="31">
      <c r="A31" s="25" t="inlineStr">
        <is>
          <t>campaigns__fromname</t>
        </is>
      </c>
      <c r="B31" s="29" t="inlineStr">
        <is>
          <t>campaigns.fromName · TEXT · Omnisend campaigns</t>
        </is>
      </c>
      <c r="C31" s="26" t="n"/>
      <c r="D31" s="27">
        <f>IF(AND($C31="x",$A31&lt;&gt;""),$A31,"")</f>
        <v/>
      </c>
    </row>
    <row r="32">
      <c r="A32" s="25" t="inlineStr">
        <is>
          <t>campaigns__segments</t>
        </is>
      </c>
      <c r="B32" s="29" t="inlineStr">
        <is>
          <t>campaigns.segments · OBJECT · Omnisend campaigns</t>
        </is>
      </c>
      <c r="C32" s="26" t="n"/>
      <c r="D32" s="27">
        <f>IF(AND($C32="x",$A32&lt;&gt;""),$A32,"")</f>
        <v/>
      </c>
    </row>
    <row r="33">
      <c r="A33" s="25" t="inlineStr">
        <is>
          <t>campaigns__updatedat</t>
        </is>
      </c>
      <c r="B33" s="29" t="inlineStr">
        <is>
          <t>campaigns.updatedAt · TEXT · Omnisend campaigns</t>
        </is>
      </c>
      <c r="C33" s="26" t="n"/>
      <c r="D33" s="27">
        <f>IF(AND($C33="x",$A33&lt;&gt;""),$A33,"")</f>
        <v/>
      </c>
    </row>
    <row r="34">
      <c r="A34" s="25" t="inlineStr">
        <is>
          <t>campaigns__url</t>
        </is>
      </c>
      <c r="B34" s="29" t="inlineStr">
        <is>
          <t>campaigns.url · TEXT · Omnisend campaigns</t>
        </is>
      </c>
      <c r="C34" s="26" t="n"/>
      <c r="D34" s="27">
        <f>IF(AND($C34="x",$A34&lt;&gt;""),$A34,"")</f>
        <v/>
      </c>
    </row>
    <row r="35">
      <c r="A35" s="25" t="inlineStr">
        <is>
          <t>carts__cartid</t>
        </is>
      </c>
      <c r="B35" s="29" t="inlineStr">
        <is>
          <t>carts.cartID · TEXT · Omnisend carts</t>
        </is>
      </c>
      <c r="C35" s="26" t="n"/>
      <c r="D35" s="27">
        <f>IF(AND($C35="x",$A35&lt;&gt;""),$A35,"")</f>
        <v/>
      </c>
    </row>
    <row r="36">
      <c r="A36" s="25" t="inlineStr">
        <is>
          <t>carts__cartrecoveryurl</t>
        </is>
      </c>
      <c r="B36" s="29" t="inlineStr">
        <is>
          <t>carts.cartRecoveryUrl · TEXT · Omnisend carts</t>
        </is>
      </c>
      <c r="C36" s="26" t="n"/>
      <c r="D36" s="27">
        <f>IF(AND($C36="x",$A36&lt;&gt;""),$A36,"")</f>
        <v/>
      </c>
    </row>
    <row r="37">
      <c r="A37" s="25" t="inlineStr">
        <is>
          <t>carts__cartsum</t>
        </is>
      </c>
      <c r="B37" s="29" t="inlineStr">
        <is>
          <t>carts.cartSum · NUMERIC · Omnisend carts</t>
        </is>
      </c>
      <c r="C37" s="26" t="n"/>
      <c r="D37" s="27">
        <f>IF(AND($C37="x",$A37&lt;&gt;""),$A37,"")</f>
        <v/>
      </c>
    </row>
    <row r="38">
      <c r="A38" s="25" t="inlineStr">
        <is>
          <t>carts__contactid</t>
        </is>
      </c>
      <c r="B38" s="29" t="inlineStr">
        <is>
          <t>carts.contactID · TEXT · Omnisend carts</t>
        </is>
      </c>
      <c r="C38" s="26" t="n"/>
      <c r="D38" s="27">
        <f>IF(AND($C38="x",$A38&lt;&gt;""),$A38,"")</f>
        <v/>
      </c>
    </row>
    <row r="39">
      <c r="A39" s="25" t="inlineStr">
        <is>
          <t>carts__createdat</t>
        </is>
      </c>
      <c r="B39" s="29" t="inlineStr">
        <is>
          <t>carts.createdAt · TEXT · Omnisend carts</t>
        </is>
      </c>
      <c r="C39" s="26" t="n"/>
      <c r="D39" s="27">
        <f>IF(AND($C39="x",$A39&lt;&gt;""),$A39,"")</f>
        <v/>
      </c>
    </row>
    <row r="40">
      <c r="A40" s="25" t="inlineStr">
        <is>
          <t>carts__currency</t>
        </is>
      </c>
      <c r="B40" s="29" t="inlineStr">
        <is>
          <t>carts.currency · TEXT · Omnisend carts</t>
        </is>
      </c>
      <c r="C40" s="26" t="n"/>
      <c r="D40" s="27">
        <f>IF(AND($C40="x",$A40&lt;&gt;""),$A40,"")</f>
        <v/>
      </c>
    </row>
    <row r="41">
      <c r="A41" s="25" t="inlineStr">
        <is>
          <t>carts__email</t>
        </is>
      </c>
      <c r="B41" s="29" t="inlineStr">
        <is>
          <t>carts.email · TEXT · Omnisend carts</t>
        </is>
      </c>
      <c r="C41" s="26" t="n"/>
      <c r="D41" s="27">
        <f>IF(AND($C41="x",$A41&lt;&gt;""),$A41,"")</f>
        <v/>
      </c>
    </row>
    <row r="42">
      <c r="A42" s="25" t="inlineStr">
        <is>
          <t>carts__phone</t>
        </is>
      </c>
      <c r="B42" s="29" t="inlineStr">
        <is>
          <t>carts.phone · TEXT · Omnisend carts</t>
        </is>
      </c>
      <c r="C42" s="26" t="n"/>
      <c r="D42" s="27">
        <f>IF(AND($C42="x",$A42&lt;&gt;""),$A42,"")</f>
        <v/>
      </c>
    </row>
    <row r="43">
      <c r="A43" s="25" t="inlineStr">
        <is>
          <t>carts__products</t>
        </is>
      </c>
      <c r="B43" s="29" t="inlineStr">
        <is>
          <t>carts.products · OBJECT · Omnisend carts</t>
        </is>
      </c>
      <c r="C43" s="26" t="n"/>
      <c r="D43" s="27">
        <f>IF(AND($C43="x",$A43&lt;&gt;""),$A43,"")</f>
        <v/>
      </c>
    </row>
    <row r="44">
      <c r="A44" s="25" t="inlineStr">
        <is>
          <t>carts__updatedat</t>
        </is>
      </c>
      <c r="B44" s="29" t="inlineStr">
        <is>
          <t>carts.updatedAt · TEXT · Omnisend carts</t>
        </is>
      </c>
      <c r="C44" s="26" t="n"/>
      <c r="D44" s="27">
        <f>IF(AND($C44="x",$A44&lt;&gt;""),$A44,"")</f>
        <v/>
      </c>
    </row>
    <row r="45">
      <c r="A45" s="25" t="inlineStr">
        <is>
          <t>contacts__address</t>
        </is>
      </c>
      <c r="B45" s="29" t="inlineStr">
        <is>
          <t>contacts.address · TEXT · Omnisend contacts</t>
        </is>
      </c>
      <c r="C45" s="26" t="n"/>
      <c r="D45" s="27">
        <f>IF(AND($C45="x",$A45&lt;&gt;""),$A45,"")</f>
        <v/>
      </c>
    </row>
    <row r="46">
      <c r="A46" s="25" t="inlineStr">
        <is>
          <t>contacts__birthdate</t>
        </is>
      </c>
      <c r="B46" s="29" t="inlineStr">
        <is>
          <t>contacts.birthdate · TEXT · Omnisend contacts</t>
        </is>
      </c>
      <c r="C46" s="26" t="n"/>
      <c r="D46" s="27">
        <f>IF(AND($C46="x",$A46&lt;&gt;""),$A46,"")</f>
        <v/>
      </c>
    </row>
    <row r="47">
      <c r="A47" s="25" t="inlineStr">
        <is>
          <t>contacts__city</t>
        </is>
      </c>
      <c r="B47" s="29" t="inlineStr">
        <is>
          <t>contacts.city · TEXT · Omnisend contacts</t>
        </is>
      </c>
      <c r="C47" s="26" t="n"/>
      <c r="D47" s="27">
        <f>IF(AND($C47="x",$A47&lt;&gt;""),$A47,"")</f>
        <v/>
      </c>
    </row>
    <row r="48">
      <c r="A48" s="25" t="inlineStr">
        <is>
          <t>contacts__clicked</t>
        </is>
      </c>
      <c r="B48" s="29" t="inlineStr">
        <is>
          <t>contacts.clicked · NUMERIC · Omnisend contacts</t>
        </is>
      </c>
      <c r="C48" s="26" t="n"/>
      <c r="D48" s="27">
        <f>IF(AND($C48="x",$A48&lt;&gt;""),$A48,"")</f>
        <v/>
      </c>
    </row>
    <row r="49">
      <c r="A49" s="25" t="inlineStr">
        <is>
          <t>contacts__contactid</t>
        </is>
      </c>
      <c r="B49" s="29" t="inlineStr">
        <is>
          <t>contacts.contactID · TEXT · Omnisend contacts</t>
        </is>
      </c>
      <c r="C49" s="26" t="n"/>
      <c r="D49" s="27">
        <f>IF(AND($C49="x",$A49&lt;&gt;""),$A49,"")</f>
        <v/>
      </c>
    </row>
    <row r="50">
      <c r="A50" s="25" t="inlineStr">
        <is>
          <t>contacts__country</t>
        </is>
      </c>
      <c r="B50" s="29" t="inlineStr">
        <is>
          <t>contacts.country · TEXT · Omnisend contacts</t>
        </is>
      </c>
      <c r="C50" s="26" t="n"/>
      <c r="D50" s="27">
        <f>IF(AND($C50="x",$A50&lt;&gt;""),$A50,"")</f>
        <v/>
      </c>
    </row>
    <row r="51">
      <c r="A51" s="25" t="inlineStr">
        <is>
          <t>contacts__countrycode</t>
        </is>
      </c>
      <c r="B51" s="29" t="inlineStr">
        <is>
          <t>contacts.countryCode · TEXT · Omnisend contacts</t>
        </is>
      </c>
      <c r="C51" s="26" t="n"/>
      <c r="D51" s="27">
        <f>IF(AND($C51="x",$A51&lt;&gt;""),$A51,"")</f>
        <v/>
      </c>
    </row>
    <row r="52">
      <c r="A52" s="25" t="inlineStr">
        <is>
          <t>contacts__createdat</t>
        </is>
      </c>
      <c r="B52" s="29" t="inlineStr">
        <is>
          <t>contacts.createdAt · TEXT · Omnisend contacts</t>
        </is>
      </c>
      <c r="C52" s="26" t="n"/>
      <c r="D52" s="27">
        <f>IF(AND($C52="x",$A52&lt;&gt;""),$A52,"")</f>
        <v/>
      </c>
    </row>
    <row r="53">
      <c r="A53" s="25" t="inlineStr">
        <is>
          <t>contacts__email</t>
        </is>
      </c>
      <c r="B53" s="29" t="inlineStr">
        <is>
          <t>contacts.email · TEXT · Omnisend contacts</t>
        </is>
      </c>
      <c r="C53" s="26" t="n"/>
      <c r="D53" s="27">
        <f>IF(AND($C53="x",$A53&lt;&gt;""),$A53,"")</f>
        <v/>
      </c>
    </row>
    <row r="54">
      <c r="A54" s="25" t="inlineStr">
        <is>
          <t>contacts__firstname</t>
        </is>
      </c>
      <c r="B54" s="29" t="inlineStr">
        <is>
          <t>contacts.firstName · TEXT · Omnisend contacts</t>
        </is>
      </c>
      <c r="C54" s="26" t="n"/>
      <c r="D54" s="27">
        <f>IF(AND($C54="x",$A54&lt;&gt;""),$A54,"")</f>
        <v/>
      </c>
    </row>
    <row r="55">
      <c r="A55" s="25" t="inlineStr">
        <is>
          <t>contacts__gender</t>
        </is>
      </c>
      <c r="B55" s="29" t="inlineStr">
        <is>
          <t>contacts.gender · TEXT · Omnisend contacts</t>
        </is>
      </c>
      <c r="C55" s="26" t="n"/>
      <c r="D55" s="27">
        <f>IF(AND($C55="x",$A55&lt;&gt;""),$A55,"")</f>
        <v/>
      </c>
    </row>
    <row r="56">
      <c r="A56" s="25" t="inlineStr">
        <is>
          <t>contacts__identifiers</t>
        </is>
      </c>
      <c r="B56" s="29" t="inlineStr">
        <is>
          <t>contacts.identifiers · OBJECT · Omnisend contacts</t>
        </is>
      </c>
      <c r="C56" s="26" t="n"/>
      <c r="D56" s="27">
        <f>IF(AND($C56="x",$A56&lt;&gt;""),$A56,"")</f>
        <v/>
      </c>
    </row>
    <row r="57">
      <c r="A57" s="25" t="inlineStr">
        <is>
          <t>contacts__lastname</t>
        </is>
      </c>
      <c r="B57" s="29" t="inlineStr">
        <is>
          <t>contacts.lastName · TEXT · Omnisend contacts</t>
        </is>
      </c>
      <c r="C57" s="26" t="n"/>
      <c r="D57" s="27">
        <f>IF(AND($C57="x",$A57&lt;&gt;""),$A57,"")</f>
        <v/>
      </c>
    </row>
    <row r="58">
      <c r="A58" s="25" t="inlineStr">
        <is>
          <t>contacts__opened</t>
        </is>
      </c>
      <c r="B58" s="29" t="inlineStr">
        <is>
          <t>contacts.opened · NUMERIC · Omnisend contacts</t>
        </is>
      </c>
      <c r="C58" s="26" t="n"/>
      <c r="D58" s="27">
        <f>IF(AND($C58="x",$A58&lt;&gt;""),$A58,"")</f>
        <v/>
      </c>
    </row>
    <row r="59">
      <c r="A59" s="25" t="inlineStr">
        <is>
          <t>contacts__optins</t>
        </is>
      </c>
      <c r="B59" s="29" t="inlineStr">
        <is>
          <t>contacts.optIns · OBJECT · Omnisend contacts</t>
        </is>
      </c>
      <c r="C59" s="26" t="n"/>
      <c r="D59" s="27">
        <f>IF(AND($C59="x",$A59&lt;&gt;""),$A59,"")</f>
        <v/>
      </c>
    </row>
    <row r="60">
      <c r="A60" s="25" t="inlineStr">
        <is>
          <t>contacts__phone</t>
        </is>
      </c>
      <c r="B60" s="29" t="inlineStr">
        <is>
          <t>contacts.phone · OBJECT · Omnisend contacts</t>
        </is>
      </c>
      <c r="C60" s="26" t="n"/>
      <c r="D60" s="27">
        <f>IF(AND($C60="x",$A60&lt;&gt;""),$A60,"")</f>
        <v/>
      </c>
    </row>
    <row r="61">
      <c r="A61" s="25" t="inlineStr">
        <is>
          <t>contacts__phonenumber</t>
        </is>
      </c>
      <c r="B61" s="29" t="inlineStr">
        <is>
          <t>contacts.phoneNumber · TEXT · Omnisend contacts</t>
        </is>
      </c>
      <c r="C61" s="26" t="n"/>
      <c r="D61" s="27">
        <f>IF(AND($C61="x",$A61&lt;&gt;""),$A61,"")</f>
        <v/>
      </c>
    </row>
    <row r="62">
      <c r="A62" s="25" t="inlineStr">
        <is>
          <t>contacts__postalcode</t>
        </is>
      </c>
      <c r="B62" s="29" t="inlineStr">
        <is>
          <t>contacts.postalCode · TEXT · Omnisend contacts</t>
        </is>
      </c>
      <c r="C62" s="26" t="n"/>
      <c r="D62" s="27">
        <f>IF(AND($C62="x",$A62&lt;&gt;""),$A62,"")</f>
        <v/>
      </c>
    </row>
    <row r="63">
      <c r="A63" s="25" t="inlineStr">
        <is>
          <t>contacts__segments</t>
        </is>
      </c>
      <c r="B63" s="29" t="inlineStr">
        <is>
          <t>contacts.segments · OBJECT · Omnisend contacts</t>
        </is>
      </c>
      <c r="C63" s="26" t="n"/>
      <c r="D63" s="27">
        <f>IF(AND($C63="x",$A63&lt;&gt;""),$A63,"")</f>
        <v/>
      </c>
    </row>
    <row r="64">
      <c r="A64" s="25" t="inlineStr">
        <is>
          <t>contacts__sent</t>
        </is>
      </c>
      <c r="B64" s="29" t="inlineStr">
        <is>
          <t>contacts.sent · NUMERIC · Omnisend contacts</t>
        </is>
      </c>
      <c r="C64" s="26" t="n"/>
      <c r="D64" s="27">
        <f>IF(AND($C64="x",$A64&lt;&gt;""),$A64,"")</f>
        <v/>
      </c>
    </row>
    <row r="65">
      <c r="A65" s="25" t="inlineStr">
        <is>
          <t>contacts__state</t>
        </is>
      </c>
      <c r="B65" s="29" t="inlineStr">
        <is>
          <t>contacts.state · TEXT · Omnisend contacts</t>
        </is>
      </c>
      <c r="C65" s="26" t="n"/>
      <c r="D65" s="27">
        <f>IF(AND($C65="x",$A65&lt;&gt;""),$A65,"")</f>
        <v/>
      </c>
    </row>
    <row r="66">
      <c r="A66" s="25" t="inlineStr">
        <is>
          <t>contacts__status</t>
        </is>
      </c>
      <c r="B66" s="29" t="inlineStr">
        <is>
          <t>contacts.status · TEXT · Omnisend contacts</t>
        </is>
      </c>
      <c r="C66" s="26" t="n"/>
      <c r="D66" s="27">
        <f>IF(AND($C66="x",$A66&lt;&gt;""),$A66,"")</f>
        <v/>
      </c>
    </row>
    <row r="67">
      <c r="A67" s="25" t="inlineStr">
        <is>
          <t>contacts__statuses</t>
        </is>
      </c>
      <c r="B67" s="29" t="inlineStr">
        <is>
          <t>contacts.statuses · OBJECT · Omnisend contacts</t>
        </is>
      </c>
      <c r="C67" s="26" t="n"/>
      <c r="D67" s="27">
        <f>IF(AND($C67="x",$A67&lt;&gt;""),$A67,"")</f>
        <v/>
      </c>
    </row>
    <row r="68">
      <c r="A68" s="25" t="inlineStr">
        <is>
          <t>contacts__tags</t>
        </is>
      </c>
      <c r="B68" s="29" t="inlineStr">
        <is>
          <t>contacts.tags · OBJECT · Omnisend contacts</t>
        </is>
      </c>
      <c r="C68" s="26" t="n"/>
      <c r="D68" s="27">
        <f>IF(AND($C68="x",$A68&lt;&gt;""),$A68,"")</f>
        <v/>
      </c>
    </row>
    <row r="69">
      <c r="A69" s="25" t="inlineStr">
        <is>
          <t>orders__billingaddress</t>
        </is>
      </c>
      <c r="B69" s="29" t="inlineStr">
        <is>
          <t>orders.billingAddress · OBJECT · Omnisend orders</t>
        </is>
      </c>
      <c r="C69" s="26" t="n"/>
      <c r="D69" s="27">
        <f>IF(AND($C69="x",$A69&lt;&gt;""),$A69,"")</f>
        <v/>
      </c>
    </row>
    <row r="70">
      <c r="A70" s="25" t="inlineStr">
        <is>
          <t>orders__cartid</t>
        </is>
      </c>
      <c r="B70" s="29" t="inlineStr">
        <is>
          <t>orders.cartID · TEXT · Omnisend orders</t>
        </is>
      </c>
      <c r="C70" s="26" t="n"/>
      <c r="D70" s="27">
        <f>IF(AND($C70="x",$A70&lt;&gt;""),$A70,"")</f>
        <v/>
      </c>
    </row>
    <row r="71">
      <c r="A71" s="25" t="inlineStr">
        <is>
          <t>orders__contactid</t>
        </is>
      </c>
      <c r="B71" s="29" t="inlineStr">
        <is>
          <t>orders.contactID · TEXT · Omnisend orders</t>
        </is>
      </c>
      <c r="C71" s="26" t="n"/>
      <c r="D71" s="27">
        <f>IF(AND($C71="x",$A71&lt;&gt;""),$A71,"")</f>
        <v/>
      </c>
    </row>
    <row r="72">
      <c r="A72" s="25" t="inlineStr">
        <is>
          <t>orders__contactnote</t>
        </is>
      </c>
      <c r="B72" s="29" t="inlineStr">
        <is>
          <t>orders.contactNote · TEXT · Omnisend orders</t>
        </is>
      </c>
      <c r="C72" s="26" t="n"/>
      <c r="D72" s="27">
        <f>IF(AND($C72="x",$A72&lt;&gt;""),$A72,"")</f>
        <v/>
      </c>
    </row>
    <row r="73">
      <c r="A73" s="25" t="inlineStr">
        <is>
          <t>orders__couriertitle</t>
        </is>
      </c>
      <c r="B73" s="29" t="inlineStr">
        <is>
          <t>orders.courierTitle · TEXT · Omnisend orders</t>
        </is>
      </c>
      <c r="C73" s="26" t="n"/>
      <c r="D73" s="27">
        <f>IF(AND($C73="x",$A73&lt;&gt;""),$A73,"")</f>
        <v/>
      </c>
    </row>
    <row r="74">
      <c r="A74" s="25" t="inlineStr">
        <is>
          <t>orders__courierurl</t>
        </is>
      </c>
      <c r="B74" s="29" t="inlineStr">
        <is>
          <t>orders.courierUrl · TEXT · Omnisend orders</t>
        </is>
      </c>
      <c r="C74" s="26" t="n"/>
      <c r="D74" s="27">
        <f>IF(AND($C74="x",$A74&lt;&gt;""),$A74,"")</f>
        <v/>
      </c>
    </row>
    <row r="75">
      <c r="A75" s="25" t="inlineStr">
        <is>
          <t>orders__createdat</t>
        </is>
      </c>
      <c r="B75" s="29" t="inlineStr">
        <is>
          <t>orders.createdAt · TEXT · Omnisend orders</t>
        </is>
      </c>
      <c r="C75" s="26" t="n"/>
      <c r="D75" s="27">
        <f>IF(AND($C75="x",$A75&lt;&gt;""),$A75,"")</f>
        <v/>
      </c>
    </row>
    <row r="76">
      <c r="A76" s="25" t="inlineStr">
        <is>
          <t>orders__currency</t>
        </is>
      </c>
      <c r="B76" s="29" t="inlineStr">
        <is>
          <t>orders.currency · TEXT · Omnisend orders</t>
        </is>
      </c>
      <c r="C76" s="26" t="n"/>
      <c r="D76" s="27">
        <f>IF(AND($C76="x",$A76&lt;&gt;""),$A76,"")</f>
        <v/>
      </c>
    </row>
    <row r="77">
      <c r="A77" s="25" t="inlineStr">
        <is>
          <t>orders__customfields</t>
        </is>
      </c>
      <c r="B77" s="29" t="inlineStr">
        <is>
          <t>orders.customFields · OBJECT · Omnisend orders</t>
        </is>
      </c>
      <c r="C77" s="26" t="n"/>
      <c r="D77" s="27">
        <f>IF(AND($C77="x",$A77&lt;&gt;""),$A77,"")</f>
        <v/>
      </c>
    </row>
    <row r="78">
      <c r="A78" s="25" t="inlineStr">
        <is>
          <t>orders__discountcode</t>
        </is>
      </c>
      <c r="B78" s="29" t="inlineStr">
        <is>
          <t>orders.discountCode · TEXT · Omnisend orders</t>
        </is>
      </c>
      <c r="C78" s="26" t="n"/>
      <c r="D78" s="27">
        <f>IF(AND($C78="x",$A78&lt;&gt;""),$A78,"")</f>
        <v/>
      </c>
    </row>
    <row r="79">
      <c r="A79" s="25" t="inlineStr">
        <is>
          <t>orders__discountsum</t>
        </is>
      </c>
      <c r="B79" s="29" t="inlineStr">
        <is>
          <t>orders.discountSum · NUMERIC · Omnisend orders</t>
        </is>
      </c>
      <c r="C79" s="26" t="n"/>
      <c r="D79" s="27">
        <f>IF(AND($C79="x",$A79&lt;&gt;""),$A79,"")</f>
        <v/>
      </c>
    </row>
    <row r="80">
      <c r="A80" s="25" t="inlineStr">
        <is>
          <t>orders__discounttype</t>
        </is>
      </c>
      <c r="B80" s="29" t="inlineStr">
        <is>
          <t>orders.discountType · TEXT · Omnisend orders</t>
        </is>
      </c>
      <c r="C80" s="26" t="n"/>
      <c r="D80" s="27">
        <f>IF(AND($C80="x",$A80&lt;&gt;""),$A80,"")</f>
        <v/>
      </c>
    </row>
    <row r="81">
      <c r="A81" s="25" t="inlineStr">
        <is>
          <t>orders__discountvalue</t>
        </is>
      </c>
      <c r="B81" s="29" t="inlineStr">
        <is>
          <t>orders.discountValue · NUMERIC · Omnisend orders</t>
        </is>
      </c>
      <c r="C81" s="26" t="n"/>
      <c r="D81" s="27">
        <f>IF(AND($C81="x",$A81&lt;&gt;""),$A81,"")</f>
        <v/>
      </c>
    </row>
    <row r="82">
      <c r="A82" s="25" t="inlineStr">
        <is>
          <t>orders__email</t>
        </is>
      </c>
      <c r="B82" s="29" t="inlineStr">
        <is>
          <t>orders.email · TEXT · Omnisend orders</t>
        </is>
      </c>
      <c r="C82" s="26" t="n"/>
      <c r="D82" s="27">
        <f>IF(AND($C82="x",$A82&lt;&gt;""),$A82,"")</f>
        <v/>
      </c>
    </row>
    <row r="83">
      <c r="A83" s="25" t="inlineStr">
        <is>
          <t>orders__firstname</t>
        </is>
      </c>
      <c r="B83" s="29" t="inlineStr">
        <is>
          <t>orders.firstName · TEXT · Omnisend orders</t>
        </is>
      </c>
      <c r="C83" s="26" t="n"/>
      <c r="D83" s="27">
        <f>IF(AND($C83="x",$A83&lt;&gt;""),$A83,"")</f>
        <v/>
      </c>
    </row>
    <row r="84">
      <c r="A84" s="25" t="inlineStr">
        <is>
          <t>orders__fulfillmentstatus</t>
        </is>
      </c>
      <c r="B84" s="29" t="inlineStr">
        <is>
          <t>orders.fulfillmentStatus · TEXT · Omnisend orders</t>
        </is>
      </c>
      <c r="C84" s="26" t="n"/>
      <c r="D84" s="27">
        <f>IF(AND($C84="x",$A84&lt;&gt;""),$A84,"")</f>
        <v/>
      </c>
    </row>
    <row r="85">
      <c r="A85" s="25" t="inlineStr">
        <is>
          <t>orders__lastname</t>
        </is>
      </c>
      <c r="B85" s="29" t="inlineStr">
        <is>
          <t>orders.lastName · TEXT · Omnisend orders</t>
        </is>
      </c>
      <c r="C85" s="26" t="n"/>
      <c r="D85" s="27">
        <f>IF(AND($C85="x",$A85&lt;&gt;""),$A85,"")</f>
        <v/>
      </c>
    </row>
    <row r="86">
      <c r="A86" s="25" t="inlineStr">
        <is>
          <t>orders__orderid</t>
        </is>
      </c>
      <c r="B86" s="29" t="inlineStr">
        <is>
          <t>orders.orderID · TEXT · Omnisend orders</t>
        </is>
      </c>
      <c r="C86" s="26" t="n"/>
      <c r="D86" s="27">
        <f>IF(AND($C86="x",$A86&lt;&gt;""),$A86,"")</f>
        <v/>
      </c>
    </row>
    <row r="87">
      <c r="A87" s="25" t="inlineStr">
        <is>
          <t>orders__ordernumber</t>
        </is>
      </c>
      <c r="B87" s="29" t="inlineStr">
        <is>
          <t>orders.orderNumber · NUMERIC · Omnisend orders</t>
        </is>
      </c>
      <c r="C87" s="26" t="n"/>
      <c r="D87" s="27">
        <f>IF(AND($C87="x",$A87&lt;&gt;""),$A87,"")</f>
        <v/>
      </c>
    </row>
    <row r="88">
      <c r="A88" s="25" t="inlineStr">
        <is>
          <t>orders__ordersum</t>
        </is>
      </c>
      <c r="B88" s="29" t="inlineStr">
        <is>
          <t>orders.orderSum · NUMERIC · Omnisend orders</t>
        </is>
      </c>
      <c r="C88" s="26" t="n"/>
      <c r="D88" s="27">
        <f>IF(AND($C88="x",$A88&lt;&gt;""),$A88,"")</f>
        <v/>
      </c>
    </row>
    <row r="89">
      <c r="A89" s="25" t="inlineStr">
        <is>
          <t>orders__orderurl</t>
        </is>
      </c>
      <c r="B89" s="29" t="inlineStr">
        <is>
          <t>orders.orderUrl · TEXT · Omnisend orders</t>
        </is>
      </c>
      <c r="C89" s="26" t="n"/>
      <c r="D89" s="27">
        <f>IF(AND($C89="x",$A89&lt;&gt;""),$A89,"")</f>
        <v/>
      </c>
    </row>
    <row r="90">
      <c r="A90" s="25" t="inlineStr">
        <is>
          <t>orders__paymentmethod</t>
        </is>
      </c>
      <c r="B90" s="29" t="inlineStr">
        <is>
          <t>orders.paymentMethod · TEXT · Omnisend orders</t>
        </is>
      </c>
      <c r="C90" s="26" t="n"/>
      <c r="D90" s="27">
        <f>IF(AND($C90="x",$A90&lt;&gt;""),$A90,"")</f>
        <v/>
      </c>
    </row>
    <row r="91">
      <c r="A91" s="25" t="inlineStr">
        <is>
          <t>orders__paymentstatus</t>
        </is>
      </c>
      <c r="B91" s="29" t="inlineStr">
        <is>
          <t>orders.paymentStatus · TEXT · Omnisend orders</t>
        </is>
      </c>
      <c r="C91" s="26" t="n"/>
      <c r="D91" s="27">
        <f>IF(AND($C91="x",$A91&lt;&gt;""),$A91,"")</f>
        <v/>
      </c>
    </row>
    <row r="92">
      <c r="A92" s="25" t="inlineStr">
        <is>
          <t>orders__products</t>
        </is>
      </c>
      <c r="B92" s="29" t="inlineStr">
        <is>
          <t>orders.products · OBJECT · Omnisend orders</t>
        </is>
      </c>
      <c r="C92" s="26" t="n"/>
      <c r="D92" s="27">
        <f>IF(AND($C92="x",$A92&lt;&gt;""),$A92,"")</f>
        <v/>
      </c>
    </row>
    <row r="93">
      <c r="A93" s="25" t="inlineStr">
        <is>
          <t>orders__shippingaddress</t>
        </is>
      </c>
      <c r="B93" s="29" t="inlineStr">
        <is>
          <t>orders.shippingAddress · OBJECT · Omnisend orders</t>
        </is>
      </c>
      <c r="C93" s="26" t="n"/>
      <c r="D93" s="27">
        <f>IF(AND($C93="x",$A93&lt;&gt;""),$A93,"")</f>
        <v/>
      </c>
    </row>
    <row r="94">
      <c r="A94" s="25" t="inlineStr">
        <is>
          <t>orders__shippingmethod</t>
        </is>
      </c>
      <c r="B94" s="29" t="inlineStr">
        <is>
          <t>orders.shippingMethod · TEXT · Omnisend orders</t>
        </is>
      </c>
      <c r="C94" s="26" t="n"/>
      <c r="D94" s="27">
        <f>IF(AND($C94="x",$A94&lt;&gt;""),$A94,"")</f>
        <v/>
      </c>
    </row>
    <row r="95">
      <c r="A95" s="25" t="inlineStr">
        <is>
          <t>orders__shippingsum</t>
        </is>
      </c>
      <c r="B95" s="29" t="inlineStr">
        <is>
          <t>orders.shippingSum · NUMERIC · Omnisend orders</t>
        </is>
      </c>
      <c r="C95" s="26" t="n"/>
      <c r="D95" s="27">
        <f>IF(AND($C95="x",$A95&lt;&gt;""),$A95,"")</f>
        <v/>
      </c>
    </row>
    <row r="96">
      <c r="A96" s="25" t="inlineStr">
        <is>
          <t>orders__source</t>
        </is>
      </c>
      <c r="B96" s="29" t="inlineStr">
        <is>
          <t>orders.source · TEXT · Omnisend orders</t>
        </is>
      </c>
      <c r="C96" s="26" t="n"/>
      <c r="D96" s="27">
        <f>IF(AND($C96="x",$A96&lt;&gt;""),$A96,"")</f>
        <v/>
      </c>
    </row>
    <row r="97">
      <c r="A97" s="25" t="inlineStr">
        <is>
          <t>orders__subtotalsum</t>
        </is>
      </c>
      <c r="B97" s="29" t="inlineStr">
        <is>
          <t>orders.subTotalSum · NUMERIC · Omnisend orders</t>
        </is>
      </c>
      <c r="C97" s="26" t="n"/>
      <c r="D97" s="27">
        <f>IF(AND($C97="x",$A97&lt;&gt;""),$A97,"")</f>
        <v/>
      </c>
    </row>
    <row r="98">
      <c r="A98" s="25" t="inlineStr">
        <is>
          <t>orders__tags</t>
        </is>
      </c>
      <c r="B98" s="29" t="inlineStr">
        <is>
          <t>orders.tags · OBJECT · Omnisend orders</t>
        </is>
      </c>
      <c r="C98" s="26" t="n"/>
      <c r="D98" s="27">
        <f>IF(AND($C98="x",$A98&lt;&gt;""),$A98,"")</f>
        <v/>
      </c>
    </row>
    <row r="99">
      <c r="A99" s="25" t="inlineStr">
        <is>
          <t>orders__taxsum</t>
        </is>
      </c>
      <c r="B99" s="29" t="inlineStr">
        <is>
          <t>orders.taxSum · NUMERIC · Omnisend orders</t>
        </is>
      </c>
      <c r="C99" s="26" t="n"/>
      <c r="D99" s="27">
        <f>IF(AND($C99="x",$A99&lt;&gt;""),$A99,"")</f>
        <v/>
      </c>
    </row>
    <row r="100">
      <c r="A100" s="25" t="inlineStr">
        <is>
          <t>orders__trackingcode</t>
        </is>
      </c>
      <c r="B100" s="29" t="inlineStr">
        <is>
          <t>orders.trackingCode · TEXT · Omnisend orders</t>
        </is>
      </c>
      <c r="C100" s="26" t="n"/>
      <c r="D100" s="27">
        <f>IF(AND($C100="x",$A100&lt;&gt;""),$A100,"")</f>
        <v/>
      </c>
    </row>
    <row r="101">
      <c r="A101" s="25" t="inlineStr">
        <is>
          <t>orders__updatedat</t>
        </is>
      </c>
      <c r="B101" s="29" t="inlineStr">
        <is>
          <t>orders.updatedAt · TEXT · Omnisend orders</t>
        </is>
      </c>
      <c r="C101" s="26" t="n"/>
      <c r="D101" s="27">
        <f>IF(AND($C101="x",$A101&lt;&gt;""),$A101,"")</f>
        <v/>
      </c>
    </row>
    <row r="102">
      <c r="A102" s="25" t="inlineStr">
        <is>
          <t>data_fetched_at</t>
        </is>
      </c>
      <c r="B102" s="29" t="inlineStr">
        <is>
          <t>Data fetched at · TIMESTAMP · Omnisend other</t>
        </is>
      </c>
      <c r="C102" s="26" t="n"/>
      <c r="D102" s="27">
        <f>IF(AND($C102="x",$A102&lt;&gt;""),$A102,"")</f>
        <v/>
      </c>
    </row>
    <row r="103">
      <c r="A103" s="25" t="inlineStr">
        <is>
          <t>datasource</t>
        </is>
      </c>
      <c r="B103" s="29" t="inlineStr">
        <is>
          <t>Data Source · TEXT · Omnisend other</t>
        </is>
      </c>
      <c r="C103" s="26" t="n"/>
      <c r="D103" s="27">
        <f>IF(AND($C103="x",$A103&lt;&gt;""),$A103,"")</f>
        <v/>
      </c>
    </row>
    <row r="104">
      <c r="A104" s="25" t="inlineStr">
        <is>
          <t>day_of_month</t>
        </is>
      </c>
      <c r="B104" s="29" t="inlineStr">
        <is>
          <t>Day of month · TEXT · Omnisend other</t>
        </is>
      </c>
      <c r="C104" s="26" t="n"/>
      <c r="D104" s="27">
        <f>IF(AND($C104="x",$A104&lt;&gt;""),$A104,"")</f>
        <v/>
      </c>
    </row>
    <row r="105">
      <c r="A105" s="25" t="inlineStr">
        <is>
          <t>month</t>
        </is>
      </c>
      <c r="B105" s="29" t="inlineStr">
        <is>
          <t>Month · TEXT · Omnisend other</t>
        </is>
      </c>
      <c r="C105" s="26" t="n"/>
      <c r="D105" s="27">
        <f>IF(AND($C105="x",$A105&lt;&gt;""),$A105,"")</f>
        <v/>
      </c>
    </row>
    <row r="106">
      <c r="A106" s="25" t="inlineStr">
        <is>
          <t>now</t>
        </is>
      </c>
      <c r="B106" s="29" t="inlineStr">
        <is>
          <t>Now · TIMESTAMP · Omnisend other</t>
        </is>
      </c>
      <c r="C106" s="26" t="n"/>
      <c r="D106" s="27">
        <f>IF(AND($C106="x",$A106&lt;&gt;""),$A106,"")</f>
        <v/>
      </c>
    </row>
    <row r="107">
      <c r="A107" s="25" t="inlineStr">
        <is>
          <t>source</t>
        </is>
      </c>
      <c r="B107" s="29" t="inlineStr">
        <is>
          <t>Source · TEXT · Omnisend other</t>
        </is>
      </c>
      <c r="C107" s="26" t="n"/>
      <c r="D107" s="27">
        <f>IF(AND($C107="x",$A107&lt;&gt;""),$A107,"")</f>
        <v/>
      </c>
    </row>
    <row r="108">
      <c r="A108" s="25" t="inlineStr">
        <is>
          <t>today</t>
        </is>
      </c>
      <c r="B108" s="29" t="inlineStr">
        <is>
          <t>Today · DATE · Omnisend other</t>
        </is>
      </c>
      <c r="C108" s="26" t="n"/>
      <c r="D108" s="27">
        <f>IF(AND($C108="x",$A108&lt;&gt;""),$A108,"")</f>
        <v/>
      </c>
    </row>
    <row r="109">
      <c r="A109" s="25" t="inlineStr">
        <is>
          <t>week</t>
        </is>
      </c>
      <c r="B109" s="29" t="inlineStr">
        <is>
          <t>Week · TEXT · Omnisend other</t>
        </is>
      </c>
      <c r="C109" s="26" t="n"/>
      <c r="D109" s="27">
        <f>IF(AND($C109="x",$A109&lt;&gt;""),$A109,"")</f>
        <v/>
      </c>
    </row>
    <row r="110">
      <c r="A110" s="25" t="inlineStr">
        <is>
          <t>week_day</t>
        </is>
      </c>
      <c r="B110" s="29" t="inlineStr">
        <is>
          <t>Day of week and day number · TEXT · Omnisend other</t>
        </is>
      </c>
      <c r="C110" s="26" t="n"/>
      <c r="D110" s="27">
        <f>IF(AND($C110="x",$A110&lt;&gt;""),$A110,"")</f>
        <v/>
      </c>
    </row>
    <row r="111">
      <c r="A111" s="25" t="inlineStr">
        <is>
          <t>week_day_iso</t>
        </is>
      </c>
      <c r="B111" s="29" t="inlineStr">
        <is>
          <t>Day of week and day number, ISO · TEXT · Omnisend other</t>
        </is>
      </c>
      <c r="C111" s="26" t="n"/>
      <c r="D111" s="27">
        <f>IF(AND($C111="x",$A111&lt;&gt;""),$A111,"")</f>
        <v/>
      </c>
    </row>
    <row r="112">
      <c r="A112" s="25" t="inlineStr">
        <is>
          <t>week_iso</t>
        </is>
      </c>
      <c r="B112" s="29" t="inlineStr">
        <is>
          <t>Week ISO · TEXT · Omnisend other</t>
        </is>
      </c>
      <c r="C112" s="26" t="n"/>
      <c r="D112" s="27">
        <f>IF(AND($C112="x",$A112&lt;&gt;""),$A112,"")</f>
        <v/>
      </c>
    </row>
    <row r="113">
      <c r="A113" s="25" t="inlineStr">
        <is>
          <t>year</t>
        </is>
      </c>
      <c r="B113" s="29" t="inlineStr">
        <is>
          <t>Year · TEXT · Omnisend other</t>
        </is>
      </c>
      <c r="C113" s="26" t="n"/>
      <c r="D113" s="27">
        <f>IF(AND($C113="x",$A113&lt;&gt;""),$A113,"")</f>
        <v/>
      </c>
    </row>
    <row r="114">
      <c r="A114" s="25" t="inlineStr">
        <is>
          <t>year_month</t>
        </is>
      </c>
      <c r="B114" s="29" t="inlineStr">
        <is>
          <t>Yearmonth · TEXT · Omnisend other</t>
        </is>
      </c>
      <c r="C114" s="26" t="n"/>
      <c r="D114" s="27">
        <f>IF(AND($C114="x",$A114&lt;&gt;""),$A114,"")</f>
        <v/>
      </c>
    </row>
    <row r="115">
      <c r="A115" s="25" t="inlineStr">
        <is>
          <t>year_month_name</t>
        </is>
      </c>
      <c r="B115" s="29" t="inlineStr">
        <is>
          <t>Year month name · TEXT · Omnisend other</t>
        </is>
      </c>
      <c r="C115" s="26" t="n"/>
      <c r="D115" s="27">
        <f>IF(AND($C115="x",$A115&lt;&gt;""),$A115,"")</f>
        <v/>
      </c>
    </row>
    <row r="116">
      <c r="A116" s="25" t="inlineStr">
        <is>
          <t>year_of_week</t>
        </is>
      </c>
      <c r="B116" s="29" t="inlineStr">
        <is>
          <t>Year of week · TEXT · Omnisend other</t>
        </is>
      </c>
      <c r="C116" s="26" t="n"/>
      <c r="D116" s="27">
        <f>IF(AND($C116="x",$A116&lt;&gt;""),$A116,"")</f>
        <v/>
      </c>
    </row>
    <row r="117">
      <c r="A117" s="25" t="inlineStr">
        <is>
          <t>year_of_week_iso</t>
        </is>
      </c>
      <c r="B117" s="29" t="inlineStr">
        <is>
          <t>Year of week, ISO · TEXT · Omnisend other</t>
        </is>
      </c>
      <c r="C117" s="26" t="n"/>
      <c r="D117" s="27">
        <f>IF(AND($C117="x",$A117&lt;&gt;""),$A117,"")</f>
        <v/>
      </c>
    </row>
    <row r="118">
      <c r="A118" s="25" t="inlineStr">
        <is>
          <t>year_week</t>
        </is>
      </c>
      <c r="B118" s="29" t="inlineStr">
        <is>
          <t>Year week · TEXT · Omnisend other</t>
        </is>
      </c>
      <c r="C118" s="26" t="n"/>
      <c r="D118" s="27">
        <f>IF(AND($C118="x",$A118&lt;&gt;""),$A118,"")</f>
        <v/>
      </c>
    </row>
    <row r="119">
      <c r="A119" s="25" t="inlineStr">
        <is>
          <t>year_week_iso</t>
        </is>
      </c>
      <c r="B119" s="29" t="inlineStr">
        <is>
          <t>Year week ISO · TEXT · Omnisend other</t>
        </is>
      </c>
      <c r="C119" s="26" t="n"/>
      <c r="D119" s="27">
        <f>IF(AND($C119="x",$A119&lt;&gt;""),$A119,"")</f>
        <v/>
      </c>
    </row>
    <row r="120">
      <c r="A120" s="25" t="inlineStr">
        <is>
          <t>products__categoryids</t>
        </is>
      </c>
      <c r="B120" s="29" t="inlineStr">
        <is>
          <t>products.categoryIDs · OBJECT · Omnisend products</t>
        </is>
      </c>
      <c r="C120" s="26" t="n"/>
      <c r="D120" s="27">
        <f>IF(AND($C120="x",$A120&lt;&gt;""),$A120,"")</f>
        <v/>
      </c>
    </row>
    <row r="121">
      <c r="A121" s="25" t="inlineStr">
        <is>
          <t>products__createdat</t>
        </is>
      </c>
      <c r="B121" s="29" t="inlineStr">
        <is>
          <t>products.createdAt · TEXT · Omnisend products</t>
        </is>
      </c>
      <c r="C121" s="26" t="n"/>
      <c r="D121" s="27">
        <f>IF(AND($C121="x",$A121&lt;&gt;""),$A121,"")</f>
        <v/>
      </c>
    </row>
    <row r="122">
      <c r="A122" s="25" t="inlineStr">
        <is>
          <t>products__currency</t>
        </is>
      </c>
      <c r="B122" s="29" t="inlineStr">
        <is>
          <t>products.currency · TEXT · Omnisend products</t>
        </is>
      </c>
      <c r="C122" s="26" t="n"/>
      <c r="D122" s="27">
        <f>IF(AND($C122="x",$A122&lt;&gt;""),$A122,"")</f>
        <v/>
      </c>
    </row>
    <row r="123">
      <c r="A123" s="25" t="inlineStr">
        <is>
          <t>products__description</t>
        </is>
      </c>
      <c r="B123" s="29" t="inlineStr">
        <is>
          <t>products.description · TEXT · Omnisend products</t>
        </is>
      </c>
      <c r="C123" s="26" t="n"/>
      <c r="D123" s="27">
        <f>IF(AND($C123="x",$A123&lt;&gt;""),$A123,"")</f>
        <v/>
      </c>
    </row>
    <row r="124">
      <c r="A124" s="25" t="inlineStr">
        <is>
          <t>products__images</t>
        </is>
      </c>
      <c r="B124" s="29" t="inlineStr">
        <is>
          <t>products.images · OBJECT · Omnisend products</t>
        </is>
      </c>
      <c r="C124" s="26" t="n"/>
      <c r="D124" s="27">
        <f>IF(AND($C124="x",$A124&lt;&gt;""),$A124,"")</f>
        <v/>
      </c>
    </row>
    <row r="125">
      <c r="A125" s="25" t="inlineStr">
        <is>
          <t>products__productid</t>
        </is>
      </c>
      <c r="B125" s="29" t="inlineStr">
        <is>
          <t>products.productID · TEXT · Omnisend products</t>
        </is>
      </c>
      <c r="C125" s="26" t="n"/>
      <c r="D125" s="27">
        <f>IF(AND($C125="x",$A125&lt;&gt;""),$A125,"")</f>
        <v/>
      </c>
    </row>
    <row r="126">
      <c r="A126" s="25" t="inlineStr">
        <is>
          <t>products__producturl</t>
        </is>
      </c>
      <c r="B126" s="29" t="inlineStr">
        <is>
          <t>products.productUrl · TEXT · Omnisend products</t>
        </is>
      </c>
      <c r="C126" s="26" t="n"/>
      <c r="D126" s="27">
        <f>IF(AND($C126="x",$A126&lt;&gt;""),$A126,"")</f>
        <v/>
      </c>
    </row>
    <row r="127">
      <c r="A127" s="25" t="inlineStr">
        <is>
          <t>products__status</t>
        </is>
      </c>
      <c r="B127" s="29" t="inlineStr">
        <is>
          <t>products.status · TEXT · Omnisend products</t>
        </is>
      </c>
      <c r="C127" s="26" t="n"/>
      <c r="D127" s="27">
        <f>IF(AND($C127="x",$A127&lt;&gt;""),$A127,"")</f>
        <v/>
      </c>
    </row>
    <row r="128">
      <c r="A128" s="25" t="inlineStr">
        <is>
          <t>products__tags</t>
        </is>
      </c>
      <c r="B128" s="29" t="inlineStr">
        <is>
          <t>products.tags · OBJECT · Omnisend products</t>
        </is>
      </c>
      <c r="C128" s="26" t="n"/>
      <c r="D128" s="27">
        <f>IF(AND($C128="x",$A128&lt;&gt;""),$A128,"")</f>
        <v/>
      </c>
    </row>
    <row r="129">
      <c r="A129" s="25" t="inlineStr">
        <is>
          <t>products__title</t>
        </is>
      </c>
      <c r="B129" s="29" t="inlineStr">
        <is>
          <t>products.title · TEXT · Omnisend products</t>
        </is>
      </c>
      <c r="C129" s="26" t="n"/>
      <c r="D129" s="27">
        <f>IF(AND($C129="x",$A129&lt;&gt;""),$A129,"")</f>
        <v/>
      </c>
    </row>
    <row r="130">
      <c r="A130" s="25" t="inlineStr">
        <is>
          <t>products__type</t>
        </is>
      </c>
      <c r="B130" s="29" t="inlineStr">
        <is>
          <t>products.type · TEXT · Omnisend products</t>
        </is>
      </c>
      <c r="C130" s="26" t="n"/>
      <c r="D130" s="27">
        <f>IF(AND($C130="x",$A130&lt;&gt;""),$A130,"")</f>
        <v/>
      </c>
    </row>
    <row r="131">
      <c r="A131" s="25" t="inlineStr">
        <is>
          <t>products__updatedat</t>
        </is>
      </c>
      <c r="B131" s="29" t="inlineStr">
        <is>
          <t>products.updatedAt · TEXT · Omnisend products</t>
        </is>
      </c>
      <c r="C131" s="26" t="n"/>
      <c r="D131" s="27">
        <f>IF(AND($C131="x",$A131&lt;&gt;""),$A131,"")</f>
        <v/>
      </c>
    </row>
    <row r="132">
      <c r="A132" s="25" t="inlineStr">
        <is>
          <t>products__variants</t>
        </is>
      </c>
      <c r="B132" s="29" t="inlineStr">
        <is>
          <t>products.variants · OBJECT · Omnisend products</t>
        </is>
      </c>
      <c r="C132" s="26" t="n"/>
      <c r="D132" s="27">
        <f>IF(AND($C132="x",$A132&lt;&gt;""),$A132,"")</f>
        <v/>
      </c>
    </row>
    <row r="133">
      <c r="A133" s="25" t="inlineStr">
        <is>
          <t>products__vendor</t>
        </is>
      </c>
      <c r="B133" s="29" t="inlineStr">
        <is>
          <t>products.vendor · TEXT · Omnisend products</t>
        </is>
      </c>
      <c r="C133" s="26" t="n"/>
      <c r="D133" s="27">
        <f>IF(AND($C133="x",$A133&lt;&gt;""),$A133,"")</f>
        <v/>
      </c>
    </row>
    <row r="134">
      <c r="A134" s="22" t="inlineStr">
        <is>
          <t>Eigen veld toevoegen: zet hieronder het Windsor-veld-id in kolom A en een x in kolom C (tot rij 144).</t>
        </is>
      </c>
    </row>
    <row r="135">
      <c r="A135" s="30" t="n"/>
      <c r="C135" s="30" t="n"/>
      <c r="D135" s="27">
        <f>IF(AND($C135="x",$A135&lt;&gt;""),$A135,"")</f>
        <v/>
      </c>
    </row>
    <row r="136">
      <c r="A136" s="30" t="n"/>
      <c r="C136" s="30" t="n"/>
      <c r="D136" s="27">
        <f>IF(AND($C136="x",$A136&lt;&gt;""),$A136,"")</f>
        <v/>
      </c>
    </row>
    <row r="137">
      <c r="A137" s="30" t="n"/>
      <c r="C137" s="30" t="n"/>
      <c r="D137" s="27">
        <f>IF(AND($C137="x",$A137&lt;&gt;""),$A137,"")</f>
        <v/>
      </c>
    </row>
    <row r="138">
      <c r="A138" s="30" t="n"/>
      <c r="C138" s="30" t="n"/>
      <c r="D138" s="27">
        <f>IF(AND($C138="x",$A138&lt;&gt;""),$A138,"")</f>
        <v/>
      </c>
    </row>
    <row r="139">
      <c r="A139" s="30" t="n"/>
      <c r="C139" s="30" t="n"/>
      <c r="D139" s="27">
        <f>IF(AND($C139="x",$A139&lt;&gt;""),$A139,"")</f>
        <v/>
      </c>
    </row>
    <row r="140">
      <c r="A140" s="30" t="n"/>
      <c r="C140" s="30" t="n"/>
      <c r="D140" s="27">
        <f>IF(AND($C140="x",$A140&lt;&gt;""),$A140,"")</f>
        <v/>
      </c>
    </row>
    <row r="141">
      <c r="A141" s="30" t="n"/>
      <c r="C141" s="30" t="n"/>
      <c r="D141" s="27">
        <f>IF(AND($C141="x",$A141&lt;&gt;""),$A141,"")</f>
        <v/>
      </c>
    </row>
    <row r="142">
      <c r="A142" s="30" t="n"/>
      <c r="C142" s="30" t="n"/>
      <c r="D142" s="27">
        <f>IF(AND($C142="x",$A142&lt;&gt;""),$A142,"")</f>
        <v/>
      </c>
    </row>
    <row r="143">
      <c r="A143" s="30" t="n"/>
      <c r="C143" s="30" t="n"/>
      <c r="D143" s="27">
        <f>IF(AND($C143="x",$A143&lt;&gt;""),$A143,"")</f>
        <v/>
      </c>
    </row>
    <row r="144">
      <c r="A144" s="30" t="n"/>
      <c r="C144" s="30" t="n"/>
      <c r="D144" s="27">
        <f>IF(AND($C144="x",$A144&lt;&gt;""),$A144,"")</f>
        <v/>
      </c>
    </row>
  </sheetData>
  <mergeCells count="3">
    <mergeCell ref="A134:C134"/>
    <mergeCell ref="A27:C27"/>
    <mergeCell ref="B8:D8"/>
  </mergeCells>
  <dataValidations count="1">
    <dataValidation sqref="C12 C13 C14 C15 C16 C17 C18 C19 C20 C21 C22 C23 C24 C25 C26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5 C136 C137 C138 C139 C140 C141 C142 C143 C144"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300"/>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ActiveCampaign</t>
        </is>
      </c>
      <c r="C1" s="22" t="inlineStr">
        <is>
          <t>Status: Nieuw — dashboard leest dit nog niet · E-mail (nog geen connector in getEmail)</t>
        </is>
      </c>
    </row>
    <row r="2">
      <c r="A2" s="3" t="inlineStr">
        <is>
          <t>Connector</t>
        </is>
      </c>
      <c r="B2" s="6" t="inlineStr">
        <is>
          <t>activecampaign</t>
        </is>
      </c>
    </row>
    <row r="3">
      <c r="A3" s="3" t="inlineStr">
        <is>
          <t>Account-id (uit Instellingen)</t>
        </is>
      </c>
      <c r="B3" s="23">
        <f>IF(Instellingen!$B$38="","",Instellingen!$B$38)</f>
        <v/>
      </c>
      <c r="C3" s="8" t="inlineStr">
        <is>
          <t>Leeg = geen select_accounts in de URL</t>
        </is>
      </c>
    </row>
    <row r="4">
      <c r="A4" s="3" t="inlineStr">
        <is>
          <t>Taaknaam (Task name)</t>
        </is>
      </c>
      <c r="B4" s="23">
        <f>"Windsor - Sheets - ActiveCampaign - "&amp;Instellingen!$B$3</f>
        <v/>
      </c>
    </row>
    <row r="5">
      <c r="A5" s="3" t="inlineStr">
        <is>
          <t>Tabnaam (Sheet Name)</t>
        </is>
      </c>
      <c r="B5" s="23">
        <f>"ActiveCampaign - "&amp;Instellingen!$B$3&amp;" - windsor.ai"</f>
        <v/>
      </c>
      <c r="C5" s="8" t="inlineStr">
        <is>
          <t>Herkenning in api/_sheetdata.js gaat op bron + niveau in deze naam; hou het voorstel aan.</t>
        </is>
      </c>
    </row>
    <row r="6">
      <c r="A6" s="3" t="inlineStr">
        <is>
          <t>Columns to Match (rows to replace)</t>
        </is>
      </c>
      <c r="B6" s="6" t="inlineStr">
        <is>
          <t>campaign_sdate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$300)&amp;IF($B$3&lt;&gt;"","&amp;select_accounts="&amp;$B$3,"")&amp;IF(Instellingen!$B$5&lt;&gt;"","&amp;_field_headers="&amp;Instellingen!$B$5,"")</f>
        <v/>
      </c>
    </row>
    <row r="9">
      <c r="A9" s="3" t="inlineStr">
        <is>
          <t>Aantal velden in de query</t>
        </is>
      </c>
      <c r="B9" s="6">
        <f>COUNTIF($C$12:$C$300,"x")</f>
        <v/>
      </c>
    </row>
    <row r="11">
      <c r="A11" s="10" t="inlineStr">
        <is>
          <t>Veld (Windsor-id)</t>
        </is>
      </c>
      <c r="B11" s="10" t="inlineStr">
        <is>
          <t>Gebruik in het dashboard · Windsor-naam · type</t>
        </is>
      </c>
      <c r="C11" s="10" t="inlineStr">
        <is>
          <t>Opnemen (x)</t>
        </is>
      </c>
      <c r="D11" s="10" t="inlineStr">
        <is>
          <t>→ query</t>
        </is>
      </c>
    </row>
    <row r="12">
      <c r="A12" s="16" t="inlineStr">
        <is>
          <t>account_id</t>
        </is>
      </c>
      <c r="B12" s="25" t="inlineStr">
        <is>
          <t>Accountcontrole · Windsor: Account ID · TEXT</t>
        </is>
      </c>
      <c r="C12" s="26" t="inlineStr">
        <is>
          <t>x</t>
        </is>
      </c>
      <c r="D12" s="27">
        <f>IF(AND($C12="x",$A12&lt;&gt;""),$A12,"")</f>
        <v/>
      </c>
    </row>
    <row r="13">
      <c r="A13" s="16" t="inlineStr">
        <is>
          <t>account_name</t>
        </is>
      </c>
      <c r="B13" s="25" t="inlineStr">
        <is>
          <t>Idem · Windsor: Account name · TEXT</t>
        </is>
      </c>
      <c r="C13" s="26" t="inlineStr">
        <is>
          <t>x</t>
        </is>
      </c>
      <c r="D13" s="27">
        <f>IF(AND($C13="x",$A13&lt;&gt;""),$A13,"")</f>
        <v/>
      </c>
    </row>
    <row r="14">
      <c r="A14" s="16" t="inlineStr">
        <is>
          <t>campaign_id</t>
        </is>
      </c>
      <c r="B14" s="25" t="inlineStr">
        <is>
          <t>Campagne-id (geen 'date'-veld: match op campaign_sdate) · Windsor: Campaign ID · TEXT</t>
        </is>
      </c>
      <c r="C14" s="26" t="inlineStr">
        <is>
          <t>x</t>
        </is>
      </c>
      <c r="D14" s="27">
        <f>IF(AND($C14="x",$A14&lt;&gt;""),$A14,"")</f>
        <v/>
      </c>
    </row>
    <row r="15">
      <c r="A15" s="16" t="inlineStr">
        <is>
          <t>campaign</t>
        </is>
      </c>
      <c r="B15" s="25" t="inlineStr">
        <is>
          <t>Campagnenaam · Windsor: Campaign · TEXT</t>
        </is>
      </c>
      <c r="C15" s="26" t="inlineStr">
        <is>
          <t>x</t>
        </is>
      </c>
      <c r="D15" s="27">
        <f>IF(AND($C15="x",$A15&lt;&gt;""),$A15,"")</f>
        <v/>
      </c>
    </row>
    <row r="16">
      <c r="A16" s="16" t="inlineStr">
        <is>
          <t>campaign_status</t>
        </is>
      </c>
      <c r="B16" s="25" t="inlineStr">
        <is>
          <t>Status · Windsor: Campaign status · TEXT</t>
        </is>
      </c>
      <c r="C16" s="26" t="inlineStr">
        <is>
          <t>x</t>
        </is>
      </c>
      <c r="D16" s="27">
        <f>IF(AND($C16="x",$A16&lt;&gt;""),$A16,"")</f>
        <v/>
      </c>
    </row>
    <row r="17">
      <c r="A17" s="16" t="inlineStr">
        <is>
          <t>campaign_type</t>
        </is>
      </c>
      <c r="B17" s="25" t="inlineStr">
        <is>
          <t>Type · Windsor: ActiveCampaign campaign type · TEXT</t>
        </is>
      </c>
      <c r="C17" s="26" t="n"/>
      <c r="D17" s="27">
        <f>IF(AND($C17="x",$A17&lt;&gt;""),$A17,"")</f>
        <v/>
      </c>
    </row>
    <row r="18">
      <c r="A18" s="16" t="inlineStr">
        <is>
          <t>campaign_sdate</t>
        </is>
      </c>
      <c r="B18" s="25" t="inlineStr">
        <is>
          <t>Verzonden op (datumkolom) · Windsor: Campaign start sending date · DATE</t>
        </is>
      </c>
      <c r="C18" s="26" t="inlineStr">
        <is>
          <t>x</t>
        </is>
      </c>
      <c r="D18" s="27">
        <f>IF(AND($C18="x",$A18&lt;&gt;""),$A18,"")</f>
        <v/>
      </c>
    </row>
    <row r="19">
      <c r="A19" s="16" t="inlineStr">
        <is>
          <t>campaign_send_amt</t>
        </is>
      </c>
      <c r="B19" s="25" t="inlineStr">
        <is>
          <t>Verzonden · Windsor: Campaign total contacts sent · NUMERIC</t>
        </is>
      </c>
      <c r="C19" s="26" t="inlineStr">
        <is>
          <t>x</t>
        </is>
      </c>
      <c r="D19" s="27">
        <f>IF(AND($C19="x",$A19&lt;&gt;""),$A19,"")</f>
        <v/>
      </c>
    </row>
    <row r="20">
      <c r="A20" s="16" t="inlineStr">
        <is>
          <t>campaign_opens</t>
        </is>
      </c>
      <c r="B20" s="25" t="inlineStr">
        <is>
          <t>Opens · Windsor: Campaign opens · NUMERIC</t>
        </is>
      </c>
      <c r="C20" s="26" t="inlineStr">
        <is>
          <t>x</t>
        </is>
      </c>
      <c r="D20" s="27">
        <f>IF(AND($C20="x",$A20&lt;&gt;""),$A20,"")</f>
        <v/>
      </c>
    </row>
    <row r="21">
      <c r="A21" s="16" t="inlineStr">
        <is>
          <t>campaign_uniqueopens</t>
        </is>
      </c>
      <c r="B21" s="25" t="inlineStr">
        <is>
          <t>Unieke opens · Windsor: Campaign unique opens · NUMERIC</t>
        </is>
      </c>
      <c r="C21" s="26" t="inlineStr">
        <is>
          <t>x</t>
        </is>
      </c>
      <c r="D21" s="27">
        <f>IF(AND($C21="x",$A21&lt;&gt;""),$A21,"")</f>
        <v/>
      </c>
    </row>
    <row r="22">
      <c r="A22" s="16" t="inlineStr">
        <is>
          <t>campaign_linkclicks</t>
        </is>
      </c>
      <c r="B22" s="25" t="inlineStr">
        <is>
          <t>Kliks · Windsor: Campaign link clicks · NUMERIC</t>
        </is>
      </c>
      <c r="C22" s="26" t="inlineStr">
        <is>
          <t>x</t>
        </is>
      </c>
      <c r="D22" s="27">
        <f>IF(AND($C22="x",$A22&lt;&gt;""),$A22,"")</f>
        <v/>
      </c>
    </row>
    <row r="23">
      <c r="A23" s="16" t="inlineStr">
        <is>
          <t>campaign_uniquelinkclicks</t>
        </is>
      </c>
      <c r="B23" s="25" t="inlineStr">
        <is>
          <t>Unieke kliks · Windsor: Campaign unique link clicks · NUMERIC</t>
        </is>
      </c>
      <c r="C23" s="26" t="inlineStr">
        <is>
          <t>x</t>
        </is>
      </c>
      <c r="D23" s="27">
        <f>IF(AND($C23="x",$A23&lt;&gt;""),$A23,"")</f>
        <v/>
      </c>
    </row>
    <row r="24">
      <c r="A24" s="16" t="inlineStr">
        <is>
          <t>campaign_unsubscribes</t>
        </is>
      </c>
      <c r="B24" s="25" t="inlineStr">
        <is>
          <t>Uitschrijvingen · Windsor: Campaign unsubscribes · NUMERIC</t>
        </is>
      </c>
      <c r="C24" s="26" t="inlineStr">
        <is>
          <t>x</t>
        </is>
      </c>
      <c r="D24" s="27">
        <f>IF(AND($C24="x",$A24&lt;&gt;""),$A24,"")</f>
        <v/>
      </c>
    </row>
    <row r="25">
      <c r="A25" s="16" t="inlineStr">
        <is>
          <t>campaign_hardbounces</t>
        </is>
      </c>
      <c r="B25" s="25" t="inlineStr">
        <is>
          <t>Hard bounces · Windsor: Campaign hard bounces · NUMERIC</t>
        </is>
      </c>
      <c r="C25" s="26" t="inlineStr">
        <is>
          <t>x</t>
        </is>
      </c>
      <c r="D25" s="27">
        <f>IF(AND($C25="x",$A25&lt;&gt;""),$A25,"")</f>
        <v/>
      </c>
    </row>
    <row r="26">
      <c r="A26" s="16" t="inlineStr">
        <is>
          <t>campaign_softbounces</t>
        </is>
      </c>
      <c r="B26" s="25" t="inlineStr">
        <is>
          <t>Soft bounces · Windsor: Campaign soft bounces · NUMERIC</t>
        </is>
      </c>
      <c r="C26" s="26" t="inlineStr">
        <is>
          <t>x</t>
        </is>
      </c>
      <c r="D26" s="27">
        <f>IF(AND($C26="x",$A26&lt;&gt;""),$A26,"")</f>
        <v/>
      </c>
    </row>
    <row r="27">
      <c r="A27" s="16" t="inlineStr">
        <is>
          <t>campaign_forwards</t>
        </is>
      </c>
      <c r="B27" s="25" t="inlineStr">
        <is>
          <t>Doorgestuurd · Windsor: Campaign forwards · NUMERIC</t>
        </is>
      </c>
      <c r="C27" s="26" t="n"/>
      <c r="D27" s="27">
        <f>IF(AND($C27="x",$A27&lt;&gt;""),$A27,"")</f>
        <v/>
      </c>
    </row>
    <row r="28">
      <c r="A28" s="16" t="inlineStr">
        <is>
          <t>campaign_replies</t>
        </is>
      </c>
      <c r="B28" s="25" t="inlineStr">
        <is>
          <t>Antwoorden · Windsor: Campaign replies · NUMERIC</t>
        </is>
      </c>
      <c r="C28" s="26" t="n"/>
      <c r="D28" s="27">
        <f>IF(AND($C28="x",$A28&lt;&gt;""),$A28,"")</f>
        <v/>
      </c>
    </row>
    <row r="29">
      <c r="A29" s="28" t="inlineStr">
        <is>
          <t>— Overige Windsor-velden van connector 'activecampaign' (260; weergavenaam · type · rapport). Zet een x om ze op te nemen. —</t>
        </is>
      </c>
      <c r="D29" s="27" t="inlineStr"/>
    </row>
    <row r="30">
      <c r="A30" s="25" t="inlineStr">
        <is>
          <t>address_address1</t>
        </is>
      </c>
      <c r="B30" s="29" t="inlineStr">
        <is>
          <t>Address address1 · TEXT · ActiveCampaign adresses</t>
        </is>
      </c>
      <c r="C30" s="26" t="n"/>
      <c r="D30" s="27">
        <f>IF(AND($C30="x",$A30&lt;&gt;""),$A30,"")</f>
        <v/>
      </c>
    </row>
    <row r="31">
      <c r="A31" s="25" t="inlineStr">
        <is>
          <t>address_address2</t>
        </is>
      </c>
      <c r="B31" s="29" t="inlineStr">
        <is>
          <t>Address address2 · TEXT · ActiveCampaign adresses</t>
        </is>
      </c>
      <c r="C31" s="26" t="n"/>
      <c r="D31" s="27">
        <f>IF(AND($C31="x",$A31&lt;&gt;""),$A31,"")</f>
        <v/>
      </c>
    </row>
    <row r="32">
      <c r="A32" s="25" t="inlineStr">
        <is>
          <t>address_allgroup</t>
        </is>
      </c>
      <c r="B32" s="29" t="inlineStr">
        <is>
          <t>Address allgroup · TEXT · ActiveCampaign adresses</t>
        </is>
      </c>
      <c r="C32" s="26" t="n"/>
      <c r="D32" s="27">
        <f>IF(AND($C32="x",$A32&lt;&gt;""),$A32,"")</f>
        <v/>
      </c>
    </row>
    <row r="33">
      <c r="A33" s="25" t="inlineStr">
        <is>
          <t>address_city</t>
        </is>
      </c>
      <c r="B33" s="29" t="inlineStr">
        <is>
          <t>Address city · CITY · ActiveCampaign adresses</t>
        </is>
      </c>
      <c r="C33" s="26" t="n"/>
      <c r="D33" s="27">
        <f>IF(AND($C33="x",$A33&lt;&gt;""),$A33,"")</f>
        <v/>
      </c>
    </row>
    <row r="34">
      <c r="A34" s="25" t="inlineStr">
        <is>
          <t>address_company_name</t>
        </is>
      </c>
      <c r="B34" s="29" t="inlineStr">
        <is>
          <t>Address company name · TEXT · ActiveCampaign adresses</t>
        </is>
      </c>
      <c r="C34" s="26" t="n"/>
      <c r="D34" s="27">
        <f>IF(AND($C34="x",$A34&lt;&gt;""),$A34,"")</f>
        <v/>
      </c>
    </row>
    <row r="35">
      <c r="A35" s="25" t="inlineStr">
        <is>
          <t>address_country</t>
        </is>
      </c>
      <c r="B35" s="29" t="inlineStr">
        <is>
          <t>Address country · COUNTRY · ActiveCampaign adresses</t>
        </is>
      </c>
      <c r="C35" s="26" t="n"/>
      <c r="D35" s="27">
        <f>IF(AND($C35="x",$A35&lt;&gt;""),$A35,"")</f>
        <v/>
      </c>
    </row>
    <row r="36">
      <c r="A36" s="25" t="inlineStr">
        <is>
          <t>address_district</t>
        </is>
      </c>
      <c r="B36" s="29" t="inlineStr">
        <is>
          <t>Address district · TEXT · ActiveCampaign adresses</t>
        </is>
      </c>
      <c r="C36" s="26" t="n"/>
      <c r="D36" s="27">
        <f>IF(AND($C36="x",$A36&lt;&gt;""),$A36,"")</f>
        <v/>
      </c>
    </row>
    <row r="37">
      <c r="A37" s="25" t="inlineStr">
        <is>
          <t>address_id</t>
        </is>
      </c>
      <c r="B37" s="29" t="inlineStr">
        <is>
          <t>Address ID · TEXT · ActiveCampaign adresses</t>
        </is>
      </c>
      <c r="C37" s="26" t="n"/>
      <c r="D37" s="27">
        <f>IF(AND($C37="x",$A37&lt;&gt;""),$A37,"")</f>
        <v/>
      </c>
    </row>
    <row r="38">
      <c r="A38" s="25" t="inlineStr">
        <is>
          <t>address_is_default</t>
        </is>
      </c>
      <c r="B38" s="29" t="inlineStr">
        <is>
          <t>Address is default flag · TEXT · ActiveCampaign adresses</t>
        </is>
      </c>
      <c r="C38" s="26" t="n"/>
      <c r="D38" s="27">
        <f>IF(AND($C38="x",$A38&lt;&gt;""),$A38,"")</f>
        <v/>
      </c>
    </row>
    <row r="39">
      <c r="A39" s="25" t="inlineStr">
        <is>
          <t>address_state</t>
        </is>
      </c>
      <c r="B39" s="29" t="inlineStr">
        <is>
          <t>Address state · TEXT · ActiveCampaign adresses</t>
        </is>
      </c>
      <c r="C39" s="26" t="n"/>
      <c r="D39" s="27">
        <f>IF(AND($C39="x",$A39&lt;&gt;""),$A39,"")</f>
        <v/>
      </c>
    </row>
    <row r="40">
      <c r="A40" s="25" t="inlineStr">
        <is>
          <t>address_zip</t>
        </is>
      </c>
      <c r="B40" s="29" t="inlineStr">
        <is>
          <t>Address zip · TEXT · ActiveCampaign adresses</t>
        </is>
      </c>
      <c r="C40" s="26" t="n"/>
      <c r="D40" s="27">
        <f>IF(AND($C40="x",$A40&lt;&gt;""),$A40,"")</f>
        <v/>
      </c>
    </row>
    <row r="41">
      <c r="A41" s="25" t="inlineStr">
        <is>
          <t>automation_cdate</t>
        </is>
      </c>
      <c r="B41" s="29" t="inlineStr">
        <is>
          <t>Automation creation date · DATE · ActiveCampaign automations</t>
        </is>
      </c>
      <c r="C41" s="26" t="n"/>
      <c r="D41" s="27">
        <f>IF(AND($C41="x",$A41&lt;&gt;""),$A41,"")</f>
        <v/>
      </c>
    </row>
    <row r="42">
      <c r="A42" s="25" t="inlineStr">
        <is>
          <t>automation_defaultscreenshot</t>
        </is>
      </c>
      <c r="B42" s="29" t="inlineStr">
        <is>
          <t>Automation default screenshot · TEXT · ActiveCampaign automations</t>
        </is>
      </c>
      <c r="C42" s="26" t="n"/>
      <c r="D42" s="27">
        <f>IF(AND($C42="x",$A42&lt;&gt;""),$A42,"")</f>
        <v/>
      </c>
    </row>
    <row r="43">
      <c r="A43" s="25" t="inlineStr">
        <is>
          <t>automation_entered</t>
        </is>
      </c>
      <c r="B43" s="29" t="inlineStr">
        <is>
          <t>Automation entered · NUMERIC · ActiveCampaign automations</t>
        </is>
      </c>
      <c r="C43" s="26" t="n"/>
      <c r="D43" s="27">
        <f>IF(AND($C43="x",$A43&lt;&gt;""),$A43,"")</f>
        <v/>
      </c>
    </row>
    <row r="44">
      <c r="A44" s="25" t="inlineStr">
        <is>
          <t>automation_exited</t>
        </is>
      </c>
      <c r="B44" s="29" t="inlineStr">
        <is>
          <t>Automation exited · NUMERIC · ActiveCampaign automations</t>
        </is>
      </c>
      <c r="C44" s="26" t="n"/>
      <c r="D44" s="27">
        <f>IF(AND($C44="x",$A44&lt;&gt;""),$A44,"")</f>
        <v/>
      </c>
    </row>
    <row r="45">
      <c r="A45" s="25" t="inlineStr">
        <is>
          <t>automation_hidden</t>
        </is>
      </c>
      <c r="B45" s="29" t="inlineStr">
        <is>
          <t>Automation hidden · TEXT · ActiveCampaign automations</t>
        </is>
      </c>
      <c r="C45" s="26" t="n"/>
      <c r="D45" s="27">
        <f>IF(AND($C45="x",$A45&lt;&gt;""),$A45,"")</f>
        <v/>
      </c>
    </row>
    <row r="46">
      <c r="A46" s="25" t="inlineStr">
        <is>
          <t>automation_id</t>
        </is>
      </c>
      <c r="B46" s="29" t="inlineStr">
        <is>
          <t>Automation ID · TEXT · ActiveCampaign automations</t>
        </is>
      </c>
      <c r="C46" s="26" t="n"/>
      <c r="D46" s="27">
        <f>IF(AND($C46="x",$A46&lt;&gt;""),$A46,"")</f>
        <v/>
      </c>
    </row>
    <row r="47">
      <c r="A47" s="25" t="inlineStr">
        <is>
          <t>automation_mdate</t>
        </is>
      </c>
      <c r="B47" s="29" t="inlineStr">
        <is>
          <t>Automation modification date · DATE · ActiveCampaign automations</t>
        </is>
      </c>
      <c r="C47" s="26" t="n"/>
      <c r="D47" s="27">
        <f>IF(AND($C47="x",$A47&lt;&gt;""),$A47,"")</f>
        <v/>
      </c>
    </row>
    <row r="48">
      <c r="A48" s="25" t="inlineStr">
        <is>
          <t>automation_name</t>
        </is>
      </c>
      <c r="B48" s="29" t="inlineStr">
        <is>
          <t>Automation name · TEXT · ActiveCampaign automations</t>
        </is>
      </c>
      <c r="C48" s="26" t="n"/>
      <c r="D48" s="27">
        <f>IF(AND($C48="x",$A48&lt;&gt;""),$A48,"")</f>
        <v/>
      </c>
    </row>
    <row r="49">
      <c r="A49" s="25" t="inlineStr">
        <is>
          <t>automation_screenshot</t>
        </is>
      </c>
      <c r="B49" s="29" t="inlineStr">
        <is>
          <t>Automation screenshot · TEXT · ActiveCampaign automations</t>
        </is>
      </c>
      <c r="C49" s="26" t="n"/>
      <c r="D49" s="27">
        <f>IF(AND($C49="x",$A49&lt;&gt;""),$A49,"")</f>
        <v/>
      </c>
    </row>
    <row r="50">
      <c r="A50" s="25" t="inlineStr">
        <is>
          <t>automation_status</t>
        </is>
      </c>
      <c r="B50" s="29" t="inlineStr">
        <is>
          <t>Automation status · TEXT · ActiveCampaign automations</t>
        </is>
      </c>
      <c r="C50" s="26" t="n"/>
      <c r="D50" s="27">
        <f>IF(AND($C50="x",$A50&lt;&gt;""),$A50,"")</f>
        <v/>
      </c>
    </row>
    <row r="51">
      <c r="A51" s="25" t="inlineStr">
        <is>
          <t>automation_userid</t>
        </is>
      </c>
      <c r="B51" s="29" t="inlineStr">
        <is>
          <t>Automation user ID · TEXT · ActiveCampaign automations</t>
        </is>
      </c>
      <c r="C51" s="26" t="n"/>
      <c r="D51" s="27">
        <f>IF(AND($C51="x",$A51&lt;&gt;""),$A51,"")</f>
        <v/>
      </c>
    </row>
    <row r="52">
      <c r="A52" s="25" t="inlineStr">
        <is>
          <t>campaign_activerss_interval</t>
        </is>
      </c>
      <c r="B52" s="29" t="inlineStr">
        <is>
          <t>Campaign activerss interval · TEXT · ActiveCampaign campaigns</t>
        </is>
      </c>
      <c r="C52" s="26" t="n"/>
      <c r="D52" s="27">
        <f>IF(AND($C52="x",$A52&lt;&gt;""),$A52,"")</f>
        <v/>
      </c>
    </row>
    <row r="53">
      <c r="A53" s="25" t="inlineStr">
        <is>
          <t>campaign_activerss_items</t>
        </is>
      </c>
      <c r="B53" s="29" t="inlineStr">
        <is>
          <t>Campaign activerss items · TEXT · ActiveCampaign campaigns</t>
        </is>
      </c>
      <c r="C53" s="26" t="n"/>
      <c r="D53" s="27">
        <f>IF(AND($C53="x",$A53&lt;&gt;""),$A53,"")</f>
        <v/>
      </c>
    </row>
    <row r="54">
      <c r="A54" s="25" t="inlineStr">
        <is>
          <t>campaign_activerss_url</t>
        </is>
      </c>
      <c r="B54" s="29" t="inlineStr">
        <is>
          <t>Campaign activerss URL · TEXT · ActiveCampaign campaigns</t>
        </is>
      </c>
      <c r="C54" s="26" t="n"/>
      <c r="D54" s="27">
        <f>IF(AND($C54="x",$A54&lt;&gt;""),$A54,"")</f>
        <v/>
      </c>
    </row>
    <row r="55">
      <c r="A55" s="25" t="inlineStr">
        <is>
          <t>campaign_addressid</t>
        </is>
      </c>
      <c r="B55" s="29" t="inlineStr">
        <is>
          <t>Campaign address ID · TEXT · ActiveCampaign campaigns</t>
        </is>
      </c>
      <c r="C55" s="26" t="n"/>
      <c r="D55" s="27">
        <f>IF(AND($C55="x",$A55&lt;&gt;""),$A55,"")</f>
        <v/>
      </c>
    </row>
    <row r="56">
      <c r="A56" s="25" t="inlineStr">
        <is>
          <t>campaign_analytics_campaign_name</t>
        </is>
      </c>
      <c r="B56" s="29" t="inlineStr">
        <is>
          <t>Campaign analytics_campaign_name · TEXT · ActiveCampaign campaigns</t>
        </is>
      </c>
      <c r="C56" s="26" t="n"/>
      <c r="D56" s="27">
        <f>IF(AND($C56="x",$A56&lt;&gt;""),$A56,"")</f>
        <v/>
      </c>
    </row>
    <row r="57">
      <c r="A57" s="25" t="inlineStr">
        <is>
          <t>campaign_automation</t>
        </is>
      </c>
      <c r="B57" s="29" t="inlineStr">
        <is>
          <t>Campaign automation · TEXT · ActiveCampaign campaigns</t>
        </is>
      </c>
      <c r="C57" s="26" t="n"/>
      <c r="D57" s="27">
        <f>IF(AND($C57="x",$A57&lt;&gt;""),$A57,"")</f>
        <v/>
      </c>
    </row>
    <row r="58">
      <c r="A58" s="25" t="inlineStr">
        <is>
          <t>campaign_basemessageid</t>
        </is>
      </c>
      <c r="B58" s="29" t="inlineStr">
        <is>
          <t>Campaign base message ID · TEXT · ActiveCampaign campaigns</t>
        </is>
      </c>
      <c r="C58" s="26" t="n"/>
      <c r="D58" s="27">
        <f>IF(AND($C58="x",$A58&lt;&gt;""),$A58,"")</f>
        <v/>
      </c>
    </row>
    <row r="59">
      <c r="A59" s="25" t="inlineStr">
        <is>
          <t>campaign_basetemplateid</t>
        </is>
      </c>
      <c r="B59" s="29" t="inlineStr">
        <is>
          <t>Campaign basetemplate ID · TEXT · ActiveCampaign campaigns</t>
        </is>
      </c>
      <c r="C59" s="26" t="n"/>
      <c r="D59" s="27">
        <f>IF(AND($C59="x",$A59&lt;&gt;""),$A59,"")</f>
        <v/>
      </c>
    </row>
    <row r="60">
      <c r="A60" s="25" t="inlineStr">
        <is>
          <t>campaign_bounceid</t>
        </is>
      </c>
      <c r="B60" s="29" t="inlineStr">
        <is>
          <t>Campaign bounce ID · TEXT · ActiveCampaign campaigns</t>
        </is>
      </c>
      <c r="C60" s="26" t="n"/>
      <c r="D60" s="27">
        <f>IF(AND($C60="x",$A60&lt;&gt;""),$A60,"")</f>
        <v/>
      </c>
    </row>
    <row r="61">
      <c r="A61" s="25" t="inlineStr">
        <is>
          <t>campaign_cdate</t>
        </is>
      </c>
      <c r="B61" s="29" t="inlineStr">
        <is>
          <t>Campaign creation date · DATE · ActiveCampaign campaigns</t>
        </is>
      </c>
      <c r="C61" s="26" t="n"/>
      <c r="D61" s="27">
        <f>IF(AND($C61="x",$A61&lt;&gt;""),$A61,"")</f>
        <v/>
      </c>
    </row>
    <row r="62">
      <c r="A62" s="25" t="inlineStr">
        <is>
          <t>campaign_deletestamp</t>
        </is>
      </c>
      <c r="B62" s="29" t="inlineStr">
        <is>
          <t>Campaign deletestamp · TEXT · ActiveCampaign campaigns</t>
        </is>
      </c>
      <c r="C62" s="26" t="n"/>
      <c r="D62" s="27">
        <f>IF(AND($C62="x",$A62&lt;&gt;""),$A62,"")</f>
        <v/>
      </c>
    </row>
    <row r="63">
      <c r="A63" s="25" t="inlineStr">
        <is>
          <t>campaign_embed_images</t>
        </is>
      </c>
      <c r="B63" s="29" t="inlineStr">
        <is>
          <t>Campaign embed_images · TEXT · ActiveCampaign campaigns</t>
        </is>
      </c>
      <c r="C63" s="26" t="n"/>
      <c r="D63" s="27">
        <f>IF(AND($C63="x",$A63&lt;&gt;""),$A63,"")</f>
        <v/>
      </c>
    </row>
    <row r="64">
      <c r="A64" s="25" t="inlineStr">
        <is>
          <t>campaign_facebook</t>
        </is>
      </c>
      <c r="B64" s="29" t="inlineStr">
        <is>
          <t>Campaign facebook · TEXT · ActiveCampaign campaigns</t>
        </is>
      </c>
      <c r="C64" s="26" t="n"/>
      <c r="D64" s="27">
        <f>IF(AND($C64="x",$A64&lt;&gt;""),$A64,"")</f>
        <v/>
      </c>
    </row>
    <row r="65">
      <c r="A65" s="25" t="inlineStr">
        <is>
          <t>campaign_formid</t>
        </is>
      </c>
      <c r="B65" s="29" t="inlineStr">
        <is>
          <t>Campaign form ID · TEXT · ActiveCampaign campaigns</t>
        </is>
      </c>
      <c r="C65" s="26" t="n"/>
      <c r="D65" s="27">
        <f>IF(AND($C65="x",$A65&lt;&gt;""),$A65,"")</f>
        <v/>
      </c>
    </row>
    <row r="66">
      <c r="A66" s="25" t="inlineStr">
        <is>
          <t>campaign_htmlunsub</t>
        </is>
      </c>
      <c r="B66" s="29" t="inlineStr">
        <is>
          <t>Campaign html unsub · NUMERIC · ActiveCampaign campaigns</t>
        </is>
      </c>
      <c r="C66" s="26" t="n"/>
      <c r="D66" s="27">
        <f>IF(AND($C66="x",$A66&lt;&gt;""),$A66,"")</f>
        <v/>
      </c>
    </row>
    <row r="67">
      <c r="A67" s="25" t="inlineStr">
        <is>
          <t>campaign_htmlunsubdata</t>
        </is>
      </c>
      <c r="B67" s="29" t="inlineStr">
        <is>
          <t>Campaign html unsub data · TEXT · ActiveCampaign campaigns</t>
        </is>
      </c>
      <c r="C67" s="26" t="n"/>
      <c r="D67" s="27">
        <f>IF(AND($C67="x",$A67&lt;&gt;""),$A67,"")</f>
        <v/>
      </c>
    </row>
    <row r="68">
      <c r="A68" s="25" t="inlineStr">
        <is>
          <t>campaign_ip4</t>
        </is>
      </c>
      <c r="B68" s="29" t="inlineStr">
        <is>
          <t>Campaign ip4 · TEXT · ActiveCampaign campaigns</t>
        </is>
      </c>
      <c r="C68" s="26" t="n"/>
      <c r="D68" s="27">
        <f>IF(AND($C68="x",$A68&lt;&gt;""),$A68,"")</f>
        <v/>
      </c>
    </row>
    <row r="69">
      <c r="A69" s="25" t="inlineStr">
        <is>
          <t>campaign_label</t>
        </is>
      </c>
      <c r="B69" s="29" t="inlineStr">
        <is>
          <t>Campaign Label · TEXT · ActiveCampaign campaigns</t>
        </is>
      </c>
      <c r="C69" s="26" t="n"/>
      <c r="D69" s="27">
        <f>IF(AND($C69="x",$A69&lt;&gt;""),$A69,"")</f>
        <v/>
      </c>
    </row>
    <row r="70">
      <c r="A70" s="25" t="inlineStr">
        <is>
          <t>campaign_laststep</t>
        </is>
      </c>
      <c r="B70" s="29" t="inlineStr">
        <is>
          <t>Campaign last step · TEXT · ActiveCampaign campaigns</t>
        </is>
      </c>
      <c r="C70" s="26" t="n"/>
      <c r="D70" s="27">
        <f>IF(AND($C70="x",$A70&lt;&gt;""),$A70,"")</f>
        <v/>
      </c>
    </row>
    <row r="71">
      <c r="A71" s="25" t="inlineStr">
        <is>
          <t>campaign_ldate</t>
        </is>
      </c>
      <c r="B71" s="29" t="inlineStr">
        <is>
          <t>Campaign date last sent to contact · DATE · ActiveCampaign campaigns</t>
        </is>
      </c>
      <c r="C71" s="26" t="n"/>
      <c r="D71" s="27">
        <f>IF(AND($C71="x",$A71&lt;&gt;""),$A71,"")</f>
        <v/>
      </c>
    </row>
    <row r="72">
      <c r="A72" s="25" t="inlineStr">
        <is>
          <t>campaign_mail_cleanup</t>
        </is>
      </c>
      <c r="B72" s="29" t="inlineStr">
        <is>
          <t>Campaign mail_cleanup · TEXT · ActiveCampaign campaigns</t>
        </is>
      </c>
      <c r="C72" s="26" t="n"/>
      <c r="D72" s="27">
        <f>IF(AND($C72="x",$A72&lt;&gt;""),$A72,"")</f>
        <v/>
      </c>
    </row>
    <row r="73">
      <c r="A73" s="25" t="inlineStr">
        <is>
          <t>campaign_mail_send</t>
        </is>
      </c>
      <c r="B73" s="29" t="inlineStr">
        <is>
          <t>Campaign mail_send · TEXT · ActiveCampaign campaigns</t>
        </is>
      </c>
      <c r="C73" s="26" t="n"/>
      <c r="D73" s="27">
        <f>IF(AND($C73="x",$A73&lt;&gt;""),$A73,"")</f>
        <v/>
      </c>
    </row>
    <row r="74">
      <c r="A74" s="25" t="inlineStr">
        <is>
          <t>campaign_mail_transfer</t>
        </is>
      </c>
      <c r="B74" s="29" t="inlineStr">
        <is>
          <t>Campaign mail transfer · TEXT · ActiveCampaign campaigns</t>
        </is>
      </c>
      <c r="C74" s="26" t="n"/>
      <c r="D74" s="27">
        <f>IF(AND($C74="x",$A74&lt;&gt;""),$A74,"")</f>
        <v/>
      </c>
    </row>
    <row r="75">
      <c r="A75" s="25" t="inlineStr">
        <is>
          <t>campaign_mailer_log_file</t>
        </is>
      </c>
      <c r="B75" s="29" t="inlineStr">
        <is>
          <t>Campaign mailer_log_file · TEXT · ActiveCampaign campaigns</t>
        </is>
      </c>
      <c r="C75" s="26" t="n"/>
      <c r="D75" s="27">
        <f>IF(AND($C75="x",$A75&lt;&gt;""),$A75,"")</f>
        <v/>
      </c>
    </row>
    <row r="76">
      <c r="A76" s="25" t="inlineStr">
        <is>
          <t>campaign_managetext</t>
        </is>
      </c>
      <c r="B76" s="29" t="inlineStr">
        <is>
          <t>Campaign manage text · TEXT · ActiveCampaign campaigns</t>
        </is>
      </c>
      <c r="C76" s="26" t="n"/>
      <c r="D76" s="27">
        <f>IF(AND($C76="x",$A76&lt;&gt;""),$A76,"")</f>
        <v/>
      </c>
    </row>
    <row r="77">
      <c r="A77" s="25" t="inlineStr">
        <is>
          <t>campaign_mdate</t>
        </is>
      </c>
      <c r="B77" s="29" t="inlineStr">
        <is>
          <t>Campaign modification date · DATE · ActiveCampaign campaigns</t>
        </is>
      </c>
      <c r="C77" s="26" t="n"/>
      <c r="D77" s="27">
        <f>IF(AND($C77="x",$A77&lt;&gt;""),$A77,"")</f>
        <v/>
      </c>
    </row>
    <row r="78">
      <c r="A78" s="25" t="inlineStr">
        <is>
          <t>campaign_public</t>
        </is>
      </c>
      <c r="B78" s="29" t="inlineStr">
        <is>
          <t>Campaign public · TEXT · ActiveCampaign campaigns</t>
        </is>
      </c>
      <c r="C78" s="26" t="n"/>
      <c r="D78" s="27">
        <f>IF(AND($C78="x",$A78&lt;&gt;""),$A78,"")</f>
        <v/>
      </c>
    </row>
    <row r="79">
      <c r="A79" s="25" t="inlineStr">
        <is>
          <t>campaign_realcid</t>
        </is>
      </c>
      <c r="B79" s="29" t="inlineStr">
        <is>
          <t>Campaign realcid · TEXT · ActiveCampaign campaigns</t>
        </is>
      </c>
      <c r="C79" s="26" t="n"/>
      <c r="D79" s="27">
        <f>IF(AND($C79="x",$A79&lt;&gt;""),$A79,"")</f>
        <v/>
      </c>
    </row>
    <row r="80">
      <c r="A80" s="25" t="inlineStr">
        <is>
          <t>campaign_recurring</t>
        </is>
      </c>
      <c r="B80" s="29" t="inlineStr">
        <is>
          <t>Campaign recurring · TEXT · ActiveCampaign campaigns</t>
        </is>
      </c>
      <c r="C80" s="26" t="n"/>
      <c r="D80" s="27">
        <f>IF(AND($C80="x",$A80&lt;&gt;""),$A80,"")</f>
        <v/>
      </c>
    </row>
    <row r="81">
      <c r="A81" s="25" t="inlineStr">
        <is>
          <t>campaign_reminder_field</t>
        </is>
      </c>
      <c r="B81" s="29" t="inlineStr">
        <is>
          <t>Campaign reminder field · TEXT · ActiveCampaign campaigns</t>
        </is>
      </c>
      <c r="C81" s="26" t="n"/>
      <c r="D81" s="27">
        <f>IF(AND($C81="x",$A81&lt;&gt;""),$A81,"")</f>
        <v/>
      </c>
    </row>
    <row r="82">
      <c r="A82" s="25" t="inlineStr">
        <is>
          <t>campaign_reminder_format</t>
        </is>
      </c>
      <c r="B82" s="29" t="inlineStr">
        <is>
          <t>Campaign reminder format · TEXT · ActiveCampaign campaigns</t>
        </is>
      </c>
      <c r="C82" s="26" t="n"/>
      <c r="D82" s="27">
        <f>IF(AND($C82="x",$A82&lt;&gt;""),$A82,"")</f>
        <v/>
      </c>
    </row>
    <row r="83">
      <c r="A83" s="25" t="inlineStr">
        <is>
          <t>campaign_reminder_last_cron_run</t>
        </is>
      </c>
      <c r="B83" s="29" t="inlineStr">
        <is>
          <t>Campaign reminder last cron run · TEXT · ActiveCampaign campaigns</t>
        </is>
      </c>
      <c r="C83" s="26" t="n"/>
      <c r="D83" s="27">
        <f>IF(AND($C83="x",$A83&lt;&gt;""),$A83,"")</f>
        <v/>
      </c>
    </row>
    <row r="84">
      <c r="A84" s="25" t="inlineStr">
        <is>
          <t>campaign_reminder_offset</t>
        </is>
      </c>
      <c r="B84" s="29" t="inlineStr">
        <is>
          <t>Campaign reminder offset · TEXT · ActiveCampaign campaigns</t>
        </is>
      </c>
      <c r="C84" s="26" t="n"/>
      <c r="D84" s="27">
        <f>IF(AND($C84="x",$A84&lt;&gt;""),$A84,"")</f>
        <v/>
      </c>
    </row>
    <row r="85">
      <c r="A85" s="25" t="inlineStr">
        <is>
          <t>campaign_reminder_offset_sign</t>
        </is>
      </c>
      <c r="B85" s="29" t="inlineStr">
        <is>
          <t>Campaign reminder offset sign · TEXT · ActiveCampaign campaigns</t>
        </is>
      </c>
      <c r="C85" s="26" t="n"/>
      <c r="D85" s="27">
        <f>IF(AND($C85="x",$A85&lt;&gt;""),$A85,"")</f>
        <v/>
      </c>
    </row>
    <row r="86">
      <c r="A86" s="25" t="inlineStr">
        <is>
          <t>campaign_reminder_offset_type</t>
        </is>
      </c>
      <c r="B86" s="29" t="inlineStr">
        <is>
          <t>Campaign reminder offset type · TEXT · ActiveCampaign campaigns</t>
        </is>
      </c>
      <c r="C86" s="26" t="n"/>
      <c r="D86" s="27">
        <f>IF(AND($C86="x",$A86&lt;&gt;""),$A86,"")</f>
        <v/>
      </c>
    </row>
    <row r="87">
      <c r="A87" s="25" t="inlineStr">
        <is>
          <t>campaign_reminder_type</t>
        </is>
      </c>
      <c r="B87" s="29" t="inlineStr">
        <is>
          <t>Campaign reminder type · TEXT · ActiveCampaign campaigns</t>
        </is>
      </c>
      <c r="C87" s="26" t="n"/>
      <c r="D87" s="27">
        <f>IF(AND($C87="x",$A87&lt;&gt;""),$A87,"")</f>
        <v/>
      </c>
    </row>
    <row r="88">
      <c r="A88" s="25" t="inlineStr">
        <is>
          <t>campaign_replysys</t>
        </is>
      </c>
      <c r="B88" s="29" t="inlineStr">
        <is>
          <t>Campaign replysys · TEXT · ActiveCampaign campaigns</t>
        </is>
      </c>
      <c r="C88" s="26" t="n"/>
      <c r="D88" s="27">
        <f>IF(AND($C88="x",$A88&lt;&gt;""),$A88,"")</f>
        <v/>
      </c>
    </row>
    <row r="89">
      <c r="A89" s="25" t="inlineStr">
        <is>
          <t>campaign_responder_existing</t>
        </is>
      </c>
      <c r="B89" s="29" t="inlineStr">
        <is>
          <t>Campaign responder existing · TEXT · ActiveCampaign campaigns</t>
        </is>
      </c>
      <c r="C89" s="26" t="n"/>
      <c r="D89" s="27">
        <f>IF(AND($C89="x",$A89&lt;&gt;""),$A89,"")</f>
        <v/>
      </c>
    </row>
    <row r="90">
      <c r="A90" s="25" t="inlineStr">
        <is>
          <t>campaign_responder_offset</t>
        </is>
      </c>
      <c r="B90" s="29" t="inlineStr">
        <is>
          <t>Campaign responder offset · TEXT · ActiveCampaign campaigns</t>
        </is>
      </c>
      <c r="C90" s="26" t="n"/>
      <c r="D90" s="27">
        <f>IF(AND($C90="x",$A90&lt;&gt;""),$A90,"")</f>
        <v/>
      </c>
    </row>
    <row r="91">
      <c r="A91" s="25" t="inlineStr">
        <is>
          <t>campaign_responder_type</t>
        </is>
      </c>
      <c r="B91" s="29" t="inlineStr">
        <is>
          <t>Campaign responder type · TEXT · ActiveCampaign campaigns</t>
        </is>
      </c>
      <c r="C91" s="26" t="n"/>
      <c r="D91" s="27">
        <f>IF(AND($C91="x",$A91&lt;&gt;""),$A91,"")</f>
        <v/>
      </c>
    </row>
    <row r="92">
      <c r="A92" s="25" t="inlineStr">
        <is>
          <t>campaign_schedule</t>
        </is>
      </c>
      <c r="B92" s="29" t="inlineStr">
        <is>
          <t>Campaign schedule · TEXT · ActiveCampaign campaigns</t>
        </is>
      </c>
      <c r="C92" s="26" t="n"/>
      <c r="D92" s="27">
        <f>IF(AND($C92="x",$A92&lt;&gt;""),$A92,"")</f>
        <v/>
      </c>
    </row>
    <row r="93">
      <c r="A93" s="25" t="inlineStr">
        <is>
          <t>campaign_scheduleddate</t>
        </is>
      </c>
      <c r="B93" s="29" t="inlineStr">
        <is>
          <t>Campaign scheduled date · DATE · ActiveCampaign campaigns</t>
        </is>
      </c>
      <c r="C93" s="26" t="n"/>
      <c r="D93" s="27">
        <f>IF(AND($C93="x",$A93&lt;&gt;""),$A93,"")</f>
        <v/>
      </c>
    </row>
    <row r="94">
      <c r="A94" s="25" t="inlineStr">
        <is>
          <t>campaign_segmentid</t>
        </is>
      </c>
      <c r="B94" s="29" t="inlineStr">
        <is>
          <t>Campaign segment ID · TEXT · ActiveCampaign campaigns</t>
        </is>
      </c>
      <c r="C94" s="26" t="n"/>
      <c r="D94" s="27">
        <f>IF(AND($C94="x",$A94&lt;&gt;""),$A94,"")</f>
        <v/>
      </c>
    </row>
    <row r="95">
      <c r="A95" s="25" t="inlineStr">
        <is>
          <t>campaign_sendid</t>
        </is>
      </c>
      <c r="B95" s="29" t="inlineStr">
        <is>
          <t>Campaign send ID · TEXT · ActiveCampaign campaigns</t>
        </is>
      </c>
      <c r="C95" s="26" t="n"/>
      <c r="D95" s="27">
        <f>IF(AND($C95="x",$A95&lt;&gt;""),$A95,"")</f>
        <v/>
      </c>
    </row>
    <row r="96">
      <c r="A96" s="25" t="inlineStr">
        <is>
          <t>campaign_seriesid</t>
        </is>
      </c>
      <c r="B96" s="29" t="inlineStr">
        <is>
          <t>Campaign series ID · TEXT · ActiveCampaign campaigns</t>
        </is>
      </c>
      <c r="C96" s="26" t="n"/>
      <c r="D96" s="27">
        <f>IF(AND($C96="x",$A96&lt;&gt;""),$A96,"")</f>
        <v/>
      </c>
    </row>
    <row r="97">
      <c r="A97" s="25" t="inlineStr">
        <is>
          <t>campaign_socialshares</t>
        </is>
      </c>
      <c r="B97" s="29" t="inlineStr">
        <is>
          <t>Campaign social shares · NUMERIC · ActiveCampaign campaigns</t>
        </is>
      </c>
      <c r="C97" s="26" t="n"/>
      <c r="D97" s="27">
        <f>IF(AND($C97="x",$A97&lt;&gt;""),$A97,"")</f>
        <v/>
      </c>
    </row>
    <row r="98">
      <c r="A98" s="25" t="inlineStr">
        <is>
          <t>campaign_source</t>
        </is>
      </c>
      <c r="B98" s="29" t="inlineStr">
        <is>
          <t>Campaign source · TEXT · ActiveCampaign campaigns</t>
        </is>
      </c>
      <c r="C98" s="26" t="n"/>
      <c r="D98" s="27">
        <f>IF(AND($C98="x",$A98&lt;&gt;""),$A98,"")</f>
        <v/>
      </c>
    </row>
    <row r="99">
      <c r="A99" s="25" t="inlineStr">
        <is>
          <t>campaign_split_content</t>
        </is>
      </c>
      <c r="B99" s="29" t="inlineStr">
        <is>
          <t>Campaign split content · TEXT · ActiveCampaign campaigns</t>
        </is>
      </c>
      <c r="C99" s="26" t="n"/>
      <c r="D99" s="27">
        <f>IF(AND($C99="x",$A99&lt;&gt;""),$A99,"")</f>
        <v/>
      </c>
    </row>
    <row r="100">
      <c r="A100" s="25" t="inlineStr">
        <is>
          <t>campaign_split_offset</t>
        </is>
      </c>
      <c r="B100" s="29" t="inlineStr">
        <is>
          <t>Campaign split offset · TEXT · ActiveCampaign campaigns</t>
        </is>
      </c>
      <c r="C100" s="26" t="n"/>
      <c r="D100" s="27">
        <f>IF(AND($C100="x",$A100&lt;&gt;""),$A100,"")</f>
        <v/>
      </c>
    </row>
    <row r="101">
      <c r="A101" s="25" t="inlineStr">
        <is>
          <t>campaign_split_offset_type</t>
        </is>
      </c>
      <c r="B101" s="29" t="inlineStr">
        <is>
          <t>Campaign split offset type · TEXT · ActiveCampaign campaigns</t>
        </is>
      </c>
      <c r="C101" s="26" t="n"/>
      <c r="D101" s="27">
        <f>IF(AND($C101="x",$A101&lt;&gt;""),$A101,"")</f>
        <v/>
      </c>
    </row>
    <row r="102">
      <c r="A102" s="25" t="inlineStr">
        <is>
          <t>campaign_split_type</t>
        </is>
      </c>
      <c r="B102" s="29" t="inlineStr">
        <is>
          <t>Campaign split type · TEXT · ActiveCampaign campaigns</t>
        </is>
      </c>
      <c r="C102" s="26" t="n"/>
      <c r="D102" s="27">
        <f>IF(AND($C102="x",$A102&lt;&gt;""),$A102,"")</f>
        <v/>
      </c>
    </row>
    <row r="103">
      <c r="A103" s="25" t="inlineStr">
        <is>
          <t>campaign_split_winner_awaiting</t>
        </is>
      </c>
      <c r="B103" s="29" t="inlineStr">
        <is>
          <t>Campaign split winner awaiting · TEXT · ActiveCampaign campaigns</t>
        </is>
      </c>
      <c r="C103" s="26" t="n"/>
      <c r="D103" s="27">
        <f>IF(AND($C103="x",$A103&lt;&gt;""),$A103,"")</f>
        <v/>
      </c>
    </row>
    <row r="104">
      <c r="A104" s="25" t="inlineStr">
        <is>
          <t>campaign_split_winner_messageid</t>
        </is>
      </c>
      <c r="B104" s="29" t="inlineStr">
        <is>
          <t>Campaign split winner message ID · TEXT · ActiveCampaign campaigns</t>
        </is>
      </c>
      <c r="C104" s="26" t="n"/>
      <c r="D104" s="27">
        <f>IF(AND($C104="x",$A104&lt;&gt;""),$A104,"")</f>
        <v/>
      </c>
    </row>
    <row r="105">
      <c r="A105" s="25" t="inlineStr">
        <is>
          <t>campaign_subscriberclicks</t>
        </is>
      </c>
      <c r="B105" s="29" t="inlineStr">
        <is>
          <t>Campaign subscriber clicks · NUMERIC · ActiveCampaign campaigns</t>
        </is>
      </c>
      <c r="C105" s="26" t="n"/>
      <c r="D105" s="27">
        <f>IF(AND($C105="x",$A105&lt;&gt;""),$A105,"")</f>
        <v/>
      </c>
    </row>
    <row r="106">
      <c r="A106" s="25" t="inlineStr">
        <is>
          <t>campaign_survey</t>
        </is>
      </c>
      <c r="B106" s="29" t="inlineStr">
        <is>
          <t>Campaign survey · TEXT · ActiveCampaign campaigns</t>
        </is>
      </c>
      <c r="C106" s="26" t="n"/>
      <c r="D106" s="27">
        <f>IF(AND($C106="x",$A106&lt;&gt;""),$A106,"")</f>
        <v/>
      </c>
    </row>
    <row r="107">
      <c r="A107" s="25" t="inlineStr">
        <is>
          <t>campaign_textunsub</t>
        </is>
      </c>
      <c r="B107" s="29" t="inlineStr">
        <is>
          <t>Campaign text unsub · NUMERIC · ActiveCampaign campaigns</t>
        </is>
      </c>
      <c r="C107" s="26" t="n"/>
      <c r="D107" s="27">
        <f>IF(AND($C107="x",$A107&lt;&gt;""),$A107,"")</f>
        <v/>
      </c>
    </row>
    <row r="108">
      <c r="A108" s="25" t="inlineStr">
        <is>
          <t>campaign_textunsubdata</t>
        </is>
      </c>
      <c r="B108" s="29" t="inlineStr">
        <is>
          <t>Campaign text unsub data · TEXT · ActiveCampaign campaigns</t>
        </is>
      </c>
      <c r="C108" s="26" t="n"/>
      <c r="D108" s="27">
        <f>IF(AND($C108="x",$A108&lt;&gt;""),$A108,"")</f>
        <v/>
      </c>
    </row>
    <row r="109">
      <c r="A109" s="25" t="inlineStr">
        <is>
          <t>campaign_threadid</t>
        </is>
      </c>
      <c r="B109" s="29" t="inlineStr">
        <is>
          <t>Campaign thread ID · TEXT · ActiveCampaign campaigns</t>
        </is>
      </c>
      <c r="C109" s="26" t="n"/>
      <c r="D109" s="27">
        <f>IF(AND($C109="x",$A109&lt;&gt;""),$A109,"")</f>
        <v/>
      </c>
    </row>
    <row r="110">
      <c r="A110" s="25" t="inlineStr">
        <is>
          <t>campaign_total_amt</t>
        </is>
      </c>
      <c r="B110" s="29" t="inlineStr">
        <is>
          <t>Campaign determined total contacts · NUMERIC · ActiveCampaign campaigns</t>
        </is>
      </c>
      <c r="C110" s="26" t="n"/>
      <c r="D110" s="27">
        <f>IF(AND($C110="x",$A110&lt;&gt;""),$A110,"")</f>
        <v/>
      </c>
    </row>
    <row r="111">
      <c r="A111" s="25" t="inlineStr">
        <is>
          <t>campaign_tracklinks</t>
        </is>
      </c>
      <c r="B111" s="29" t="inlineStr">
        <is>
          <t>Campaign track links · TEXT · ActiveCampaign campaigns</t>
        </is>
      </c>
      <c r="C111" s="26" t="n"/>
      <c r="D111" s="27">
        <f>IF(AND($C111="x",$A111&lt;&gt;""),$A111,"")</f>
        <v/>
      </c>
    </row>
    <row r="112">
      <c r="A112" s="25" t="inlineStr">
        <is>
          <t>campaign_tracklinksanalytics</t>
        </is>
      </c>
      <c r="B112" s="29" t="inlineStr">
        <is>
          <t>Campaign track links analytics · TEXT · ActiveCampaign campaigns</t>
        </is>
      </c>
      <c r="C112" s="26" t="n"/>
      <c r="D112" s="27">
        <f>IF(AND($C112="x",$A112&lt;&gt;""),$A112,"")</f>
        <v/>
      </c>
    </row>
    <row r="113">
      <c r="A113" s="25" t="inlineStr">
        <is>
          <t>campaign_trackreads</t>
        </is>
      </c>
      <c r="B113" s="29" t="inlineStr">
        <is>
          <t>Campaign track reads · TEXT · ActiveCampaign campaigns</t>
        </is>
      </c>
      <c r="C113" s="26" t="n"/>
      <c r="D113" s="27">
        <f>IF(AND($C113="x",$A113&lt;&gt;""),$A113,"")</f>
        <v/>
      </c>
    </row>
    <row r="114">
      <c r="A114" s="25" t="inlineStr">
        <is>
          <t>campaign_trackreadsanalytics</t>
        </is>
      </c>
      <c r="B114" s="29" t="inlineStr">
        <is>
          <t>Campaign track reads analytics · TEXT · ActiveCampaign campaigns</t>
        </is>
      </c>
      <c r="C114" s="26" t="n"/>
      <c r="D114" s="27">
        <f>IF(AND($C114="x",$A114&lt;&gt;""),$A114,"")</f>
        <v/>
      </c>
    </row>
    <row r="115">
      <c r="A115" s="25" t="inlineStr">
        <is>
          <t>campaign_tweet</t>
        </is>
      </c>
      <c r="B115" s="29" t="inlineStr">
        <is>
          <t>Campaign tweet · TEXT · ActiveCampaign campaigns</t>
        </is>
      </c>
      <c r="C115" s="26" t="n"/>
      <c r="D115" s="27">
        <f>IF(AND($C115="x",$A115&lt;&gt;""),$A115,"")</f>
        <v/>
      </c>
    </row>
    <row r="116">
      <c r="A116" s="25" t="inlineStr">
        <is>
          <t>campaign_uniqueforwards</t>
        </is>
      </c>
      <c r="B116" s="29" t="inlineStr">
        <is>
          <t>Campaign unique forwards · NUMERIC · ActiveCampaign campaigns</t>
        </is>
      </c>
      <c r="C116" s="26" t="n"/>
      <c r="D116" s="27">
        <f>IF(AND($C116="x",$A116&lt;&gt;""),$A116,"")</f>
        <v/>
      </c>
    </row>
    <row r="117">
      <c r="A117" s="25" t="inlineStr">
        <is>
          <t>campaign_uniquereplies</t>
        </is>
      </c>
      <c r="B117" s="29" t="inlineStr">
        <is>
          <t>Campaign unique replies · NUMERIC · ActiveCampaign campaigns</t>
        </is>
      </c>
      <c r="C117" s="26" t="n"/>
      <c r="D117" s="27">
        <f>IF(AND($C117="x",$A117&lt;&gt;""),$A117,"")</f>
        <v/>
      </c>
    </row>
    <row r="118">
      <c r="A118" s="25" t="inlineStr">
        <is>
          <t>campaign_unsubreasons</t>
        </is>
      </c>
      <c r="B118" s="29" t="inlineStr">
        <is>
          <t>Campaign unsub reasons · NUMERIC · ActiveCampaign campaigns</t>
        </is>
      </c>
      <c r="C118" s="26" t="n"/>
      <c r="D118" s="27">
        <f>IF(AND($C118="x",$A118&lt;&gt;""),$A118,"")</f>
        <v/>
      </c>
    </row>
    <row r="119">
      <c r="A119" s="25" t="inlineStr">
        <is>
          <t>campaign_updates</t>
        </is>
      </c>
      <c r="B119" s="29" t="inlineStr">
        <is>
          <t>Campaign updates · DATE · ActiveCampaign campaigns</t>
        </is>
      </c>
      <c r="C119" s="26" t="n"/>
      <c r="D119" s="27">
        <f>IF(AND($C119="x",$A119&lt;&gt;""),$A119,"")</f>
        <v/>
      </c>
    </row>
    <row r="120">
      <c r="A120" s="25" t="inlineStr">
        <is>
          <t>campaign_user</t>
        </is>
      </c>
      <c r="B120" s="29" t="inlineStr">
        <is>
          <t>Campaign user · TEXT · ActiveCampaign campaigns</t>
        </is>
      </c>
      <c r="C120" s="26" t="n"/>
      <c r="D120" s="27">
        <f>IF(AND($C120="x",$A120&lt;&gt;""),$A120,"")</f>
        <v/>
      </c>
    </row>
    <row r="121">
      <c r="A121" s="25" t="inlineStr">
        <is>
          <t>campaign_userid</t>
        </is>
      </c>
      <c r="B121" s="29" t="inlineStr">
        <is>
          <t>Campaign user ID · TEXT · ActiveCampaign campaigns</t>
        </is>
      </c>
      <c r="C121" s="26" t="n"/>
      <c r="D121" s="27">
        <f>IF(AND($C121="x",$A121&lt;&gt;""),$A121,"")</f>
        <v/>
      </c>
    </row>
    <row r="122">
      <c r="A122" s="25" t="inlineStr">
        <is>
          <t>campaign_verified_opens</t>
        </is>
      </c>
      <c r="B122" s="29" t="inlineStr">
        <is>
          <t>Campaign Verified Opens · NUMERIC · ActiveCampaign campaigns</t>
        </is>
      </c>
      <c r="C122" s="26" t="n"/>
      <c r="D122" s="27">
        <f>IF(AND($C122="x",$A122&lt;&gt;""),$A122,"")</f>
        <v/>
      </c>
    </row>
    <row r="123">
      <c r="A123" s="25" t="inlineStr">
        <is>
          <t>campaign_verified_unique_opens</t>
        </is>
      </c>
      <c r="B123" s="29" t="inlineStr">
        <is>
          <t>Campaign Verified Unique Opens · NUMERIC · ActiveCampaign campaigns</t>
        </is>
      </c>
      <c r="C123" s="26" t="n"/>
      <c r="D123" s="27">
        <f>IF(AND($C123="x",$A123&lt;&gt;""),$A123,"")</f>
        <v/>
      </c>
    </row>
    <row r="124">
      <c r="A124" s="25" t="inlineStr">
        <is>
          <t>campaign_waitpreview</t>
        </is>
      </c>
      <c r="B124" s="29" t="inlineStr">
        <is>
          <t>Campaign waitpreview · TEXT · ActiveCampaign campaigns</t>
        </is>
      </c>
      <c r="C124" s="26" t="n"/>
      <c r="D124" s="27">
        <f>IF(AND($C124="x",$A124&lt;&gt;""),$A124,"")</f>
        <v/>
      </c>
    </row>
    <row r="125">
      <c r="A125" s="25" t="inlineStr">
        <is>
          <t>campaign_willrecur</t>
        </is>
      </c>
      <c r="B125" s="29" t="inlineStr">
        <is>
          <t>Campaign willrecur · TEXT · ActiveCampaign campaigns</t>
        </is>
      </c>
      <c r="C125" s="26" t="n"/>
      <c r="D125" s="27">
        <f>IF(AND($C125="x",$A125&lt;&gt;""),$A125,"")</f>
        <v/>
      </c>
    </row>
    <row r="126">
      <c r="A126" s="25" t="inlineStr">
        <is>
          <t>contact_automation_adddate</t>
        </is>
      </c>
      <c r="B126" s="29" t="inlineStr">
        <is>
          <t>Contact automation enrollment date · DATE · ActiveCampaign contactAutomations</t>
        </is>
      </c>
      <c r="C126" s="26" t="n"/>
      <c r="D126" s="27">
        <f>IF(AND($C126="x",$A126&lt;&gt;""),$A126,"")</f>
        <v/>
      </c>
    </row>
    <row r="127">
      <c r="A127" s="25" t="inlineStr">
        <is>
          <t>contact_automation_completed</t>
        </is>
      </c>
      <c r="B127" s="29" t="inlineStr">
        <is>
          <t>Contact automation completed flag · TEXT · ActiveCampaign contactAutomations</t>
        </is>
      </c>
      <c r="C127" s="26" t="n"/>
      <c r="D127" s="27">
        <f>IF(AND($C127="x",$A127&lt;&gt;""),$A127,"")</f>
        <v/>
      </c>
    </row>
    <row r="128">
      <c r="A128" s="25" t="inlineStr">
        <is>
          <t>contact_automation_completed_elements</t>
        </is>
      </c>
      <c r="B128" s="29" t="inlineStr">
        <is>
          <t>Contact automation completed elements · NUMERIC · ActiveCampaign contactAutomations</t>
        </is>
      </c>
      <c r="C128" s="26" t="n"/>
      <c r="D128" s="27">
        <f>IF(AND($C128="x",$A128&lt;&gt;""),$A128,"")</f>
        <v/>
      </c>
    </row>
    <row r="129">
      <c r="A129" s="25" t="inlineStr">
        <is>
          <t>contact_automation_contact</t>
        </is>
      </c>
      <c r="B129" s="29" t="inlineStr">
        <is>
          <t>Contact automation contact ID · TEXT · ActiveCampaign contactAutomations</t>
        </is>
      </c>
      <c r="C129" s="26" t="n"/>
      <c r="D129" s="27">
        <f>IF(AND($C129="x",$A129&lt;&gt;""),$A129,"")</f>
        <v/>
      </c>
    </row>
    <row r="130">
      <c r="A130" s="25" t="inlineStr">
        <is>
          <t>contact_automation_id</t>
        </is>
      </c>
      <c r="B130" s="29" t="inlineStr">
        <is>
          <t>Contact automation ID · TEXT · ActiveCampaign contactAutomations</t>
        </is>
      </c>
      <c r="C130" s="26" t="n"/>
      <c r="D130" s="27">
        <f>IF(AND($C130="x",$A130&lt;&gt;""),$A130,"")</f>
        <v/>
      </c>
    </row>
    <row r="131">
      <c r="A131" s="25" t="inlineStr">
        <is>
          <t>contact_automation_remdate</t>
        </is>
      </c>
      <c r="B131" s="29" t="inlineStr">
        <is>
          <t>Contact automation exit date · DATE · ActiveCampaign contactAutomations</t>
        </is>
      </c>
      <c r="C131" s="26" t="n"/>
      <c r="D131" s="27">
        <f>IF(AND($C131="x",$A131&lt;&gt;""),$A131,"")</f>
        <v/>
      </c>
    </row>
    <row r="132">
      <c r="A132" s="25" t="inlineStr">
        <is>
          <t>contact_automation_seriesid</t>
        </is>
      </c>
      <c r="B132" s="29" t="inlineStr">
        <is>
          <t>Contact automation ID (automation) · TEXT · ActiveCampaign contactAutomations</t>
        </is>
      </c>
      <c r="C132" s="26" t="n"/>
      <c r="D132" s="27">
        <f>IF(AND($C132="x",$A132&lt;&gt;""),$A132,"")</f>
        <v/>
      </c>
    </row>
    <row r="133">
      <c r="A133" s="25" t="inlineStr">
        <is>
          <t>contact_automation_status</t>
        </is>
      </c>
      <c r="B133" s="29" t="inlineStr">
        <is>
          <t>Contact automation status · TEXT · ActiveCampaign contactAutomations</t>
        </is>
      </c>
      <c r="C133" s="26" t="n"/>
      <c r="D133" s="27">
        <f>IF(AND($C133="x",$A133&lt;&gt;""),$A133,"")</f>
        <v/>
      </c>
    </row>
    <row r="134">
      <c r="A134" s="25" t="inlineStr">
        <is>
          <t>contact_automation_total_elements</t>
        </is>
      </c>
      <c r="B134" s="29" t="inlineStr">
        <is>
          <t>Contact automation total elements · NUMERIC · ActiveCampaign contactAutomations</t>
        </is>
      </c>
      <c r="C134" s="26" t="n"/>
      <c r="D134" s="27">
        <f>IF(AND($C134="x",$A134&lt;&gt;""),$A134,"")</f>
        <v/>
      </c>
    </row>
    <row r="135">
      <c r="A135" s="25" t="inlineStr">
        <is>
          <t>contact_adate</t>
        </is>
      </c>
      <c r="B135" s="29" t="inlineStr">
        <is>
          <t>Contact adate · DATE · ActiveCampaign contacts</t>
        </is>
      </c>
      <c r="C135" s="26" t="n"/>
      <c r="D135" s="27">
        <f>IF(AND($C135="x",$A135&lt;&gt;""),$A135,"")</f>
        <v/>
      </c>
    </row>
    <row r="136">
      <c r="A136" s="25" t="inlineStr">
        <is>
          <t>contact_bounced_date</t>
        </is>
      </c>
      <c r="B136" s="29" t="inlineStr">
        <is>
          <t>Contact bounced date · DATE · ActiveCampaign contacts</t>
        </is>
      </c>
      <c r="C136" s="26" t="n"/>
      <c r="D136" s="27">
        <f>IF(AND($C136="x",$A136&lt;&gt;""),$A136,"")</f>
        <v/>
      </c>
    </row>
    <row r="137">
      <c r="A137" s="25" t="inlineStr">
        <is>
          <t>contact_bounced_hard</t>
        </is>
      </c>
      <c r="B137" s="29" t="inlineStr">
        <is>
          <t>Contact bounced hard · TEXT · ActiveCampaign contacts</t>
        </is>
      </c>
      <c r="C137" s="26" t="n"/>
      <c r="D137" s="27">
        <f>IF(AND($C137="x",$A137&lt;&gt;""),$A137,"")</f>
        <v/>
      </c>
    </row>
    <row r="138">
      <c r="A138" s="25" t="inlineStr">
        <is>
          <t>contact_bounced_soft</t>
        </is>
      </c>
      <c r="B138" s="29" t="inlineStr">
        <is>
          <t>Contact bounced soft · TEXT · ActiveCampaign contacts</t>
        </is>
      </c>
      <c r="C138" s="26" t="n"/>
      <c r="D138" s="27">
        <f>IF(AND($C138="x",$A138&lt;&gt;""),$A138,"")</f>
        <v/>
      </c>
    </row>
    <row r="139">
      <c r="A139" s="25" t="inlineStr">
        <is>
          <t>contact_cdate</t>
        </is>
      </c>
      <c r="B139" s="29" t="inlineStr">
        <is>
          <t>Contact creation date · DATE · ActiveCampaign contacts</t>
        </is>
      </c>
      <c r="C139" s="26" t="n"/>
      <c r="D139" s="27">
        <f>IF(AND($C139="x",$A139&lt;&gt;""),$A139,"")</f>
        <v/>
      </c>
    </row>
    <row r="140">
      <c r="A140" s="25" t="inlineStr">
        <is>
          <t>contact_deleted</t>
        </is>
      </c>
      <c r="B140" s="29" t="inlineStr">
        <is>
          <t>Contact deleted · TEXT · ActiveCampaign contacts</t>
        </is>
      </c>
      <c r="C140" s="26" t="n"/>
      <c r="D140" s="27">
        <f>IF(AND($C140="x",$A140&lt;&gt;""),$A140,"")</f>
        <v/>
      </c>
    </row>
    <row r="141">
      <c r="A141" s="25" t="inlineStr">
        <is>
          <t>contact_edate</t>
        </is>
      </c>
      <c r="B141" s="29" t="inlineStr">
        <is>
          <t>Contact edate · DATE · ActiveCampaign contacts</t>
        </is>
      </c>
      <c r="C141" s="26" t="n"/>
      <c r="D141" s="27">
        <f>IF(AND($C141="x",$A141&lt;&gt;""),$A141,"")</f>
        <v/>
      </c>
    </row>
    <row r="142">
      <c r="A142" s="25" t="inlineStr">
        <is>
          <t>contact_email</t>
        </is>
      </c>
      <c r="B142" s="29" t="inlineStr">
        <is>
          <t>Contact email · TEXT · ActiveCampaign contacts</t>
        </is>
      </c>
      <c r="C142" s="26" t="n"/>
      <c r="D142" s="27">
        <f>IF(AND($C142="x",$A142&lt;&gt;""),$A142,"")</f>
        <v/>
      </c>
    </row>
    <row r="143">
      <c r="A143" s="25" t="inlineStr">
        <is>
          <t>contact_email_domain</t>
        </is>
      </c>
      <c r="B143" s="29" t="inlineStr">
        <is>
          <t>Contact email domain · TEXT · ActiveCampaign contacts</t>
        </is>
      </c>
      <c r="C143" s="26" t="n"/>
      <c r="D143" s="27">
        <f>IF(AND($C143="x",$A143&lt;&gt;""),$A143,"")</f>
        <v/>
      </c>
    </row>
    <row r="144">
      <c r="A144" s="25" t="inlineStr">
        <is>
          <t>contact_email_local</t>
        </is>
      </c>
      <c r="B144" s="29" t="inlineStr">
        <is>
          <t>Contact email local · TEXT · ActiveCampaign contacts</t>
        </is>
      </c>
      <c r="C144" s="26" t="n"/>
      <c r="D144" s="27">
        <f>IF(AND($C144="x",$A144&lt;&gt;""),$A144,"")</f>
        <v/>
      </c>
    </row>
    <row r="145">
      <c r="A145" s="25" t="inlineStr">
        <is>
          <t>contact_first_name</t>
        </is>
      </c>
      <c r="B145" s="29" t="inlineStr">
        <is>
          <t>Contact first name · TEXT · ActiveCampaign contacts</t>
        </is>
      </c>
      <c r="C145" s="26" t="n"/>
      <c r="D145" s="27">
        <f>IF(AND($C145="x",$A145&lt;&gt;""),$A145,"")</f>
        <v/>
      </c>
    </row>
    <row r="146">
      <c r="A146" s="25" t="inlineStr">
        <is>
          <t>contact_gravatar</t>
        </is>
      </c>
      <c r="B146" s="29" t="inlineStr">
        <is>
          <t>Contact gravatar · TEXT · ActiveCampaign contacts</t>
        </is>
      </c>
      <c r="C146" s="26" t="n"/>
      <c r="D146" s="27">
        <f>IF(AND($C146="x",$A146&lt;&gt;""),$A146,"")</f>
        <v/>
      </c>
    </row>
    <row r="147">
      <c r="A147" s="25" t="inlineStr">
        <is>
          <t>contact_hash</t>
        </is>
      </c>
      <c r="B147" s="29" t="inlineStr">
        <is>
          <t>Contact hash · TEXT · ActiveCampaign contacts</t>
        </is>
      </c>
      <c r="C147" s="26" t="n"/>
      <c r="D147" s="27">
        <f>IF(AND($C147="x",$A147&lt;&gt;""),$A147,"")</f>
        <v/>
      </c>
    </row>
    <row r="148">
      <c r="A148" s="25" t="inlineStr">
        <is>
          <t>contact_id</t>
        </is>
      </c>
      <c r="B148" s="29" t="inlineStr">
        <is>
          <t>Contact ID · TEXT · ActiveCampaign contacts</t>
        </is>
      </c>
      <c r="C148" s="26" t="n"/>
      <c r="D148" s="27">
        <f>IF(AND($C148="x",$A148&lt;&gt;""),$A148,"")</f>
        <v/>
      </c>
    </row>
    <row r="149">
      <c r="A149" s="25" t="inlineStr">
        <is>
          <t>contact_ip</t>
        </is>
      </c>
      <c r="B149" s="29" t="inlineStr">
        <is>
          <t>Contact ip · TEXT · ActiveCampaign contacts</t>
        </is>
      </c>
      <c r="C149" s="26" t="n"/>
      <c r="D149" s="27">
        <f>IF(AND($C149="x",$A149&lt;&gt;""),$A149,"")</f>
        <v/>
      </c>
    </row>
    <row r="150">
      <c r="A150" s="25" t="inlineStr">
        <is>
          <t>contact_last_name</t>
        </is>
      </c>
      <c r="B150" s="29" t="inlineStr">
        <is>
          <t>Contact last name · TEXT · ActiveCampaign contacts</t>
        </is>
      </c>
      <c r="C150" s="26" t="n"/>
      <c r="D150" s="27">
        <f>IF(AND($C150="x",$A150&lt;&gt;""),$A150,"")</f>
        <v/>
      </c>
    </row>
    <row r="151">
      <c r="A151" s="25" t="inlineStr">
        <is>
          <t>contact_organization</t>
        </is>
      </c>
      <c r="B151" s="29" t="inlineStr">
        <is>
          <t>Contact organization · TEXT · ActiveCampaign contacts</t>
        </is>
      </c>
      <c r="C151" s="26" t="n"/>
      <c r="D151" s="27">
        <f>IF(AND($C151="x",$A151&lt;&gt;""),$A151,"")</f>
        <v/>
      </c>
    </row>
    <row r="152">
      <c r="A152" s="25" t="inlineStr">
        <is>
          <t>contact_orgid</t>
        </is>
      </c>
      <c r="B152" s="29" t="inlineStr">
        <is>
          <t>Contact orgid · TEXT · ActiveCampaign contacts</t>
        </is>
      </c>
      <c r="C152" s="26" t="n"/>
      <c r="D152" s="27">
        <f>IF(AND($C152="x",$A152&lt;&gt;""),$A152,"")</f>
        <v/>
      </c>
    </row>
    <row r="153">
      <c r="A153" s="25" t="inlineStr">
        <is>
          <t>contact_phone</t>
        </is>
      </c>
      <c r="B153" s="29" t="inlineStr">
        <is>
          <t>Contact phone · TEXT · ActiveCampaign contacts</t>
        </is>
      </c>
      <c r="C153" s="26" t="n"/>
      <c r="D153" s="27">
        <f>IF(AND($C153="x",$A153&lt;&gt;""),$A153,"")</f>
        <v/>
      </c>
    </row>
    <row r="154">
      <c r="A154" s="25" t="inlineStr">
        <is>
          <t>contact_rating_tstamp</t>
        </is>
      </c>
      <c r="B154" s="29" t="inlineStr">
        <is>
          <t>Contact rating_tstamp · TEXT · ActiveCampaign contacts</t>
        </is>
      </c>
      <c r="C154" s="26" t="n"/>
      <c r="D154" s="27">
        <f>IF(AND($C154="x",$A154&lt;&gt;""),$A154,"")</f>
        <v/>
      </c>
    </row>
    <row r="155">
      <c r="A155" s="25" t="inlineStr">
        <is>
          <t>contact_segmentio_id</t>
        </is>
      </c>
      <c r="B155" s="29" t="inlineStr">
        <is>
          <t>Contact segmentio_id · TEXT · ActiveCampaign contacts</t>
        </is>
      </c>
      <c r="C155" s="26" t="n"/>
      <c r="D155" s="27">
        <f>IF(AND($C155="x",$A155&lt;&gt;""),$A155,"")</f>
        <v/>
      </c>
    </row>
    <row r="156">
      <c r="A156" s="25" t="inlineStr">
        <is>
          <t>contact_sentcnt</t>
        </is>
      </c>
      <c r="B156" s="29" t="inlineStr">
        <is>
          <t>Contact sentcnt · NUMERIC · ActiveCampaign contacts</t>
        </is>
      </c>
      <c r="C156" s="26" t="n"/>
      <c r="D156" s="27">
        <f>IF(AND($C156="x",$A156&lt;&gt;""),$A156,"")</f>
        <v/>
      </c>
    </row>
    <row r="157">
      <c r="A157" s="25" t="inlineStr">
        <is>
          <t>contact_socialdata_lastcheck</t>
        </is>
      </c>
      <c r="B157" s="29" t="inlineStr">
        <is>
          <t>Contact socialdata_lastcheck · TEXT · ActiveCampaign contacts</t>
        </is>
      </c>
      <c r="C157" s="26" t="n"/>
      <c r="D157" s="27">
        <f>IF(AND($C157="x",$A157&lt;&gt;""),$A157,"")</f>
        <v/>
      </c>
    </row>
    <row r="158">
      <c r="A158" s="25" t="inlineStr">
        <is>
          <t>contact_tag_names</t>
        </is>
      </c>
      <c r="B158" s="29" t="inlineStr">
        <is>
          <t>Contact tags · TEXT · ActiveCampaign contacts</t>
        </is>
      </c>
      <c r="C158" s="26" t="n"/>
      <c r="D158" s="27">
        <f>IF(AND($C158="x",$A158&lt;&gt;""),$A158,"")</f>
        <v/>
      </c>
    </row>
    <row r="159">
      <c r="A159" s="25" t="inlineStr">
        <is>
          <t>contact_ua</t>
        </is>
      </c>
      <c r="B159" s="29" t="inlineStr">
        <is>
          <t>Contact ua · TEXT · ActiveCampaign contacts</t>
        </is>
      </c>
      <c r="C159" s="26" t="n"/>
      <c r="D159" s="27">
        <f>IF(AND($C159="x",$A159&lt;&gt;""),$A159,"")</f>
        <v/>
      </c>
    </row>
    <row r="160">
      <c r="A160" s="25" t="inlineStr">
        <is>
          <t>contact_udate</t>
        </is>
      </c>
      <c r="B160" s="29" t="inlineStr">
        <is>
          <t>Contact update date · DATE · ActiveCampaign contacts</t>
        </is>
      </c>
      <c r="C160" s="26" t="n"/>
      <c r="D160" s="27">
        <f>IF(AND($C160="x",$A160&lt;&gt;""),$A160,"")</f>
        <v/>
      </c>
    </row>
    <row r="161">
      <c r="A161" s="25" t="inlineStr">
        <is>
          <t>deal_task_assignee</t>
        </is>
      </c>
      <c r="B161" s="29" t="inlineStr">
        <is>
          <t>Deal task assignee · TEXT · ActiveCampaign deal_tasks</t>
        </is>
      </c>
      <c r="C161" s="26" t="n"/>
      <c r="D161" s="27">
        <f>IF(AND($C161="x",$A161&lt;&gt;""),$A161,"")</f>
        <v/>
      </c>
    </row>
    <row r="162">
      <c r="A162" s="25" t="inlineStr">
        <is>
          <t>deal_task_automation</t>
        </is>
      </c>
      <c r="B162" s="29" t="inlineStr">
        <is>
          <t>Deal task automation · TEXT · ActiveCampaign deal_tasks</t>
        </is>
      </c>
      <c r="C162" s="26" t="n"/>
      <c r="D162" s="27">
        <f>IF(AND($C162="x",$A162&lt;&gt;""),$A162,"")</f>
        <v/>
      </c>
    </row>
    <row r="163">
      <c r="A163" s="25" t="inlineStr">
        <is>
          <t>deal_task_cdate</t>
        </is>
      </c>
      <c r="B163" s="29" t="inlineStr">
        <is>
          <t>Deal task creation date · DATE · ActiveCampaign deal_tasks</t>
        </is>
      </c>
      <c r="C163" s="26" t="n"/>
      <c r="D163" s="27">
        <f>IF(AND($C163="x",$A163&lt;&gt;""),$A163,"")</f>
        <v/>
      </c>
    </row>
    <row r="164">
      <c r="A164" s="25" t="inlineStr">
        <is>
          <t>deal_task_deal_tasktype</t>
        </is>
      </c>
      <c r="B164" s="29" t="inlineStr">
        <is>
          <t>Deal task type · TEXT · ActiveCampaign deal_tasks</t>
        </is>
      </c>
      <c r="C164" s="26" t="n"/>
      <c r="D164" s="27">
        <f>IF(AND($C164="x",$A164&lt;&gt;""),$A164,"")</f>
        <v/>
      </c>
    </row>
    <row r="165">
      <c r="A165" s="25" t="inlineStr">
        <is>
          <t>deal_task_done_automation</t>
        </is>
      </c>
      <c r="B165" s="29" t="inlineStr">
        <is>
          <t>Deal task done automation · TEXT · ActiveCampaign deal_tasks</t>
        </is>
      </c>
      <c r="C165" s="26" t="n"/>
      <c r="D165" s="27">
        <f>IF(AND($C165="x",$A165&lt;&gt;""),$A165,"")</f>
        <v/>
      </c>
    </row>
    <row r="166">
      <c r="A166" s="25" t="inlineStr">
        <is>
          <t>deal_task_duedate</t>
        </is>
      </c>
      <c r="B166" s="29" t="inlineStr">
        <is>
          <t>Deal task due date · DATE · ActiveCampaign deal_tasks</t>
        </is>
      </c>
      <c r="C166" s="26" t="n"/>
      <c r="D166" s="27">
        <f>IF(AND($C166="x",$A166&lt;&gt;""),$A166,"")</f>
        <v/>
      </c>
    </row>
    <row r="167">
      <c r="A167" s="25" t="inlineStr">
        <is>
          <t>deal_task_edate</t>
        </is>
      </c>
      <c r="B167" s="29" t="inlineStr">
        <is>
          <t>Deal task edate · DATE · ActiveCampaign deal_tasks</t>
        </is>
      </c>
      <c r="C167" s="26" t="n"/>
      <c r="D167" s="27">
        <f>IF(AND($C167="x",$A167&lt;&gt;""),$A167,"")</f>
        <v/>
      </c>
    </row>
    <row r="168">
      <c r="A168" s="25" t="inlineStr">
        <is>
          <t>deal_task_id</t>
        </is>
      </c>
      <c r="B168" s="29" t="inlineStr">
        <is>
          <t>Deal task ID · TEXT · ActiveCampaign deal_tasks</t>
        </is>
      </c>
      <c r="C168" s="26" t="n"/>
      <c r="D168" s="27">
        <f>IF(AND($C168="x",$A168&lt;&gt;""),$A168,"")</f>
        <v/>
      </c>
    </row>
    <row r="169">
      <c r="A169" s="25" t="inlineStr">
        <is>
          <t>deal_task_note</t>
        </is>
      </c>
      <c r="B169" s="29" t="inlineStr">
        <is>
          <t>Deal task note · TEXT · ActiveCampaign deal_tasks</t>
        </is>
      </c>
      <c r="C169" s="26" t="n"/>
      <c r="D169" s="27">
        <f>IF(AND($C169="x",$A169&lt;&gt;""),$A169,"")</f>
        <v/>
      </c>
    </row>
    <row r="170">
      <c r="A170" s="25" t="inlineStr">
        <is>
          <t>deal_task_outcome_info</t>
        </is>
      </c>
      <c r="B170" s="29" t="inlineStr">
        <is>
          <t>Deal task outcome info · TEXT · ActiveCampaign deal_tasks</t>
        </is>
      </c>
      <c r="C170" s="26" t="n"/>
      <c r="D170" s="27">
        <f>IF(AND($C170="x",$A170&lt;&gt;""),$A170,"")</f>
        <v/>
      </c>
    </row>
    <row r="171">
      <c r="A171" s="25" t="inlineStr">
        <is>
          <t>deal_task_outcomeid</t>
        </is>
      </c>
      <c r="B171" s="29" t="inlineStr">
        <is>
          <t>Deal task outcome ID · TEXT · ActiveCampaign deal_tasks</t>
        </is>
      </c>
      <c r="C171" s="26" t="n"/>
      <c r="D171" s="27">
        <f>IF(AND($C171="x",$A171&lt;&gt;""),$A171,"")</f>
        <v/>
      </c>
    </row>
    <row r="172">
      <c r="A172" s="25" t="inlineStr">
        <is>
          <t>deal_task_relid</t>
        </is>
      </c>
      <c r="B172" s="29" t="inlineStr">
        <is>
          <t>Deal task relid · TEXT · ActiveCampaign deal_tasks</t>
        </is>
      </c>
      <c r="C172" s="26" t="n"/>
      <c r="D172" s="27">
        <f>IF(AND($C172="x",$A172&lt;&gt;""),$A172,"")</f>
        <v/>
      </c>
    </row>
    <row r="173">
      <c r="A173" s="25" t="inlineStr">
        <is>
          <t>deal_task_reltype</t>
        </is>
      </c>
      <c r="B173" s="29" t="inlineStr">
        <is>
          <t>Deal task reltype · TEXT · ActiveCampaign deal_tasks</t>
        </is>
      </c>
      <c r="C173" s="26" t="n"/>
      <c r="D173" s="27">
        <f>IF(AND($C173="x",$A173&lt;&gt;""),$A173,"")</f>
        <v/>
      </c>
    </row>
    <row r="174">
      <c r="A174" s="25" t="inlineStr">
        <is>
          <t>deal_task_status</t>
        </is>
      </c>
      <c r="B174" s="29" t="inlineStr">
        <is>
          <t>Deal task status · TEXT · ActiveCampaign deal_tasks</t>
        </is>
      </c>
      <c r="C174" s="26" t="n"/>
      <c r="D174" s="27">
        <f>IF(AND($C174="x",$A174&lt;&gt;""),$A174,"")</f>
        <v/>
      </c>
    </row>
    <row r="175">
      <c r="A175" s="25" t="inlineStr">
        <is>
          <t>deal_task_title</t>
        </is>
      </c>
      <c r="B175" s="29" t="inlineStr">
        <is>
          <t>Deal task title · TEXT · ActiveCampaign deal_tasks</t>
        </is>
      </c>
      <c r="C175" s="26" t="n"/>
      <c r="D175" s="27">
        <f>IF(AND($C175="x",$A175&lt;&gt;""),$A175,"")</f>
        <v/>
      </c>
    </row>
    <row r="176">
      <c r="A176" s="25" t="inlineStr">
        <is>
          <t>deal_task_udate</t>
        </is>
      </c>
      <c r="B176" s="29" t="inlineStr">
        <is>
          <t>Deal task update date · DATE · ActiveCampaign deal_tasks</t>
        </is>
      </c>
      <c r="C176" s="26" t="n"/>
      <c r="D176" s="27">
        <f>IF(AND($C176="x",$A176&lt;&gt;""),$A176,"")</f>
        <v/>
      </c>
    </row>
    <row r="177">
      <c r="A177" s="25" t="inlineStr">
        <is>
          <t>deal_task_user</t>
        </is>
      </c>
      <c r="B177" s="29" t="inlineStr">
        <is>
          <t>Deal task user · TEXT · ActiveCampaign deal_tasks</t>
        </is>
      </c>
      <c r="C177" s="26" t="n"/>
      <c r="D177" s="27">
        <f>IF(AND($C177="x",$A177&lt;&gt;""),$A177,"")</f>
        <v/>
      </c>
    </row>
    <row r="178">
      <c r="A178" s="25" t="inlineStr">
        <is>
          <t>deal_account</t>
        </is>
      </c>
      <c r="B178" s="29" t="inlineStr">
        <is>
          <t>Deal account · TEXT · ActiveCampaign deals</t>
        </is>
      </c>
      <c r="C178" s="26" t="n"/>
      <c r="D178" s="27">
        <f>IF(AND($C178="x",$A178&lt;&gt;""),$A178,"")</f>
        <v/>
      </c>
    </row>
    <row r="179">
      <c r="A179" s="25" t="inlineStr">
        <is>
          <t>deal_activitycount</t>
        </is>
      </c>
      <c r="B179" s="29" t="inlineStr">
        <is>
          <t>Deal activity count · NUMERIC · ActiveCampaign deals</t>
        </is>
      </c>
      <c r="C179" s="26" t="n"/>
      <c r="D179" s="27">
        <f>IF(AND($C179="x",$A179&lt;&gt;""),$A179,"")</f>
        <v/>
      </c>
    </row>
    <row r="180">
      <c r="A180" s="25" t="inlineStr">
        <is>
          <t>deal_cdate</t>
        </is>
      </c>
      <c r="B180" s="29" t="inlineStr">
        <is>
          <t>Deal creation date · DATE · ActiveCampaign deals</t>
        </is>
      </c>
      <c r="C180" s="26" t="n"/>
      <c r="D180" s="27">
        <f>IF(AND($C180="x",$A180&lt;&gt;""),$A180,"")</f>
        <v/>
      </c>
    </row>
    <row r="181">
      <c r="A181" s="25" t="inlineStr">
        <is>
          <t>deal_contact</t>
        </is>
      </c>
      <c r="B181" s="29" t="inlineStr">
        <is>
          <t>Deal contact · TEXT · ActiveCampaign deals</t>
        </is>
      </c>
      <c r="C181" s="26" t="n"/>
      <c r="D181" s="27">
        <f>IF(AND($C181="x",$A181&lt;&gt;""),$A181,"")</f>
        <v/>
      </c>
    </row>
    <row r="182">
      <c r="A182" s="25" t="inlineStr">
        <is>
          <t>deal_currency</t>
        </is>
      </c>
      <c r="B182" s="29" t="inlineStr">
        <is>
          <t>Deal currency · TEXT · ActiveCampaign deals</t>
        </is>
      </c>
      <c r="C182" s="26" t="n"/>
      <c r="D182" s="27">
        <f>IF(AND($C182="x",$A182&lt;&gt;""),$A182,"")</f>
        <v/>
      </c>
    </row>
    <row r="183">
      <c r="A183" s="25" t="inlineStr">
        <is>
          <t>deal_customer_account</t>
        </is>
      </c>
      <c r="B183" s="29" t="inlineStr">
        <is>
          <t>Deal customer account · TEXT · ActiveCampaign deals</t>
        </is>
      </c>
      <c r="C183" s="26" t="n"/>
      <c r="D183" s="27">
        <f>IF(AND($C183="x",$A183&lt;&gt;""),$A183,"")</f>
        <v/>
      </c>
    </row>
    <row r="184">
      <c r="A184" s="25" t="inlineStr">
        <is>
          <t>deal_description</t>
        </is>
      </c>
      <c r="B184" s="29" t="inlineStr">
        <is>
          <t>Deal description · TEXT · ActiveCampaign deals</t>
        </is>
      </c>
      <c r="C184" s="26" t="n"/>
      <c r="D184" s="27">
        <f>IF(AND($C184="x",$A184&lt;&gt;""),$A184,"")</f>
        <v/>
      </c>
    </row>
    <row r="185">
      <c r="A185" s="25" t="inlineStr">
        <is>
          <t>deal_edate</t>
        </is>
      </c>
      <c r="B185" s="29" t="inlineStr">
        <is>
          <t>Deal edate · DATE · ActiveCampaign deals</t>
        </is>
      </c>
      <c r="C185" s="26" t="n"/>
      <c r="D185" s="27">
        <f>IF(AND($C185="x",$A185&lt;&gt;""),$A185,"")</f>
        <v/>
      </c>
    </row>
    <row r="186">
      <c r="A186" s="25" t="inlineStr">
        <is>
          <t>deal_group</t>
        </is>
      </c>
      <c r="B186" s="29" t="inlineStr">
        <is>
          <t>Deal group · TEXT · ActiveCampaign deals</t>
        </is>
      </c>
      <c r="C186" s="26" t="n"/>
      <c r="D186" s="27">
        <f>IF(AND($C186="x",$A186&lt;&gt;""),$A186,"")</f>
        <v/>
      </c>
    </row>
    <row r="187">
      <c r="A187" s="25" t="inlineStr">
        <is>
          <t>deal_id</t>
        </is>
      </c>
      <c r="B187" s="29" t="inlineStr">
        <is>
          <t>Deal ID · TEXT · ActiveCampaign deals</t>
        </is>
      </c>
      <c r="C187" s="26" t="n"/>
      <c r="D187" s="27">
        <f>IF(AND($C187="x",$A187&lt;&gt;""),$A187,"")</f>
        <v/>
      </c>
    </row>
    <row r="188">
      <c r="A188" s="25" t="inlineStr">
        <is>
          <t>deal_mdate</t>
        </is>
      </c>
      <c r="B188" s="29" t="inlineStr">
        <is>
          <t>Deal modification date · DATE · ActiveCampaign deals</t>
        </is>
      </c>
      <c r="C188" s="26" t="n"/>
      <c r="D188" s="27">
        <f>IF(AND($C188="x",$A188&lt;&gt;""),$A188,"")</f>
        <v/>
      </c>
    </row>
    <row r="189">
      <c r="A189" s="25" t="inlineStr">
        <is>
          <t>deal_nextdate</t>
        </is>
      </c>
      <c r="B189" s="29" t="inlineStr">
        <is>
          <t>Deal next date · DATE · ActiveCampaign deals</t>
        </is>
      </c>
      <c r="C189" s="26" t="n"/>
      <c r="D189" s="27">
        <f>IF(AND($C189="x",$A189&lt;&gt;""),$A189,"")</f>
        <v/>
      </c>
    </row>
    <row r="190">
      <c r="A190" s="25" t="inlineStr">
        <is>
          <t>deal_nextdealid</t>
        </is>
      </c>
      <c r="B190" s="29" t="inlineStr">
        <is>
          <t>Deal next deal ID · TEXT · ActiveCampaign deals</t>
        </is>
      </c>
      <c r="C190" s="26" t="n"/>
      <c r="D190" s="27">
        <f>IF(AND($C190="x",$A190&lt;&gt;""),$A190,"")</f>
        <v/>
      </c>
    </row>
    <row r="191">
      <c r="A191" s="25" t="inlineStr">
        <is>
          <t>deal_nexttaskid</t>
        </is>
      </c>
      <c r="B191" s="29" t="inlineStr">
        <is>
          <t>Deal next task ID · TEXT · ActiveCampaign deals</t>
        </is>
      </c>
      <c r="C191" s="26" t="n"/>
      <c r="D191" s="27">
        <f>IF(AND($C191="x",$A191&lt;&gt;""),$A191,"")</f>
        <v/>
      </c>
    </row>
    <row r="192">
      <c r="A192" s="25" t="inlineStr">
        <is>
          <t>deal_organization</t>
        </is>
      </c>
      <c r="B192" s="29" t="inlineStr">
        <is>
          <t>Deal organization · TEXT · ActiveCampaign deals</t>
        </is>
      </c>
      <c r="C192" s="26" t="n"/>
      <c r="D192" s="27">
        <f>IF(AND($C192="x",$A192&lt;&gt;""),$A192,"")</f>
        <v/>
      </c>
    </row>
    <row r="193">
      <c r="A193" s="25" t="inlineStr">
        <is>
          <t>deal_owner</t>
        </is>
      </c>
      <c r="B193" s="29" t="inlineStr">
        <is>
          <t>Deal owner · TEXT · ActiveCampaign deals</t>
        </is>
      </c>
      <c r="C193" s="26" t="n"/>
      <c r="D193" s="27">
        <f>IF(AND($C193="x",$A193&lt;&gt;""),$A193,"")</f>
        <v/>
      </c>
    </row>
    <row r="194">
      <c r="A194" s="25" t="inlineStr">
        <is>
          <t>deal_percent</t>
        </is>
      </c>
      <c r="B194" s="29" t="inlineStr">
        <is>
          <t>Deal percent · PERCENT · ActiveCampaign deals</t>
        </is>
      </c>
      <c r="C194" s="26" t="n"/>
      <c r="D194" s="27">
        <f>IF(AND($C194="x",$A194&lt;&gt;""),$A194,"")</f>
        <v/>
      </c>
    </row>
    <row r="195">
      <c r="A195" s="25" t="inlineStr">
        <is>
          <t>deal_stage</t>
        </is>
      </c>
      <c r="B195" s="29" t="inlineStr">
        <is>
          <t>Deal stage · TEXT · ActiveCampaign deals</t>
        </is>
      </c>
      <c r="C195" s="26" t="n"/>
      <c r="D195" s="27">
        <f>IF(AND($C195="x",$A195&lt;&gt;""),$A195,"")</f>
        <v/>
      </c>
    </row>
    <row r="196">
      <c r="A196" s="25" t="inlineStr">
        <is>
          <t>deal_status</t>
        </is>
      </c>
      <c r="B196" s="29" t="inlineStr">
        <is>
          <t>Deal status · TEXT · ActiveCampaign deals</t>
        </is>
      </c>
      <c r="C196" s="26" t="n"/>
      <c r="D196" s="27">
        <f>IF(AND($C196="x",$A196&lt;&gt;""),$A196,"")</f>
        <v/>
      </c>
    </row>
    <row r="197">
      <c r="A197" s="25" t="inlineStr">
        <is>
          <t>deal_title</t>
        </is>
      </c>
      <c r="B197" s="29" t="inlineStr">
        <is>
          <t>Deal title · TEXT · ActiveCampaign deals</t>
        </is>
      </c>
      <c r="C197" s="26" t="n"/>
      <c r="D197" s="27">
        <f>IF(AND($C197="x",$A197&lt;&gt;""),$A197,"")</f>
        <v/>
      </c>
    </row>
    <row r="198">
      <c r="A198" s="25" t="inlineStr">
        <is>
          <t>deal_value</t>
        </is>
      </c>
      <c r="B198" s="29" t="inlineStr">
        <is>
          <t>Deal value · NUMERIC · ActiveCampaign deals</t>
        </is>
      </c>
      <c r="C198" s="26" t="n"/>
      <c r="D198" s="27">
        <f>IF(AND($C198="x",$A198&lt;&gt;""),$A198,"")</f>
        <v/>
      </c>
    </row>
    <row r="199">
      <c r="A199" s="25" t="inlineStr">
        <is>
          <t>deal_win_probability</t>
        </is>
      </c>
      <c r="B199" s="29" t="inlineStr">
        <is>
          <t>Deal win probability · NUMERIC · ActiveCampaign deals</t>
        </is>
      </c>
      <c r="C199" s="26" t="n"/>
      <c r="D199" s="27">
        <f>IF(AND($C199="x",$A199&lt;&gt;""),$A199,"")</f>
        <v/>
      </c>
    </row>
    <row r="200">
      <c r="A200" s="25" t="inlineStr">
        <is>
          <t>deal_win_probability_mdate</t>
        </is>
      </c>
      <c r="B200" s="29" t="inlineStr">
        <is>
          <t>Deal win probability modification date · DATE · ActiveCampaign deals</t>
        </is>
      </c>
      <c r="C200" s="26" t="n"/>
      <c r="D200" s="27">
        <f>IF(AND($C200="x",$A200&lt;&gt;""),$A200,"")</f>
        <v/>
      </c>
    </row>
    <row r="201">
      <c r="A201" s="25" t="inlineStr">
        <is>
          <t>list_analytics_domains</t>
        </is>
      </c>
      <c r="B201" s="29" t="inlineStr">
        <is>
          <t>List analytics_domains · TEXT · ActiveCampaign lists</t>
        </is>
      </c>
      <c r="C201" s="26" t="n"/>
      <c r="D201" s="27">
        <f>IF(AND($C201="x",$A201&lt;&gt;""),$A201,"")</f>
        <v/>
      </c>
    </row>
    <row r="202">
      <c r="A202" s="25" t="inlineStr">
        <is>
          <t>list_analytics_source</t>
        </is>
      </c>
      <c r="B202" s="29" t="inlineStr">
        <is>
          <t>List analytics_source · TEXT · ActiveCampaign lists</t>
        </is>
      </c>
      <c r="C202" s="26" t="n"/>
      <c r="D202" s="27">
        <f>IF(AND($C202="x",$A202&lt;&gt;""),$A202,"")</f>
        <v/>
      </c>
    </row>
    <row r="203">
      <c r="A203" s="25" t="inlineStr">
        <is>
          <t>list_analytics_ua</t>
        </is>
      </c>
      <c r="B203" s="29" t="inlineStr">
        <is>
          <t>List analytics_ua · TEXT · ActiveCampaign lists</t>
        </is>
      </c>
      <c r="C203" s="26" t="n"/>
      <c r="D203" s="27">
        <f>IF(AND($C203="x",$A203&lt;&gt;""),$A203,"")</f>
        <v/>
      </c>
    </row>
    <row r="204">
      <c r="A204" s="25" t="inlineStr">
        <is>
          <t>list_carboncopy</t>
        </is>
      </c>
      <c r="B204" s="29" t="inlineStr">
        <is>
          <t>List carboncopy · TEXT · ActiveCampaign lists</t>
        </is>
      </c>
      <c r="C204" s="26" t="n"/>
      <c r="D204" s="27">
        <f>IF(AND($C204="x",$A204&lt;&gt;""),$A204,"")</f>
        <v/>
      </c>
    </row>
    <row r="205">
      <c r="A205" s="25" t="inlineStr">
        <is>
          <t>list_cdate</t>
        </is>
      </c>
      <c r="B205" s="29" t="inlineStr">
        <is>
          <t>List creation date · DATE · ActiveCampaign lists</t>
        </is>
      </c>
      <c r="C205" s="26" t="n"/>
      <c r="D205" s="27">
        <f>IF(AND($C205="x",$A205&lt;&gt;""),$A205,"")</f>
        <v/>
      </c>
    </row>
    <row r="206">
      <c r="A206" s="25" t="inlineStr">
        <is>
          <t>list_deletestamp</t>
        </is>
      </c>
      <c r="B206" s="29" t="inlineStr">
        <is>
          <t>List deletestamp · TEXT · ActiveCampaign lists</t>
        </is>
      </c>
      <c r="C206" s="26" t="n"/>
      <c r="D206" s="27">
        <f>IF(AND($C206="x",$A206&lt;&gt;""),$A206,"")</f>
        <v/>
      </c>
    </row>
    <row r="207">
      <c r="A207" s="25" t="inlineStr">
        <is>
          <t>list_facebook_session</t>
        </is>
      </c>
      <c r="B207" s="29" t="inlineStr">
        <is>
          <t>List facebook session · TEXT · ActiveCampaign lists</t>
        </is>
      </c>
      <c r="C207" s="26" t="n"/>
      <c r="D207" s="27">
        <f>IF(AND($C207="x",$A207&lt;&gt;""),$A207,"")</f>
        <v/>
      </c>
    </row>
    <row r="208">
      <c r="A208" s="25" t="inlineStr">
        <is>
          <t>list_fulladdress</t>
        </is>
      </c>
      <c r="B208" s="29" t="inlineStr">
        <is>
          <t>List full address · TEXT · ActiveCampaign lists</t>
        </is>
      </c>
      <c r="C208" s="26" t="n"/>
      <c r="D208" s="27">
        <f>IF(AND($C208="x",$A208&lt;&gt;""),$A208,"")</f>
        <v/>
      </c>
    </row>
    <row r="209">
      <c r="A209" s="25" t="inlineStr">
        <is>
          <t>list_get_unsubscribe_reason</t>
        </is>
      </c>
      <c r="B209" s="29" t="inlineStr">
        <is>
          <t>List get_unsubscribe_reason · TEXT · ActiveCampaign lists</t>
        </is>
      </c>
      <c r="C209" s="26" t="n"/>
      <c r="D209" s="27">
        <f>IF(AND($C209="x",$A209&lt;&gt;""),$A209,"")</f>
        <v/>
      </c>
    </row>
    <row r="210">
      <c r="A210" s="25" t="inlineStr">
        <is>
          <t>list_id</t>
        </is>
      </c>
      <c r="B210" s="29" t="inlineStr">
        <is>
          <t>List ID · TEXT · ActiveCampaign lists</t>
        </is>
      </c>
      <c r="C210" s="26" t="n"/>
      <c r="D210" s="27">
        <f>IF(AND($C210="x",$A210&lt;&gt;""),$A210,"")</f>
        <v/>
      </c>
    </row>
    <row r="211">
      <c r="A211" s="25" t="inlineStr">
        <is>
          <t>list_name</t>
        </is>
      </c>
      <c r="B211" s="29" t="inlineStr">
        <is>
          <t>List name · TEXT · ActiveCampaign lists</t>
        </is>
      </c>
      <c r="C211" s="26" t="n"/>
      <c r="D211" s="27">
        <f>IF(AND($C211="x",$A211&lt;&gt;""),$A211,"")</f>
        <v/>
      </c>
    </row>
    <row r="212">
      <c r="A212" s="25" t="inlineStr">
        <is>
          <t>list_optinmessageid</t>
        </is>
      </c>
      <c r="B212" s="29" t="inlineStr">
        <is>
          <t>List optinmessageid · TEXT · ActiveCampaign lists</t>
        </is>
      </c>
      <c r="C212" s="26" t="n"/>
      <c r="D212" s="27">
        <f>IF(AND($C212="x",$A212&lt;&gt;""),$A212,"")</f>
        <v/>
      </c>
    </row>
    <row r="213">
      <c r="A213" s="25" t="inlineStr">
        <is>
          <t>list_optinoptout</t>
        </is>
      </c>
      <c r="B213" s="29" t="inlineStr">
        <is>
          <t>List optin optout · TEXT · ActiveCampaign lists</t>
        </is>
      </c>
      <c r="C213" s="26" t="n"/>
      <c r="D213" s="27">
        <f>IF(AND($C213="x",$A213&lt;&gt;""),$A213,"")</f>
        <v/>
      </c>
    </row>
    <row r="214">
      <c r="A214" s="25" t="inlineStr">
        <is>
          <t>list_optoutconf</t>
        </is>
      </c>
      <c r="B214" s="29" t="inlineStr">
        <is>
          <t>List optout conf · TEXT · ActiveCampaign lists</t>
        </is>
      </c>
      <c r="C214" s="26" t="n"/>
      <c r="D214" s="27">
        <f>IF(AND($C214="x",$A214&lt;&gt;""),$A214,"")</f>
        <v/>
      </c>
    </row>
    <row r="215">
      <c r="A215" s="25" t="inlineStr">
        <is>
          <t>list_p_embed_image</t>
        </is>
      </c>
      <c r="B215" s="29" t="inlineStr">
        <is>
          <t>List p_embed_image · TEXT · ActiveCampaign lists</t>
        </is>
      </c>
      <c r="C215" s="26" t="n"/>
      <c r="D215" s="27">
        <f>IF(AND($C215="x",$A215&lt;&gt;""),$A215,"")</f>
        <v/>
      </c>
    </row>
    <row r="216">
      <c r="A216" s="25" t="inlineStr">
        <is>
          <t>list_p_use_analytics_link</t>
        </is>
      </c>
      <c r="B216" s="29" t="inlineStr">
        <is>
          <t>List p_use_analytics_link · TEXT · ActiveCampaign lists</t>
        </is>
      </c>
      <c r="C216" s="26" t="n"/>
      <c r="D216" s="27">
        <f>IF(AND($C216="x",$A216&lt;&gt;""),$A216,"")</f>
        <v/>
      </c>
    </row>
    <row r="217">
      <c r="A217" s="25" t="inlineStr">
        <is>
          <t>list_p_use_analytics_read</t>
        </is>
      </c>
      <c r="B217" s="29" t="inlineStr">
        <is>
          <t>List p_use_analytics_read · TEXT · ActiveCampaign lists</t>
        </is>
      </c>
      <c r="C217" s="26" t="n"/>
      <c r="D217" s="27">
        <f>IF(AND($C217="x",$A217&lt;&gt;""),$A217,"")</f>
        <v/>
      </c>
    </row>
    <row r="218">
      <c r="A218" s="25" t="inlineStr">
        <is>
          <t>list_p_use_captcha</t>
        </is>
      </c>
      <c r="B218" s="29" t="inlineStr">
        <is>
          <t>List p_use_captcha · TEXT · ActiveCampaign lists</t>
        </is>
      </c>
      <c r="C218" s="26" t="n"/>
      <c r="D218" s="27">
        <f>IF(AND($C218="x",$A218&lt;&gt;""),$A218,"")</f>
        <v/>
      </c>
    </row>
    <row r="219">
      <c r="A219" s="25" t="inlineStr">
        <is>
          <t>list_p_use_facebook</t>
        </is>
      </c>
      <c r="B219" s="29" t="inlineStr">
        <is>
          <t>List p_use_facebook · TEXT · ActiveCampaign lists</t>
        </is>
      </c>
      <c r="C219" s="26" t="n"/>
      <c r="D219" s="27">
        <f>IF(AND($C219="x",$A219&lt;&gt;""),$A219,"")</f>
        <v/>
      </c>
    </row>
    <row r="220">
      <c r="A220" s="25" t="inlineStr">
        <is>
          <t>list_p_use_tracking</t>
        </is>
      </c>
      <c r="B220" s="29" t="inlineStr">
        <is>
          <t>List p_use_tracking · TEXT · ActiveCampaign lists</t>
        </is>
      </c>
      <c r="C220" s="26" t="n"/>
      <c r="D220" s="27">
        <f>IF(AND($C220="x",$A220&lt;&gt;""),$A220,"")</f>
        <v/>
      </c>
    </row>
    <row r="221">
      <c r="A221" s="25" t="inlineStr">
        <is>
          <t>list_p_use_twitter</t>
        </is>
      </c>
      <c r="B221" s="29" t="inlineStr">
        <is>
          <t>List p_use_twitter · TEXT · ActiveCampaign lists</t>
        </is>
      </c>
      <c r="C221" s="26" t="n"/>
      <c r="D221" s="27">
        <f>IF(AND($C221="x",$A221&lt;&gt;""),$A221,"")</f>
        <v/>
      </c>
    </row>
    <row r="222">
      <c r="A222" s="25" t="inlineStr">
        <is>
          <t>list_private</t>
        </is>
      </c>
      <c r="B222" s="29" t="inlineStr">
        <is>
          <t>List private · TEXT · ActiveCampaign lists</t>
        </is>
      </c>
      <c r="C222" s="26" t="n"/>
      <c r="D222" s="27">
        <f>IF(AND($C222="x",$A222&lt;&gt;""),$A222,"")</f>
        <v/>
      </c>
    </row>
    <row r="223">
      <c r="A223" s="25" t="inlineStr">
        <is>
          <t>list_require_name</t>
        </is>
      </c>
      <c r="B223" s="29" t="inlineStr">
        <is>
          <t>List require name · TEXT · ActiveCampaign lists</t>
        </is>
      </c>
      <c r="C223" s="26" t="n"/>
      <c r="D223" s="27">
        <f>IF(AND($C223="x",$A223&lt;&gt;""),$A223,"")</f>
        <v/>
      </c>
    </row>
    <row r="224">
      <c r="A224" s="25" t="inlineStr">
        <is>
          <t>list_send_last_broadcast</t>
        </is>
      </c>
      <c r="B224" s="29" t="inlineStr">
        <is>
          <t>List send_last_broadcast · TEXT · ActiveCampaign lists</t>
        </is>
      </c>
      <c r="C224" s="26" t="n"/>
      <c r="D224" s="27">
        <f>IF(AND($C224="x",$A224&lt;&gt;""),$A224,"")</f>
        <v/>
      </c>
    </row>
    <row r="225">
      <c r="A225" s="25" t="inlineStr">
        <is>
          <t>list_sender_addr1</t>
        </is>
      </c>
      <c r="B225" s="29" t="inlineStr">
        <is>
          <t>List sender addr1 · TEXT · ActiveCampaign lists</t>
        </is>
      </c>
      <c r="C225" s="26" t="n"/>
      <c r="D225" s="27">
        <f>IF(AND($C225="x",$A225&lt;&gt;""),$A225,"")</f>
        <v/>
      </c>
    </row>
    <row r="226">
      <c r="A226" s="25" t="inlineStr">
        <is>
          <t>list_sender_addr2</t>
        </is>
      </c>
      <c r="B226" s="29" t="inlineStr">
        <is>
          <t>List sender addr2 · TEXT · ActiveCampaign lists</t>
        </is>
      </c>
      <c r="C226" s="26" t="n"/>
      <c r="D226" s="27">
        <f>IF(AND($C226="x",$A226&lt;&gt;""),$A226,"")</f>
        <v/>
      </c>
    </row>
    <row r="227">
      <c r="A227" s="25" t="inlineStr">
        <is>
          <t>list_sender_city</t>
        </is>
      </c>
      <c r="B227" s="29" t="inlineStr">
        <is>
          <t>List sender city · CITY · ActiveCampaign lists</t>
        </is>
      </c>
      <c r="C227" s="26" t="n"/>
      <c r="D227" s="27">
        <f>IF(AND($C227="x",$A227&lt;&gt;""),$A227,"")</f>
        <v/>
      </c>
    </row>
    <row r="228">
      <c r="A228" s="25" t="inlineStr">
        <is>
          <t>list_sender_country</t>
        </is>
      </c>
      <c r="B228" s="29" t="inlineStr">
        <is>
          <t>List sender country · COUNTRY · ActiveCampaign lists</t>
        </is>
      </c>
      <c r="C228" s="26" t="n"/>
      <c r="D228" s="27">
        <f>IF(AND($C228="x",$A228&lt;&gt;""),$A228,"")</f>
        <v/>
      </c>
    </row>
    <row r="229">
      <c r="A229" s="25" t="inlineStr">
        <is>
          <t>list_sender_name</t>
        </is>
      </c>
      <c r="B229" s="29" t="inlineStr">
        <is>
          <t>List sender name · TEXT · ActiveCampaign lists</t>
        </is>
      </c>
      <c r="C229" s="26" t="n"/>
      <c r="D229" s="27">
        <f>IF(AND($C229="x",$A229&lt;&gt;""),$A229,"")</f>
        <v/>
      </c>
    </row>
    <row r="230">
      <c r="A230" s="25" t="inlineStr">
        <is>
          <t>list_sender_phone</t>
        </is>
      </c>
      <c r="B230" s="29" t="inlineStr">
        <is>
          <t>List sender phone · TEXT · ActiveCampaign lists</t>
        </is>
      </c>
      <c r="C230" s="26" t="n"/>
      <c r="D230" s="27">
        <f>IF(AND($C230="x",$A230&lt;&gt;""),$A230,"")</f>
        <v/>
      </c>
    </row>
    <row r="231">
      <c r="A231" s="25" t="inlineStr">
        <is>
          <t>list_sender_reminder</t>
        </is>
      </c>
      <c r="B231" s="29" t="inlineStr">
        <is>
          <t>List sender reminder · TEXT · ActiveCampaign lists</t>
        </is>
      </c>
      <c r="C231" s="26" t="n"/>
      <c r="D231" s="27">
        <f>IF(AND($C231="x",$A231&lt;&gt;""),$A231,"")</f>
        <v/>
      </c>
    </row>
    <row r="232">
      <c r="A232" s="25" t="inlineStr">
        <is>
          <t>list_sender_state</t>
        </is>
      </c>
      <c r="B232" s="29" t="inlineStr">
        <is>
          <t>List sender state · TEXT · ActiveCampaign lists</t>
        </is>
      </c>
      <c r="C232" s="26" t="n"/>
      <c r="D232" s="27">
        <f>IF(AND($C232="x",$A232&lt;&gt;""),$A232,"")</f>
        <v/>
      </c>
    </row>
    <row r="233">
      <c r="A233" s="25" t="inlineStr">
        <is>
          <t>list_sender_url</t>
        </is>
      </c>
      <c r="B233" s="29" t="inlineStr">
        <is>
          <t>List sender URL · TEXT · ActiveCampaign lists</t>
        </is>
      </c>
      <c r="C233" s="26" t="n"/>
      <c r="D233" s="27">
        <f>IF(AND($C233="x",$A233&lt;&gt;""),$A233,"")</f>
        <v/>
      </c>
    </row>
    <row r="234">
      <c r="A234" s="25" t="inlineStr">
        <is>
          <t>list_sender_zip</t>
        </is>
      </c>
      <c r="B234" s="29" t="inlineStr">
        <is>
          <t>List sender zip · TEXT · ActiveCampaign lists</t>
        </is>
      </c>
      <c r="C234" s="26" t="n"/>
      <c r="D234" s="27">
        <f>IF(AND($C234="x",$A234&lt;&gt;""),$A234,"")</f>
        <v/>
      </c>
    </row>
    <row r="235">
      <c r="A235" s="25" t="inlineStr">
        <is>
          <t>list_stringid</t>
        </is>
      </c>
      <c r="B235" s="29" t="inlineStr">
        <is>
          <t>List string ID · TEXT · ActiveCampaign lists</t>
        </is>
      </c>
      <c r="C235" s="26" t="n"/>
      <c r="D235" s="27">
        <f>IF(AND($C235="x",$A235&lt;&gt;""),$A235,"")</f>
        <v/>
      </c>
    </row>
    <row r="236">
      <c r="A236" s="25" t="inlineStr">
        <is>
          <t>list_subscription_notify</t>
        </is>
      </c>
      <c r="B236" s="29" t="inlineStr">
        <is>
          <t>List subscription_notify · TEXT · ActiveCampaign lists</t>
        </is>
      </c>
      <c r="C236" s="26" t="n"/>
      <c r="D236" s="27">
        <f>IF(AND($C236="x",$A236&lt;&gt;""),$A236,"")</f>
        <v/>
      </c>
    </row>
    <row r="237">
      <c r="A237" s="25" t="inlineStr">
        <is>
          <t>list_to_name</t>
        </is>
      </c>
      <c r="B237" s="29" t="inlineStr">
        <is>
          <t>List to_name · TEXT · ActiveCampaign lists</t>
        </is>
      </c>
      <c r="C237" s="26" t="n"/>
      <c r="D237" s="27">
        <f>IF(AND($C237="x",$A237&lt;&gt;""),$A237,"")</f>
        <v/>
      </c>
    </row>
    <row r="238">
      <c r="A238" s="25" t="inlineStr">
        <is>
          <t>list_twitter_token</t>
        </is>
      </c>
      <c r="B238" s="29" t="inlineStr">
        <is>
          <t>List twitter_token · TEXT · ActiveCampaign lists</t>
        </is>
      </c>
      <c r="C238" s="26" t="n"/>
      <c r="D238" s="27">
        <f>IF(AND($C238="x",$A238&lt;&gt;""),$A238,"")</f>
        <v/>
      </c>
    </row>
    <row r="239">
      <c r="A239" s="25" t="inlineStr">
        <is>
          <t>list_twitter_token_secret</t>
        </is>
      </c>
      <c r="B239" s="29" t="inlineStr">
        <is>
          <t>List twitter token secret · TEXT · ActiveCampaign lists</t>
        </is>
      </c>
      <c r="C239" s="26" t="n"/>
      <c r="D239" s="27">
        <f>IF(AND($C239="x",$A239&lt;&gt;""),$A239,"")</f>
        <v/>
      </c>
    </row>
    <row r="240">
      <c r="A240" s="25" t="inlineStr">
        <is>
          <t>list_udate</t>
        </is>
      </c>
      <c r="B240" s="29" t="inlineStr">
        <is>
          <t>List update date · DATE · ActiveCampaign lists</t>
        </is>
      </c>
      <c r="C240" s="26" t="n"/>
      <c r="D240" s="27">
        <f>IF(AND($C240="x",$A240&lt;&gt;""),$A240,"")</f>
        <v/>
      </c>
    </row>
    <row r="241">
      <c r="A241" s="25" t="inlineStr">
        <is>
          <t>list_unsubscription_notify</t>
        </is>
      </c>
      <c r="B241" s="29" t="inlineStr">
        <is>
          <t>List unsubscription notify · TEXT · ActiveCampaign lists</t>
        </is>
      </c>
      <c r="C241" s="26" t="n"/>
      <c r="D241" s="27">
        <f>IF(AND($C241="x",$A241&lt;&gt;""),$A241,"")</f>
        <v/>
      </c>
    </row>
    <row r="242">
      <c r="A242" s="25" t="inlineStr">
        <is>
          <t>list_user</t>
        </is>
      </c>
      <c r="B242" s="29" t="inlineStr">
        <is>
          <t>List user · TEXT · ActiveCampaign lists</t>
        </is>
      </c>
      <c r="C242" s="26" t="n"/>
      <c r="D242" s="27">
        <f>IF(AND($C242="x",$A242&lt;&gt;""),$A242,"")</f>
        <v/>
      </c>
    </row>
    <row r="243">
      <c r="A243" s="25" t="inlineStr">
        <is>
          <t>list_userid</t>
        </is>
      </c>
      <c r="B243" s="29" t="inlineStr">
        <is>
          <t>List user ID · TEXT · ActiveCampaign lists</t>
        </is>
      </c>
      <c r="C243" s="26" t="n"/>
      <c r="D243" s="27">
        <f>IF(AND($C243="x",$A243&lt;&gt;""),$A243,"")</f>
        <v/>
      </c>
    </row>
    <row r="244">
      <c r="A244" s="25" t="inlineStr">
        <is>
          <t>message_cdate</t>
        </is>
      </c>
      <c r="B244" s="29" t="inlineStr">
        <is>
          <t>Message creation date · DATE · ActiveCampaign messages</t>
        </is>
      </c>
      <c r="C244" s="26" t="n"/>
      <c r="D244" s="27">
        <f>IF(AND($C244="x",$A244&lt;&gt;""),$A244,"")</f>
        <v/>
      </c>
    </row>
    <row r="245">
      <c r="A245" s="25" t="inlineStr">
        <is>
          <t>message_charset</t>
        </is>
      </c>
      <c r="B245" s="29" t="inlineStr">
        <is>
          <t>Message charset · TEXT · ActiveCampaign messages</t>
        </is>
      </c>
      <c r="C245" s="26" t="n"/>
      <c r="D245" s="27">
        <f>IF(AND($C245="x",$A245&lt;&gt;""),$A245,"")</f>
        <v/>
      </c>
    </row>
    <row r="246">
      <c r="A246" s="25" t="inlineStr">
        <is>
          <t>message_ed_instanceid</t>
        </is>
      </c>
      <c r="B246" s="29" t="inlineStr">
        <is>
          <t>Message ed_instanceid · TEXT · ActiveCampaign messages</t>
        </is>
      </c>
      <c r="C246" s="26" t="n"/>
      <c r="D246" s="27">
        <f>IF(AND($C246="x",$A246&lt;&gt;""),$A246,"")</f>
        <v/>
      </c>
    </row>
    <row r="247">
      <c r="A247" s="25" t="inlineStr">
        <is>
          <t>message_ed_version</t>
        </is>
      </c>
      <c r="B247" s="29" t="inlineStr">
        <is>
          <t>Message ed_version · TEXT · ActiveCampaign messages</t>
        </is>
      </c>
      <c r="C247" s="26" t="n"/>
      <c r="D247" s="27">
        <f>IF(AND($C247="x",$A247&lt;&gt;""),$A247,"")</f>
        <v/>
      </c>
    </row>
    <row r="248">
      <c r="A248" s="25" t="inlineStr">
        <is>
          <t>message_encoding</t>
        </is>
      </c>
      <c r="B248" s="29" t="inlineStr">
        <is>
          <t>Message encoding · TEXT · ActiveCampaign messages</t>
        </is>
      </c>
      <c r="C248" s="26" t="n"/>
      <c r="D248" s="27">
        <f>IF(AND($C248="x",$A248&lt;&gt;""),$A248,"")</f>
        <v/>
      </c>
    </row>
    <row r="249">
      <c r="A249" s="25" t="inlineStr">
        <is>
          <t>message_format</t>
        </is>
      </c>
      <c r="B249" s="29" t="inlineStr">
        <is>
          <t>Message format · TEXT · ActiveCampaign messages</t>
        </is>
      </c>
      <c r="C249" s="26" t="n"/>
      <c r="D249" s="27">
        <f>IF(AND($C249="x",$A249&lt;&gt;""),$A249,"")</f>
        <v/>
      </c>
    </row>
    <row r="250">
      <c r="A250" s="25" t="inlineStr">
        <is>
          <t>message_fromemail</t>
        </is>
      </c>
      <c r="B250" s="29" t="inlineStr">
        <is>
          <t>Message from email · TEXT · ActiveCampaign messages</t>
        </is>
      </c>
      <c r="C250" s="26" t="n"/>
      <c r="D250" s="27">
        <f>IF(AND($C250="x",$A250&lt;&gt;""),$A250,"")</f>
        <v/>
      </c>
    </row>
    <row r="251">
      <c r="A251" s="25" t="inlineStr">
        <is>
          <t>message_fromname</t>
        </is>
      </c>
      <c r="B251" s="29" t="inlineStr">
        <is>
          <t>Message from name · TEXT · ActiveCampaign messages</t>
        </is>
      </c>
      <c r="C251" s="26" t="n"/>
      <c r="D251" s="27">
        <f>IF(AND($C251="x",$A251&lt;&gt;""),$A251,"")</f>
        <v/>
      </c>
    </row>
    <row r="252">
      <c r="A252" s="25" t="inlineStr">
        <is>
          <t>message_hidden</t>
        </is>
      </c>
      <c r="B252" s="29" t="inlineStr">
        <is>
          <t>Message hidden · TEXT · ActiveCampaign messages</t>
        </is>
      </c>
      <c r="C252" s="26" t="n"/>
      <c r="D252" s="27">
        <f>IF(AND($C252="x",$A252&lt;&gt;""),$A252,"")</f>
        <v/>
      </c>
    </row>
    <row r="253">
      <c r="A253" s="25" t="inlineStr">
        <is>
          <t>message_html</t>
        </is>
      </c>
      <c r="B253" s="29" t="inlineStr">
        <is>
          <t>Message html · TEXT · ActiveCampaign messages</t>
        </is>
      </c>
      <c r="C253" s="26" t="n"/>
      <c r="D253" s="27">
        <f>IF(AND($C253="x",$A253&lt;&gt;""),$A253,"")</f>
        <v/>
      </c>
    </row>
    <row r="254">
      <c r="A254" s="25" t="inlineStr">
        <is>
          <t>message_htmlfetch</t>
        </is>
      </c>
      <c r="B254" s="29" t="inlineStr">
        <is>
          <t>Message html fetch · TEXT · ActiveCampaign messages</t>
        </is>
      </c>
      <c r="C254" s="26" t="n"/>
      <c r="D254" s="27">
        <f>IF(AND($C254="x",$A254&lt;&gt;""),$A254,"")</f>
        <v/>
      </c>
    </row>
    <row r="255">
      <c r="A255" s="25" t="inlineStr">
        <is>
          <t>message_id</t>
        </is>
      </c>
      <c r="B255" s="29" t="inlineStr">
        <is>
          <t>Message ID · TEXT · ActiveCampaign messages</t>
        </is>
      </c>
      <c r="C255" s="26" t="n"/>
      <c r="D255" s="27">
        <f>IF(AND($C255="x",$A255&lt;&gt;""),$A255,"")</f>
        <v/>
      </c>
    </row>
    <row r="256">
      <c r="A256" s="25" t="inlineStr">
        <is>
          <t>message_mdate</t>
        </is>
      </c>
      <c r="B256" s="29" t="inlineStr">
        <is>
          <t>Message modification date · DATE · ActiveCampaign messages</t>
        </is>
      </c>
      <c r="C256" s="26" t="n"/>
      <c r="D256" s="27">
        <f>IF(AND($C256="x",$A256&lt;&gt;""),$A256,"")</f>
        <v/>
      </c>
    </row>
    <row r="257">
      <c r="A257" s="25" t="inlineStr">
        <is>
          <t>message_name</t>
        </is>
      </c>
      <c r="B257" s="29" t="inlineStr">
        <is>
          <t>Message name · TEXT · ActiveCampaign messages</t>
        </is>
      </c>
      <c r="C257" s="26" t="n"/>
      <c r="D257" s="27">
        <f>IF(AND($C257="x",$A257&lt;&gt;""),$A257,"")</f>
        <v/>
      </c>
    </row>
    <row r="258">
      <c r="A258" s="25" t="inlineStr">
        <is>
          <t>message_preheader_text</t>
        </is>
      </c>
      <c r="B258" s="29" t="inlineStr">
        <is>
          <t>Message preheader text · TEXT · ActiveCampaign messages</t>
        </is>
      </c>
      <c r="C258" s="26" t="n"/>
      <c r="D258" s="27">
        <f>IF(AND($C258="x",$A258&lt;&gt;""),$A258,"")</f>
        <v/>
      </c>
    </row>
    <row r="259">
      <c r="A259" s="25" t="inlineStr">
        <is>
          <t>message_preview_data</t>
        </is>
      </c>
      <c r="B259" s="29" t="inlineStr">
        <is>
          <t>Message preview data · TEXT · ActiveCampaign messages</t>
        </is>
      </c>
      <c r="C259" s="26" t="n"/>
      <c r="D259" s="27">
        <f>IF(AND($C259="x",$A259&lt;&gt;""),$A259,"")</f>
        <v/>
      </c>
    </row>
    <row r="260">
      <c r="A260" s="25" t="inlineStr">
        <is>
          <t>message_preview_mime</t>
        </is>
      </c>
      <c r="B260" s="29" t="inlineStr">
        <is>
          <t>Message preview mime · TEXT · ActiveCampaign messages</t>
        </is>
      </c>
      <c r="C260" s="26" t="n"/>
      <c r="D260" s="27">
        <f>IF(AND($C260="x",$A260&lt;&gt;""),$A260,"")</f>
        <v/>
      </c>
    </row>
    <row r="261">
      <c r="A261" s="25" t="inlineStr">
        <is>
          <t>message_priority</t>
        </is>
      </c>
      <c r="B261" s="29" t="inlineStr">
        <is>
          <t>Message priority · TEXT · ActiveCampaign messages</t>
        </is>
      </c>
      <c r="C261" s="26" t="n"/>
      <c r="D261" s="27">
        <f>IF(AND($C261="x",$A261&lt;&gt;""),$A261,"")</f>
        <v/>
      </c>
    </row>
    <row r="262">
      <c r="A262" s="25" t="inlineStr">
        <is>
          <t>message_reply2</t>
        </is>
      </c>
      <c r="B262" s="29" t="inlineStr">
        <is>
          <t>Message reply2 · TEXT · ActiveCampaign messages</t>
        </is>
      </c>
      <c r="C262" s="26" t="n"/>
      <c r="D262" s="27">
        <f>IF(AND($C262="x",$A262&lt;&gt;""),$A262,"")</f>
        <v/>
      </c>
    </row>
    <row r="263">
      <c r="A263" s="25" t="inlineStr">
        <is>
          <t>message_subject</t>
        </is>
      </c>
      <c r="B263" s="29" t="inlineStr">
        <is>
          <t>Message subject · TEXT · ActiveCampaign messages</t>
        </is>
      </c>
      <c r="C263" s="26" t="n"/>
      <c r="D263" s="27">
        <f>IF(AND($C263="x",$A263&lt;&gt;""),$A263,"")</f>
        <v/>
      </c>
    </row>
    <row r="264">
      <c r="A264" s="25" t="inlineStr">
        <is>
          <t>message_text</t>
        </is>
      </c>
      <c r="B264" s="29" t="inlineStr">
        <is>
          <t>Message text · TEXT · ActiveCampaign messages</t>
        </is>
      </c>
      <c r="C264" s="26" t="n"/>
      <c r="D264" s="27">
        <f>IF(AND($C264="x",$A264&lt;&gt;""),$A264,"")</f>
        <v/>
      </c>
    </row>
    <row r="265">
      <c r="A265" s="25" t="inlineStr">
        <is>
          <t>message_textfetch</t>
        </is>
      </c>
      <c r="B265" s="29" t="inlineStr">
        <is>
          <t>Message text fetch · TEXT · ActiveCampaign messages</t>
        </is>
      </c>
      <c r="C265" s="26" t="n"/>
      <c r="D265" s="27">
        <f>IF(AND($C265="x",$A265&lt;&gt;""),$A265,"")</f>
        <v/>
      </c>
    </row>
    <row r="266">
      <c r="A266" s="25" t="inlineStr">
        <is>
          <t>message_user</t>
        </is>
      </c>
      <c r="B266" s="29" t="inlineStr">
        <is>
          <t>Message user · TEXT · ActiveCampaign messages</t>
        </is>
      </c>
      <c r="C266" s="26" t="n"/>
      <c r="D266" s="27">
        <f>IF(AND($C266="x",$A266&lt;&gt;""),$A266,"")</f>
        <v/>
      </c>
    </row>
    <row r="267">
      <c r="A267" s="25" t="inlineStr">
        <is>
          <t>message_userid</t>
        </is>
      </c>
      <c r="B267" s="29" t="inlineStr">
        <is>
          <t>Message user ID · TEXT · ActiveCampaign messages</t>
        </is>
      </c>
      <c r="C267" s="26" t="n"/>
      <c r="D267" s="27">
        <f>IF(AND($C267="x",$A267&lt;&gt;""),$A267,"")</f>
        <v/>
      </c>
    </row>
    <row r="268">
      <c r="A268" s="25" t="inlineStr">
        <is>
          <t>account_id_activecampaign</t>
        </is>
      </c>
      <c r="B268" s="29" t="inlineStr">
        <is>
          <t>Account ID (ActiveCampaign) · TEXT · ActiveCampaign other</t>
        </is>
      </c>
      <c r="C268" s="26" t="n"/>
      <c r="D268" s="27">
        <f>IF(AND($C268="x",$A268&lt;&gt;""),$A268,"")</f>
        <v/>
      </c>
    </row>
    <row r="269">
      <c r="A269" s="25" t="inlineStr">
        <is>
          <t>account_name_activecampaign</t>
        </is>
      </c>
      <c r="B269" s="29" t="inlineStr">
        <is>
          <t>Account name (ActiveCampaign) · TEXT · ActiveCampaign other</t>
        </is>
      </c>
      <c r="C269" s="26" t="n"/>
      <c r="D269" s="27">
        <f>IF(AND($C269="x",$A269&lt;&gt;""),$A269,"")</f>
        <v/>
      </c>
    </row>
    <row r="270">
      <c r="A270" s="25" t="inlineStr">
        <is>
          <t>data_fetched_at</t>
        </is>
      </c>
      <c r="B270" s="29" t="inlineStr">
        <is>
          <t>Data fetched at · TIMESTAMP · ActiveCampaign other</t>
        </is>
      </c>
      <c r="C270" s="26" t="n"/>
      <c r="D270" s="27">
        <f>IF(AND($C270="x",$A270&lt;&gt;""),$A270,"")</f>
        <v/>
      </c>
    </row>
    <row r="271">
      <c r="A271" s="25" t="inlineStr">
        <is>
          <t>datasource</t>
        </is>
      </c>
      <c r="B271" s="29" t="inlineStr">
        <is>
          <t>Data Source · TEXT · ActiveCampaign other</t>
        </is>
      </c>
      <c r="C271" s="26" t="n"/>
      <c r="D271" s="27">
        <f>IF(AND($C271="x",$A271&lt;&gt;""),$A271,"")</f>
        <v/>
      </c>
    </row>
    <row r="272">
      <c r="A272" s="25" t="inlineStr">
        <is>
          <t>deal_stage_id</t>
        </is>
      </c>
      <c r="B272" s="29" t="inlineStr">
        <is>
          <t>Deal stage ID · TEXT · ActiveCampaign other</t>
        </is>
      </c>
      <c r="C272" s="26" t="n"/>
      <c r="D272" s="27">
        <f>IF(AND($C272="x",$A272&lt;&gt;""),$A272,"")</f>
        <v/>
      </c>
    </row>
    <row r="273">
      <c r="A273" s="25" t="inlineStr">
        <is>
          <t>deal_stage_title</t>
        </is>
      </c>
      <c r="B273" s="29" t="inlineStr">
        <is>
          <t>Deal stage title · TEXT · ActiveCampaign other</t>
        </is>
      </c>
      <c r="C273" s="26" t="n"/>
      <c r="D273" s="27">
        <f>IF(AND($C273="x",$A273&lt;&gt;""),$A273,"")</f>
        <v/>
      </c>
    </row>
    <row r="274">
      <c r="A274" s="25" t="inlineStr">
        <is>
          <t>now</t>
        </is>
      </c>
      <c r="B274" s="29" t="inlineStr">
        <is>
          <t>Now · TIMESTAMP · ActiveCampaign other</t>
        </is>
      </c>
      <c r="C274" s="26" t="n"/>
      <c r="D274" s="27">
        <f>IF(AND($C274="x",$A274&lt;&gt;""),$A274,"")</f>
        <v/>
      </c>
    </row>
    <row r="275">
      <c r="A275" s="25" t="inlineStr">
        <is>
          <t>source</t>
        </is>
      </c>
      <c r="B275" s="29" t="inlineStr">
        <is>
          <t>Source · TEXT · ActiveCampaign other</t>
        </is>
      </c>
      <c r="C275" s="26" t="n"/>
      <c r="D275" s="27">
        <f>IF(AND($C275="x",$A275&lt;&gt;""),$A275,"")</f>
        <v/>
      </c>
    </row>
    <row r="276">
      <c r="A276" s="25" t="inlineStr">
        <is>
          <t>today</t>
        </is>
      </c>
      <c r="B276" s="29" t="inlineStr">
        <is>
          <t>Today · DATE · ActiveCampaign other</t>
        </is>
      </c>
      <c r="C276" s="26" t="n"/>
      <c r="D276" s="27">
        <f>IF(AND($C276="x",$A276&lt;&gt;""),$A276,"")</f>
        <v/>
      </c>
    </row>
    <row r="277">
      <c r="A277" s="25" t="inlineStr">
        <is>
          <t>tag_description</t>
        </is>
      </c>
      <c r="B277" s="29" t="inlineStr">
        <is>
          <t>Tag description · TEXT · ActiveCampaign tags</t>
        </is>
      </c>
      <c r="C277" s="26" t="n"/>
      <c r="D277" s="27">
        <f>IF(AND($C277="x",$A277&lt;&gt;""),$A277,"")</f>
        <v/>
      </c>
    </row>
    <row r="278">
      <c r="A278" s="25" t="inlineStr">
        <is>
          <t>tag_id</t>
        </is>
      </c>
      <c r="B278" s="29" t="inlineStr">
        <is>
          <t>Tag ID · TEXT · ActiveCampaign tags</t>
        </is>
      </c>
      <c r="C278" s="26" t="n"/>
      <c r="D278" s="27">
        <f>IF(AND($C278="x",$A278&lt;&gt;""),$A278,"")</f>
        <v/>
      </c>
    </row>
    <row r="279">
      <c r="A279" s="25" t="inlineStr">
        <is>
          <t>tag_name</t>
        </is>
      </c>
      <c r="B279" s="29" t="inlineStr">
        <is>
          <t>Tag name · TEXT · ActiveCampaign tags</t>
        </is>
      </c>
      <c r="C279" s="26" t="n"/>
      <c r="D279" s="27">
        <f>IF(AND($C279="x",$A279&lt;&gt;""),$A279,"")</f>
        <v/>
      </c>
    </row>
    <row r="280">
      <c r="A280" s="25" t="inlineStr">
        <is>
          <t>tag_type</t>
        </is>
      </c>
      <c r="B280" s="29" t="inlineStr">
        <is>
          <t>Tag type · TEXT · ActiveCampaign tags</t>
        </is>
      </c>
      <c r="C280" s="26" t="n"/>
      <c r="D280" s="27">
        <f>IF(AND($C280="x",$A280&lt;&gt;""),$A280,"")</f>
        <v/>
      </c>
    </row>
    <row r="281">
      <c r="A281" s="25" t="inlineStr">
        <is>
          <t>users_email</t>
        </is>
      </c>
      <c r="B281" s="29" t="inlineStr">
        <is>
          <t>Users Email · TEXT · ActiveCampaign users</t>
        </is>
      </c>
      <c r="C281" s="26" t="n"/>
      <c r="D281" s="27">
        <f>IF(AND($C281="x",$A281&lt;&gt;""),$A281,"")</f>
        <v/>
      </c>
    </row>
    <row r="282">
      <c r="A282" s="25" t="inlineStr">
        <is>
          <t>users_first_name</t>
        </is>
      </c>
      <c r="B282" s="29" t="inlineStr">
        <is>
          <t>Users First Name · TEXT · ActiveCampaign users</t>
        </is>
      </c>
      <c r="C282" s="26" t="n"/>
      <c r="D282" s="27">
        <f>IF(AND($C282="x",$A282&lt;&gt;""),$A282,"")</f>
        <v/>
      </c>
    </row>
    <row r="283">
      <c r="A283" s="25" t="inlineStr">
        <is>
          <t>users_id</t>
        </is>
      </c>
      <c r="B283" s="29" t="inlineStr">
        <is>
          <t>Users ID · TEXT · ActiveCampaign users</t>
        </is>
      </c>
      <c r="C283" s="26" t="n"/>
      <c r="D283" s="27">
        <f>IF(AND($C283="x",$A283&lt;&gt;""),$A283,"")</f>
        <v/>
      </c>
    </row>
    <row r="284">
      <c r="A284" s="25" t="inlineStr">
        <is>
          <t>users_language</t>
        </is>
      </c>
      <c r="B284" s="29" t="inlineStr">
        <is>
          <t>Users Language · TEXT · ActiveCampaign users</t>
        </is>
      </c>
      <c r="C284" s="26" t="n"/>
      <c r="D284" s="27">
        <f>IF(AND($C284="x",$A284&lt;&gt;""),$A284,"")</f>
        <v/>
      </c>
    </row>
    <row r="285">
      <c r="A285" s="25" t="inlineStr">
        <is>
          <t>users_last_name</t>
        </is>
      </c>
      <c r="B285" s="29" t="inlineStr">
        <is>
          <t>Users Last Name · TEXT · ActiveCampaign users</t>
        </is>
      </c>
      <c r="C285" s="26" t="n"/>
      <c r="D285" s="27">
        <f>IF(AND($C285="x",$A285&lt;&gt;""),$A285,"")</f>
        <v/>
      </c>
    </row>
    <row r="286">
      <c r="A286" s="25" t="inlineStr">
        <is>
          <t>users_local_zone_id</t>
        </is>
      </c>
      <c r="B286" s="29" t="inlineStr">
        <is>
          <t>Users Local Zone ID · TEXT · ActiveCampaign users</t>
        </is>
      </c>
      <c r="C286" s="26" t="n"/>
      <c r="D286" s="27">
        <f>IF(AND($C286="x",$A286&lt;&gt;""),$A286,"")</f>
        <v/>
      </c>
    </row>
    <row r="287">
      <c r="A287" s="25" t="inlineStr">
        <is>
          <t>users_mfa_enabled</t>
        </is>
      </c>
      <c r="B287" s="29" t="inlineStr">
        <is>
          <t>Users MFA Enabled · TEXT · ActiveCampaign users</t>
        </is>
      </c>
      <c r="C287" s="26" t="n"/>
      <c r="D287" s="27">
        <f>IF(AND($C287="x",$A287&lt;&gt;""),$A287,"")</f>
        <v/>
      </c>
    </row>
    <row r="288">
      <c r="A288" s="25" t="inlineStr">
        <is>
          <t>users_phone</t>
        </is>
      </c>
      <c r="B288" s="29" t="inlineStr">
        <is>
          <t>Users Phone · TEXT · ActiveCampaign users</t>
        </is>
      </c>
      <c r="C288" s="26" t="n"/>
      <c r="D288" s="27">
        <f>IF(AND($C288="x",$A288&lt;&gt;""),$A288,"")</f>
        <v/>
      </c>
    </row>
    <row r="289">
      <c r="A289" s="25" t="inlineStr">
        <is>
          <t>users_username</t>
        </is>
      </c>
      <c r="B289" s="29" t="inlineStr">
        <is>
          <t>Users Username · TEXT · ActiveCampaign users</t>
        </is>
      </c>
      <c r="C289" s="26" t="n"/>
      <c r="D289" s="27">
        <f>IF(AND($C289="x",$A289&lt;&gt;""),$A289,"")</f>
        <v/>
      </c>
    </row>
    <row r="290">
      <c r="A290" s="22" t="inlineStr">
        <is>
          <t>Eigen veld toevoegen: zet hieronder het Windsor-veld-id in kolom A en een x in kolom C (tot rij 300).</t>
        </is>
      </c>
    </row>
    <row r="291">
      <c r="A291" s="30" t="n"/>
      <c r="C291" s="30" t="n"/>
      <c r="D291" s="27">
        <f>IF(AND($C291="x",$A291&lt;&gt;""),$A291,"")</f>
        <v/>
      </c>
    </row>
    <row r="292">
      <c r="A292" s="30" t="n"/>
      <c r="C292" s="30" t="n"/>
      <c r="D292" s="27">
        <f>IF(AND($C292="x",$A292&lt;&gt;""),$A292,"")</f>
        <v/>
      </c>
    </row>
    <row r="293">
      <c r="A293" s="30" t="n"/>
      <c r="C293" s="30" t="n"/>
      <c r="D293" s="27">
        <f>IF(AND($C293="x",$A293&lt;&gt;""),$A293,"")</f>
        <v/>
      </c>
    </row>
    <row r="294">
      <c r="A294" s="30" t="n"/>
      <c r="C294" s="30" t="n"/>
      <c r="D294" s="27">
        <f>IF(AND($C294="x",$A294&lt;&gt;""),$A294,"")</f>
        <v/>
      </c>
    </row>
    <row r="295">
      <c r="A295" s="30" t="n"/>
      <c r="C295" s="30" t="n"/>
      <c r="D295" s="27">
        <f>IF(AND($C295="x",$A295&lt;&gt;""),$A295,"")</f>
        <v/>
      </c>
    </row>
    <row r="296">
      <c r="A296" s="30" t="n"/>
      <c r="C296" s="30" t="n"/>
      <c r="D296" s="27">
        <f>IF(AND($C296="x",$A296&lt;&gt;""),$A296,"")</f>
        <v/>
      </c>
    </row>
    <row r="297">
      <c r="A297" s="30" t="n"/>
      <c r="C297" s="30" t="n"/>
      <c r="D297" s="27">
        <f>IF(AND($C297="x",$A297&lt;&gt;""),$A297,"")</f>
        <v/>
      </c>
    </row>
    <row r="298">
      <c r="A298" s="30" t="n"/>
      <c r="C298" s="30" t="n"/>
      <c r="D298" s="27">
        <f>IF(AND($C298="x",$A298&lt;&gt;""),$A298,"")</f>
        <v/>
      </c>
    </row>
    <row r="299">
      <c r="A299" s="30" t="n"/>
      <c r="C299" s="30" t="n"/>
      <c r="D299" s="27">
        <f>IF(AND($C299="x",$A299&lt;&gt;""),$A299,"")</f>
        <v/>
      </c>
    </row>
    <row r="300">
      <c r="A300" s="30" t="n"/>
      <c r="C300" s="30" t="n"/>
      <c r="D300" s="27">
        <f>IF(AND($C300="x",$A300&lt;&gt;""),$A300,"")</f>
        <v/>
      </c>
    </row>
  </sheetData>
  <mergeCells count="3">
    <mergeCell ref="A29:C29"/>
    <mergeCell ref="A290:C290"/>
    <mergeCell ref="B8:D8"/>
  </mergeCells>
  <dataValidations count="1">
    <dataValidation sqref="C12 C13 C14 C15 C16 C17 C18 C19 C20 C21 C22 C23 C24 C25 C26 C27 C28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1 C292 C293 C294 C295 C296 C297 C298 C299 C300"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1164"/>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HubSpot e-mail</t>
        </is>
      </c>
      <c r="C1" s="22" t="inlineStr">
        <is>
          <t>Status: Nieuw — dashboard leest dit nog niet · E-mail / CRM</t>
        </is>
      </c>
    </row>
    <row r="2">
      <c r="A2" s="3" t="inlineStr">
        <is>
          <t>Connector</t>
        </is>
      </c>
      <c r="B2" s="6" t="inlineStr">
        <is>
          <t>hubspot</t>
        </is>
      </c>
    </row>
    <row r="3">
      <c r="A3" s="3" t="inlineStr">
        <is>
          <t>Account-id (uit Instellingen)</t>
        </is>
      </c>
      <c r="B3" s="6" t="inlineStr"/>
      <c r="C3" s="8" t="inlineStr">
        <is>
          <t>Leeg = geen select_accounts in de URL</t>
        </is>
      </c>
    </row>
    <row r="4">
      <c r="A4" s="3" t="inlineStr">
        <is>
          <t>Taaknaam (Task name)</t>
        </is>
      </c>
      <c r="B4" s="23">
        <f>"Windsor - Sheets - HubSpot e-mail - "&amp;Instellingen!$B$3</f>
        <v/>
      </c>
    </row>
    <row r="5">
      <c r="A5" s="3" t="inlineStr">
        <is>
          <t>Tabnaam (Sheet Name)</t>
        </is>
      </c>
      <c r="B5" s="23">
        <f>"HubSpot - e-mail - "&amp;Instellingen!$B$3&amp;" - windsor.ai"</f>
        <v/>
      </c>
      <c r="C5" s="8" t="inlineStr">
        <is>
          <t>Herkenning in api/_sheetdata.js gaat op bron + niveau in deze naam; hou het voorstel aan.</t>
        </is>
      </c>
    </row>
    <row r="6">
      <c r="A6" s="3" t="inlineStr">
        <is>
          <t>Columns to Match (rows to replace)</t>
        </is>
      </c>
      <c r="B6" s="6" t="inlineStr">
        <is>
          <t>marketingemail_publishdate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$1164)&amp;IF($B$3&lt;&gt;"","&amp;select_accounts="&amp;$B$3,"")&amp;IF(Instellingen!$B$5&lt;&gt;"","&amp;_field_headers="&amp;Instellingen!$B$5,"")</f>
        <v/>
      </c>
    </row>
    <row r="9">
      <c r="A9" s="3" t="inlineStr">
        <is>
          <t>Aantal velden in de query</t>
        </is>
      </c>
      <c r="B9" s="6">
        <f>COUNTIF($C$12:$C$1164,"x")</f>
        <v/>
      </c>
    </row>
    <row r="11">
      <c r="A11" s="10" t="inlineStr">
        <is>
          <t>Veld (Windsor-id)</t>
        </is>
      </c>
      <c r="B11" s="10" t="inlineStr">
        <is>
          <t>Gebruik in het dashboard · Windsor-naam · type</t>
        </is>
      </c>
      <c r="C11" s="10" t="inlineStr">
        <is>
          <t>Opnemen (x)</t>
        </is>
      </c>
      <c r="D11" s="10" t="inlineStr">
        <is>
          <t>→ query</t>
        </is>
      </c>
    </row>
    <row r="12">
      <c r="A12" s="16" t="inlineStr">
        <is>
          <t>marketingemail_id</t>
        </is>
      </c>
      <c r="B12" s="25" t="inlineStr">
        <is>
          <t>E-mail-id (door Windsor als deprecated gemarkeerd; geen date/account_id bij HubSpot) · Windsor: (Deprecated) id · TEXT</t>
        </is>
      </c>
      <c r="C12" s="26" t="inlineStr">
        <is>
          <t>x</t>
        </is>
      </c>
      <c r="D12" s="27">
        <f>IF(AND($C12="x",$A12&lt;&gt;""),$A12,"")</f>
        <v/>
      </c>
    </row>
    <row r="13">
      <c r="A13" s="16" t="inlineStr">
        <is>
          <t>marketingemail_name</t>
        </is>
      </c>
      <c r="B13" s="25" t="inlineStr">
        <is>
          <t>Naam (deprecated) · Windsor: (Deprecated) name · TEXT</t>
        </is>
      </c>
      <c r="C13" s="26" t="inlineStr">
        <is>
          <t>x</t>
        </is>
      </c>
      <c r="D13" s="27">
        <f>IF(AND($C13="x",$A13&lt;&gt;""),$A13,"")</f>
        <v/>
      </c>
    </row>
    <row r="14">
      <c r="A14" s="16" t="inlineStr">
        <is>
          <t>marketingemail_publishdate</t>
        </is>
      </c>
      <c r="B14" s="25" t="inlineStr">
        <is>
          <t>Verzonden op (deprecated) · Windsor: (Deprecated) publishDate · TIMESTAMP</t>
        </is>
      </c>
      <c r="C14" s="26" t="inlineStr">
        <is>
          <t>x</t>
        </is>
      </c>
      <c r="D14" s="27">
        <f>IF(AND($C14="x",$A14&lt;&gt;""),$A14,"")</f>
        <v/>
      </c>
    </row>
    <row r="15">
      <c r="A15" s="16" t="inlineStr">
        <is>
          <t>emailstats_aggregations_counters_sent</t>
        </is>
      </c>
      <c r="B15" s="25" t="inlineStr">
        <is>
          <t>Verzonden · Windsor: Emailstats  Aggregations  Counters  Sent · NUMERIC</t>
        </is>
      </c>
      <c r="C15" s="26" t="inlineStr">
        <is>
          <t>x</t>
        </is>
      </c>
      <c r="D15" s="27">
        <f>IF(AND($C15="x",$A15&lt;&gt;""),$A15,"")</f>
        <v/>
      </c>
    </row>
    <row r="16">
      <c r="A16" s="16" t="inlineStr">
        <is>
          <t>emailstats_aggregations_counters_delivered</t>
        </is>
      </c>
      <c r="B16" s="25" t="inlineStr">
        <is>
          <t>Afgeleverd · Windsor: Emailstats  Aggregations  Counters  Delivered · NUMERIC</t>
        </is>
      </c>
      <c r="C16" s="26" t="inlineStr">
        <is>
          <t>x</t>
        </is>
      </c>
      <c r="D16" s="27">
        <f>IF(AND($C16="x",$A16&lt;&gt;""),$A16,"")</f>
        <v/>
      </c>
    </row>
    <row r="17">
      <c r="A17" s="16" t="inlineStr">
        <is>
          <t>emailstats_aggregations_counters_open</t>
        </is>
      </c>
      <c r="B17" s="25" t="inlineStr">
        <is>
          <t>Opens · Windsor: Emailstats  Aggregations  Counters  Open · NUMERIC</t>
        </is>
      </c>
      <c r="C17" s="26" t="inlineStr">
        <is>
          <t>x</t>
        </is>
      </c>
      <c r="D17" s="27">
        <f>IF(AND($C17="x",$A17&lt;&gt;""),$A17,"")</f>
        <v/>
      </c>
    </row>
    <row r="18">
      <c r="A18" s="16" t="inlineStr">
        <is>
          <t>emailstats_aggregations_counters_click</t>
        </is>
      </c>
      <c r="B18" s="25" t="inlineStr">
        <is>
          <t>Kliks · Windsor: Emailstats  Aggregations  Counters  Click · NUMERIC</t>
        </is>
      </c>
      <c r="C18" s="26" t="inlineStr">
        <is>
          <t>x</t>
        </is>
      </c>
      <c r="D18" s="27">
        <f>IF(AND($C18="x",$A18&lt;&gt;""),$A18,"")</f>
        <v/>
      </c>
    </row>
    <row r="19">
      <c r="A19" s="16" t="inlineStr">
        <is>
          <t>emailstats_aggregations_counters_unsubscribed</t>
        </is>
      </c>
      <c r="B19" s="25" t="inlineStr">
        <is>
          <t>Uitschrijvingen · Windsor: Emailstats  Aggregations  Counters  Unsubscribed · NUMERIC</t>
        </is>
      </c>
      <c r="C19" s="26" t="inlineStr">
        <is>
          <t>x</t>
        </is>
      </c>
      <c r="D19" s="27">
        <f>IF(AND($C19="x",$A19&lt;&gt;""),$A19,"")</f>
        <v/>
      </c>
    </row>
    <row r="20">
      <c r="A20" s="16" t="inlineStr">
        <is>
          <t>emailstats_aggregations_counters_bounce</t>
        </is>
      </c>
      <c r="B20" s="25" t="inlineStr">
        <is>
          <t>Bounces · Windsor: Emailstats  Aggregations  Counters  Bounce · NUMERIC</t>
        </is>
      </c>
      <c r="C20" s="26" t="inlineStr">
        <is>
          <t>x</t>
        </is>
      </c>
      <c r="D20" s="27">
        <f>IF(AND($C20="x",$A20&lt;&gt;""),$A20,"")</f>
        <v/>
      </c>
    </row>
    <row r="21">
      <c r="A21" s="28" t="inlineStr">
        <is>
          <t>— Overige Windsor-velden van connector 'hubspot' (1132; weergavenaam · type · rapport). Zet een x om ze op te nemen. —</t>
        </is>
      </c>
      <c r="D21" s="27" t="inlineStr"/>
    </row>
    <row r="22">
      <c r="A22" s="25" t="inlineStr">
        <is>
          <t>analytics_bouncerate</t>
        </is>
      </c>
      <c r="B22" s="29" t="inlineStr">
        <is>
          <t>Analytics Bounce Rate · PERCENT · HubSpot Analytics</t>
        </is>
      </c>
      <c r="C22" s="26" t="n"/>
      <c r="D22" s="27">
        <f>IF(AND($C22="x",$A22&lt;&gt;""),$A22,"")</f>
        <v/>
      </c>
    </row>
    <row r="23">
      <c r="A23" s="25" t="inlineStr">
        <is>
          <t>analytics_bounces</t>
        </is>
      </c>
      <c r="B23" s="29" t="inlineStr">
        <is>
          <t>Analytics Bounces · NUMERIC · HubSpot Analytics</t>
        </is>
      </c>
      <c r="C23" s="26" t="n"/>
      <c r="D23" s="27">
        <f>IF(AND($C23="x",$A23&lt;&gt;""),$A23,"")</f>
        <v/>
      </c>
    </row>
    <row r="24">
      <c r="A24" s="25" t="inlineStr">
        <is>
          <t>analytics_breakdown</t>
        </is>
      </c>
      <c r="B24" s="29" t="inlineStr">
        <is>
          <t>Analytics Breakdown · TEXT · HubSpot Analytics</t>
        </is>
      </c>
      <c r="C24" s="26" t="n"/>
      <c r="D24" s="27">
        <f>IF(AND($C24="x",$A24&lt;&gt;""),$A24,"")</f>
        <v/>
      </c>
    </row>
    <row r="25">
      <c r="A25" s="25" t="inlineStr">
        <is>
          <t>analytics_breakdown_type</t>
        </is>
      </c>
      <c r="B25" s="29" t="inlineStr">
        <is>
          <t>Analytics Breakdown Type · TEXT · HubSpot Analytics</t>
        </is>
      </c>
      <c r="C25" s="26" t="n"/>
      <c r="D25" s="27">
        <f>IF(AND($C25="x",$A25&lt;&gt;""),$A25,"")</f>
        <v/>
      </c>
    </row>
    <row r="26">
      <c r="A26" s="25" t="inlineStr">
        <is>
          <t>analytics_contacts</t>
        </is>
      </c>
      <c r="B26" s="29" t="inlineStr">
        <is>
          <t>Analytics Contacts · NUMERIC · HubSpot Analytics</t>
        </is>
      </c>
      <c r="C26" s="26" t="n"/>
      <c r="D26" s="27">
        <f>IF(AND($C26="x",$A26&lt;&gt;""),$A26,"")</f>
        <v/>
      </c>
    </row>
    <row r="27">
      <c r="A27" s="25" t="inlineStr">
        <is>
          <t>analytics_contactsperpageview</t>
        </is>
      </c>
      <c r="B27" s="29" t="inlineStr">
        <is>
          <t>Analytics Contacts Per Page View · NUMERIC · HubSpot Analytics</t>
        </is>
      </c>
      <c r="C27" s="26" t="n"/>
      <c r="D27" s="27">
        <f>IF(AND($C27="x",$A27&lt;&gt;""),$A27,"")</f>
        <v/>
      </c>
    </row>
    <row r="28">
      <c r="A28" s="25" t="inlineStr">
        <is>
          <t>analytics_contacttocustomerrate</t>
        </is>
      </c>
      <c r="B28" s="29" t="inlineStr">
        <is>
          <t>Analytics Contact To Customer Rate · PERCENT · HubSpot Analytics</t>
        </is>
      </c>
      <c r="C28" s="26" t="n"/>
      <c r="D28" s="27">
        <f>IF(AND($C28="x",$A28&lt;&gt;""),$A28,"")</f>
        <v/>
      </c>
    </row>
    <row r="29">
      <c r="A29" s="25" t="inlineStr">
        <is>
          <t>analytics_customers</t>
        </is>
      </c>
      <c r="B29" s="29" t="inlineStr">
        <is>
          <t>Analytics Customers · NUMERIC · HubSpot Analytics</t>
        </is>
      </c>
      <c r="C29" s="26" t="n"/>
      <c r="D29" s="27">
        <f>IF(AND($C29="x",$A29&lt;&gt;""),$A29,"")</f>
        <v/>
      </c>
    </row>
    <row r="30">
      <c r="A30" s="25" t="inlineStr">
        <is>
          <t>analytics_customersperpageview</t>
        </is>
      </c>
      <c r="B30" s="29" t="inlineStr">
        <is>
          <t>Analytics Customers Per Page View · NUMERIC · HubSpot Analytics</t>
        </is>
      </c>
      <c r="C30" s="26" t="n"/>
      <c r="D30" s="27">
        <f>IF(AND($C30="x",$A30&lt;&gt;""),$A30,"")</f>
        <v/>
      </c>
    </row>
    <row r="31">
      <c r="A31" s="25" t="inlineStr">
        <is>
          <t>analytics_date</t>
        </is>
      </c>
      <c r="B31" s="29" t="inlineStr">
        <is>
          <t>Analytics Date · DATE · HubSpot Analytics</t>
        </is>
      </c>
      <c r="C31" s="26" t="n"/>
      <c r="D31" s="27">
        <f>IF(AND($C31="x",$A31&lt;&gt;""),$A31,"")</f>
        <v/>
      </c>
    </row>
    <row r="32">
      <c r="A32" s="25" t="inlineStr">
        <is>
          <t>analytics_newvisitorsessionrate</t>
        </is>
      </c>
      <c r="B32" s="29" t="inlineStr">
        <is>
          <t>Analytics New Visitor Session Rate · PERCENT · HubSpot Analytics</t>
        </is>
      </c>
      <c r="C32" s="26" t="n"/>
      <c r="D32" s="27">
        <f>IF(AND($C32="x",$A32&lt;&gt;""),$A32,"")</f>
        <v/>
      </c>
    </row>
    <row r="33">
      <c r="A33" s="25" t="inlineStr">
        <is>
          <t>analytics_opportunities</t>
        </is>
      </c>
      <c r="B33" s="29" t="inlineStr">
        <is>
          <t>Analytics Opportunities · NUMERIC · HubSpot Analytics</t>
        </is>
      </c>
      <c r="C33" s="26" t="n"/>
      <c r="D33" s="27">
        <f>IF(AND($C33="x",$A33&lt;&gt;""),$A33,"")</f>
        <v/>
      </c>
    </row>
    <row r="34">
      <c r="A34" s="25" t="inlineStr">
        <is>
          <t>analytics_others</t>
        </is>
      </c>
      <c r="B34" s="29" t="inlineStr">
        <is>
          <t>Analytics Others · NUMERIC · HubSpot Analytics</t>
        </is>
      </c>
      <c r="C34" s="26" t="n"/>
      <c r="D34" s="27">
        <f>IF(AND($C34="x",$A34&lt;&gt;""),$A34,"")</f>
        <v/>
      </c>
    </row>
    <row r="35">
      <c r="A35" s="25" t="inlineStr">
        <is>
          <t>analytics_pageviewsminusexits</t>
        </is>
      </c>
      <c r="B35" s="29" t="inlineStr">
        <is>
          <t>Analytics Page Views Minus Exits · NUMERIC · HubSpot Analytics</t>
        </is>
      </c>
      <c r="C35" s="26" t="n"/>
      <c r="D35" s="27">
        <f>IF(AND($C35="x",$A35&lt;&gt;""),$A35,"")</f>
        <v/>
      </c>
    </row>
    <row r="36">
      <c r="A36" s="25" t="inlineStr">
        <is>
          <t>analytics_pageviewspersession</t>
        </is>
      </c>
      <c r="B36" s="29" t="inlineStr">
        <is>
          <t>Analytics Page Views Per Session · NUMERIC · HubSpot Analytics</t>
        </is>
      </c>
      <c r="C36" s="26" t="n"/>
      <c r="D36" s="27">
        <f>IF(AND($C36="x",$A36&lt;&gt;""),$A36,"")</f>
        <v/>
      </c>
    </row>
    <row r="37">
      <c r="A37" s="25" t="inlineStr">
        <is>
          <t>analytics_rawviews</t>
        </is>
      </c>
      <c r="B37" s="29" t="inlineStr">
        <is>
          <t>Analytics Raw Views · NUMERIC · HubSpot Analytics</t>
        </is>
      </c>
      <c r="C37" s="26" t="n"/>
      <c r="D37" s="27">
        <f>IF(AND($C37="x",$A37&lt;&gt;""),$A37,"")</f>
        <v/>
      </c>
    </row>
    <row r="38">
      <c r="A38" s="25" t="inlineStr">
        <is>
          <t>analytics_returningvisits</t>
        </is>
      </c>
      <c r="B38" s="29" t="inlineStr">
        <is>
          <t>Analytics Returning Visits · NUMERIC · HubSpot Analytics</t>
        </is>
      </c>
      <c r="C38" s="26" t="n"/>
      <c r="D38" s="27">
        <f>IF(AND($C38="x",$A38&lt;&gt;""),$A38,"")</f>
        <v/>
      </c>
    </row>
    <row r="39">
      <c r="A39" s="25" t="inlineStr">
        <is>
          <t>analytics_sessiontocontactrate</t>
        </is>
      </c>
      <c r="B39" s="29" t="inlineStr">
        <is>
          <t>Analytics Session To Contact Rate · PERCENT · HubSpot Analytics</t>
        </is>
      </c>
      <c r="C39" s="26" t="n"/>
      <c r="D39" s="27">
        <f>IF(AND($C39="x",$A39&lt;&gt;""),$A39,"")</f>
        <v/>
      </c>
    </row>
    <row r="40">
      <c r="A40" s="25" t="inlineStr">
        <is>
          <t>analytics_standardviews</t>
        </is>
      </c>
      <c r="B40" s="29" t="inlineStr">
        <is>
          <t>Analytics Standard Views · NUMERIC · HubSpot Analytics</t>
        </is>
      </c>
      <c r="C40" s="26" t="n"/>
      <c r="D40" s="27">
        <f>IF(AND($C40="x",$A40&lt;&gt;""),$A40,"")</f>
        <v/>
      </c>
    </row>
    <row r="41">
      <c r="A41" s="25" t="inlineStr">
        <is>
          <t>analytics_subscribers</t>
        </is>
      </c>
      <c r="B41" s="29" t="inlineStr">
        <is>
          <t>Analytics Subscribers · NUMERIC · HubSpot Analytics</t>
        </is>
      </c>
      <c r="C41" s="26" t="n"/>
      <c r="D41" s="27">
        <f>IF(AND($C41="x",$A41&lt;&gt;""),$A41,"")</f>
        <v/>
      </c>
    </row>
    <row r="42">
      <c r="A42" s="25" t="inlineStr">
        <is>
          <t>analytics_time</t>
        </is>
      </c>
      <c r="B42" s="29" t="inlineStr">
        <is>
          <t>Analytics Time · NUMERIC · HubSpot Analytics</t>
        </is>
      </c>
      <c r="C42" s="26" t="n"/>
      <c r="D42" s="27">
        <f>IF(AND($C42="x",$A42&lt;&gt;""),$A42,"")</f>
        <v/>
      </c>
    </row>
    <row r="43">
      <c r="A43" s="25" t="inlineStr">
        <is>
          <t>analytics_timepersession</t>
        </is>
      </c>
      <c r="B43" s="29" t="inlineStr">
        <is>
          <t>Analytics Time Per Session · NUMERIC · HubSpot Analytics</t>
        </is>
      </c>
      <c r="C43" s="26" t="n"/>
      <c r="D43" s="27">
        <f>IF(AND($C43="x",$A43&lt;&gt;""),$A43,"")</f>
        <v/>
      </c>
    </row>
    <row r="44">
      <c r="A44" s="25" t="inlineStr">
        <is>
          <t>analytics_total_bouncerate</t>
        </is>
      </c>
      <c r="B44" s="29" t="inlineStr">
        <is>
          <t>Analytics Total Bounce Rate · PERCENT · HubSpot Analytics</t>
        </is>
      </c>
      <c r="C44" s="26" t="n"/>
      <c r="D44" s="27">
        <f>IF(AND($C44="x",$A44&lt;&gt;""),$A44,"")</f>
        <v/>
      </c>
    </row>
    <row r="45">
      <c r="A45" s="25" t="inlineStr">
        <is>
          <t>analytics_total_bounces</t>
        </is>
      </c>
      <c r="B45" s="29" t="inlineStr">
        <is>
          <t>Analytics Total Bounces · NUMERIC · HubSpot Analytics</t>
        </is>
      </c>
      <c r="C45" s="26" t="n"/>
      <c r="D45" s="27">
        <f>IF(AND($C45="x",$A45&lt;&gt;""),$A45,"")</f>
        <v/>
      </c>
    </row>
    <row r="46">
      <c r="A46" s="25" t="inlineStr">
        <is>
          <t>analytics_total_contacts</t>
        </is>
      </c>
      <c r="B46" s="29" t="inlineStr">
        <is>
          <t>Analytics Total Contacts · NUMERIC · HubSpot Analytics</t>
        </is>
      </c>
      <c r="C46" s="26" t="n"/>
      <c r="D46" s="27">
        <f>IF(AND($C46="x",$A46&lt;&gt;""),$A46,"")</f>
        <v/>
      </c>
    </row>
    <row r="47">
      <c r="A47" s="25" t="inlineStr">
        <is>
          <t>analytics_total_contactsperpageview</t>
        </is>
      </c>
      <c r="B47" s="29" t="inlineStr">
        <is>
          <t>Analytics Total Contacts Per Page View · NUMERIC · HubSpot Analytics</t>
        </is>
      </c>
      <c r="C47" s="26" t="n"/>
      <c r="D47" s="27">
        <f>IF(AND($C47="x",$A47&lt;&gt;""),$A47,"")</f>
        <v/>
      </c>
    </row>
    <row r="48">
      <c r="A48" s="25" t="inlineStr">
        <is>
          <t>analytics_total_contacttocustomerrate</t>
        </is>
      </c>
      <c r="B48" s="29" t="inlineStr">
        <is>
          <t>Analytics Total Contact To Customer Rate · PERCENT · HubSpot Analytics</t>
        </is>
      </c>
      <c r="C48" s="26" t="n"/>
      <c r="D48" s="27">
        <f>IF(AND($C48="x",$A48&lt;&gt;""),$A48,"")</f>
        <v/>
      </c>
    </row>
    <row r="49">
      <c r="A49" s="25" t="inlineStr">
        <is>
          <t>analytics_total_customers</t>
        </is>
      </c>
      <c r="B49" s="29" t="inlineStr">
        <is>
          <t>Analytics Total Customers · NUMERIC · HubSpot Analytics</t>
        </is>
      </c>
      <c r="C49" s="26" t="n"/>
      <c r="D49" s="27">
        <f>IF(AND($C49="x",$A49&lt;&gt;""),$A49,"")</f>
        <v/>
      </c>
    </row>
    <row r="50">
      <c r="A50" s="25" t="inlineStr">
        <is>
          <t>analytics_total_customersperpageview</t>
        </is>
      </c>
      <c r="B50" s="29" t="inlineStr">
        <is>
          <t>Analytics Total Customers Per Page View · NUMERIC · HubSpot Analytics</t>
        </is>
      </c>
      <c r="C50" s="26" t="n"/>
      <c r="D50" s="27">
        <f>IF(AND($C50="x",$A50&lt;&gt;""),$A50,"")</f>
        <v/>
      </c>
    </row>
    <row r="51">
      <c r="A51" s="25" t="inlineStr">
        <is>
          <t>analytics_total_desktop</t>
        </is>
      </c>
      <c r="B51" s="29" t="inlineStr">
        <is>
          <t>Analytics Total Desktop · NUMERIC · HubSpot Analytics</t>
        </is>
      </c>
      <c r="C51" s="26" t="n"/>
      <c r="D51" s="27">
        <f>IF(AND($C51="x",$A51&lt;&gt;""),$A51,"")</f>
        <v/>
      </c>
    </row>
    <row r="52">
      <c r="A52" s="25" t="inlineStr">
        <is>
          <t>analytics_total_directtraffic</t>
        </is>
      </c>
      <c r="B52" s="29" t="inlineStr">
        <is>
          <t>Analytics Total Direct Traffic · NUMERIC · HubSpot Analytics</t>
        </is>
      </c>
      <c r="C52" s="26" t="n"/>
      <c r="D52" s="27">
        <f>IF(AND($C52="x",$A52&lt;&gt;""),$A52,"")</f>
        <v/>
      </c>
    </row>
    <row r="53">
      <c r="A53" s="25" t="inlineStr">
        <is>
          <t>analytics_total_emailmarketing</t>
        </is>
      </c>
      <c r="B53" s="29" t="inlineStr">
        <is>
          <t>Analytics Total Email Marketing · NUMERIC · HubSpot Analytics</t>
        </is>
      </c>
      <c r="C53" s="26" t="n"/>
      <c r="D53" s="27">
        <f>IF(AND($C53="x",$A53&lt;&gt;""),$A53,"")</f>
        <v/>
      </c>
    </row>
    <row r="54">
      <c r="A54" s="25" t="inlineStr">
        <is>
          <t>analytics_total_mobile</t>
        </is>
      </c>
      <c r="B54" s="29" t="inlineStr">
        <is>
          <t>Analytics Total Mobile · NUMERIC · HubSpot Analytics</t>
        </is>
      </c>
      <c r="C54" s="26" t="n"/>
      <c r="D54" s="27">
        <f>IF(AND($C54="x",$A54&lt;&gt;""),$A54,"")</f>
        <v/>
      </c>
    </row>
    <row r="55">
      <c r="A55" s="25" t="inlineStr">
        <is>
          <t>analytics_total_newvisitorsessionrate</t>
        </is>
      </c>
      <c r="B55" s="29" t="inlineStr">
        <is>
          <t>Analytics Total New Visitor Session Rate · PERCENT · HubSpot Analytics</t>
        </is>
      </c>
      <c r="C55" s="26" t="n"/>
      <c r="D55" s="27">
        <f>IF(AND($C55="x",$A55&lt;&gt;""),$A55,"")</f>
        <v/>
      </c>
    </row>
    <row r="56">
      <c r="A56" s="25" t="inlineStr">
        <is>
          <t>analytics_total_opportunities</t>
        </is>
      </c>
      <c r="B56" s="29" t="inlineStr">
        <is>
          <t>Analytics Total Opportunities · NUMERIC · HubSpot Analytics</t>
        </is>
      </c>
      <c r="C56" s="26" t="n"/>
      <c r="D56" s="27">
        <f>IF(AND($C56="x",$A56&lt;&gt;""),$A56,"")</f>
        <v/>
      </c>
    </row>
    <row r="57">
      <c r="A57" s="25" t="inlineStr">
        <is>
          <t>analytics_total_organicsearch</t>
        </is>
      </c>
      <c r="B57" s="29" t="inlineStr">
        <is>
          <t>Analytics Total Organic Search · NUMERIC · HubSpot Analytics</t>
        </is>
      </c>
      <c r="C57" s="26" t="n"/>
      <c r="D57" s="27">
        <f>IF(AND($C57="x",$A57&lt;&gt;""),$A57,"")</f>
        <v/>
      </c>
    </row>
    <row r="58">
      <c r="A58" s="25" t="inlineStr">
        <is>
          <t>analytics_total_othercampaigns</t>
        </is>
      </c>
      <c r="B58" s="29" t="inlineStr">
        <is>
          <t>Analytics Total Other Campaigns · NUMERIC · HubSpot Analytics</t>
        </is>
      </c>
      <c r="C58" s="26" t="n"/>
      <c r="D58" s="27">
        <f>IF(AND($C58="x",$A58&lt;&gt;""),$A58,"")</f>
        <v/>
      </c>
    </row>
    <row r="59">
      <c r="A59" s="25" t="inlineStr">
        <is>
          <t>analytics_total_others</t>
        </is>
      </c>
      <c r="B59" s="29" t="inlineStr">
        <is>
          <t>Analytics Total Others · NUMERIC · HubSpot Analytics</t>
        </is>
      </c>
      <c r="C59" s="26" t="n"/>
      <c r="D59" s="27">
        <f>IF(AND($C59="x",$A59&lt;&gt;""),$A59,"")</f>
        <v/>
      </c>
    </row>
    <row r="60">
      <c r="A60" s="25" t="inlineStr">
        <is>
          <t>analytics_total_pageviewsminusexits</t>
        </is>
      </c>
      <c r="B60" s="29" t="inlineStr">
        <is>
          <t>Analytics Total Page Views Minus Exits · NUMERIC · HubSpot Analytics</t>
        </is>
      </c>
      <c r="C60" s="26" t="n"/>
      <c r="D60" s="27">
        <f>IF(AND($C60="x",$A60&lt;&gt;""),$A60,"")</f>
        <v/>
      </c>
    </row>
    <row r="61">
      <c r="A61" s="25" t="inlineStr">
        <is>
          <t>analytics_total_pageviewspersession</t>
        </is>
      </c>
      <c r="B61" s="29" t="inlineStr">
        <is>
          <t>Analytics Total Page Views Per Session · NUMERIC · HubSpot Analytics</t>
        </is>
      </c>
      <c r="C61" s="26" t="n"/>
      <c r="D61" s="27">
        <f>IF(AND($C61="x",$A61&lt;&gt;""),$A61,"")</f>
        <v/>
      </c>
    </row>
    <row r="62">
      <c r="A62" s="25" t="inlineStr">
        <is>
          <t>analytics_total_paidsearch</t>
        </is>
      </c>
      <c r="B62" s="29" t="inlineStr">
        <is>
          <t>Analytics Total Paid Search · NUMERIC · HubSpot Analytics</t>
        </is>
      </c>
      <c r="C62" s="26" t="n"/>
      <c r="D62" s="27">
        <f>IF(AND($C62="x",$A62&lt;&gt;""),$A62,"")</f>
        <v/>
      </c>
    </row>
    <row r="63">
      <c r="A63" s="25" t="inlineStr">
        <is>
          <t>analytics_total_rawviews</t>
        </is>
      </c>
      <c r="B63" s="29" t="inlineStr">
        <is>
          <t>Analytics Total Raw Views · NUMERIC · HubSpot Analytics</t>
        </is>
      </c>
      <c r="C63" s="26" t="n"/>
      <c r="D63" s="27">
        <f>IF(AND($C63="x",$A63&lt;&gt;""),$A63,"")</f>
        <v/>
      </c>
    </row>
    <row r="64">
      <c r="A64" s="25" t="inlineStr">
        <is>
          <t>analytics_total_referrals</t>
        </is>
      </c>
      <c r="B64" s="29" t="inlineStr">
        <is>
          <t>Analytics Total Referrals · NUMERIC · HubSpot Analytics</t>
        </is>
      </c>
      <c r="C64" s="26" t="n"/>
      <c r="D64" s="27">
        <f>IF(AND($C64="x",$A64&lt;&gt;""),$A64,"")</f>
        <v/>
      </c>
    </row>
    <row r="65">
      <c r="A65" s="25" t="inlineStr">
        <is>
          <t>analytics_total_returningvisits</t>
        </is>
      </c>
      <c r="B65" s="29" t="inlineStr">
        <is>
          <t>Analytics Total Returning Visits · NUMERIC · HubSpot Analytics</t>
        </is>
      </c>
      <c r="C65" s="26" t="n"/>
      <c r="D65" s="27">
        <f>IF(AND($C65="x",$A65&lt;&gt;""),$A65,"")</f>
        <v/>
      </c>
    </row>
    <row r="66">
      <c r="A66" s="25" t="inlineStr">
        <is>
          <t>analytics_total_sessiontocontactrate</t>
        </is>
      </c>
      <c r="B66" s="29" t="inlineStr">
        <is>
          <t>Analytics Total Session To Contact Rate · PERCENT · HubSpot Analytics</t>
        </is>
      </c>
      <c r="C66" s="26" t="n"/>
      <c r="D66" s="27">
        <f>IF(AND($C66="x",$A66&lt;&gt;""),$A66,"")</f>
        <v/>
      </c>
    </row>
    <row r="67">
      <c r="A67" s="25" t="inlineStr">
        <is>
          <t>analytics_total_socialmedia</t>
        </is>
      </c>
      <c r="B67" s="29" t="inlineStr">
        <is>
          <t>Analytics Total Social Media · NUMERIC · HubSpot Analytics</t>
        </is>
      </c>
      <c r="C67" s="26" t="n"/>
      <c r="D67" s="27">
        <f>IF(AND($C67="x",$A67&lt;&gt;""),$A67,"")</f>
        <v/>
      </c>
    </row>
    <row r="68">
      <c r="A68" s="25" t="inlineStr">
        <is>
          <t>analytics_total_standardviews</t>
        </is>
      </c>
      <c r="B68" s="29" t="inlineStr">
        <is>
          <t>Analytics Total Standard Views · NUMERIC · HubSpot Analytics</t>
        </is>
      </c>
      <c r="C68" s="26" t="n"/>
      <c r="D68" s="27">
        <f>IF(AND($C68="x",$A68&lt;&gt;""),$A68,"")</f>
        <v/>
      </c>
    </row>
    <row r="69">
      <c r="A69" s="25" t="inlineStr">
        <is>
          <t>analytics_total_subscribers</t>
        </is>
      </c>
      <c r="B69" s="29" t="inlineStr">
        <is>
          <t>Analytics Total Subscribers · NUMERIC · HubSpot Analytics</t>
        </is>
      </c>
      <c r="C69" s="26" t="n"/>
      <c r="D69" s="27">
        <f>IF(AND($C69="x",$A69&lt;&gt;""),$A69,"")</f>
        <v/>
      </c>
    </row>
    <row r="70">
      <c r="A70" s="25" t="inlineStr">
        <is>
          <t>analytics_total_time</t>
        </is>
      </c>
      <c r="B70" s="29" t="inlineStr">
        <is>
          <t>Analytics Total Time · NUMERIC · HubSpot Analytics</t>
        </is>
      </c>
      <c r="C70" s="26" t="n"/>
      <c r="D70" s="27">
        <f>IF(AND($C70="x",$A70&lt;&gt;""),$A70,"")</f>
        <v/>
      </c>
    </row>
    <row r="71">
      <c r="A71" s="25" t="inlineStr">
        <is>
          <t>analytics_total_timepersession</t>
        </is>
      </c>
      <c r="B71" s="29" t="inlineStr">
        <is>
          <t>Analytics Total Time Per Session · NUMERIC · HubSpot Analytics</t>
        </is>
      </c>
      <c r="C71" s="26" t="n"/>
      <c r="D71" s="27">
        <f>IF(AND($C71="x",$A71&lt;&gt;""),$A71,"")</f>
        <v/>
      </c>
    </row>
    <row r="72">
      <c r="A72" s="25" t="inlineStr">
        <is>
          <t>analytics_total_visitors</t>
        </is>
      </c>
      <c r="B72" s="29" t="inlineStr">
        <is>
          <t>Analytics Total Visitors · NUMERIC · HubSpot Analytics</t>
        </is>
      </c>
      <c r="C72" s="26" t="n"/>
      <c r="D72" s="27">
        <f>IF(AND($C72="x",$A72&lt;&gt;""),$A72,"")</f>
        <v/>
      </c>
    </row>
    <row r="73">
      <c r="A73" s="25" t="inlineStr">
        <is>
          <t>analytics_total_visits</t>
        </is>
      </c>
      <c r="B73" s="29" t="inlineStr">
        <is>
          <t>Analytics Total Visits · NUMERIC · HubSpot Analytics</t>
        </is>
      </c>
      <c r="C73" s="26" t="n"/>
      <c r="D73" s="27">
        <f>IF(AND($C73="x",$A73&lt;&gt;""),$A73,"")</f>
        <v/>
      </c>
    </row>
    <row r="74">
      <c r="A74" s="25" t="inlineStr">
        <is>
          <t>analytics_visitors</t>
        </is>
      </c>
      <c r="B74" s="29" t="inlineStr">
        <is>
          <t>Analytics Visitors · NUMERIC · HubSpot Analytics</t>
        </is>
      </c>
      <c r="C74" s="26" t="n"/>
      <c r="D74" s="27">
        <f>IF(AND($C74="x",$A74&lt;&gt;""),$A74,"")</f>
        <v/>
      </c>
    </row>
    <row r="75">
      <c r="A75" s="25" t="inlineStr">
        <is>
          <t>analytics_visits</t>
        </is>
      </c>
      <c r="B75" s="29" t="inlineStr">
        <is>
          <t>Analytics Visits (Sessions) · NUMERIC · HubSpot Analytics</t>
        </is>
      </c>
      <c r="C75" s="26" t="n"/>
      <c r="D75" s="27">
        <f>IF(AND($C75="x",$A75&lt;&gt;""),$A75,"")</f>
        <v/>
      </c>
    </row>
    <row r="76">
      <c r="A76" s="25" t="inlineStr">
        <is>
          <t>campaign_audience</t>
        </is>
      </c>
      <c r="B76" s="29" t="inlineStr">
        <is>
          <t>Campaign Audience · TEXT · HubSpot Campaign</t>
        </is>
      </c>
      <c r="C76" s="26" t="n"/>
      <c r="D76" s="27">
        <f>IF(AND($C76="x",$A76&lt;&gt;""),$A76,"")</f>
        <v/>
      </c>
    </row>
    <row r="77">
      <c r="A77" s="25" t="inlineStr">
        <is>
          <t>campaign_budget</t>
        </is>
      </c>
      <c r="B77" s="29" t="inlineStr">
        <is>
          <t>Campaign Budget · NUMERIC · HubSpot Campaign</t>
        </is>
      </c>
      <c r="C77" s="26" t="n"/>
      <c r="D77" s="27">
        <f>IF(AND($C77="x",$A77&lt;&gt;""),$A77,"")</f>
        <v/>
      </c>
    </row>
    <row r="78">
      <c r="A78" s="25" t="inlineStr">
        <is>
          <t>campaign_color_hex</t>
        </is>
      </c>
      <c r="B78" s="29" t="inlineStr">
        <is>
          <t>Campaign Color Hex · TEXT · HubSpot Campaign</t>
        </is>
      </c>
      <c r="C78" s="26" t="n"/>
      <c r="D78" s="27">
        <f>IF(AND($C78="x",$A78&lt;&gt;""),$A78,"")</f>
        <v/>
      </c>
    </row>
    <row r="79">
      <c r="A79" s="25" t="inlineStr">
        <is>
          <t>campaign_contacts</t>
        </is>
      </c>
      <c r="B79" s="29" t="inlineStr">
        <is>
          <t>Campaign Contacts · NUMERIC · HubSpot Campaign</t>
        </is>
      </c>
      <c r="C79" s="26" t="n"/>
      <c r="D79" s="27">
        <f>IF(AND($C79="x",$A79&lt;&gt;""),$A79,"")</f>
        <v/>
      </c>
    </row>
    <row r="80">
      <c r="A80" s="25" t="inlineStr">
        <is>
          <t>campaign_created_at</t>
        </is>
      </c>
      <c r="B80" s="29" t="inlineStr">
        <is>
          <t>Campaign Created At · TIMESTAMP · HubSpot Campaign</t>
        </is>
      </c>
      <c r="C80" s="26" t="n"/>
      <c r="D80" s="27">
        <f>IF(AND($C80="x",$A80&lt;&gt;""),$A80,"")</f>
        <v/>
      </c>
    </row>
    <row r="81">
      <c r="A81" s="25" t="inlineStr">
        <is>
          <t>campaign_created_by</t>
        </is>
      </c>
      <c r="B81" s="29" t="inlineStr">
        <is>
          <t>Campaign Created By · TEXT · HubSpot Campaign</t>
        </is>
      </c>
      <c r="C81" s="26" t="n"/>
      <c r="D81" s="27">
        <f>IF(AND($C81="x",$A81&lt;&gt;""),$A81,"")</f>
        <v/>
      </c>
    </row>
    <row r="82">
      <c r="A82" s="25" t="inlineStr">
        <is>
          <t>campaign_currency_code</t>
        </is>
      </c>
      <c r="B82" s="29" t="inlineStr">
        <is>
          <t>Campaign Currency Code · TEXT · HubSpot Campaign</t>
        </is>
      </c>
      <c r="C82" s="26" t="n"/>
      <c r="D82" s="27">
        <f>IF(AND($C82="x",$A82&lt;&gt;""),$A82,"")</f>
        <v/>
      </c>
    </row>
    <row r="83">
      <c r="A83" s="25" t="inlineStr">
        <is>
          <t>campaign_deal_amount</t>
        </is>
      </c>
      <c r="B83" s="29" t="inlineStr">
        <is>
          <t>Campaign Deal Amount · NUMERIC · HubSpot Campaign</t>
        </is>
      </c>
      <c r="C83" s="26" t="n"/>
      <c r="D83" s="27">
        <f>IF(AND($C83="x",$A83&lt;&gt;""),$A83,"")</f>
        <v/>
      </c>
    </row>
    <row r="84">
      <c r="A84" s="25" t="inlineStr">
        <is>
          <t>campaign_deals</t>
        </is>
      </c>
      <c r="B84" s="29" t="inlineStr">
        <is>
          <t>Campaign Deals · NUMERIC · HubSpot Campaign</t>
        </is>
      </c>
      <c r="C84" s="26" t="n"/>
      <c r="D84" s="27">
        <f>IF(AND($C84="x",$A84&lt;&gt;""),$A84,"")</f>
        <v/>
      </c>
    </row>
    <row r="85">
      <c r="A85" s="25" t="inlineStr">
        <is>
          <t>campaign_end_date</t>
        </is>
      </c>
      <c r="B85" s="29" t="inlineStr">
        <is>
          <t>Campaign End Date · DATE · HubSpot Campaign</t>
        </is>
      </c>
      <c r="C85" s="26" t="n"/>
      <c r="D85" s="27">
        <f>IF(AND($C85="x",$A85&lt;&gt;""),$A85,"")</f>
        <v/>
      </c>
    </row>
    <row r="86">
      <c r="A86" s="25" t="inlineStr">
        <is>
          <t>campaign_goal</t>
        </is>
      </c>
      <c r="B86" s="29" t="inlineStr">
        <is>
          <t>Campaign Goal · TEXT · HubSpot Campaign</t>
        </is>
      </c>
      <c r="C86" s="26" t="n"/>
      <c r="D86" s="27">
        <f>IF(AND($C86="x",$A86&lt;&gt;""),$A86,"")</f>
        <v/>
      </c>
    </row>
    <row r="87">
      <c r="A87" s="25" t="inlineStr">
        <is>
          <t>campaign_id</t>
        </is>
      </c>
      <c r="B87" s="29" t="inlineStr">
        <is>
          <t>Campaign ID · TEXT · HubSpot Campaign</t>
        </is>
      </c>
      <c r="C87" s="26" t="n"/>
      <c r="D87" s="27">
        <f>IF(AND($C87="x",$A87&lt;&gt;""),$A87,"")</f>
        <v/>
      </c>
    </row>
    <row r="88">
      <c r="A88" s="25" t="inlineStr">
        <is>
          <t>campaign_influenced_contacts</t>
        </is>
      </c>
      <c r="B88" s="29" t="inlineStr">
        <is>
          <t>Campaign Influenced Contacts · NUMERIC · HubSpot Campaign</t>
        </is>
      </c>
      <c r="C88" s="26" t="n"/>
      <c r="D88" s="27">
        <f>IF(AND($C88="x",$A88&lt;&gt;""),$A88,"")</f>
        <v/>
      </c>
    </row>
    <row r="89">
      <c r="A89" s="25" t="inlineStr">
        <is>
          <t>campaign_name</t>
        </is>
      </c>
      <c r="B89" s="29" t="inlineStr">
        <is>
          <t>Campaign Name · TEXT · HubSpot Campaign</t>
        </is>
      </c>
      <c r="C89" s="26" t="n"/>
      <c r="D89" s="27">
        <f>IF(AND($C89="x",$A89&lt;&gt;""),$A89,"")</f>
        <v/>
      </c>
    </row>
    <row r="90">
      <c r="A90" s="25" t="inlineStr">
        <is>
          <t>campaign_new_contacts_first_touch</t>
        </is>
      </c>
      <c r="B90" s="29" t="inlineStr">
        <is>
          <t>Campaign New Contacts First Touch · NUMERIC · HubSpot Campaign</t>
        </is>
      </c>
      <c r="C90" s="26" t="n"/>
      <c r="D90" s="27">
        <f>IF(AND($C90="x",$A90&lt;&gt;""),$A90,"")</f>
        <v/>
      </c>
    </row>
    <row r="91">
      <c r="A91" s="25" t="inlineStr">
        <is>
          <t>campaign_new_contacts_last_touch</t>
        </is>
      </c>
      <c r="B91" s="29" t="inlineStr">
        <is>
          <t>Campaign New Contacts Last Touch · NUMERIC · HubSpot Campaign</t>
        </is>
      </c>
      <c r="C91" s="26" t="n"/>
      <c r="D91" s="27">
        <f>IF(AND($C91="x",$A91&lt;&gt;""),$A91,"")</f>
        <v/>
      </c>
    </row>
    <row r="92">
      <c r="A92" s="25" t="inlineStr">
        <is>
          <t>campaign_notes</t>
        </is>
      </c>
      <c r="B92" s="29" t="inlineStr">
        <is>
          <t>Campaign Notes · TEXT · HubSpot Campaign</t>
        </is>
      </c>
      <c r="C92" s="26" t="n"/>
      <c r="D92" s="27">
        <f>IF(AND($C92="x",$A92&lt;&gt;""),$A92,"")</f>
        <v/>
      </c>
    </row>
    <row r="93">
      <c r="A93" s="25" t="inlineStr">
        <is>
          <t>campaign_object_id</t>
        </is>
      </c>
      <c r="B93" s="29" t="inlineStr">
        <is>
          <t>Campaign Object ID · TEXT · HubSpot Campaign</t>
        </is>
      </c>
      <c r="C93" s="26" t="n"/>
      <c r="D93" s="27">
        <f>IF(AND($C93="x",$A93&lt;&gt;""),$A93,"")</f>
        <v/>
      </c>
    </row>
    <row r="94">
      <c r="A94" s="25" t="inlineStr">
        <is>
          <t>campaign_owner</t>
        </is>
      </c>
      <c r="B94" s="29" t="inlineStr">
        <is>
          <t>Campaign Owner · TEXT · HubSpot Campaign</t>
        </is>
      </c>
      <c r="C94" s="26" t="n"/>
      <c r="D94" s="27">
        <f>IF(AND($C94="x",$A94&lt;&gt;""),$A94,"")</f>
        <v/>
      </c>
    </row>
    <row r="95">
      <c r="A95" s="25" t="inlineStr">
        <is>
          <t>campaign_remaining_budget</t>
        </is>
      </c>
      <c r="B95" s="29" t="inlineStr">
        <is>
          <t>Campaign Remaining Budget · NUMERIC · HubSpot Campaign</t>
        </is>
      </c>
      <c r="C95" s="26" t="n"/>
      <c r="D95" s="27">
        <f>IF(AND($C95="x",$A95&lt;&gt;""),$A95,"")</f>
        <v/>
      </c>
    </row>
    <row r="96">
      <c r="A96" s="25" t="inlineStr">
        <is>
          <t>campaign_revenue</t>
        </is>
      </c>
      <c r="B96" s="29" t="inlineStr">
        <is>
          <t>Campaign Revenue · NUMERIC · HubSpot Campaign</t>
        </is>
      </c>
      <c r="C96" s="26" t="n"/>
      <c r="D96" s="27">
        <f>IF(AND($C96="x",$A96&lt;&gt;""),$A96,"")</f>
        <v/>
      </c>
    </row>
    <row r="97">
      <c r="A97" s="25" t="inlineStr">
        <is>
          <t>campaign_sessions</t>
        </is>
      </c>
      <c r="B97" s="29" t="inlineStr">
        <is>
          <t>Campaign Sessions · NUMERIC · HubSpot Campaign</t>
        </is>
      </c>
      <c r="C97" s="26" t="n"/>
      <c r="D97" s="27">
        <f>IF(AND($C97="x",$A97&lt;&gt;""),$A97,"")</f>
        <v/>
      </c>
    </row>
    <row r="98">
      <c r="A98" s="25" t="inlineStr">
        <is>
          <t>campaign_spend</t>
        </is>
      </c>
      <c r="B98" s="29" t="inlineStr">
        <is>
          <t>Campaign Spend · NUMERIC · HubSpot Campaign</t>
        </is>
      </c>
      <c r="C98" s="26" t="n"/>
      <c r="D98" s="27">
        <f>IF(AND($C98="x",$A98&lt;&gt;""),$A98,"")</f>
        <v/>
      </c>
    </row>
    <row r="99">
      <c r="A99" s="25" t="inlineStr">
        <is>
          <t>campaign_start_date</t>
        </is>
      </c>
      <c r="B99" s="29" t="inlineStr">
        <is>
          <t>Campaign Start Date · DATE · HubSpot Campaign</t>
        </is>
      </c>
      <c r="C99" s="26" t="n"/>
      <c r="D99" s="27">
        <f>IF(AND($C99="x",$A99&lt;&gt;""),$A99,"")</f>
        <v/>
      </c>
    </row>
    <row r="100">
      <c r="A100" s="25" t="inlineStr">
        <is>
          <t>campaign_status</t>
        </is>
      </c>
      <c r="B100" s="29" t="inlineStr">
        <is>
          <t>Campaign Status · TEXT · HubSpot Campaign</t>
        </is>
      </c>
      <c r="C100" s="26" t="n"/>
      <c r="D100" s="27">
        <f>IF(AND($C100="x",$A100&lt;&gt;""),$A100,"")</f>
        <v/>
      </c>
    </row>
    <row r="101">
      <c r="A101" s="25" t="inlineStr">
        <is>
          <t>campaign_updated_at</t>
        </is>
      </c>
      <c r="B101" s="29" t="inlineStr">
        <is>
          <t>Campaign Updated At · TIMESTAMP · HubSpot Campaign</t>
        </is>
      </c>
      <c r="C101" s="26" t="n"/>
      <c r="D101" s="27">
        <f>IF(AND($C101="x",$A101&lt;&gt;""),$A101,"")</f>
        <v/>
      </c>
    </row>
    <row r="102">
      <c r="A102" s="25" t="inlineStr">
        <is>
          <t>formanalytics_clickthroughperformview</t>
        </is>
      </c>
      <c r="B102" s="29" t="inlineStr">
        <is>
          <t>Form Analytics Click Through Per Form View · PERCENT · HubSpot Form Analytics</t>
        </is>
      </c>
      <c r="C102" s="26" t="n"/>
      <c r="D102" s="27">
        <f>IF(AND($C102="x",$A102&lt;&gt;""),$A102,"")</f>
        <v/>
      </c>
    </row>
    <row r="103">
      <c r="A103" s="25" t="inlineStr">
        <is>
          <t>formanalytics_contactsubmissions</t>
        </is>
      </c>
      <c r="B103" s="29" t="inlineStr">
        <is>
          <t>Form Analytics Contact Submissions · NUMERIC · HubSpot Form Analytics</t>
        </is>
      </c>
      <c r="C103" s="26" t="n"/>
      <c r="D103" s="27">
        <f>IF(AND($C103="x",$A103&lt;&gt;""),$A103,"")</f>
        <v/>
      </c>
    </row>
    <row r="104">
      <c r="A104" s="25" t="inlineStr">
        <is>
          <t>formanalytics_date</t>
        </is>
      </c>
      <c r="B104" s="29" t="inlineStr">
        <is>
          <t>Form Analytics Date · DATE · HubSpot Form Analytics</t>
        </is>
      </c>
      <c r="C104" s="26" t="n"/>
      <c r="D104" s="27">
        <f>IF(AND($C104="x",$A104&lt;&gt;""),$A104,"")</f>
        <v/>
      </c>
    </row>
    <row r="105">
      <c r="A105" s="25" t="inlineStr">
        <is>
          <t>formanalytics_form_id</t>
        </is>
      </c>
      <c r="B105" s="29" t="inlineStr">
        <is>
          <t>Form Analytics Form ID · TEXT · HubSpot Form Analytics</t>
        </is>
      </c>
      <c r="C105" s="26" t="n"/>
      <c r="D105" s="27">
        <f>IF(AND($C105="x",$A105&lt;&gt;""),$A105,"")</f>
        <v/>
      </c>
    </row>
    <row r="106">
      <c r="A106" s="25" t="inlineStr">
        <is>
          <t>formanalytics_formviews</t>
        </is>
      </c>
      <c r="B106" s="29" t="inlineStr">
        <is>
          <t>Form Analytics Form Views · NUMERIC · HubSpot Form Analytics</t>
        </is>
      </c>
      <c r="C106" s="26" t="n"/>
      <c r="D106" s="27">
        <f>IF(AND($C106="x",$A106&lt;&gt;""),$A106,"")</f>
        <v/>
      </c>
    </row>
    <row r="107">
      <c r="A107" s="25" t="inlineStr">
        <is>
          <t>formanalytics_interactions</t>
        </is>
      </c>
      <c r="B107" s="29" t="inlineStr">
        <is>
          <t>Form Analytics Interactions · NUMERIC · HubSpot Form Analytics</t>
        </is>
      </c>
      <c r="C107" s="26" t="n"/>
      <c r="D107" s="27">
        <f>IF(AND($C107="x",$A107&lt;&gt;""),$A107,"")</f>
        <v/>
      </c>
    </row>
    <row r="108">
      <c r="A108" s="25" t="inlineStr">
        <is>
          <t>formanalytics_noncontactsubmissions</t>
        </is>
      </c>
      <c r="B108" s="29" t="inlineStr">
        <is>
          <t>Form Analytics Non Contact Submissions · NUMERIC · HubSpot Form Analytics</t>
        </is>
      </c>
      <c r="C108" s="26" t="n"/>
      <c r="D108" s="27">
        <f>IF(AND($C108="x",$A108&lt;&gt;""),$A108,"")</f>
        <v/>
      </c>
    </row>
    <row r="109">
      <c r="A109" s="25" t="inlineStr">
        <is>
          <t>formanalytics_submissions</t>
        </is>
      </c>
      <c r="B109" s="29" t="inlineStr">
        <is>
          <t>Form Analytics Submissions · NUMERIC · HubSpot Form Analytics</t>
        </is>
      </c>
      <c r="C109" s="26" t="n"/>
      <c r="D109" s="27">
        <f>IF(AND($C109="x",$A109&lt;&gt;""),$A109,"")</f>
        <v/>
      </c>
    </row>
    <row r="110">
      <c r="A110" s="25" t="inlineStr">
        <is>
          <t>formanalytics_submissionsperclickthrough</t>
        </is>
      </c>
      <c r="B110" s="29" t="inlineStr">
        <is>
          <t>Form Analytics Submissions Per Click Through · PERCENT · HubSpot Form Analytics</t>
        </is>
      </c>
      <c r="C110" s="26" t="n"/>
      <c r="D110" s="27">
        <f>IF(AND($C110="x",$A110&lt;&gt;""),$A110,"")</f>
        <v/>
      </c>
    </row>
    <row r="111">
      <c r="A111" s="25" t="inlineStr">
        <is>
          <t>formanalytics_submissionsperformview</t>
        </is>
      </c>
      <c r="B111" s="29" t="inlineStr">
        <is>
          <t>Form Analytics Submissions Per Form View · PERCENT · HubSpot Form Analytics</t>
        </is>
      </c>
      <c r="C111" s="26" t="n"/>
      <c r="D111" s="27">
        <f>IF(AND($C111="x",$A111&lt;&gt;""),$A111,"")</f>
        <v/>
      </c>
    </row>
    <row r="112">
      <c r="A112" s="25" t="inlineStr">
        <is>
          <t>formanalytics_visibles</t>
        </is>
      </c>
      <c r="B112" s="29" t="inlineStr">
        <is>
          <t>Form Analytics Visibles · NUMERIC · HubSpot Form Analytics</t>
        </is>
      </c>
      <c r="C112" s="26" t="n"/>
      <c r="D112" s="27">
        <f>IF(AND($C112="x",$A112&lt;&gt;""),$A112,"")</f>
        <v/>
      </c>
    </row>
    <row r="113">
      <c r="A113" s="25" t="inlineStr">
        <is>
          <t>analyticsevents_breakdown</t>
        </is>
      </c>
      <c r="B113" s="29" t="inlineStr">
        <is>
          <t>Analytics Events Event · TEXT · HubSpot analyticsevents</t>
        </is>
      </c>
      <c r="C113" s="26" t="n"/>
      <c r="D113" s="27">
        <f>IF(AND($C113="x",$A113&lt;&gt;""),$A113,"")</f>
        <v/>
      </c>
    </row>
    <row r="114">
      <c r="A114" s="25" t="inlineStr">
        <is>
          <t>analyticsevents_breakdown_type</t>
        </is>
      </c>
      <c r="B114" s="29" t="inlineStr">
        <is>
          <t>Analytics Events Breakdown Type · TEXT · HubSpot analyticsevents</t>
        </is>
      </c>
      <c r="C114" s="26" t="n"/>
      <c r="D114" s="27">
        <f>IF(AND($C114="x",$A114&lt;&gt;""),$A114,"")</f>
        <v/>
      </c>
    </row>
    <row r="115">
      <c r="A115" s="25" t="inlineStr">
        <is>
          <t>analyticsevents_completions</t>
        </is>
      </c>
      <c r="B115" s="29" t="inlineStr">
        <is>
          <t>Analytics Events Completions · NUMERIC · HubSpot analyticsevents</t>
        </is>
      </c>
      <c r="C115" s="26" t="n"/>
      <c r="D115" s="27">
        <f>IF(AND($C115="x",$A115&lt;&gt;""),$A115,"")</f>
        <v/>
      </c>
    </row>
    <row r="116">
      <c r="A116" s="25" t="inlineStr">
        <is>
          <t>analyticsevents_date</t>
        </is>
      </c>
      <c r="B116" s="29" t="inlineStr">
        <is>
          <t>Analytics Events Date · DATE · HubSpot analyticsevents</t>
        </is>
      </c>
      <c r="C116" s="26" t="n"/>
      <c r="D116" s="27">
        <f>IF(AND($C116="x",$A116&lt;&gt;""),$A116,"")</f>
        <v/>
      </c>
    </row>
    <row r="117">
      <c r="A117" s="25" t="inlineStr">
        <is>
          <t>blogpost_ab_status</t>
        </is>
      </c>
      <c r="B117" s="29" t="inlineStr">
        <is>
          <t>Blog Post AB Status · TEXT · HubSpot blogpost</t>
        </is>
      </c>
      <c r="C117" s="26" t="n"/>
      <c r="D117" s="27">
        <f>IF(AND($C117="x",$A117&lt;&gt;""),$A117,"")</f>
        <v/>
      </c>
    </row>
    <row r="118">
      <c r="A118" s="25" t="inlineStr">
        <is>
          <t>blogpost_ab_test_id</t>
        </is>
      </c>
      <c r="B118" s="29" t="inlineStr">
        <is>
          <t>Blog Post AB Test ID · TEXT · HubSpot blogpost</t>
        </is>
      </c>
      <c r="C118" s="26" t="n"/>
      <c r="D118" s="27">
        <f>IF(AND($C118="x",$A118&lt;&gt;""),$A118,"")</f>
        <v/>
      </c>
    </row>
    <row r="119">
      <c r="A119" s="25" t="inlineStr">
        <is>
          <t>blogpost_archived_at</t>
        </is>
      </c>
      <c r="B119" s="29" t="inlineStr">
        <is>
          <t>Blog Post Archived At · NUMERIC · HubSpot blogpost</t>
        </is>
      </c>
      <c r="C119" s="26" t="n"/>
      <c r="D119" s="27">
        <f>IF(AND($C119="x",$A119&lt;&gt;""),$A119,"")</f>
        <v/>
      </c>
    </row>
    <row r="120">
      <c r="A120" s="25" t="inlineStr">
        <is>
          <t>blogpost_archived_in_dashboard</t>
        </is>
      </c>
      <c r="B120" s="29" t="inlineStr">
        <is>
          <t>Blog Post Archived In Dashboard · BOOLEAN · HubSpot blogpost</t>
        </is>
      </c>
      <c r="C120" s="26" t="n"/>
      <c r="D120" s="27">
        <f>IF(AND($C120="x",$A120&lt;&gt;""),$A120,"")</f>
        <v/>
      </c>
    </row>
    <row r="121">
      <c r="A121" s="25" t="inlineStr">
        <is>
          <t>blogpost_attached_stylesheets</t>
        </is>
      </c>
      <c r="B121" s="29" t="inlineStr">
        <is>
          <t>Blog Post Attached Stylesheets · TEXT · HubSpot blogpost</t>
        </is>
      </c>
      <c r="C121" s="26" t="n"/>
      <c r="D121" s="27">
        <f>IF(AND($C121="x",$A121&lt;&gt;""),$A121,"")</f>
        <v/>
      </c>
    </row>
    <row r="122">
      <c r="A122" s="25" t="inlineStr">
        <is>
          <t>blogpost_author_name</t>
        </is>
      </c>
      <c r="B122" s="29" t="inlineStr">
        <is>
          <t>Blog Post Author Name · TEXT · HubSpot blogpost</t>
        </is>
      </c>
      <c r="C122" s="26" t="n"/>
      <c r="D122" s="27">
        <f>IF(AND($C122="x",$A122&lt;&gt;""),$A122,"")</f>
        <v/>
      </c>
    </row>
    <row r="123">
      <c r="A123" s="25" t="inlineStr">
        <is>
          <t>blogpost_blog_author_id</t>
        </is>
      </c>
      <c r="B123" s="29" t="inlineStr">
        <is>
          <t>Blog Post Blog Author ID · TEXT · HubSpot blogpost</t>
        </is>
      </c>
      <c r="C123" s="26" t="n"/>
      <c r="D123" s="27">
        <f>IF(AND($C123="x",$A123&lt;&gt;""),$A123,"")</f>
        <v/>
      </c>
    </row>
    <row r="124">
      <c r="A124" s="25" t="inlineStr">
        <is>
          <t>blogpost_campaign</t>
        </is>
      </c>
      <c r="B124" s="29" t="inlineStr">
        <is>
          <t>Blog Post Campaign · TEXT · HubSpot blogpost</t>
        </is>
      </c>
      <c r="C124" s="26" t="n"/>
      <c r="D124" s="27">
        <f>IF(AND($C124="x",$A124&lt;&gt;""),$A124,"")</f>
        <v/>
      </c>
    </row>
    <row r="125">
      <c r="A125" s="25" t="inlineStr">
        <is>
          <t>blogpost_category_id</t>
        </is>
      </c>
      <c r="B125" s="29" t="inlineStr">
        <is>
          <t>Blog Post Category ID · TEXT · HubSpot blogpost</t>
        </is>
      </c>
      <c r="C125" s="26" t="n"/>
      <c r="D125" s="27">
        <f>IF(AND($C125="x",$A125&lt;&gt;""),$A125,"")</f>
        <v/>
      </c>
    </row>
    <row r="126">
      <c r="A126" s="25" t="inlineStr">
        <is>
          <t>blogpost_content_group_id</t>
        </is>
      </c>
      <c r="B126" s="29" t="inlineStr">
        <is>
          <t>Blog Post Content Group ID · TEXT · HubSpot blogpost</t>
        </is>
      </c>
      <c r="C126" s="26" t="n"/>
      <c r="D126" s="27">
        <f>IF(AND($C126="x",$A126&lt;&gt;""),$A126,"")</f>
        <v/>
      </c>
    </row>
    <row r="127">
      <c r="A127" s="25" t="inlineStr">
        <is>
          <t>blogpost_content_type_category</t>
        </is>
      </c>
      <c r="B127" s="29" t="inlineStr">
        <is>
          <t>Blog Post Content Type Category · TEXT · HubSpot blogpost</t>
        </is>
      </c>
      <c r="C127" s="26" t="n"/>
      <c r="D127" s="27">
        <f>IF(AND($C127="x",$A127&lt;&gt;""),$A127,"")</f>
        <v/>
      </c>
    </row>
    <row r="128">
      <c r="A128" s="25" t="inlineStr">
        <is>
          <t>blogpost_created</t>
        </is>
      </c>
      <c r="B128" s="29" t="inlineStr">
        <is>
          <t>Blog Post Created At · TIMESTAMP · HubSpot blogpost</t>
        </is>
      </c>
      <c r="C128" s="26" t="n"/>
      <c r="D128" s="27">
        <f>IF(AND($C128="x",$A128&lt;&gt;""),$A128,"")</f>
        <v/>
      </c>
    </row>
    <row r="129">
      <c r="A129" s="25" t="inlineStr">
        <is>
          <t>blogpost_created_by_id</t>
        </is>
      </c>
      <c r="B129" s="29" t="inlineStr">
        <is>
          <t>Blog Post Created By ID · TEXT · HubSpot blogpost</t>
        </is>
      </c>
      <c r="C129" s="26" t="n"/>
      <c r="D129" s="27">
        <f>IF(AND($C129="x",$A129&lt;&gt;""),$A129,"")</f>
        <v/>
      </c>
    </row>
    <row r="130">
      <c r="A130" s="25" t="inlineStr">
        <is>
          <t>blogpost_current_state</t>
        </is>
      </c>
      <c r="B130" s="29" t="inlineStr">
        <is>
          <t>Blog Post Current State · TEXT · HubSpot blogpost</t>
        </is>
      </c>
      <c r="C130" s="26" t="n"/>
      <c r="D130" s="27">
        <f>IF(AND($C130="x",$A130&lt;&gt;""),$A130,"")</f>
        <v/>
      </c>
    </row>
    <row r="131">
      <c r="A131" s="25" t="inlineStr">
        <is>
          <t>blogpost_currently_published</t>
        </is>
      </c>
      <c r="B131" s="29" t="inlineStr">
        <is>
          <t>Blog Post Currently Published · BOOLEAN · HubSpot blogpost</t>
        </is>
      </c>
      <c r="C131" s="26" t="n"/>
      <c r="D131" s="27">
        <f>IF(AND($C131="x",$A131&lt;&gt;""),$A131,"")</f>
        <v/>
      </c>
    </row>
    <row r="132">
      <c r="A132" s="25" t="inlineStr">
        <is>
          <t>blogpost_domain</t>
        </is>
      </c>
      <c r="B132" s="29" t="inlineStr">
        <is>
          <t>Blog Post Domain · TEXT · HubSpot blogpost</t>
        </is>
      </c>
      <c r="C132" s="26" t="n"/>
      <c r="D132" s="27">
        <f>IF(AND($C132="x",$A132&lt;&gt;""),$A132,"")</f>
        <v/>
      </c>
    </row>
    <row r="133">
      <c r="A133" s="25" t="inlineStr">
        <is>
          <t>blogpost_dynamic_page_data_source_id</t>
        </is>
      </c>
      <c r="B133" s="29" t="inlineStr">
        <is>
          <t>Blog Post Dynamic Page Data Source ID · TEXT · HubSpot blogpost</t>
        </is>
      </c>
      <c r="C133" s="26" t="n"/>
      <c r="D133" s="27">
        <f>IF(AND($C133="x",$A133&lt;&gt;""),$A133,"")</f>
        <v/>
      </c>
    </row>
    <row r="134">
      <c r="A134" s="25" t="inlineStr">
        <is>
          <t>blogpost_dynamic_page_data_source_type</t>
        </is>
      </c>
      <c r="B134" s="29" t="inlineStr">
        <is>
          <t>Blog Post Dynamic Page Data Source Type · NUMERIC · HubSpot blogpost</t>
        </is>
      </c>
      <c r="C134" s="26" t="n"/>
      <c r="D134" s="27">
        <f>IF(AND($C134="x",$A134&lt;&gt;""),$A134,"")</f>
        <v/>
      </c>
    </row>
    <row r="135">
      <c r="A135" s="25" t="inlineStr">
        <is>
          <t>blogpost_dynamic_page_hub_db_table_id</t>
        </is>
      </c>
      <c r="B135" s="29" t="inlineStr">
        <is>
          <t>Blog Post Dynamic Page Hub DB Table ID · TEXT · HubSpot blogpost</t>
        </is>
      </c>
      <c r="C135" s="26" t="n"/>
      <c r="D135" s="27">
        <f>IF(AND($C135="x",$A135&lt;&gt;""),$A135,"")</f>
        <v/>
      </c>
    </row>
    <row r="136">
      <c r="A136" s="25" t="inlineStr">
        <is>
          <t>blogpost_enable_domain_stylesheets</t>
        </is>
      </c>
      <c r="B136" s="29" t="inlineStr">
        <is>
          <t>Blog Post Enable Domain Stylesheets · BOOLEAN · HubSpot blogpost</t>
        </is>
      </c>
      <c r="C136" s="26" t="n"/>
      <c r="D136" s="27">
        <f>IF(AND($C136="x",$A136&lt;&gt;""),$A136,"")</f>
        <v/>
      </c>
    </row>
    <row r="137">
      <c r="A137" s="25" t="inlineStr">
        <is>
          <t>blogpost_enable_google_amp_output_override</t>
        </is>
      </c>
      <c r="B137" s="29" t="inlineStr">
        <is>
          <t>Blog Post Enable Google AMP Output Override · BOOLEAN · HubSpot blogpost</t>
        </is>
      </c>
      <c r="C137" s="26" t="n"/>
      <c r="D137" s="27">
        <f>IF(AND($C137="x",$A137&lt;&gt;""),$A137,"")</f>
        <v/>
      </c>
    </row>
    <row r="138">
      <c r="A138" s="25" t="inlineStr">
        <is>
          <t>blogpost_enable_layout_stylesheets</t>
        </is>
      </c>
      <c r="B138" s="29" t="inlineStr">
        <is>
          <t>Blog Post Enable Layout Stylesheets · BOOLEAN · HubSpot blogpost</t>
        </is>
      </c>
      <c r="C138" s="26" t="n"/>
      <c r="D138" s="27">
        <f>IF(AND($C138="x",$A138&lt;&gt;""),$A138,"")</f>
        <v/>
      </c>
    </row>
    <row r="139">
      <c r="A139" s="25" t="inlineStr">
        <is>
          <t>blogpost_featured_image</t>
        </is>
      </c>
      <c r="B139" s="29" t="inlineStr">
        <is>
          <t>Blog Post Featured Image · TEXT · HubSpot blogpost</t>
        </is>
      </c>
      <c r="C139" s="26" t="n"/>
      <c r="D139" s="27">
        <f>IF(AND($C139="x",$A139&lt;&gt;""),$A139,"")</f>
        <v/>
      </c>
    </row>
    <row r="140">
      <c r="A140" s="25" t="inlineStr">
        <is>
          <t>blogpost_featured_image_alt_text</t>
        </is>
      </c>
      <c r="B140" s="29" t="inlineStr">
        <is>
          <t>Blog Post Featured Image Alt Text · TEXT · HubSpot blogpost</t>
        </is>
      </c>
      <c r="C140" s="26" t="n"/>
      <c r="D140" s="27">
        <f>IF(AND($C140="x",$A140&lt;&gt;""),$A140,"")</f>
        <v/>
      </c>
    </row>
    <row r="141">
      <c r="A141" s="25" t="inlineStr">
        <is>
          <t>blogpost_folder_id</t>
        </is>
      </c>
      <c r="B141" s="29" t="inlineStr">
        <is>
          <t>Blog Post Folder ID · TEXT · HubSpot blogpost</t>
        </is>
      </c>
      <c r="C141" s="26" t="n"/>
      <c r="D141" s="27">
        <f>IF(AND($C141="x",$A141&lt;&gt;""),$A141,"")</f>
        <v/>
      </c>
    </row>
    <row r="142">
      <c r="A142" s="25" t="inlineStr">
        <is>
          <t>blogpost_footer_html</t>
        </is>
      </c>
      <c r="B142" s="29" t="inlineStr">
        <is>
          <t>Blog Post Footer HTML · TEXT · HubSpot blogpost</t>
        </is>
      </c>
      <c r="C142" s="26" t="n"/>
      <c r="D142" s="27">
        <f>IF(AND($C142="x",$A142&lt;&gt;""),$A142,"")</f>
        <v/>
      </c>
    </row>
    <row r="143">
      <c r="A143" s="25" t="inlineStr">
        <is>
          <t>blogpost_head_html</t>
        </is>
      </c>
      <c r="B143" s="29" t="inlineStr">
        <is>
          <t>Blog Post Head HTML · TEXT · HubSpot blogpost</t>
        </is>
      </c>
      <c r="C143" s="26" t="n"/>
      <c r="D143" s="27">
        <f>IF(AND($C143="x",$A143&lt;&gt;""),$A143,"")</f>
        <v/>
      </c>
    </row>
    <row r="144">
      <c r="A144" s="25" t="inlineStr">
        <is>
          <t>blogpost_html_title</t>
        </is>
      </c>
      <c r="B144" s="29" t="inlineStr">
        <is>
          <t>Blog Post HTML Title · TEXT · HubSpot blogpost</t>
        </is>
      </c>
      <c r="C144" s="26" t="n"/>
      <c r="D144" s="27">
        <f>IF(AND($C144="x",$A144&lt;&gt;""),$A144,"")</f>
        <v/>
      </c>
    </row>
    <row r="145">
      <c r="A145" s="25" t="inlineStr">
        <is>
          <t>blogpost_id</t>
        </is>
      </c>
      <c r="B145" s="29" t="inlineStr">
        <is>
          <t>Blog Post ID · TEXT · HubSpot blogpost</t>
        </is>
      </c>
      <c r="C145" s="26" t="n"/>
      <c r="D145" s="27">
        <f>IF(AND($C145="x",$A145&lt;&gt;""),$A145,"")</f>
        <v/>
      </c>
    </row>
    <row r="146">
      <c r="A146" s="25" t="inlineStr">
        <is>
          <t>blogpost_include_default_custom_css</t>
        </is>
      </c>
      <c r="B146" s="29" t="inlineStr">
        <is>
          <t>Blog Post Include Default Custom CSS · BOOLEAN · HubSpot blogpost</t>
        </is>
      </c>
      <c r="C146" s="26" t="n"/>
      <c r="D146" s="27">
        <f>IF(AND($C146="x",$A146&lt;&gt;""),$A146,"")</f>
        <v/>
      </c>
    </row>
    <row r="147">
      <c r="A147" s="25" t="inlineStr">
        <is>
          <t>blogpost_language</t>
        </is>
      </c>
      <c r="B147" s="29" t="inlineStr">
        <is>
          <t>Blog Post Language · TEXT · HubSpot blogpost</t>
        </is>
      </c>
      <c r="C147" s="26" t="n"/>
      <c r="D147" s="27">
        <f>IF(AND($C147="x",$A147&lt;&gt;""),$A147,"")</f>
        <v/>
      </c>
    </row>
    <row r="148">
      <c r="A148" s="25" t="inlineStr">
        <is>
          <t>blogpost_layout_sections</t>
        </is>
      </c>
      <c r="B148" s="29" t="inlineStr">
        <is>
          <t>Blog Post Layout Sections · TEXT · HubSpot blogpost</t>
        </is>
      </c>
      <c r="C148" s="26" t="n"/>
      <c r="D148" s="27">
        <f>IF(AND($C148="x",$A148&lt;&gt;""),$A148,"")</f>
        <v/>
      </c>
    </row>
    <row r="149">
      <c r="A149" s="25" t="inlineStr">
        <is>
          <t>blogpost_link_rel_canonical_url</t>
        </is>
      </c>
      <c r="B149" s="29" t="inlineStr">
        <is>
          <t>Blog Post Link Rel Canonical URL · TEXT · HubSpot blogpost</t>
        </is>
      </c>
      <c r="C149" s="26" t="n"/>
      <c r="D149" s="27">
        <f>IF(AND($C149="x",$A149&lt;&gt;""),$A149,"")</f>
        <v/>
      </c>
    </row>
    <row r="150">
      <c r="A150" s="25" t="inlineStr">
        <is>
          <t>blogpost_mab_experiment_id</t>
        </is>
      </c>
      <c r="B150" s="29" t="inlineStr">
        <is>
          <t>Blog Post MAB Experiment ID · TEXT · HubSpot blogpost</t>
        </is>
      </c>
      <c r="C150" s="26" t="n"/>
      <c r="D150" s="27">
        <f>IF(AND($C150="x",$A150&lt;&gt;""),$A150,"")</f>
        <v/>
      </c>
    </row>
    <row r="151">
      <c r="A151" s="25" t="inlineStr">
        <is>
          <t>blogpost_meta_description</t>
        </is>
      </c>
      <c r="B151" s="29" t="inlineStr">
        <is>
          <t>Blog Post Meta Description · TEXT · HubSpot blogpost</t>
        </is>
      </c>
      <c r="C151" s="26" t="n"/>
      <c r="D151" s="27">
        <f>IF(AND($C151="x",$A151&lt;&gt;""),$A151,"")</f>
        <v/>
      </c>
    </row>
    <row r="152">
      <c r="A152" s="25" t="inlineStr">
        <is>
          <t>blogpost_name</t>
        </is>
      </c>
      <c r="B152" s="29" t="inlineStr">
        <is>
          <t>Blog Post Name · TEXT · HubSpot blogpost</t>
        </is>
      </c>
      <c r="C152" s="26" t="n"/>
      <c r="D152" s="27">
        <f>IF(AND($C152="x",$A152&lt;&gt;""),$A152,"")</f>
        <v/>
      </c>
    </row>
    <row r="153">
      <c r="A153" s="25" t="inlineStr">
        <is>
          <t>blogpost_page_expiry_date</t>
        </is>
      </c>
      <c r="B153" s="29" t="inlineStr">
        <is>
          <t>Blog Post Page Expiry Date · NUMERIC · HubSpot blogpost</t>
        </is>
      </c>
      <c r="C153" s="26" t="n"/>
      <c r="D153" s="27">
        <f>IF(AND($C153="x",$A153&lt;&gt;""),$A153,"")</f>
        <v/>
      </c>
    </row>
    <row r="154">
      <c r="A154" s="25" t="inlineStr">
        <is>
          <t>blogpost_page_expiry_enabled</t>
        </is>
      </c>
      <c r="B154" s="29" t="inlineStr">
        <is>
          <t>Blog Post Page Expiry Enabled · BOOLEAN · HubSpot blogpost</t>
        </is>
      </c>
      <c r="C154" s="26" t="n"/>
      <c r="D154" s="27">
        <f>IF(AND($C154="x",$A154&lt;&gt;""),$A154,"")</f>
        <v/>
      </c>
    </row>
    <row r="155">
      <c r="A155" s="25" t="inlineStr">
        <is>
          <t>blogpost_page_expiry_redirect_id</t>
        </is>
      </c>
      <c r="B155" s="29" t="inlineStr">
        <is>
          <t>Blog Post Page Expiry Redirect ID · NUMERIC · HubSpot blogpost</t>
        </is>
      </c>
      <c r="C155" s="26" t="n"/>
      <c r="D155" s="27">
        <f>IF(AND($C155="x",$A155&lt;&gt;""),$A155,"")</f>
        <v/>
      </c>
    </row>
    <row r="156">
      <c r="A156" s="25" t="inlineStr">
        <is>
          <t>blogpost_page_expiry_redirect_url</t>
        </is>
      </c>
      <c r="B156" s="29" t="inlineStr">
        <is>
          <t>Blog Post Page Expiry Redirect URL · TEXT · HubSpot blogpost</t>
        </is>
      </c>
      <c r="C156" s="26" t="n"/>
      <c r="D156" s="27">
        <f>IF(AND($C156="x",$A156&lt;&gt;""),$A156,"")</f>
        <v/>
      </c>
    </row>
    <row r="157">
      <c r="A157" s="25" t="inlineStr">
        <is>
          <t>blogpost_password</t>
        </is>
      </c>
      <c r="B157" s="29" t="inlineStr">
        <is>
          <t>Blog Post Password · TEXT · HubSpot blogpost</t>
        </is>
      </c>
      <c r="C157" s="26" t="n"/>
      <c r="D157" s="27">
        <f>IF(AND($C157="x",$A157&lt;&gt;""),$A157,"")</f>
        <v/>
      </c>
    </row>
    <row r="158">
      <c r="A158" s="25" t="inlineStr">
        <is>
          <t>blogpost_post_body</t>
        </is>
      </c>
      <c r="B158" s="29" t="inlineStr">
        <is>
          <t>Blog Post Post Body · TEXT · HubSpot blogpost</t>
        </is>
      </c>
      <c r="C158" s="26" t="n"/>
      <c r="D158" s="27">
        <f>IF(AND($C158="x",$A158&lt;&gt;""),$A158,"")</f>
        <v/>
      </c>
    </row>
    <row r="159">
      <c r="A159" s="25" t="inlineStr">
        <is>
          <t>blogpost_post_summary</t>
        </is>
      </c>
      <c r="B159" s="29" t="inlineStr">
        <is>
          <t>Blog Post Post Summary · TEXT · HubSpot blogpost</t>
        </is>
      </c>
      <c r="C159" s="26" t="n"/>
      <c r="D159" s="27">
        <f>IF(AND($C159="x",$A159&lt;&gt;""),$A159,"")</f>
        <v/>
      </c>
    </row>
    <row r="160">
      <c r="A160" s="25" t="inlineStr">
        <is>
          <t>blogpost_public_access_rules</t>
        </is>
      </c>
      <c r="B160" s="29" t="inlineStr">
        <is>
          <t>Blog Post Public Access Rules · TEXT · HubSpot blogpost</t>
        </is>
      </c>
      <c r="C160" s="26" t="n"/>
      <c r="D160" s="27">
        <f>IF(AND($C160="x",$A160&lt;&gt;""),$A160,"")</f>
        <v/>
      </c>
    </row>
    <row r="161">
      <c r="A161" s="25" t="inlineStr">
        <is>
          <t>blogpost_public_access_rules_enabled</t>
        </is>
      </c>
      <c r="B161" s="29" t="inlineStr">
        <is>
          <t>Blog Post Public Access Rules Enabled · BOOLEAN · HubSpot blogpost</t>
        </is>
      </c>
      <c r="C161" s="26" t="n"/>
      <c r="D161" s="27">
        <f>IF(AND($C161="x",$A161&lt;&gt;""),$A161,"")</f>
        <v/>
      </c>
    </row>
    <row r="162">
      <c r="A162" s="25" t="inlineStr">
        <is>
          <t>blogpost_publish_date</t>
        </is>
      </c>
      <c r="B162" s="29" t="inlineStr">
        <is>
          <t>Blog Post Published At · TIMESTAMP · HubSpot blogpost</t>
        </is>
      </c>
      <c r="C162" s="26" t="n"/>
      <c r="D162" s="27">
        <f>IF(AND($C162="x",$A162&lt;&gt;""),$A162,"")</f>
        <v/>
      </c>
    </row>
    <row r="163">
      <c r="A163" s="25" t="inlineStr">
        <is>
          <t>blogpost_publish_immediately</t>
        </is>
      </c>
      <c r="B163" s="29" t="inlineStr">
        <is>
          <t>Blog Post Publish Immediately · BOOLEAN · HubSpot blogpost</t>
        </is>
      </c>
      <c r="C163" s="26" t="n"/>
      <c r="D163" s="27">
        <f>IF(AND($C163="x",$A163&lt;&gt;""),$A163,"")</f>
        <v/>
      </c>
    </row>
    <row r="164">
      <c r="A164" s="25" t="inlineStr">
        <is>
          <t>blogpost_rss_body</t>
        </is>
      </c>
      <c r="B164" s="29" t="inlineStr">
        <is>
          <t>Blog Post RSS Body · TEXT · HubSpot blogpost</t>
        </is>
      </c>
      <c r="C164" s="26" t="n"/>
      <c r="D164" s="27">
        <f>IF(AND($C164="x",$A164&lt;&gt;""),$A164,"")</f>
        <v/>
      </c>
    </row>
    <row r="165">
      <c r="A165" s="25" t="inlineStr">
        <is>
          <t>blogpost_rss_summary</t>
        </is>
      </c>
      <c r="B165" s="29" t="inlineStr">
        <is>
          <t>Blog Post RSS Summary · TEXT · HubSpot blogpost</t>
        </is>
      </c>
      <c r="C165" s="26" t="n"/>
      <c r="D165" s="27">
        <f>IF(AND($C165="x",$A165&lt;&gt;""),$A165,"")</f>
        <v/>
      </c>
    </row>
    <row r="166">
      <c r="A166" s="25" t="inlineStr">
        <is>
          <t>blogpost_slug</t>
        </is>
      </c>
      <c r="B166" s="29" t="inlineStr">
        <is>
          <t>Blog Post Slug · TEXT · HubSpot blogpost</t>
        </is>
      </c>
      <c r="C166" s="26" t="n"/>
      <c r="D166" s="27">
        <f>IF(AND($C166="x",$A166&lt;&gt;""),$A166,"")</f>
        <v/>
      </c>
    </row>
    <row r="167">
      <c r="A167" s="25" t="inlineStr">
        <is>
          <t>blogpost_state</t>
        </is>
      </c>
      <c r="B167" s="29" t="inlineStr">
        <is>
          <t>Blog Post State · TEXT · HubSpot blogpost</t>
        </is>
      </c>
      <c r="C167" s="26" t="n"/>
      <c r="D167" s="27">
        <f>IF(AND($C167="x",$A167&lt;&gt;""),$A167,"")</f>
        <v/>
      </c>
    </row>
    <row r="168">
      <c r="A168" s="25" t="inlineStr">
        <is>
          <t>blogpost_tag_ids</t>
        </is>
      </c>
      <c r="B168" s="29" t="inlineStr">
        <is>
          <t>Blog Post Tag IDs · TEXT · HubSpot blogpost</t>
        </is>
      </c>
      <c r="C168" s="26" t="n"/>
      <c r="D168" s="27">
        <f>IF(AND($C168="x",$A168&lt;&gt;""),$A168,"")</f>
        <v/>
      </c>
    </row>
    <row r="169">
      <c r="A169" s="25" t="inlineStr">
        <is>
          <t>blogpost_theme_settings_values</t>
        </is>
      </c>
      <c r="B169" s="29" t="inlineStr">
        <is>
          <t>Blog Post Theme Settings Values · TEXT · HubSpot blogpost</t>
        </is>
      </c>
      <c r="C169" s="26" t="n"/>
      <c r="D169" s="27">
        <f>IF(AND($C169="x",$A169&lt;&gt;""),$A169,"")</f>
        <v/>
      </c>
    </row>
    <row r="170">
      <c r="A170" s="25" t="inlineStr">
        <is>
          <t>blogpost_translated_from_id</t>
        </is>
      </c>
      <c r="B170" s="29" t="inlineStr">
        <is>
          <t>Blog Post Translated From ID · TEXT · HubSpot blogpost</t>
        </is>
      </c>
      <c r="C170" s="26" t="n"/>
      <c r="D170" s="27">
        <f>IF(AND($C170="x",$A170&lt;&gt;""),$A170,"")</f>
        <v/>
      </c>
    </row>
    <row r="171">
      <c r="A171" s="25" t="inlineStr">
        <is>
          <t>blogpost_translations</t>
        </is>
      </c>
      <c r="B171" s="29" t="inlineStr">
        <is>
          <t>Blog Post Translations · TEXT · HubSpot blogpost</t>
        </is>
      </c>
      <c r="C171" s="26" t="n"/>
      <c r="D171" s="27">
        <f>IF(AND($C171="x",$A171&lt;&gt;""),$A171,"")</f>
        <v/>
      </c>
    </row>
    <row r="172">
      <c r="A172" s="25" t="inlineStr">
        <is>
          <t>blogpost_updated</t>
        </is>
      </c>
      <c r="B172" s="29" t="inlineStr">
        <is>
          <t>Blog Post Updated At · TIMESTAMP · HubSpot blogpost</t>
        </is>
      </c>
      <c r="C172" s="26" t="n"/>
      <c r="D172" s="27">
        <f>IF(AND($C172="x",$A172&lt;&gt;""),$A172,"")</f>
        <v/>
      </c>
    </row>
    <row r="173">
      <c r="A173" s="25" t="inlineStr">
        <is>
          <t>blogpost_updated_by_id</t>
        </is>
      </c>
      <c r="B173" s="29" t="inlineStr">
        <is>
          <t>Blog Post Updated By ID · TEXT · HubSpot blogpost</t>
        </is>
      </c>
      <c r="C173" s="26" t="n"/>
      <c r="D173" s="27">
        <f>IF(AND($C173="x",$A173&lt;&gt;""),$A173,"")</f>
        <v/>
      </c>
    </row>
    <row r="174">
      <c r="A174" s="25" t="inlineStr">
        <is>
          <t>blogpost_url</t>
        </is>
      </c>
      <c r="B174" s="29" t="inlineStr">
        <is>
          <t>Blog Post URL · TEXT · HubSpot blogpost</t>
        </is>
      </c>
      <c r="C174" s="26" t="n"/>
      <c r="D174" s="27">
        <f>IF(AND($C174="x",$A174&lt;&gt;""),$A174,"")</f>
        <v/>
      </c>
    </row>
    <row r="175">
      <c r="A175" s="25" t="inlineStr">
        <is>
          <t>blogpost_use_featured_image</t>
        </is>
      </c>
      <c r="B175" s="29" t="inlineStr">
        <is>
          <t>Blog Post Use Featured Image · BOOLEAN · HubSpot blogpost</t>
        </is>
      </c>
      <c r="C175" s="26" t="n"/>
      <c r="D175" s="27">
        <f>IF(AND($C175="x",$A175&lt;&gt;""),$A175,"")</f>
        <v/>
      </c>
    </row>
    <row r="176">
      <c r="A176" s="25" t="inlineStr">
        <is>
          <t>blogpost_widget_containers</t>
        </is>
      </c>
      <c r="B176" s="29" t="inlineStr">
        <is>
          <t>Blog Post Widget Containers · TEXT · HubSpot blogpost</t>
        </is>
      </c>
      <c r="C176" s="26" t="n"/>
      <c r="D176" s="27">
        <f>IF(AND($C176="x",$A176&lt;&gt;""),$A176,"")</f>
        <v/>
      </c>
    </row>
    <row r="177">
      <c r="A177" s="25" t="inlineStr">
        <is>
          <t>blogpost_widgets</t>
        </is>
      </c>
      <c r="B177" s="29" t="inlineStr">
        <is>
          <t>Blog Post Widgets · TEXT · HubSpot blogpost</t>
        </is>
      </c>
      <c r="C177" s="26" t="n"/>
      <c r="D177" s="27">
        <f>IF(AND($C177="x",$A177&lt;&gt;""),$A177,"")</f>
        <v/>
      </c>
    </row>
    <row r="178">
      <c r="A178" s="25" t="inlineStr">
        <is>
          <t>calls_count</t>
        </is>
      </c>
      <c r="B178" s="29" t="inlineStr">
        <is>
          <t>Calls count · NUMERIC · HubSpot calls</t>
        </is>
      </c>
      <c r="C178" s="26" t="n"/>
      <c r="D178" s="27">
        <f>IF(AND($C178="x",$A178&lt;&gt;""),$A178,"")</f>
        <v/>
      </c>
    </row>
    <row r="179">
      <c r="A179" s="25" t="inlineStr">
        <is>
          <t>calls_hs_activity_type</t>
        </is>
      </c>
      <c r="B179" s="29" t="inlineStr">
        <is>
          <t>Calls Call and meeting type · TEXT · HubSpot calls</t>
        </is>
      </c>
      <c r="C179" s="26" t="n"/>
      <c r="D179" s="27">
        <f>IF(AND($C179="x",$A179&lt;&gt;""),$A179,"")</f>
        <v/>
      </c>
    </row>
    <row r="180">
      <c r="A180" s="25" t="inlineStr">
        <is>
          <t>calls_hs_all_accessible_team_ids</t>
        </is>
      </c>
      <c r="B180" s="29" t="inlineStr">
        <is>
          <t>Calls All teams · TEXT · HubSpot calls</t>
        </is>
      </c>
      <c r="C180" s="26" t="n"/>
      <c r="D180" s="27">
        <f>IF(AND($C180="x",$A180&lt;&gt;""),$A180,"")</f>
        <v/>
      </c>
    </row>
    <row r="181">
      <c r="A181" s="25" t="inlineStr">
        <is>
          <t>calls_hs_all_assigned_business_unit_ids</t>
        </is>
      </c>
      <c r="B181" s="29" t="inlineStr">
        <is>
          <t>Calls Business units · TEXT · HubSpot calls</t>
        </is>
      </c>
      <c r="C181" s="26" t="n"/>
      <c r="D181" s="27">
        <f>IF(AND($C181="x",$A181&lt;&gt;""),$A181,"")</f>
        <v/>
      </c>
    </row>
    <row r="182">
      <c r="A182" s="25" t="inlineStr">
        <is>
          <t>calls_hs_all_owner_ids</t>
        </is>
      </c>
      <c r="B182" s="29" t="inlineStr">
        <is>
          <t>Calls All owner IDs · TEXT · HubSpot calls</t>
        </is>
      </c>
      <c r="C182" s="26" t="n"/>
      <c r="D182" s="27">
        <f>IF(AND($C182="x",$A182&lt;&gt;""),$A182,"")</f>
        <v/>
      </c>
    </row>
    <row r="183">
      <c r="A183" s="25" t="inlineStr">
        <is>
          <t>calls_hs_all_team_ids</t>
        </is>
      </c>
      <c r="B183" s="29" t="inlineStr">
        <is>
          <t>Calls All team IDs · TEXT · HubSpot calls</t>
        </is>
      </c>
      <c r="C183" s="26" t="n"/>
      <c r="D183" s="27">
        <f>IF(AND($C183="x",$A183&lt;&gt;""),$A183,"")</f>
        <v/>
      </c>
    </row>
    <row r="184">
      <c r="A184" s="25" t="inlineStr">
        <is>
          <t>calls_hs_at_mentioned_owner_ids</t>
        </is>
      </c>
      <c r="B184" s="29" t="inlineStr">
        <is>
          <t>Calls At-Mentioned Owner Ids · TEXT · HubSpot calls</t>
        </is>
      </c>
      <c r="C184" s="26" t="n"/>
      <c r="D184" s="27">
        <f>IF(AND($C184="x",$A184&lt;&gt;""),$A184,"")</f>
        <v/>
      </c>
    </row>
    <row r="185">
      <c r="A185" s="25" t="inlineStr">
        <is>
          <t>calls_hs_attachment_ids</t>
        </is>
      </c>
      <c r="B185" s="29" t="inlineStr">
        <is>
          <t>Calls Attached file IDs · TEXT · HubSpot calls</t>
        </is>
      </c>
      <c r="C185" s="26" t="n"/>
      <c r="D185" s="27">
        <f>IF(AND($C185="x",$A185&lt;&gt;""),$A185,"")</f>
        <v/>
      </c>
    </row>
    <row r="186">
      <c r="A186" s="25" t="inlineStr">
        <is>
          <t>calls_hs_body_preview</t>
        </is>
      </c>
      <c r="B186" s="29" t="inlineStr">
        <is>
          <t>Calls Call notes preview · TEXT · HubSpot calls</t>
        </is>
      </c>
      <c r="C186" s="26" t="n"/>
      <c r="D186" s="27">
        <f>IF(AND($C186="x",$A186&lt;&gt;""),$A186,"")</f>
        <v/>
      </c>
    </row>
    <row r="187">
      <c r="A187" s="25" t="inlineStr">
        <is>
          <t>calls_hs_body_preview_html</t>
        </is>
      </c>
      <c r="B187" s="29" t="inlineStr">
        <is>
          <t>Calls HTML Body Preview · TEXT · HubSpot calls</t>
        </is>
      </c>
      <c r="C187" s="26" t="n"/>
      <c r="D187" s="27">
        <f>IF(AND($C187="x",$A187&lt;&gt;""),$A187,"")</f>
        <v/>
      </c>
    </row>
    <row r="188">
      <c r="A188" s="25" t="inlineStr">
        <is>
          <t>calls_hs_body_preview_is_truncated</t>
        </is>
      </c>
      <c r="B188" s="29" t="inlineStr">
        <is>
          <t>Calls Body Preview Truncated · TEXT · HubSpot calls</t>
        </is>
      </c>
      <c r="C188" s="26" t="n"/>
      <c r="D188" s="27">
        <f>IF(AND($C188="x",$A188&lt;&gt;""),$A188,"")</f>
        <v/>
      </c>
    </row>
    <row r="189">
      <c r="A189" s="25" t="inlineStr">
        <is>
          <t>calls_hs_call_app_id</t>
        </is>
      </c>
      <c r="B189" s="29" t="inlineStr">
        <is>
          <t>Calls Integrating App ID · TEXT · HubSpot calls</t>
        </is>
      </c>
      <c r="C189" s="26" t="n"/>
      <c r="D189" s="27">
        <f>IF(AND($C189="x",$A189&lt;&gt;""),$A189,"")</f>
        <v/>
      </c>
    </row>
    <row r="190">
      <c r="A190" s="25" t="inlineStr">
        <is>
          <t>calls_hs_call_authed_url_provider</t>
        </is>
      </c>
      <c r="B190" s="29" t="inlineStr">
        <is>
          <t>Calls Authenticated recording files url provider · TEXT · HubSpot calls</t>
        </is>
      </c>
      <c r="C190" s="26" t="n"/>
      <c r="D190" s="27">
        <f>IF(AND($C190="x",$A190&lt;&gt;""),$A190,"")</f>
        <v/>
      </c>
    </row>
    <row r="191">
      <c r="A191" s="25" t="inlineStr">
        <is>
          <t>calls_hs_call_body</t>
        </is>
      </c>
      <c r="B191" s="29" t="inlineStr">
        <is>
          <t>Calls Call notes · TEXT · HubSpot calls</t>
        </is>
      </c>
      <c r="C191" s="26" t="n"/>
      <c r="D191" s="27">
        <f>IF(AND($C191="x",$A191&lt;&gt;""),$A191,"")</f>
        <v/>
      </c>
    </row>
    <row r="192">
      <c r="A192" s="25" t="inlineStr">
        <is>
          <t>calls_hs_call_callee_object_id</t>
        </is>
      </c>
      <c r="B192" s="29" t="inlineStr">
        <is>
          <t>Calls Callee object ID · TEXT · HubSpot calls</t>
        </is>
      </c>
      <c r="C192" s="26" t="n"/>
      <c r="D192" s="27">
        <f>IF(AND($C192="x",$A192&lt;&gt;""),$A192,"")</f>
        <v/>
      </c>
    </row>
    <row r="193">
      <c r="A193" s="25" t="inlineStr">
        <is>
          <t>calls_hs_call_callee_object_type</t>
        </is>
      </c>
      <c r="B193" s="29" t="inlineStr">
        <is>
          <t>Calls Callee object type · TEXT · HubSpot calls</t>
        </is>
      </c>
      <c r="C193" s="26" t="n"/>
      <c r="D193" s="27">
        <f>IF(AND($C193="x",$A193&lt;&gt;""),$A193,"")</f>
        <v/>
      </c>
    </row>
    <row r="194">
      <c r="A194" s="25" t="inlineStr">
        <is>
          <t>calls_hs_call_deal_stage_during_call</t>
        </is>
      </c>
      <c r="B194" s="29" t="inlineStr">
        <is>
          <t>Calls Deal Stage During Call · TEXT · HubSpot calls</t>
        </is>
      </c>
      <c r="C194" s="26" t="n"/>
      <c r="D194" s="27">
        <f>IF(AND($C194="x",$A194&lt;&gt;""),$A194,"")</f>
        <v/>
      </c>
    </row>
    <row r="195">
      <c r="A195" s="25" t="inlineStr">
        <is>
          <t>calls_hs_call_direction</t>
        </is>
      </c>
      <c r="B195" s="29" t="inlineStr">
        <is>
          <t>Calls Call direction · TEXT · HubSpot calls</t>
        </is>
      </c>
      <c r="C195" s="26" t="n"/>
      <c r="D195" s="27">
        <f>IF(AND($C195="x",$A195&lt;&gt;""),$A195,"")</f>
        <v/>
      </c>
    </row>
    <row r="196">
      <c r="A196" s="25" t="inlineStr">
        <is>
          <t>calls_hs_call_disposition</t>
        </is>
      </c>
      <c r="B196" s="29" t="inlineStr">
        <is>
          <t>Calls Call outcome · TEXT · HubSpot calls</t>
        </is>
      </c>
      <c r="C196" s="26" t="n"/>
      <c r="D196" s="27">
        <f>IF(AND($C196="x",$A196&lt;&gt;""),$A196,"")</f>
        <v/>
      </c>
    </row>
    <row r="197">
      <c r="A197" s="25" t="inlineStr">
        <is>
          <t>calls_hs_call_duration</t>
        </is>
      </c>
      <c r="B197" s="29" t="inlineStr">
        <is>
          <t>Calls Call duration · NUMERIC · HubSpot calls</t>
        </is>
      </c>
      <c r="C197" s="26" t="n"/>
      <c r="D197" s="27">
        <f>IF(AND($C197="x",$A197&lt;&gt;""),$A197,"")</f>
        <v/>
      </c>
    </row>
    <row r="198">
      <c r="A198" s="25" t="inlineStr">
        <is>
          <t>calls_hs_call_external_account_id</t>
        </is>
      </c>
      <c r="B198" s="29" t="inlineStr">
        <is>
          <t>Calls External Account ID · TEXT · HubSpot calls</t>
        </is>
      </c>
      <c r="C198" s="26" t="n"/>
      <c r="D198" s="27">
        <f>IF(AND($C198="x",$A198&lt;&gt;""),$A198,"")</f>
        <v/>
      </c>
    </row>
    <row r="199">
      <c r="A199" s="25" t="inlineStr">
        <is>
          <t>calls_hs_call_external_id</t>
        </is>
      </c>
      <c r="B199" s="29" t="inlineStr">
        <is>
          <t>Calls External ID · TEXT · HubSpot calls</t>
        </is>
      </c>
      <c r="C199" s="26" t="n"/>
      <c r="D199" s="27">
        <f>IF(AND($C199="x",$A199&lt;&gt;""),$A199,"")</f>
        <v/>
      </c>
    </row>
    <row r="200">
      <c r="A200" s="25" t="inlineStr">
        <is>
          <t>calls_hs_call_from_number</t>
        </is>
      </c>
      <c r="B200" s="29" t="inlineStr">
        <is>
          <t>Calls From number · TEXT · HubSpot calls</t>
        </is>
      </c>
      <c r="C200" s="26" t="n"/>
      <c r="D200" s="27">
        <f>IF(AND($C200="x",$A200&lt;&gt;""),$A200,"")</f>
        <v/>
      </c>
    </row>
    <row r="201">
      <c r="A201" s="25" t="inlineStr">
        <is>
          <t>calls_hs_call_from_number_nickname</t>
        </is>
      </c>
      <c r="B201" s="29" t="inlineStr">
        <is>
          <t>Calls From Number Name · TEXT · HubSpot calls</t>
        </is>
      </c>
      <c r="C201" s="26" t="n"/>
      <c r="D201" s="27">
        <f>IF(AND($C201="x",$A201&lt;&gt;""),$A201,"")</f>
        <v/>
      </c>
    </row>
    <row r="202">
      <c r="A202" s="25" t="inlineStr">
        <is>
          <t>calls_hs_call_has_transcript</t>
        </is>
      </c>
      <c r="B202" s="29" t="inlineStr">
        <is>
          <t>Calls Transcript Available · BOOLEAN · HubSpot calls</t>
        </is>
      </c>
      <c r="C202" s="26" t="n"/>
      <c r="D202" s="27">
        <f>IF(AND($C202="x",$A202&lt;&gt;""),$A202,"")</f>
        <v/>
      </c>
    </row>
    <row r="203">
      <c r="A203" s="25" t="inlineStr">
        <is>
          <t>calls_hs_call_has_voicemail</t>
        </is>
      </c>
      <c r="B203" s="29" t="inlineStr">
        <is>
          <t>Calls Voicemail Available · BOOLEAN · HubSpot calls</t>
        </is>
      </c>
      <c r="C203" s="26" t="n"/>
      <c r="D203" s="27">
        <f>IF(AND($C203="x",$A203&lt;&gt;""),$A203,"")</f>
        <v/>
      </c>
    </row>
    <row r="204">
      <c r="A204" s="25" t="inlineStr">
        <is>
          <t>calls_hs_call_meeting_id</t>
        </is>
      </c>
      <c r="B204" s="29" t="inlineStr">
        <is>
          <t>Calls Meeting ID · TEXT · HubSpot calls</t>
        </is>
      </c>
      <c r="C204" s="26" t="n"/>
      <c r="D204" s="27">
        <f>IF(AND($C204="x",$A204&lt;&gt;""),$A204,"")</f>
        <v/>
      </c>
    </row>
    <row r="205">
      <c r="A205" s="25" t="inlineStr">
        <is>
          <t>calls_hs_call_ms_teams_payload</t>
        </is>
      </c>
      <c r="B205" s="29" t="inlineStr">
        <is>
          <t>Calls MsTeams payload · TEXT · HubSpot calls</t>
        </is>
      </c>
      <c r="C205" s="26" t="n"/>
      <c r="D205" s="27">
        <f>IF(AND($C205="x",$A205&lt;&gt;""),$A205,"")</f>
        <v/>
      </c>
    </row>
    <row r="206">
      <c r="A206" s="25" t="inlineStr">
        <is>
          <t>calls_hs_call_primary_deal</t>
        </is>
      </c>
      <c r="B206" s="29" t="inlineStr">
        <is>
          <t>Calls Primary Deal · TEXT · HubSpot calls</t>
        </is>
      </c>
      <c r="C206" s="26" t="n"/>
      <c r="D206" s="27">
        <f>IF(AND($C206="x",$A206&lt;&gt;""),$A206,"")</f>
        <v/>
      </c>
    </row>
    <row r="207">
      <c r="A207" s="25" t="inlineStr">
        <is>
          <t>calls_hs_call_recording_duration</t>
        </is>
      </c>
      <c r="B207" s="29" t="inlineStr">
        <is>
          <t>Calls Recording duration · NUMERIC · HubSpot calls</t>
        </is>
      </c>
      <c r="C207" s="26" t="n"/>
      <c r="D207" s="27">
        <f>IF(AND($C207="x",$A207&lt;&gt;""),$A207,"")</f>
        <v/>
      </c>
    </row>
    <row r="208">
      <c r="A208" s="25" t="inlineStr">
        <is>
          <t>calls_hs_call_recording_url</t>
        </is>
      </c>
      <c r="B208" s="29" t="inlineStr">
        <is>
          <t>Calls Recording URL · TEXT · HubSpot calls</t>
        </is>
      </c>
      <c r="C208" s="26" t="n"/>
      <c r="D208" s="27">
        <f>IF(AND($C208="x",$A208&lt;&gt;""),$A208,"")</f>
        <v/>
      </c>
    </row>
    <row r="209">
      <c r="A209" s="25" t="inlineStr">
        <is>
          <t>calls_hs_call_source</t>
        </is>
      </c>
      <c r="B209" s="29" t="inlineStr">
        <is>
          <t>Calls Call Source · TEXT · HubSpot calls</t>
        </is>
      </c>
      <c r="C209" s="26" t="n"/>
      <c r="D209" s="27">
        <f>IF(AND($C209="x",$A209&lt;&gt;""),$A209,"")</f>
        <v/>
      </c>
    </row>
    <row r="210">
      <c r="A210" s="25" t="inlineStr">
        <is>
          <t>calls_hs_call_status</t>
        </is>
      </c>
      <c r="B210" s="29" t="inlineStr">
        <is>
          <t>Calls Call status · TEXT · HubSpot calls</t>
        </is>
      </c>
      <c r="C210" s="26" t="n"/>
      <c r="D210" s="27">
        <f>IF(AND($C210="x",$A210&lt;&gt;""),$A210,"")</f>
        <v/>
      </c>
    </row>
    <row r="211">
      <c r="A211" s="25" t="inlineStr">
        <is>
          <t>calls_hs_call_suggested_next_actions</t>
        </is>
      </c>
      <c r="B211" s="29" t="inlineStr">
        <is>
          <t>Calls Call suggested next actions · TEXT · HubSpot calls</t>
        </is>
      </c>
      <c r="C211" s="26" t="n"/>
      <c r="D211" s="27">
        <f>IF(AND($C211="x",$A211&lt;&gt;""),$A211,"")</f>
        <v/>
      </c>
    </row>
    <row r="212">
      <c r="A212" s="25" t="inlineStr">
        <is>
          <t>calls_hs_call_summary</t>
        </is>
      </c>
      <c r="B212" s="29" t="inlineStr">
        <is>
          <t>Calls Call summary · TEXT · HubSpot calls</t>
        </is>
      </c>
      <c r="C212" s="26" t="n"/>
      <c r="D212" s="27">
        <f>IF(AND($C212="x",$A212&lt;&gt;""),$A212,"")</f>
        <v/>
      </c>
    </row>
    <row r="213">
      <c r="A213" s="25" t="inlineStr">
        <is>
          <t>calls_hs_call_summary_execution_id</t>
        </is>
      </c>
      <c r="B213" s="29" t="inlineStr">
        <is>
          <t>Calls Call Summary Execution ID · TEXT · HubSpot calls</t>
        </is>
      </c>
      <c r="C213" s="26" t="n"/>
      <c r="D213" s="27">
        <f>IF(AND($C213="x",$A213&lt;&gt;""),$A213,"")</f>
        <v/>
      </c>
    </row>
    <row r="214">
      <c r="A214" s="25" t="inlineStr">
        <is>
          <t>calls_hs_call_title</t>
        </is>
      </c>
      <c r="B214" s="29" t="inlineStr">
        <is>
          <t>Calls Call Title · TEXT · HubSpot calls</t>
        </is>
      </c>
      <c r="C214" s="26" t="n"/>
      <c r="D214" s="27">
        <f>IF(AND($C214="x",$A214&lt;&gt;""),$A214,"")</f>
        <v/>
      </c>
    </row>
    <row r="215">
      <c r="A215" s="25" t="inlineStr">
        <is>
          <t>calls_hs_call_to_number</t>
        </is>
      </c>
      <c r="B215" s="29" t="inlineStr">
        <is>
          <t>Calls To Number · TEXT · HubSpot calls</t>
        </is>
      </c>
      <c r="C215" s="26" t="n"/>
      <c r="D215" s="27">
        <f>IF(AND($C215="x",$A215&lt;&gt;""),$A215,"")</f>
        <v/>
      </c>
    </row>
    <row r="216">
      <c r="A216" s="25" t="inlineStr">
        <is>
          <t>calls_hs_call_to_number_nickname</t>
        </is>
      </c>
      <c r="B216" s="29" t="inlineStr">
        <is>
          <t>Calls To Number Name · TEXT · HubSpot calls</t>
        </is>
      </c>
      <c r="C216" s="26" t="n"/>
      <c r="D216" s="27">
        <f>IF(AND($C216="x",$A216&lt;&gt;""),$A216,"")</f>
        <v/>
      </c>
    </row>
    <row r="217">
      <c r="A217" s="25" t="inlineStr">
        <is>
          <t>calls_hs_call_transcript_audio_num_channels</t>
        </is>
      </c>
      <c r="B217" s="29" t="inlineStr">
        <is>
          <t>Calls Call Transcript Audio Channel Count · NUMERIC · HubSpot calls</t>
        </is>
      </c>
      <c r="C217" s="26" t="n"/>
      <c r="D217" s="27">
        <f>IF(AND($C217="x",$A217&lt;&gt;""),$A217,"")</f>
        <v/>
      </c>
    </row>
    <row r="218">
      <c r="A218" s="25" t="inlineStr">
        <is>
          <t>calls_hs_call_transcript_tracked_terms</t>
        </is>
      </c>
      <c r="B218" s="29" t="inlineStr">
        <is>
          <t>Calls Tracked terms · TEXT · HubSpot calls</t>
        </is>
      </c>
      <c r="C218" s="26" t="n"/>
      <c r="D218" s="27">
        <f>IF(AND($C218="x",$A218&lt;&gt;""),$A218,"")</f>
        <v/>
      </c>
    </row>
    <row r="219">
      <c r="A219" s="25" t="inlineStr">
        <is>
          <t>calls_hs_call_transcription_id</t>
        </is>
      </c>
      <c r="B219" s="29" t="inlineStr">
        <is>
          <t>Calls Call transcription ID · TEXT · HubSpot calls</t>
        </is>
      </c>
      <c r="C219" s="26" t="n"/>
      <c r="D219" s="27">
        <f>IF(AND($C219="x",$A219&lt;&gt;""),$A219,"")</f>
        <v/>
      </c>
    </row>
    <row r="220">
      <c r="A220" s="25" t="inlineStr">
        <is>
          <t>calls_hs_call_video_meeting_type</t>
        </is>
      </c>
      <c r="B220" s="29" t="inlineStr">
        <is>
          <t>Calls Call video meeting type · TEXT · HubSpot calls</t>
        </is>
      </c>
      <c r="C220" s="26" t="n"/>
      <c r="D220" s="27">
        <f>IF(AND($C220="x",$A220&lt;&gt;""),$A220,"")</f>
        <v/>
      </c>
    </row>
    <row r="221">
      <c r="A221" s="25" t="inlineStr">
        <is>
          <t>calls_hs_call_video_recording_url</t>
        </is>
      </c>
      <c r="B221" s="29" t="inlineStr">
        <is>
          <t>Calls Video url · TEXT · HubSpot calls</t>
        </is>
      </c>
      <c r="C221" s="26" t="n"/>
      <c r="D221" s="27">
        <f>IF(AND($C221="x",$A221&lt;&gt;""),$A221,"")</f>
        <v/>
      </c>
    </row>
    <row r="222">
      <c r="A222" s="25" t="inlineStr">
        <is>
          <t>calls_hs_call_zoom_meeting_uuid</t>
        </is>
      </c>
      <c r="B222" s="29" t="inlineStr">
        <is>
          <t>Calls Unique Zoom Meeting ID · TEXT · HubSpot calls</t>
        </is>
      </c>
      <c r="C222" s="26" t="n"/>
      <c r="D222" s="27">
        <f>IF(AND($C222="x",$A222&lt;&gt;""),$A222,"")</f>
        <v/>
      </c>
    </row>
    <row r="223">
      <c r="A223" s="25" t="inlineStr">
        <is>
          <t>calls_hs_calls_service_call_id</t>
        </is>
      </c>
      <c r="B223" s="29" t="inlineStr">
        <is>
          <t>Calls Service Call ID · TEXT · HubSpot calls</t>
        </is>
      </c>
      <c r="C223" s="26" t="n"/>
      <c r="D223" s="27">
        <f>IF(AND($C223="x",$A223&lt;&gt;""),$A223,"")</f>
        <v/>
      </c>
    </row>
    <row r="224">
      <c r="A224" s="25" t="inlineStr">
        <is>
          <t>calls_hs_connected_count</t>
        </is>
      </c>
      <c r="B224" s="29" t="inlineStr">
        <is>
          <t>Calls Connected count · NUMERIC · HubSpot calls</t>
        </is>
      </c>
      <c r="C224" s="26" t="n"/>
      <c r="D224" s="27">
        <f>IF(AND($C224="x",$A224&lt;&gt;""),$A224,"")</f>
        <v/>
      </c>
    </row>
    <row r="225">
      <c r="A225" s="25" t="inlineStr">
        <is>
          <t>calls_hs_created_by</t>
        </is>
      </c>
      <c r="B225" s="29" t="inlineStr">
        <is>
          <t>Calls Activity created by · TEXT · HubSpot calls</t>
        </is>
      </c>
      <c r="C225" s="26" t="n"/>
      <c r="D225" s="27">
        <f>IF(AND($C225="x",$A225&lt;&gt;""),$A225,"")</f>
        <v/>
      </c>
    </row>
    <row r="226">
      <c r="A226" s="25" t="inlineStr">
        <is>
          <t>calls_hs_created_by_user_id</t>
        </is>
      </c>
      <c r="B226" s="29" t="inlineStr">
        <is>
          <t>Calls Created by user ID · TEXT · HubSpot calls</t>
        </is>
      </c>
      <c r="C226" s="26" t="n"/>
      <c r="D226" s="27">
        <f>IF(AND($C226="x",$A226&lt;&gt;""),$A226,"")</f>
        <v/>
      </c>
    </row>
    <row r="227">
      <c r="A227" s="25" t="inlineStr">
        <is>
          <t>calls_hs_createdate</t>
        </is>
      </c>
      <c r="B227" s="29" t="inlineStr">
        <is>
          <t>Calls Create date · DATE · HubSpot calls</t>
        </is>
      </c>
      <c r="C227" s="26" t="n"/>
      <c r="D227" s="27">
        <f>IF(AND($C227="x",$A227&lt;&gt;""),$A227,"")</f>
        <v/>
      </c>
    </row>
    <row r="228">
      <c r="A228" s="25" t="inlineStr">
        <is>
          <t>calls_hs_engagement_source</t>
        </is>
      </c>
      <c r="B228" s="29" t="inlineStr">
        <is>
          <t>Calls Engagement Source · TEXT · HubSpot calls</t>
        </is>
      </c>
      <c r="C228" s="26" t="n"/>
      <c r="D228" s="27">
        <f>IF(AND($C228="x",$A228&lt;&gt;""),$A228,"")</f>
        <v/>
      </c>
    </row>
    <row r="229">
      <c r="A229" s="25" t="inlineStr">
        <is>
          <t>calls_hs_engagement_source_id</t>
        </is>
      </c>
      <c r="B229" s="29" t="inlineStr">
        <is>
          <t>Calls Engagement Source ID · TEXT · HubSpot calls</t>
        </is>
      </c>
      <c r="C229" s="26" t="n"/>
      <c r="D229" s="27">
        <f>IF(AND($C229="x",$A229&lt;&gt;""),$A229,"")</f>
        <v/>
      </c>
    </row>
    <row r="230">
      <c r="A230" s="25" t="inlineStr">
        <is>
          <t>calls_hs_follow_up_action</t>
        </is>
      </c>
      <c r="B230" s="29" t="inlineStr">
        <is>
          <t>Calls Follow up action · TEXT · HubSpot calls</t>
        </is>
      </c>
      <c r="C230" s="26" t="n"/>
      <c r="D230" s="27">
        <f>IF(AND($C230="x",$A230&lt;&gt;""),$A230,"")</f>
        <v/>
      </c>
    </row>
    <row r="231">
      <c r="A231" s="25" t="inlineStr">
        <is>
          <t>calls_hs_gdpr_deleted</t>
        </is>
      </c>
      <c r="B231" s="29" t="inlineStr">
        <is>
          <t>Calls GDPR deleted · BOOLEAN · HubSpot calls</t>
        </is>
      </c>
      <c r="C231" s="26" t="n"/>
      <c r="D231" s="27">
        <f>IF(AND($C231="x",$A231&lt;&gt;""),$A231,"")</f>
        <v/>
      </c>
    </row>
    <row r="232">
      <c r="A232" s="25" t="inlineStr">
        <is>
          <t>calls_hs_lastmodifieddate</t>
        </is>
      </c>
      <c r="B232" s="29" t="inlineStr">
        <is>
          <t>Calls Last modified date · DATE · HubSpot calls</t>
        </is>
      </c>
      <c r="C232" s="26" t="n"/>
      <c r="D232" s="27">
        <f>IF(AND($C232="x",$A232&lt;&gt;""),$A232,"")</f>
        <v/>
      </c>
    </row>
    <row r="233">
      <c r="A233" s="25" t="inlineStr">
        <is>
          <t>calls_hs_merged_object_ids</t>
        </is>
      </c>
      <c r="B233" s="29" t="inlineStr">
        <is>
          <t>Calls Merged record IDs · TEXT · HubSpot calls</t>
        </is>
      </c>
      <c r="C233" s="26" t="n"/>
      <c r="D233" s="27">
        <f>IF(AND($C233="x",$A233&lt;&gt;""),$A233,"")</f>
        <v/>
      </c>
    </row>
    <row r="234">
      <c r="A234" s="25" t="inlineStr">
        <is>
          <t>calls_hs_modified_by</t>
        </is>
      </c>
      <c r="B234" s="29" t="inlineStr">
        <is>
          <t>Calls Updated by · NUMERIC · HubSpot calls</t>
        </is>
      </c>
      <c r="C234" s="26" t="n"/>
      <c r="D234" s="27">
        <f>IF(AND($C234="x",$A234&lt;&gt;""),$A234,"")</f>
        <v/>
      </c>
    </row>
    <row r="235">
      <c r="A235" s="25" t="inlineStr">
        <is>
          <t>calls_hs_object_id</t>
        </is>
      </c>
      <c r="B235" s="29" t="inlineStr">
        <is>
          <t>Calls Record ID · TEXT · HubSpot calls</t>
        </is>
      </c>
      <c r="C235" s="26" t="n"/>
      <c r="D235" s="27">
        <f>IF(AND($C235="x",$A235&lt;&gt;""),$A235,"")</f>
        <v/>
      </c>
    </row>
    <row r="236">
      <c r="A236" s="25" t="inlineStr">
        <is>
          <t>calls_hs_object_source</t>
        </is>
      </c>
      <c r="B236" s="29" t="inlineStr">
        <is>
          <t>Calls Record Creation Source · TEXT · HubSpot calls</t>
        </is>
      </c>
      <c r="C236" s="26" t="n"/>
      <c r="D236" s="27">
        <f>IF(AND($C236="x",$A236&lt;&gt;""),$A236,"")</f>
        <v/>
      </c>
    </row>
    <row r="237">
      <c r="A237" s="25" t="inlineStr">
        <is>
          <t>calls_hs_object_source_detail_1</t>
        </is>
      </c>
      <c r="B237" s="29" t="inlineStr">
        <is>
          <t>Calls Record Source Detail 1 · TEXT · HubSpot calls</t>
        </is>
      </c>
      <c r="C237" s="26" t="n"/>
      <c r="D237" s="27">
        <f>IF(AND($C237="x",$A237&lt;&gt;""),$A237,"")</f>
        <v/>
      </c>
    </row>
    <row r="238">
      <c r="A238" s="25" t="inlineStr">
        <is>
          <t>calls_hs_object_source_detail_2</t>
        </is>
      </c>
      <c r="B238" s="29" t="inlineStr">
        <is>
          <t>Calls Record Source Detail 2 · TEXT · HubSpot calls</t>
        </is>
      </c>
      <c r="C238" s="26" t="n"/>
      <c r="D238" s="27">
        <f>IF(AND($C238="x",$A238&lt;&gt;""),$A238,"")</f>
        <v/>
      </c>
    </row>
    <row r="239">
      <c r="A239" s="25" t="inlineStr">
        <is>
          <t>calls_hs_object_source_detail_3</t>
        </is>
      </c>
      <c r="B239" s="29" t="inlineStr">
        <is>
          <t>Calls Record Source Detail 3 · TEXT · HubSpot calls</t>
        </is>
      </c>
      <c r="C239" s="26" t="n"/>
      <c r="D239" s="27">
        <f>IF(AND($C239="x",$A239&lt;&gt;""),$A239,"")</f>
        <v/>
      </c>
    </row>
    <row r="240">
      <c r="A240" s="25" t="inlineStr">
        <is>
          <t>calls_hs_object_source_id</t>
        </is>
      </c>
      <c r="B240" s="29" t="inlineStr">
        <is>
          <t>Calls Record Creation Source ID · TEXT · HubSpot calls</t>
        </is>
      </c>
      <c r="C240" s="26" t="n"/>
      <c r="D240" s="27">
        <f>IF(AND($C240="x",$A240&lt;&gt;""),$A240,"")</f>
        <v/>
      </c>
    </row>
    <row r="241">
      <c r="A241" s="25" t="inlineStr">
        <is>
          <t>calls_hs_object_source_label</t>
        </is>
      </c>
      <c r="B241" s="29" t="inlineStr">
        <is>
          <t>Calls Record Source · TEXT · HubSpot calls</t>
        </is>
      </c>
      <c r="C241" s="26" t="n"/>
      <c r="D241" s="27">
        <f>IF(AND($C241="x",$A241&lt;&gt;""),$A241,"")</f>
        <v/>
      </c>
    </row>
    <row r="242">
      <c r="A242" s="25" t="inlineStr">
        <is>
          <t>calls_hs_object_source_user_id</t>
        </is>
      </c>
      <c r="B242" s="29" t="inlineStr">
        <is>
          <t>Calls Record Creation Source User ID · NUMERIC · HubSpot calls</t>
        </is>
      </c>
      <c r="C242" s="26" t="n"/>
      <c r="D242" s="27">
        <f>IF(AND($C242="x",$A242&lt;&gt;""),$A242,"")</f>
        <v/>
      </c>
    </row>
    <row r="243">
      <c r="A243" s="25" t="inlineStr">
        <is>
          <t>calls_hs_product_name</t>
        </is>
      </c>
      <c r="B243" s="29" t="inlineStr">
        <is>
          <t>Calls Product name · TEXT · HubSpot calls</t>
        </is>
      </c>
      <c r="C243" s="26" t="n"/>
      <c r="D243" s="27">
        <f>IF(AND($C243="x",$A243&lt;&gt;""),$A243,"")</f>
        <v/>
      </c>
    </row>
    <row r="244">
      <c r="A244" s="25" t="inlineStr">
        <is>
          <t>calls_hs_queue_membership_ids</t>
        </is>
      </c>
      <c r="B244" s="29" t="inlineStr">
        <is>
          <t>Calls Queue Memberships · TEXT · HubSpot calls</t>
        </is>
      </c>
      <c r="C244" s="26" t="n"/>
      <c r="D244" s="27">
        <f>IF(AND($C244="x",$A244&lt;&gt;""),$A244,"")</f>
        <v/>
      </c>
    </row>
    <row r="245">
      <c r="A245" s="25" t="inlineStr">
        <is>
          <t>calls_hs_read_only</t>
        </is>
      </c>
      <c r="B245" s="29" t="inlineStr">
        <is>
          <t>Calls Read Only Object · TEXT · HubSpot calls</t>
        </is>
      </c>
      <c r="C245" s="26" t="n"/>
      <c r="D245" s="27">
        <f>IF(AND($C245="x",$A245&lt;&gt;""),$A245,"")</f>
        <v/>
      </c>
    </row>
    <row r="246">
      <c r="A246" s="25" t="inlineStr">
        <is>
          <t>calls_hs_shared_team_ids</t>
        </is>
      </c>
      <c r="B246" s="29" t="inlineStr">
        <is>
          <t>Calls Shared Team IDs · TEXT · HubSpot calls</t>
        </is>
      </c>
      <c r="C246" s="26" t="n"/>
      <c r="D246" s="27">
        <f>IF(AND($C246="x",$A246&lt;&gt;""),$A246,"")</f>
        <v/>
      </c>
    </row>
    <row r="247">
      <c r="A247" s="25" t="inlineStr">
        <is>
          <t>calls_hs_shared_user_ids</t>
        </is>
      </c>
      <c r="B247" s="29" t="inlineStr">
        <is>
          <t>Calls Shared User IDs · TEXT · HubSpot calls</t>
        </is>
      </c>
      <c r="C247" s="26" t="n"/>
      <c r="D247" s="27">
        <f>IF(AND($C247="x",$A247&lt;&gt;""),$A247,"")</f>
        <v/>
      </c>
    </row>
    <row r="248">
      <c r="A248" s="25" t="inlineStr">
        <is>
          <t>calls_hs_timestamp</t>
        </is>
      </c>
      <c r="B248" s="29" t="inlineStr">
        <is>
          <t>Calls Activity date · TIMESTAMP · HubSpot calls</t>
        </is>
      </c>
      <c r="C248" s="26" t="n"/>
      <c r="D248" s="27">
        <f>IF(AND($C248="x",$A248&lt;&gt;""),$A248,"")</f>
        <v/>
      </c>
    </row>
    <row r="249">
      <c r="A249" s="25" t="inlineStr">
        <is>
          <t>calls_hs_unique_creation_key</t>
        </is>
      </c>
      <c r="B249" s="29" t="inlineStr">
        <is>
          <t>Calls Unique creation key · TEXT · HubSpot calls</t>
        </is>
      </c>
      <c r="C249" s="26" t="n"/>
      <c r="D249" s="27">
        <f>IF(AND($C249="x",$A249&lt;&gt;""),$A249,"")</f>
        <v/>
      </c>
    </row>
    <row r="250">
      <c r="A250" s="25" t="inlineStr">
        <is>
          <t>calls_hs_unique_id</t>
        </is>
      </c>
      <c r="B250" s="29" t="inlineStr">
        <is>
          <t>Calls Unique ID · TEXT · HubSpot calls</t>
        </is>
      </c>
      <c r="C250" s="26" t="n"/>
      <c r="D250" s="27">
        <f>IF(AND($C250="x",$A250&lt;&gt;""),$A250,"")</f>
        <v/>
      </c>
    </row>
    <row r="251">
      <c r="A251" s="25" t="inlineStr">
        <is>
          <t>calls_hs_unknown_visitor_conversation</t>
        </is>
      </c>
      <c r="B251" s="29" t="inlineStr">
        <is>
          <t>Calls Unknown Visitor Conversation · TEXT · HubSpot calls</t>
        </is>
      </c>
      <c r="C251" s="26" t="n"/>
      <c r="D251" s="27">
        <f>IF(AND($C251="x",$A251&lt;&gt;""),$A251,"")</f>
        <v/>
      </c>
    </row>
    <row r="252">
      <c r="A252" s="25" t="inlineStr">
        <is>
          <t>calls_hs_updated_by_user_id</t>
        </is>
      </c>
      <c r="B252" s="29" t="inlineStr">
        <is>
          <t>Calls Updated by user ID · NUMERIC · HubSpot calls</t>
        </is>
      </c>
      <c r="C252" s="26" t="n"/>
      <c r="D252" s="27">
        <f>IF(AND($C252="x",$A252&lt;&gt;""),$A252,"")</f>
        <v/>
      </c>
    </row>
    <row r="253">
      <c r="A253" s="25" t="inlineStr">
        <is>
          <t>calls_hs_user_ids_of_all_notification_followers</t>
        </is>
      </c>
      <c r="B253" s="29" t="inlineStr">
        <is>
          <t>Calls User IDs of all notification followers · TEXT · HubSpot calls</t>
        </is>
      </c>
      <c r="C253" s="26" t="n"/>
      <c r="D253" s="27">
        <f>IF(AND($C253="x",$A253&lt;&gt;""),$A253,"")</f>
        <v/>
      </c>
    </row>
    <row r="254">
      <c r="A254" s="25" t="inlineStr">
        <is>
          <t>calls_hs_user_ids_of_all_notification_unfollowers</t>
        </is>
      </c>
      <c r="B254" s="29" t="inlineStr">
        <is>
          <t>Calls User IDs of all notification unfollowers · TEXT · HubSpot calls</t>
        </is>
      </c>
      <c r="C254" s="26" t="n"/>
      <c r="D254" s="27">
        <f>IF(AND($C254="x",$A254&lt;&gt;""),$A254,"")</f>
        <v/>
      </c>
    </row>
    <row r="255">
      <c r="A255" s="25" t="inlineStr">
        <is>
          <t>calls_hs_user_ids_of_all_owners</t>
        </is>
      </c>
      <c r="B255" s="29" t="inlineStr">
        <is>
          <t>Calls User IDs of all owners · TEXT · HubSpot calls</t>
        </is>
      </c>
      <c r="C255" s="26" t="n"/>
      <c r="D255" s="27">
        <f>IF(AND($C255="x",$A255&lt;&gt;""),$A255,"")</f>
        <v/>
      </c>
    </row>
    <row r="256">
      <c r="A256" s="25" t="inlineStr">
        <is>
          <t>calls_hs_voicemail_count</t>
        </is>
      </c>
      <c r="B256" s="29" t="inlineStr">
        <is>
          <t>Calls Voicemail count · NUMERIC · HubSpot calls</t>
        </is>
      </c>
      <c r="C256" s="26" t="n"/>
      <c r="D256" s="27">
        <f>IF(AND($C256="x",$A256&lt;&gt;""),$A256,"")</f>
        <v/>
      </c>
    </row>
    <row r="257">
      <c r="A257" s="25" t="inlineStr">
        <is>
          <t>calls_hs_was_imported</t>
        </is>
      </c>
      <c r="B257" s="29" t="inlineStr">
        <is>
          <t>Calls Performed in an import · TEXT · HubSpot calls</t>
        </is>
      </c>
      <c r="C257" s="26" t="n"/>
      <c r="D257" s="27">
        <f>IF(AND($C257="x",$A257&lt;&gt;""),$A257,"")</f>
        <v/>
      </c>
    </row>
    <row r="258">
      <c r="A258" s="25" t="inlineStr">
        <is>
          <t>calls_hubspot_owner_assigneddate</t>
        </is>
      </c>
      <c r="B258" s="29" t="inlineStr">
        <is>
          <t>Calls Owner Assigned Date · DATE · HubSpot calls</t>
        </is>
      </c>
      <c r="C258" s="26" t="n"/>
      <c r="D258" s="27">
        <f>IF(AND($C258="x",$A258&lt;&gt;""),$A258,"")</f>
        <v/>
      </c>
    </row>
    <row r="259">
      <c r="A259" s="25" t="inlineStr">
        <is>
          <t>calls_hubspot_owner_id</t>
        </is>
      </c>
      <c r="B259" s="29" t="inlineStr">
        <is>
          <t>Calls Activity assigned to · TEXT · HubSpot calls</t>
        </is>
      </c>
      <c r="C259" s="26" t="n"/>
      <c r="D259" s="27">
        <f>IF(AND($C259="x",$A259&lt;&gt;""),$A259,"")</f>
        <v/>
      </c>
    </row>
    <row r="260">
      <c r="A260" s="25" t="inlineStr">
        <is>
          <t>calls_hubspot_team_id</t>
        </is>
      </c>
      <c r="B260" s="29" t="inlineStr">
        <is>
          <t>Calls HubSpot Team ID · TEXT · HubSpot calls</t>
        </is>
      </c>
      <c r="C260" s="26" t="n"/>
      <c r="D260" s="27">
        <f>IF(AND($C260="x",$A260&lt;&gt;""),$A260,"")</f>
        <v/>
      </c>
    </row>
    <row r="261">
      <c r="A261" s="25" t="inlineStr">
        <is>
          <t>campaignemails_active_domain</t>
        </is>
      </c>
      <c r="B261" s="29" t="inlineStr">
        <is>
          <t>Campaign Emails Active domain · TEXT · HubSpot campaignemails</t>
        </is>
      </c>
      <c r="C261" s="26" t="n"/>
      <c r="D261" s="27">
        <f>IF(AND($C261="x",$A261&lt;&gt;""),$A261,"")</f>
        <v/>
      </c>
    </row>
    <row r="262">
      <c r="A262" s="25" t="inlineStr">
        <is>
          <t>campaignemails_archived</t>
        </is>
      </c>
      <c r="B262" s="29" t="inlineStr">
        <is>
          <t>Campaign Emails Archived · BOOLEAN · HubSpot campaignemails</t>
        </is>
      </c>
      <c r="C262" s="26" t="n"/>
      <c r="D262" s="27">
        <f>IF(AND($C262="x",$A262&lt;&gt;""),$A262,"")</f>
        <v/>
      </c>
    </row>
    <row r="263">
      <c r="A263" s="25" t="inlineStr">
        <is>
          <t>campaignemails_business_unit_id</t>
        </is>
      </c>
      <c r="B263" s="29" t="inlineStr">
        <is>
          <t>Campaign Emails Business unit id · TEXT · HubSpot campaignemails</t>
        </is>
      </c>
      <c r="C263" s="26" t="n"/>
      <c r="D263" s="27">
        <f>IF(AND($C263="x",$A263&lt;&gt;""),$A263,"")</f>
        <v/>
      </c>
    </row>
    <row r="264">
      <c r="A264" s="25" t="inlineStr">
        <is>
          <t>campaignemails_campaign_id</t>
        </is>
      </c>
      <c r="B264" s="29" t="inlineStr">
        <is>
          <t>Campaign Emails Campaign ID · TEXT · HubSpot campaignemails</t>
        </is>
      </c>
      <c r="C264" s="26" t="n"/>
      <c r="D264" s="27">
        <f>IF(AND($C264="x",$A264&lt;&gt;""),$A264,"")</f>
        <v/>
      </c>
    </row>
    <row r="265">
      <c r="A265" s="25" t="inlineStr">
        <is>
          <t>campaignemails_campaign_name</t>
        </is>
      </c>
      <c r="B265" s="29" t="inlineStr">
        <is>
          <t>Campaign Emails Campaign Name · TEXT · HubSpot campaignemails</t>
        </is>
      </c>
      <c r="C265" s="26" t="n"/>
      <c r="D265" s="27">
        <f>IF(AND($C265="x",$A265&lt;&gt;""),$A265,"")</f>
        <v/>
      </c>
    </row>
    <row r="266">
      <c r="A266" s="25" t="inlineStr">
        <is>
          <t>campaignemails_campaign_utm</t>
        </is>
      </c>
      <c r="B266" s="29" t="inlineStr">
        <is>
          <t>Campaign Emails Campaign UTM · TEXT · HubSpot campaignemails</t>
        </is>
      </c>
      <c r="C266" s="26" t="n"/>
      <c r="D266" s="27">
        <f>IF(AND($C266="x",$A266&lt;&gt;""),$A266,"")</f>
        <v/>
      </c>
    </row>
    <row r="267">
      <c r="A267" s="25" t="inlineStr">
        <is>
          <t>campaignemails_cloned_from</t>
        </is>
      </c>
      <c r="B267" s="29" t="inlineStr">
        <is>
          <t>Campaign Emails Cloned From · TEXT · HubSpot campaignemails</t>
        </is>
      </c>
      <c r="C267" s="26" t="n"/>
      <c r="D267" s="27">
        <f>IF(AND($C267="x",$A267&lt;&gt;""),$A267,"")</f>
        <v/>
      </c>
    </row>
    <row r="268">
      <c r="A268" s="25" t="inlineStr">
        <is>
          <t>campaignemails_content_plain_text_version</t>
        </is>
      </c>
      <c r="B268" s="29" t="inlineStr">
        <is>
          <t>Campaign Emails Content Plain Text Version · TEXT · HubSpot campaignemails</t>
        </is>
      </c>
      <c r="C268" s="26" t="n"/>
      <c r="D268" s="27">
        <f>IF(AND($C268="x",$A268&lt;&gt;""),$A268,"")</f>
        <v/>
      </c>
    </row>
    <row r="269">
      <c r="A269" s="25" t="inlineStr">
        <is>
          <t>campaignemails_content_template_path</t>
        </is>
      </c>
      <c r="B269" s="29" t="inlineStr">
        <is>
          <t>Campaign Emails Content Template Path · TEXT · HubSpot campaignemails</t>
        </is>
      </c>
      <c r="C269" s="26" t="n"/>
      <c r="D269" s="27">
        <f>IF(AND($C269="x",$A269&lt;&gt;""),$A269,"")</f>
        <v/>
      </c>
    </row>
    <row r="270">
      <c r="A270" s="25" t="inlineStr">
        <is>
          <t>campaignemails_count</t>
        </is>
      </c>
      <c r="B270" s="29" t="inlineStr">
        <is>
          <t>Campaign Emails count · NUMERIC · HubSpot campaignemails</t>
        </is>
      </c>
      <c r="C270" s="26" t="n"/>
      <c r="D270" s="27">
        <f>IF(AND($C270="x",$A270&lt;&gt;""),$A270,"")</f>
        <v/>
      </c>
    </row>
    <row r="271">
      <c r="A271" s="25" t="inlineStr">
        <is>
          <t>campaignemails_created_at</t>
        </is>
      </c>
      <c r="B271" s="29" t="inlineStr">
        <is>
          <t>Campaign Emails Created at · TIMESTAMP · HubSpot campaignemails</t>
        </is>
      </c>
      <c r="C271" s="26" t="n"/>
      <c r="D271" s="27">
        <f>IF(AND($C271="x",$A271&lt;&gt;""),$A271,"")</f>
        <v/>
      </c>
    </row>
    <row r="272">
      <c r="A272" s="25" t="inlineStr">
        <is>
          <t>campaignemails_created_by_id</t>
        </is>
      </c>
      <c r="B272" s="29" t="inlineStr">
        <is>
          <t>Campaign Emails Created by id · TEXT · HubSpot campaignemails</t>
        </is>
      </c>
      <c r="C272" s="26" t="n"/>
      <c r="D272" s="27">
        <f>IF(AND($C272="x",$A272&lt;&gt;""),$A272,"")</f>
        <v/>
      </c>
    </row>
    <row r="273">
      <c r="A273" s="25" t="inlineStr">
        <is>
          <t>campaignemails_deleted_at</t>
        </is>
      </c>
      <c r="B273" s="29" t="inlineStr">
        <is>
          <t>Campaign Emails Deleted at · TIMESTAMP · HubSpot campaignemails</t>
        </is>
      </c>
      <c r="C273" s="26" t="n"/>
      <c r="D273" s="27">
        <f>IF(AND($C273="x",$A273&lt;&gt;""),$A273,"")</f>
        <v/>
      </c>
    </row>
    <row r="274">
      <c r="A274" s="25" t="inlineStr">
        <is>
          <t>campaignemails_email_campaign_group_id</t>
        </is>
      </c>
      <c r="B274" s="29" t="inlineStr">
        <is>
          <t>Campaign Emails Email Campaign Group ID · TEXT · HubSpot campaignemails</t>
        </is>
      </c>
      <c r="C274" s="26" t="n"/>
      <c r="D274" s="27">
        <f>IF(AND($C274="x",$A274&lt;&gt;""),$A274,"")</f>
        <v/>
      </c>
    </row>
    <row r="275">
      <c r="A275" s="25" t="inlineStr">
        <is>
          <t>campaignemails_feedback_survey_id</t>
        </is>
      </c>
      <c r="B275" s="29" t="inlineStr">
        <is>
          <t>Campaign Emails Feedback Survey ID · TEXT · HubSpot campaignemails</t>
        </is>
      </c>
      <c r="C275" s="26" t="n"/>
      <c r="D275" s="27">
        <f>IF(AND($C275="x",$A275&lt;&gt;""),$A275,"")</f>
        <v/>
      </c>
    </row>
    <row r="276">
      <c r="A276" s="25" t="inlineStr">
        <is>
          <t>campaignemails_folder_id</t>
        </is>
      </c>
      <c r="B276" s="29" t="inlineStr">
        <is>
          <t>Campaign Emails Folder ID · TEXT · HubSpot campaignemails</t>
        </is>
      </c>
      <c r="C276" s="26" t="n"/>
      <c r="D276" s="27">
        <f>IF(AND($C276="x",$A276&lt;&gt;""),$A276,"")</f>
        <v/>
      </c>
    </row>
    <row r="277">
      <c r="A277" s="25" t="inlineStr">
        <is>
          <t>campaignemails_from_custom_reply_to</t>
        </is>
      </c>
      <c r="B277" s="29" t="inlineStr">
        <is>
          <t>Campaign Emails From custom reply to · TEXT · HubSpot campaignemails</t>
        </is>
      </c>
      <c r="C277" s="26" t="n"/>
      <c r="D277" s="27">
        <f>IF(AND($C277="x",$A277&lt;&gt;""),$A277,"")</f>
        <v/>
      </c>
    </row>
    <row r="278">
      <c r="A278" s="25" t="inlineStr">
        <is>
          <t>campaignemails_from_from_name</t>
        </is>
      </c>
      <c r="B278" s="29" t="inlineStr">
        <is>
          <t>Campaign Emails From from name · TEXT · HubSpot campaignemails</t>
        </is>
      </c>
      <c r="C278" s="26" t="n"/>
      <c r="D278" s="27">
        <f>IF(AND($C278="x",$A278&lt;&gt;""),$A278,"")</f>
        <v/>
      </c>
    </row>
    <row r="279">
      <c r="A279" s="25" t="inlineStr">
        <is>
          <t>campaignemails_from_reply_to</t>
        </is>
      </c>
      <c r="B279" s="29" t="inlineStr">
        <is>
          <t>Campaign Emails From reply to · TEXT · HubSpot campaignemails</t>
        </is>
      </c>
      <c r="C279" s="26" t="n"/>
      <c r="D279" s="27">
        <f>IF(AND($C279="x",$A279&lt;&gt;""),$A279,"")</f>
        <v/>
      </c>
    </row>
    <row r="280">
      <c r="A280" s="25" t="inlineStr">
        <is>
          <t>campaignemails_id</t>
        </is>
      </c>
      <c r="B280" s="29" t="inlineStr">
        <is>
          <t>Campaign Emails Id · TEXT · HubSpot campaignemails</t>
        </is>
      </c>
      <c r="C280" s="26" t="n"/>
      <c r="D280" s="27">
        <f>IF(AND($C280="x",$A280&lt;&gt;""),$A280,"")</f>
        <v/>
      </c>
    </row>
    <row r="281">
      <c r="A281" s="25" t="inlineStr">
        <is>
          <t>campaignemails_is_published</t>
        </is>
      </c>
      <c r="B281" s="29" t="inlineStr">
        <is>
          <t>Campaign Emails Is published · BOOLEAN · HubSpot campaignemails</t>
        </is>
      </c>
      <c r="C281" s="26" t="n"/>
      <c r="D281" s="27">
        <f>IF(AND($C281="x",$A281&lt;&gt;""),$A281,"")</f>
        <v/>
      </c>
    </row>
    <row r="282">
      <c r="A282" s="25" t="inlineStr">
        <is>
          <t>campaignemails_is_transactional</t>
        </is>
      </c>
      <c r="B282" s="29" t="inlineStr">
        <is>
          <t>Campaign Emails Is transactional · BOOLEAN · HubSpot campaignemails</t>
        </is>
      </c>
      <c r="C282" s="26" t="n"/>
      <c r="D282" s="27">
        <f>IF(AND($C282="x",$A282&lt;&gt;""),$A282,"")</f>
        <v/>
      </c>
    </row>
    <row r="283">
      <c r="A283" s="25" t="inlineStr">
        <is>
          <t>campaignemails_language</t>
        </is>
      </c>
      <c r="B283" s="29" t="inlineStr">
        <is>
          <t>Campaign Emails Language · TEXT · HubSpot campaignemails</t>
        </is>
      </c>
      <c r="C283" s="26" t="n"/>
      <c r="D283" s="27">
        <f>IF(AND($C283="x",$A283&lt;&gt;""),$A283,"")</f>
        <v/>
      </c>
    </row>
    <row r="284">
      <c r="A284" s="25" t="inlineStr">
        <is>
          <t>campaignemails_name</t>
        </is>
      </c>
      <c r="B284" s="29" t="inlineStr">
        <is>
          <t>Campaign Emails Name · TEXT · HubSpot campaignemails</t>
        </is>
      </c>
      <c r="C284" s="26" t="n"/>
      <c r="D284" s="27">
        <f>IF(AND($C284="x",$A284&lt;&gt;""),$A284,"")</f>
        <v/>
      </c>
    </row>
    <row r="285">
      <c r="A285" s="25" t="inlineStr">
        <is>
          <t>campaignemails_publish_date</t>
        </is>
      </c>
      <c r="B285" s="29" t="inlineStr">
        <is>
          <t>Campaign Emails Publish date · TIMESTAMP · HubSpot campaignemails</t>
        </is>
      </c>
      <c r="C285" s="26" t="n"/>
      <c r="D285" s="27">
        <f>IF(AND($C285="x",$A285&lt;&gt;""),$A285,"")</f>
        <v/>
      </c>
    </row>
    <row r="286">
      <c r="A286" s="25" t="inlineStr">
        <is>
          <t>campaignemails_published_at</t>
        </is>
      </c>
      <c r="B286" s="29" t="inlineStr">
        <is>
          <t>Campaign Emails Published At · TIMESTAMP · HubSpot campaignemails</t>
        </is>
      </c>
      <c r="C286" s="26" t="n"/>
      <c r="D286" s="27">
        <f>IF(AND($C286="x",$A286&lt;&gt;""),$A286,"")</f>
        <v/>
      </c>
    </row>
    <row r="287">
      <c r="A287" s="25" t="inlineStr">
        <is>
          <t>campaignemails_published_by_email</t>
        </is>
      </c>
      <c r="B287" s="29" t="inlineStr">
        <is>
          <t>Campaign Emails Published by Email · TEXT · HubSpot campaignemails</t>
        </is>
      </c>
      <c r="C287" s="26" t="n"/>
      <c r="D287" s="27">
        <f>IF(AND($C287="x",$A287&lt;&gt;""),$A287,"")</f>
        <v/>
      </c>
    </row>
    <row r="288">
      <c r="A288" s="25" t="inlineStr">
        <is>
          <t>campaignemails_published_by_id</t>
        </is>
      </c>
      <c r="B288" s="29" t="inlineStr">
        <is>
          <t>Campaign Emails Published by id · TEXT · HubSpot campaignemails</t>
        </is>
      </c>
      <c r="C288" s="26" t="n"/>
      <c r="D288" s="27">
        <f>IF(AND($C288="x",$A288&lt;&gt;""),$A288,"")</f>
        <v/>
      </c>
    </row>
    <row r="289">
      <c r="A289" s="25" t="inlineStr">
        <is>
          <t>campaignemails_published_by_name</t>
        </is>
      </c>
      <c r="B289" s="29" t="inlineStr">
        <is>
          <t>Campaign Emails Published by Name · TEXT · HubSpot campaignemails</t>
        </is>
      </c>
      <c r="C289" s="26" t="n"/>
      <c r="D289" s="27">
        <f>IF(AND($C289="x",$A289&lt;&gt;""),$A289,"")</f>
        <v/>
      </c>
    </row>
    <row r="290">
      <c r="A290" s="25" t="inlineStr">
        <is>
          <t>campaignemails_send_on_publish</t>
        </is>
      </c>
      <c r="B290" s="29" t="inlineStr">
        <is>
          <t>Campaign Emails Send on publish · BOOLEAN · HubSpot campaignemails</t>
        </is>
      </c>
      <c r="C290" s="26" t="n"/>
      <c r="D290" s="27">
        <f>IF(AND($C290="x",$A290&lt;&gt;""),$A290,"")</f>
        <v/>
      </c>
    </row>
    <row r="291">
      <c r="A291" s="25" t="inlineStr">
        <is>
          <t>campaignemails_state</t>
        </is>
      </c>
      <c r="B291" s="29" t="inlineStr">
        <is>
          <t>Campaign Emails State · TEXT · HubSpot campaignemails</t>
        </is>
      </c>
      <c r="C291" s="26" t="n"/>
      <c r="D291" s="27">
        <f>IF(AND($C291="x",$A291&lt;&gt;""),$A291,"")</f>
        <v/>
      </c>
    </row>
    <row r="292">
      <c r="A292" s="25" t="inlineStr">
        <is>
          <t>campaignemails_stats_counters_bounce</t>
        </is>
      </c>
      <c r="B292" s="29" t="inlineStr">
        <is>
          <t>Campaign Emails Stats counters bounce · NUMERIC · HubSpot campaignemails</t>
        </is>
      </c>
      <c r="C292" s="26" t="n"/>
      <c r="D292" s="27">
        <f>IF(AND($C292="x",$A292&lt;&gt;""),$A292,"")</f>
        <v/>
      </c>
    </row>
    <row r="293">
      <c r="A293" s="25" t="inlineStr">
        <is>
          <t>campaignemails_stats_counters_click</t>
        </is>
      </c>
      <c r="B293" s="29" t="inlineStr">
        <is>
          <t>Campaign Emails Stats counters click · NUMERIC · HubSpot campaignemails</t>
        </is>
      </c>
      <c r="C293" s="26" t="n"/>
      <c r="D293" s="27">
        <f>IF(AND($C293="x",$A293&lt;&gt;""),$A293,"")</f>
        <v/>
      </c>
    </row>
    <row r="294">
      <c r="A294" s="25" t="inlineStr">
        <is>
          <t>campaignemails_stats_counters_contactslost</t>
        </is>
      </c>
      <c r="B294" s="29" t="inlineStr">
        <is>
          <t>Campaign Emails Stats counters contactslost · NUMERIC · HubSpot campaignemails</t>
        </is>
      </c>
      <c r="C294" s="26" t="n"/>
      <c r="D294" s="27">
        <f>IF(AND($C294="x",$A294&lt;&gt;""),$A294,"")</f>
        <v/>
      </c>
    </row>
    <row r="295">
      <c r="A295" s="25" t="inlineStr">
        <is>
          <t>campaignemails_stats_counters_delivered</t>
        </is>
      </c>
      <c r="B295" s="29" t="inlineStr">
        <is>
          <t>Campaign Emails Stats counters delivered · NUMERIC · HubSpot campaignemails</t>
        </is>
      </c>
      <c r="C295" s="26" t="n"/>
      <c r="D295" s="27">
        <f>IF(AND($C295="x",$A295&lt;&gt;""),$A295,"")</f>
        <v/>
      </c>
    </row>
    <row r="296">
      <c r="A296" s="25" t="inlineStr">
        <is>
          <t>campaignemails_stats_counters_dropped</t>
        </is>
      </c>
      <c r="B296" s="29" t="inlineStr">
        <is>
          <t>Campaign Emails Stats counters dropped · NUMERIC · HubSpot campaignemails</t>
        </is>
      </c>
      <c r="C296" s="26" t="n"/>
      <c r="D296" s="27">
        <f>IF(AND($C296="x",$A296&lt;&gt;""),$A296,"")</f>
        <v/>
      </c>
    </row>
    <row r="297">
      <c r="A297" s="25" t="inlineStr">
        <is>
          <t>campaignemails_stats_counters_hardbounced</t>
        </is>
      </c>
      <c r="B297" s="29" t="inlineStr">
        <is>
          <t>Campaign Emails Stats counters hardbounced · NUMERIC · HubSpot campaignemails</t>
        </is>
      </c>
      <c r="C297" s="26" t="n"/>
      <c r="D297" s="27">
        <f>IF(AND($C297="x",$A297&lt;&gt;""),$A297,"")</f>
        <v/>
      </c>
    </row>
    <row r="298">
      <c r="A298" s="25" t="inlineStr">
        <is>
          <t>campaignemails_stats_counters_notsent</t>
        </is>
      </c>
      <c r="B298" s="29" t="inlineStr">
        <is>
          <t>Campaign Emails Stats counters notsent · NUMERIC · HubSpot campaignemails</t>
        </is>
      </c>
      <c r="C298" s="26" t="n"/>
      <c r="D298" s="27">
        <f>IF(AND($C298="x",$A298&lt;&gt;""),$A298,"")</f>
        <v/>
      </c>
    </row>
    <row r="299">
      <c r="A299" s="25" t="inlineStr">
        <is>
          <t>campaignemails_stats_counters_open</t>
        </is>
      </c>
      <c r="B299" s="29" t="inlineStr">
        <is>
          <t>Campaign Emails Stats counters open · NUMERIC · HubSpot campaignemails</t>
        </is>
      </c>
      <c r="C299" s="26" t="n"/>
      <c r="D299" s="27">
        <f>IF(AND($C299="x",$A299&lt;&gt;""),$A299,"")</f>
        <v/>
      </c>
    </row>
    <row r="300">
      <c r="A300" s="25" t="inlineStr">
        <is>
          <t>campaignemails_stats_counters_pending</t>
        </is>
      </c>
      <c r="B300" s="29" t="inlineStr">
        <is>
          <t>Campaign Emails Stats counters pending · NUMERIC · HubSpot campaignemails</t>
        </is>
      </c>
      <c r="C300" s="26" t="n"/>
      <c r="D300" s="27">
        <f>IF(AND($C300="x",$A300&lt;&gt;""),$A300,"")</f>
        <v/>
      </c>
    </row>
    <row r="301">
      <c r="A301" s="25" t="inlineStr">
        <is>
          <t>campaignemails_stats_counters_reply</t>
        </is>
      </c>
      <c r="B301" s="29" t="inlineStr">
        <is>
          <t>Campaign Emails Stats counters reply · NUMERIC · HubSpot campaignemails</t>
        </is>
      </c>
      <c r="C301" s="26" t="n"/>
      <c r="D301" s="27">
        <f>IF(AND($C301="x",$A301&lt;&gt;""),$A301,"")</f>
        <v/>
      </c>
    </row>
    <row r="302">
      <c r="A302" s="25" t="inlineStr">
        <is>
          <t>campaignemails_stats_counters_selected</t>
        </is>
      </c>
      <c r="B302" s="29" t="inlineStr">
        <is>
          <t>Campaign Emails Stats counters selected · NUMERIC · HubSpot campaignemails</t>
        </is>
      </c>
      <c r="C302" s="26" t="n"/>
      <c r="D302" s="27">
        <f>IF(AND($C302="x",$A302&lt;&gt;""),$A302,"")</f>
        <v/>
      </c>
    </row>
    <row r="303">
      <c r="A303" s="25" t="inlineStr">
        <is>
          <t>campaignemails_stats_counters_sent</t>
        </is>
      </c>
      <c r="B303" s="29" t="inlineStr">
        <is>
          <t>Campaign Emails Stats counters sent · NUMERIC · HubSpot campaignemails</t>
        </is>
      </c>
      <c r="C303" s="26" t="n"/>
      <c r="D303" s="27">
        <f>IF(AND($C303="x",$A303&lt;&gt;""),$A303,"")</f>
        <v/>
      </c>
    </row>
    <row r="304">
      <c r="A304" s="25" t="inlineStr">
        <is>
          <t>campaignemails_stats_counters_softbounced</t>
        </is>
      </c>
      <c r="B304" s="29" t="inlineStr">
        <is>
          <t>Campaign Emails Stats counters softbounced · NUMERIC · HubSpot campaignemails</t>
        </is>
      </c>
      <c r="C304" s="26" t="n"/>
      <c r="D304" s="27">
        <f>IF(AND($C304="x",$A304&lt;&gt;""),$A304,"")</f>
        <v/>
      </c>
    </row>
    <row r="305">
      <c r="A305" s="25" t="inlineStr">
        <is>
          <t>campaignemails_stats_counters_spamreport</t>
        </is>
      </c>
      <c r="B305" s="29" t="inlineStr">
        <is>
          <t>Campaign Emails Stats counters spamreport · NUMERIC · HubSpot campaignemails</t>
        </is>
      </c>
      <c r="C305" s="26" t="n"/>
      <c r="D305" s="27">
        <f>IF(AND($C305="x",$A305&lt;&gt;""),$A305,"")</f>
        <v/>
      </c>
    </row>
    <row r="306">
      <c r="A306" s="25" t="inlineStr">
        <is>
          <t>campaignemails_stats_counters_suppressed</t>
        </is>
      </c>
      <c r="B306" s="29" t="inlineStr">
        <is>
          <t>Campaign Emails Stats counters suppressed · NUMERIC · HubSpot campaignemails</t>
        </is>
      </c>
      <c r="C306" s="26" t="n"/>
      <c r="D306" s="27">
        <f>IF(AND($C306="x",$A306&lt;&gt;""),$A306,"")</f>
        <v/>
      </c>
    </row>
    <row r="307">
      <c r="A307" s="25" t="inlineStr">
        <is>
          <t>campaignemails_stats_counters_unsubscribed</t>
        </is>
      </c>
      <c r="B307" s="29" t="inlineStr">
        <is>
          <t>Campaign Emails Stats counters unsubscribed · NUMERIC · HubSpot campaignemails</t>
        </is>
      </c>
      <c r="C307" s="26" t="n"/>
      <c r="D307" s="27">
        <f>IF(AND($C307="x",$A307&lt;&gt;""),$A307,"")</f>
        <v/>
      </c>
    </row>
    <row r="308">
      <c r="A308" s="25" t="inlineStr">
        <is>
          <t>campaignemails_stats_device_breakdown_click_device_type_computer</t>
        </is>
      </c>
      <c r="B308" s="29" t="inlineStr">
        <is>
          <t>Campaign Emails Stats device breakdown click device type computer · NUMERIC · HubSpot campaignemails</t>
        </is>
      </c>
      <c r="C308" s="26" t="n"/>
      <c r="D308" s="27">
        <f>IF(AND($C308="x",$A308&lt;&gt;""),$A308,"")</f>
        <v/>
      </c>
    </row>
    <row r="309">
      <c r="A309" s="25" t="inlineStr">
        <is>
          <t>campaignemails_stats_device_breakdown_click_device_type_mobile</t>
        </is>
      </c>
      <c r="B309" s="29" t="inlineStr">
        <is>
          <t>Campaign Emails Stats device breakdown click device type mobile · NUMERIC · HubSpot campaignemails</t>
        </is>
      </c>
      <c r="C309" s="26" t="n"/>
      <c r="D309" s="27">
        <f>IF(AND($C309="x",$A309&lt;&gt;""),$A309,"")</f>
        <v/>
      </c>
    </row>
    <row r="310">
      <c r="A310" s="25" t="inlineStr">
        <is>
          <t>campaignemails_stats_device_breakdown_click_device_type_unknown</t>
        </is>
      </c>
      <c r="B310" s="29" t="inlineStr">
        <is>
          <t>Campaign Emails Stats device breakdown click device type unknown · NUMERIC · HubSpot campaignemails</t>
        </is>
      </c>
      <c r="C310" s="26" t="n"/>
      <c r="D310" s="27">
        <f>IF(AND($C310="x",$A310&lt;&gt;""),$A310,"")</f>
        <v/>
      </c>
    </row>
    <row r="311">
      <c r="A311" s="25" t="inlineStr">
        <is>
          <t>campaignemails_stats_device_breakdown_open_device_type_computer</t>
        </is>
      </c>
      <c r="B311" s="29" t="inlineStr">
        <is>
          <t>Campaign Emails Stats device breakdown open device type computer · NUMERIC · HubSpot campaignemails</t>
        </is>
      </c>
      <c r="C311" s="26" t="n"/>
      <c r="D311" s="27">
        <f>IF(AND($C311="x",$A311&lt;&gt;""),$A311,"")</f>
        <v/>
      </c>
    </row>
    <row r="312">
      <c r="A312" s="25" t="inlineStr">
        <is>
          <t>campaignemails_stats_device_breakdown_open_device_type_mobile</t>
        </is>
      </c>
      <c r="B312" s="29" t="inlineStr">
        <is>
          <t>Campaign Emails Stats device breakdown open device type mobile · NUMERIC · HubSpot campaignemails</t>
        </is>
      </c>
      <c r="C312" s="26" t="n"/>
      <c r="D312" s="27">
        <f>IF(AND($C312="x",$A312&lt;&gt;""),$A312,"")</f>
        <v/>
      </c>
    </row>
    <row r="313">
      <c r="A313" s="25" t="inlineStr">
        <is>
          <t>campaignemails_stats_device_breakdown_open_device_type_unknown</t>
        </is>
      </c>
      <c r="B313" s="29" t="inlineStr">
        <is>
          <t>Campaign Emails Stats device breakdown open device type unknown · NUMERIC · HubSpot campaignemails</t>
        </is>
      </c>
      <c r="C313" s="26" t="n"/>
      <c r="D313" s="27">
        <f>IF(AND($C313="x",$A313&lt;&gt;""),$A313,"")</f>
        <v/>
      </c>
    </row>
    <row r="314">
      <c r="A314" s="25" t="inlineStr">
        <is>
          <t>campaignemails_stats_ratios_bounceratio</t>
        </is>
      </c>
      <c r="B314" s="29" t="inlineStr">
        <is>
          <t>Campaign Emails Stats ratios bounceratio · PERCENT · HubSpot campaignemails</t>
        </is>
      </c>
      <c r="C314" s="26" t="n"/>
      <c r="D314" s="27">
        <f>IF(AND($C314="x",$A314&lt;&gt;""),$A314,"")</f>
        <v/>
      </c>
    </row>
    <row r="315">
      <c r="A315" s="25" t="inlineStr">
        <is>
          <t>campaignemails_stats_ratios_clickratio</t>
        </is>
      </c>
      <c r="B315" s="29" t="inlineStr">
        <is>
          <t>Campaign Emails Stats ratios clickratio · PERCENT · HubSpot campaignemails</t>
        </is>
      </c>
      <c r="C315" s="26" t="n"/>
      <c r="D315" s="27">
        <f>IF(AND($C315="x",$A315&lt;&gt;""),$A315,"")</f>
        <v/>
      </c>
    </row>
    <row r="316">
      <c r="A316" s="25" t="inlineStr">
        <is>
          <t>campaignemails_stats_ratios_clickthroughratio</t>
        </is>
      </c>
      <c r="B316" s="29" t="inlineStr">
        <is>
          <t>Campaign Emails Stats ratios clickthroughratio · PERCENT · HubSpot campaignemails</t>
        </is>
      </c>
      <c r="C316" s="26" t="n"/>
      <c r="D316" s="27">
        <f>IF(AND($C316="x",$A316&lt;&gt;""),$A316,"")</f>
        <v/>
      </c>
    </row>
    <row r="317">
      <c r="A317" s="25" t="inlineStr">
        <is>
          <t>campaignemails_stats_ratios_contactslostratio</t>
        </is>
      </c>
      <c r="B317" s="29" t="inlineStr">
        <is>
          <t>Campaign Emails Stats ratios contactslostratio · PERCENT · HubSpot campaignemails</t>
        </is>
      </c>
      <c r="C317" s="26" t="n"/>
      <c r="D317" s="27">
        <f>IF(AND($C317="x",$A317&lt;&gt;""),$A317,"")</f>
        <v/>
      </c>
    </row>
    <row r="318">
      <c r="A318" s="25" t="inlineStr">
        <is>
          <t>campaignemails_stats_ratios_deliveredratio</t>
        </is>
      </c>
      <c r="B318" s="29" t="inlineStr">
        <is>
          <t>Campaign Emails Stats ratios deliveredratio · PERCENT · HubSpot campaignemails</t>
        </is>
      </c>
      <c r="C318" s="26" t="n"/>
      <c r="D318" s="27">
        <f>IF(AND($C318="x",$A318&lt;&gt;""),$A318,"")</f>
        <v/>
      </c>
    </row>
    <row r="319">
      <c r="A319" s="25" t="inlineStr">
        <is>
          <t>campaignemails_stats_ratios_hardbounceratio</t>
        </is>
      </c>
      <c r="B319" s="29" t="inlineStr">
        <is>
          <t>Campaign Emails Stats ratios hardbounceratio · PERCENT · HubSpot campaignemails</t>
        </is>
      </c>
      <c r="C319" s="26" t="n"/>
      <c r="D319" s="27">
        <f>IF(AND($C319="x",$A319&lt;&gt;""),$A319,"")</f>
        <v/>
      </c>
    </row>
    <row r="320">
      <c r="A320" s="25" t="inlineStr">
        <is>
          <t>campaignemails_stats_ratios_notsentratio</t>
        </is>
      </c>
      <c r="B320" s="29" t="inlineStr">
        <is>
          <t>Campaign Emails Stats ratios notsentratio · PERCENT · HubSpot campaignemails</t>
        </is>
      </c>
      <c r="C320" s="26" t="n"/>
      <c r="D320" s="27">
        <f>IF(AND($C320="x",$A320&lt;&gt;""),$A320,"")</f>
        <v/>
      </c>
    </row>
    <row r="321">
      <c r="A321" s="25" t="inlineStr">
        <is>
          <t>campaignemails_stats_ratios_openratio</t>
        </is>
      </c>
      <c r="B321" s="29" t="inlineStr">
        <is>
          <t>Campaign Emails Stats ratios openratio · PERCENT · HubSpot campaignemails</t>
        </is>
      </c>
      <c r="C321" s="26" t="n"/>
      <c r="D321" s="27">
        <f>IF(AND($C321="x",$A321&lt;&gt;""),$A321,"")</f>
        <v/>
      </c>
    </row>
    <row r="322">
      <c r="A322" s="25" t="inlineStr">
        <is>
          <t>campaignemails_stats_ratios_pendingratio</t>
        </is>
      </c>
      <c r="B322" s="29" t="inlineStr">
        <is>
          <t>Campaign Emails Stats ratios pendingratio · PERCENT · HubSpot campaignemails</t>
        </is>
      </c>
      <c r="C322" s="26" t="n"/>
      <c r="D322" s="27">
        <f>IF(AND($C322="x",$A322&lt;&gt;""),$A322,"")</f>
        <v/>
      </c>
    </row>
    <row r="323">
      <c r="A323" s="25" t="inlineStr">
        <is>
          <t>campaignemails_stats_ratios_replyratio</t>
        </is>
      </c>
      <c r="B323" s="29" t="inlineStr">
        <is>
          <t>Campaign Emails Stats ratios replyratio · PERCENT · HubSpot campaignemails</t>
        </is>
      </c>
      <c r="C323" s="26" t="n"/>
      <c r="D323" s="27">
        <f>IF(AND($C323="x",$A323&lt;&gt;""),$A323,"")</f>
        <v/>
      </c>
    </row>
    <row r="324">
      <c r="A324" s="25" t="inlineStr">
        <is>
          <t>campaignemails_stats_ratios_softbounceratio</t>
        </is>
      </c>
      <c r="B324" s="29" t="inlineStr">
        <is>
          <t>Campaign Emails Stats ratios softbounceratio · PERCENT · HubSpot campaignemails</t>
        </is>
      </c>
      <c r="C324" s="26" t="n"/>
      <c r="D324" s="27">
        <f>IF(AND($C324="x",$A324&lt;&gt;""),$A324,"")</f>
        <v/>
      </c>
    </row>
    <row r="325">
      <c r="A325" s="25" t="inlineStr">
        <is>
          <t>campaignemails_stats_ratios_spamreportratio</t>
        </is>
      </c>
      <c r="B325" s="29" t="inlineStr">
        <is>
          <t>Campaign Emails Stats ratios spamreportratio · PERCENT · HubSpot campaignemails</t>
        </is>
      </c>
      <c r="C325" s="26" t="n"/>
      <c r="D325" s="27">
        <f>IF(AND($C325="x",$A325&lt;&gt;""),$A325,"")</f>
        <v/>
      </c>
    </row>
    <row r="326">
      <c r="A326" s="25" t="inlineStr">
        <is>
          <t>campaignemails_stats_ratios_unsubscribedratio</t>
        </is>
      </c>
      <c r="B326" s="29" t="inlineStr">
        <is>
          <t>Campaign Emails Stats ratios unsubscribedratio · PERCENT · HubSpot campaignemails</t>
        </is>
      </c>
      <c r="C326" s="26" t="n"/>
      <c r="D326" s="27">
        <f>IF(AND($C326="x",$A326&lt;&gt;""),$A326,"")</f>
        <v/>
      </c>
    </row>
    <row r="327">
      <c r="A327" s="25" t="inlineStr">
        <is>
          <t>campaignemails_subcategory</t>
        </is>
      </c>
      <c r="B327" s="29" t="inlineStr">
        <is>
          <t>Campaign Emails Subcategory · TEXT · HubSpot campaignemails</t>
        </is>
      </c>
      <c r="C327" s="26" t="n"/>
      <c r="D327" s="27">
        <f>IF(AND($C327="x",$A327&lt;&gt;""),$A327,"")</f>
        <v/>
      </c>
    </row>
    <row r="328">
      <c r="A328" s="25" t="inlineStr">
        <is>
          <t>campaignemails_subject</t>
        </is>
      </c>
      <c r="B328" s="29" t="inlineStr">
        <is>
          <t>Campaign Emails Subject · TEXT · HubSpot campaignemails</t>
        </is>
      </c>
      <c r="C328" s="26" t="n"/>
      <c r="D328" s="27">
        <f>IF(AND($C328="x",$A328&lt;&gt;""),$A328,"")</f>
        <v/>
      </c>
    </row>
    <row r="329">
      <c r="A329" s="25" t="inlineStr">
        <is>
          <t>campaignemails_subscription_details_office_location_id</t>
        </is>
      </c>
      <c r="B329" s="29" t="inlineStr">
        <is>
          <t>Campaign Emails Subscription details office location id · TEXT · HubSpot campaignemails</t>
        </is>
      </c>
      <c r="C329" s="26" t="n"/>
      <c r="D329" s="27">
        <f>IF(AND($C329="x",$A329&lt;&gt;""),$A329,"")</f>
        <v/>
      </c>
    </row>
    <row r="330">
      <c r="A330" s="25" t="inlineStr">
        <is>
          <t>campaignemails_subscription_details_subscription_id</t>
        </is>
      </c>
      <c r="B330" s="29" t="inlineStr">
        <is>
          <t>Campaign Emails Subscription details subscription id · TEXT · HubSpot campaignemails</t>
        </is>
      </c>
      <c r="C330" s="26" t="n"/>
      <c r="D330" s="27">
        <f>IF(AND($C330="x",$A330&lt;&gt;""),$A330,"")</f>
        <v/>
      </c>
    </row>
    <row r="331">
      <c r="A331" s="25" t="inlineStr">
        <is>
          <t>campaignemails_subscription_details_subscription_name</t>
        </is>
      </c>
      <c r="B331" s="29" t="inlineStr">
        <is>
          <t>Campaign Emails Subscription Details Subscription Name · TEXT · HubSpot campaignemails</t>
        </is>
      </c>
      <c r="C331" s="26" t="n"/>
      <c r="D331" s="27">
        <f>IF(AND($C331="x",$A331&lt;&gt;""),$A331,"")</f>
        <v/>
      </c>
    </row>
    <row r="332">
      <c r="A332" s="25" t="inlineStr">
        <is>
          <t>campaignemails_to_contact_ids_exclude</t>
        </is>
      </c>
      <c r="B332" s="29" t="inlineStr">
        <is>
          <t>Campaign Emails To Contact IDs Exclude · TEXT · HubSpot campaignemails</t>
        </is>
      </c>
      <c r="C332" s="26" t="n"/>
      <c r="D332" s="27">
        <f>IF(AND($C332="x",$A332&lt;&gt;""),$A332,"")</f>
        <v/>
      </c>
    </row>
    <row r="333">
      <c r="A333" s="25" t="inlineStr">
        <is>
          <t>campaignemails_to_contact_ids_include</t>
        </is>
      </c>
      <c r="B333" s="29" t="inlineStr">
        <is>
          <t>Campaign Emails To Contact IDs Include · TEXT · HubSpot campaignemails</t>
        </is>
      </c>
      <c r="C333" s="26" t="n"/>
      <c r="D333" s="27">
        <f>IF(AND($C333="x",$A333&lt;&gt;""),$A333,"")</f>
        <v/>
      </c>
    </row>
    <row r="334">
      <c r="A334" s="25" t="inlineStr">
        <is>
          <t>campaignemails_to_suppress_graymail</t>
        </is>
      </c>
      <c r="B334" s="29" t="inlineStr">
        <is>
          <t>Campaign Emails To suppress graymail · BOOLEAN · HubSpot campaignemails</t>
        </is>
      </c>
      <c r="C334" s="26" t="n"/>
      <c r="D334" s="27">
        <f>IF(AND($C334="x",$A334&lt;&gt;""),$A334,"")</f>
        <v/>
      </c>
    </row>
    <row r="335">
      <c r="A335" s="25" t="inlineStr">
        <is>
          <t>campaignemails_type</t>
        </is>
      </c>
      <c r="B335" s="29" t="inlineStr">
        <is>
          <t>Campaign Emails Type · TEXT · HubSpot campaignemails</t>
        </is>
      </c>
      <c r="C335" s="26" t="n"/>
      <c r="D335" s="27">
        <f>IF(AND($C335="x",$A335&lt;&gt;""),$A335,"")</f>
        <v/>
      </c>
    </row>
    <row r="336">
      <c r="A336" s="25" t="inlineStr">
        <is>
          <t>campaignemails_updated_at</t>
        </is>
      </c>
      <c r="B336" s="29" t="inlineStr">
        <is>
          <t>Campaign Emails Updated at · TIMESTAMP · HubSpot campaignemails</t>
        </is>
      </c>
      <c r="C336" s="26" t="n"/>
      <c r="D336" s="27">
        <f>IF(AND($C336="x",$A336&lt;&gt;""),$A336,"")</f>
        <v/>
      </c>
    </row>
    <row r="337">
      <c r="A337" s="25" t="inlineStr">
        <is>
          <t>campaignemails_updated_by_id</t>
        </is>
      </c>
      <c r="B337" s="29" t="inlineStr">
        <is>
          <t>Campaign Emails Updated by id · TEXT · HubSpot campaignemails</t>
        </is>
      </c>
      <c r="C337" s="26" t="n"/>
      <c r="D337" s="27">
        <f>IF(AND($C337="x",$A337&lt;&gt;""),$A337,"")</f>
        <v/>
      </c>
    </row>
    <row r="338">
      <c r="A338" s="25" t="inlineStr">
        <is>
          <t>campaignemails_webversion_domain</t>
        </is>
      </c>
      <c r="B338" s="29" t="inlineStr">
        <is>
          <t>Campaign Emails Webversion domain · TEXT · HubSpot campaignemails</t>
        </is>
      </c>
      <c r="C338" s="26" t="n"/>
      <c r="D338" s="27">
        <f>IF(AND($C338="x",$A338&lt;&gt;""),$A338,"")</f>
        <v/>
      </c>
    </row>
    <row r="339">
      <c r="A339" s="25" t="inlineStr">
        <is>
          <t>campaignemails_webversion_enabled</t>
        </is>
      </c>
      <c r="B339" s="29" t="inlineStr">
        <is>
          <t>Campaign Emails Webversion Enabled · BOOLEAN · HubSpot campaignemails</t>
        </is>
      </c>
      <c r="C339" s="26" t="n"/>
      <c r="D339" s="27">
        <f>IF(AND($C339="x",$A339&lt;&gt;""),$A339,"")</f>
        <v/>
      </c>
    </row>
    <row r="340">
      <c r="A340" s="25" t="inlineStr">
        <is>
          <t>campaignemails_webversion_expires_at</t>
        </is>
      </c>
      <c r="B340" s="29" t="inlineStr">
        <is>
          <t>Campaign Emails Webversion Expires At · TEXT · HubSpot campaignemails</t>
        </is>
      </c>
      <c r="C340" s="26" t="n"/>
      <c r="D340" s="27">
        <f>IF(AND($C340="x",$A340&lt;&gt;""),$A340,"")</f>
        <v/>
      </c>
    </row>
    <row r="341">
      <c r="A341" s="25" t="inlineStr">
        <is>
          <t>campaignemails_webversion_is_page_redirected</t>
        </is>
      </c>
      <c r="B341" s="29" t="inlineStr">
        <is>
          <t>Campaign Emails Webversion is page redirected · BOOLEAN · HubSpot campaignemails</t>
        </is>
      </c>
      <c r="C341" s="26" t="n"/>
      <c r="D341" s="27">
        <f>IF(AND($C341="x",$A341&lt;&gt;""),$A341,"")</f>
        <v/>
      </c>
    </row>
    <row r="342">
      <c r="A342" s="25" t="inlineStr">
        <is>
          <t>campaignemails_webversion_meta_description</t>
        </is>
      </c>
      <c r="B342" s="29" t="inlineStr">
        <is>
          <t>Campaign Emails Webversion Meta Description · TEXT · HubSpot campaignemails</t>
        </is>
      </c>
      <c r="C342" s="26" t="n"/>
      <c r="D342" s="27">
        <f>IF(AND($C342="x",$A342&lt;&gt;""),$A342,"")</f>
        <v/>
      </c>
    </row>
    <row r="343">
      <c r="A343" s="25" t="inlineStr">
        <is>
          <t>campaignemails_webversion_page_expiry_enabled</t>
        </is>
      </c>
      <c r="B343" s="29" t="inlineStr">
        <is>
          <t>Campaign Emails Webversion Page Expiry Enabled · BOOLEAN · HubSpot campaignemails</t>
        </is>
      </c>
      <c r="C343" s="26" t="n"/>
      <c r="D343" s="27">
        <f>IF(AND($C343="x",$A343&lt;&gt;""),$A343,"")</f>
        <v/>
      </c>
    </row>
    <row r="344">
      <c r="A344" s="25" t="inlineStr">
        <is>
          <t>campaignemails_webversion_redirect_to_page_id</t>
        </is>
      </c>
      <c r="B344" s="29" t="inlineStr">
        <is>
          <t>Campaign Emails Webversion Redirect to Page ID · TEXT · HubSpot campaignemails</t>
        </is>
      </c>
      <c r="C344" s="26" t="n"/>
      <c r="D344" s="27">
        <f>IF(AND($C344="x",$A344&lt;&gt;""),$A344,"")</f>
        <v/>
      </c>
    </row>
    <row r="345">
      <c r="A345" s="25" t="inlineStr">
        <is>
          <t>campaignemails_webversion_redirect_to_url</t>
        </is>
      </c>
      <c r="B345" s="29" t="inlineStr">
        <is>
          <t>Campaign Emails Webversion Redirect to URL · TEXT · HubSpot campaignemails</t>
        </is>
      </c>
      <c r="C345" s="26" t="n"/>
      <c r="D345" s="27">
        <f>IF(AND($C345="x",$A345&lt;&gt;""),$A345,"")</f>
        <v/>
      </c>
    </row>
    <row r="346">
      <c r="A346" s="25" t="inlineStr">
        <is>
          <t>campaignemails_webversion_slug</t>
        </is>
      </c>
      <c r="B346" s="29" t="inlineStr">
        <is>
          <t>Campaign Emails Webversion slug · TEXT · HubSpot campaignemails</t>
        </is>
      </c>
      <c r="C346" s="26" t="n"/>
      <c r="D346" s="27">
        <f>IF(AND($C346="x",$A346&lt;&gt;""),$A346,"")</f>
        <v/>
      </c>
    </row>
    <row r="347">
      <c r="A347" s="25" t="inlineStr">
        <is>
          <t>campaignemails_webversion_title</t>
        </is>
      </c>
      <c r="B347" s="29" t="inlineStr">
        <is>
          <t>Campaign Emails Webversion Title · TEXT · HubSpot campaignemails</t>
        </is>
      </c>
      <c r="C347" s="26" t="n"/>
      <c r="D347" s="27">
        <f>IF(AND($C347="x",$A347&lt;&gt;""),$A347,"")</f>
        <v/>
      </c>
    </row>
    <row r="348">
      <c r="A348" s="25" t="inlineStr">
        <is>
          <t>campaignemails_webversion_url</t>
        </is>
      </c>
      <c r="B348" s="29" t="inlineStr">
        <is>
          <t>Campaign Emails Webversion url · TEXT · HubSpot campaignemails</t>
        </is>
      </c>
      <c r="C348" s="26" t="n"/>
      <c r="D348" s="27">
        <f>IF(AND($C348="x",$A348&lt;&gt;""),$A348,"")</f>
        <v/>
      </c>
    </row>
    <row r="349">
      <c r="A349" s="25" t="inlineStr">
        <is>
          <t>channelaccounts_channel_id</t>
        </is>
      </c>
      <c r="B349" s="29" t="inlineStr">
        <is>
          <t>Channel Account Channel ID · TEXT · HubSpot channelaccounts</t>
        </is>
      </c>
      <c r="C349" s="26" t="n"/>
      <c r="D349" s="27">
        <f>IF(AND($C349="x",$A349&lt;&gt;""),$A349,"")</f>
        <v/>
      </c>
    </row>
    <row r="350">
      <c r="A350" s="25" t="inlineStr">
        <is>
          <t>channelaccounts_created_at</t>
        </is>
      </c>
      <c r="B350" s="29" t="inlineStr">
        <is>
          <t>Channel Account CreatedAt · TIMESTAMP · HubSpot channelaccounts</t>
        </is>
      </c>
      <c r="C350" s="26" t="n"/>
      <c r="D350" s="27">
        <f>IF(AND($C350="x",$A350&lt;&gt;""),$A350,"")</f>
        <v/>
      </c>
    </row>
    <row r="351">
      <c r="A351" s="25" t="inlineStr">
        <is>
          <t>channelaccounts_id</t>
        </is>
      </c>
      <c r="B351" s="29" t="inlineStr">
        <is>
          <t>Channel Account ID · TEXT · HubSpot channelaccounts</t>
        </is>
      </c>
      <c r="C351" s="26" t="n"/>
      <c r="D351" s="27">
        <f>IF(AND($C351="x",$A351&lt;&gt;""),$A351,"")</f>
        <v/>
      </c>
    </row>
    <row r="352">
      <c r="A352" s="25" t="inlineStr">
        <is>
          <t>channelaccounts_name</t>
        </is>
      </c>
      <c r="B352" s="29" t="inlineStr">
        <is>
          <t>Channel Account Name · TEXT · HubSpot channelaccounts</t>
        </is>
      </c>
      <c r="C352" s="26" t="n"/>
      <c r="D352" s="27">
        <f>IF(AND($C352="x",$A352&lt;&gt;""),$A352,"")</f>
        <v/>
      </c>
    </row>
    <row r="353">
      <c r="A353" s="25" t="inlineStr">
        <is>
          <t>cmspages_archived</t>
        </is>
      </c>
      <c r="B353" s="29" t="inlineStr">
        <is>
          <t>CMS Page Archived · BOOLEAN · HubSpot cmspages</t>
        </is>
      </c>
      <c r="C353" s="26" t="n"/>
      <c r="D353" s="27">
        <f>IF(AND($C353="x",$A353&lt;&gt;""),$A353,"")</f>
        <v/>
      </c>
    </row>
    <row r="354">
      <c r="A354" s="25" t="inlineStr">
        <is>
          <t>cmspages_authorname</t>
        </is>
      </c>
      <c r="B354" s="29" t="inlineStr">
        <is>
          <t>CMS Page Author Name · TEXT · HubSpot cmspages</t>
        </is>
      </c>
      <c r="C354" s="26" t="n"/>
      <c r="D354" s="27">
        <f>IF(AND($C354="x",$A354&lt;&gt;""),$A354,"")</f>
        <v/>
      </c>
    </row>
    <row r="355">
      <c r="A355" s="25" t="inlineStr">
        <is>
          <t>cmspages_created</t>
        </is>
      </c>
      <c r="B355" s="29" t="inlineStr">
        <is>
          <t>CMS Page Created At · TIMESTAMP · HubSpot cmspages</t>
        </is>
      </c>
      <c r="C355" s="26" t="n"/>
      <c r="D355" s="27">
        <f>IF(AND($C355="x",$A355&lt;&gt;""),$A355,"")</f>
        <v/>
      </c>
    </row>
    <row r="356">
      <c r="A356" s="25" t="inlineStr">
        <is>
          <t>cmspages_currentstate</t>
        </is>
      </c>
      <c r="B356" s="29" t="inlineStr">
        <is>
          <t>CMS Page Current State · TEXT · HubSpot cmspages</t>
        </is>
      </c>
      <c r="C356" s="26" t="n"/>
      <c r="D356" s="27">
        <f>IF(AND($C356="x",$A356&lt;&gt;""),$A356,"")</f>
        <v/>
      </c>
    </row>
    <row r="357">
      <c r="A357" s="25" t="inlineStr">
        <is>
          <t>cmspages_domain</t>
        </is>
      </c>
      <c r="B357" s="29" t="inlineStr">
        <is>
          <t>CMS Page Domain · TEXT · HubSpot cmspages</t>
        </is>
      </c>
      <c r="C357" s="26" t="n"/>
      <c r="D357" s="27">
        <f>IF(AND($C357="x",$A357&lt;&gt;""),$A357,"")</f>
        <v/>
      </c>
    </row>
    <row r="358">
      <c r="A358" s="25" t="inlineStr">
        <is>
          <t>cmspages_htmltitle</t>
        </is>
      </c>
      <c r="B358" s="29" t="inlineStr">
        <is>
          <t>CMS Page Title · TEXT · HubSpot cmspages</t>
        </is>
      </c>
      <c r="C358" s="26" t="n"/>
      <c r="D358" s="27">
        <f>IF(AND($C358="x",$A358&lt;&gt;""),$A358,"")</f>
        <v/>
      </c>
    </row>
    <row r="359">
      <c r="A359" s="25" t="inlineStr">
        <is>
          <t>cmspages_id</t>
        </is>
      </c>
      <c r="B359" s="29" t="inlineStr">
        <is>
          <t>CMS Page ID · TEXT · HubSpot cmspages</t>
        </is>
      </c>
      <c r="C359" s="26" t="n"/>
      <c r="D359" s="27">
        <f>IF(AND($C359="x",$A359&lt;&gt;""),$A359,"")</f>
        <v/>
      </c>
    </row>
    <row r="360">
      <c r="A360" s="25" t="inlineStr">
        <is>
          <t>cmspages_language</t>
        </is>
      </c>
      <c r="B360" s="29" t="inlineStr">
        <is>
          <t>CMS Page Language · TEXT · HubSpot cmspages</t>
        </is>
      </c>
      <c r="C360" s="26" t="n"/>
      <c r="D360" s="27">
        <f>IF(AND($C360="x",$A360&lt;&gt;""),$A360,"")</f>
        <v/>
      </c>
    </row>
    <row r="361">
      <c r="A361" s="25" t="inlineStr">
        <is>
          <t>cmspages_name</t>
        </is>
      </c>
      <c r="B361" s="29" t="inlineStr">
        <is>
          <t>CMS Page Internal Name · TEXT · HubSpot cmspages</t>
        </is>
      </c>
      <c r="C361" s="26" t="n"/>
      <c r="D361" s="27">
        <f>IF(AND($C361="x",$A361&lt;&gt;""),$A361,"")</f>
        <v/>
      </c>
    </row>
    <row r="362">
      <c r="A362" s="25" t="inlineStr">
        <is>
          <t>cmspages_publishdate</t>
        </is>
      </c>
      <c r="B362" s="29" t="inlineStr">
        <is>
          <t>CMS Page Publish Date · TIMESTAMP · HubSpot cmspages</t>
        </is>
      </c>
      <c r="C362" s="26" t="n"/>
      <c r="D362" s="27">
        <f>IF(AND($C362="x",$A362&lt;&gt;""),$A362,"")</f>
        <v/>
      </c>
    </row>
    <row r="363">
      <c r="A363" s="25" t="inlineStr">
        <is>
          <t>cmspages_slug</t>
        </is>
      </c>
      <c r="B363" s="29" t="inlineStr">
        <is>
          <t>CMS Page Slug · TEXT · HubSpot cmspages</t>
        </is>
      </c>
      <c r="C363" s="26" t="n"/>
      <c r="D363" s="27">
        <f>IF(AND($C363="x",$A363&lt;&gt;""),$A363,"")</f>
        <v/>
      </c>
    </row>
    <row r="364">
      <c r="A364" s="25" t="inlineStr">
        <is>
          <t>cmspages_state</t>
        </is>
      </c>
      <c r="B364" s="29" t="inlineStr">
        <is>
          <t>CMS Page State · TEXT · HubSpot cmspages</t>
        </is>
      </c>
      <c r="C364" s="26" t="n"/>
      <c r="D364" s="27">
        <f>IF(AND($C364="x",$A364&lt;&gt;""),$A364,"")</f>
        <v/>
      </c>
    </row>
    <row r="365">
      <c r="A365" s="25" t="inlineStr">
        <is>
          <t>cmspages_templatepath</t>
        </is>
      </c>
      <c r="B365" s="29" t="inlineStr">
        <is>
          <t>CMS Page Template Path · TEXT · HubSpot cmspages</t>
        </is>
      </c>
      <c r="C365" s="26" t="n"/>
      <c r="D365" s="27">
        <f>IF(AND($C365="x",$A365&lt;&gt;""),$A365,"")</f>
        <v/>
      </c>
    </row>
    <row r="366">
      <c r="A366" s="25" t="inlineStr">
        <is>
          <t>cmspages_updated</t>
        </is>
      </c>
      <c r="B366" s="29" t="inlineStr">
        <is>
          <t>CMS Page Updated At · TIMESTAMP · HubSpot cmspages</t>
        </is>
      </c>
      <c r="C366" s="26" t="n"/>
      <c r="D366" s="27">
        <f>IF(AND($C366="x",$A366&lt;&gt;""),$A366,"")</f>
        <v/>
      </c>
    </row>
    <row r="367">
      <c r="A367" s="25" t="inlineStr">
        <is>
          <t>cmspages_url</t>
        </is>
      </c>
      <c r="B367" s="29" t="inlineStr">
        <is>
          <t>CMS Page URL · TEXT · HubSpot cmspages</t>
        </is>
      </c>
      <c r="C367" s="26" t="n"/>
      <c r="D367" s="27">
        <f>IF(AND($C367="x",$A367&lt;&gt;""),$A367,"")</f>
        <v/>
      </c>
    </row>
    <row r="368">
      <c r="A368" s="25" t="inlineStr">
        <is>
          <t>company_about_us</t>
        </is>
      </c>
      <c r="B368" s="29" t="inlineStr">
        <is>
          <t>Company About Us · TEXT · HubSpot company</t>
        </is>
      </c>
      <c r="C368" s="26" t="n"/>
      <c r="D368" s="27">
        <f>IF(AND($C368="x",$A368&lt;&gt;""),$A368,"")</f>
        <v/>
      </c>
    </row>
    <row r="369">
      <c r="A369" s="25" t="inlineStr">
        <is>
          <t>company_address</t>
        </is>
      </c>
      <c r="B369" s="29" t="inlineStr">
        <is>
          <t>Company Street Address · TEXT · HubSpot company</t>
        </is>
      </c>
      <c r="C369" s="26" t="n"/>
      <c r="D369" s="27">
        <f>IF(AND($C369="x",$A369&lt;&gt;""),$A369,"")</f>
        <v/>
      </c>
    </row>
    <row r="370">
      <c r="A370" s="25" t="inlineStr">
        <is>
          <t>company_address2</t>
        </is>
      </c>
      <c r="B370" s="29" t="inlineStr">
        <is>
          <t>Company Street Address 2 · TEXT · HubSpot company</t>
        </is>
      </c>
      <c r="C370" s="26" t="n"/>
      <c r="D370" s="27">
        <f>IF(AND($C370="x",$A370&lt;&gt;""),$A370,"")</f>
        <v/>
      </c>
    </row>
    <row r="371">
      <c r="A371" s="25" t="inlineStr">
        <is>
          <t>company_annualrevenue</t>
        </is>
      </c>
      <c r="B371" s="29" t="inlineStr">
        <is>
          <t>Company Annual Revenue · NUMERIC · HubSpot company</t>
        </is>
      </c>
      <c r="C371" s="26" t="n"/>
      <c r="D371" s="27">
        <f>IF(AND($C371="x",$A371&lt;&gt;""),$A371,"")</f>
        <v/>
      </c>
    </row>
    <row r="372">
      <c r="A372" s="25" t="inlineStr">
        <is>
          <t>company_city</t>
        </is>
      </c>
      <c r="B372" s="29" t="inlineStr">
        <is>
          <t>Company City · CITY · HubSpot company</t>
        </is>
      </c>
      <c r="C372" s="26" t="n"/>
      <c r="D372" s="27">
        <f>IF(AND($C372="x",$A372&lt;&gt;""),$A372,"")</f>
        <v/>
      </c>
    </row>
    <row r="373">
      <c r="A373" s="25" t="inlineStr">
        <is>
          <t>company_closedate</t>
        </is>
      </c>
      <c r="B373" s="29" t="inlineStr">
        <is>
          <t>Company Close Date · TIMESTAMP · HubSpot company</t>
        </is>
      </c>
      <c r="C373" s="26" t="n"/>
      <c r="D373" s="27">
        <f>IF(AND($C373="x",$A373&lt;&gt;""),$A373,"")</f>
        <v/>
      </c>
    </row>
    <row r="374">
      <c r="A374" s="25" t="inlineStr">
        <is>
          <t>company_count</t>
        </is>
      </c>
      <c r="B374" s="29" t="inlineStr">
        <is>
          <t>Company count · NUMERIC · HubSpot company</t>
        </is>
      </c>
      <c r="C374" s="26" t="n"/>
      <c r="D374" s="27">
        <f>IF(AND($C374="x",$A374&lt;&gt;""),$A374,"")</f>
        <v/>
      </c>
    </row>
    <row r="375">
      <c r="A375" s="25" t="inlineStr">
        <is>
          <t>company_country</t>
        </is>
      </c>
      <c r="B375" s="29" t="inlineStr">
        <is>
          <t>Company Country/Region · COUNTRY · HubSpot company</t>
        </is>
      </c>
      <c r="C375" s="26" t="n"/>
      <c r="D375" s="27">
        <f>IF(AND($C375="x",$A375&lt;&gt;""),$A375,"")</f>
        <v/>
      </c>
    </row>
    <row r="376">
      <c r="A376" s="25" t="inlineStr">
        <is>
          <t>company_createdate</t>
        </is>
      </c>
      <c r="B376" s="29" t="inlineStr">
        <is>
          <t>Company Create Date · TIMESTAMP · HubSpot company</t>
        </is>
      </c>
      <c r="C376" s="26" t="n"/>
      <c r="D376" s="27">
        <f>IF(AND($C376="x",$A376&lt;&gt;""),$A376,"")</f>
        <v/>
      </c>
    </row>
    <row r="377">
      <c r="A377" s="25" t="inlineStr">
        <is>
          <t>company_days_to_close</t>
        </is>
      </c>
      <c r="B377" s="29" t="inlineStr">
        <is>
          <t>Company Days to Close · NUMERIC · HubSpot company</t>
        </is>
      </c>
      <c r="C377" s="26" t="n"/>
      <c r="D377" s="27">
        <f>IF(AND($C377="x",$A377&lt;&gt;""),$A377,"")</f>
        <v/>
      </c>
    </row>
    <row r="378">
      <c r="A378" s="25" t="inlineStr">
        <is>
          <t>company_description</t>
        </is>
      </c>
      <c r="B378" s="29" t="inlineStr">
        <is>
          <t>Company Description · TEXT · HubSpot company</t>
        </is>
      </c>
      <c r="C378" s="26" t="n"/>
      <c r="D378" s="27">
        <f>IF(AND($C378="x",$A378&lt;&gt;""),$A378,"")</f>
        <v/>
      </c>
    </row>
    <row r="379">
      <c r="A379" s="25" t="inlineStr">
        <is>
          <t>company_domain</t>
        </is>
      </c>
      <c r="B379" s="29" t="inlineStr">
        <is>
          <t>Company Domain Name · TEXT · HubSpot company</t>
        </is>
      </c>
      <c r="C379" s="26" t="n"/>
      <c r="D379" s="27">
        <f>IF(AND($C379="x",$A379&lt;&gt;""),$A379,"")</f>
        <v/>
      </c>
    </row>
    <row r="380">
      <c r="A380" s="25" t="inlineStr">
        <is>
          <t>company_engagements_last_meeting_booked</t>
        </is>
      </c>
      <c r="B380" s="29" t="inlineStr">
        <is>
          <t>Company Date of last meeting booked in meetings tool · TIMESTAMP · HubSpot company</t>
        </is>
      </c>
      <c r="C380" s="26" t="n"/>
      <c r="D380" s="27">
        <f>IF(AND($C380="x",$A380&lt;&gt;""),$A380,"")</f>
        <v/>
      </c>
    </row>
    <row r="381">
      <c r="A381" s="25" t="inlineStr">
        <is>
          <t>company_engagements_last_meeting_booked_campaign</t>
        </is>
      </c>
      <c r="B381" s="29" t="inlineStr">
        <is>
          <t>Company Campaign of last booking in meetings tool · TEXT · HubSpot company</t>
        </is>
      </c>
      <c r="C381" s="26" t="n"/>
      <c r="D381" s="27">
        <f>IF(AND($C381="x",$A381&lt;&gt;""),$A381,"")</f>
        <v/>
      </c>
    </row>
    <row r="382">
      <c r="A382" s="25" t="inlineStr">
        <is>
          <t>company_engagements_last_meeting_booked_medium</t>
        </is>
      </c>
      <c r="B382" s="29" t="inlineStr">
        <is>
          <t>Company Medium of last booking in meetings tool · TEXT · HubSpot company</t>
        </is>
      </c>
      <c r="C382" s="26" t="n"/>
      <c r="D382" s="27">
        <f>IF(AND($C382="x",$A382&lt;&gt;""),$A382,"")</f>
        <v/>
      </c>
    </row>
    <row r="383">
      <c r="A383" s="25" t="inlineStr">
        <is>
          <t>company_engagements_last_meeting_booked_source</t>
        </is>
      </c>
      <c r="B383" s="29" t="inlineStr">
        <is>
          <t>Company Source of last booking in meetings tool · TEXT · HubSpot company</t>
        </is>
      </c>
      <c r="C383" s="26" t="n"/>
      <c r="D383" s="27">
        <f>IF(AND($C383="x",$A383&lt;&gt;""),$A383,"")</f>
        <v/>
      </c>
    </row>
    <row r="384">
      <c r="A384" s="25" t="inlineStr">
        <is>
          <t>company_facebook_company_page</t>
        </is>
      </c>
      <c r="B384" s="29" t="inlineStr">
        <is>
          <t>Company Facebook Company Page · TEXT · HubSpot company</t>
        </is>
      </c>
      <c r="C384" s="26" t="n"/>
      <c r="D384" s="27">
        <f>IF(AND($C384="x",$A384&lt;&gt;""),$A384,"")</f>
        <v/>
      </c>
    </row>
    <row r="385">
      <c r="A385" s="25" t="inlineStr">
        <is>
          <t>company_facebookfans</t>
        </is>
      </c>
      <c r="B385" s="29" t="inlineStr">
        <is>
          <t>Company Facebook Fans · NUMERIC · HubSpot company</t>
        </is>
      </c>
      <c r="C385" s="26" t="n"/>
      <c r="D385" s="27">
        <f>IF(AND($C385="x",$A385&lt;&gt;""),$A385,"")</f>
        <v/>
      </c>
    </row>
    <row r="386">
      <c r="A386" s="25" t="inlineStr">
        <is>
          <t>company_first_contact_createdate</t>
        </is>
      </c>
      <c r="B386" s="29" t="inlineStr">
        <is>
          <t>Company First Contact Create Date · TIMESTAMP · HubSpot company</t>
        </is>
      </c>
      <c r="C386" s="26" t="n"/>
      <c r="D386" s="27">
        <f>IF(AND($C386="x",$A386&lt;&gt;""),$A386,"")</f>
        <v/>
      </c>
    </row>
    <row r="387">
      <c r="A387" s="25" t="inlineStr">
        <is>
          <t>company_first_conversion_date</t>
        </is>
      </c>
      <c r="B387" s="29" t="inlineStr">
        <is>
          <t>Company First Conversion Date · TIMESTAMP · HubSpot company</t>
        </is>
      </c>
      <c r="C387" s="26" t="n"/>
      <c r="D387" s="27">
        <f>IF(AND($C387="x",$A387&lt;&gt;""),$A387,"")</f>
        <v/>
      </c>
    </row>
    <row r="388">
      <c r="A388" s="25" t="inlineStr">
        <is>
          <t>company_first_conversion_event_name</t>
        </is>
      </c>
      <c r="B388" s="29" t="inlineStr">
        <is>
          <t>Company First Conversion · TEXT · HubSpot company</t>
        </is>
      </c>
      <c r="C388" s="26" t="n"/>
      <c r="D388" s="27">
        <f>IF(AND($C388="x",$A388&lt;&gt;""),$A388,"")</f>
        <v/>
      </c>
    </row>
    <row r="389">
      <c r="A389" s="25" t="inlineStr">
        <is>
          <t>company_first_deal_created_date</t>
        </is>
      </c>
      <c r="B389" s="29" t="inlineStr">
        <is>
          <t>Company First Deal Created Date · TIMESTAMP · HubSpot company</t>
        </is>
      </c>
      <c r="C389" s="26" t="n"/>
      <c r="D389" s="27">
        <f>IF(AND($C389="x",$A389&lt;&gt;""),$A389,"")</f>
        <v/>
      </c>
    </row>
    <row r="390">
      <c r="A390" s="25" t="inlineStr">
        <is>
          <t>company_founded_year</t>
        </is>
      </c>
      <c r="B390" s="29" t="inlineStr">
        <is>
          <t>Company Year Founded · TEXT · HubSpot company</t>
        </is>
      </c>
      <c r="C390" s="26" t="n"/>
      <c r="D390" s="27">
        <f>IF(AND($C390="x",$A390&lt;&gt;""),$A390,"")</f>
        <v/>
      </c>
    </row>
    <row r="391">
      <c r="A391" s="25" t="inlineStr">
        <is>
          <t>company_googleplus_page</t>
        </is>
      </c>
      <c r="B391" s="29" t="inlineStr">
        <is>
          <t>Company Google Plus Page · TEXT · HubSpot company</t>
        </is>
      </c>
      <c r="C391" s="26" t="n"/>
      <c r="D391" s="27">
        <f>IF(AND($C391="x",$A391&lt;&gt;""),$A391,"")</f>
        <v/>
      </c>
    </row>
    <row r="392">
      <c r="A392" s="25" t="inlineStr">
        <is>
          <t>company_hs_analytics_first_timestamp</t>
        </is>
      </c>
      <c r="B392" s="29" t="inlineStr">
        <is>
          <t>Company Time First Seen · TIMESTAMP · HubSpot company</t>
        </is>
      </c>
      <c r="C392" s="26" t="n"/>
      <c r="D392" s="27">
        <f>IF(AND($C392="x",$A392&lt;&gt;""),$A392,"")</f>
        <v/>
      </c>
    </row>
    <row r="393">
      <c r="A393" s="25" t="inlineStr">
        <is>
          <t>company_hs_analytics_first_touch_converting_campaign</t>
        </is>
      </c>
      <c r="B393" s="29" t="inlineStr">
        <is>
          <t>Company First Touch Converting Campaign · TEXT · HubSpot company</t>
        </is>
      </c>
      <c r="C393" s="26" t="n"/>
      <c r="D393" s="27">
        <f>IF(AND($C393="x",$A393&lt;&gt;""),$A393,"")</f>
        <v/>
      </c>
    </row>
    <row r="394">
      <c r="A394" s="25" t="inlineStr">
        <is>
          <t>company_hs_analytics_first_visit_timestamp</t>
        </is>
      </c>
      <c r="B394" s="29" t="inlineStr">
        <is>
          <t>Company Time of First Session · TIMESTAMP · HubSpot company</t>
        </is>
      </c>
      <c r="C394" s="26" t="n"/>
      <c r="D394" s="27">
        <f>IF(AND($C394="x",$A394&lt;&gt;""),$A394,"")</f>
        <v/>
      </c>
    </row>
    <row r="395">
      <c r="A395" s="25" t="inlineStr">
        <is>
          <t>company_hs_analytics_last_timestamp</t>
        </is>
      </c>
      <c r="B395" s="29" t="inlineStr">
        <is>
          <t>Company Time Last Seen · TIMESTAMP · HubSpot company</t>
        </is>
      </c>
      <c r="C395" s="26" t="n"/>
      <c r="D395" s="27">
        <f>IF(AND($C395="x",$A395&lt;&gt;""),$A395,"")</f>
        <v/>
      </c>
    </row>
    <row r="396">
      <c r="A396" s="25" t="inlineStr">
        <is>
          <t>company_hs_analytics_last_touch_converting_campaign</t>
        </is>
      </c>
      <c r="B396" s="29" t="inlineStr">
        <is>
          <t>Company Last Touch Converting Campaign · TEXT · HubSpot company</t>
        </is>
      </c>
      <c r="C396" s="26" t="n"/>
      <c r="D396" s="27">
        <f>IF(AND($C396="x",$A396&lt;&gt;""),$A396,"")</f>
        <v/>
      </c>
    </row>
    <row r="397">
      <c r="A397" s="25" t="inlineStr">
        <is>
          <t>company_hs_analytics_last_visit_timestamp</t>
        </is>
      </c>
      <c r="B397" s="29" t="inlineStr">
        <is>
          <t>Company Time of Last Session · TIMESTAMP · HubSpot company</t>
        </is>
      </c>
      <c r="C397" s="26" t="n"/>
      <c r="D397" s="27">
        <f>IF(AND($C397="x",$A397&lt;&gt;""),$A397,"")</f>
        <v/>
      </c>
    </row>
    <row r="398">
      <c r="A398" s="25" t="inlineStr">
        <is>
          <t>company_hs_analytics_num_page_views</t>
        </is>
      </c>
      <c r="B398" s="29" t="inlineStr">
        <is>
          <t>Company Number of Pageviews · NUMERIC · HubSpot company</t>
        </is>
      </c>
      <c r="C398" s="26" t="n"/>
      <c r="D398" s="27">
        <f>IF(AND($C398="x",$A398&lt;&gt;""),$A398,"")</f>
        <v/>
      </c>
    </row>
    <row r="399">
      <c r="A399" s="25" t="inlineStr">
        <is>
          <t>company_hs_analytics_num_visits</t>
        </is>
      </c>
      <c r="B399" s="29" t="inlineStr">
        <is>
          <t>Company Number of Sessions · NUMERIC · HubSpot company</t>
        </is>
      </c>
      <c r="C399" s="26" t="n"/>
      <c r="D399" s="27">
        <f>IF(AND($C399="x",$A399&lt;&gt;""),$A399,"")</f>
        <v/>
      </c>
    </row>
    <row r="400">
      <c r="A400" s="25" t="inlineStr">
        <is>
          <t>company_hs_analytics_source</t>
        </is>
      </c>
      <c r="B400" s="29" t="inlineStr">
        <is>
          <t>Company Original Source Type · TEXT · HubSpot company</t>
        </is>
      </c>
      <c r="C400" s="26" t="n"/>
      <c r="D400" s="27">
        <f>IF(AND($C400="x",$A400&lt;&gt;""),$A400,"")</f>
        <v/>
      </c>
    </row>
    <row r="401">
      <c r="A401" s="25" t="inlineStr">
        <is>
          <t>company_hs_analytics_source_data_1</t>
        </is>
      </c>
      <c r="B401" s="29" t="inlineStr">
        <is>
          <t>Company Original Source Data 1 · TEXT · HubSpot company</t>
        </is>
      </c>
      <c r="C401" s="26" t="n"/>
      <c r="D401" s="27">
        <f>IF(AND($C401="x",$A401&lt;&gt;""),$A401,"")</f>
        <v/>
      </c>
    </row>
    <row r="402">
      <c r="A402" s="25" t="inlineStr">
        <is>
          <t>company_hs_analytics_source_data_2</t>
        </is>
      </c>
      <c r="B402" s="29" t="inlineStr">
        <is>
          <t>Company Original Source Data 2 · TEXT · HubSpot company</t>
        </is>
      </c>
      <c r="C402" s="26" t="n"/>
      <c r="D402" s="27">
        <f>IF(AND($C402="x",$A402&lt;&gt;""),$A402,"")</f>
        <v/>
      </c>
    </row>
    <row r="403">
      <c r="A403" s="25" t="inlineStr">
        <is>
          <t>company_hs_createdate</t>
        </is>
      </c>
      <c r="B403" s="29" t="inlineStr">
        <is>
          <t>Company object create date/time · TIMESTAMP · HubSpot company</t>
        </is>
      </c>
      <c r="C403" s="26" t="n"/>
      <c r="D403" s="27">
        <f>IF(AND($C403="x",$A403&lt;&gt;""),$A403,"")</f>
        <v/>
      </c>
    </row>
    <row r="404">
      <c r="A404" s="25" t="inlineStr">
        <is>
          <t>company_hs_ideal_customer_profile</t>
        </is>
      </c>
      <c r="B404" s="29" t="inlineStr">
        <is>
          <t>Company Ideal Customer Profile Tier · TEXT · HubSpot company</t>
        </is>
      </c>
      <c r="C404" s="26" t="n"/>
      <c r="D404" s="27">
        <f>IF(AND($C404="x",$A404&lt;&gt;""),$A404,"")</f>
        <v/>
      </c>
    </row>
    <row r="405">
      <c r="A405" s="25" t="inlineStr">
        <is>
          <t>company_hs_is_target_account</t>
        </is>
      </c>
      <c r="B405" s="29" t="inlineStr">
        <is>
          <t>Company Target Account · BOOLEAN · HubSpot company</t>
        </is>
      </c>
      <c r="C405" s="26" t="n"/>
      <c r="D405" s="27">
        <f>IF(AND($C405="x",$A405&lt;&gt;""),$A405,"")</f>
        <v/>
      </c>
    </row>
    <row r="406">
      <c r="A406" s="25" t="inlineStr">
        <is>
          <t>company_hs_last_booked_meeting_date</t>
        </is>
      </c>
      <c r="B406" s="29" t="inlineStr">
        <is>
          <t>Company Last Booked Meeting Date · TIMESTAMP · HubSpot company</t>
        </is>
      </c>
      <c r="C406" s="26" t="n"/>
      <c r="D406" s="27">
        <f>IF(AND($C406="x",$A406&lt;&gt;""),$A406,"")</f>
        <v/>
      </c>
    </row>
    <row r="407">
      <c r="A407" s="25" t="inlineStr">
        <is>
          <t>company_hs_last_logged_call_date</t>
        </is>
      </c>
      <c r="B407" s="29" t="inlineStr">
        <is>
          <t>Company Last Logged Call Date · TIMESTAMP · HubSpot company</t>
        </is>
      </c>
      <c r="C407" s="26" t="n"/>
      <c r="D407" s="27">
        <f>IF(AND($C407="x",$A407&lt;&gt;""),$A407,"")</f>
        <v/>
      </c>
    </row>
    <row r="408">
      <c r="A408" s="25" t="inlineStr">
        <is>
          <t>company_hs_last_open_task_date</t>
        </is>
      </c>
      <c r="B408" s="29" t="inlineStr">
        <is>
          <t>Company Last Open Task Date · TIMESTAMP · HubSpot company</t>
        </is>
      </c>
      <c r="C408" s="26" t="n"/>
      <c r="D408" s="27">
        <f>IF(AND($C408="x",$A408&lt;&gt;""),$A408,"")</f>
        <v/>
      </c>
    </row>
    <row r="409">
      <c r="A409" s="25" t="inlineStr">
        <is>
          <t>company_hs_last_sales_activity_timestamp</t>
        </is>
      </c>
      <c r="B409" s="29" t="inlineStr">
        <is>
          <t>Company Last Engagement Date · TIMESTAMP · HubSpot company</t>
        </is>
      </c>
      <c r="C409" s="26" t="n"/>
      <c r="D409" s="27">
        <f>IF(AND($C409="x",$A409&lt;&gt;""),$A409,"")</f>
        <v/>
      </c>
    </row>
    <row r="410">
      <c r="A410" s="25" t="inlineStr">
        <is>
          <t>company_hs_lastmodifieddate</t>
        </is>
      </c>
      <c r="B410" s="29" t="inlineStr">
        <is>
          <t>Company Last Modified Date · TIMESTAMP · HubSpot company</t>
        </is>
      </c>
      <c r="C410" s="26" t="n"/>
      <c r="D410" s="27">
        <f>IF(AND($C410="x",$A410&lt;&gt;""),$A410,"")</f>
        <v/>
      </c>
    </row>
    <row r="411">
      <c r="A411" s="25" t="inlineStr">
        <is>
          <t>company_hs_lead_status</t>
        </is>
      </c>
      <c r="B411" s="29" t="inlineStr">
        <is>
          <t>Company Lead Status · TEXT · HubSpot company</t>
        </is>
      </c>
      <c r="C411" s="26" t="n"/>
      <c r="D411" s="27">
        <f>IF(AND($C411="x",$A411&lt;&gt;""),$A411,"")</f>
        <v/>
      </c>
    </row>
    <row r="412">
      <c r="A412" s="25" t="inlineStr">
        <is>
          <t>company_hs_num_blockers</t>
        </is>
      </c>
      <c r="B412" s="29" t="inlineStr">
        <is>
          <t>Company Number of blockers · NUMERIC · HubSpot company</t>
        </is>
      </c>
      <c r="C412" s="26" t="n"/>
      <c r="D412" s="27">
        <f>IF(AND($C412="x",$A412&lt;&gt;""),$A412,"")</f>
        <v/>
      </c>
    </row>
    <row r="413">
      <c r="A413" s="25" t="inlineStr">
        <is>
          <t>company_hs_num_child_companies</t>
        </is>
      </c>
      <c r="B413" s="29" t="inlineStr">
        <is>
          <t>Company Number of child companies · NUMERIC · HubSpot company</t>
        </is>
      </c>
      <c r="C413" s="26" t="n"/>
      <c r="D413" s="27">
        <f>IF(AND($C413="x",$A413&lt;&gt;""),$A413,"")</f>
        <v/>
      </c>
    </row>
    <row r="414">
      <c r="A414" s="25" t="inlineStr">
        <is>
          <t>company_hs_num_contacts_with_buying_roles</t>
        </is>
      </c>
      <c r="B414" s="29" t="inlineStr">
        <is>
          <t>Company Number of contacts with a buying role · NUMERIC · HubSpot company</t>
        </is>
      </c>
      <c r="C414" s="26" t="n"/>
      <c r="D414" s="27">
        <f>IF(AND($C414="x",$A414&lt;&gt;""),$A414,"")</f>
        <v/>
      </c>
    </row>
    <row r="415">
      <c r="A415" s="25" t="inlineStr">
        <is>
          <t>company_hs_num_decision_makers</t>
        </is>
      </c>
      <c r="B415" s="29" t="inlineStr">
        <is>
          <t>Company Number of decision makers · NUMERIC · HubSpot company</t>
        </is>
      </c>
      <c r="C415" s="26" t="n"/>
      <c r="D415" s="27">
        <f>IF(AND($C415="x",$A415&lt;&gt;""),$A415,"")</f>
        <v/>
      </c>
    </row>
    <row r="416">
      <c r="A416" s="25" t="inlineStr">
        <is>
          <t>company_hs_num_open_deals</t>
        </is>
      </c>
      <c r="B416" s="29" t="inlineStr">
        <is>
          <t>Company Number of open deals · NUMERIC · HubSpot company</t>
        </is>
      </c>
      <c r="C416" s="26" t="n"/>
      <c r="D416" s="27">
        <f>IF(AND($C416="x",$A416&lt;&gt;""),$A416,"")</f>
        <v/>
      </c>
    </row>
    <row r="417">
      <c r="A417" s="25" t="inlineStr">
        <is>
          <t>company_hs_object_id</t>
        </is>
      </c>
      <c r="B417" s="29" t="inlineStr">
        <is>
          <t>Company HubSpot ID · TEXT · HubSpot company</t>
        </is>
      </c>
      <c r="C417" s="26" t="n"/>
      <c r="D417" s="27">
        <f>IF(AND($C417="x",$A417&lt;&gt;""),$A417,"")</f>
        <v/>
      </c>
    </row>
    <row r="418">
      <c r="A418" s="25" t="inlineStr">
        <is>
          <t>company_hs_parent_company_id</t>
        </is>
      </c>
      <c r="B418" s="29" t="inlineStr">
        <is>
          <t>Parent Company · NUMERIC · HubSpot company</t>
        </is>
      </c>
      <c r="C418" s="26" t="n"/>
      <c r="D418" s="27">
        <f>IF(AND($C418="x",$A418&lt;&gt;""),$A418,"")</f>
        <v/>
      </c>
    </row>
    <row r="419">
      <c r="A419" s="25" t="inlineStr">
        <is>
          <t>company_hs_predictivecontactscore_v2</t>
        </is>
      </c>
      <c r="B419" s="29" t="inlineStr">
        <is>
          <t>Company Likelihood to close · NUMERIC · HubSpot company</t>
        </is>
      </c>
      <c r="C419" s="26" t="n"/>
      <c r="D419" s="27">
        <f>IF(AND($C419="x",$A419&lt;&gt;""),$A419,"")</f>
        <v/>
      </c>
    </row>
    <row r="420">
      <c r="A420" s="25" t="inlineStr">
        <is>
          <t>company_hs_total_deal_value</t>
        </is>
      </c>
      <c r="B420" s="29" t="inlineStr">
        <is>
          <t>Company Total open deal value · NUMERIC · HubSpot company</t>
        </is>
      </c>
      <c r="C420" s="26" t="n"/>
      <c r="D420" s="27">
        <f>IF(AND($C420="x",$A420&lt;&gt;""),$A420,"")</f>
        <v/>
      </c>
    </row>
    <row r="421">
      <c r="A421" s="25" t="inlineStr">
        <is>
          <t>company_hubspot_owner_assigneddate</t>
        </is>
      </c>
      <c r="B421" s="29" t="inlineStr">
        <is>
          <t>Company Owner Assigned Date · TIMESTAMP · HubSpot company</t>
        </is>
      </c>
      <c r="C421" s="26" t="n"/>
      <c r="D421" s="27">
        <f>IF(AND($C421="x",$A421&lt;&gt;""),$A421,"")</f>
        <v/>
      </c>
    </row>
    <row r="422">
      <c r="A422" s="25" t="inlineStr">
        <is>
          <t>company_hubspot_owner_id</t>
        </is>
      </c>
      <c r="B422" s="29" t="inlineStr">
        <is>
          <t>Company owner · TEXT · HubSpot company</t>
        </is>
      </c>
      <c r="C422" s="26" t="n"/>
      <c r="D422" s="27">
        <f>IF(AND($C422="x",$A422&lt;&gt;""),$A422,"")</f>
        <v/>
      </c>
    </row>
    <row r="423">
      <c r="A423" s="25" t="inlineStr">
        <is>
          <t>company_hubspot_team_id</t>
        </is>
      </c>
      <c r="B423" s="29" t="inlineStr">
        <is>
          <t>Company HubSpot Team · TEXT · HubSpot company</t>
        </is>
      </c>
      <c r="C423" s="26" t="n"/>
      <c r="D423" s="27">
        <f>IF(AND($C423="x",$A423&lt;&gt;""),$A423,"")</f>
        <v/>
      </c>
    </row>
    <row r="424">
      <c r="A424" s="25" t="inlineStr">
        <is>
          <t>company_industry</t>
        </is>
      </c>
      <c r="B424" s="29" t="inlineStr">
        <is>
          <t>Company Industry · TEXT · HubSpot company</t>
        </is>
      </c>
      <c r="C424" s="26" t="n"/>
      <c r="D424" s="27">
        <f>IF(AND($C424="x",$A424&lt;&gt;""),$A424,"")</f>
        <v/>
      </c>
    </row>
    <row r="425">
      <c r="A425" s="25" t="inlineStr">
        <is>
          <t>company_is_public</t>
        </is>
      </c>
      <c r="B425" s="29" t="inlineStr">
        <is>
          <t>Company Is Public · BOOLEAN · HubSpot company</t>
        </is>
      </c>
      <c r="C425" s="26" t="n"/>
      <c r="D425" s="27">
        <f>IF(AND($C425="x",$A425&lt;&gt;""),$A425,"")</f>
        <v/>
      </c>
    </row>
    <row r="426">
      <c r="A426" s="25" t="inlineStr">
        <is>
          <t>company_lifecyclestage</t>
        </is>
      </c>
      <c r="B426" s="29" t="inlineStr">
        <is>
          <t>Company Lifecycle Stage · TEXT · HubSpot company</t>
        </is>
      </c>
      <c r="C426" s="26" t="n"/>
      <c r="D426" s="27">
        <f>IF(AND($C426="x",$A426&lt;&gt;""),$A426,"")</f>
        <v/>
      </c>
    </row>
    <row r="427">
      <c r="A427" s="25" t="inlineStr">
        <is>
          <t>company_linkedin_company_page</t>
        </is>
      </c>
      <c r="B427" s="29" t="inlineStr">
        <is>
          <t>LinkedIn Company Page · TEXT · HubSpot company</t>
        </is>
      </c>
      <c r="C427" s="26" t="n"/>
      <c r="D427" s="27">
        <f>IF(AND($C427="x",$A427&lt;&gt;""),$A427,"")</f>
        <v/>
      </c>
    </row>
    <row r="428">
      <c r="A428" s="25" t="inlineStr">
        <is>
          <t>company_linkedinbio</t>
        </is>
      </c>
      <c r="B428" s="29" t="inlineStr">
        <is>
          <t>Company LinkedIn Bio · TEXT · HubSpot company</t>
        </is>
      </c>
      <c r="C428" s="26" t="n"/>
      <c r="D428" s="27">
        <f>IF(AND($C428="x",$A428&lt;&gt;""),$A428,"")</f>
        <v/>
      </c>
    </row>
    <row r="429">
      <c r="A429" s="25" t="inlineStr">
        <is>
          <t>company_name</t>
        </is>
      </c>
      <c r="B429" s="29" t="inlineStr">
        <is>
          <t>Company Name (Duplicate) · TEXT · HubSpot company</t>
        </is>
      </c>
      <c r="C429" s="26" t="n"/>
      <c r="D429" s="27">
        <f>IF(AND($C429="x",$A429&lt;&gt;""),$A429,"")</f>
        <v/>
      </c>
    </row>
    <row r="430">
      <c r="A430" s="25" t="inlineStr">
        <is>
          <t>company_notes_last_contacted</t>
        </is>
      </c>
      <c r="B430" s="29" t="inlineStr">
        <is>
          <t>Company Last Contacted · TIMESTAMP · HubSpot company</t>
        </is>
      </c>
      <c r="C430" s="26" t="n"/>
      <c r="D430" s="27">
        <f>IF(AND($C430="x",$A430&lt;&gt;""),$A430,"")</f>
        <v/>
      </c>
    </row>
    <row r="431">
      <c r="A431" s="25" t="inlineStr">
        <is>
          <t>company_notes_last_updated</t>
        </is>
      </c>
      <c r="B431" s="29" t="inlineStr">
        <is>
          <t>Company Last Activity Date · TIMESTAMP · HubSpot company</t>
        </is>
      </c>
      <c r="C431" s="26" t="n"/>
      <c r="D431" s="27">
        <f>IF(AND($C431="x",$A431&lt;&gt;""),$A431,"")</f>
        <v/>
      </c>
    </row>
    <row r="432">
      <c r="A432" s="25" t="inlineStr">
        <is>
          <t>company_notes_next_activity_date</t>
        </is>
      </c>
      <c r="B432" s="29" t="inlineStr">
        <is>
          <t>Company Next Activity Date · TIMESTAMP · HubSpot company</t>
        </is>
      </c>
      <c r="C432" s="26" t="n"/>
      <c r="D432" s="27">
        <f>IF(AND($C432="x",$A432&lt;&gt;""),$A432,"")</f>
        <v/>
      </c>
    </row>
    <row r="433">
      <c r="A433" s="25" t="inlineStr">
        <is>
          <t>company_num_associated_contacts</t>
        </is>
      </c>
      <c r="B433" s="29" t="inlineStr">
        <is>
          <t>Company Associated Contacts · NUMERIC · HubSpot company</t>
        </is>
      </c>
      <c r="C433" s="26" t="n"/>
      <c r="D433" s="27">
        <f>IF(AND($C433="x",$A433&lt;&gt;""),$A433,"")</f>
        <v/>
      </c>
    </row>
    <row r="434">
      <c r="A434" s="25" t="inlineStr">
        <is>
          <t>company_num_associated_deals</t>
        </is>
      </c>
      <c r="B434" s="29" t="inlineStr">
        <is>
          <t>Company Associated Deals · NUMERIC · HubSpot company</t>
        </is>
      </c>
      <c r="C434" s="26" t="n"/>
      <c r="D434" s="27">
        <f>IF(AND($C434="x",$A434&lt;&gt;""),$A434,"")</f>
        <v/>
      </c>
    </row>
    <row r="435">
      <c r="A435" s="25" t="inlineStr">
        <is>
          <t>company_num_contacted_notes</t>
        </is>
      </c>
      <c r="B435" s="29" t="inlineStr">
        <is>
          <t>Company Number of times contacted · NUMERIC · HubSpot company</t>
        </is>
      </c>
      <c r="C435" s="26" t="n"/>
      <c r="D435" s="27">
        <f>IF(AND($C435="x",$A435&lt;&gt;""),$A435,"")</f>
        <v/>
      </c>
    </row>
    <row r="436">
      <c r="A436" s="25" t="inlineStr">
        <is>
          <t>company_num_conversion_events</t>
        </is>
      </c>
      <c r="B436" s="29" t="inlineStr">
        <is>
          <t>Company Number of Form Submissions · NUMERIC · HubSpot company</t>
        </is>
      </c>
      <c r="C436" s="26" t="n"/>
      <c r="D436" s="27">
        <f>IF(AND($C436="x",$A436&lt;&gt;""),$A436,"")</f>
        <v/>
      </c>
    </row>
    <row r="437">
      <c r="A437" s="25" t="inlineStr">
        <is>
          <t>company_numberofemployees</t>
        </is>
      </c>
      <c r="B437" s="29" t="inlineStr">
        <is>
          <t>Company Number of Employees · NUMERIC · HubSpot company</t>
        </is>
      </c>
      <c r="C437" s="26" t="n"/>
      <c r="D437" s="27">
        <f>IF(AND($C437="x",$A437&lt;&gt;""),$A437,"")</f>
        <v/>
      </c>
    </row>
    <row r="438">
      <c r="A438" s="25" t="inlineStr">
        <is>
          <t>company_owneremail</t>
        </is>
      </c>
      <c r="B438" s="29" t="inlineStr">
        <is>
          <t>Company HubSpot Owner Email · TEXT · HubSpot company</t>
        </is>
      </c>
      <c r="C438" s="26" t="n"/>
      <c r="D438" s="27">
        <f>IF(AND($C438="x",$A438&lt;&gt;""),$A438,"")</f>
        <v/>
      </c>
    </row>
    <row r="439">
      <c r="A439" s="25" t="inlineStr">
        <is>
          <t>company_ownername</t>
        </is>
      </c>
      <c r="B439" s="29" t="inlineStr">
        <is>
          <t>Company HubSpot Owner Name · TEXT · HubSpot company</t>
        </is>
      </c>
      <c r="C439" s="26" t="n"/>
      <c r="D439" s="27">
        <f>IF(AND($C439="x",$A439&lt;&gt;""),$A439,"")</f>
        <v/>
      </c>
    </row>
    <row r="440">
      <c r="A440" s="25" t="inlineStr">
        <is>
          <t>company_phone</t>
        </is>
      </c>
      <c r="B440" s="29" t="inlineStr">
        <is>
          <t>Company Phone Number · TEXT · HubSpot company</t>
        </is>
      </c>
      <c r="C440" s="26" t="n"/>
      <c r="D440" s="27">
        <f>IF(AND($C440="x",$A440&lt;&gt;""),$A440,"")</f>
        <v/>
      </c>
    </row>
    <row r="441">
      <c r="A441" s="25" t="inlineStr">
        <is>
          <t>company_recent_conversion_date</t>
        </is>
      </c>
      <c r="B441" s="29" t="inlineStr">
        <is>
          <t>Company Recent Conversion Date · TIMESTAMP · HubSpot company</t>
        </is>
      </c>
      <c r="C441" s="26" t="n"/>
      <c r="D441" s="27">
        <f>IF(AND($C441="x",$A441&lt;&gt;""),$A441,"")</f>
        <v/>
      </c>
    </row>
    <row r="442">
      <c r="A442" s="25" t="inlineStr">
        <is>
          <t>company_recent_conversion_event_name</t>
        </is>
      </c>
      <c r="B442" s="29" t="inlineStr">
        <is>
          <t>Company Recent Conversion · TEXT · HubSpot company</t>
        </is>
      </c>
      <c r="C442" s="26" t="n"/>
      <c r="D442" s="27">
        <f>IF(AND($C442="x",$A442&lt;&gt;""),$A442,"")</f>
        <v/>
      </c>
    </row>
    <row r="443">
      <c r="A443" s="25" t="inlineStr">
        <is>
          <t>company_recent_deal_amount</t>
        </is>
      </c>
      <c r="B443" s="29" t="inlineStr">
        <is>
          <t>Company Recent Deal Amount · NUMERIC · HubSpot company</t>
        </is>
      </c>
      <c r="C443" s="26" t="n"/>
      <c r="D443" s="27">
        <f>IF(AND($C443="x",$A443&lt;&gt;""),$A443,"")</f>
        <v/>
      </c>
    </row>
    <row r="444">
      <c r="A444" s="25" t="inlineStr">
        <is>
          <t>company_recent_deal_close_date</t>
        </is>
      </c>
      <c r="B444" s="29" t="inlineStr">
        <is>
          <t>Company Recent Deal Close Date · TIMESTAMP · HubSpot company</t>
        </is>
      </c>
      <c r="C444" s="26" t="n"/>
      <c r="D444" s="27">
        <f>IF(AND($C444="x",$A444&lt;&gt;""),$A444,"")</f>
        <v/>
      </c>
    </row>
    <row r="445">
      <c r="A445" s="25" t="inlineStr">
        <is>
          <t>company_state</t>
        </is>
      </c>
      <c r="B445" s="29" t="inlineStr">
        <is>
          <t>Company State/Region · REGION · HubSpot company</t>
        </is>
      </c>
      <c r="C445" s="26" t="n"/>
      <c r="D445" s="27">
        <f>IF(AND($C445="x",$A445&lt;&gt;""),$A445,"")</f>
        <v/>
      </c>
    </row>
    <row r="446">
      <c r="A446" s="25" t="inlineStr">
        <is>
          <t>company_timezone</t>
        </is>
      </c>
      <c r="B446" s="29" t="inlineStr">
        <is>
          <t>Company Time Zone · TEXT · HubSpot company</t>
        </is>
      </c>
      <c r="C446" s="26" t="n"/>
      <c r="D446" s="27">
        <f>IF(AND($C446="x",$A446&lt;&gt;""),$A446,"")</f>
        <v/>
      </c>
    </row>
    <row r="447">
      <c r="A447" s="25" t="inlineStr">
        <is>
          <t>company_total_money_raised</t>
        </is>
      </c>
      <c r="B447" s="29" t="inlineStr">
        <is>
          <t>Company Total Money Raised · TEXT · HubSpot company</t>
        </is>
      </c>
      <c r="C447" s="26" t="n"/>
      <c r="D447" s="27">
        <f>IF(AND($C447="x",$A447&lt;&gt;""),$A447,"")</f>
        <v/>
      </c>
    </row>
    <row r="448">
      <c r="A448" s="25" t="inlineStr">
        <is>
          <t>company_total_revenue</t>
        </is>
      </c>
      <c r="B448" s="29" t="inlineStr">
        <is>
          <t>Company Total Revenue · NUMERIC · HubSpot company</t>
        </is>
      </c>
      <c r="C448" s="26" t="n"/>
      <c r="D448" s="27">
        <f>IF(AND($C448="x",$A448&lt;&gt;""),$A448,"")</f>
        <v/>
      </c>
    </row>
    <row r="449">
      <c r="A449" s="25" t="inlineStr">
        <is>
          <t>company_twitterbio</t>
        </is>
      </c>
      <c r="B449" s="29" t="inlineStr">
        <is>
          <t>Company Twitter Bio · TEXT · HubSpot company</t>
        </is>
      </c>
      <c r="C449" s="26" t="n"/>
      <c r="D449" s="27">
        <f>IF(AND($C449="x",$A449&lt;&gt;""),$A449,"")</f>
        <v/>
      </c>
    </row>
    <row r="450">
      <c r="A450" s="25" t="inlineStr">
        <is>
          <t>company_twitterfollowers</t>
        </is>
      </c>
      <c r="B450" s="29" t="inlineStr">
        <is>
          <t>Company Twitter Followers · NUMERIC · HubSpot company</t>
        </is>
      </c>
      <c r="C450" s="26" t="n"/>
      <c r="D450" s="27">
        <f>IF(AND($C450="x",$A450&lt;&gt;""),$A450,"")</f>
        <v/>
      </c>
    </row>
    <row r="451">
      <c r="A451" s="25" t="inlineStr">
        <is>
          <t>company_twitterhandle</t>
        </is>
      </c>
      <c r="B451" s="29" t="inlineStr">
        <is>
          <t>Company Twitter Handle · TEXT · HubSpot company</t>
        </is>
      </c>
      <c r="C451" s="26" t="n"/>
      <c r="D451" s="27">
        <f>IF(AND($C451="x",$A451&lt;&gt;""),$A451,"")</f>
        <v/>
      </c>
    </row>
    <row r="452">
      <c r="A452" s="25" t="inlineStr">
        <is>
          <t>company_type</t>
        </is>
      </c>
      <c r="B452" s="29" t="inlineStr">
        <is>
          <t>Company Type · TEXT · HubSpot company</t>
        </is>
      </c>
      <c r="C452" s="26" t="n"/>
      <c r="D452" s="27">
        <f>IF(AND($C452="x",$A452&lt;&gt;""),$A452,"")</f>
        <v/>
      </c>
    </row>
    <row r="453">
      <c r="A453" s="25" t="inlineStr">
        <is>
          <t>company_web_technologies</t>
        </is>
      </c>
      <c r="B453" s="29" t="inlineStr">
        <is>
          <t>Company Web Technologies · TEXT · HubSpot company</t>
        </is>
      </c>
      <c r="C453" s="26" t="n"/>
      <c r="D453" s="27">
        <f>IF(AND($C453="x",$A453&lt;&gt;""),$A453,"")</f>
        <v/>
      </c>
    </row>
    <row r="454">
      <c r="A454" s="25" t="inlineStr">
        <is>
          <t>company_website</t>
        </is>
      </c>
      <c r="B454" s="29" t="inlineStr">
        <is>
          <t>Company Website URL · TEXT · HubSpot company</t>
        </is>
      </c>
      <c r="C454" s="26" t="n"/>
      <c r="D454" s="27">
        <f>IF(AND($C454="x",$A454&lt;&gt;""),$A454,"")</f>
        <v/>
      </c>
    </row>
    <row r="455">
      <c r="A455" s="25" t="inlineStr">
        <is>
          <t>company_zip</t>
        </is>
      </c>
      <c r="B455" s="29" t="inlineStr">
        <is>
          <t>Company Postal Code · TEXT · HubSpot company</t>
        </is>
      </c>
      <c r="C455" s="26" t="n"/>
      <c r="D455" s="27">
        <f>IF(AND($C455="x",$A455&lt;&gt;""),$A455,"")</f>
        <v/>
      </c>
    </row>
    <row r="456">
      <c r="A456" s="25" t="inlineStr">
        <is>
          <t>company</t>
        </is>
      </c>
      <c r="B456" s="29" t="inlineStr">
        <is>
          <t>Contact Company Name (Alias) · TEXT · HubSpot contact</t>
        </is>
      </c>
      <c r="C456" s="26" t="n"/>
      <c r="D456" s="27">
        <f>IF(AND($C456="x",$A456&lt;&gt;""),$A456,"")</f>
        <v/>
      </c>
    </row>
    <row r="457">
      <c r="A457" s="25" t="inlineStr">
        <is>
          <t>contact_address</t>
        </is>
      </c>
      <c r="B457" s="29" t="inlineStr">
        <is>
          <t>Contact Street Address · TEXT · HubSpot contact</t>
        </is>
      </c>
      <c r="C457" s="26" t="n"/>
      <c r="D457" s="27">
        <f>IF(AND($C457="x",$A457&lt;&gt;""),$A457,"")</f>
        <v/>
      </c>
    </row>
    <row r="458">
      <c r="A458" s="25" t="inlineStr">
        <is>
          <t>contact_annualrevenue</t>
        </is>
      </c>
      <c r="B458" s="29" t="inlineStr">
        <is>
          <t>Contact Annual Revenue · TEXT · HubSpot contact</t>
        </is>
      </c>
      <c r="C458" s="26" t="n"/>
      <c r="D458" s="27">
        <f>IF(AND($C458="x",$A458&lt;&gt;""),$A458,"")</f>
        <v/>
      </c>
    </row>
    <row r="459">
      <c r="A459" s="25" t="inlineStr">
        <is>
          <t>contact_city</t>
        </is>
      </c>
      <c r="B459" s="29" t="inlineStr">
        <is>
          <t>Contact City · CITY · HubSpot contact</t>
        </is>
      </c>
      <c r="C459" s="26" t="n"/>
      <c r="D459" s="27">
        <f>IF(AND($C459="x",$A459&lt;&gt;""),$A459,"")</f>
        <v/>
      </c>
    </row>
    <row r="460">
      <c r="A460" s="25" t="inlineStr">
        <is>
          <t>contact_closedate</t>
        </is>
      </c>
      <c r="B460" s="29" t="inlineStr">
        <is>
          <t>Contact Close Date · TIMESTAMP · HubSpot contact</t>
        </is>
      </c>
      <c r="C460" s="26" t="n"/>
      <c r="D460" s="27">
        <f>IF(AND($C460="x",$A460&lt;&gt;""),$A460,"")</f>
        <v/>
      </c>
    </row>
    <row r="461">
      <c r="A461" s="25" t="inlineStr">
        <is>
          <t>contact_company</t>
        </is>
      </c>
      <c r="B461" s="29" t="inlineStr">
        <is>
          <t>Contact Company Name · TEXT · HubSpot contact</t>
        </is>
      </c>
      <c r="C461" s="26" t="n"/>
      <c r="D461" s="27">
        <f>IF(AND($C461="x",$A461&lt;&gt;""),$A461,"")</f>
        <v/>
      </c>
    </row>
    <row r="462">
      <c r="A462" s="25" t="inlineStr">
        <is>
          <t>contact_company_size</t>
        </is>
      </c>
      <c r="B462" s="29" t="inlineStr">
        <is>
          <t>Contact Company size · TEXT · HubSpot contact</t>
        </is>
      </c>
      <c r="C462" s="26" t="n"/>
      <c r="D462" s="27">
        <f>IF(AND($C462="x",$A462&lt;&gt;""),$A462,"")</f>
        <v/>
      </c>
    </row>
    <row r="463">
      <c r="A463" s="25" t="inlineStr">
        <is>
          <t>contact_count</t>
        </is>
      </c>
      <c r="B463" s="29" t="inlineStr">
        <is>
          <t>Contact count · NUMERIC · HubSpot contact</t>
        </is>
      </c>
      <c r="C463" s="26" t="n"/>
      <c r="D463" s="27">
        <f>IF(AND($C463="x",$A463&lt;&gt;""),$A463,"")</f>
        <v/>
      </c>
    </row>
    <row r="464">
      <c r="A464" s="25" t="inlineStr">
        <is>
          <t>contact_country</t>
        </is>
      </c>
      <c r="B464" s="29" t="inlineStr">
        <is>
          <t>Contact Country/Region · COUNTRY · HubSpot contact</t>
        </is>
      </c>
      <c r="C464" s="26" t="n"/>
      <c r="D464" s="27">
        <f>IF(AND($C464="x",$A464&lt;&gt;""),$A464,"")</f>
        <v/>
      </c>
    </row>
    <row r="465">
      <c r="A465" s="25" t="inlineStr">
        <is>
          <t>contact_createdate</t>
        </is>
      </c>
      <c r="B465" s="29" t="inlineStr">
        <is>
          <t>Contact Create Date · TIMESTAMP · HubSpot contact</t>
        </is>
      </c>
      <c r="C465" s="26" t="n"/>
      <c r="D465" s="27">
        <f>IF(AND($C465="x",$A465&lt;&gt;""),$A465,"")</f>
        <v/>
      </c>
    </row>
    <row r="466">
      <c r="A466" s="25" t="inlineStr">
        <is>
          <t>contact_currentlyinworkflow</t>
        </is>
      </c>
      <c r="B466" s="29" t="inlineStr">
        <is>
          <t>Contact Currently in workflow · TEXT · HubSpot contact</t>
        </is>
      </c>
      <c r="C466" s="26" t="n"/>
      <c r="D466" s="27">
        <f>IF(AND($C466="x",$A466&lt;&gt;""),$A466,"")</f>
        <v/>
      </c>
    </row>
    <row r="467">
      <c r="A467" s="25" t="inlineStr">
        <is>
          <t>contact_date_of_birth</t>
        </is>
      </c>
      <c r="B467" s="29" t="inlineStr">
        <is>
          <t>Contact Date of birth · TEXT · HubSpot contact</t>
        </is>
      </c>
      <c r="C467" s="26" t="n"/>
      <c r="D467" s="27">
        <f>IF(AND($C467="x",$A467&lt;&gt;""),$A467,"")</f>
        <v/>
      </c>
    </row>
    <row r="468">
      <c r="A468" s="25" t="inlineStr">
        <is>
          <t>contact_days_to_close</t>
        </is>
      </c>
      <c r="B468" s="29" t="inlineStr">
        <is>
          <t>Contact Days To Close · NUMERIC · HubSpot contact</t>
        </is>
      </c>
      <c r="C468" s="26" t="n"/>
      <c r="D468" s="27">
        <f>IF(AND($C468="x",$A468&lt;&gt;""),$A468,"")</f>
        <v/>
      </c>
    </row>
    <row r="469">
      <c r="A469" s="25" t="inlineStr">
        <is>
          <t>contact_degree</t>
        </is>
      </c>
      <c r="B469" s="29" t="inlineStr">
        <is>
          <t>Contact Degree · TEXT · HubSpot contact</t>
        </is>
      </c>
      <c r="C469" s="26" t="n"/>
      <c r="D469" s="27">
        <f>IF(AND($C469="x",$A469&lt;&gt;""),$A469,"")</f>
        <v/>
      </c>
    </row>
    <row r="470">
      <c r="A470" s="25" t="inlineStr">
        <is>
          <t>contact_email</t>
        </is>
      </c>
      <c r="B470" s="29" t="inlineStr">
        <is>
          <t>Contact Email · TEXT · HubSpot contact</t>
        </is>
      </c>
      <c r="C470" s="26" t="n"/>
      <c r="D470" s="27">
        <f>IF(AND($C470="x",$A470&lt;&gt;""),$A470,"")</f>
        <v/>
      </c>
    </row>
    <row r="471">
      <c r="A471" s="25" t="inlineStr">
        <is>
          <t>contact_engagements_last_meeting_booked</t>
        </is>
      </c>
      <c r="B471" s="29" t="inlineStr">
        <is>
          <t>Contact date of last meeting booked in meetings tool · TIMESTAMP · HubSpot contact</t>
        </is>
      </c>
      <c r="C471" s="26" t="n"/>
      <c r="D471" s="27">
        <f>IF(AND($C471="x",$A471&lt;&gt;""),$A471,"")</f>
        <v/>
      </c>
    </row>
    <row r="472">
      <c r="A472" s="25" t="inlineStr">
        <is>
          <t>contact_engagements_last_meeting_booked_campaign</t>
        </is>
      </c>
      <c r="B472" s="29" t="inlineStr">
        <is>
          <t>Contact Campaign of last booking in meetings tool · TEXT · HubSpot contact</t>
        </is>
      </c>
      <c r="C472" s="26" t="n"/>
      <c r="D472" s="27">
        <f>IF(AND($C472="x",$A472&lt;&gt;""),$A472,"")</f>
        <v/>
      </c>
    </row>
    <row r="473">
      <c r="A473" s="25" t="inlineStr">
        <is>
          <t>contact_engagements_last_meeting_booked_medium</t>
        </is>
      </c>
      <c r="B473" s="29" t="inlineStr">
        <is>
          <t>Contact Medium of last booking in meetings tool · TEXT · HubSpot contact</t>
        </is>
      </c>
      <c r="C473" s="26" t="n"/>
      <c r="D473" s="27">
        <f>IF(AND($C473="x",$A473&lt;&gt;""),$A473,"")</f>
        <v/>
      </c>
    </row>
    <row r="474">
      <c r="A474" s="25" t="inlineStr">
        <is>
          <t>contact_engagements_last_meeting_booked_source</t>
        </is>
      </c>
      <c r="B474" s="29" t="inlineStr">
        <is>
          <t>Contact Source of last booking in meetings tool · TEXT · HubSpot contact</t>
        </is>
      </c>
      <c r="C474" s="26" t="n"/>
      <c r="D474" s="27">
        <f>IF(AND($C474="x",$A474&lt;&gt;""),$A474,"")</f>
        <v/>
      </c>
    </row>
    <row r="475">
      <c r="A475" s="25" t="inlineStr">
        <is>
          <t>contact_fax</t>
        </is>
      </c>
      <c r="B475" s="29" t="inlineStr">
        <is>
          <t>Contact Fax Number · TEXT · HubSpot contact</t>
        </is>
      </c>
      <c r="C475" s="26" t="n"/>
      <c r="D475" s="27">
        <f>IF(AND($C475="x",$A475&lt;&gt;""),$A475,"")</f>
        <v/>
      </c>
    </row>
    <row r="476">
      <c r="A476" s="25" t="inlineStr">
        <is>
          <t>contact_field_of_study</t>
        </is>
      </c>
      <c r="B476" s="29" t="inlineStr">
        <is>
          <t>Contact Field of study · TEXT · HubSpot contact</t>
        </is>
      </c>
      <c r="C476" s="26" t="n"/>
      <c r="D476" s="27">
        <f>IF(AND($C476="x",$A476&lt;&gt;""),$A476,"")</f>
        <v/>
      </c>
    </row>
    <row r="477">
      <c r="A477" s="25" t="inlineStr">
        <is>
          <t>contact_first_conversion_date</t>
        </is>
      </c>
      <c r="B477" s="29" t="inlineStr">
        <is>
          <t>Contact First Conversion Date · TIMESTAMP · HubSpot contact</t>
        </is>
      </c>
      <c r="C477" s="26" t="n"/>
      <c r="D477" s="27">
        <f>IF(AND($C477="x",$A477&lt;&gt;""),$A477,"")</f>
        <v/>
      </c>
    </row>
    <row r="478">
      <c r="A478" s="25" t="inlineStr">
        <is>
          <t>contact_first_conversion_event_name</t>
        </is>
      </c>
      <c r="B478" s="29" t="inlineStr">
        <is>
          <t>Contact First Conversion · TEXT · HubSpot contact</t>
        </is>
      </c>
      <c r="C478" s="26" t="n"/>
      <c r="D478" s="27">
        <f>IF(AND($C478="x",$A478&lt;&gt;""),$A478,"")</f>
        <v/>
      </c>
    </row>
    <row r="479">
      <c r="A479" s="25" t="inlineStr">
        <is>
          <t>contact_first_deal_created_date</t>
        </is>
      </c>
      <c r="B479" s="29" t="inlineStr">
        <is>
          <t>Contact First Deal Created Date · TIMESTAMP · HubSpot contact</t>
        </is>
      </c>
      <c r="C479" s="26" t="n"/>
      <c r="D479" s="27">
        <f>IF(AND($C479="x",$A479&lt;&gt;""),$A479,"")</f>
        <v/>
      </c>
    </row>
    <row r="480">
      <c r="A480" s="25" t="inlineStr">
        <is>
          <t>contact_firstname</t>
        </is>
      </c>
      <c r="B480" s="29" t="inlineStr">
        <is>
          <t>Contact First Name · TEXT · HubSpot contact</t>
        </is>
      </c>
      <c r="C480" s="26" t="n"/>
      <c r="D480" s="27">
        <f>IF(AND($C480="x",$A480&lt;&gt;""),$A480,"")</f>
        <v/>
      </c>
    </row>
    <row r="481">
      <c r="A481" s="25" t="inlineStr">
        <is>
          <t>contact_followercount</t>
        </is>
      </c>
      <c r="B481" s="29" t="inlineStr">
        <is>
          <t>Contact Follower Count · NUMERIC · HubSpot contact</t>
        </is>
      </c>
      <c r="C481" s="26" t="n"/>
      <c r="D481" s="27">
        <f>IF(AND($C481="x",$A481&lt;&gt;""),$A481,"")</f>
        <v/>
      </c>
    </row>
    <row r="482">
      <c r="A482" s="25" t="inlineStr">
        <is>
          <t>contact_gender</t>
        </is>
      </c>
      <c r="B482" s="29" t="inlineStr">
        <is>
          <t>Contact Gender · TEXT · HubSpot contact</t>
        </is>
      </c>
      <c r="C482" s="26" t="n"/>
      <c r="D482" s="27">
        <f>IF(AND($C482="x",$A482&lt;&gt;""),$A482,"")</f>
        <v/>
      </c>
    </row>
    <row r="483">
      <c r="A483" s="25" t="inlineStr">
        <is>
          <t>contact_graduation_date</t>
        </is>
      </c>
      <c r="B483" s="29" t="inlineStr">
        <is>
          <t>Contact Graduation date · TEXT · HubSpot contact</t>
        </is>
      </c>
      <c r="C483" s="26" t="n"/>
      <c r="D483" s="27">
        <f>IF(AND($C483="x",$A483&lt;&gt;""),$A483,"")</f>
        <v/>
      </c>
    </row>
    <row r="484">
      <c r="A484" s="25" t="inlineStr">
        <is>
          <t>contact_hs_analytics_average_page_views</t>
        </is>
      </c>
      <c r="B484" s="29" t="inlineStr">
        <is>
          <t>Contact Average Pageviews · NUMERIC · HubSpot contact</t>
        </is>
      </c>
      <c r="C484" s="26" t="n"/>
      <c r="D484" s="27">
        <f>IF(AND($C484="x",$A484&lt;&gt;""),$A484,"")</f>
        <v/>
      </c>
    </row>
    <row r="485">
      <c r="A485" s="25" t="inlineStr">
        <is>
          <t>contact_hs_analytics_first_referrer</t>
        </is>
      </c>
      <c r="B485" s="29" t="inlineStr">
        <is>
          <t>Contact First Referring Site · TEXT · HubSpot contact</t>
        </is>
      </c>
      <c r="C485" s="26" t="n"/>
      <c r="D485" s="27">
        <f>IF(AND($C485="x",$A485&lt;&gt;""),$A485,"")</f>
        <v/>
      </c>
    </row>
    <row r="486">
      <c r="A486" s="25" t="inlineStr">
        <is>
          <t>contact_hs_analytics_first_timestamp</t>
        </is>
      </c>
      <c r="B486" s="29" t="inlineStr">
        <is>
          <t>Contact Time First Seen · TIMESTAMP · HubSpot contact</t>
        </is>
      </c>
      <c r="C486" s="26" t="n"/>
      <c r="D486" s="27">
        <f>IF(AND($C486="x",$A486&lt;&gt;""),$A486,"")</f>
        <v/>
      </c>
    </row>
    <row r="487">
      <c r="A487" s="25" t="inlineStr">
        <is>
          <t>contact_hs_analytics_first_touch_converting_campaign</t>
        </is>
      </c>
      <c r="B487" s="29" t="inlineStr">
        <is>
          <t>Contact First Touch Converting Campaign · TEXT · HubSpot contact</t>
        </is>
      </c>
      <c r="C487" s="26" t="n"/>
      <c r="D487" s="27">
        <f>IF(AND($C487="x",$A487&lt;&gt;""),$A487,"")</f>
        <v/>
      </c>
    </row>
    <row r="488">
      <c r="A488" s="25" t="inlineStr">
        <is>
          <t>contact_hs_analytics_first_url</t>
        </is>
      </c>
      <c r="B488" s="29" t="inlineStr">
        <is>
          <t>Contact First Page Seen · TEXT · HubSpot contact</t>
        </is>
      </c>
      <c r="C488" s="26" t="n"/>
      <c r="D488" s="27">
        <f>IF(AND($C488="x",$A488&lt;&gt;""),$A488,"")</f>
        <v/>
      </c>
    </row>
    <row r="489">
      <c r="A489" s="25" t="inlineStr">
        <is>
          <t>contact_hs_analytics_first_visit_timestamp</t>
        </is>
      </c>
      <c r="B489" s="29" t="inlineStr">
        <is>
          <t>Contact time of First Session · TIMESTAMP · HubSpot contact</t>
        </is>
      </c>
      <c r="C489" s="26" t="n"/>
      <c r="D489" s="27">
        <f>IF(AND($C489="x",$A489&lt;&gt;""),$A489,"")</f>
        <v/>
      </c>
    </row>
    <row r="490">
      <c r="A490" s="25" t="inlineStr">
        <is>
          <t>contact_hs_analytics_last_referrer</t>
        </is>
      </c>
      <c r="B490" s="29" t="inlineStr">
        <is>
          <t>Contact Last Referring Site · TEXT · HubSpot contact</t>
        </is>
      </c>
      <c r="C490" s="26" t="n"/>
      <c r="D490" s="27">
        <f>IF(AND($C490="x",$A490&lt;&gt;""),$A490,"")</f>
        <v/>
      </c>
    </row>
    <row r="491">
      <c r="A491" s="25" t="inlineStr">
        <is>
          <t>contact_hs_analytics_last_timestamp</t>
        </is>
      </c>
      <c r="B491" s="29" t="inlineStr">
        <is>
          <t>Contact Time Last Seen · TIMESTAMP · HubSpot contact</t>
        </is>
      </c>
      <c r="C491" s="26" t="n"/>
      <c r="D491" s="27">
        <f>IF(AND($C491="x",$A491&lt;&gt;""),$A491,"")</f>
        <v/>
      </c>
    </row>
    <row r="492">
      <c r="A492" s="25" t="inlineStr">
        <is>
          <t>contact_hs_analytics_last_touch_converting_campaign</t>
        </is>
      </c>
      <c r="B492" s="29" t="inlineStr">
        <is>
          <t>Contact Last Touch Converting Campaign · TEXT · HubSpot contact</t>
        </is>
      </c>
      <c r="C492" s="26" t="n"/>
      <c r="D492" s="27">
        <f>IF(AND($C492="x",$A492&lt;&gt;""),$A492,"")</f>
        <v/>
      </c>
    </row>
    <row r="493">
      <c r="A493" s="25" t="inlineStr">
        <is>
          <t>contact_hs_analytics_last_url</t>
        </is>
      </c>
      <c r="B493" s="29" t="inlineStr">
        <is>
          <t>Contact Last Page Seen · TEXT · HubSpot contact</t>
        </is>
      </c>
      <c r="C493" s="26" t="n"/>
      <c r="D493" s="27">
        <f>IF(AND($C493="x",$A493&lt;&gt;""),$A493,"")</f>
        <v/>
      </c>
    </row>
    <row r="494">
      <c r="A494" s="25" t="inlineStr">
        <is>
          <t>contact_hs_analytics_last_visit_timestamp</t>
        </is>
      </c>
      <c r="B494" s="29" t="inlineStr">
        <is>
          <t>Contact time of Last Session · TIMESTAMP · HubSpot contact</t>
        </is>
      </c>
      <c r="C494" s="26" t="n"/>
      <c r="D494" s="27">
        <f>IF(AND($C494="x",$A494&lt;&gt;""),$A494,"")</f>
        <v/>
      </c>
    </row>
    <row r="495">
      <c r="A495" s="25" t="inlineStr">
        <is>
          <t>contact_hs_analytics_num_event_completions</t>
        </is>
      </c>
      <c r="B495" s="29" t="inlineStr">
        <is>
          <t>Contact Number of event completions · NUMERIC · HubSpot contact</t>
        </is>
      </c>
      <c r="C495" s="26" t="n"/>
      <c r="D495" s="27">
        <f>IF(AND($C495="x",$A495&lt;&gt;""),$A495,"")</f>
        <v/>
      </c>
    </row>
    <row r="496">
      <c r="A496" s="25" t="inlineStr">
        <is>
          <t>contact_hs_analytics_num_page_views</t>
        </is>
      </c>
      <c r="B496" s="29" t="inlineStr">
        <is>
          <t>Contact Number of Pageviews · NUMERIC · HubSpot contact</t>
        </is>
      </c>
      <c r="C496" s="26" t="n"/>
      <c r="D496" s="27">
        <f>IF(AND($C496="x",$A496&lt;&gt;""),$A496,"")</f>
        <v/>
      </c>
    </row>
    <row r="497">
      <c r="A497" s="25" t="inlineStr">
        <is>
          <t>contact_hs_analytics_num_visits</t>
        </is>
      </c>
      <c r="B497" s="29" t="inlineStr">
        <is>
          <t>Contact Number of Sessions · NUMERIC · HubSpot contact</t>
        </is>
      </c>
      <c r="C497" s="26" t="n"/>
      <c r="D497" s="27">
        <f>IF(AND($C497="x",$A497&lt;&gt;""),$A497,"")</f>
        <v/>
      </c>
    </row>
    <row r="498">
      <c r="A498" s="25" t="inlineStr">
        <is>
          <t>contact_hs_analytics_revenue</t>
        </is>
      </c>
      <c r="B498" s="29" t="inlineStr">
        <is>
          <t>Contact Event Revenue · NUMERIC · HubSpot contact</t>
        </is>
      </c>
      <c r="C498" s="26" t="n"/>
      <c r="D498" s="27">
        <f>IF(AND($C498="x",$A498&lt;&gt;""),$A498,"")</f>
        <v/>
      </c>
    </row>
    <row r="499">
      <c r="A499" s="25" t="inlineStr">
        <is>
          <t>contact_hs_analytics_source</t>
        </is>
      </c>
      <c r="B499" s="29" t="inlineStr">
        <is>
          <t>Contact Original Source · TEXT · HubSpot contact</t>
        </is>
      </c>
      <c r="C499" s="26" t="n"/>
      <c r="D499" s="27">
        <f>IF(AND($C499="x",$A499&lt;&gt;""),$A499,"")</f>
        <v/>
      </c>
    </row>
    <row r="500">
      <c r="A500" s="25" t="inlineStr">
        <is>
          <t>contact_hs_analytics_source_data_1</t>
        </is>
      </c>
      <c r="B500" s="29" t="inlineStr">
        <is>
          <t>Contact Original Source Drill-Down 1 · TEXT · HubSpot contact</t>
        </is>
      </c>
      <c r="C500" s="26" t="n"/>
      <c r="D500" s="27">
        <f>IF(AND($C500="x",$A500&lt;&gt;""),$A500,"")</f>
        <v/>
      </c>
    </row>
    <row r="501">
      <c r="A501" s="25" t="inlineStr">
        <is>
          <t>contact_hs_analytics_source_data_2</t>
        </is>
      </c>
      <c r="B501" s="29" t="inlineStr">
        <is>
          <t>Contact Original Source Drill-Down 2 · TEXT · HubSpot contact</t>
        </is>
      </c>
      <c r="C501" s="26" t="n"/>
      <c r="D501" s="27">
        <f>IF(AND($C501="x",$A501&lt;&gt;""),$A501,"")</f>
        <v/>
      </c>
    </row>
    <row r="502">
      <c r="A502" s="25" t="inlineStr">
        <is>
          <t>contact_hs_buying_role</t>
        </is>
      </c>
      <c r="B502" s="29" t="inlineStr">
        <is>
          <t>Contact Buying Role · TEXT · HubSpot contact</t>
        </is>
      </c>
      <c r="C502" s="26" t="n"/>
      <c r="D502" s="27">
        <f>IF(AND($C502="x",$A502&lt;&gt;""),$A502,"")</f>
        <v/>
      </c>
    </row>
    <row r="503">
      <c r="A503" s="25" t="inlineStr">
        <is>
          <t>contact_hs_content_membership_email_confirmed</t>
        </is>
      </c>
      <c r="B503" s="29" t="inlineStr">
        <is>
          <t>Contact Email Confirmed · BOOLEAN · HubSpot contact</t>
        </is>
      </c>
      <c r="C503" s="26" t="n"/>
      <c r="D503" s="27">
        <f>IF(AND($C503="x",$A503&lt;&gt;""),$A503,"")</f>
        <v/>
      </c>
    </row>
    <row r="504">
      <c r="A504" s="25" t="inlineStr">
        <is>
          <t>contact_hs_content_membership_notes</t>
        </is>
      </c>
      <c r="B504" s="29" t="inlineStr">
        <is>
          <t>Contact Membership Notes · TEXT · HubSpot contact</t>
        </is>
      </c>
      <c r="C504" s="26" t="n"/>
      <c r="D504" s="27">
        <f>IF(AND($C504="x",$A504&lt;&gt;""),$A504,"")</f>
        <v/>
      </c>
    </row>
    <row r="505">
      <c r="A505" s="25" t="inlineStr">
        <is>
          <t>contact_hs_content_membership_registered_at</t>
        </is>
      </c>
      <c r="B505" s="29" t="inlineStr">
        <is>
          <t>Contact Registered At · TIMESTAMP · HubSpot contact</t>
        </is>
      </c>
      <c r="C505" s="26" t="n"/>
      <c r="D505" s="27">
        <f>IF(AND($C505="x",$A505&lt;&gt;""),$A505,"")</f>
        <v/>
      </c>
    </row>
    <row r="506">
      <c r="A506" s="25" t="inlineStr">
        <is>
          <t>contact_hs_content_membership_registration_domain_sent_to</t>
        </is>
      </c>
      <c r="B506" s="29" t="inlineStr">
        <is>
          <t>Contact Domain to which registration email was sent · TEXT · HubSpot contact</t>
        </is>
      </c>
      <c r="C506" s="26" t="n"/>
      <c r="D506" s="27">
        <f>IF(AND($C506="x",$A506&lt;&gt;""),$A506,"")</f>
        <v/>
      </c>
    </row>
    <row r="507">
      <c r="A507" s="25" t="inlineStr">
        <is>
          <t>contact_hs_content_membership_registration_email_sent_at</t>
        </is>
      </c>
      <c r="B507" s="29" t="inlineStr">
        <is>
          <t>Contact Time registration email was sent · TIMESTAMP · HubSpot contact</t>
        </is>
      </c>
      <c r="C507" s="26" t="n"/>
      <c r="D507" s="27">
        <f>IF(AND($C507="x",$A507&lt;&gt;""),$A507,"")</f>
        <v/>
      </c>
    </row>
    <row r="508">
      <c r="A508" s="25" t="inlineStr">
        <is>
          <t>contact_hs_content_membership_status</t>
        </is>
      </c>
      <c r="B508" s="29" t="inlineStr">
        <is>
          <t>Contact Status · TEXT · HubSpot contact</t>
        </is>
      </c>
      <c r="C508" s="26" t="n"/>
      <c r="D508" s="27">
        <f>IF(AND($C508="x",$A508&lt;&gt;""),$A508,"")</f>
        <v/>
      </c>
    </row>
    <row r="509">
      <c r="A509" s="25" t="inlineStr">
        <is>
          <t>contact_hs_createdate</t>
        </is>
      </c>
      <c r="B509" s="29" t="inlineStr">
        <is>
          <t>Contact Object create date/time · TIMESTAMP · HubSpot contact</t>
        </is>
      </c>
      <c r="C509" s="26" t="n"/>
      <c r="D509" s="27">
        <f>IF(AND($C509="x",$A509&lt;&gt;""),$A509,"")</f>
        <v/>
      </c>
    </row>
    <row r="510">
      <c r="A510" s="25" t="inlineStr">
        <is>
          <t>contact_hs_email_bad_address</t>
        </is>
      </c>
      <c r="B510" s="29" t="inlineStr">
        <is>
          <t>Contact Invalid email address · BOOLEAN · HubSpot contact</t>
        </is>
      </c>
      <c r="C510" s="26" t="n"/>
      <c r="D510" s="27">
        <f>IF(AND($C510="x",$A510&lt;&gt;""),$A510,"")</f>
        <v/>
      </c>
    </row>
    <row r="511">
      <c r="A511" s="25" t="inlineStr">
        <is>
          <t>contact_hs_email_bounce</t>
        </is>
      </c>
      <c r="B511" s="29" t="inlineStr">
        <is>
          <t>Contact Marketing emails bounced · NUMERIC · HubSpot contact</t>
        </is>
      </c>
      <c r="C511" s="26" t="n"/>
      <c r="D511" s="27">
        <f>IF(AND($C511="x",$A511&lt;&gt;""),$A511,"")</f>
        <v/>
      </c>
    </row>
    <row r="512">
      <c r="A512" s="25" t="inlineStr">
        <is>
          <t>contact_hs_email_click</t>
        </is>
      </c>
      <c r="B512" s="29" t="inlineStr">
        <is>
          <t>Contact Marketing emails clicked · NUMERIC · HubSpot contact</t>
        </is>
      </c>
      <c r="C512" s="26" t="n"/>
      <c r="D512" s="27">
        <f>IF(AND($C512="x",$A512&lt;&gt;""),$A512,"")</f>
        <v/>
      </c>
    </row>
    <row r="513">
      <c r="A513" s="25" t="inlineStr">
        <is>
          <t>contact_hs_email_customer_quarantined_reason</t>
        </is>
      </c>
      <c r="B513" s="29" t="inlineStr">
        <is>
          <t>Contact Email address quarantine reason · TEXT · HubSpot contact</t>
        </is>
      </c>
      <c r="C513" s="26" t="n"/>
      <c r="D513" s="27">
        <f>IF(AND($C513="x",$A513&lt;&gt;""),$A513,"")</f>
        <v/>
      </c>
    </row>
    <row r="514">
      <c r="A514" s="25" t="inlineStr">
        <is>
          <t>contact_hs_email_delivered</t>
        </is>
      </c>
      <c r="B514" s="29" t="inlineStr">
        <is>
          <t>Contact Marketing emails delivered · NUMERIC · HubSpot contact</t>
        </is>
      </c>
      <c r="C514" s="26" t="n"/>
      <c r="D514" s="27">
        <f>IF(AND($C514="x",$A514&lt;&gt;""),$A514,"")</f>
        <v/>
      </c>
    </row>
    <row r="515">
      <c r="A515" s="25" t="inlineStr">
        <is>
          <t>contact_hs_email_domain</t>
        </is>
      </c>
      <c r="B515" s="29" t="inlineStr">
        <is>
          <t>Contact Email Domain · TEXT · HubSpot contact</t>
        </is>
      </c>
      <c r="C515" s="26" t="n"/>
      <c r="D515" s="27">
        <f>IF(AND($C515="x",$A515&lt;&gt;""),$A515,"")</f>
        <v/>
      </c>
    </row>
    <row r="516">
      <c r="A516" s="25" t="inlineStr">
        <is>
          <t>contact_hs_email_first_click_date</t>
        </is>
      </c>
      <c r="B516" s="29" t="inlineStr">
        <is>
          <t>Contact First marketing email click date · TIMESTAMP · HubSpot contact</t>
        </is>
      </c>
      <c r="C516" s="26" t="n"/>
      <c r="D516" s="27">
        <f>IF(AND($C516="x",$A516&lt;&gt;""),$A516,"")</f>
        <v/>
      </c>
    </row>
    <row r="517">
      <c r="A517" s="25" t="inlineStr">
        <is>
          <t>contact_hs_email_first_open_date</t>
        </is>
      </c>
      <c r="B517" s="29" t="inlineStr">
        <is>
          <t>Contact Concat first marketing email open date · TIMESTAMP · HubSpot contact</t>
        </is>
      </c>
      <c r="C517" s="26" t="n"/>
      <c r="D517" s="27">
        <f>IF(AND($C517="x",$A517&lt;&gt;""),$A517,"")</f>
        <v/>
      </c>
    </row>
    <row r="518">
      <c r="A518" s="25" t="inlineStr">
        <is>
          <t>contact_hs_email_first_reply_date</t>
        </is>
      </c>
      <c r="B518" s="29" t="inlineStr">
        <is>
          <t>Contact First marketing email reply date · TIMESTAMP · HubSpot contact</t>
        </is>
      </c>
      <c r="C518" s="26" t="n"/>
      <c r="D518" s="27">
        <f>IF(AND($C518="x",$A518&lt;&gt;""),$A518,"")</f>
        <v/>
      </c>
    </row>
    <row r="519">
      <c r="A519" s="25" t="inlineStr">
        <is>
          <t>contact_hs_email_first_send_date</t>
        </is>
      </c>
      <c r="B519" s="29" t="inlineStr">
        <is>
          <t>Contact first marketing email send date · TIMESTAMP · HubSpot contact</t>
        </is>
      </c>
      <c r="C519" s="26" t="n"/>
      <c r="D519" s="27">
        <f>IF(AND($C519="x",$A519&lt;&gt;""),$A519,"")</f>
        <v/>
      </c>
    </row>
    <row r="520">
      <c r="A520" s="25" t="inlineStr">
        <is>
          <t>contact_hs_email_hard_bounce_reason_enum</t>
        </is>
      </c>
      <c r="B520" s="29" t="inlineStr">
        <is>
          <t>Contact Email hard bounce reason · TEXT · HubSpot contact</t>
        </is>
      </c>
      <c r="C520" s="26" t="n"/>
      <c r="D520" s="27">
        <f>IF(AND($C520="x",$A520&lt;&gt;""),$A520,"")</f>
        <v/>
      </c>
    </row>
    <row r="521">
      <c r="A521" s="25" t="inlineStr">
        <is>
          <t>contact_hs_email_last_click_date</t>
        </is>
      </c>
      <c r="B521" s="29" t="inlineStr">
        <is>
          <t>Contact last marketing email click date · TIMESTAMP · HubSpot contact</t>
        </is>
      </c>
      <c r="C521" s="26" t="n"/>
      <c r="D521" s="27">
        <f>IF(AND($C521="x",$A521&lt;&gt;""),$A521,"")</f>
        <v/>
      </c>
    </row>
    <row r="522">
      <c r="A522" s="25" t="inlineStr">
        <is>
          <t>contact_hs_email_last_email_name</t>
        </is>
      </c>
      <c r="B522" s="29" t="inlineStr">
        <is>
          <t>Contact Last marketing email name · TEXT · HubSpot contact</t>
        </is>
      </c>
      <c r="C522" s="26" t="n"/>
      <c r="D522" s="27">
        <f>IF(AND($C522="x",$A522&lt;&gt;""),$A522,"")</f>
        <v/>
      </c>
    </row>
    <row r="523">
      <c r="A523" s="25" t="inlineStr">
        <is>
          <t>contact_hs_email_last_open_date</t>
        </is>
      </c>
      <c r="B523" s="29" t="inlineStr">
        <is>
          <t>Contact Last marketing email open date · TIMESTAMP · HubSpot contact</t>
        </is>
      </c>
      <c r="C523" s="26" t="n"/>
      <c r="D523" s="27">
        <f>IF(AND($C523="x",$A523&lt;&gt;""),$A523,"")</f>
        <v/>
      </c>
    </row>
    <row r="524">
      <c r="A524" s="25" t="inlineStr">
        <is>
          <t>contact_hs_email_last_reply_date</t>
        </is>
      </c>
      <c r="B524" s="29" t="inlineStr">
        <is>
          <t>Contact Last marketing email reply date · TIMESTAMP · HubSpot contact</t>
        </is>
      </c>
      <c r="C524" s="26" t="n"/>
      <c r="D524" s="27">
        <f>IF(AND($C524="x",$A524&lt;&gt;""),$A524,"")</f>
        <v/>
      </c>
    </row>
    <row r="525">
      <c r="A525" s="25" t="inlineStr">
        <is>
          <t>contact_hs_email_last_send_date</t>
        </is>
      </c>
      <c r="B525" s="29" t="inlineStr">
        <is>
          <t>Contact Contac last marketing email send date · TIMESTAMP · HubSpot contact</t>
        </is>
      </c>
      <c r="C525" s="26" t="n"/>
      <c r="D525" s="27">
        <f>IF(AND($C525="x",$A525&lt;&gt;""),$A525,"")</f>
        <v/>
      </c>
    </row>
    <row r="526">
      <c r="A526" s="25" t="inlineStr">
        <is>
          <t>contact_hs_email_open</t>
        </is>
      </c>
      <c r="B526" s="29" t="inlineStr">
        <is>
          <t>Contact Marketing emails opened · NUMERIC · HubSpot contact</t>
        </is>
      </c>
      <c r="C526" s="26" t="n"/>
      <c r="D526" s="27">
        <f>IF(AND($C526="x",$A526&lt;&gt;""),$A526,"")</f>
        <v/>
      </c>
    </row>
    <row r="527">
      <c r="A527" s="25" t="inlineStr">
        <is>
          <t>contact_hs_email_optout</t>
        </is>
      </c>
      <c r="B527" s="29" t="inlineStr">
        <is>
          <t>Contact Unsubscribed from all email · BOOLEAN · HubSpot contact</t>
        </is>
      </c>
      <c r="C527" s="26" t="n"/>
      <c r="D527" s="27">
        <f>IF(AND($C527="x",$A527&lt;&gt;""),$A527,"")</f>
        <v/>
      </c>
    </row>
    <row r="528">
      <c r="A528" s="25" t="inlineStr">
        <is>
          <t>contact_hs_email_quarantined</t>
        </is>
      </c>
      <c r="B528" s="29" t="inlineStr">
        <is>
          <t>Contact Email Address Quarantined · BOOLEAN · HubSpot contact</t>
        </is>
      </c>
      <c r="C528" s="26" t="n"/>
      <c r="D528" s="27">
        <f>IF(AND($C528="x",$A528&lt;&gt;""),$A528,"")</f>
        <v/>
      </c>
    </row>
    <row r="529">
      <c r="A529" s="25" t="inlineStr">
        <is>
          <t>contact_hs_email_quarantined_reason</t>
        </is>
      </c>
      <c r="B529" s="29" t="inlineStr">
        <is>
          <t>Contact Email address automated quarantine reason · TEXT · HubSpot contact</t>
        </is>
      </c>
      <c r="C529" s="26" t="n"/>
      <c r="D529" s="27">
        <f>IF(AND($C529="x",$A529&lt;&gt;""),$A529,"")</f>
        <v/>
      </c>
    </row>
    <row r="530">
      <c r="A530" s="25" t="inlineStr">
        <is>
          <t>contact_hs_email_replied</t>
        </is>
      </c>
      <c r="B530" s="29" t="inlineStr">
        <is>
          <t>Contact Marketing emails replied · NUMERIC · HubSpot contact</t>
        </is>
      </c>
      <c r="C530" s="26" t="n"/>
      <c r="D530" s="27">
        <f>IF(AND($C530="x",$A530&lt;&gt;""),$A530,"")</f>
        <v/>
      </c>
    </row>
    <row r="531">
      <c r="A531" s="25" t="inlineStr">
        <is>
          <t>contact_hs_email_sends_since_last_engagement</t>
        </is>
      </c>
      <c r="B531" s="29" t="inlineStr">
        <is>
          <t>Contact Sends Since Last Engagement · NUMERIC · HubSpot contact</t>
        </is>
      </c>
      <c r="C531" s="26" t="n"/>
      <c r="D531" s="27">
        <f>IF(AND($C531="x",$A531&lt;&gt;""),$A531,"")</f>
        <v/>
      </c>
    </row>
    <row r="532">
      <c r="A532" s="25" t="inlineStr">
        <is>
          <t>contact_hs_emailconfirmationstatus</t>
        </is>
      </c>
      <c r="B532" s="29" t="inlineStr">
        <is>
          <t>Contact Marketing email confirmation status · TEXT · HubSpot contact</t>
        </is>
      </c>
      <c r="C532" s="26" t="n"/>
      <c r="D532" s="27">
        <f>IF(AND($C532="x",$A532&lt;&gt;""),$A532,"")</f>
        <v/>
      </c>
    </row>
    <row r="533">
      <c r="A533" s="25" t="inlineStr">
        <is>
          <t>contact_hs_facebook_click_id</t>
        </is>
      </c>
      <c r="B533" s="29" t="inlineStr">
        <is>
          <t>Contact Facebook click id · TEXT · HubSpot contact</t>
        </is>
      </c>
      <c r="C533" s="26" t="n"/>
      <c r="D533" s="27">
        <f>IF(AND($C533="x",$A533&lt;&gt;""),$A533,"")</f>
        <v/>
      </c>
    </row>
    <row r="534">
      <c r="A534" s="25" t="inlineStr">
        <is>
          <t>contact_hs_feedback_last_nps_follow_up</t>
        </is>
      </c>
      <c r="B534" s="29" t="inlineStr">
        <is>
          <t>Contact Last NPS survey comment · TEXT · HubSpot contact</t>
        </is>
      </c>
      <c r="C534" s="26" t="n"/>
      <c r="D534" s="27">
        <f>IF(AND($C534="x",$A534&lt;&gt;""),$A534,"")</f>
        <v/>
      </c>
    </row>
    <row r="535">
      <c r="A535" s="25" t="inlineStr">
        <is>
          <t>contact_hs_feedback_last_nps_rating</t>
        </is>
      </c>
      <c r="B535" s="29" t="inlineStr">
        <is>
          <t>Contact Last NPS survey rating · TEXT · HubSpot contact</t>
        </is>
      </c>
      <c r="C535" s="26" t="n"/>
      <c r="D535" s="27">
        <f>IF(AND($C535="x",$A535&lt;&gt;""),$A535,"")</f>
        <v/>
      </c>
    </row>
    <row r="536">
      <c r="A536" s="25" t="inlineStr">
        <is>
          <t>contact_hs_feedback_last_survey_date</t>
        </is>
      </c>
      <c r="B536" s="29" t="inlineStr">
        <is>
          <t>Contact Last NPS survey date · TIMESTAMP · HubSpot contact</t>
        </is>
      </c>
      <c r="C536" s="26" t="n"/>
      <c r="D536" s="27">
        <f>IF(AND($C536="x",$A536&lt;&gt;""),$A536,"")</f>
        <v/>
      </c>
    </row>
    <row r="537">
      <c r="A537" s="25" t="inlineStr">
        <is>
          <t>contact_hs_google_click_id</t>
        </is>
      </c>
      <c r="B537" s="29" t="inlineStr">
        <is>
          <t>Contact Google ad click id · TEXT · HubSpot contact</t>
        </is>
      </c>
      <c r="C537" s="26" t="n"/>
      <c r="D537" s="27">
        <f>IF(AND($C537="x",$A537&lt;&gt;""),$A537,"")</f>
        <v/>
      </c>
    </row>
    <row r="538">
      <c r="A538" s="25" t="inlineStr">
        <is>
          <t>contact_hs_ip_timezone</t>
        </is>
      </c>
      <c r="B538" s="29" t="inlineStr">
        <is>
          <t>Contact IP Timezone · TEXT · HubSpot contact</t>
        </is>
      </c>
      <c r="C538" s="26" t="n"/>
      <c r="D538" s="27">
        <f>IF(AND($C538="x",$A538&lt;&gt;""),$A538,"")</f>
        <v/>
      </c>
    </row>
    <row r="539">
      <c r="A539" s="25" t="inlineStr">
        <is>
          <t>contact_hs_is_unworked</t>
        </is>
      </c>
      <c r="B539" s="29" t="inlineStr">
        <is>
          <t>Contact unworked · BOOLEAN · HubSpot contact</t>
        </is>
      </c>
      <c r="C539" s="26" t="n"/>
      <c r="D539" s="27">
        <f>IF(AND($C539="x",$A539&lt;&gt;""),$A539,"")</f>
        <v/>
      </c>
    </row>
    <row r="540">
      <c r="A540" s="25" t="inlineStr">
        <is>
          <t>contact_hs_language</t>
        </is>
      </c>
      <c r="B540" s="29" t="inlineStr">
        <is>
          <t>Contact Preferred language · TEXT · HubSpot contact</t>
        </is>
      </c>
      <c r="C540" s="26" t="n"/>
      <c r="D540" s="27">
        <f>IF(AND($C540="x",$A540&lt;&gt;""),$A540,"")</f>
        <v/>
      </c>
    </row>
    <row r="541">
      <c r="A541" s="25" t="inlineStr">
        <is>
          <t>contact_hs_last_sales_activity_timestamp</t>
        </is>
      </c>
      <c r="B541" s="29" t="inlineStr">
        <is>
          <t>Contact Last Engagement Date · TIMESTAMP · HubSpot contact</t>
        </is>
      </c>
      <c r="C541" s="26" t="n"/>
      <c r="D541" s="27">
        <f>IF(AND($C541="x",$A541&lt;&gt;""),$A541,"")</f>
        <v/>
      </c>
    </row>
    <row r="542">
      <c r="A542" s="25" t="inlineStr">
        <is>
          <t>contact_hs_latest_sequence_ended_date</t>
        </is>
      </c>
      <c r="B542" s="29" t="inlineStr">
        <is>
          <t>Contact Last sequence ended date · TIMESTAMP · HubSpot contact</t>
        </is>
      </c>
      <c r="C542" s="26" t="n"/>
      <c r="D542" s="27">
        <f>IF(AND($C542="x",$A542&lt;&gt;""),$A542,"")</f>
        <v/>
      </c>
    </row>
    <row r="543">
      <c r="A543" s="25" t="inlineStr">
        <is>
          <t>contact_hs_latest_sequence_enrolled</t>
        </is>
      </c>
      <c r="B543" s="29" t="inlineStr">
        <is>
          <t>Contact Last sequence enrolled · NUMERIC · HubSpot contact</t>
        </is>
      </c>
      <c r="C543" s="26" t="n"/>
      <c r="D543" s="27">
        <f>IF(AND($C543="x",$A543&lt;&gt;""),$A543,"")</f>
        <v/>
      </c>
    </row>
    <row r="544">
      <c r="A544" s="25" t="inlineStr">
        <is>
          <t>contact_hs_latest_sequence_enrolled_date</t>
        </is>
      </c>
      <c r="B544" s="29" t="inlineStr">
        <is>
          <t>Contact Last sequence enrolled date · TIMESTAMP · HubSpot contact</t>
        </is>
      </c>
      <c r="C544" s="26" t="n"/>
      <c r="D544" s="27">
        <f>IF(AND($C544="x",$A544&lt;&gt;""),$A544,"")</f>
        <v/>
      </c>
    </row>
    <row r="545">
      <c r="A545" s="25" t="inlineStr">
        <is>
          <t>contact_hs_lead_status</t>
        </is>
      </c>
      <c r="B545" s="29" t="inlineStr">
        <is>
          <t>Contact Lead Status · TEXT · HubSpot contact</t>
        </is>
      </c>
      <c r="C545" s="26" t="n"/>
      <c r="D545" s="27">
        <f>IF(AND($C545="x",$A545&lt;&gt;""),$A545,"")</f>
        <v/>
      </c>
    </row>
    <row r="546">
      <c r="A546" s="25" t="inlineStr">
        <is>
          <t>contact_hs_legal_basis</t>
        </is>
      </c>
      <c r="B546" s="29" t="inlineStr">
        <is>
          <t>Contact Legal basis for processing contact's data · TEXT · HubSpot contact</t>
        </is>
      </c>
      <c r="C546" s="26" t="n"/>
      <c r="D546" s="27">
        <f>IF(AND($C546="x",$A546&lt;&gt;""),$A546,"")</f>
        <v/>
      </c>
    </row>
    <row r="547">
      <c r="A547" s="25" t="inlineStr">
        <is>
          <t>contact_hs_lifecyclestage_customer_date</t>
        </is>
      </c>
      <c r="B547" s="29" t="inlineStr">
        <is>
          <t>Contact Became a Customer Date · TIMESTAMP · HubSpot contact</t>
        </is>
      </c>
      <c r="C547" s="26" t="n"/>
      <c r="D547" s="27">
        <f>IF(AND($C547="x",$A547&lt;&gt;""),$A547,"")</f>
        <v/>
      </c>
    </row>
    <row r="548">
      <c r="A548" s="25" t="inlineStr">
        <is>
          <t>contact_hs_lifecyclestage_evangelist_date</t>
        </is>
      </c>
      <c r="B548" s="29" t="inlineStr">
        <is>
          <t>Contact Became an Evangelist Date · TIMESTAMP · HubSpot contact</t>
        </is>
      </c>
      <c r="C548" s="26" t="n"/>
      <c r="D548" s="27">
        <f>IF(AND($C548="x",$A548&lt;&gt;""),$A548,"")</f>
        <v/>
      </c>
    </row>
    <row r="549">
      <c r="A549" s="25" t="inlineStr">
        <is>
          <t>contact_hs_lifecyclestage_lead_date</t>
        </is>
      </c>
      <c r="B549" s="29" t="inlineStr">
        <is>
          <t>Contact Became a Lead Date · TIMESTAMP · HubSpot contact</t>
        </is>
      </c>
      <c r="C549" s="26" t="n"/>
      <c r="D549" s="27">
        <f>IF(AND($C549="x",$A549&lt;&gt;""),$A549,"")</f>
        <v/>
      </c>
    </row>
    <row r="550">
      <c r="A550" s="25" t="inlineStr">
        <is>
          <t>contact_hs_lifecyclestage_marketingqualifiedlead_date</t>
        </is>
      </c>
      <c r="B550" s="29" t="inlineStr">
        <is>
          <t>Contact Became a Marketing Qualified Lead Date · TIMESTAMP · HubSpot contact</t>
        </is>
      </c>
      <c r="C550" s="26" t="n"/>
      <c r="D550" s="27">
        <f>IF(AND($C550="x",$A550&lt;&gt;""),$A550,"")</f>
        <v/>
      </c>
    </row>
    <row r="551">
      <c r="A551" s="25" t="inlineStr">
        <is>
          <t>contact_hs_lifecyclestage_opportunity_date</t>
        </is>
      </c>
      <c r="B551" s="29" t="inlineStr">
        <is>
          <t>Contact Became an Opportunity Date · TIMESTAMP · HubSpot contact</t>
        </is>
      </c>
      <c r="C551" s="26" t="n"/>
      <c r="D551" s="27">
        <f>IF(AND($C551="x",$A551&lt;&gt;""),$A551,"")</f>
        <v/>
      </c>
    </row>
    <row r="552">
      <c r="A552" s="25" t="inlineStr">
        <is>
          <t>contact_hs_lifecyclestage_other_date</t>
        </is>
      </c>
      <c r="B552" s="29" t="inlineStr">
        <is>
          <t>Contact Became an Other Lifecycle Date · TIMESTAMP · HubSpot contact</t>
        </is>
      </c>
      <c r="C552" s="26" t="n"/>
      <c r="D552" s="27">
        <f>IF(AND($C552="x",$A552&lt;&gt;""),$A552,"")</f>
        <v/>
      </c>
    </row>
    <row r="553">
      <c r="A553" s="25" t="inlineStr">
        <is>
          <t>contact_hs_lifecyclestage_salesqualifiedlead_date</t>
        </is>
      </c>
      <c r="B553" s="29" t="inlineStr">
        <is>
          <t>Contact Became a Sales Qualified Lead Date · TIMESTAMP · HubSpot contact</t>
        </is>
      </c>
      <c r="C553" s="26" t="n"/>
      <c r="D553" s="27">
        <f>IF(AND($C553="x",$A553&lt;&gt;""),$A553,"")</f>
        <v/>
      </c>
    </row>
    <row r="554">
      <c r="A554" s="25" t="inlineStr">
        <is>
          <t>contact_hs_lifecyclestage_subscriber_date</t>
        </is>
      </c>
      <c r="B554" s="29" t="inlineStr">
        <is>
          <t>Contact Became a Subscriber Date · TIMESTAMP · HubSpot contact</t>
        </is>
      </c>
      <c r="C554" s="26" t="n"/>
      <c r="D554" s="27">
        <f>IF(AND($C554="x",$A554&lt;&gt;""),$A554,"")</f>
        <v/>
      </c>
    </row>
    <row r="555">
      <c r="A555" s="25" t="inlineStr">
        <is>
          <t>contact_hs_marketable_reason_id</t>
        </is>
      </c>
      <c r="B555" s="29" t="inlineStr">
        <is>
          <t>Contact Marketing contact status source name · TEXT · HubSpot contact</t>
        </is>
      </c>
      <c r="C555" s="26" t="n"/>
      <c r="D555" s="27">
        <f>IF(AND($C555="x",$A555&lt;&gt;""),$A555,"")</f>
        <v/>
      </c>
    </row>
    <row r="556">
      <c r="A556" s="25" t="inlineStr">
        <is>
          <t>contact_hs_marketable_reason_type</t>
        </is>
      </c>
      <c r="B556" s="29" t="inlineStr">
        <is>
          <t>Contact Marketing contact status source type · TEXT · HubSpot contact</t>
        </is>
      </c>
      <c r="C556" s="26" t="n"/>
      <c r="D556" s="27">
        <f>IF(AND($C556="x",$A556&lt;&gt;""),$A556,"")</f>
        <v/>
      </c>
    </row>
    <row r="557">
      <c r="A557" s="25" t="inlineStr">
        <is>
          <t>contact_hs_marketable_status</t>
        </is>
      </c>
      <c r="B557" s="29" t="inlineStr">
        <is>
          <t>Contact Marketing contact status · TEXT · HubSpot contact</t>
        </is>
      </c>
      <c r="C557" s="26" t="n"/>
      <c r="D557" s="27">
        <f>IF(AND($C557="x",$A557&lt;&gt;""),$A557,"")</f>
        <v/>
      </c>
    </row>
    <row r="558">
      <c r="A558" s="25" t="inlineStr">
        <is>
          <t>contact_hs_marketable_until_renewal</t>
        </is>
      </c>
      <c r="B558" s="29" t="inlineStr">
        <is>
          <t>Contact Marketing contact until next update · TEXT · HubSpot contact</t>
        </is>
      </c>
      <c r="C558" s="26" t="n"/>
      <c r="D558" s="27">
        <f>IF(AND($C558="x",$A558&lt;&gt;""),$A558,"")</f>
        <v/>
      </c>
    </row>
    <row r="559">
      <c r="A559" s="25" t="inlineStr">
        <is>
          <t>contact_hs_object_id</t>
        </is>
      </c>
      <c r="B559" s="29" t="inlineStr">
        <is>
          <t>Contact ID (HubSpot) · TEXT · HubSpot contact</t>
        </is>
      </c>
      <c r="C559" s="26" t="n"/>
      <c r="D559" s="27">
        <f>IF(AND($C559="x",$A559&lt;&gt;""),$A559,"")</f>
        <v/>
      </c>
    </row>
    <row r="560">
      <c r="A560" s="25" t="inlineStr">
        <is>
          <t>contact_hs_persona</t>
        </is>
      </c>
      <c r="B560" s="29" t="inlineStr">
        <is>
          <t>Contact Persona · TEXT · HubSpot contact</t>
        </is>
      </c>
      <c r="C560" s="26" t="n"/>
      <c r="D560" s="27">
        <f>IF(AND($C560="x",$A560&lt;&gt;""),$A560,"")</f>
        <v/>
      </c>
    </row>
    <row r="561">
      <c r="A561" s="25" t="inlineStr">
        <is>
          <t>contact_hs_predictivecontactscore</t>
        </is>
      </c>
      <c r="B561" s="29" t="inlineStr">
        <is>
          <t>Contact Predictive Lead Score · NUMERIC · HubSpot contact</t>
        </is>
      </c>
      <c r="C561" s="26" t="n"/>
      <c r="D561" s="27">
        <f>IF(AND($C561="x",$A561&lt;&gt;""),$A561,"")</f>
        <v/>
      </c>
    </row>
    <row r="562">
      <c r="A562" s="25" t="inlineStr">
        <is>
          <t>contact_hs_predictivecontactscore_v2</t>
        </is>
      </c>
      <c r="B562" s="29" t="inlineStr">
        <is>
          <t>Contact Likelihood to close · NUMERIC · HubSpot contact</t>
        </is>
      </c>
      <c r="C562" s="26" t="n"/>
      <c r="D562" s="27">
        <f>IF(AND($C562="x",$A562&lt;&gt;""),$A562,"")</f>
        <v/>
      </c>
    </row>
    <row r="563">
      <c r="A563" s="25" t="inlineStr">
        <is>
          <t>contact_hs_predictivecontactscorebucket</t>
        </is>
      </c>
      <c r="B563" s="29" t="inlineStr">
        <is>
          <t>Contact Lead Rating · TEXT · HubSpot contact</t>
        </is>
      </c>
      <c r="C563" s="26" t="n"/>
      <c r="D563" s="27">
        <f>IF(AND($C563="x",$A563&lt;&gt;""),$A563,"")</f>
        <v/>
      </c>
    </row>
    <row r="564">
      <c r="A564" s="25" t="inlineStr">
        <is>
          <t>contact_hs_predictivescoringtier</t>
        </is>
      </c>
      <c r="B564" s="29" t="inlineStr">
        <is>
          <t>Contact priority · TEXT · HubSpot contact</t>
        </is>
      </c>
      <c r="C564" s="26" t="n"/>
      <c r="D564" s="27">
        <f>IF(AND($C564="x",$A564&lt;&gt;""),$A564,"")</f>
        <v/>
      </c>
    </row>
    <row r="565">
      <c r="A565" s="25" t="inlineStr">
        <is>
          <t>contact_hs_sales_email_last_clicked</t>
        </is>
      </c>
      <c r="B565" s="29" t="inlineStr">
        <is>
          <t>Contact Recent Sales Email Clicked Date · TIMESTAMP · HubSpot contact</t>
        </is>
      </c>
      <c r="C565" s="26" t="n"/>
      <c r="D565" s="27">
        <f>IF(AND($C565="x",$A565&lt;&gt;""),$A565,"")</f>
        <v/>
      </c>
    </row>
    <row r="566">
      <c r="A566" s="25" t="inlineStr">
        <is>
          <t>contact_hs_sales_email_last_opened</t>
        </is>
      </c>
      <c r="B566" s="29" t="inlineStr">
        <is>
          <t>Contact Recent Sales Email Opened Date · TIMESTAMP · HubSpot contact</t>
        </is>
      </c>
      <c r="C566" s="26" t="n"/>
      <c r="D566" s="27">
        <f>IF(AND($C566="x",$A566&lt;&gt;""),$A566,"")</f>
        <v/>
      </c>
    </row>
    <row r="567">
      <c r="A567" s="25" t="inlineStr">
        <is>
          <t>contact_hs_sales_email_last_replied</t>
        </is>
      </c>
      <c r="B567" s="29" t="inlineStr">
        <is>
          <t>Contact Recent Sales Email Replied Date · TIMESTAMP · HubSpot contact</t>
        </is>
      </c>
      <c r="C567" s="26" t="n"/>
      <c r="D567" s="27">
        <f>IF(AND($C567="x",$A567&lt;&gt;""),$A567,"")</f>
        <v/>
      </c>
    </row>
    <row r="568">
      <c r="A568" s="25" t="inlineStr">
        <is>
          <t>contact_hs_sequences_enrolled_count</t>
        </is>
      </c>
      <c r="B568" s="29" t="inlineStr">
        <is>
          <t>Contact Number of sequences enrolled · NUMERIC · HubSpot contact</t>
        </is>
      </c>
      <c r="C568" s="26" t="n"/>
      <c r="D568" s="27">
        <f>IF(AND($C568="x",$A568&lt;&gt;""),$A568,"")</f>
        <v/>
      </c>
    </row>
    <row r="569">
      <c r="A569" s="25" t="inlineStr">
        <is>
          <t>contact_hs_sequences_is_enrolled</t>
        </is>
      </c>
      <c r="B569" s="29" t="inlineStr">
        <is>
          <t>Contact Currently in Sequence · BOOLEAN · HubSpot contact</t>
        </is>
      </c>
      <c r="C569" s="26" t="n"/>
      <c r="D569" s="27">
        <f>IF(AND($C569="x",$A569&lt;&gt;""),$A569,"")</f>
        <v/>
      </c>
    </row>
    <row r="570">
      <c r="A570" s="25" t="inlineStr">
        <is>
          <t>contact_hs_social_facebook_clicks</t>
        </is>
      </c>
      <c r="B570" s="29" t="inlineStr">
        <is>
          <t>Contact Facebook Clicks · NUMERIC · HubSpot contact</t>
        </is>
      </c>
      <c r="C570" s="26" t="n"/>
      <c r="D570" s="27">
        <f>IF(AND($C570="x",$A570&lt;&gt;""),$A570,"")</f>
        <v/>
      </c>
    </row>
    <row r="571">
      <c r="A571" s="25" t="inlineStr">
        <is>
          <t>contact_hs_social_google_plus_clicks</t>
        </is>
      </c>
      <c r="B571" s="29" t="inlineStr">
        <is>
          <t>Contact Google Plus Clicks · NUMERIC · HubSpot contact</t>
        </is>
      </c>
      <c r="C571" s="26" t="n"/>
      <c r="D571" s="27">
        <f>IF(AND($C571="x",$A571&lt;&gt;""),$A571,"")</f>
        <v/>
      </c>
    </row>
    <row r="572">
      <c r="A572" s="25" t="inlineStr">
        <is>
          <t>contact_hs_social_last_engagement</t>
        </is>
      </c>
      <c r="B572" s="29" t="inlineStr">
        <is>
          <t>Contact Most Recent Social Click · TIMESTAMP · HubSpot contact</t>
        </is>
      </c>
      <c r="C572" s="26" t="n"/>
      <c r="D572" s="27">
        <f>IF(AND($C572="x",$A572&lt;&gt;""),$A572,"")</f>
        <v/>
      </c>
    </row>
    <row r="573">
      <c r="A573" s="25" t="inlineStr">
        <is>
          <t>contact_hs_social_linkedin_clicks</t>
        </is>
      </c>
      <c r="B573" s="29" t="inlineStr">
        <is>
          <t>Contact LinkedIn Clicks · NUMERIC · HubSpot contact</t>
        </is>
      </c>
      <c r="C573" s="26" t="n"/>
      <c r="D573" s="27">
        <f>IF(AND($C573="x",$A573&lt;&gt;""),$A573,"")</f>
        <v/>
      </c>
    </row>
    <row r="574">
      <c r="A574" s="25" t="inlineStr">
        <is>
          <t>contact_hs_social_num_broadcast_clicks</t>
        </is>
      </c>
      <c r="B574" s="29" t="inlineStr">
        <is>
          <t>Contact Broadcast Clicks · NUMERIC · HubSpot contact</t>
        </is>
      </c>
      <c r="C574" s="26" t="n"/>
      <c r="D574" s="27">
        <f>IF(AND($C574="x",$A574&lt;&gt;""),$A574,"")</f>
        <v/>
      </c>
    </row>
    <row r="575">
      <c r="A575" s="25" t="inlineStr">
        <is>
          <t>contact_hs_social_twitter_clicks</t>
        </is>
      </c>
      <c r="B575" s="29" t="inlineStr">
        <is>
          <t>Contact Twitter Clicks · NUMERIC · HubSpot contact</t>
        </is>
      </c>
      <c r="C575" s="26" t="n"/>
      <c r="D575" s="27">
        <f>IF(AND($C575="x",$A575&lt;&gt;""),$A575,"")</f>
        <v/>
      </c>
    </row>
    <row r="576">
      <c r="A576" s="25" t="inlineStr">
        <is>
          <t>contact_hs_time_between_contact_creation_and_deal_close</t>
        </is>
      </c>
      <c r="B576" s="29" t="inlineStr">
        <is>
          <t>Contact Time between contact creation and deal close · NUMERIC · HubSpot contact</t>
        </is>
      </c>
      <c r="C576" s="26" t="n"/>
      <c r="D576" s="27">
        <f>IF(AND($C576="x",$A576&lt;&gt;""),$A576,"")</f>
        <v/>
      </c>
    </row>
    <row r="577">
      <c r="A577" s="25" t="inlineStr">
        <is>
          <t>contact_hs_time_between_contact_creation_and_deal_creation</t>
        </is>
      </c>
      <c r="B577" s="29" t="inlineStr">
        <is>
          <t>Contact Time between contact creation and deal creation · NUMERIC · HubSpot contact</t>
        </is>
      </c>
      <c r="C577" s="26" t="n"/>
      <c r="D577" s="27">
        <f>IF(AND($C577="x",$A577&lt;&gt;""),$A577,"")</f>
        <v/>
      </c>
    </row>
    <row r="578">
      <c r="A578" s="25" t="inlineStr">
        <is>
          <t>contact_hs_time_to_move_from_lead_to_customer</t>
        </is>
      </c>
      <c r="B578" s="29" t="inlineStr">
        <is>
          <t>Contact Time to move from lead to customer · NUMERIC · HubSpot contact</t>
        </is>
      </c>
      <c r="C578" s="26" t="n"/>
      <c r="D578" s="27">
        <f>IF(AND($C578="x",$A578&lt;&gt;""),$A578,"")</f>
        <v/>
      </c>
    </row>
    <row r="579">
      <c r="A579" s="25" t="inlineStr">
        <is>
          <t>contact_hs_time_to_move_from_marketingqualifiedlead_to_customer</t>
        </is>
      </c>
      <c r="B579" s="29" t="inlineStr">
        <is>
          <t>Contact Time to move from marketing qualified lead to customer · NUMERIC · HubSpot contact</t>
        </is>
      </c>
      <c r="C579" s="26" t="n"/>
      <c r="D579" s="27">
        <f>IF(AND($C579="x",$A579&lt;&gt;""),$A579,"")</f>
        <v/>
      </c>
    </row>
    <row r="580">
      <c r="A580" s="25" t="inlineStr">
        <is>
          <t>contact_hs_time_to_move_from_opportunity_to_customer</t>
        </is>
      </c>
      <c r="B580" s="29" t="inlineStr">
        <is>
          <t>Contact Time to move from opportunity to customer · NUMERIC · HubSpot contact</t>
        </is>
      </c>
      <c r="C580" s="26" t="n"/>
      <c r="D580" s="27">
        <f>IF(AND($C580="x",$A580&lt;&gt;""),$A580,"")</f>
        <v/>
      </c>
    </row>
    <row r="581">
      <c r="A581" s="25" t="inlineStr">
        <is>
          <t>contact_hs_time_to_move_from_salesqualifiedlead_to_customer</t>
        </is>
      </c>
      <c r="B581" s="29" t="inlineStr">
        <is>
          <t>Contact Time to move from sales qualified lead to customer · NUMERIC · HubSpot contact</t>
        </is>
      </c>
      <c r="C581" s="26" t="n"/>
      <c r="D581" s="27">
        <f>IF(AND($C581="x",$A581&lt;&gt;""),$A581,"")</f>
        <v/>
      </c>
    </row>
    <row r="582">
      <c r="A582" s="25" t="inlineStr">
        <is>
          <t>contact_hs_time_to_move_from_subscriber_to_customer</t>
        </is>
      </c>
      <c r="B582" s="29" t="inlineStr">
        <is>
          <t>Contact Time to move from subscriber to customer · NUMERIC · HubSpot contact</t>
        </is>
      </c>
      <c r="C582" s="26" t="n"/>
      <c r="D582" s="27">
        <f>IF(AND($C582="x",$A582&lt;&gt;""),$A582,"")</f>
        <v/>
      </c>
    </row>
    <row r="583">
      <c r="A583" s="25" t="inlineStr">
        <is>
          <t>contact_hs_v2_date_exited_customer</t>
        </is>
      </c>
      <c r="B583" s="29" t="inlineStr">
        <is>
          <t>Contact Exited Customer Date · TIMESTAMP · HubSpot contact</t>
        </is>
      </c>
      <c r="C583" s="26" t="n"/>
      <c r="D583" s="27">
        <f>IF(AND($C583="x",$A583&lt;&gt;""),$A583,"")</f>
        <v/>
      </c>
    </row>
    <row r="584">
      <c r="A584" s="25" t="inlineStr">
        <is>
          <t>contact_hs_v2_date_exited_evangelist</t>
        </is>
      </c>
      <c r="B584" s="29" t="inlineStr">
        <is>
          <t>Contact Exited Evangelist Date · TIMESTAMP · HubSpot contact</t>
        </is>
      </c>
      <c r="C584" s="26" t="n"/>
      <c r="D584" s="27">
        <f>IF(AND($C584="x",$A584&lt;&gt;""),$A584,"")</f>
        <v/>
      </c>
    </row>
    <row r="585">
      <c r="A585" s="25" t="inlineStr">
        <is>
          <t>contact_hs_v2_date_exited_lead</t>
        </is>
      </c>
      <c r="B585" s="29" t="inlineStr">
        <is>
          <t>Contact Exited Lead Date · TIMESTAMP · HubSpot contact</t>
        </is>
      </c>
      <c r="C585" s="26" t="n"/>
      <c r="D585" s="27">
        <f>IF(AND($C585="x",$A585&lt;&gt;""),$A585,"")</f>
        <v/>
      </c>
    </row>
    <row r="586">
      <c r="A586" s="25" t="inlineStr">
        <is>
          <t>contact_hs_v2_date_exited_opportunity</t>
        </is>
      </c>
      <c r="B586" s="29" t="inlineStr">
        <is>
          <t>Contact Exited Opportunity Date · TIMESTAMP · HubSpot contact</t>
        </is>
      </c>
      <c r="C586" s="26" t="n"/>
      <c r="D586" s="27">
        <f>IF(AND($C586="x",$A586&lt;&gt;""),$A586,"")</f>
        <v/>
      </c>
    </row>
    <row r="587">
      <c r="A587" s="25" t="inlineStr">
        <is>
          <t>contact_hs_v2_date_exited_other</t>
        </is>
      </c>
      <c r="B587" s="29" t="inlineStr">
        <is>
          <t>Contact Exited Other Date · TIMESTAMP · HubSpot contact</t>
        </is>
      </c>
      <c r="C587" s="26" t="n"/>
      <c r="D587" s="27">
        <f>IF(AND($C587="x",$A587&lt;&gt;""),$A587,"")</f>
        <v/>
      </c>
    </row>
    <row r="588">
      <c r="A588" s="25" t="inlineStr">
        <is>
          <t>contact_hs_v2_date_exited_salesqualifiedlead</t>
        </is>
      </c>
      <c r="B588" s="29" t="inlineStr">
        <is>
          <t>Contact Exited Sales Qualified Lead Date · TIMESTAMP · HubSpot contact</t>
        </is>
      </c>
      <c r="C588" s="26" t="n"/>
      <c r="D588" s="27">
        <f>IF(AND($C588="x",$A588&lt;&gt;""),$A588,"")</f>
        <v/>
      </c>
    </row>
    <row r="589">
      <c r="A589" s="25" t="inlineStr">
        <is>
          <t>contact_hs_v2_date_exited_subscriber</t>
        </is>
      </c>
      <c r="B589" s="29" t="inlineStr">
        <is>
          <t>Contact Exited Subscriber Date · TIMESTAMP · HubSpot contact</t>
        </is>
      </c>
      <c r="C589" s="26" t="n"/>
      <c r="D589" s="27">
        <f>IF(AND($C589="x",$A589&lt;&gt;""),$A589,"")</f>
        <v/>
      </c>
    </row>
    <row r="590">
      <c r="A590" s="25" t="inlineStr">
        <is>
          <t>contact_hs_v2_date_exitedmarketingqualifiedlead</t>
        </is>
      </c>
      <c r="B590" s="29" t="inlineStr">
        <is>
          <t>Contact Exited Marketing Qualified Lead Date · TIMESTAMP · HubSpot contact</t>
        </is>
      </c>
      <c r="C590" s="26" t="n"/>
      <c r="D590" s="27">
        <f>IF(AND($C590="x",$A590&lt;&gt;""),$A590,"")</f>
        <v/>
      </c>
    </row>
    <row r="591">
      <c r="A591" s="25" t="inlineStr">
        <is>
          <t>contact_hs_v2_latest_time_in_customer</t>
        </is>
      </c>
      <c r="B591" s="29" t="inlineStr">
        <is>
          <t>Contact Latest Time in Customer Stage · NUMERIC · HubSpot contact</t>
        </is>
      </c>
      <c r="C591" s="26" t="n"/>
      <c r="D591" s="27">
        <f>IF(AND($C591="x",$A591&lt;&gt;""),$A591,"")</f>
        <v/>
      </c>
    </row>
    <row r="592">
      <c r="A592" s="25" t="inlineStr">
        <is>
          <t>contact_hs_v2_latest_time_in_evangelist</t>
        </is>
      </c>
      <c r="B592" s="29" t="inlineStr">
        <is>
          <t>Contact Latest Time in Evangelist Stage · NUMERIC · HubSpot contact</t>
        </is>
      </c>
      <c r="C592" s="26" t="n"/>
      <c r="D592" s="27">
        <f>IF(AND($C592="x",$A592&lt;&gt;""),$A592,"")</f>
        <v/>
      </c>
    </row>
    <row r="593">
      <c r="A593" s="25" t="inlineStr">
        <is>
          <t>contact_hs_v2_latest_time_in_lead</t>
        </is>
      </c>
      <c r="B593" s="29" t="inlineStr">
        <is>
          <t>Contact Latest Time in Lead Stage · NUMERIC · HubSpot contact</t>
        </is>
      </c>
      <c r="C593" s="26" t="n"/>
      <c r="D593" s="27">
        <f>IF(AND($C593="x",$A593&lt;&gt;""),$A593,"")</f>
        <v/>
      </c>
    </row>
    <row r="594">
      <c r="A594" s="25" t="inlineStr">
        <is>
          <t>contact_hs_v2_latest_time_in_marketingqualifiedlead</t>
        </is>
      </c>
      <c r="B594" s="29" t="inlineStr">
        <is>
          <t>Contact Latest Time in Marketing Qualified Lead Stage · NUMERIC · HubSpot contact</t>
        </is>
      </c>
      <c r="C594" s="26" t="n"/>
      <c r="D594" s="27">
        <f>IF(AND($C594="x",$A594&lt;&gt;""),$A594,"")</f>
        <v/>
      </c>
    </row>
    <row r="595">
      <c r="A595" s="25" t="inlineStr">
        <is>
          <t>contact_hs_v2_latest_time_in_opportunity</t>
        </is>
      </c>
      <c r="B595" s="29" t="inlineStr">
        <is>
          <t>Contact Latest Time in Opportunity Stage · NUMERIC · HubSpot contact</t>
        </is>
      </c>
      <c r="C595" s="26" t="n"/>
      <c r="D595" s="27">
        <f>IF(AND($C595="x",$A595&lt;&gt;""),$A595,"")</f>
        <v/>
      </c>
    </row>
    <row r="596">
      <c r="A596" s="25" t="inlineStr">
        <is>
          <t>contact_hs_v2_latest_time_in_other</t>
        </is>
      </c>
      <c r="B596" s="29" t="inlineStr">
        <is>
          <t>Contact Latest Time in Other Stage · NUMERIC · HubSpot contact</t>
        </is>
      </c>
      <c r="C596" s="26" t="n"/>
      <c r="D596" s="27">
        <f>IF(AND($C596="x",$A596&lt;&gt;""),$A596,"")</f>
        <v/>
      </c>
    </row>
    <row r="597">
      <c r="A597" s="25" t="inlineStr">
        <is>
          <t>contact_hs_v2_latest_time_in_salesqualifiedlead</t>
        </is>
      </c>
      <c r="B597" s="29" t="inlineStr">
        <is>
          <t>Contact Latest Time in Sales Qualified Lead Stage · NUMERIC · HubSpot contact</t>
        </is>
      </c>
      <c r="C597" s="26" t="n"/>
      <c r="D597" s="27">
        <f>IF(AND($C597="x",$A597&lt;&gt;""),$A597,"")</f>
        <v/>
      </c>
    </row>
    <row r="598">
      <c r="A598" s="25" t="inlineStr">
        <is>
          <t>contact_hs_v2_latest_time_in_subscriber</t>
        </is>
      </c>
      <c r="B598" s="29" t="inlineStr">
        <is>
          <t>Contact Latest Time in Subscriber Stage · NUMERIC · HubSpot contact</t>
        </is>
      </c>
      <c r="C598" s="26" t="n"/>
      <c r="D598" s="27">
        <f>IF(AND($C598="x",$A598&lt;&gt;""),$A598,"")</f>
        <v/>
      </c>
    </row>
    <row r="599">
      <c r="A599" s="25" t="inlineStr">
        <is>
          <t>contact_hs_v2_total_time_in_customer</t>
        </is>
      </c>
      <c r="B599" s="29" t="inlineStr">
        <is>
          <t>Contact Total Time in Customer Stage · NUMERIC · HubSpot contact</t>
        </is>
      </c>
      <c r="C599" s="26" t="n"/>
      <c r="D599" s="27">
        <f>IF(AND($C599="x",$A599&lt;&gt;""),$A599,"")</f>
        <v/>
      </c>
    </row>
    <row r="600">
      <c r="A600" s="25" t="inlineStr">
        <is>
          <t>contact_hs_v2_total_time_in_evangelist</t>
        </is>
      </c>
      <c r="B600" s="29" t="inlineStr">
        <is>
          <t>Contact Total Time in Evangelist Stage · NUMERIC · HubSpot contact</t>
        </is>
      </c>
      <c r="C600" s="26" t="n"/>
      <c r="D600" s="27">
        <f>IF(AND($C600="x",$A600&lt;&gt;""),$A600,"")</f>
        <v/>
      </c>
    </row>
    <row r="601">
      <c r="A601" s="25" t="inlineStr">
        <is>
          <t>contact_hs_v2_total_time_in_lead</t>
        </is>
      </c>
      <c r="B601" s="29" t="inlineStr">
        <is>
          <t>Contact Total Time in Lead Stage · NUMERIC · HubSpot contact</t>
        </is>
      </c>
      <c r="C601" s="26" t="n"/>
      <c r="D601" s="27">
        <f>IF(AND($C601="x",$A601&lt;&gt;""),$A601,"")</f>
        <v/>
      </c>
    </row>
    <row r="602">
      <c r="A602" s="25" t="inlineStr">
        <is>
          <t>contact_hs_v2_total_time_in_marketingqualifiedlead</t>
        </is>
      </c>
      <c r="B602" s="29" t="inlineStr">
        <is>
          <t>Contact Total Time in Marketing Qualified Lead Stage · NUMERIC · HubSpot contact</t>
        </is>
      </c>
      <c r="C602" s="26" t="n"/>
      <c r="D602" s="27">
        <f>IF(AND($C602="x",$A602&lt;&gt;""),$A602,"")</f>
        <v/>
      </c>
    </row>
    <row r="603">
      <c r="A603" s="25" t="inlineStr">
        <is>
          <t>contact_hs_v2_total_time_in_opportunity</t>
        </is>
      </c>
      <c r="B603" s="29" t="inlineStr">
        <is>
          <t>Contact Total Time in Opportunity Stage · NUMERIC · HubSpot contact</t>
        </is>
      </c>
      <c r="C603" s="26" t="n"/>
      <c r="D603" s="27">
        <f>IF(AND($C603="x",$A603&lt;&gt;""),$A603,"")</f>
        <v/>
      </c>
    </row>
    <row r="604">
      <c r="A604" s="25" t="inlineStr">
        <is>
          <t>contact_hs_v2_total_time_in_other</t>
        </is>
      </c>
      <c r="B604" s="29" t="inlineStr">
        <is>
          <t>Contact Total Time in Other Stage · NUMERIC · HubSpot contact</t>
        </is>
      </c>
      <c r="C604" s="26" t="n"/>
      <c r="D604" s="27">
        <f>IF(AND($C604="x",$A604&lt;&gt;""),$A604,"")</f>
        <v/>
      </c>
    </row>
    <row r="605">
      <c r="A605" s="25" t="inlineStr">
        <is>
          <t>contact_hs_v2_total_time_in_salesqualifiedlead</t>
        </is>
      </c>
      <c r="B605" s="29" t="inlineStr">
        <is>
          <t>Contact Total Time in Sales Qualified Lead Stage · NUMERIC · HubSpot contact</t>
        </is>
      </c>
      <c r="C605" s="26" t="n"/>
      <c r="D605" s="27">
        <f>IF(AND($C605="x",$A605&lt;&gt;""),$A605,"")</f>
        <v/>
      </c>
    </row>
    <row r="606">
      <c r="A606" s="25" t="inlineStr">
        <is>
          <t>contact_hs_v2_total_time_in_subscriber</t>
        </is>
      </c>
      <c r="B606" s="29" t="inlineStr">
        <is>
          <t>Contact Total Time in Subscriber Stage · NUMERIC · HubSpot contact</t>
        </is>
      </c>
      <c r="C606" s="26" t="n"/>
      <c r="D606" s="27">
        <f>IF(AND($C606="x",$A606&lt;&gt;""),$A606,"")</f>
        <v/>
      </c>
    </row>
    <row r="607">
      <c r="A607" s="25" t="inlineStr">
        <is>
          <t>contact_hubspot_owner_assigneddate</t>
        </is>
      </c>
      <c r="B607" s="29" t="inlineStr">
        <is>
          <t>Contact Owner Assigned Date · TIMESTAMP · HubSpot contact</t>
        </is>
      </c>
      <c r="C607" s="26" t="n"/>
      <c r="D607" s="27">
        <f>IF(AND($C607="x",$A607&lt;&gt;""),$A607,"")</f>
        <v/>
      </c>
    </row>
    <row r="608">
      <c r="A608" s="25" t="inlineStr">
        <is>
          <t>contact_hubspot_owner_id</t>
        </is>
      </c>
      <c r="B608" s="29" t="inlineStr">
        <is>
          <t>Contact owner · TEXT · HubSpot contact</t>
        </is>
      </c>
      <c r="C608" s="26" t="n"/>
      <c r="D608" s="27">
        <f>IF(AND($C608="x",$A608&lt;&gt;""),$A608,"")</f>
        <v/>
      </c>
    </row>
    <row r="609">
      <c r="A609" s="25" t="inlineStr">
        <is>
          <t>contact_hubspot_team_id</t>
        </is>
      </c>
      <c r="B609" s="29" t="inlineStr">
        <is>
          <t>Contact HubSpot Team · TEXT · HubSpot contact</t>
        </is>
      </c>
      <c r="C609" s="26" t="n"/>
      <c r="D609" s="27">
        <f>IF(AND($C609="x",$A609&lt;&gt;""),$A609,"")</f>
        <v/>
      </c>
    </row>
    <row r="610">
      <c r="A610" s="25" t="inlineStr">
        <is>
          <t>contact_hubspotscore</t>
        </is>
      </c>
      <c r="B610" s="29" t="inlineStr">
        <is>
          <t>Contact HubSpot Score · NUMERIC · HubSpot contact</t>
        </is>
      </c>
      <c r="C610" s="26" t="n"/>
      <c r="D610" s="27">
        <f>IF(AND($C610="x",$A610&lt;&gt;""),$A610,"")</f>
        <v/>
      </c>
    </row>
    <row r="611">
      <c r="A611" s="25" t="inlineStr">
        <is>
          <t>contact_industry</t>
        </is>
      </c>
      <c r="B611" s="29" t="inlineStr">
        <is>
          <t>Contact Industry · TEXT · HubSpot contact</t>
        </is>
      </c>
      <c r="C611" s="26" t="n"/>
      <c r="D611" s="27">
        <f>IF(AND($C611="x",$A611&lt;&gt;""),$A611,"")</f>
        <v/>
      </c>
    </row>
    <row r="612">
      <c r="A612" s="25" t="inlineStr">
        <is>
          <t>contact_ip_city</t>
        </is>
      </c>
      <c r="B612" s="29" t="inlineStr">
        <is>
          <t>Contact IP City · CITY · HubSpot contact</t>
        </is>
      </c>
      <c r="C612" s="26" t="n"/>
      <c r="D612" s="27">
        <f>IF(AND($C612="x",$A612&lt;&gt;""),$A612,"")</f>
        <v/>
      </c>
    </row>
    <row r="613">
      <c r="A613" s="25" t="inlineStr">
        <is>
          <t>contact_ip_country</t>
        </is>
      </c>
      <c r="B613" s="29" t="inlineStr">
        <is>
          <t>Contact IP Country · COUNTRY · HubSpot contact</t>
        </is>
      </c>
      <c r="C613" s="26" t="n"/>
      <c r="D613" s="27">
        <f>IF(AND($C613="x",$A613&lt;&gt;""),$A613,"")</f>
        <v/>
      </c>
    </row>
    <row r="614">
      <c r="A614" s="25" t="inlineStr">
        <is>
          <t>contact_ip_country_code</t>
        </is>
      </c>
      <c r="B614" s="29" t="inlineStr">
        <is>
          <t>Contact IP Country Code · COUNTRY · HubSpot contact</t>
        </is>
      </c>
      <c r="C614" s="26" t="n"/>
      <c r="D614" s="27">
        <f>IF(AND($C614="x",$A614&lt;&gt;""),$A614,"")</f>
        <v/>
      </c>
    </row>
    <row r="615">
      <c r="A615" s="25" t="inlineStr">
        <is>
          <t>contact_ip_state</t>
        </is>
      </c>
      <c r="B615" s="29" t="inlineStr">
        <is>
          <t>Contact IP State/Region · REGION · HubSpot contact</t>
        </is>
      </c>
      <c r="C615" s="26" t="n"/>
      <c r="D615" s="27">
        <f>IF(AND($C615="x",$A615&lt;&gt;""),$A615,"")</f>
        <v/>
      </c>
    </row>
    <row r="616">
      <c r="A616" s="25" t="inlineStr">
        <is>
          <t>contact_ip_state_code</t>
        </is>
      </c>
      <c r="B616" s="29" t="inlineStr">
        <is>
          <t>Contact IP State Code/Region Code · TEXT · HubSpot contact</t>
        </is>
      </c>
      <c r="C616" s="26" t="n"/>
      <c r="D616" s="27">
        <f>IF(AND($C616="x",$A616&lt;&gt;""),$A616,"")</f>
        <v/>
      </c>
    </row>
    <row r="617">
      <c r="A617" s="25" t="inlineStr">
        <is>
          <t>contact_job_function</t>
        </is>
      </c>
      <c r="B617" s="29" t="inlineStr">
        <is>
          <t>Contact Job function · TEXT · HubSpot contact</t>
        </is>
      </c>
      <c r="C617" s="26" t="n"/>
      <c r="D617" s="27">
        <f>IF(AND($C617="x",$A617&lt;&gt;""),$A617,"")</f>
        <v/>
      </c>
    </row>
    <row r="618">
      <c r="A618" s="25" t="inlineStr">
        <is>
          <t>contact_jobtitle</t>
        </is>
      </c>
      <c r="B618" s="29" t="inlineStr">
        <is>
          <t>Contact Job Title · TEXT · HubSpot contact</t>
        </is>
      </c>
      <c r="C618" s="26" t="n"/>
      <c r="D618" s="27">
        <f>IF(AND($C618="x",$A618&lt;&gt;""),$A618,"")</f>
        <v/>
      </c>
    </row>
    <row r="619">
      <c r="A619" s="25" t="inlineStr">
        <is>
          <t>contact_kloutscoregeneral</t>
        </is>
      </c>
      <c r="B619" s="29" t="inlineStr">
        <is>
          <t>Contact Klout Score · NUMERIC · HubSpot contact</t>
        </is>
      </c>
      <c r="C619" s="26" t="n"/>
      <c r="D619" s="27">
        <f>IF(AND($C619="x",$A619&lt;&gt;""),$A619,"")</f>
        <v/>
      </c>
    </row>
    <row r="620">
      <c r="A620" s="25" t="inlineStr">
        <is>
          <t>contact_lastmodifieddate</t>
        </is>
      </c>
      <c r="B620" s="29" t="inlineStr">
        <is>
          <t>Contact Last Modified Date · TIMESTAMP · HubSpot contact</t>
        </is>
      </c>
      <c r="C620" s="26" t="n"/>
      <c r="D620" s="27">
        <f>IF(AND($C620="x",$A620&lt;&gt;""),$A620,"")</f>
        <v/>
      </c>
    </row>
    <row r="621">
      <c r="A621" s="25" t="inlineStr">
        <is>
          <t>contact_lastname</t>
        </is>
      </c>
      <c r="B621" s="29" t="inlineStr">
        <is>
          <t>Contact Last Name · TEXT · HubSpot contact</t>
        </is>
      </c>
      <c r="C621" s="26" t="n"/>
      <c r="D621" s="27">
        <f>IF(AND($C621="x",$A621&lt;&gt;""),$A621,"")</f>
        <v/>
      </c>
    </row>
    <row r="622">
      <c r="A622" s="25" t="inlineStr">
        <is>
          <t>contact_lifecyclestage</t>
        </is>
      </c>
      <c r="B622" s="29" t="inlineStr">
        <is>
          <t>Contact Lifecycle Stage · TEXT · HubSpot contact</t>
        </is>
      </c>
      <c r="C622" s="26" t="n"/>
      <c r="D622" s="27">
        <f>IF(AND($C622="x",$A622&lt;&gt;""),$A622,"")</f>
        <v/>
      </c>
    </row>
    <row r="623">
      <c r="A623" s="25" t="inlineStr">
        <is>
          <t>contact_linkedinbio</t>
        </is>
      </c>
      <c r="B623" s="29" t="inlineStr">
        <is>
          <t>Contact LinkedIn Bio · TEXT · HubSpot contact</t>
        </is>
      </c>
      <c r="C623" s="26" t="n"/>
      <c r="D623" s="27">
        <f>IF(AND($C623="x",$A623&lt;&gt;""),$A623,"")</f>
        <v/>
      </c>
    </row>
    <row r="624">
      <c r="A624" s="25" t="inlineStr">
        <is>
          <t>contact_linkedinconnections</t>
        </is>
      </c>
      <c r="B624" s="29" t="inlineStr">
        <is>
          <t>Contact LinkedIn Connections · NUMERIC · HubSpot contact</t>
        </is>
      </c>
      <c r="C624" s="26" t="n"/>
      <c r="D624" s="27">
        <f>IF(AND($C624="x",$A624&lt;&gt;""),$A624,"")</f>
        <v/>
      </c>
    </row>
    <row r="625">
      <c r="A625" s="25" t="inlineStr">
        <is>
          <t>contact_marital_status</t>
        </is>
      </c>
      <c r="B625" s="29" t="inlineStr">
        <is>
          <t>Contact Marital Status · TEXT · HubSpot contact</t>
        </is>
      </c>
      <c r="C625" s="26" t="n"/>
      <c r="D625" s="27">
        <f>IF(AND($C625="x",$A625&lt;&gt;""),$A625,"")</f>
        <v/>
      </c>
    </row>
    <row r="626">
      <c r="A626" s="25" t="inlineStr">
        <is>
          <t>contact_message</t>
        </is>
      </c>
      <c r="B626" s="29" t="inlineStr">
        <is>
          <t>Contact Message · TEXT · HubSpot contact</t>
        </is>
      </c>
      <c r="C626" s="26" t="n"/>
      <c r="D626" s="27">
        <f>IF(AND($C626="x",$A626&lt;&gt;""),$A626,"")</f>
        <v/>
      </c>
    </row>
    <row r="627">
      <c r="A627" s="25" t="inlineStr">
        <is>
          <t>contact_military_status</t>
        </is>
      </c>
      <c r="B627" s="29" t="inlineStr">
        <is>
          <t>Contact Military status · TEXT · HubSpot contact</t>
        </is>
      </c>
      <c r="C627" s="26" t="n"/>
      <c r="D627" s="27">
        <f>IF(AND($C627="x",$A627&lt;&gt;""),$A627,"")</f>
        <v/>
      </c>
    </row>
    <row r="628">
      <c r="A628" s="25" t="inlineStr">
        <is>
          <t>contact_mobilephone</t>
        </is>
      </c>
      <c r="B628" s="29" t="inlineStr">
        <is>
          <t>Contact Mobile Phone Number · TEXT · HubSpot contact</t>
        </is>
      </c>
      <c r="C628" s="26" t="n"/>
      <c r="D628" s="27">
        <f>IF(AND($C628="x",$A628&lt;&gt;""),$A628,"")</f>
        <v/>
      </c>
    </row>
    <row r="629">
      <c r="A629" s="25" t="inlineStr">
        <is>
          <t>contact_notes_last_contacted</t>
        </is>
      </c>
      <c r="B629" s="29" t="inlineStr">
        <is>
          <t>Contact Last Contacted · TIMESTAMP · HubSpot contact</t>
        </is>
      </c>
      <c r="C629" s="26" t="n"/>
      <c r="D629" s="27">
        <f>IF(AND($C629="x",$A629&lt;&gt;""),$A629,"")</f>
        <v/>
      </c>
    </row>
    <row r="630">
      <c r="A630" s="25" t="inlineStr">
        <is>
          <t>contact_notes_last_updated</t>
        </is>
      </c>
      <c r="B630" s="29" t="inlineStr">
        <is>
          <t>Contact Notes Last Activity Date · TIMESTAMP · HubSpot contact</t>
        </is>
      </c>
      <c r="C630" s="26" t="n"/>
      <c r="D630" s="27">
        <f>IF(AND($C630="x",$A630&lt;&gt;""),$A630,"")</f>
        <v/>
      </c>
    </row>
    <row r="631">
      <c r="A631" s="25" t="inlineStr">
        <is>
          <t>contact_notes_next_activity_date</t>
        </is>
      </c>
      <c r="B631" s="29" t="inlineStr">
        <is>
          <t>Contact Next Activity Date · TIMESTAMP · HubSpot contact</t>
        </is>
      </c>
      <c r="C631" s="26" t="n"/>
      <c r="D631" s="27">
        <f>IF(AND($C631="x",$A631&lt;&gt;""),$A631,"")</f>
        <v/>
      </c>
    </row>
    <row r="632">
      <c r="A632" s="25" t="inlineStr">
        <is>
          <t>contact_num_associated_deals</t>
        </is>
      </c>
      <c r="B632" s="29" t="inlineStr">
        <is>
          <t>Contact Associated Deals · NUMERIC · HubSpot contact</t>
        </is>
      </c>
      <c r="C632" s="26" t="n"/>
      <c r="D632" s="27">
        <f>IF(AND($C632="x",$A632&lt;&gt;""),$A632,"")</f>
        <v/>
      </c>
    </row>
    <row r="633">
      <c r="A633" s="25" t="inlineStr">
        <is>
          <t>contact_num_contacted_notes</t>
        </is>
      </c>
      <c r="B633" s="29" t="inlineStr">
        <is>
          <t>Contact number of times contacted · NUMERIC · HubSpot contact</t>
        </is>
      </c>
      <c r="C633" s="26" t="n"/>
      <c r="D633" s="27">
        <f>IF(AND($C633="x",$A633&lt;&gt;""),$A633,"")</f>
        <v/>
      </c>
    </row>
    <row r="634">
      <c r="A634" s="25" t="inlineStr">
        <is>
          <t>contact_num_conversion_events</t>
        </is>
      </c>
      <c r="B634" s="29" t="inlineStr">
        <is>
          <t>Contact Number of Form Submissions · NUMERIC · HubSpot contact</t>
        </is>
      </c>
      <c r="C634" s="26" t="n"/>
      <c r="D634" s="27">
        <f>IF(AND($C634="x",$A634&lt;&gt;""),$A634,"")</f>
        <v/>
      </c>
    </row>
    <row r="635">
      <c r="A635" s="25" t="inlineStr">
        <is>
          <t>contact_num_notes</t>
        </is>
      </c>
      <c r="B635" s="29" t="inlineStr">
        <is>
          <t>Contact Number of Sales Activities · NUMERIC · HubSpot contact</t>
        </is>
      </c>
      <c r="C635" s="26" t="n"/>
      <c r="D635" s="27">
        <f>IF(AND($C635="x",$A635&lt;&gt;""),$A635,"")</f>
        <v/>
      </c>
    </row>
    <row r="636">
      <c r="A636" s="25" t="inlineStr">
        <is>
          <t>contact_num_unique_conversion_events</t>
        </is>
      </c>
      <c r="B636" s="29" t="inlineStr">
        <is>
          <t>Contact Number of Unique Forms Submitted · NUMERIC · HubSpot contact</t>
        </is>
      </c>
      <c r="C636" s="26" t="n"/>
      <c r="D636" s="27">
        <f>IF(AND($C636="x",$A636&lt;&gt;""),$A636,"")</f>
        <v/>
      </c>
    </row>
    <row r="637">
      <c r="A637" s="25" t="inlineStr">
        <is>
          <t>contact_numemployees</t>
        </is>
      </c>
      <c r="B637" s="29" t="inlineStr">
        <is>
          <t>Contact Number of Employees · TEXT · HubSpot contact</t>
        </is>
      </c>
      <c r="C637" s="26" t="n"/>
      <c r="D637" s="27">
        <f>IF(AND($C637="x",$A637&lt;&gt;""),$A637,"")</f>
        <v/>
      </c>
    </row>
    <row r="638">
      <c r="A638" s="25" t="inlineStr">
        <is>
          <t>contact_owneremail</t>
        </is>
      </c>
      <c r="B638" s="29" t="inlineStr">
        <is>
          <t>Contact HubSpot Owner Email (legacy) · TEXT · HubSpot contact</t>
        </is>
      </c>
      <c r="C638" s="26" t="n"/>
      <c r="D638" s="27">
        <f>IF(AND($C638="x",$A638&lt;&gt;""),$A638,"")</f>
        <v/>
      </c>
    </row>
    <row r="639">
      <c r="A639" s="25" t="inlineStr">
        <is>
          <t>contact_ownername</t>
        </is>
      </c>
      <c r="B639" s="29" t="inlineStr">
        <is>
          <t>Contact HubSpot Owner Name (legacy) · TEXT · HubSpot contact</t>
        </is>
      </c>
      <c r="C639" s="26" t="n"/>
      <c r="D639" s="27">
        <f>IF(AND($C639="x",$A639&lt;&gt;""),$A639,"")</f>
        <v/>
      </c>
    </row>
    <row r="640">
      <c r="A640" s="25" t="inlineStr">
        <is>
          <t>contact_phone</t>
        </is>
      </c>
      <c r="B640" s="29" t="inlineStr">
        <is>
          <t>Contact Phone Number · TEXT · HubSpot contact</t>
        </is>
      </c>
      <c r="C640" s="26" t="n"/>
      <c r="D640" s="27">
        <f>IF(AND($C640="x",$A640&lt;&gt;""),$A640,"")</f>
        <v/>
      </c>
    </row>
    <row r="641">
      <c r="A641" s="25" t="inlineStr">
        <is>
          <t>contact_recent_conversion_date</t>
        </is>
      </c>
      <c r="B641" s="29" t="inlineStr">
        <is>
          <t>Contact Recent Conversion Date · TIMESTAMP · HubSpot contact</t>
        </is>
      </c>
      <c r="C641" s="26" t="n"/>
      <c r="D641" s="27">
        <f>IF(AND($C641="x",$A641&lt;&gt;""),$A641,"")</f>
        <v/>
      </c>
    </row>
    <row r="642">
      <c r="A642" s="25" t="inlineStr">
        <is>
          <t>contact_recent_conversion_event_name</t>
        </is>
      </c>
      <c r="B642" s="29" t="inlineStr">
        <is>
          <t>Contact Recent Conversion · TEXT · HubSpot contact</t>
        </is>
      </c>
      <c r="C642" s="26" t="n"/>
      <c r="D642" s="27">
        <f>IF(AND($C642="x",$A642&lt;&gt;""),$A642,"")</f>
        <v/>
      </c>
    </row>
    <row r="643">
      <c r="A643" s="25" t="inlineStr">
        <is>
          <t>contact_recent_deal_amount</t>
        </is>
      </c>
      <c r="B643" s="29" t="inlineStr">
        <is>
          <t>Contact Recent Deal Amount · NUMERIC · HubSpot contact</t>
        </is>
      </c>
      <c r="C643" s="26" t="n"/>
      <c r="D643" s="27">
        <f>IF(AND($C643="x",$A643&lt;&gt;""),$A643,"")</f>
        <v/>
      </c>
    </row>
    <row r="644">
      <c r="A644" s="25" t="inlineStr">
        <is>
          <t>contact_recent_deal_close_date</t>
        </is>
      </c>
      <c r="B644" s="29" t="inlineStr">
        <is>
          <t>Contact Recent Deal Close Date · TIMESTAMP · HubSpot contact</t>
        </is>
      </c>
      <c r="C644" s="26" t="n"/>
      <c r="D644" s="27">
        <f>IF(AND($C644="x",$A644&lt;&gt;""),$A644,"")</f>
        <v/>
      </c>
    </row>
    <row r="645">
      <c r="A645" s="25" t="inlineStr">
        <is>
          <t>contact_relationship_status</t>
        </is>
      </c>
      <c r="B645" s="29" t="inlineStr">
        <is>
          <t>Contact Relationship Status · TEXT · HubSpot contact</t>
        </is>
      </c>
      <c r="C645" s="26" t="n"/>
      <c r="D645" s="27">
        <f>IF(AND($C645="x",$A645&lt;&gt;""),$A645,"")</f>
        <v/>
      </c>
    </row>
    <row r="646">
      <c r="A646" s="25" t="inlineStr">
        <is>
          <t>contact_sales_status</t>
        </is>
      </c>
      <c r="B646" s="29" t="inlineStr">
        <is>
          <t>Sales Status · TEXT · HubSpot contact</t>
        </is>
      </c>
      <c r="C646" s="26" t="n"/>
      <c r="D646" s="27">
        <f>IF(AND($C646="x",$A646&lt;&gt;""),$A646,"")</f>
        <v/>
      </c>
    </row>
    <row r="647">
      <c r="A647" s="25" t="inlineStr">
        <is>
          <t>contact_salutation</t>
        </is>
      </c>
      <c r="B647" s="29" t="inlineStr">
        <is>
          <t>Contact Salutation · TEXT · HubSpot contact</t>
        </is>
      </c>
      <c r="C647" s="26" t="n"/>
      <c r="D647" s="27">
        <f>IF(AND($C647="x",$A647&lt;&gt;""),$A647,"")</f>
        <v/>
      </c>
    </row>
    <row r="648">
      <c r="A648" s="25" t="inlineStr">
        <is>
          <t>contact_school</t>
        </is>
      </c>
      <c r="B648" s="29" t="inlineStr">
        <is>
          <t>Contact School · TEXT · HubSpot contact</t>
        </is>
      </c>
      <c r="C648" s="26" t="n"/>
      <c r="D648" s="27">
        <f>IF(AND($C648="x",$A648&lt;&gt;""),$A648,"")</f>
        <v/>
      </c>
    </row>
    <row r="649">
      <c r="A649" s="25" t="inlineStr">
        <is>
          <t>contact_seniority</t>
        </is>
      </c>
      <c r="B649" s="29" t="inlineStr">
        <is>
          <t>Contact Seniority · TEXT · HubSpot contact</t>
        </is>
      </c>
      <c r="C649" s="26" t="n"/>
      <c r="D649" s="27">
        <f>IF(AND($C649="x",$A649&lt;&gt;""),$A649,"")</f>
        <v/>
      </c>
    </row>
    <row r="650">
      <c r="A650" s="25" t="inlineStr">
        <is>
          <t>contact_source</t>
        </is>
      </c>
      <c r="B650" s="29" t="inlineStr">
        <is>
          <t>Contact Source · TEXT · HubSpot contact</t>
        </is>
      </c>
      <c r="C650" s="26" t="n"/>
      <c r="D650" s="27">
        <f>IF(AND($C650="x",$A650&lt;&gt;""),$A650,"")</f>
        <v/>
      </c>
    </row>
    <row r="651">
      <c r="A651" s="25" t="inlineStr">
        <is>
          <t>contact_start_date</t>
        </is>
      </c>
      <c r="B651" s="29" t="inlineStr">
        <is>
          <t>Contact Start date · TEXT · HubSpot contact</t>
        </is>
      </c>
      <c r="C651" s="26" t="n"/>
      <c r="D651" s="27">
        <f>IF(AND($C651="x",$A651&lt;&gt;""),$A651,"")</f>
        <v/>
      </c>
    </row>
    <row r="652">
      <c r="A652" s="25" t="inlineStr">
        <is>
          <t>contact_state</t>
        </is>
      </c>
      <c r="B652" s="29" t="inlineStr">
        <is>
          <t>Contact State/Region · REGION · HubSpot contact</t>
        </is>
      </c>
      <c r="C652" s="26" t="n"/>
      <c r="D652" s="27">
        <f>IF(AND($C652="x",$A652&lt;&gt;""),$A652,"")</f>
        <v/>
      </c>
    </row>
    <row r="653">
      <c r="A653" s="25" t="inlineStr">
        <is>
          <t>contact_total_revenue</t>
        </is>
      </c>
      <c r="B653" s="29" t="inlineStr">
        <is>
          <t>Contact Total Revenue · NUMERIC · HubSpot contact</t>
        </is>
      </c>
      <c r="C653" s="26" t="n"/>
      <c r="D653" s="27">
        <f>IF(AND($C653="x",$A653&lt;&gt;""),$A653,"")</f>
        <v/>
      </c>
    </row>
    <row r="654">
      <c r="A654" s="25" t="inlineStr">
        <is>
          <t>contact_twitterbio</t>
        </is>
      </c>
      <c r="B654" s="29" t="inlineStr">
        <is>
          <t>Contact Twitter Bio · TEXT · HubSpot contact</t>
        </is>
      </c>
      <c r="C654" s="26" t="n"/>
      <c r="D654" s="27">
        <f>IF(AND($C654="x",$A654&lt;&gt;""),$A654,"")</f>
        <v/>
      </c>
    </row>
    <row r="655">
      <c r="A655" s="25" t="inlineStr">
        <is>
          <t>contact_twitterhandle</t>
        </is>
      </c>
      <c r="B655" s="29" t="inlineStr">
        <is>
          <t>Contact Twitter Username · TEXT · HubSpot contact</t>
        </is>
      </c>
      <c r="C655" s="26" t="n"/>
      <c r="D655" s="27">
        <f>IF(AND($C655="x",$A655&lt;&gt;""),$A655,"")</f>
        <v/>
      </c>
    </row>
    <row r="656">
      <c r="A656" s="25" t="inlineStr">
        <is>
          <t>contact_twitterprofilephoto</t>
        </is>
      </c>
      <c r="B656" s="29" t="inlineStr">
        <is>
          <t>Contact Twitter Profile Photo · TEXT · HubSpot contact</t>
        </is>
      </c>
      <c r="C656" s="26" t="n"/>
      <c r="D656" s="27">
        <f>IF(AND($C656="x",$A656&lt;&gt;""),$A656,"")</f>
        <v/>
      </c>
    </row>
    <row r="657">
      <c r="A657" s="25" t="inlineStr">
        <is>
          <t>contact_type</t>
        </is>
      </c>
      <c r="B657" s="29" t="inlineStr">
        <is>
          <t>Contact Type · TEXT · HubSpot contact</t>
        </is>
      </c>
      <c r="C657" s="26" t="n"/>
      <c r="D657" s="27">
        <f>IF(AND($C657="x",$A657&lt;&gt;""),$A657,"")</f>
        <v/>
      </c>
    </row>
    <row r="658">
      <c r="A658" s="25" t="inlineStr">
        <is>
          <t>contact_website</t>
        </is>
      </c>
      <c r="B658" s="29" t="inlineStr">
        <is>
          <t>Contact Website URL · TEXT · HubSpot contact</t>
        </is>
      </c>
      <c r="C658" s="26" t="n"/>
      <c r="D658" s="27">
        <f>IF(AND($C658="x",$A658&lt;&gt;""),$A658,"")</f>
        <v/>
      </c>
    </row>
    <row r="659">
      <c r="A659" s="25" t="inlineStr">
        <is>
          <t>contact_work_email</t>
        </is>
      </c>
      <c r="B659" s="29" t="inlineStr">
        <is>
          <t>Contact Work email · TEXT · HubSpot contact</t>
        </is>
      </c>
      <c r="C659" s="26" t="n"/>
      <c r="D659" s="27">
        <f>IF(AND($C659="x",$A659&lt;&gt;""),$A659,"")</f>
        <v/>
      </c>
    </row>
    <row r="660">
      <c r="A660" s="25" t="inlineStr">
        <is>
          <t>contact_zip</t>
        </is>
      </c>
      <c r="B660" s="29" t="inlineStr">
        <is>
          <t>Contact Zip Code · TEXT · HubSpot contact</t>
        </is>
      </c>
      <c r="C660" s="26" t="n"/>
      <c r="D660" s="27">
        <f>IF(AND($C660="x",$A660&lt;&gt;""),$A660,"")</f>
        <v/>
      </c>
    </row>
    <row r="661">
      <c r="A661" s="25" t="inlineStr">
        <is>
          <t>createddate</t>
        </is>
      </c>
      <c r="B661" s="29" t="inlineStr">
        <is>
          <t>Created Date · TIMESTAMP · HubSpot contact</t>
        </is>
      </c>
      <c r="C661" s="26" t="n"/>
      <c r="D661" s="27">
        <f>IF(AND($C661="x",$A661&lt;&gt;""),$A661,"")</f>
        <v/>
      </c>
    </row>
    <row r="662">
      <c r="A662" s="25" t="inlineStr">
        <is>
          <t>email</t>
        </is>
      </c>
      <c r="B662" s="29" t="inlineStr">
        <is>
          <t>Email · TEXT · HubSpot contact</t>
        </is>
      </c>
      <c r="C662" s="26" t="n"/>
      <c r="D662" s="27">
        <f>IF(AND($C662="x",$A662&lt;&gt;""),$A662,"")</f>
        <v/>
      </c>
    </row>
    <row r="663">
      <c r="A663" s="25" t="inlineStr">
        <is>
          <t>firstname</t>
        </is>
      </c>
      <c r="B663" s="29" t="inlineStr">
        <is>
          <t>First Name · TEXT · HubSpot contact</t>
        </is>
      </c>
      <c r="C663" s="26" t="n"/>
      <c r="D663" s="27">
        <f>IF(AND($C663="x",$A663&lt;&gt;""),$A663,"")</f>
        <v/>
      </c>
    </row>
    <row r="664">
      <c r="A664" s="25" t="inlineStr">
        <is>
          <t>lastname</t>
        </is>
      </c>
      <c r="B664" s="29" t="inlineStr">
        <is>
          <t>Last Name · TEXT · HubSpot contact</t>
        </is>
      </c>
      <c r="C664" s="26" t="n"/>
      <c r="D664" s="27">
        <f>IF(AND($C664="x",$A664&lt;&gt;""),$A664,"")</f>
        <v/>
      </c>
    </row>
    <row r="665">
      <c r="A665" s="25" t="inlineStr">
        <is>
          <t>lifecyclestage</t>
        </is>
      </c>
      <c r="B665" s="29" t="inlineStr">
        <is>
          <t>Lifecycle Stage · TEXT · HubSpot contact</t>
        </is>
      </c>
      <c r="C665" s="26" t="n"/>
      <c r="D665" s="27">
        <f>IF(AND($C665="x",$A665&lt;&gt;""),$A665,"")</f>
        <v/>
      </c>
    </row>
    <row r="666">
      <c r="A666" s="25" t="inlineStr">
        <is>
          <t>phone</t>
        </is>
      </c>
      <c r="B666" s="29" t="inlineStr">
        <is>
          <t>Phone Number · TEXT · HubSpot contact</t>
        </is>
      </c>
      <c r="C666" s="26" t="n"/>
      <c r="D666" s="27">
        <f>IF(AND($C666="x",$A666&lt;&gt;""),$A666,"")</f>
        <v/>
      </c>
    </row>
    <row r="667">
      <c r="A667" s="25" t="inlineStr">
        <is>
          <t>customobject_count</t>
        </is>
      </c>
      <c r="B667" s="29" t="inlineStr">
        <is>
          <t>Custom Object count · NUMERIC · HubSpot custom_object</t>
        </is>
      </c>
      <c r="C667" s="26" t="n"/>
      <c r="D667" s="27">
        <f>IF(AND($C667="x",$A667&lt;&gt;""),$A667,"")</f>
        <v/>
      </c>
    </row>
    <row r="668">
      <c r="A668" s="25" t="inlineStr">
        <is>
          <t>customobject_createdat</t>
        </is>
      </c>
      <c r="B668" s="29" t="inlineStr">
        <is>
          <t>Custom Object Created at · TIMESTAMP · HubSpot custom_object</t>
        </is>
      </c>
      <c r="C668" s="26" t="n"/>
      <c r="D668" s="27">
        <f>IF(AND($C668="x",$A668&lt;&gt;""),$A668,"")</f>
        <v/>
      </c>
    </row>
    <row r="669">
      <c r="A669" s="25" t="inlineStr">
        <is>
          <t>customobject_description</t>
        </is>
      </c>
      <c r="B669" s="29" t="inlineStr">
        <is>
          <t>Custom Object Description · TEXT · HubSpot custom_object</t>
        </is>
      </c>
      <c r="C669" s="26" t="n"/>
      <c r="D669" s="27">
        <f>IF(AND($C669="x",$A669&lt;&gt;""),$A669,"")</f>
        <v/>
      </c>
    </row>
    <row r="670">
      <c r="A670" s="25" t="inlineStr">
        <is>
          <t>customobject_display_order</t>
        </is>
      </c>
      <c r="B670" s="29" t="inlineStr">
        <is>
          <t>Custom Object Display Order · TEXT · HubSpot custom_object</t>
        </is>
      </c>
      <c r="C670" s="26" t="n"/>
      <c r="D670" s="27">
        <f>IF(AND($C670="x",$A670&lt;&gt;""),$A670,"")</f>
        <v/>
      </c>
    </row>
    <row r="671">
      <c r="A671" s="25" t="inlineStr">
        <is>
          <t>customobject_field_type</t>
        </is>
      </c>
      <c r="B671" s="29" t="inlineStr">
        <is>
          <t>Custom Object Field Type · TEXT · HubSpot custom_object</t>
        </is>
      </c>
      <c r="C671" s="26" t="n"/>
      <c r="D671" s="27">
        <f>IF(AND($C671="x",$A671&lt;&gt;""),$A671,"")</f>
        <v/>
      </c>
    </row>
    <row r="672">
      <c r="A672" s="25" t="inlineStr">
        <is>
          <t>customobject_group_name</t>
        </is>
      </c>
      <c r="B672" s="29" t="inlineStr">
        <is>
          <t>Custom Object Group Name · TEXT · HubSpot custom_object</t>
        </is>
      </c>
      <c r="C672" s="26" t="n"/>
      <c r="D672" s="27">
        <f>IF(AND($C672="x",$A672&lt;&gt;""),$A672,"")</f>
        <v/>
      </c>
    </row>
    <row r="673">
      <c r="A673" s="25" t="inlineStr">
        <is>
          <t>customobject_hidden</t>
        </is>
      </c>
      <c r="B673" s="29" t="inlineStr">
        <is>
          <t>Custom Object Hidden · BOOLEAN · HubSpot custom_object</t>
        </is>
      </c>
      <c r="C673" s="26" t="n"/>
      <c r="D673" s="27">
        <f>IF(AND($C673="x",$A673&lt;&gt;""),$A673,"")</f>
        <v/>
      </c>
    </row>
    <row r="674">
      <c r="A674" s="25" t="inlineStr">
        <is>
          <t>customobject_id</t>
        </is>
      </c>
      <c r="B674" s="29" t="inlineStr">
        <is>
          <t>Custom Object ID · TEXT · HubSpot custom_object</t>
        </is>
      </c>
      <c r="C674" s="26" t="n"/>
      <c r="D674" s="27">
        <f>IF(AND($C674="x",$A674&lt;&gt;""),$A674,"")</f>
        <v/>
      </c>
    </row>
    <row r="675">
      <c r="A675" s="25" t="inlineStr">
        <is>
          <t>customobject_label</t>
        </is>
      </c>
      <c r="B675" s="29" t="inlineStr">
        <is>
          <t>Custom Object Label · TEXT · HubSpot custom_object</t>
        </is>
      </c>
      <c r="C675" s="26" t="n"/>
      <c r="D675" s="27">
        <f>IF(AND($C675="x",$A675&lt;&gt;""),$A675,"")</f>
        <v/>
      </c>
    </row>
    <row r="676">
      <c r="A676" s="25" t="inlineStr">
        <is>
          <t>customobject_name</t>
        </is>
      </c>
      <c r="B676" s="29" t="inlineStr">
        <is>
          <t>Custom object name · TEXT · HubSpot custom_object</t>
        </is>
      </c>
      <c r="C676" s="26" t="n"/>
      <c r="D676" s="27">
        <f>IF(AND($C676="x",$A676&lt;&gt;""),$A676,"")</f>
        <v/>
      </c>
    </row>
    <row r="677">
      <c r="A677" s="25" t="inlineStr">
        <is>
          <t>customobject_property_name</t>
        </is>
      </c>
      <c r="B677" s="29" t="inlineStr">
        <is>
          <t>Custom object property name · TEXT · HubSpot custom_object</t>
        </is>
      </c>
      <c r="C677" s="26" t="n"/>
      <c r="D677" s="27">
        <f>IF(AND($C677="x",$A677&lt;&gt;""),$A677,"")</f>
        <v/>
      </c>
    </row>
    <row r="678">
      <c r="A678" s="25" t="inlineStr">
        <is>
          <t>customobject_type</t>
        </is>
      </c>
      <c r="B678" s="29" t="inlineStr">
        <is>
          <t>Custom Object Type · TEXT · HubSpot custom_object</t>
        </is>
      </c>
      <c r="C678" s="26" t="n"/>
      <c r="D678" s="27">
        <f>IF(AND($C678="x",$A678&lt;&gt;""),$A678,"")</f>
        <v/>
      </c>
    </row>
    <row r="679">
      <c r="A679" s="25" t="inlineStr">
        <is>
          <t>customobject_updatedat</t>
        </is>
      </c>
      <c r="B679" s="29" t="inlineStr">
        <is>
          <t>Custom Object Updated At · TIMESTAMP · HubSpot custom_object</t>
        </is>
      </c>
      <c r="C679" s="26" t="n"/>
      <c r="D679" s="27">
        <f>IF(AND($C679="x",$A679&lt;&gt;""),$A679,"")</f>
        <v/>
      </c>
    </row>
    <row r="680">
      <c r="A680" s="25" t="inlineStr">
        <is>
          <t>deal_amount</t>
        </is>
      </c>
      <c r="B680" s="29" t="inlineStr">
        <is>
          <t>Deal Amount · NUMERIC · HubSpot deal</t>
        </is>
      </c>
      <c r="C680" s="26" t="n"/>
      <c r="D680" s="27">
        <f>IF(AND($C680="x",$A680&lt;&gt;""),$A680,"")</f>
        <v/>
      </c>
    </row>
    <row r="681">
      <c r="A681" s="25" t="inlineStr">
        <is>
          <t>deal_amount_in_home_currency</t>
        </is>
      </c>
      <c r="B681" s="29" t="inlineStr">
        <is>
          <t>Deal Amount in company currency · NUMERIC · HubSpot deal</t>
        </is>
      </c>
      <c r="C681" s="26" t="n"/>
      <c r="D681" s="27">
        <f>IF(AND($C681="x",$A681&lt;&gt;""),$A681,"")</f>
        <v/>
      </c>
    </row>
    <row r="682">
      <c r="A682" s="25" t="inlineStr">
        <is>
          <t>deal_associated_company_id</t>
        </is>
      </c>
      <c r="B682" s="29" t="inlineStr">
        <is>
          <t>Deal Associated Company ID · TEXT · HubSpot deal</t>
        </is>
      </c>
      <c r="C682" s="26" t="n"/>
      <c r="D682" s="27">
        <f>IF(AND($C682="x",$A682&lt;&gt;""),$A682,"")</f>
        <v/>
      </c>
    </row>
    <row r="683">
      <c r="A683" s="25" t="inlineStr">
        <is>
          <t>deal_closed_lost_reason</t>
        </is>
      </c>
      <c r="B683" s="29" t="inlineStr">
        <is>
          <t>Deal Closed Lost Reason · TEXT · HubSpot deal</t>
        </is>
      </c>
      <c r="C683" s="26" t="n"/>
      <c r="D683" s="27">
        <f>IF(AND($C683="x",$A683&lt;&gt;""),$A683,"")</f>
        <v/>
      </c>
    </row>
    <row r="684">
      <c r="A684" s="25" t="inlineStr">
        <is>
          <t>deal_closed_won_reason</t>
        </is>
      </c>
      <c r="B684" s="29" t="inlineStr">
        <is>
          <t>Deal Closed Won Reason · TEXT · HubSpot deal</t>
        </is>
      </c>
      <c r="C684" s="26" t="n"/>
      <c r="D684" s="27">
        <f>IF(AND($C684="x",$A684&lt;&gt;""),$A684,"")</f>
        <v/>
      </c>
    </row>
    <row r="685">
      <c r="A685" s="25" t="inlineStr">
        <is>
          <t>deal_closedate</t>
        </is>
      </c>
      <c r="B685" s="29" t="inlineStr">
        <is>
          <t>Deal Close Date · TIMESTAMP · HubSpot deal</t>
        </is>
      </c>
      <c r="C685" s="26" t="n"/>
      <c r="D685" s="27">
        <f>IF(AND($C685="x",$A685&lt;&gt;""),$A685,"")</f>
        <v/>
      </c>
    </row>
    <row r="686">
      <c r="A686" s="25" t="inlineStr">
        <is>
          <t>deal_count</t>
        </is>
      </c>
      <c r="B686" s="29" t="inlineStr">
        <is>
          <t>Deal count · NUMERIC · HubSpot deal</t>
        </is>
      </c>
      <c r="C686" s="26" t="n"/>
      <c r="D686" s="27">
        <f>IF(AND($C686="x",$A686&lt;&gt;""),$A686,"")</f>
        <v/>
      </c>
    </row>
    <row r="687">
      <c r="A687" s="25" t="inlineStr">
        <is>
          <t>deal_createdate</t>
        </is>
      </c>
      <c r="B687" s="29" t="inlineStr">
        <is>
          <t>Deal Create Date · TIMESTAMP · HubSpot deal</t>
        </is>
      </c>
      <c r="C687" s="26" t="n"/>
      <c r="D687" s="27">
        <f>IF(AND($C687="x",$A687&lt;&gt;""),$A687,"")</f>
        <v/>
      </c>
    </row>
    <row r="688">
      <c r="A688" s="25" t="inlineStr">
        <is>
          <t>deal_currency_code</t>
        </is>
      </c>
      <c r="B688" s="29" t="inlineStr">
        <is>
          <t>Deal Currency · TEXT · HubSpot deal</t>
        </is>
      </c>
      <c r="C688" s="26" t="n"/>
      <c r="D688" s="27">
        <f>IF(AND($C688="x",$A688&lt;&gt;""),$A688,"")</f>
        <v/>
      </c>
    </row>
    <row r="689">
      <c r="A689" s="25" t="inlineStr">
        <is>
          <t>deal_days_to_close</t>
        </is>
      </c>
      <c r="B689" s="29" t="inlineStr">
        <is>
          <t>Deal Days To Close · NUMERIC · HubSpot deal</t>
        </is>
      </c>
      <c r="C689" s="26" t="n"/>
      <c r="D689" s="27">
        <f>IF(AND($C689="x",$A689&lt;&gt;""),$A689,"")</f>
        <v/>
      </c>
    </row>
    <row r="690">
      <c r="A690" s="25" t="inlineStr">
        <is>
          <t>deal_dealname</t>
        </is>
      </c>
      <c r="B690" s="29" t="inlineStr">
        <is>
          <t>Deal Name · TEXT · HubSpot deal</t>
        </is>
      </c>
      <c r="C690" s="26" t="n"/>
      <c r="D690" s="27">
        <f>IF(AND($C690="x",$A690&lt;&gt;""),$A690,"")</f>
        <v/>
      </c>
    </row>
    <row r="691">
      <c r="A691" s="25" t="inlineStr">
        <is>
          <t>deal_dealstage</t>
        </is>
      </c>
      <c r="B691" s="29" t="inlineStr">
        <is>
          <t>Deal Stage · TEXT · HubSpot deal</t>
        </is>
      </c>
      <c r="C691" s="26" t="n"/>
      <c r="D691" s="27">
        <f>IF(AND($C691="x",$A691&lt;&gt;""),$A691,"")</f>
        <v/>
      </c>
    </row>
    <row r="692">
      <c r="A692" s="25" t="inlineStr">
        <is>
          <t>deal_dealtype</t>
        </is>
      </c>
      <c r="B692" s="29" t="inlineStr">
        <is>
          <t>Deal Type · TEXT · HubSpot deal</t>
        </is>
      </c>
      <c r="C692" s="26" t="n"/>
      <c r="D692" s="27">
        <f>IF(AND($C692="x",$A692&lt;&gt;""),$A692,"")</f>
        <v/>
      </c>
    </row>
    <row r="693">
      <c r="A693" s="25" t="inlineStr">
        <is>
          <t>deal_description</t>
        </is>
      </c>
      <c r="B693" s="29" t="inlineStr">
        <is>
          <t>Deal Description · TEXT · HubSpot deal</t>
        </is>
      </c>
      <c r="C693" s="26" t="n"/>
      <c r="D693" s="27">
        <f>IF(AND($C693="x",$A693&lt;&gt;""),$A693,"")</f>
        <v/>
      </c>
    </row>
    <row r="694">
      <c r="A694" s="25" t="inlineStr">
        <is>
          <t>deal_engagements_last_meeting_booked</t>
        </is>
      </c>
      <c r="B694" s="29" t="inlineStr">
        <is>
          <t>Deal Date of last meeting booked in meetings tool · TIMESTAMP · HubSpot deal</t>
        </is>
      </c>
      <c r="C694" s="26" t="n"/>
      <c r="D694" s="27">
        <f>IF(AND($C694="x",$A694&lt;&gt;""),$A694,"")</f>
        <v/>
      </c>
    </row>
    <row r="695">
      <c r="A695" s="25" t="inlineStr">
        <is>
          <t>deal_engagements_last_meeting_booked_campaign</t>
        </is>
      </c>
      <c r="B695" s="29" t="inlineStr">
        <is>
          <t>Deal Campaign of last booking in meetings tool · TEXT · HubSpot deal</t>
        </is>
      </c>
      <c r="C695" s="26" t="n"/>
      <c r="D695" s="27">
        <f>IF(AND($C695="x",$A695&lt;&gt;""),$A695,"")</f>
        <v/>
      </c>
    </row>
    <row r="696">
      <c r="A696" s="25" t="inlineStr">
        <is>
          <t>deal_engagements_last_meeting_booked_medium</t>
        </is>
      </c>
      <c r="B696" s="29" t="inlineStr">
        <is>
          <t>Deal Medium of last booking in meetings tool · TEXT · HubSpot deal</t>
        </is>
      </c>
      <c r="C696" s="26" t="n"/>
      <c r="D696" s="27">
        <f>IF(AND($C696="x",$A696&lt;&gt;""),$A696,"")</f>
        <v/>
      </c>
    </row>
    <row r="697">
      <c r="A697" s="25" t="inlineStr">
        <is>
          <t>deal_engagements_last_meeting_booked_source</t>
        </is>
      </c>
      <c r="B697" s="29" t="inlineStr">
        <is>
          <t>Deal Source of last booking in meetings tool · TEXT · HubSpot deal</t>
        </is>
      </c>
      <c r="C697" s="26" t="n"/>
      <c r="D697" s="27">
        <f>IF(AND($C697="x",$A697&lt;&gt;""),$A697,"")</f>
        <v/>
      </c>
    </row>
    <row r="698">
      <c r="A698" s="25" t="inlineStr">
        <is>
          <t>deal_hs_acv</t>
        </is>
      </c>
      <c r="B698" s="29" t="inlineStr">
        <is>
          <t>Deal Annual contract value · NUMERIC · HubSpot deal</t>
        </is>
      </c>
      <c r="C698" s="26" t="n"/>
      <c r="D698" s="27">
        <f>IF(AND($C698="x",$A698&lt;&gt;""),$A698,"")</f>
        <v/>
      </c>
    </row>
    <row r="699">
      <c r="A699" s="25" t="inlineStr">
        <is>
          <t>deal_hs_analytics_latest_source</t>
        </is>
      </c>
      <c r="B699" s="29" t="inlineStr">
        <is>
          <t>Deal Latest Analytics Source · TEXT · HubSpot deal</t>
        </is>
      </c>
      <c r="C699" s="26" t="n"/>
      <c r="D699" s="27">
        <f>IF(AND($C699="x",$A699&lt;&gt;""),$A699,"")</f>
        <v/>
      </c>
    </row>
    <row r="700">
      <c r="A700" s="25" t="inlineStr">
        <is>
          <t>deal_hs_analytics_latest_source_data_1</t>
        </is>
      </c>
      <c r="B700" s="29" t="inlineStr">
        <is>
          <t>Deal Latest Analytics Source Data 1 · TEXT · HubSpot deal</t>
        </is>
      </c>
      <c r="C700" s="26" t="n"/>
      <c r="D700" s="27">
        <f>IF(AND($C700="x",$A700&lt;&gt;""),$A700,"")</f>
        <v/>
      </c>
    </row>
    <row r="701">
      <c r="A701" s="25" t="inlineStr">
        <is>
          <t>deal_hs_analytics_latest_source_data_2</t>
        </is>
      </c>
      <c r="B701" s="29" t="inlineStr">
        <is>
          <t>Deal Latest Analytics Source Data 2 · TEXT · HubSpot deal</t>
        </is>
      </c>
      <c r="C701" s="26" t="n"/>
      <c r="D701" s="27">
        <f>IF(AND($C701="x",$A701&lt;&gt;""),$A701,"")</f>
        <v/>
      </c>
    </row>
    <row r="702">
      <c r="A702" s="25" t="inlineStr">
        <is>
          <t>deal_hs_analytics_source</t>
        </is>
      </c>
      <c r="B702" s="29" t="inlineStr">
        <is>
          <t>Deal Original Source Type · TEXT · HubSpot deal</t>
        </is>
      </c>
      <c r="C702" s="26" t="n"/>
      <c r="D702" s="27">
        <f>IF(AND($C702="x",$A702&lt;&gt;""),$A702,"")</f>
        <v/>
      </c>
    </row>
    <row r="703">
      <c r="A703" s="25" t="inlineStr">
        <is>
          <t>deal_hs_analytics_source_data_1</t>
        </is>
      </c>
      <c r="B703" s="29" t="inlineStr">
        <is>
          <t>Deal Original Source Data 1 · TEXT · HubSpot deal</t>
        </is>
      </c>
      <c r="C703" s="26" t="n"/>
      <c r="D703" s="27">
        <f>IF(AND($C703="x",$A703&lt;&gt;""),$A703,"")</f>
        <v/>
      </c>
    </row>
    <row r="704">
      <c r="A704" s="25" t="inlineStr">
        <is>
          <t>deal_hs_analytics_source_data_2</t>
        </is>
      </c>
      <c r="B704" s="29" t="inlineStr">
        <is>
          <t>Deal Original Source Data 2 · TEXT · HubSpot deal</t>
        </is>
      </c>
      <c r="C704" s="26" t="n"/>
      <c r="D704" s="27">
        <f>IF(AND($C704="x",$A704&lt;&gt;""),$A704,"")</f>
        <v/>
      </c>
    </row>
    <row r="705">
      <c r="A705" s="25" t="inlineStr">
        <is>
          <t>deal_hs_arr</t>
        </is>
      </c>
      <c r="B705" s="29" t="inlineStr">
        <is>
          <t>Deal Annual recurring revenue · NUMERIC · HubSpot deal</t>
        </is>
      </c>
      <c r="C705" s="26" t="n"/>
      <c r="D705" s="27">
        <f>IF(AND($C705="x",$A705&lt;&gt;""),$A705,"")</f>
        <v/>
      </c>
    </row>
    <row r="706">
      <c r="A706" s="25" t="inlineStr">
        <is>
          <t>deal_hs_closed_amount</t>
        </is>
      </c>
      <c r="B706" s="29" t="inlineStr">
        <is>
          <t>Deal Closed Amount · NUMERIC · HubSpot deal</t>
        </is>
      </c>
      <c r="C706" s="26" t="n"/>
      <c r="D706" s="27">
        <f>IF(AND($C706="x",$A706&lt;&gt;""),$A706,"")</f>
        <v/>
      </c>
    </row>
    <row r="707">
      <c r="A707" s="25" t="inlineStr">
        <is>
          <t>deal_hs_closed_amount_in_home_currency</t>
        </is>
      </c>
      <c r="B707" s="29" t="inlineStr">
        <is>
          <t>Deal Closed Amount In Home Currency · NUMERIC · HubSpot deal</t>
        </is>
      </c>
      <c r="C707" s="26" t="n"/>
      <c r="D707" s="27">
        <f>IF(AND($C707="x",$A707&lt;&gt;""),$A707,"")</f>
        <v/>
      </c>
    </row>
    <row r="708">
      <c r="A708" s="25" t="inlineStr">
        <is>
          <t>deal_hs_created_by_user_id</t>
        </is>
      </c>
      <c r="B708" s="29" t="inlineStr">
        <is>
          <t>Deal Created By User ID · TEXT · HubSpot deal</t>
        </is>
      </c>
      <c r="C708" s="26" t="n"/>
      <c r="D708" s="27">
        <f>IF(AND($C708="x",$A708&lt;&gt;""),$A708,"")</f>
        <v/>
      </c>
    </row>
    <row r="709">
      <c r="A709" s="25" t="inlineStr">
        <is>
          <t>deal_hs_deal_amount_calculation_preference</t>
        </is>
      </c>
      <c r="B709" s="29" t="inlineStr">
        <is>
          <t>Deal Amount Calculation Preference · TEXT · HubSpot deal</t>
        </is>
      </c>
      <c r="C709" s="26" t="n"/>
      <c r="D709" s="27">
        <f>IF(AND($C709="x",$A709&lt;&gt;""),$A709,"")</f>
        <v/>
      </c>
    </row>
    <row r="710">
      <c r="A710" s="25" t="inlineStr">
        <is>
          <t>deal_hs_deal_stage_probability</t>
        </is>
      </c>
      <c r="B710" s="29" t="inlineStr">
        <is>
          <t>Deal Stage Probability · NUMERIC · HubSpot deal</t>
        </is>
      </c>
      <c r="C710" s="26" t="n"/>
      <c r="D710" s="27">
        <f>IF(AND($C710="x",$A710&lt;&gt;""),$A710,"")</f>
        <v/>
      </c>
    </row>
    <row r="711">
      <c r="A711" s="25" t="inlineStr">
        <is>
          <t>deal_hs_forecast_amount</t>
        </is>
      </c>
      <c r="B711" s="29" t="inlineStr">
        <is>
          <t>Deal Forecast Amount · NUMERIC · HubSpot deal</t>
        </is>
      </c>
      <c r="C711" s="26" t="n"/>
      <c r="D711" s="27">
        <f>IF(AND($C711="x",$A711&lt;&gt;""),$A711,"")</f>
        <v/>
      </c>
    </row>
    <row r="712">
      <c r="A712" s="25" t="inlineStr">
        <is>
          <t>deal_hs_forecast_probability</t>
        </is>
      </c>
      <c r="B712" s="29" t="inlineStr">
        <is>
          <t>Deal Forecast Probability · NUMERIC · HubSpot deal</t>
        </is>
      </c>
      <c r="C712" s="26" t="n"/>
      <c r="D712" s="27">
        <f>IF(AND($C712="x",$A712&lt;&gt;""),$A712,"")</f>
        <v/>
      </c>
    </row>
    <row r="713">
      <c r="A713" s="25" t="inlineStr">
        <is>
          <t>deal_hs_is_closed</t>
        </is>
      </c>
      <c r="B713" s="29" t="inlineStr">
        <is>
          <t>Deal Is Closed · BOOLEAN · HubSpot deal</t>
        </is>
      </c>
      <c r="C713" s="26" t="n"/>
      <c r="D713" s="27">
        <f>IF(AND($C713="x",$A713&lt;&gt;""),$A713,"")</f>
        <v/>
      </c>
    </row>
    <row r="714">
      <c r="A714" s="25" t="inlineStr">
        <is>
          <t>deal_hs_is_closed_won</t>
        </is>
      </c>
      <c r="B714" s="29" t="inlineStr">
        <is>
          <t>Deal Is Closed Won · BOOLEAN · HubSpot deal</t>
        </is>
      </c>
      <c r="C714" s="26" t="n"/>
      <c r="D714" s="27">
        <f>IF(AND($C714="x",$A714&lt;&gt;""),$A714,"")</f>
        <v/>
      </c>
    </row>
    <row r="715">
      <c r="A715" s="25" t="inlineStr">
        <is>
          <t>deal_hs_lastmodifieddate</t>
        </is>
      </c>
      <c r="B715" s="29" t="inlineStr">
        <is>
          <t>Deal Last Modified Date · TIMESTAMP · HubSpot deal</t>
        </is>
      </c>
      <c r="C715" s="26" t="n"/>
      <c r="D715" s="27">
        <f>IF(AND($C715="x",$A715&lt;&gt;""),$A715,"")</f>
        <v/>
      </c>
    </row>
    <row r="716">
      <c r="A716" s="25" t="inlineStr">
        <is>
          <t>deal_hs_latest_meeting_activity</t>
        </is>
      </c>
      <c r="B716" s="29" t="inlineStr">
        <is>
          <t>Deal Latest Meeting Activity · TIMESTAMP · HubSpot deal</t>
        </is>
      </c>
      <c r="C716" s="26" t="n"/>
      <c r="D716" s="27">
        <f>IF(AND($C716="x",$A716&lt;&gt;""),$A716,"")</f>
        <v/>
      </c>
    </row>
    <row r="717">
      <c r="A717" s="25" t="inlineStr">
        <is>
          <t>deal_hs_manual_forecast_category</t>
        </is>
      </c>
      <c r="B717" s="29" t="inlineStr">
        <is>
          <t>Deal Forecast category · TEXT · HubSpot deal</t>
        </is>
      </c>
      <c r="C717" s="26" t="n"/>
      <c r="D717" s="27">
        <f>IF(AND($C717="x",$A717&lt;&gt;""),$A717,"")</f>
        <v/>
      </c>
    </row>
    <row r="718">
      <c r="A718" s="25" t="inlineStr">
        <is>
          <t>deal_hs_mrr</t>
        </is>
      </c>
      <c r="B718" s="29" t="inlineStr">
        <is>
          <t>Deal Monthly recurring revenue · NUMERIC · HubSpot deal</t>
        </is>
      </c>
      <c r="C718" s="26" t="n"/>
      <c r="D718" s="27">
        <f>IF(AND($C718="x",$A718&lt;&gt;""),$A718,"")</f>
        <v/>
      </c>
    </row>
    <row r="719">
      <c r="A719" s="25" t="inlineStr">
        <is>
          <t>deal_hs_next_step</t>
        </is>
      </c>
      <c r="B719" s="29" t="inlineStr">
        <is>
          <t>Deal Next step · TEXT · HubSpot deal</t>
        </is>
      </c>
      <c r="C719" s="26" t="n"/>
      <c r="D719" s="27">
        <f>IF(AND($C719="x",$A719&lt;&gt;""),$A719,"")</f>
        <v/>
      </c>
    </row>
    <row r="720">
      <c r="A720" s="25" t="inlineStr">
        <is>
          <t>deal_hs_object_id</t>
        </is>
      </c>
      <c r="B720" s="29" t="inlineStr">
        <is>
          <t>Deal ID (HubSpot) · TEXT · HubSpot deal</t>
        </is>
      </c>
      <c r="C720" s="26" t="n"/>
      <c r="D720" s="27">
        <f>IF(AND($C720="x",$A720&lt;&gt;""),$A720,"")</f>
        <v/>
      </c>
    </row>
    <row r="721">
      <c r="A721" s="25" t="inlineStr">
        <is>
          <t>deal_hs_priority</t>
        </is>
      </c>
      <c r="B721" s="29" t="inlineStr">
        <is>
          <t>Deal Priority · TEXT · HubSpot deal</t>
        </is>
      </c>
      <c r="C721" s="26" t="n"/>
      <c r="D721" s="27">
        <f>IF(AND($C721="x",$A721&lt;&gt;""),$A721,"")</f>
        <v/>
      </c>
    </row>
    <row r="722">
      <c r="A722" s="25" t="inlineStr">
        <is>
          <t>deal_hs_projected_amount</t>
        </is>
      </c>
      <c r="B722" s="29" t="inlineStr">
        <is>
          <t>Deal Projected Amount · NUMERIC · HubSpot deal</t>
        </is>
      </c>
      <c r="C722" s="26" t="n"/>
      <c r="D722" s="27">
        <f>IF(AND($C722="x",$A722&lt;&gt;""),$A722,"")</f>
        <v/>
      </c>
    </row>
    <row r="723">
      <c r="A723" s="25" t="inlineStr">
        <is>
          <t>deal_hs_projected_amount_in_home_currency</t>
        </is>
      </c>
      <c r="B723" s="29" t="inlineStr">
        <is>
          <t>Deal Projected Amount In Home Currency · NUMERIC · HubSpot deal</t>
        </is>
      </c>
      <c r="C723" s="26" t="n"/>
      <c r="D723" s="27">
        <f>IF(AND($C723="x",$A723&lt;&gt;""),$A723,"")</f>
        <v/>
      </c>
    </row>
    <row r="724">
      <c r="A724" s="25" t="inlineStr">
        <is>
          <t>deal_hs_tcv</t>
        </is>
      </c>
      <c r="B724" s="29" t="inlineStr">
        <is>
          <t>Deal Total contract value · NUMERIC · HubSpot deal</t>
        </is>
      </c>
      <c r="C724" s="26" t="n"/>
      <c r="D724" s="27">
        <f>IF(AND($C724="x",$A724&lt;&gt;""),$A724,"")</f>
        <v/>
      </c>
    </row>
    <row r="725">
      <c r="A725" s="25" t="inlineStr">
        <is>
          <t>deal_hs_updated_by_user_id</t>
        </is>
      </c>
      <c r="B725" s="29" t="inlineStr">
        <is>
          <t>Deal Updated By User ID · TEXT · HubSpot deal</t>
        </is>
      </c>
      <c r="C725" s="26" t="n"/>
      <c r="D725" s="27">
        <f>IF(AND($C725="x",$A725&lt;&gt;""),$A725,"")</f>
        <v/>
      </c>
    </row>
    <row r="726">
      <c r="A726" s="25" t="inlineStr">
        <is>
          <t>deal_hubspot_owner_assigneddate</t>
        </is>
      </c>
      <c r="B726" s="29" t="inlineStr">
        <is>
          <t>Deal Owner Assigned Date · TIMESTAMP · HubSpot deal</t>
        </is>
      </c>
      <c r="C726" s="26" t="n"/>
      <c r="D726" s="27">
        <f>IF(AND($C726="x",$A726&lt;&gt;""),$A726,"")</f>
        <v/>
      </c>
    </row>
    <row r="727">
      <c r="A727" s="25" t="inlineStr">
        <is>
          <t>deal_hubspot_owner_id</t>
        </is>
      </c>
      <c r="B727" s="29" t="inlineStr">
        <is>
          <t>Deal Owner ID · TEXT · HubSpot deal</t>
        </is>
      </c>
      <c r="C727" s="26" t="n"/>
      <c r="D727" s="27">
        <f>IF(AND($C727="x",$A727&lt;&gt;""),$A727,"")</f>
        <v/>
      </c>
    </row>
    <row r="728">
      <c r="A728" s="25" t="inlineStr">
        <is>
          <t>deal_hubspot_team_id</t>
        </is>
      </c>
      <c r="B728" s="29" t="inlineStr">
        <is>
          <t>Deal HubSpot Team · TEXT · HubSpot deal</t>
        </is>
      </c>
      <c r="C728" s="26" t="n"/>
      <c r="D728" s="27">
        <f>IF(AND($C728="x",$A728&lt;&gt;""),$A728,"")</f>
        <v/>
      </c>
    </row>
    <row r="729">
      <c r="A729" s="25" t="inlineStr">
        <is>
          <t>deal_notes_last_contacted</t>
        </is>
      </c>
      <c r="B729" s="29" t="inlineStr">
        <is>
          <t>Deal Last Contacted · TIMESTAMP · HubSpot deal</t>
        </is>
      </c>
      <c r="C729" s="26" t="n"/>
      <c r="D729" s="27">
        <f>IF(AND($C729="x",$A729&lt;&gt;""),$A729,"")</f>
        <v/>
      </c>
    </row>
    <row r="730">
      <c r="A730" s="25" t="inlineStr">
        <is>
          <t>deal_notes_last_updated</t>
        </is>
      </c>
      <c r="B730" s="29" t="inlineStr">
        <is>
          <t>Deal Last Activity Date · TIMESTAMP · HubSpot deal</t>
        </is>
      </c>
      <c r="C730" s="26" t="n"/>
      <c r="D730" s="27">
        <f>IF(AND($C730="x",$A730&lt;&gt;""),$A730,"")</f>
        <v/>
      </c>
    </row>
    <row r="731">
      <c r="A731" s="25" t="inlineStr">
        <is>
          <t>deal_notes_next_activity_date</t>
        </is>
      </c>
      <c r="B731" s="29" t="inlineStr">
        <is>
          <t>Deal Next Activity Date · TIMESTAMP · HubSpot deal</t>
        </is>
      </c>
      <c r="C731" s="26" t="n"/>
      <c r="D731" s="27">
        <f>IF(AND($C731="x",$A731&lt;&gt;""),$A731,"")</f>
        <v/>
      </c>
    </row>
    <row r="732">
      <c r="A732" s="25" t="inlineStr">
        <is>
          <t>deal_num_associated_contacts</t>
        </is>
      </c>
      <c r="B732" s="29" t="inlineStr">
        <is>
          <t>Deal Number of Contacts · NUMERIC · HubSpot deal</t>
        </is>
      </c>
      <c r="C732" s="26" t="n"/>
      <c r="D732" s="27">
        <f>IF(AND($C732="x",$A732&lt;&gt;""),$A732,"")</f>
        <v/>
      </c>
    </row>
    <row r="733">
      <c r="A733" s="25" t="inlineStr">
        <is>
          <t>deal_num_contacted_notes</t>
        </is>
      </c>
      <c r="B733" s="29" t="inlineStr">
        <is>
          <t>Deal Number of times contacted · NUMERIC · HubSpot deal</t>
        </is>
      </c>
      <c r="C733" s="26" t="n"/>
      <c r="D733" s="27">
        <f>IF(AND($C733="x",$A733&lt;&gt;""),$A733,"")</f>
        <v/>
      </c>
    </row>
    <row r="734">
      <c r="A734" s="25" t="inlineStr">
        <is>
          <t>deal_num_notes</t>
        </is>
      </c>
      <c r="B734" s="29" t="inlineStr">
        <is>
          <t>Deal Number of Sales Activities · NUMERIC · HubSpot deal</t>
        </is>
      </c>
      <c r="C734" s="26" t="n"/>
      <c r="D734" s="27">
        <f>IF(AND($C734="x",$A734&lt;&gt;""),$A734,"")</f>
        <v/>
      </c>
    </row>
    <row r="735">
      <c r="A735" s="25" t="inlineStr">
        <is>
          <t>deal_pipeline</t>
        </is>
      </c>
      <c r="B735" s="29" t="inlineStr">
        <is>
          <t>Deal Pipeline · TEXT · HubSpot deal</t>
        </is>
      </c>
      <c r="C735" s="26" t="n"/>
      <c r="D735" s="27">
        <f>IF(AND($C735="x",$A735&lt;&gt;""),$A735,"")</f>
        <v/>
      </c>
    </row>
    <row r="736">
      <c r="A736" s="25" t="inlineStr">
        <is>
          <t>email_bounced</t>
        </is>
      </c>
      <c r="B736" s="29" t="inlineStr">
        <is>
          <t>Email engagement bounced · NUMERIC · HubSpot email</t>
        </is>
      </c>
      <c r="C736" s="26" t="n"/>
      <c r="D736" s="27">
        <f>IF(AND($C736="x",$A736&lt;&gt;""),$A736,"")</f>
        <v/>
      </c>
    </row>
    <row r="737">
      <c r="A737" s="25" t="inlineStr">
        <is>
          <t>email_clicked</t>
        </is>
      </c>
      <c r="B737" s="29" t="inlineStr">
        <is>
          <t>Email engagement clicks · NUMERIC · HubSpot email</t>
        </is>
      </c>
      <c r="C737" s="26" t="n"/>
      <c r="D737" s="27">
        <f>IF(AND($C737="x",$A737&lt;&gt;""),$A737,"")</f>
        <v/>
      </c>
    </row>
    <row r="738">
      <c r="A738" s="25" t="inlineStr">
        <is>
          <t>email_clicked_on_link</t>
        </is>
      </c>
      <c r="B738" s="29" t="inlineStr">
        <is>
          <t>Email engagement click on identified link · NUMERIC · HubSpot email</t>
        </is>
      </c>
      <c r="C738" s="26" t="n"/>
      <c r="D738" s="27">
        <f>IF(AND($C738="x",$A738&lt;&gt;""),$A738,"")</f>
        <v/>
      </c>
    </row>
    <row r="739">
      <c r="A739" s="25" t="inlineStr">
        <is>
          <t>email_count</t>
        </is>
      </c>
      <c r="B739" s="29" t="inlineStr">
        <is>
          <t>Email count · NUMERIC · HubSpot email</t>
        </is>
      </c>
      <c r="C739" s="26" t="n"/>
      <c r="D739" s="27">
        <f>IF(AND($C739="x",$A739&lt;&gt;""),$A739,"")</f>
        <v/>
      </c>
    </row>
    <row r="740">
      <c r="A740" s="25" t="inlineStr">
        <is>
          <t>email_deferred</t>
        </is>
      </c>
      <c r="B740" s="29" t="inlineStr">
        <is>
          <t>Email engagement deferred · NUMERIC · HubSpot email</t>
        </is>
      </c>
      <c r="C740" s="26" t="n"/>
      <c r="D740" s="27">
        <f>IF(AND($C740="x",$A740&lt;&gt;""),$A740,"")</f>
        <v/>
      </c>
    </row>
    <row r="741">
      <c r="A741" s="25" t="inlineStr">
        <is>
          <t>email_delivered</t>
        </is>
      </c>
      <c r="B741" s="29" t="inlineStr">
        <is>
          <t>Email engagement delivered · NUMERIC · HubSpot email</t>
        </is>
      </c>
      <c r="C741" s="26" t="n"/>
      <c r="D741" s="27">
        <f>IF(AND($C741="x",$A741&lt;&gt;""),$A741,"")</f>
        <v/>
      </c>
    </row>
    <row r="742">
      <c r="A742" s="25" t="inlineStr">
        <is>
          <t>email_dropped</t>
        </is>
      </c>
      <c r="B742" s="29" t="inlineStr">
        <is>
          <t>Email engagement dropped · NUMERIC · HubSpot email</t>
        </is>
      </c>
      <c r="C742" s="26" t="n"/>
      <c r="D742" s="27">
        <f>IF(AND($C742="x",$A742&lt;&gt;""),$A742,"")</f>
        <v/>
      </c>
    </row>
    <row r="743">
      <c r="A743" s="25" t="inlineStr">
        <is>
          <t>email_errored</t>
        </is>
      </c>
      <c r="B743" s="29" t="inlineStr">
        <is>
          <t>Email engagement error · NUMERIC · HubSpot email</t>
        </is>
      </c>
      <c r="C743" s="26" t="n"/>
      <c r="D743" s="27">
        <f>IF(AND($C743="x",$A743&lt;&gt;""),$A743,"")</f>
        <v/>
      </c>
    </row>
    <row r="744">
      <c r="A744" s="25" t="inlineStr">
        <is>
          <t>email_event_created</t>
        </is>
      </c>
      <c r="B744" s="29" t="inlineStr">
        <is>
          <t>Email engagement timestamp · TIMESTAMP · HubSpot email</t>
        </is>
      </c>
      <c r="C744" s="26" t="n"/>
      <c r="D744" s="27">
        <f>IF(AND($C744="x",$A744&lt;&gt;""),$A744,"")</f>
        <v/>
      </c>
    </row>
    <row r="745">
      <c r="A745" s="25" t="inlineStr">
        <is>
          <t>email_forwarded</t>
        </is>
      </c>
      <c r="B745" s="29" t="inlineStr">
        <is>
          <t>Email engagement forwarded · NUMERIC · HubSpot email</t>
        </is>
      </c>
      <c r="C745" s="26" t="n"/>
      <c r="D745" s="27">
        <f>IF(AND($C745="x",$A745&lt;&gt;""),$A745,"")</f>
        <v/>
      </c>
    </row>
    <row r="746">
      <c r="A746" s="25" t="inlineStr">
        <is>
          <t>email_id</t>
        </is>
      </c>
      <c r="B746" s="29" t="inlineStr">
        <is>
          <t>Email ID · TEXT · HubSpot email</t>
        </is>
      </c>
      <c r="C746" s="26" t="n"/>
      <c r="D746" s="27">
        <f>IF(AND($C746="x",$A746&lt;&gt;""),$A746,"")</f>
        <v/>
      </c>
    </row>
    <row r="747">
      <c r="A747" s="25" t="inlineStr">
        <is>
          <t>email_mta_dropped</t>
        </is>
      </c>
      <c r="B747" s="29" t="inlineStr">
        <is>
          <t>Email engagement mta dropped · NUMERIC · HubSpot email</t>
        </is>
      </c>
      <c r="C747" s="26" t="n"/>
      <c r="D747" s="27">
        <f>IF(AND($C747="x",$A747&lt;&gt;""),$A747,"")</f>
        <v/>
      </c>
    </row>
    <row r="748">
      <c r="A748" s="25" t="inlineStr">
        <is>
          <t>email_opened</t>
        </is>
      </c>
      <c r="B748" s="29" t="inlineStr">
        <is>
          <t>Email engagement opened · NUMERIC · HubSpot email</t>
        </is>
      </c>
      <c r="C748" s="26" t="n"/>
      <c r="D748" s="27">
        <f>IF(AND($C748="x",$A748&lt;&gt;""),$A748,"")</f>
        <v/>
      </c>
    </row>
    <row r="749">
      <c r="A749" s="25" t="inlineStr">
        <is>
          <t>email_optinchange</t>
        </is>
      </c>
      <c r="B749" s="29" t="inlineStr">
        <is>
          <t>Email engagement spam opt in change · NUMERIC · HubSpot email</t>
        </is>
      </c>
      <c r="C749" s="26" t="n"/>
      <c r="D749" s="27">
        <f>IF(AND($C749="x",$A749&lt;&gt;""),$A749,"")</f>
        <v/>
      </c>
    </row>
    <row r="750">
      <c r="A750" s="25" t="inlineStr">
        <is>
          <t>email_processed</t>
        </is>
      </c>
      <c r="B750" s="29" t="inlineStr">
        <is>
          <t>Email engagement processed · NUMERIC · HubSpot email</t>
        </is>
      </c>
      <c r="C750" s="26" t="n"/>
      <c r="D750" s="27">
        <f>IF(AND($C750="x",$A750&lt;&gt;""),$A750,"")</f>
        <v/>
      </c>
    </row>
    <row r="751">
      <c r="A751" s="25" t="inlineStr">
        <is>
          <t>email_recipient</t>
        </is>
      </c>
      <c r="B751" s="29" t="inlineStr">
        <is>
          <t>Email recipient · TEXT · HubSpot email</t>
        </is>
      </c>
      <c r="C751" s="26" t="n"/>
      <c r="D751" s="27">
        <f>IF(AND($C751="x",$A751&lt;&gt;""),$A751,"")</f>
        <v/>
      </c>
    </row>
    <row r="752">
      <c r="A752" s="25" t="inlineStr">
        <is>
          <t>email_replied</t>
        </is>
      </c>
      <c r="B752" s="29" t="inlineStr">
        <is>
          <t>Email engagement replied · NUMERIC · HubSpot email</t>
        </is>
      </c>
      <c r="C752" s="26" t="n"/>
      <c r="D752" s="27">
        <f>IF(AND($C752="x",$A752&lt;&gt;""),$A752,"")</f>
        <v/>
      </c>
    </row>
    <row r="753">
      <c r="A753" s="25" t="inlineStr">
        <is>
          <t>email_selected</t>
        </is>
      </c>
      <c r="B753" s="29" t="inlineStr">
        <is>
          <t>Email engagement selected · NUMERIC · HubSpot email</t>
        </is>
      </c>
      <c r="C753" s="26" t="n"/>
      <c r="D753" s="27">
        <f>IF(AND($C753="x",$A753&lt;&gt;""),$A753,"")</f>
        <v/>
      </c>
    </row>
    <row r="754">
      <c r="A754" s="25" t="inlineStr">
        <is>
          <t>email_sent</t>
        </is>
      </c>
      <c r="B754" s="29" t="inlineStr">
        <is>
          <t>Email engagement sent · NUMERIC · HubSpot email</t>
        </is>
      </c>
      <c r="C754" s="26" t="n"/>
      <c r="D754" s="27">
        <f>IF(AND($C754="x",$A754&lt;&gt;""),$A754,"")</f>
        <v/>
      </c>
    </row>
    <row r="755">
      <c r="A755" s="25" t="inlineStr">
        <is>
          <t>email_spamreported</t>
        </is>
      </c>
      <c r="B755" s="29" t="inlineStr">
        <is>
          <t>Email engagement spam reported · NUMERIC · HubSpot email</t>
        </is>
      </c>
      <c r="C755" s="26" t="n"/>
      <c r="D755" s="27">
        <f>IF(AND($C755="x",$A755&lt;&gt;""),$A755,"")</f>
        <v/>
      </c>
    </row>
    <row r="756">
      <c r="A756" s="25" t="inlineStr">
        <is>
          <t>email_statuschange</t>
        </is>
      </c>
      <c r="B756" s="29" t="inlineStr">
        <is>
          <t>Email engagement status changed · NUMERIC · HubSpot email</t>
        </is>
      </c>
      <c r="C756" s="26" t="n"/>
      <c r="D756" s="27">
        <f>IF(AND($C756="x",$A756&lt;&gt;""),$A756,"")</f>
        <v/>
      </c>
    </row>
    <row r="757">
      <c r="A757" s="25" t="inlineStr">
        <is>
          <t>email_suppressed</t>
        </is>
      </c>
      <c r="B757" s="29" t="inlineStr">
        <is>
          <t>Email engagement suppressed · NUMERIC · HubSpot email</t>
        </is>
      </c>
      <c r="C757" s="26" t="n"/>
      <c r="D757" s="27">
        <f>IF(AND($C757="x",$A757&lt;&gt;""),$A757,"")</f>
        <v/>
      </c>
    </row>
    <row r="758">
      <c r="A758" s="25" t="inlineStr">
        <is>
          <t>email_unbounced</t>
        </is>
      </c>
      <c r="B758" s="29" t="inlineStr">
        <is>
          <t>Email engagement unbounced · NUMERIC · HubSpot email</t>
        </is>
      </c>
      <c r="C758" s="26" t="n"/>
      <c r="D758" s="27">
        <f>IF(AND($C758="x",$A758&lt;&gt;""),$A758,"")</f>
        <v/>
      </c>
    </row>
    <row r="759">
      <c r="A759" s="25" t="inlineStr">
        <is>
          <t>email_unsubscribed</t>
        </is>
      </c>
      <c r="B759" s="29" t="inlineStr">
        <is>
          <t>Email engagement unsubscribed · NUMERIC · HubSpot email</t>
        </is>
      </c>
      <c r="C759" s="26" t="n"/>
      <c r="D759" s="27">
        <f>IF(AND($C759="x",$A759&lt;&gt;""),$A759,"")</f>
        <v/>
      </c>
    </row>
    <row r="760">
      <c r="A760" s="25" t="inlineStr">
        <is>
          <t>emailstats_aggregations_counters_contactslost</t>
        </is>
      </c>
      <c r="B760" s="29" t="inlineStr">
        <is>
          <t>Emailstats  Aggregations  Counters  Contactslost · NUMERIC · HubSpot emailstats</t>
        </is>
      </c>
      <c r="C760" s="26" t="n"/>
      <c r="D760" s="27">
        <f>IF(AND($C760="x",$A760&lt;&gt;""),$A760,"")</f>
        <v/>
      </c>
    </row>
    <row r="761">
      <c r="A761" s="25" t="inlineStr">
        <is>
          <t>emailstats_aggregations_counters_dropped</t>
        </is>
      </c>
      <c r="B761" s="29" t="inlineStr">
        <is>
          <t>Emailstats  Aggregations  Counters  Dropped · NUMERIC · HubSpot emailstats</t>
        </is>
      </c>
      <c r="C761" s="26" t="n"/>
      <c r="D761" s="27">
        <f>IF(AND($C761="x",$A761&lt;&gt;""),$A761,"")</f>
        <v/>
      </c>
    </row>
    <row r="762">
      <c r="A762" s="25" t="inlineStr">
        <is>
          <t>emailstats_aggregations_counters_hardbounced</t>
        </is>
      </c>
      <c r="B762" s="29" t="inlineStr">
        <is>
          <t>Emailstats  Aggregations  Counters  Hardbounced · NUMERIC · HubSpot emailstats</t>
        </is>
      </c>
      <c r="C762" s="26" t="n"/>
      <c r="D762" s="27">
        <f>IF(AND($C762="x",$A762&lt;&gt;""),$A762,"")</f>
        <v/>
      </c>
    </row>
    <row r="763">
      <c r="A763" s="25" t="inlineStr">
        <is>
          <t>emailstats_aggregations_counters_notsent</t>
        </is>
      </c>
      <c r="B763" s="29" t="inlineStr">
        <is>
          <t>Emailstats  Aggregations  Counters  Notsent · NUMERIC · HubSpot emailstats</t>
        </is>
      </c>
      <c r="C763" s="26" t="n"/>
      <c r="D763" s="27">
        <f>IF(AND($C763="x",$A763&lt;&gt;""),$A763,"")</f>
        <v/>
      </c>
    </row>
    <row r="764">
      <c r="A764" s="25" t="inlineStr">
        <is>
          <t>emailstats_aggregations_counters_pending</t>
        </is>
      </c>
      <c r="B764" s="29" t="inlineStr">
        <is>
          <t>Emailstats  Aggregations  Counters  Pending · NUMERIC · HubSpot emailstats</t>
        </is>
      </c>
      <c r="C764" s="26" t="n"/>
      <c r="D764" s="27">
        <f>IF(AND($C764="x",$A764&lt;&gt;""),$A764,"")</f>
        <v/>
      </c>
    </row>
    <row r="765">
      <c r="A765" s="25" t="inlineStr">
        <is>
          <t>emailstats_aggregations_counters_reply</t>
        </is>
      </c>
      <c r="B765" s="29" t="inlineStr">
        <is>
          <t>Emailstats  Aggregations  Counters  Reply · NUMERIC · HubSpot emailstats</t>
        </is>
      </c>
      <c r="C765" s="26" t="n"/>
      <c r="D765" s="27">
        <f>IF(AND($C765="x",$A765&lt;&gt;""),$A765,"")</f>
        <v/>
      </c>
    </row>
    <row r="766">
      <c r="A766" s="25" t="inlineStr">
        <is>
          <t>emailstats_aggregations_counters_selected</t>
        </is>
      </c>
      <c r="B766" s="29" t="inlineStr">
        <is>
          <t>Emailstats  Aggregations  Counters  Selected · NUMERIC · HubSpot emailstats</t>
        </is>
      </c>
      <c r="C766" s="26" t="n"/>
      <c r="D766" s="27">
        <f>IF(AND($C766="x",$A766&lt;&gt;""),$A766,"")</f>
        <v/>
      </c>
    </row>
    <row r="767">
      <c r="A767" s="25" t="inlineStr">
        <is>
          <t>emailstats_aggregations_counters_softbounced</t>
        </is>
      </c>
      <c r="B767" s="29" t="inlineStr">
        <is>
          <t>Emailstats  Aggregations  Counters  Softbounced · NUMERIC · HubSpot emailstats</t>
        </is>
      </c>
      <c r="C767" s="26" t="n"/>
      <c r="D767" s="27">
        <f>IF(AND($C767="x",$A767&lt;&gt;""),$A767,"")</f>
        <v/>
      </c>
    </row>
    <row r="768">
      <c r="A768" s="25" t="inlineStr">
        <is>
          <t>emailstats_aggregations_counters_spamreport</t>
        </is>
      </c>
      <c r="B768" s="29" t="inlineStr">
        <is>
          <t>Emailstats  Aggregations  Counters  Spamreport · NUMERIC · HubSpot emailstats</t>
        </is>
      </c>
      <c r="C768" s="26" t="n"/>
      <c r="D768" s="27">
        <f>IF(AND($C768="x",$A768&lt;&gt;""),$A768,"")</f>
        <v/>
      </c>
    </row>
    <row r="769">
      <c r="A769" s="25" t="inlineStr">
        <is>
          <t>emailstats_aggregations_counters_suppressed</t>
        </is>
      </c>
      <c r="B769" s="29" t="inlineStr">
        <is>
          <t>Emailstats  Aggregations  Counters  Suppressed · NUMERIC · HubSpot emailstats</t>
        </is>
      </c>
      <c r="C769" s="26" t="n"/>
      <c r="D769" s="27">
        <f>IF(AND($C769="x",$A769&lt;&gt;""),$A769,"")</f>
        <v/>
      </c>
    </row>
    <row r="770">
      <c r="A770" s="25" t="inlineStr">
        <is>
          <t>emailstats_aggregations_devicebreakdown_click_device_type_computer</t>
        </is>
      </c>
      <c r="B770" s="29" t="inlineStr">
        <is>
          <t>Emailstats  Aggregations  Devicebreakdown  Click Device Type  Computer · NUMERIC · HubSpot emailstats</t>
        </is>
      </c>
      <c r="C770" s="26" t="n"/>
      <c r="D770" s="27">
        <f>IF(AND($C770="x",$A770&lt;&gt;""),$A770,"")</f>
        <v/>
      </c>
    </row>
    <row r="771">
      <c r="A771" s="25" t="inlineStr">
        <is>
          <t>emailstats_aggregations_devicebreakdown_click_device_type_mobile</t>
        </is>
      </c>
      <c r="B771" s="29" t="inlineStr">
        <is>
          <t>Emailstats  Aggregations  Devicebreakdown  Click Device Type  Mobile · NUMERIC · HubSpot emailstats</t>
        </is>
      </c>
      <c r="C771" s="26" t="n"/>
      <c r="D771" s="27">
        <f>IF(AND($C771="x",$A771&lt;&gt;""),$A771,"")</f>
        <v/>
      </c>
    </row>
    <row r="772">
      <c r="A772" s="25" t="inlineStr">
        <is>
          <t>emailstats_aggregations_devicebreakdown_click_device_type_unknown</t>
        </is>
      </c>
      <c r="B772" s="29" t="inlineStr">
        <is>
          <t>Emailstats  Aggregations  Devicebreakdown  Click Device Type  Unknown · NUMERIC · HubSpot emailstats</t>
        </is>
      </c>
      <c r="C772" s="26" t="n"/>
      <c r="D772" s="27">
        <f>IF(AND($C772="x",$A772&lt;&gt;""),$A772,"")</f>
        <v/>
      </c>
    </row>
    <row r="773">
      <c r="A773" s="25" t="inlineStr">
        <is>
          <t>emailstats_aggregations_devicebreakdown_open_device_type_computer</t>
        </is>
      </c>
      <c r="B773" s="29" t="inlineStr">
        <is>
          <t>Emailstats  Aggregations  Devicebreakdown  Open Device Type  Computer · NUMERIC · HubSpot emailstats</t>
        </is>
      </c>
      <c r="C773" s="26" t="n"/>
      <c r="D773" s="27">
        <f>IF(AND($C773="x",$A773&lt;&gt;""),$A773,"")</f>
        <v/>
      </c>
    </row>
    <row r="774">
      <c r="A774" s="25" t="inlineStr">
        <is>
          <t>emailstats_aggregations_devicebreakdown_open_device_type_mobile</t>
        </is>
      </c>
      <c r="B774" s="29" t="inlineStr">
        <is>
          <t>Emailstats  Aggregations  Devicebreakdown  Open Device Type  Mobile · NUMERIC · HubSpot emailstats</t>
        </is>
      </c>
      <c r="C774" s="26" t="n"/>
      <c r="D774" s="27">
        <f>IF(AND($C774="x",$A774&lt;&gt;""),$A774,"")</f>
        <v/>
      </c>
    </row>
    <row r="775">
      <c r="A775" s="25" t="inlineStr">
        <is>
          <t>emailstats_aggregations_devicebreakdown_open_device_type_unknown</t>
        </is>
      </c>
      <c r="B775" s="29" t="inlineStr">
        <is>
          <t>Emailstats  Aggregations  Devicebreakdown  Open Device Type  Unknown · NUMERIC · HubSpot emailstats</t>
        </is>
      </c>
      <c r="C775" s="26" t="n"/>
      <c r="D775" s="27">
        <f>IF(AND($C775="x",$A775&lt;&gt;""),$A775,"")</f>
        <v/>
      </c>
    </row>
    <row r="776">
      <c r="A776" s="25" t="inlineStr">
        <is>
          <t>emailstats_aggregations_qualifierstats</t>
        </is>
      </c>
      <c r="B776" s="29" t="inlineStr">
        <is>
          <t>Emailstats  Aggregations  Qualifierstats · NUMERIC · HubSpot emailstats</t>
        </is>
      </c>
      <c r="C776" s="26" t="n"/>
      <c r="D776" s="27">
        <f>IF(AND($C776="x",$A776&lt;&gt;""),$A776,"")</f>
        <v/>
      </c>
    </row>
    <row r="777">
      <c r="A777" s="25" t="inlineStr">
        <is>
          <t>emailstats_aggregations_ratios_bounceratio</t>
        </is>
      </c>
      <c r="B777" s="29" t="inlineStr">
        <is>
          <t>Emailstats  Aggregations  Ratios  Bounceratio · PERCENT · HubSpot emailstats</t>
        </is>
      </c>
      <c r="C777" s="26" t="n"/>
      <c r="D777" s="27">
        <f>IF(AND($C777="x",$A777&lt;&gt;""),$A777,"")</f>
        <v/>
      </c>
    </row>
    <row r="778">
      <c r="A778" s="25" t="inlineStr">
        <is>
          <t>emailstats_aggregations_ratios_clickratio</t>
        </is>
      </c>
      <c r="B778" s="29" t="inlineStr">
        <is>
          <t>Emailstats  Aggregations  Ratios  Clickratio · PERCENT · HubSpot emailstats</t>
        </is>
      </c>
      <c r="C778" s="26" t="n"/>
      <c r="D778" s="27">
        <f>IF(AND($C778="x",$A778&lt;&gt;""),$A778,"")</f>
        <v/>
      </c>
    </row>
    <row r="779">
      <c r="A779" s="25" t="inlineStr">
        <is>
          <t>emailstats_aggregations_ratios_clickthroughratio</t>
        </is>
      </c>
      <c r="B779" s="29" t="inlineStr">
        <is>
          <t>Emailstats  Aggregations  Ratios  Clickthroughratio · PERCENT · HubSpot emailstats</t>
        </is>
      </c>
      <c r="C779" s="26" t="n"/>
      <c r="D779" s="27">
        <f>IF(AND($C779="x",$A779&lt;&gt;""),$A779,"")</f>
        <v/>
      </c>
    </row>
    <row r="780">
      <c r="A780" s="25" t="inlineStr">
        <is>
          <t>emailstats_aggregations_ratios_contactslostratio</t>
        </is>
      </c>
      <c r="B780" s="29" t="inlineStr">
        <is>
          <t>Emailstats  Aggregations  Ratios  Contactslostratio · PERCENT · HubSpot emailstats</t>
        </is>
      </c>
      <c r="C780" s="26" t="n"/>
      <c r="D780" s="27">
        <f>IF(AND($C780="x",$A780&lt;&gt;""),$A780,"")</f>
        <v/>
      </c>
    </row>
    <row r="781">
      <c r="A781" s="25" t="inlineStr">
        <is>
          <t>emailstats_aggregations_ratios_deliveredratio</t>
        </is>
      </c>
      <c r="B781" s="29" t="inlineStr">
        <is>
          <t>Emailstats  Aggregations  Ratios  Deliveredratio · PERCENT · HubSpot emailstats</t>
        </is>
      </c>
      <c r="C781" s="26" t="n"/>
      <c r="D781" s="27">
        <f>IF(AND($C781="x",$A781&lt;&gt;""),$A781,"")</f>
        <v/>
      </c>
    </row>
    <row r="782">
      <c r="A782" s="25" t="inlineStr">
        <is>
          <t>emailstats_aggregations_ratios_hardbounceratio</t>
        </is>
      </c>
      <c r="B782" s="29" t="inlineStr">
        <is>
          <t>Emailstats  Aggregations  Ratios  Hardbounceratio · PERCENT · HubSpot emailstats</t>
        </is>
      </c>
      <c r="C782" s="26" t="n"/>
      <c r="D782" s="27">
        <f>IF(AND($C782="x",$A782&lt;&gt;""),$A782,"")</f>
        <v/>
      </c>
    </row>
    <row r="783">
      <c r="A783" s="25" t="inlineStr">
        <is>
          <t>emailstats_aggregations_ratios_notsentratio</t>
        </is>
      </c>
      <c r="B783" s="29" t="inlineStr">
        <is>
          <t>Emailstats  Aggregations  Ratios  Notsentratio · NUMERIC · HubSpot emailstats</t>
        </is>
      </c>
      <c r="C783" s="26" t="n"/>
      <c r="D783" s="27">
        <f>IF(AND($C783="x",$A783&lt;&gt;""),$A783,"")</f>
        <v/>
      </c>
    </row>
    <row r="784">
      <c r="A784" s="25" t="inlineStr">
        <is>
          <t>emailstats_aggregations_ratios_openratio</t>
        </is>
      </c>
      <c r="B784" s="29" t="inlineStr">
        <is>
          <t>Emailstats  Aggregations  Ratios  Openratio · PERCENT · HubSpot emailstats</t>
        </is>
      </c>
      <c r="C784" s="26" t="n"/>
      <c r="D784" s="27">
        <f>IF(AND($C784="x",$A784&lt;&gt;""),$A784,"")</f>
        <v/>
      </c>
    </row>
    <row r="785">
      <c r="A785" s="25" t="inlineStr">
        <is>
          <t>emailstats_aggregations_ratios_pendingratio</t>
        </is>
      </c>
      <c r="B785" s="29" t="inlineStr">
        <is>
          <t>Emailstats  Aggregations  Ratios  Pendingratio · PERCENT · HubSpot emailstats</t>
        </is>
      </c>
      <c r="C785" s="26" t="n"/>
      <c r="D785" s="27">
        <f>IF(AND($C785="x",$A785&lt;&gt;""),$A785,"")</f>
        <v/>
      </c>
    </row>
    <row r="786">
      <c r="A786" s="25" t="inlineStr">
        <is>
          <t>emailstats_aggregations_ratios_replyratio</t>
        </is>
      </c>
      <c r="B786" s="29" t="inlineStr">
        <is>
          <t>Emailstats  Aggregations  Ratios  Replyratio · PERCENT · HubSpot emailstats</t>
        </is>
      </c>
      <c r="C786" s="26" t="n"/>
      <c r="D786" s="27">
        <f>IF(AND($C786="x",$A786&lt;&gt;""),$A786,"")</f>
        <v/>
      </c>
    </row>
    <row r="787">
      <c r="A787" s="25" t="inlineStr">
        <is>
          <t>emailstats_aggregations_ratios_softbounceratio</t>
        </is>
      </c>
      <c r="B787" s="29" t="inlineStr">
        <is>
          <t>Emailstats  Aggregations  Ratios  Softbounceratio · PERCENT · HubSpot emailstats</t>
        </is>
      </c>
      <c r="C787" s="26" t="n"/>
      <c r="D787" s="27">
        <f>IF(AND($C787="x",$A787&lt;&gt;""),$A787,"")</f>
        <v/>
      </c>
    </row>
    <row r="788">
      <c r="A788" s="25" t="inlineStr">
        <is>
          <t>emailstats_aggregations_ratios_spamreportratio</t>
        </is>
      </c>
      <c r="B788" s="29" t="inlineStr">
        <is>
          <t>Emailstats  Aggregations  Ratios  Spamreportratio · PERCENT · HubSpot emailstats</t>
        </is>
      </c>
      <c r="C788" s="26" t="n"/>
      <c r="D788" s="27">
        <f>IF(AND($C788="x",$A788&lt;&gt;""),$A788,"")</f>
        <v/>
      </c>
    </row>
    <row r="789">
      <c r="A789" s="25" t="inlineStr">
        <is>
          <t>emailstats_aggregations_ratios_unsubscribedratio</t>
        </is>
      </c>
      <c r="B789" s="29" t="inlineStr">
        <is>
          <t>Emailstats  Aggregations  Ratios  Unsubscribedratio · PERCENT · HubSpot emailstats</t>
        </is>
      </c>
      <c r="C789" s="26" t="n"/>
      <c r="D789" s="27">
        <f>IF(AND($C789="x",$A789&lt;&gt;""),$A789,"")</f>
        <v/>
      </c>
    </row>
    <row r="790">
      <c r="A790" s="25" t="inlineStr">
        <is>
          <t>emailstats_interval_end</t>
        </is>
      </c>
      <c r="B790" s="29" t="inlineStr">
        <is>
          <t>Emailstats  Interval  End · TIMESTAMP · HubSpot emailstats</t>
        </is>
      </c>
      <c r="C790" s="26" t="n"/>
      <c r="D790" s="27">
        <f>IF(AND($C790="x",$A790&lt;&gt;""),$A790,"")</f>
        <v/>
      </c>
    </row>
    <row r="791">
      <c r="A791" s="25" t="inlineStr">
        <is>
          <t>emailstats_interval_start</t>
        </is>
      </c>
      <c r="B791" s="29" t="inlineStr">
        <is>
          <t>Emailstats  Interval  Start · TIMESTAMP · HubSpot emailstats</t>
        </is>
      </c>
      <c r="C791" s="26" t="n"/>
      <c r="D791" s="27">
        <f>IF(AND($C791="x",$A791&lt;&gt;""),$A791,"")</f>
        <v/>
      </c>
    </row>
    <row r="792">
      <c r="A792" s="25" t="inlineStr">
        <is>
          <t>forms_archived</t>
        </is>
      </c>
      <c r="B792" s="29" t="inlineStr">
        <is>
          <t>Forms Archived · BOOLEAN · HubSpot forms</t>
        </is>
      </c>
      <c r="C792" s="26" t="n"/>
      <c r="D792" s="27">
        <f>IF(AND($C792="x",$A792&lt;&gt;""),$A792,"")</f>
        <v/>
      </c>
    </row>
    <row r="793">
      <c r="A793" s="25" t="inlineStr">
        <is>
          <t>forms_count</t>
        </is>
      </c>
      <c r="B793" s="29" t="inlineStr">
        <is>
          <t>Forms count · NUMERIC · HubSpot forms</t>
        </is>
      </c>
      <c r="C793" s="26" t="n"/>
      <c r="D793" s="27">
        <f>IF(AND($C793="x",$A793&lt;&gt;""),$A793,"")</f>
        <v/>
      </c>
    </row>
    <row r="794">
      <c r="A794" s="25" t="inlineStr">
        <is>
          <t>forms_createdat</t>
        </is>
      </c>
      <c r="B794" s="29" t="inlineStr">
        <is>
          <t>Forms Created Timestamp · TIMESTAMP · HubSpot forms</t>
        </is>
      </c>
      <c r="C794" s="26" t="n"/>
      <c r="D794" s="27">
        <f>IF(AND($C794="x",$A794&lt;&gt;""),$A794,"")</f>
        <v/>
      </c>
    </row>
    <row r="795">
      <c r="A795" s="25" t="inlineStr">
        <is>
          <t>forms_defaultvalue</t>
        </is>
      </c>
      <c r="B795" s="29" t="inlineStr">
        <is>
          <t>Forms Form Field Default Value · TEXT · HubSpot forms</t>
        </is>
      </c>
      <c r="C795" s="26" t="n"/>
      <c r="D795" s="27">
        <f>IF(AND($C795="x",$A795&lt;&gt;""),$A795,"")</f>
        <v/>
      </c>
    </row>
    <row r="796">
      <c r="A796" s="25" t="inlineStr">
        <is>
          <t>forms_description</t>
        </is>
      </c>
      <c r="B796" s="29" t="inlineStr">
        <is>
          <t>Forms Form description · TEXT · HubSpot forms</t>
        </is>
      </c>
      <c r="C796" s="26" t="n"/>
      <c r="D796" s="27">
        <f>IF(AND($C796="x",$A796&lt;&gt;""),$A796,"")</f>
        <v/>
      </c>
    </row>
    <row r="797">
      <c r="A797" s="25" t="inlineStr">
        <is>
          <t>forms_field_name</t>
        </is>
      </c>
      <c r="B797" s="29" t="inlineStr">
        <is>
          <t>Forms Form Field Name · TEXT · HubSpot forms</t>
        </is>
      </c>
      <c r="C797" s="26" t="n"/>
      <c r="D797" s="27">
        <f>IF(AND($C797="x",$A797&lt;&gt;""),$A797,"")</f>
        <v/>
      </c>
    </row>
    <row r="798">
      <c r="A798" s="25" t="inlineStr">
        <is>
          <t>forms_fieldtype</t>
        </is>
      </c>
      <c r="B798" s="29" t="inlineStr">
        <is>
          <t>Forms Form Field Type · TEXT · HubSpot forms</t>
        </is>
      </c>
      <c r="C798" s="26" t="n"/>
      <c r="D798" s="27">
        <f>IF(AND($C798="x",$A798&lt;&gt;""),$A798,"")</f>
        <v/>
      </c>
    </row>
    <row r="799">
      <c r="A799" s="25" t="inlineStr">
        <is>
          <t>forms_formtype</t>
        </is>
      </c>
      <c r="B799" s="29" t="inlineStr">
        <is>
          <t>Forms Form Type · TEXT · HubSpot forms</t>
        </is>
      </c>
      <c r="C799" s="26" t="n"/>
      <c r="D799" s="27">
        <f>IF(AND($C799="x",$A799&lt;&gt;""),$A799,"")</f>
        <v/>
      </c>
    </row>
    <row r="800">
      <c r="A800" s="25" t="inlineStr">
        <is>
          <t>forms_grouptype</t>
        </is>
      </c>
      <c r="B800" s="29" t="inlineStr">
        <is>
          <t>Forms Form Group Type · TEXT · HubSpot forms</t>
        </is>
      </c>
      <c r="C800" s="26" t="n"/>
      <c r="D800" s="27">
        <f>IF(AND($C800="x",$A800&lt;&gt;""),$A800,"")</f>
        <v/>
      </c>
    </row>
    <row r="801">
      <c r="A801" s="25" t="inlineStr">
        <is>
          <t>forms_hidden</t>
        </is>
      </c>
      <c r="B801" s="29" t="inlineStr">
        <is>
          <t>Forms hidden · BOOLEAN · HubSpot forms</t>
        </is>
      </c>
      <c r="C801" s="26" t="n"/>
      <c r="D801" s="27">
        <f>IF(AND($C801="x",$A801&lt;&gt;""),$A801,"")</f>
        <v/>
      </c>
    </row>
    <row r="802">
      <c r="A802" s="25" t="inlineStr">
        <is>
          <t>forms_id</t>
        </is>
      </c>
      <c r="B802" s="29" t="inlineStr">
        <is>
          <t>Forms Form ID · TEXT · HubSpot forms</t>
        </is>
      </c>
      <c r="C802" s="26" t="n"/>
      <c r="D802" s="27">
        <f>IF(AND($C802="x",$A802&lt;&gt;""),$A802,"")</f>
        <v/>
      </c>
    </row>
    <row r="803">
      <c r="A803" s="25" t="inlineStr">
        <is>
          <t>forms_label</t>
        </is>
      </c>
      <c r="B803" s="29" t="inlineStr">
        <is>
          <t>Forms Form Field Label · TEXT · HubSpot forms</t>
        </is>
      </c>
      <c r="C803" s="26" t="n"/>
      <c r="D803" s="27">
        <f>IF(AND($C803="x",$A803&lt;&gt;""),$A803,"")</f>
        <v/>
      </c>
    </row>
    <row r="804">
      <c r="A804" s="25" t="inlineStr">
        <is>
          <t>forms_name</t>
        </is>
      </c>
      <c r="B804" s="29" t="inlineStr">
        <is>
          <t>Forms Form Name · TEXT · HubSpot forms</t>
        </is>
      </c>
      <c r="C804" s="26" t="n"/>
      <c r="D804" s="27">
        <f>IF(AND($C804="x",$A804&lt;&gt;""),$A804,"")</f>
        <v/>
      </c>
    </row>
    <row r="805">
      <c r="A805" s="25" t="inlineStr">
        <is>
          <t>forms_objecttypeid</t>
        </is>
      </c>
      <c r="B805" s="29" t="inlineStr">
        <is>
          <t>Forms Form Object Type ID · TEXT · HubSpot forms</t>
        </is>
      </c>
      <c r="C805" s="26" t="n"/>
      <c r="D805" s="27">
        <f>IF(AND($C805="x",$A805&lt;&gt;""),$A805,"")</f>
        <v/>
      </c>
    </row>
    <row r="806">
      <c r="A806" s="25" t="inlineStr">
        <is>
          <t>forms_placeholder</t>
        </is>
      </c>
      <c r="B806" s="29" t="inlineStr">
        <is>
          <t>Forms Form Field Placeholder · TEXT · HubSpot forms</t>
        </is>
      </c>
      <c r="C806" s="26" t="n"/>
      <c r="D806" s="27">
        <f>IF(AND($C806="x",$A806&lt;&gt;""),$A806,"")</f>
        <v/>
      </c>
    </row>
    <row r="807">
      <c r="A807" s="25" t="inlineStr">
        <is>
          <t>forms_required</t>
        </is>
      </c>
      <c r="B807" s="29" t="inlineStr">
        <is>
          <t>Forms Form Field Required · BOOLEAN · HubSpot forms</t>
        </is>
      </c>
      <c r="C807" s="26" t="n"/>
      <c r="D807" s="27">
        <f>IF(AND($C807="x",$A807&lt;&gt;""),$A807,"")</f>
        <v/>
      </c>
    </row>
    <row r="808">
      <c r="A808" s="25" t="inlineStr">
        <is>
          <t>forms_richtexttype</t>
        </is>
      </c>
      <c r="B808" s="29" t="inlineStr">
        <is>
          <t>Forms Form Rich Text Type · TEXT · HubSpot forms</t>
        </is>
      </c>
      <c r="C808" s="26" t="n"/>
      <c r="D808" s="27">
        <f>IF(AND($C808="x",$A808&lt;&gt;""),$A808,"")</f>
        <v/>
      </c>
    </row>
    <row r="809">
      <c r="A809" s="25" t="inlineStr">
        <is>
          <t>forms_updatedat</t>
        </is>
      </c>
      <c r="B809" s="29" t="inlineStr">
        <is>
          <t>Forms Updated Timestamp · TIMESTAMP · HubSpot forms</t>
        </is>
      </c>
      <c r="C809" s="26" t="n"/>
      <c r="D809" s="27">
        <f>IF(AND($C809="x",$A809&lt;&gt;""),$A809,"")</f>
        <v/>
      </c>
    </row>
    <row r="810">
      <c r="A810" s="25" t="inlineStr">
        <is>
          <t>forms_usecountrycodeselect</t>
        </is>
      </c>
      <c r="B810" s="29" t="inlineStr">
        <is>
          <t>Forms Form Use Country Code Select · TEXT · HubSpot forms</t>
        </is>
      </c>
      <c r="C810" s="26" t="n"/>
      <c r="D810" s="27">
        <f>IF(AND($C810="x",$A810&lt;&gt;""),$A810,"")</f>
        <v/>
      </c>
    </row>
    <row r="811">
      <c r="A811" s="25" t="inlineStr">
        <is>
          <t>forms_validation_maxalloweddigits</t>
        </is>
      </c>
      <c r="B811" s="29" t="inlineStr">
        <is>
          <t>Forms Forms Form Field Maximum Allowed Digits · TEXT · HubSpot forms</t>
        </is>
      </c>
      <c r="C811" s="26" t="n"/>
      <c r="D811" s="27">
        <f>IF(AND($C811="x",$A811&lt;&gt;""),$A811,"")</f>
        <v/>
      </c>
    </row>
    <row r="812">
      <c r="A812" s="25" t="inlineStr">
        <is>
          <t>forms_validation_minalloweddigits</t>
        </is>
      </c>
      <c r="B812" s="29" t="inlineStr">
        <is>
          <t>Forms Forms Form Field Minimum Allowed Digits · TEXT · HubSpot forms</t>
        </is>
      </c>
      <c r="C812" s="26" t="n"/>
      <c r="D812" s="27">
        <f>IF(AND($C812="x",$A812&lt;&gt;""),$A812,"")</f>
        <v/>
      </c>
    </row>
    <row r="813">
      <c r="A813" s="25" t="inlineStr">
        <is>
          <t>forms_validation_usedefaultblocklist</t>
        </is>
      </c>
      <c r="B813" s="29" t="inlineStr">
        <is>
          <t>Forms Form Validation Use Default Block List · BOOLEAN · HubSpot forms</t>
        </is>
      </c>
      <c r="C813" s="26" t="n"/>
      <c r="D813" s="27">
        <f>IF(AND($C813="x",$A813&lt;&gt;""),$A813,"")</f>
        <v/>
      </c>
    </row>
    <row r="814">
      <c r="A814" s="25" t="inlineStr">
        <is>
          <t>formsubmissions_formguid</t>
        </is>
      </c>
      <c r="B814" s="29" t="inlineStr">
        <is>
          <t>Form Submissions Form GUID · TEXT · HubSpot formsubmissions</t>
        </is>
      </c>
      <c r="C814" s="26" t="n"/>
      <c r="D814" s="27">
        <f>IF(AND($C814="x",$A814&lt;&gt;""),$A814,"")</f>
        <v/>
      </c>
    </row>
    <row r="815">
      <c r="A815" s="25" t="inlineStr">
        <is>
          <t>formsubmissions_pagetitle</t>
        </is>
      </c>
      <c r="B815" s="29" t="inlineStr">
        <is>
          <t>Form Submissions Page Title · TEXT · HubSpot formsubmissions</t>
        </is>
      </c>
      <c r="C815" s="26" t="n"/>
      <c r="D815" s="27">
        <f>IF(AND($C815="x",$A815&lt;&gt;""),$A815,"")</f>
        <v/>
      </c>
    </row>
    <row r="816">
      <c r="A816" s="25" t="inlineStr">
        <is>
          <t>formsubmissions_pageurl</t>
        </is>
      </c>
      <c r="B816" s="29" t="inlineStr">
        <is>
          <t>Form Submissions Page URL · TEXT · HubSpot formsubmissions</t>
        </is>
      </c>
      <c r="C816" s="26" t="n"/>
      <c r="D816" s="27">
        <f>IF(AND($C816="x",$A816&lt;&gt;""),$A816,"")</f>
        <v/>
      </c>
    </row>
    <row r="817">
      <c r="A817" s="25" t="inlineStr">
        <is>
          <t>formsubmissions_submissionid</t>
        </is>
      </c>
      <c r="B817" s="29" t="inlineStr">
        <is>
          <t>Form Submissions Submission ID · TEXT · HubSpot formsubmissions</t>
        </is>
      </c>
      <c r="C817" s="26" t="n"/>
      <c r="D817" s="27">
        <f>IF(AND($C817="x",$A817&lt;&gt;""),$A817,"")</f>
        <v/>
      </c>
    </row>
    <row r="818">
      <c r="A818" s="25" t="inlineStr">
        <is>
          <t>formsubmissions_submittedat</t>
        </is>
      </c>
      <c r="B818" s="29" t="inlineStr">
        <is>
          <t>Form Submissions Submitted At · TIMESTAMP · HubSpot formsubmissions</t>
        </is>
      </c>
      <c r="C818" s="26" t="n"/>
      <c r="D818" s="27">
        <f>IF(AND($C818="x",$A818&lt;&gt;""),$A818,"")</f>
        <v/>
      </c>
    </row>
    <row r="819">
      <c r="A819" s="25" t="inlineStr">
        <is>
          <t>landingpages_archived</t>
        </is>
      </c>
      <c r="B819" s="29" t="inlineStr">
        <is>
          <t>Landing Page Archived · BOOLEAN · HubSpot landingpages</t>
        </is>
      </c>
      <c r="C819" s="26" t="n"/>
      <c r="D819" s="27">
        <f>IF(AND($C819="x",$A819&lt;&gt;""),$A819,"")</f>
        <v/>
      </c>
    </row>
    <row r="820">
      <c r="A820" s="25" t="inlineStr">
        <is>
          <t>landingpages_authorname</t>
        </is>
      </c>
      <c r="B820" s="29" t="inlineStr">
        <is>
          <t>Landing Page Author Name · TEXT · HubSpot landingpages</t>
        </is>
      </c>
      <c r="C820" s="26" t="n"/>
      <c r="D820" s="27">
        <f>IF(AND($C820="x",$A820&lt;&gt;""),$A820,"")</f>
        <v/>
      </c>
    </row>
    <row r="821">
      <c r="A821" s="25" t="inlineStr">
        <is>
          <t>landingpages_created</t>
        </is>
      </c>
      <c r="B821" s="29" t="inlineStr">
        <is>
          <t>Landing Page Created At · TIMESTAMP · HubSpot landingpages</t>
        </is>
      </c>
      <c r="C821" s="26" t="n"/>
      <c r="D821" s="27">
        <f>IF(AND($C821="x",$A821&lt;&gt;""),$A821,"")</f>
        <v/>
      </c>
    </row>
    <row r="822">
      <c r="A822" s="25" t="inlineStr">
        <is>
          <t>landingpages_currentstate</t>
        </is>
      </c>
      <c r="B822" s="29" t="inlineStr">
        <is>
          <t>Landing Page Current State · TEXT · HubSpot landingpages</t>
        </is>
      </c>
      <c r="C822" s="26" t="n"/>
      <c r="D822" s="27">
        <f>IF(AND($C822="x",$A822&lt;&gt;""),$A822,"")</f>
        <v/>
      </c>
    </row>
    <row r="823">
      <c r="A823" s="25" t="inlineStr">
        <is>
          <t>landingpages_domain</t>
        </is>
      </c>
      <c r="B823" s="29" t="inlineStr">
        <is>
          <t>Landing Page Domain · TEXT · HubSpot landingpages</t>
        </is>
      </c>
      <c r="C823" s="26" t="n"/>
      <c r="D823" s="27">
        <f>IF(AND($C823="x",$A823&lt;&gt;""),$A823,"")</f>
        <v/>
      </c>
    </row>
    <row r="824">
      <c r="A824" s="25" t="inlineStr">
        <is>
          <t>landingpages_htmltitle</t>
        </is>
      </c>
      <c r="B824" s="29" t="inlineStr">
        <is>
          <t>Landing Page Title (Duplicate) · TEXT · HubSpot landingpages</t>
        </is>
      </c>
      <c r="C824" s="26" t="n"/>
      <c r="D824" s="27">
        <f>IF(AND($C824="x",$A824&lt;&gt;""),$A824,"")</f>
        <v/>
      </c>
    </row>
    <row r="825">
      <c r="A825" s="25" t="inlineStr">
        <is>
          <t>landingpages_id</t>
        </is>
      </c>
      <c r="B825" s="29" t="inlineStr">
        <is>
          <t>Landing Page ID · TEXT · HubSpot landingpages</t>
        </is>
      </c>
      <c r="C825" s="26" t="n"/>
      <c r="D825" s="27">
        <f>IF(AND($C825="x",$A825&lt;&gt;""),$A825,"")</f>
        <v/>
      </c>
    </row>
    <row r="826">
      <c r="A826" s="25" t="inlineStr">
        <is>
          <t>landingpages_language</t>
        </is>
      </c>
      <c r="B826" s="29" t="inlineStr">
        <is>
          <t>Landing Page Language · TEXT · HubSpot landingpages</t>
        </is>
      </c>
      <c r="C826" s="26" t="n"/>
      <c r="D826" s="27">
        <f>IF(AND($C826="x",$A826&lt;&gt;""),$A826,"")</f>
        <v/>
      </c>
    </row>
    <row r="827">
      <c r="A827" s="25" t="inlineStr">
        <is>
          <t>landingpages_name</t>
        </is>
      </c>
      <c r="B827" s="29" t="inlineStr">
        <is>
          <t>Landing Page Internal Name · TEXT · HubSpot landingpages</t>
        </is>
      </c>
      <c r="C827" s="26" t="n"/>
      <c r="D827" s="27">
        <f>IF(AND($C827="x",$A827&lt;&gt;""),$A827,"")</f>
        <v/>
      </c>
    </row>
    <row r="828">
      <c r="A828" s="25" t="inlineStr">
        <is>
          <t>landingpages_publishdate</t>
        </is>
      </c>
      <c r="B828" s="29" t="inlineStr">
        <is>
          <t>Landing Page Publish Date · TIMESTAMP · HubSpot landingpages</t>
        </is>
      </c>
      <c r="C828" s="26" t="n"/>
      <c r="D828" s="27">
        <f>IF(AND($C828="x",$A828&lt;&gt;""),$A828,"")</f>
        <v/>
      </c>
    </row>
    <row r="829">
      <c r="A829" s="25" t="inlineStr">
        <is>
          <t>landingpages_slug</t>
        </is>
      </c>
      <c r="B829" s="29" t="inlineStr">
        <is>
          <t>Landing Page Slug · TEXT · HubSpot landingpages</t>
        </is>
      </c>
      <c r="C829" s="26" t="n"/>
      <c r="D829" s="27">
        <f>IF(AND($C829="x",$A829&lt;&gt;""),$A829,"")</f>
        <v/>
      </c>
    </row>
    <row r="830">
      <c r="A830" s="25" t="inlineStr">
        <is>
          <t>landingpages_state</t>
        </is>
      </c>
      <c r="B830" s="29" t="inlineStr">
        <is>
          <t>Landing Page State · TEXT · HubSpot landingpages</t>
        </is>
      </c>
      <c r="C830" s="26" t="n"/>
      <c r="D830" s="27">
        <f>IF(AND($C830="x",$A830&lt;&gt;""),$A830,"")</f>
        <v/>
      </c>
    </row>
    <row r="831">
      <c r="A831" s="25" t="inlineStr">
        <is>
          <t>landingpages_templatepath</t>
        </is>
      </c>
      <c r="B831" s="29" t="inlineStr">
        <is>
          <t>Landing Page Template Path · TEXT · HubSpot landingpages</t>
        </is>
      </c>
      <c r="C831" s="26" t="n"/>
      <c r="D831" s="27">
        <f>IF(AND($C831="x",$A831&lt;&gt;""),$A831,"")</f>
        <v/>
      </c>
    </row>
    <row r="832">
      <c r="A832" s="25" t="inlineStr">
        <is>
          <t>landingpages_updated</t>
        </is>
      </c>
      <c r="B832" s="29" t="inlineStr">
        <is>
          <t>Landing Page Updated At · TIMESTAMP · HubSpot landingpages</t>
        </is>
      </c>
      <c r="C832" s="26" t="n"/>
      <c r="D832" s="27">
        <f>IF(AND($C832="x",$A832&lt;&gt;""),$A832,"")</f>
        <v/>
      </c>
    </row>
    <row r="833">
      <c r="A833" s="25" t="inlineStr">
        <is>
          <t>landingpages_url</t>
        </is>
      </c>
      <c r="B833" s="29" t="inlineStr">
        <is>
          <t>Landing Page URL (Duplicate) · TEXT · HubSpot landingpages</t>
        </is>
      </c>
      <c r="C833" s="26" t="n"/>
      <c r="D833" s="27">
        <f>IF(AND($C833="x",$A833&lt;&gt;""),$A833,"")</f>
        <v/>
      </c>
    </row>
    <row r="834">
      <c r="A834" s="25" t="inlineStr">
        <is>
          <t>leads_count</t>
        </is>
      </c>
      <c r="B834" s="29" t="inlineStr">
        <is>
          <t>Lead count · NUMERIC · HubSpot leads</t>
        </is>
      </c>
      <c r="C834" s="26" t="n"/>
      <c r="D834" s="27">
        <f>IF(AND($C834="x",$A834&lt;&gt;""),$A834,"")</f>
        <v/>
      </c>
    </row>
    <row r="835">
      <c r="A835" s="25" t="inlineStr">
        <is>
          <t>leads_createdate</t>
        </is>
      </c>
      <c r="B835" s="29" t="inlineStr">
        <is>
          <t>Lead Create Date · TIMESTAMP · HubSpot leads</t>
        </is>
      </c>
      <c r="C835" s="26" t="n"/>
      <c r="D835" s="27">
        <f>IF(AND($C835="x",$A835&lt;&gt;""),$A835,"")</f>
        <v/>
      </c>
    </row>
    <row r="836">
      <c r="A836" s="25" t="inlineStr">
        <is>
          <t>leads_hs_lastmodifieddate</t>
        </is>
      </c>
      <c r="B836" s="29" t="inlineStr">
        <is>
          <t>Lead Last Modified Date (Duplicate) · TIMESTAMP · HubSpot leads</t>
        </is>
      </c>
      <c r="C836" s="26" t="n"/>
      <c r="D836" s="27">
        <f>IF(AND($C836="x",$A836&lt;&gt;""),$A836,"")</f>
        <v/>
      </c>
    </row>
    <row r="837">
      <c r="A837" s="25" t="inlineStr">
        <is>
          <t>leads_hs_lead_label</t>
        </is>
      </c>
      <c r="B837" s="29" t="inlineStr">
        <is>
          <t>Lead Label · TEXT · HubSpot leads</t>
        </is>
      </c>
      <c r="C837" s="26" t="n"/>
      <c r="D837" s="27">
        <f>IF(AND($C837="x",$A837&lt;&gt;""),$A837,"")</f>
        <v/>
      </c>
    </row>
    <row r="838">
      <c r="A838" s="25" t="inlineStr">
        <is>
          <t>leads_hs_lead_name</t>
        </is>
      </c>
      <c r="B838" s="29" t="inlineStr">
        <is>
          <t>Lead Name · TEXT · HubSpot leads</t>
        </is>
      </c>
      <c r="C838" s="26" t="n"/>
      <c r="D838" s="27">
        <f>IF(AND($C838="x",$A838&lt;&gt;""),$A838,"")</f>
        <v/>
      </c>
    </row>
    <row r="839">
      <c r="A839" s="25" t="inlineStr">
        <is>
          <t>leads_hs_lead_type</t>
        </is>
      </c>
      <c r="B839" s="29" t="inlineStr">
        <is>
          <t>Lead Type · TEXT · HubSpot leads</t>
        </is>
      </c>
      <c r="C839" s="26" t="n"/>
      <c r="D839" s="27">
        <f>IF(AND($C839="x",$A839&lt;&gt;""),$A839,"")</f>
        <v/>
      </c>
    </row>
    <row r="840">
      <c r="A840" s="25" t="inlineStr">
        <is>
          <t>leads_hs_object_id</t>
        </is>
      </c>
      <c r="B840" s="29" t="inlineStr">
        <is>
          <t>Lead ID (Duplicate) · TEXT · HubSpot leads</t>
        </is>
      </c>
      <c r="C840" s="26" t="n"/>
      <c r="D840" s="27">
        <f>IF(AND($C840="x",$A840&lt;&gt;""),$A840,"")</f>
        <v/>
      </c>
    </row>
    <row r="841">
      <c r="A841" s="25" t="inlineStr">
        <is>
          <t>leads_hs_pipeline</t>
        </is>
      </c>
      <c r="B841" s="29" t="inlineStr">
        <is>
          <t>Lead Pipeline · TEXT · HubSpot leads</t>
        </is>
      </c>
      <c r="C841" s="26" t="n"/>
      <c r="D841" s="27">
        <f>IF(AND($C841="x",$A841&lt;&gt;""),$A841,"")</f>
        <v/>
      </c>
    </row>
    <row r="842">
      <c r="A842" s="25" t="inlineStr">
        <is>
          <t>leads_hs_pipeline_stage</t>
        </is>
      </c>
      <c r="B842" s="29" t="inlineStr">
        <is>
          <t>Lead Pipeline Stage · TEXT · HubSpot leads</t>
        </is>
      </c>
      <c r="C842" s="26" t="n"/>
      <c r="D842" s="27">
        <f>IF(AND($C842="x",$A842&lt;&gt;""),$A842,"")</f>
        <v/>
      </c>
    </row>
    <row r="843">
      <c r="A843" s="25" t="inlineStr">
        <is>
          <t>lists_createdate</t>
        </is>
      </c>
      <c r="B843" s="29" t="inlineStr">
        <is>
          <t>List Created At · TIMESTAMP · HubSpot lists</t>
        </is>
      </c>
      <c r="C843" s="26" t="n"/>
      <c r="D843" s="27">
        <f>IF(AND($C843="x",$A843&lt;&gt;""),$A843,"")</f>
        <v/>
      </c>
    </row>
    <row r="844">
      <c r="A844" s="25" t="inlineStr">
        <is>
          <t>lists_id</t>
        </is>
      </c>
      <c r="B844" s="29" t="inlineStr">
        <is>
          <t>List ID (Duplicate) · TEXT · HubSpot lists</t>
        </is>
      </c>
      <c r="C844" s="26" t="n"/>
      <c r="D844" s="27">
        <f>IF(AND($C844="x",$A844&lt;&gt;""),$A844,"")</f>
        <v/>
      </c>
    </row>
    <row r="845">
      <c r="A845" s="25" t="inlineStr">
        <is>
          <t>lists_last_record_added_at</t>
        </is>
      </c>
      <c r="B845" s="29" t="inlineStr">
        <is>
          <t>List Last Record Added At · TIMESTAMP · HubSpot lists</t>
        </is>
      </c>
      <c r="C845" s="26" t="n"/>
      <c r="D845" s="27">
        <f>IF(AND($C845="x",$A845&lt;&gt;""),$A845,"")</f>
        <v/>
      </c>
    </row>
    <row r="846">
      <c r="A846" s="25" t="inlineStr">
        <is>
          <t>lists_last_record_removed_at</t>
        </is>
      </c>
      <c r="B846" s="29" t="inlineStr">
        <is>
          <t>List Last Record Removed At · TIMESTAMP · HubSpot lists</t>
        </is>
      </c>
      <c r="C846" s="26" t="n"/>
      <c r="D846" s="27">
        <f>IF(AND($C846="x",$A846&lt;&gt;""),$A846,"")</f>
        <v/>
      </c>
    </row>
    <row r="847">
      <c r="A847" s="25" t="inlineStr">
        <is>
          <t>lists_name</t>
        </is>
      </c>
      <c r="B847" s="29" t="inlineStr">
        <is>
          <t>List Name · TEXT · HubSpot lists</t>
        </is>
      </c>
      <c r="C847" s="26" t="n"/>
      <c r="D847" s="27">
        <f>IF(AND($C847="x",$A847&lt;&gt;""),$A847,"")</f>
        <v/>
      </c>
    </row>
    <row r="848">
      <c r="A848" s="25" t="inlineStr">
        <is>
          <t>lists_object_type_id</t>
        </is>
      </c>
      <c r="B848" s="29" t="inlineStr">
        <is>
          <t>List Object Type ID · TEXT · HubSpot lists</t>
        </is>
      </c>
      <c r="C848" s="26" t="n"/>
      <c r="D848" s="27">
        <f>IF(AND($C848="x",$A848&lt;&gt;""),$A848,"")</f>
        <v/>
      </c>
    </row>
    <row r="849">
      <c r="A849" s="25" t="inlineStr">
        <is>
          <t>lists_processing_type</t>
        </is>
      </c>
      <c r="B849" s="29" t="inlineStr">
        <is>
          <t>List Processing Type · TEXT · HubSpot lists</t>
        </is>
      </c>
      <c r="C849" s="26" t="n"/>
      <c r="D849" s="27">
        <f>IF(AND($C849="x",$A849&lt;&gt;""),$A849,"")</f>
        <v/>
      </c>
    </row>
    <row r="850">
      <c r="A850" s="25" t="inlineStr">
        <is>
          <t>lists_size</t>
        </is>
      </c>
      <c r="B850" s="29" t="inlineStr">
        <is>
          <t>List Size · NUMERIC · HubSpot lists</t>
        </is>
      </c>
      <c r="C850" s="26" t="n"/>
      <c r="D850" s="27">
        <f>IF(AND($C850="x",$A850&lt;&gt;""),$A850,"")</f>
        <v/>
      </c>
    </row>
    <row r="851">
      <c r="A851" s="25" t="inlineStr">
        <is>
          <t>lists_size_week_delta</t>
        </is>
      </c>
      <c r="B851" s="29" t="inlineStr">
        <is>
          <t>List Size Week Delta · NUMERIC · HubSpot lists</t>
        </is>
      </c>
      <c r="C851" s="26" t="n"/>
      <c r="D851" s="27">
        <f>IF(AND($C851="x",$A851&lt;&gt;""),$A851,"")</f>
        <v/>
      </c>
    </row>
    <row r="852">
      <c r="A852" s="25" t="inlineStr">
        <is>
          <t>lists_updatedate</t>
        </is>
      </c>
      <c r="B852" s="29" t="inlineStr">
        <is>
          <t>List Updated At · TIMESTAMP · HubSpot lists</t>
        </is>
      </c>
      <c r="C852" s="26" t="n"/>
      <c r="D852" s="27">
        <f>IF(AND($C852="x",$A852&lt;&gt;""),$A852,"")</f>
        <v/>
      </c>
    </row>
    <row r="853">
      <c r="A853" s="25" t="inlineStr">
        <is>
          <t>marketingemail_ab</t>
        </is>
      </c>
      <c r="B853" s="29" t="inlineStr">
        <is>
          <t>(Deprecated) ab · TEXT · HubSpot marketingemail</t>
        </is>
      </c>
      <c r="C853" s="26" t="n"/>
      <c r="D853" s="27">
        <f>IF(AND($C853="x",$A853&lt;&gt;""),$A853,"")</f>
        <v/>
      </c>
    </row>
    <row r="854">
      <c r="A854" s="25" t="inlineStr">
        <is>
          <t>marketingemail_abhourstowait</t>
        </is>
      </c>
      <c r="B854" s="29" t="inlineStr">
        <is>
          <t>(Deprecated) abHoursToWait · TEXT · HubSpot marketingemail</t>
        </is>
      </c>
      <c r="C854" s="26" t="n"/>
      <c r="D854" s="27">
        <f>IF(AND($C854="x",$A854&lt;&gt;""),$A854,"")</f>
        <v/>
      </c>
    </row>
    <row r="855">
      <c r="A855" s="25" t="inlineStr">
        <is>
          <t>marketingemail_absamplesizedefault</t>
        </is>
      </c>
      <c r="B855" s="29" t="inlineStr">
        <is>
          <t>(Deprecated) abSampleSizeDefault · TEXT · HubSpot marketingemail</t>
        </is>
      </c>
      <c r="C855" s="26" t="n"/>
      <c r="D855" s="27">
        <f>IF(AND($C855="x",$A855&lt;&gt;""),$A855,"")</f>
        <v/>
      </c>
    </row>
    <row r="856">
      <c r="A856" s="25" t="inlineStr">
        <is>
          <t>marketingemail_absamplingdefault</t>
        </is>
      </c>
      <c r="B856" s="29" t="inlineStr">
        <is>
          <t>(Deprecated) abSamplingDefault · TEXT · HubSpot marketingemail</t>
        </is>
      </c>
      <c r="C856" s="26" t="n"/>
      <c r="D856" s="27">
        <f>IF(AND($C856="x",$A856&lt;&gt;""),$A856,"")</f>
        <v/>
      </c>
    </row>
    <row r="857">
      <c r="A857" s="25" t="inlineStr">
        <is>
          <t>marketingemail_absoluteurl</t>
        </is>
      </c>
      <c r="B857" s="29" t="inlineStr">
        <is>
          <t>(Deprecated) absoluteUrl · TEXT · HubSpot marketingemail</t>
        </is>
      </c>
      <c r="C857" s="26" t="n"/>
      <c r="D857" s="27">
        <f>IF(AND($C857="x",$A857&lt;&gt;""),$A857,"")</f>
        <v/>
      </c>
    </row>
    <row r="858">
      <c r="A858" s="25" t="inlineStr">
        <is>
          <t>marketingemail_absuccessmetric</t>
        </is>
      </c>
      <c r="B858" s="29" t="inlineStr">
        <is>
          <t>(Deprecated) abSuccessMetric · TEXT · HubSpot marketingemail</t>
        </is>
      </c>
      <c r="C858" s="26" t="n"/>
      <c r="D858" s="27">
        <f>IF(AND($C858="x",$A858&lt;&gt;""),$A858,"")</f>
        <v/>
      </c>
    </row>
    <row r="859">
      <c r="A859" s="25" t="inlineStr">
        <is>
          <t>marketingemail_abtestpercentage</t>
        </is>
      </c>
      <c r="B859" s="29" t="inlineStr">
        <is>
          <t>(Deprecated) abTestPercentage · TEXT · HubSpot marketingemail</t>
        </is>
      </c>
      <c r="C859" s="26" t="n"/>
      <c r="D859" s="27">
        <f>IF(AND($C859="x",$A859&lt;&gt;""),$A859,"")</f>
        <v/>
      </c>
    </row>
    <row r="860">
      <c r="A860" s="25" t="inlineStr">
        <is>
          <t>marketingemail_abvariation</t>
        </is>
      </c>
      <c r="B860" s="29" t="inlineStr">
        <is>
          <t>(Deprecated) abVariation · TEXT · HubSpot marketingemail</t>
        </is>
      </c>
      <c r="C860" s="26" t="n"/>
      <c r="D860" s="27">
        <f>IF(AND($C860="x",$A860&lt;&gt;""),$A860,"")</f>
        <v/>
      </c>
    </row>
    <row r="861">
      <c r="A861" s="25" t="inlineStr">
        <is>
          <t>marketingemail_allemailcampaignids</t>
        </is>
      </c>
      <c r="B861" s="29" t="inlineStr">
        <is>
          <t>(Deprecated) allEmailCampaignIds · TEXT · HubSpot marketingemail</t>
        </is>
      </c>
      <c r="C861" s="26" t="n"/>
      <c r="D861" s="27">
        <f>IF(AND($C861="x",$A861&lt;&gt;""),$A861,"")</f>
        <v/>
      </c>
    </row>
    <row r="862">
      <c r="A862" s="25" t="inlineStr">
        <is>
          <t>marketingemail_analyticspageid</t>
        </is>
      </c>
      <c r="B862" s="29" t="inlineStr">
        <is>
          <t>(Deprecated) analyticsPageId · TEXT · HubSpot marketingemail</t>
        </is>
      </c>
      <c r="C862" s="26" t="n"/>
      <c r="D862" s="27">
        <f>IF(AND($C862="x",$A862&lt;&gt;""),$A862,"")</f>
        <v/>
      </c>
    </row>
    <row r="863">
      <c r="A863" s="25" t="inlineStr">
        <is>
          <t>marketingemail_analyticspagetype</t>
        </is>
      </c>
      <c r="B863" s="29" t="inlineStr">
        <is>
          <t>(Deprecated) analyticsPageType · TEXT · HubSpot marketingemail</t>
        </is>
      </c>
      <c r="C863" s="26" t="n"/>
      <c r="D863" s="27">
        <f>IF(AND($C863="x",$A863&lt;&gt;""),$A863,"")</f>
        <v/>
      </c>
    </row>
    <row r="864">
      <c r="A864" s="25" t="inlineStr">
        <is>
          <t>marketingemail_archivedat</t>
        </is>
      </c>
      <c r="B864" s="29" t="inlineStr">
        <is>
          <t>(Deprecated) archivedAt · TEXT · HubSpot marketingemail</t>
        </is>
      </c>
      <c r="C864" s="26" t="n"/>
      <c r="D864" s="27">
        <f>IF(AND($C864="x",$A864&lt;&gt;""),$A864,"")</f>
        <v/>
      </c>
    </row>
    <row r="865">
      <c r="A865" s="25" t="inlineStr">
        <is>
          <t>marketingemail_archivedindashboard</t>
        </is>
      </c>
      <c r="B865" s="29" t="inlineStr">
        <is>
          <t>archivedInDashboard · TEXT · HubSpot marketingemail</t>
        </is>
      </c>
      <c r="C865" s="26" t="n"/>
      <c r="D865" s="27">
        <f>IF(AND($C865="x",$A865&lt;&gt;""),$A865,"")</f>
        <v/>
      </c>
    </row>
    <row r="866">
      <c r="A866" s="25" t="inlineStr">
        <is>
          <t>marketingemail_audienceaccess</t>
        </is>
      </c>
      <c r="B866" s="29" t="inlineStr">
        <is>
          <t>(Deprecated) audienceAccess · TEXT · HubSpot marketingemail</t>
        </is>
      </c>
      <c r="C866" s="26" t="n"/>
      <c r="D866" s="27">
        <f>IF(AND($C866="x",$A866&lt;&gt;""),$A866,"")</f>
        <v/>
      </c>
    </row>
    <row r="867">
      <c r="A867" s="25" t="inlineStr">
        <is>
          <t>marketingemail_author</t>
        </is>
      </c>
      <c r="B867" s="29" t="inlineStr">
        <is>
          <t>(Deprecated) author · TEXT · HubSpot marketingemail</t>
        </is>
      </c>
      <c r="C867" s="26" t="n"/>
      <c r="D867" s="27">
        <f>IF(AND($C867="x",$A867&lt;&gt;""),$A867,"")</f>
        <v/>
      </c>
    </row>
    <row r="868">
      <c r="A868" s="25" t="inlineStr">
        <is>
          <t>marketingemail_authorname</t>
        </is>
      </c>
      <c r="B868" s="29" t="inlineStr">
        <is>
          <t>(Deprecated) authorName · TEXT · HubSpot marketingemail</t>
        </is>
      </c>
      <c r="C868" s="26" t="n"/>
      <c r="D868" s="27">
        <f>IF(AND($C868="x",$A868&lt;&gt;""),$A868,"")</f>
        <v/>
      </c>
    </row>
    <row r="869">
      <c r="A869" s="25" t="inlineStr">
        <is>
          <t>marketingemail_blogrsssettings</t>
        </is>
      </c>
      <c r="B869" s="29" t="inlineStr">
        <is>
          <t>(Deprecated) blogRssSettings · TEXT · HubSpot marketingemail</t>
        </is>
      </c>
      <c r="C869" s="26" t="n"/>
      <c r="D869" s="27">
        <f>IF(AND($C869="x",$A869&lt;&gt;""),$A869,"")</f>
        <v/>
      </c>
    </row>
    <row r="870">
      <c r="A870" s="25" t="inlineStr">
        <is>
          <t>marketingemail_canspamsettingsid</t>
        </is>
      </c>
      <c r="B870" s="29" t="inlineStr">
        <is>
          <t>(Deprecated) canSpamSettingsId · TEXT · HubSpot marketingemail</t>
        </is>
      </c>
      <c r="C870" s="26" t="n"/>
      <c r="D870" s="27">
        <f>IF(AND($C870="x",$A870&lt;&gt;""),$A870,"")</f>
        <v/>
      </c>
    </row>
    <row r="871">
      <c r="A871" s="25" t="inlineStr">
        <is>
          <t>marketingemail_categoryid</t>
        </is>
      </c>
      <c r="B871" s="29" t="inlineStr">
        <is>
          <t>(Deprecated) categoryId · TEXT · HubSpot marketingemail</t>
        </is>
      </c>
      <c r="C871" s="26" t="n"/>
      <c r="D871" s="27">
        <f>IF(AND($C871="x",$A871&lt;&gt;""),$A871,"")</f>
        <v/>
      </c>
    </row>
    <row r="872">
      <c r="A872" s="25" t="inlineStr">
        <is>
          <t>marketingemail_contentaccessruleids</t>
        </is>
      </c>
      <c r="B872" s="29" t="inlineStr">
        <is>
          <t>(Deprecated) contentAccessRuleIds · TEXT · HubSpot marketingemail</t>
        </is>
      </c>
      <c r="C872" s="26" t="n"/>
      <c r="D872" s="27">
        <f>IF(AND($C872="x",$A872&lt;&gt;""),$A872,"")</f>
        <v/>
      </c>
    </row>
    <row r="873">
      <c r="A873" s="25" t="inlineStr">
        <is>
          <t>marketingemail_contentaccessruletypes</t>
        </is>
      </c>
      <c r="B873" s="29" t="inlineStr">
        <is>
          <t>(Deprecated) contentAccessRuleTypes · TEXT · HubSpot marketingemail</t>
        </is>
      </c>
      <c r="C873" s="26" t="n"/>
      <c r="D873" s="27">
        <f>IF(AND($C873="x",$A873&lt;&gt;""),$A873,"")</f>
        <v/>
      </c>
    </row>
    <row r="874">
      <c r="A874" s="25" t="inlineStr">
        <is>
          <t>marketingemail_contenttypecategory</t>
        </is>
      </c>
      <c r="B874" s="29" t="inlineStr">
        <is>
          <t>(Deprecated) contentTypeCategory · TEXT · HubSpot marketingemail</t>
        </is>
      </c>
      <c r="C874" s="26" t="n"/>
      <c r="D874" s="27">
        <f>IF(AND($C874="x",$A874&lt;&gt;""),$A874,"")</f>
        <v/>
      </c>
    </row>
    <row r="875">
      <c r="A875" s="25" t="inlineStr">
        <is>
          <t>marketingemail_count</t>
        </is>
      </c>
      <c r="B875" s="29" t="inlineStr">
        <is>
          <t>(Deprecated) Marketing Email count · NUMERIC · HubSpot marketingemail</t>
        </is>
      </c>
      <c r="C875" s="26" t="n"/>
      <c r="D875" s="27">
        <f>IF(AND($C875="x",$A875&lt;&gt;""),$A875,"")</f>
        <v/>
      </c>
    </row>
    <row r="876">
      <c r="A876" s="25" t="inlineStr">
        <is>
          <t>marketingemail_created</t>
        </is>
      </c>
      <c r="B876" s="29" t="inlineStr">
        <is>
          <t>(Deprecated) created · TIMESTAMP · HubSpot marketingemail</t>
        </is>
      </c>
      <c r="C876" s="26" t="n"/>
      <c r="D876" s="27">
        <f>IF(AND($C876="x",$A876&lt;&gt;""),$A876,"")</f>
        <v/>
      </c>
    </row>
    <row r="877">
      <c r="A877" s="25" t="inlineStr">
        <is>
          <t>marketingemail_createdbyid</t>
        </is>
      </c>
      <c r="B877" s="29" t="inlineStr">
        <is>
          <t>(Deprecated) createdById · TEXT · HubSpot marketingemail</t>
        </is>
      </c>
      <c r="C877" s="26" t="n"/>
      <c r="D877" s="27">
        <f>IF(AND($C877="x",$A877&lt;&gt;""),$A877,"")</f>
        <v/>
      </c>
    </row>
    <row r="878">
      <c r="A878" s="25" t="inlineStr">
        <is>
          <t>marketingemail_createpage</t>
        </is>
      </c>
      <c r="B878" s="29" t="inlineStr">
        <is>
          <t>(Deprecated) createPage · TEXT · HubSpot marketingemail</t>
        </is>
      </c>
      <c r="C878" s="26" t="n"/>
      <c r="D878" s="27">
        <f>IF(AND($C878="x",$A878&lt;&gt;""),$A878,"")</f>
        <v/>
      </c>
    </row>
    <row r="879">
      <c r="A879" s="25" t="inlineStr">
        <is>
          <t>marketingemail_currentlypublished</t>
        </is>
      </c>
      <c r="B879" s="29" t="inlineStr">
        <is>
          <t>(Deprecated) currentlyPublished · TEXT · HubSpot marketingemail</t>
        </is>
      </c>
      <c r="C879" s="26" t="n"/>
      <c r="D879" s="27">
        <f>IF(AND($C879="x",$A879&lt;&gt;""),$A879,"")</f>
        <v/>
      </c>
    </row>
    <row r="880">
      <c r="A880" s="25" t="inlineStr">
        <is>
          <t>marketingemail_currentstate</t>
        </is>
      </c>
      <c r="B880" s="29" t="inlineStr">
        <is>
          <t>(Deprecated) currentState · TEXT · HubSpot marketingemail</t>
        </is>
      </c>
      <c r="C880" s="26" t="n"/>
      <c r="D880" s="27">
        <f>IF(AND($C880="x",$A880&lt;&gt;""),$A880,"")</f>
        <v/>
      </c>
    </row>
    <row r="881">
      <c r="A881" s="25" t="inlineStr">
        <is>
          <t>marketingemail_customreplyto</t>
        </is>
      </c>
      <c r="B881" s="29" t="inlineStr">
        <is>
          <t>(Deprecated) customReplyTo · TEXT · HubSpot marketingemail</t>
        </is>
      </c>
      <c r="C881" s="26" t="n"/>
      <c r="D881" s="27">
        <f>IF(AND($C881="x",$A881&lt;&gt;""),$A881,"")</f>
        <v/>
      </c>
    </row>
    <row r="882">
      <c r="A882" s="25" t="inlineStr">
        <is>
          <t>marketingemail_customreplytoenabled</t>
        </is>
      </c>
      <c r="B882" s="29" t="inlineStr">
        <is>
          <t>(Deprecated) customReplyToEnabled · TEXT · HubSpot marketingemail</t>
        </is>
      </c>
      <c r="C882" s="26" t="n"/>
      <c r="D882" s="27">
        <f>IF(AND($C882="x",$A882&lt;&gt;""),$A882,"")</f>
        <v/>
      </c>
    </row>
    <row r="883">
      <c r="A883" s="25" t="inlineStr">
        <is>
          <t>marketingemail_domain</t>
        </is>
      </c>
      <c r="B883" s="29" t="inlineStr">
        <is>
          <t>(Deprecated) domain · TEXT · HubSpot marketingemail</t>
        </is>
      </c>
      <c r="C883" s="26" t="n"/>
      <c r="D883" s="27">
        <f>IF(AND($C883="x",$A883&lt;&gt;""),$A883,"")</f>
        <v/>
      </c>
    </row>
    <row r="884">
      <c r="A884" s="25" t="inlineStr">
        <is>
          <t>marketingemail_emailbody</t>
        </is>
      </c>
      <c r="B884" s="29" t="inlineStr">
        <is>
          <t>(Deprecated) emailBody · TEXT · HubSpot marketingemail</t>
        </is>
      </c>
      <c r="C884" s="26" t="n"/>
      <c r="D884" s="27">
        <f>IF(AND($C884="x",$A884&lt;&gt;""),$A884,"")</f>
        <v/>
      </c>
    </row>
    <row r="885">
      <c r="A885" s="25" t="inlineStr">
        <is>
          <t>marketingemail_emailcampaigngroupid</t>
        </is>
      </c>
      <c r="B885" s="29" t="inlineStr">
        <is>
          <t>(Deprecated) emailCampaignGroupId · TEXT · HubSpot marketingemail</t>
        </is>
      </c>
      <c r="C885" s="26" t="n"/>
      <c r="D885" s="27">
        <f>IF(AND($C885="x",$A885&lt;&gt;""),$A885,"")</f>
        <v/>
      </c>
    </row>
    <row r="886">
      <c r="A886" s="25" t="inlineStr">
        <is>
          <t>marketingemail_emailnote</t>
        </is>
      </c>
      <c r="B886" s="29" t="inlineStr">
        <is>
          <t>(Deprecated) emailNote · TEXT · HubSpot marketingemail</t>
        </is>
      </c>
      <c r="C886" s="26" t="n"/>
      <c r="D886" s="27">
        <f>IF(AND($C886="x",$A886&lt;&gt;""),$A886,"")</f>
        <v/>
      </c>
    </row>
    <row r="887">
      <c r="A887" s="25" t="inlineStr">
        <is>
          <t>marketingemail_emailtemplatemode</t>
        </is>
      </c>
      <c r="B887" s="29" t="inlineStr">
        <is>
          <t>(Deprecated) emailTemplateMode · TEXT · HubSpot marketingemail</t>
        </is>
      </c>
      <c r="C887" s="26" t="n"/>
      <c r="D887" s="27">
        <f>IF(AND($C887="x",$A887&lt;&gt;""),$A887,"")</f>
        <v/>
      </c>
    </row>
    <row r="888">
      <c r="A888" s="25" t="inlineStr">
        <is>
          <t>marketingemail_emailtype</t>
        </is>
      </c>
      <c r="B888" s="29" t="inlineStr">
        <is>
          <t>(Deprecated) emailType · TEXT · HubSpot marketingemail</t>
        </is>
      </c>
      <c r="C888" s="26" t="n"/>
      <c r="D888" s="27">
        <f>IF(AND($C888="x",$A888&lt;&gt;""),$A888,"")</f>
        <v/>
      </c>
    </row>
    <row r="889">
      <c r="A889" s="25" t="inlineStr">
        <is>
          <t>marketingemail_feedbacksurveyid</t>
        </is>
      </c>
      <c r="B889" s="29" t="inlineStr">
        <is>
          <t>(Deprecated) feedbackSurveyId · TEXT · HubSpot marketingemail</t>
        </is>
      </c>
      <c r="C889" s="26" t="n"/>
      <c r="D889" s="27">
        <f>IF(AND($C889="x",$A889&lt;&gt;""),$A889,"")</f>
        <v/>
      </c>
    </row>
    <row r="890">
      <c r="A890" s="25" t="inlineStr">
        <is>
          <t>marketingemail_flexareas</t>
        </is>
      </c>
      <c r="B890" s="29" t="inlineStr">
        <is>
          <t>(Deprecated) flexAreas · TEXT · HubSpot marketingemail</t>
        </is>
      </c>
      <c r="C890" s="26" t="n"/>
      <c r="D890" s="27">
        <f>IF(AND($C890="x",$A890&lt;&gt;""),$A890,"")</f>
        <v/>
      </c>
    </row>
    <row r="891">
      <c r="A891" s="25" t="inlineStr">
        <is>
          <t>marketingemail_freezedate</t>
        </is>
      </c>
      <c r="B891" s="29" t="inlineStr">
        <is>
          <t>(Deprecated) freezeDate · TIMESTAMP · HubSpot marketingemail</t>
        </is>
      </c>
      <c r="C891" s="26" t="n"/>
      <c r="D891" s="27">
        <f>IF(AND($C891="x",$A891&lt;&gt;""),$A891,"")</f>
        <v/>
      </c>
    </row>
    <row r="892">
      <c r="A892" s="25" t="inlineStr">
        <is>
          <t>marketingemail_fromname</t>
        </is>
      </c>
      <c r="B892" s="29" t="inlineStr">
        <is>
          <t>(Deprecated) fromName · TEXT · HubSpot marketingemail</t>
        </is>
      </c>
      <c r="C892" s="26" t="n"/>
      <c r="D892" s="27">
        <f>IF(AND($C892="x",$A892&lt;&gt;""),$A892,"")</f>
        <v/>
      </c>
    </row>
    <row r="893">
      <c r="A893" s="25" t="inlineStr">
        <is>
          <t>marketingemail_hascontentaccessrules</t>
        </is>
      </c>
      <c r="B893" s="29" t="inlineStr">
        <is>
          <t>(Deprecated) hasContentAccessRules · TEXT · HubSpot marketingemail</t>
        </is>
      </c>
      <c r="C893" s="26" t="n"/>
      <c r="D893" s="27">
        <f>IF(AND($C893="x",$A893&lt;&gt;""),$A893,"")</f>
        <v/>
      </c>
    </row>
    <row r="894">
      <c r="A894" s="25" t="inlineStr">
        <is>
          <t>marketingemail_htmltitle</t>
        </is>
      </c>
      <c r="B894" s="29" t="inlineStr">
        <is>
          <t>(Deprecated) htmlTitle · TEXT · HubSpot marketingemail</t>
        </is>
      </c>
      <c r="C894" s="26" t="n"/>
      <c r="D894" s="27">
        <f>IF(AND($C894="x",$A894&lt;&gt;""),$A894,"")</f>
        <v/>
      </c>
    </row>
    <row r="895">
      <c r="A895" s="25" t="inlineStr">
        <is>
          <t>marketingemail_iscreatedfomsandboxsync</t>
        </is>
      </c>
      <c r="B895" s="29" t="inlineStr">
        <is>
          <t>(Deprecated) isCreatedFomSandboxSync · TEXT · HubSpot marketingemail</t>
        </is>
      </c>
      <c r="C895" s="26" t="n"/>
      <c r="D895" s="27">
        <f>IF(AND($C895="x",$A895&lt;&gt;""),$A895,"")</f>
        <v/>
      </c>
    </row>
    <row r="896">
      <c r="A896" s="25" t="inlineStr">
        <is>
          <t>marketingemail_isgraymailsuppressionenabled</t>
        </is>
      </c>
      <c r="B896" s="29" t="inlineStr">
        <is>
          <t>(Deprecated) isGraymailSuppressionEnabled · TEXT · HubSpot marketingemail</t>
        </is>
      </c>
      <c r="C896" s="26" t="n"/>
      <c r="D896" s="27">
        <f>IF(AND($C896="x",$A896&lt;&gt;""),$A896,"")</f>
        <v/>
      </c>
    </row>
    <row r="897">
      <c r="A897" s="25" t="inlineStr">
        <is>
          <t>marketingemail_isinstancelayoutpage</t>
        </is>
      </c>
      <c r="B897" s="29" t="inlineStr">
        <is>
          <t>(Deprecated) isInstanceLayoutPage · TEXT · HubSpot marketingemail</t>
        </is>
      </c>
      <c r="C897" s="26" t="n"/>
      <c r="D897" s="27">
        <f>IF(AND($C897="x",$A897&lt;&gt;""),$A897,"")</f>
        <v/>
      </c>
    </row>
    <row r="898">
      <c r="A898" s="25" t="inlineStr">
        <is>
          <t>marketingemail_ispublished</t>
        </is>
      </c>
      <c r="B898" s="29" t="inlineStr">
        <is>
          <t>(Deprecated) isPublished · TEXT · HubSpot marketingemail</t>
        </is>
      </c>
      <c r="C898" s="26" t="n"/>
      <c r="D898" s="27">
        <f>IF(AND($C898="x",$A898&lt;&gt;""),$A898,"")</f>
        <v/>
      </c>
    </row>
    <row r="899">
      <c r="A899" s="25" t="inlineStr">
        <is>
          <t>marketingemail_isrecipientfatiguesuppressionenabled</t>
        </is>
      </c>
      <c r="B899" s="29" t="inlineStr">
        <is>
          <t>(Deprecated) isRecipientFatigueSuppressionEnabled · TEXT · HubSpot marketingemail</t>
        </is>
      </c>
      <c r="C899" s="26" t="n"/>
      <c r="D899" s="27">
        <f>IF(AND($C899="x",$A899&lt;&gt;""),$A899,"")</f>
        <v/>
      </c>
    </row>
    <row r="900">
      <c r="A900" s="25" t="inlineStr">
        <is>
          <t>marketingemail_language</t>
        </is>
      </c>
      <c r="B900" s="29" t="inlineStr">
        <is>
          <t>(Deprecated) language · TEXT · HubSpot marketingemail</t>
        </is>
      </c>
      <c r="C900" s="26" t="n"/>
      <c r="D900" s="27">
        <f>IF(AND($C900="x",$A900&lt;&gt;""),$A900,"")</f>
        <v/>
      </c>
    </row>
    <row r="901">
      <c r="A901" s="25" t="inlineStr">
        <is>
          <t>marketingemail_layoutsections</t>
        </is>
      </c>
      <c r="B901" s="29" t="inlineStr">
        <is>
          <t>(Deprecated) layoutSections · TEXT · HubSpot marketingemail</t>
        </is>
      </c>
      <c r="C901" s="26" t="n"/>
      <c r="D901" s="27">
        <f>IF(AND($C901="x",$A901&lt;&gt;""),$A901,"")</f>
        <v/>
      </c>
    </row>
    <row r="902">
      <c r="A902" s="25" t="inlineStr">
        <is>
          <t>marketingemail_livedomain</t>
        </is>
      </c>
      <c r="B902" s="29" t="inlineStr">
        <is>
          <t>(Deprecated) liveDomain · TEXT · HubSpot marketingemail</t>
        </is>
      </c>
      <c r="C902" s="26" t="n"/>
      <c r="D902" s="27">
        <f>IF(AND($C902="x",$A902&lt;&gt;""),$A902,"")</f>
        <v/>
      </c>
    </row>
    <row r="903">
      <c r="A903" s="25" t="inlineStr">
        <is>
          <t>marketingemail_mailinglistsexcluded</t>
        </is>
      </c>
      <c r="B903" s="29" t="inlineStr">
        <is>
          <t>(Deprecated) mailingListsExcluded · TEXT · HubSpot marketingemail</t>
        </is>
      </c>
      <c r="C903" s="26" t="n"/>
      <c r="D903" s="27">
        <f>IF(AND($C903="x",$A903&lt;&gt;""),$A903,"")</f>
        <v/>
      </c>
    </row>
    <row r="904">
      <c r="A904" s="25" t="inlineStr">
        <is>
          <t>marketingemail_mailinglistsincluded</t>
        </is>
      </c>
      <c r="B904" s="29" t="inlineStr">
        <is>
          <t>(Deprecated) mailingListsIncluded · TEXT · HubSpot marketingemail</t>
        </is>
      </c>
      <c r="C904" s="26" t="n"/>
      <c r="D904" s="27">
        <f>IF(AND($C904="x",$A904&lt;&gt;""),$A904,"")</f>
        <v/>
      </c>
    </row>
    <row r="905">
      <c r="A905" s="25" t="inlineStr">
        <is>
          <t>marketingemail_maxrssentries</t>
        </is>
      </c>
      <c r="B905" s="29" t="inlineStr">
        <is>
          <t>(Deprecated) maxRssEntries · TEXT · HubSpot marketingemail</t>
        </is>
      </c>
      <c r="C905" s="26" t="n"/>
      <c r="D905" s="27">
        <f>IF(AND($C905="x",$A905&lt;&gt;""),$A905,"")</f>
        <v/>
      </c>
    </row>
    <row r="906">
      <c r="A906" s="25" t="inlineStr">
        <is>
          <t>marketingemail_metadescription</t>
        </is>
      </c>
      <c r="B906" s="29" t="inlineStr">
        <is>
          <t>(Deprecated) metaDescription · TEXT · HubSpot marketingemail</t>
        </is>
      </c>
      <c r="C906" s="26" t="n"/>
      <c r="D906" s="27">
        <f>IF(AND($C906="x",$A906&lt;&gt;""),$A906,"")</f>
        <v/>
      </c>
    </row>
    <row r="907">
      <c r="A907" s="25" t="inlineStr">
        <is>
          <t>marketingemail_pageexpiryenabled</t>
        </is>
      </c>
      <c r="B907" s="29" t="inlineStr">
        <is>
          <t>(Deprecated) pageExpiryEnabled · TEXT · HubSpot marketingemail</t>
        </is>
      </c>
      <c r="C907" s="26" t="n"/>
      <c r="D907" s="27">
        <f>IF(AND($C907="x",$A907&lt;&gt;""),$A907,"")</f>
        <v/>
      </c>
    </row>
    <row r="908">
      <c r="A908" s="25" t="inlineStr">
        <is>
          <t>marketingemail_pageredirected</t>
        </is>
      </c>
      <c r="B908" s="29" t="inlineStr">
        <is>
          <t>(Deprecated) pageRedirected · TEXT · HubSpot marketingemail</t>
        </is>
      </c>
      <c r="C908" s="26" t="n"/>
      <c r="D908" s="27">
        <f>IF(AND($C908="x",$A908&lt;&gt;""),$A908,"")</f>
        <v/>
      </c>
    </row>
    <row r="909">
      <c r="A909" s="25" t="inlineStr">
        <is>
          <t>marketingemail_pastmabexperimentids</t>
        </is>
      </c>
      <c r="B909" s="29" t="inlineStr">
        <is>
          <t>(Deprecated) pastMabExperimentIds · TEXT · HubSpot marketingemail</t>
        </is>
      </c>
      <c r="C909" s="26" t="n"/>
      <c r="D909" s="27">
        <f>IF(AND($C909="x",$A909&lt;&gt;""),$A909,"")</f>
        <v/>
      </c>
    </row>
    <row r="910">
      <c r="A910" s="25" t="inlineStr">
        <is>
          <t>marketingemail_portalid</t>
        </is>
      </c>
      <c r="B910" s="29" t="inlineStr">
        <is>
          <t>(Deprecated) portalId · TEXT · HubSpot marketingemail</t>
        </is>
      </c>
      <c r="C910" s="26" t="n"/>
      <c r="D910" s="27">
        <f>IF(AND($C910="x",$A910&lt;&gt;""),$A910,"")</f>
        <v/>
      </c>
    </row>
    <row r="911">
      <c r="A911" s="25" t="inlineStr">
        <is>
          <t>marketingemail_previewkey</t>
        </is>
      </c>
      <c r="B911" s="29" t="inlineStr">
        <is>
          <t>(Deprecated) previewKey · TEXT · HubSpot marketingemail</t>
        </is>
      </c>
      <c r="C911" s="26" t="n"/>
      <c r="D911" s="27">
        <f>IF(AND($C911="x",$A911&lt;&gt;""),$A911,"")</f>
        <v/>
      </c>
    </row>
    <row r="912">
      <c r="A912" s="25" t="inlineStr">
        <is>
          <t>marketingemail_primaryemailcampaignid</t>
        </is>
      </c>
      <c r="B912" s="29" t="inlineStr">
        <is>
          <t>(Deprecated) primaryEmailCampaignId · TEXT · HubSpot marketingemail</t>
        </is>
      </c>
      <c r="C912" s="26" t="n"/>
      <c r="D912" s="27">
        <f>IF(AND($C912="x",$A912&lt;&gt;""),$A912,"")</f>
        <v/>
      </c>
    </row>
    <row r="913">
      <c r="A913" s="25" t="inlineStr">
        <is>
          <t>marketingemail_primaryrichtextmodulehtml</t>
        </is>
      </c>
      <c r="B913" s="29" t="inlineStr">
        <is>
          <t>(Deprecated) primaryRichTextModuleHtml · TEXT · HubSpot marketingemail</t>
        </is>
      </c>
      <c r="C913" s="26" t="n"/>
      <c r="D913" s="27">
        <f>IF(AND($C913="x",$A913&lt;&gt;""),$A913,"")</f>
        <v/>
      </c>
    </row>
    <row r="914">
      <c r="A914" s="25" t="inlineStr">
        <is>
          <t>marketingemail_processingstatus</t>
        </is>
      </c>
      <c r="B914" s="29" t="inlineStr">
        <is>
          <t>(Deprecated) processingStatus · TEXT · HubSpot marketingemail</t>
        </is>
      </c>
      <c r="C914" s="26" t="n"/>
      <c r="D914" s="27">
        <f>IF(AND($C914="x",$A914&lt;&gt;""),$A914,"")</f>
        <v/>
      </c>
    </row>
    <row r="915">
      <c r="A915" s="25" t="inlineStr">
        <is>
          <t>marketingemail_publishedat</t>
        </is>
      </c>
      <c r="B915" s="29" t="inlineStr">
        <is>
          <t>(Deprecated) publishedAt · TEXT · HubSpot marketingemail</t>
        </is>
      </c>
      <c r="C915" s="26" t="n"/>
      <c r="D915" s="27">
        <f>IF(AND($C915="x",$A915&lt;&gt;""),$A915,"")</f>
        <v/>
      </c>
    </row>
    <row r="916">
      <c r="A916" s="25" t="inlineStr">
        <is>
          <t>marketingemail_publishedbyemail</t>
        </is>
      </c>
      <c r="B916" s="29" t="inlineStr">
        <is>
          <t>(Deprecated) publishedByEmail · TEXT · HubSpot marketingemail</t>
        </is>
      </c>
      <c r="C916" s="26" t="n"/>
      <c r="D916" s="27">
        <f>IF(AND($C916="x",$A916&lt;&gt;""),$A916,"")</f>
        <v/>
      </c>
    </row>
    <row r="917">
      <c r="A917" s="25" t="inlineStr">
        <is>
          <t>marketingemail_publishedbyid</t>
        </is>
      </c>
      <c r="B917" s="29" t="inlineStr">
        <is>
          <t>(Deprecated) publishedById · TEXT · HubSpot marketingemail</t>
        </is>
      </c>
      <c r="C917" s="26" t="n"/>
      <c r="D917" s="27">
        <f>IF(AND($C917="x",$A917&lt;&gt;""),$A917,"")</f>
        <v/>
      </c>
    </row>
    <row r="918">
      <c r="A918" s="25" t="inlineStr">
        <is>
          <t>marketingemail_publishedbyname</t>
        </is>
      </c>
      <c r="B918" s="29" t="inlineStr">
        <is>
          <t>(Deprecated) publishedByName · TEXT · HubSpot marketingemail</t>
        </is>
      </c>
      <c r="C918" s="26" t="n"/>
      <c r="D918" s="27">
        <f>IF(AND($C918="x",$A918&lt;&gt;""),$A918,"")</f>
        <v/>
      </c>
    </row>
    <row r="919">
      <c r="A919" s="25" t="inlineStr">
        <is>
          <t>marketingemail_publishedurl</t>
        </is>
      </c>
      <c r="B919" s="29" t="inlineStr">
        <is>
          <t>(Deprecated) publishedUrl · TEXT · HubSpot marketingemail</t>
        </is>
      </c>
      <c r="C919" s="26" t="n"/>
      <c r="D919" s="27">
        <f>IF(AND($C919="x",$A919&lt;&gt;""),$A919,"")</f>
        <v/>
      </c>
    </row>
    <row r="920">
      <c r="A920" s="25" t="inlineStr">
        <is>
          <t>marketingemail_replyto</t>
        </is>
      </c>
      <c r="B920" s="29" t="inlineStr">
        <is>
          <t>(Deprecated) replyTo · TEXT · HubSpot marketingemail</t>
        </is>
      </c>
      <c r="C920" s="26" t="n"/>
      <c r="D920" s="27">
        <f>IF(AND($C920="x",$A920&lt;&gt;""),$A920,"")</f>
        <v/>
      </c>
    </row>
    <row r="921">
      <c r="A921" s="25" t="inlineStr">
        <is>
          <t>marketingemail_resolveddomain</t>
        </is>
      </c>
      <c r="B921" s="29" t="inlineStr">
        <is>
          <t>(Deprecated) resolvedDomain · TEXT · HubSpot marketingemail</t>
        </is>
      </c>
      <c r="C921" s="26" t="n"/>
      <c r="D921" s="27">
        <f>IF(AND($C921="x",$A921&lt;&gt;""),$A921,"")</f>
        <v/>
      </c>
    </row>
    <row r="922">
      <c r="A922" s="25" t="inlineStr">
        <is>
          <t>marketingemail_rssemailbytext</t>
        </is>
      </c>
      <c r="B922" s="29" t="inlineStr">
        <is>
          <t>(Deprecated) rssEmailByText · TEXT · HubSpot marketingemail</t>
        </is>
      </c>
      <c r="C922" s="26" t="n"/>
      <c r="D922" s="27">
        <f>IF(AND($C922="x",$A922&lt;&gt;""),$A922,"")</f>
        <v/>
      </c>
    </row>
    <row r="923">
      <c r="A923" s="25" t="inlineStr">
        <is>
          <t>marketingemail_rssemailclickthroughtext</t>
        </is>
      </c>
      <c r="B923" s="29" t="inlineStr">
        <is>
          <t>(Deprecated) rssEmailClickThroughText · TEXT · HubSpot marketingemail</t>
        </is>
      </c>
      <c r="C923" s="26" t="n"/>
      <c r="D923" s="27">
        <f>IF(AND($C923="x",$A923&lt;&gt;""),$A923,"")</f>
        <v/>
      </c>
    </row>
    <row r="924">
      <c r="A924" s="25" t="inlineStr">
        <is>
          <t>marketingemail_rssemailcommenttext</t>
        </is>
      </c>
      <c r="B924" s="29" t="inlineStr">
        <is>
          <t>(Deprecated) rssEmailCommentText · TEXT · HubSpot marketingemail</t>
        </is>
      </c>
      <c r="C924" s="26" t="n"/>
      <c r="D924" s="27">
        <f>IF(AND($C924="x",$A924&lt;&gt;""),$A924,"")</f>
        <v/>
      </c>
    </row>
    <row r="925">
      <c r="A925" s="25" t="inlineStr">
        <is>
          <t>marketingemail_rssemailentrytemplateenabled</t>
        </is>
      </c>
      <c r="B925" s="29" t="inlineStr">
        <is>
          <t>(Deprecated) rssEmailEntryTemplateEnabled · TEXT · HubSpot marketingemail</t>
        </is>
      </c>
      <c r="C925" s="26" t="n"/>
      <c r="D925" s="27">
        <f>IF(AND($C925="x",$A925&lt;&gt;""),$A925,"")</f>
        <v/>
      </c>
    </row>
    <row r="926">
      <c r="A926" s="25" t="inlineStr">
        <is>
          <t>marketingemail_rssemailimagemaxwidth</t>
        </is>
      </c>
      <c r="B926" s="29" t="inlineStr">
        <is>
          <t>(Deprecated) rssEmailImageMaxWidth · TEXT · HubSpot marketingemail</t>
        </is>
      </c>
      <c r="C926" s="26" t="n"/>
      <c r="D926" s="27">
        <f>IF(AND($C926="x",$A926&lt;&gt;""),$A926,"")</f>
        <v/>
      </c>
    </row>
    <row r="927">
      <c r="A927" s="25" t="inlineStr">
        <is>
          <t>marketingemail_rssemailurl</t>
        </is>
      </c>
      <c r="B927" s="29" t="inlineStr">
        <is>
          <t>(Deprecated) rssEmailUrl · TEXT · HubSpot marketingemail</t>
        </is>
      </c>
      <c r="C927" s="26" t="n"/>
      <c r="D927" s="27">
        <f>IF(AND($C927="x",$A927&lt;&gt;""),$A927,"")</f>
        <v/>
      </c>
    </row>
    <row r="928">
      <c r="A928" s="25" t="inlineStr">
        <is>
          <t>marketingemail_scrubssubscriptionlinks</t>
        </is>
      </c>
      <c r="B928" s="29" t="inlineStr">
        <is>
          <t>(Deprecated) scrubsSubscriptionLinks · TEXT · HubSpot marketingemail</t>
        </is>
      </c>
      <c r="C928" s="26" t="n"/>
      <c r="D928" s="27">
        <f>IF(AND($C928="x",$A928&lt;&gt;""),$A928,"")</f>
        <v/>
      </c>
    </row>
    <row r="929">
      <c r="A929" s="25" t="inlineStr">
        <is>
          <t>marketingemail_sections</t>
        </is>
      </c>
      <c r="B929" s="29" t="inlineStr">
        <is>
          <t>(Deprecated) sections · TEXT · HubSpot marketingemail</t>
        </is>
      </c>
      <c r="C929" s="26" t="n"/>
      <c r="D929" s="27">
        <f>IF(AND($C929="x",$A929&lt;&gt;""),$A929,"")</f>
        <v/>
      </c>
    </row>
    <row r="930">
      <c r="A930" s="25" t="inlineStr">
        <is>
          <t>marketingemail_securitystate</t>
        </is>
      </c>
      <c r="B930" s="29" t="inlineStr">
        <is>
          <t>(Deprecated) securityState · TEXT · HubSpot marketingemail</t>
        </is>
      </c>
      <c r="C930" s="26" t="n"/>
      <c r="D930" s="27">
        <f>IF(AND($C930="x",$A930&lt;&gt;""),$A930,"")</f>
        <v/>
      </c>
    </row>
    <row r="931">
      <c r="A931" s="25" t="inlineStr">
        <is>
          <t>marketingemail_slug</t>
        </is>
      </c>
      <c r="B931" s="29" t="inlineStr">
        <is>
          <t>(Deprecated) slug · TEXT · HubSpot marketingemail</t>
        </is>
      </c>
      <c r="C931" s="26" t="n"/>
      <c r="D931" s="27">
        <f>IF(AND($C931="x",$A931&lt;&gt;""),$A931,"")</f>
        <v/>
      </c>
    </row>
    <row r="932">
      <c r="A932" s="25" t="inlineStr">
        <is>
          <t>marketingemail_smartemailfields</t>
        </is>
      </c>
      <c r="B932" s="29" t="inlineStr">
        <is>
          <t>(Deprecated) smartEmailFields · TEXT · HubSpot marketingemail</t>
        </is>
      </c>
      <c r="C932" s="26" t="n"/>
      <c r="D932" s="27">
        <f>IF(AND($C932="x",$A932&lt;&gt;""),$A932,"")</f>
        <v/>
      </c>
    </row>
    <row r="933">
      <c r="A933" s="25" t="inlineStr">
        <is>
          <t>marketingemail_state</t>
        </is>
      </c>
      <c r="B933" s="29" t="inlineStr">
        <is>
          <t>(Deprecated) state · TEXT · HubSpot marketingemail</t>
        </is>
      </c>
      <c r="C933" s="26" t="n"/>
      <c r="D933" s="27">
        <f>IF(AND($C933="x",$A933&lt;&gt;""),$A933,"")</f>
        <v/>
      </c>
    </row>
    <row r="934">
      <c r="A934" s="25" t="inlineStr">
        <is>
          <t>marketingemail_stylesettings</t>
        </is>
      </c>
      <c r="B934" s="29" t="inlineStr">
        <is>
          <t>(Deprecated) styleSettings · TEXT · HubSpot marketingemail</t>
        </is>
      </c>
      <c r="C934" s="26" t="n"/>
      <c r="D934" s="27">
        <f>IF(AND($C934="x",$A934&lt;&gt;""),$A934,"")</f>
        <v/>
      </c>
    </row>
    <row r="935">
      <c r="A935" s="25" t="inlineStr">
        <is>
          <t>marketingemail_subcategory</t>
        </is>
      </c>
      <c r="B935" s="29" t="inlineStr">
        <is>
          <t>(Deprecated) subcategory · TEXT · HubSpot marketingemail</t>
        </is>
      </c>
      <c r="C935" s="26" t="n"/>
      <c r="D935" s="27">
        <f>IF(AND($C935="x",$A935&lt;&gt;""),$A935,"")</f>
        <v/>
      </c>
    </row>
    <row r="936">
      <c r="A936" s="25" t="inlineStr">
        <is>
          <t>marketingemail_subject</t>
        </is>
      </c>
      <c r="B936" s="29" t="inlineStr">
        <is>
          <t>(Deprecated) subject · TEXT · HubSpot marketingemail</t>
        </is>
      </c>
      <c r="C936" s="26" t="n"/>
      <c r="D936" s="27">
        <f>IF(AND($C936="x",$A936&lt;&gt;""),$A936,"")</f>
        <v/>
      </c>
    </row>
    <row r="937">
      <c r="A937" s="25" t="inlineStr">
        <is>
          <t>marketingemail_subscription</t>
        </is>
      </c>
      <c r="B937" s="29" t="inlineStr">
        <is>
          <t>(Deprecated) subscription · TEXT · HubSpot marketingemail</t>
        </is>
      </c>
      <c r="C937" s="26" t="n"/>
      <c r="D937" s="27">
        <f>IF(AND($C937="x",$A937&lt;&gt;""),$A937,"")</f>
        <v/>
      </c>
    </row>
    <row r="938">
      <c r="A938" s="25" t="inlineStr">
        <is>
          <t>marketingemail_subscriptionname</t>
        </is>
      </c>
      <c r="B938" s="29" t="inlineStr">
        <is>
          <t>(Deprecated) subscriptionName · TEXT · HubSpot marketingemail</t>
        </is>
      </c>
      <c r="C938" s="26" t="n"/>
      <c r="D938" s="27">
        <f>IF(AND($C938="x",$A938&lt;&gt;""),$A938,"")</f>
        <v/>
      </c>
    </row>
    <row r="939">
      <c r="A939" s="25" t="inlineStr">
        <is>
          <t>marketingemail_teamperms</t>
        </is>
      </c>
      <c r="B939" s="29" t="inlineStr">
        <is>
          <t>(Deprecated) teamPerms · TEXT · HubSpot marketingemail</t>
        </is>
      </c>
      <c r="C939" s="26" t="n"/>
      <c r="D939" s="27">
        <f>IF(AND($C939="x",$A939&lt;&gt;""),$A939,"")</f>
        <v/>
      </c>
    </row>
    <row r="940">
      <c r="A940" s="25" t="inlineStr">
        <is>
          <t>marketingemail_templatepath</t>
        </is>
      </c>
      <c r="B940" s="29" t="inlineStr">
        <is>
          <t>(Deprecated) templatePath · TEXT · HubSpot marketingemail</t>
        </is>
      </c>
      <c r="C940" s="26" t="n"/>
      <c r="D940" s="27">
        <f>IF(AND($C940="x",$A940&lt;&gt;""),$A940,"")</f>
        <v/>
      </c>
    </row>
    <row r="941">
      <c r="A941" s="25" t="inlineStr">
        <is>
          <t>marketingemail_transactional</t>
        </is>
      </c>
      <c r="B941" s="29" t="inlineStr">
        <is>
          <t>(Deprecated) transactional · TEXT · HubSpot marketingemail</t>
        </is>
      </c>
      <c r="C941" s="26" t="n"/>
      <c r="D941" s="27">
        <f>IF(AND($C941="x",$A941&lt;&gt;""),$A941,"")</f>
        <v/>
      </c>
    </row>
    <row r="942">
      <c r="A942" s="25" t="inlineStr">
        <is>
          <t>marketingemail_translations</t>
        </is>
      </c>
      <c r="B942" s="29" t="inlineStr">
        <is>
          <t>(Deprecated) translations · TEXT · HubSpot marketingemail</t>
        </is>
      </c>
      <c r="C942" s="26" t="n"/>
      <c r="D942" s="27">
        <f>IF(AND($C942="x",$A942&lt;&gt;""),$A942,"")</f>
        <v/>
      </c>
    </row>
    <row r="943">
      <c r="A943" s="25" t="inlineStr">
        <is>
          <t>marketingemail_unpublishedat</t>
        </is>
      </c>
      <c r="B943" s="29" t="inlineStr">
        <is>
          <t>(Deprecated) unpublishedAt · TEXT · HubSpot marketingemail</t>
        </is>
      </c>
      <c r="C943" s="26" t="n"/>
      <c r="D943" s="27">
        <f>IF(AND($C943="x",$A943&lt;&gt;""),$A943,"")</f>
        <v/>
      </c>
    </row>
    <row r="944">
      <c r="A944" s="25" t="inlineStr">
        <is>
          <t>marketingemail_updated</t>
        </is>
      </c>
      <c r="B944" s="29" t="inlineStr">
        <is>
          <t>(Deprecated) updated · TIMESTAMP · HubSpot marketingemail</t>
        </is>
      </c>
      <c r="C944" s="26" t="n"/>
      <c r="D944" s="27">
        <f>IF(AND($C944="x",$A944&lt;&gt;""),$A944,"")</f>
        <v/>
      </c>
    </row>
    <row r="945">
      <c r="A945" s="25" t="inlineStr">
        <is>
          <t>marketingemail_updatedbyid</t>
        </is>
      </c>
      <c r="B945" s="29" t="inlineStr">
        <is>
          <t>(Deprecated) updatedById · TEXT · HubSpot marketingemail</t>
        </is>
      </c>
      <c r="C945" s="26" t="n"/>
      <c r="D945" s="27">
        <f>IF(AND($C945="x",$A945&lt;&gt;""),$A945,"")</f>
        <v/>
      </c>
    </row>
    <row r="946">
      <c r="A946" s="25" t="inlineStr">
        <is>
          <t>marketingemail_url</t>
        </is>
      </c>
      <c r="B946" s="29" t="inlineStr">
        <is>
          <t>(Deprecated) url · TEXT · HubSpot marketingemail</t>
        </is>
      </c>
      <c r="C946" s="26" t="n"/>
      <c r="D946" s="27">
        <f>IF(AND($C946="x",$A946&lt;&gt;""),$A946,"")</f>
        <v/>
      </c>
    </row>
    <row r="947">
      <c r="A947" s="25" t="inlineStr">
        <is>
          <t>marketingemail_userperms</t>
        </is>
      </c>
      <c r="B947" s="29" t="inlineStr">
        <is>
          <t>(Deprecated) userPerms · TEXT · HubSpot marketingemail</t>
        </is>
      </c>
      <c r="C947" s="26" t="n"/>
      <c r="D947" s="27">
        <f>IF(AND($C947="x",$A947&lt;&gt;""),$A947,"")</f>
        <v/>
      </c>
    </row>
    <row r="948">
      <c r="A948" s="25" t="inlineStr">
        <is>
          <t>marketingemail_userssheadlineassubject</t>
        </is>
      </c>
      <c r="B948" s="29" t="inlineStr">
        <is>
          <t>(Deprecated) useRssHeadlineAsSubject · TEXT · HubSpot marketingemail</t>
        </is>
      </c>
      <c r="C948" s="26" t="n"/>
      <c r="D948" s="27">
        <f>IF(AND($C948="x",$A948&lt;&gt;""),$A948,"")</f>
        <v/>
      </c>
    </row>
    <row r="949">
      <c r="A949" s="25" t="inlineStr">
        <is>
          <t>marketingemail_vidsexcluded</t>
        </is>
      </c>
      <c r="B949" s="29" t="inlineStr">
        <is>
          <t>(Deprecated) vidsExcluded · TEXT · HubSpot marketingemail</t>
        </is>
      </c>
      <c r="C949" s="26" t="n"/>
      <c r="D949" s="27">
        <f>IF(AND($C949="x",$A949&lt;&gt;""),$A949,"")</f>
        <v/>
      </c>
    </row>
    <row r="950">
      <c r="A950" s="25" t="inlineStr">
        <is>
          <t>marketingemail_vidsincluded</t>
        </is>
      </c>
      <c r="B950" s="29" t="inlineStr">
        <is>
          <t>(Deprecated) vidsIncluded · TEXT · HubSpot marketingemail</t>
        </is>
      </c>
      <c r="C950" s="26" t="n"/>
      <c r="D950" s="27">
        <f>IF(AND($C950="x",$A950&lt;&gt;""),$A950,"")</f>
        <v/>
      </c>
    </row>
    <row r="951">
      <c r="A951" s="25" t="inlineStr">
        <is>
          <t>marketingemail_visibletoall</t>
        </is>
      </c>
      <c r="B951" s="29" t="inlineStr">
        <is>
          <t>(Deprecated) visibleToAll · TEXT · HubSpot marketingemail</t>
        </is>
      </c>
      <c r="C951" s="26" t="n"/>
      <c r="D951" s="27">
        <f>IF(AND($C951="x",$A951&lt;&gt;""),$A951,"")</f>
        <v/>
      </c>
    </row>
    <row r="952">
      <c r="A952" s="25" t="inlineStr">
        <is>
          <t>meetings_count</t>
        </is>
      </c>
      <c r="B952" s="29" t="inlineStr">
        <is>
          <t>Meetings count · NUMERIC · HubSpot meetings</t>
        </is>
      </c>
      <c r="C952" s="26" t="n"/>
      <c r="D952" s="27">
        <f>IF(AND($C952="x",$A952&lt;&gt;""),$A952,"")</f>
        <v/>
      </c>
    </row>
    <row r="953">
      <c r="A953" s="25" t="inlineStr">
        <is>
          <t>meetings_hs_activity_type</t>
        </is>
      </c>
      <c r="B953" s="29" t="inlineStr">
        <is>
          <t>Meetings Hubspot Activity Type · TEXT · HubSpot meetings</t>
        </is>
      </c>
      <c r="C953" s="26" t="n"/>
      <c r="D953" s="27">
        <f>IF(AND($C953="x",$A953&lt;&gt;""),$A953,"")</f>
        <v/>
      </c>
    </row>
    <row r="954">
      <c r="A954" s="25" t="inlineStr">
        <is>
          <t>meetings_hs_attachment_ids</t>
        </is>
      </c>
      <c r="B954" s="29" t="inlineStr">
        <is>
          <t>Meetings Hubspot Attachment Ids · TEXT · HubSpot meetings</t>
        </is>
      </c>
      <c r="C954" s="26" t="n"/>
      <c r="D954" s="27">
        <f>IF(AND($C954="x",$A954&lt;&gt;""),$A954,"")</f>
        <v/>
      </c>
    </row>
    <row r="955">
      <c r="A955" s="25" t="inlineStr">
        <is>
          <t>meetings_hs_createdate</t>
        </is>
      </c>
      <c r="B955" s="29" t="inlineStr">
        <is>
          <t>Meetings Create Date · TIMESTAMP · HubSpot meetings</t>
        </is>
      </c>
      <c r="C955" s="26" t="n"/>
      <c r="D955" s="27">
        <f>IF(AND($C955="x",$A955&lt;&gt;""),$A955,"")</f>
        <v/>
      </c>
    </row>
    <row r="956">
      <c r="A956" s="25" t="inlineStr">
        <is>
          <t>meetings_hs_internal_meeting_notes</t>
        </is>
      </c>
      <c r="B956" s="29" t="inlineStr">
        <is>
          <t>Meetings Hubspot Internal Meeting Notes · TEXT · HubSpot meetings</t>
        </is>
      </c>
      <c r="C956" s="26" t="n"/>
      <c r="D956" s="27">
        <f>IF(AND($C956="x",$A956&lt;&gt;""),$A956,"")</f>
        <v/>
      </c>
    </row>
    <row r="957">
      <c r="A957" s="25" t="inlineStr">
        <is>
          <t>meetings_hs_meeting_body</t>
        </is>
      </c>
      <c r="B957" s="29" t="inlineStr">
        <is>
          <t>Meetings Hubspot Meeting Body · TEXT · HubSpot meetings</t>
        </is>
      </c>
      <c r="C957" s="26" t="n"/>
      <c r="D957" s="27">
        <f>IF(AND($C957="x",$A957&lt;&gt;""),$A957,"")</f>
        <v/>
      </c>
    </row>
    <row r="958">
      <c r="A958" s="25" t="inlineStr">
        <is>
          <t>meetings_hs_meeting_end_time</t>
        </is>
      </c>
      <c r="B958" s="29" t="inlineStr">
        <is>
          <t>Meetings Hubspot Meeting End Time · TIMESTAMP · HubSpot meetings</t>
        </is>
      </c>
      <c r="C958" s="26" t="n"/>
      <c r="D958" s="27">
        <f>IF(AND($C958="x",$A958&lt;&gt;""),$A958,"")</f>
        <v/>
      </c>
    </row>
    <row r="959">
      <c r="A959" s="25" t="inlineStr">
        <is>
          <t>meetings_hs_meeting_external_url</t>
        </is>
      </c>
      <c r="B959" s="29" t="inlineStr">
        <is>
          <t>Meetings Hubspot Meeting External URL · TEXT · HubSpot meetings</t>
        </is>
      </c>
      <c r="C959" s="26" t="n"/>
      <c r="D959" s="27">
        <f>IF(AND($C959="x",$A959&lt;&gt;""),$A959,"")</f>
        <v/>
      </c>
    </row>
    <row r="960">
      <c r="A960" s="25" t="inlineStr">
        <is>
          <t>meetings_hs_meeting_location</t>
        </is>
      </c>
      <c r="B960" s="29" t="inlineStr">
        <is>
          <t>Meetings Hubspot Meeting Location · TEXT · HubSpot meetings</t>
        </is>
      </c>
      <c r="C960" s="26" t="n"/>
      <c r="D960" s="27">
        <f>IF(AND($C960="x",$A960&lt;&gt;""),$A960,"")</f>
        <v/>
      </c>
    </row>
    <row r="961">
      <c r="A961" s="25" t="inlineStr">
        <is>
          <t>meetings_hs_meeting_start_time</t>
        </is>
      </c>
      <c r="B961" s="29" t="inlineStr">
        <is>
          <t>Meetings Hubspot Meeting Start Time · TIMESTAMP · HubSpot meetings</t>
        </is>
      </c>
      <c r="C961" s="26" t="n"/>
      <c r="D961" s="27">
        <f>IF(AND($C961="x",$A961&lt;&gt;""),$A961,"")</f>
        <v/>
      </c>
    </row>
    <row r="962">
      <c r="A962" s="25" t="inlineStr">
        <is>
          <t>meetings_hs_meeting_title</t>
        </is>
      </c>
      <c r="B962" s="29" t="inlineStr">
        <is>
          <t>Meetings Hs Meeting Title · TEXT · HubSpot meetings</t>
        </is>
      </c>
      <c r="C962" s="26" t="n"/>
      <c r="D962" s="27">
        <f>IF(AND($C962="x",$A962&lt;&gt;""),$A962,"")</f>
        <v/>
      </c>
    </row>
    <row r="963">
      <c r="A963" s="25" t="inlineStr">
        <is>
          <t>meetings_hs_object_id</t>
        </is>
      </c>
      <c r="B963" s="29" t="inlineStr">
        <is>
          <t>Meeting ID (Hubspot) · TEXT · HubSpot meetings</t>
        </is>
      </c>
      <c r="C963" s="26" t="n"/>
      <c r="D963" s="27">
        <f>IF(AND($C963="x",$A963&lt;&gt;""),$A963,"")</f>
        <v/>
      </c>
    </row>
    <row r="964">
      <c r="A964" s="25" t="inlineStr">
        <is>
          <t>meetings_hs_timestamp</t>
        </is>
      </c>
      <c r="B964" s="29" t="inlineStr">
        <is>
          <t>Meetings Hs Timestamp · TIMESTAMP · HubSpot meetings</t>
        </is>
      </c>
      <c r="C964" s="26" t="n"/>
      <c r="D964" s="27">
        <f>IF(AND($C964="x",$A964&lt;&gt;""),$A964,"")</f>
        <v/>
      </c>
    </row>
    <row r="965">
      <c r="A965" s="25" t="inlineStr">
        <is>
          <t>meetings_hubspot_owner_id</t>
        </is>
      </c>
      <c r="B965" s="29" t="inlineStr">
        <is>
          <t>Meetings Hubspot Owner Id · TEXT · HubSpot meetings</t>
        </is>
      </c>
      <c r="C965" s="26" t="n"/>
      <c r="D965" s="27">
        <f>IF(AND($C965="x",$A965&lt;&gt;""),$A965,"")</f>
        <v/>
      </c>
    </row>
    <row r="966">
      <c r="A966" s="25" t="inlineStr">
        <is>
          <t>account_id</t>
        </is>
      </c>
      <c r="B966" s="29" t="inlineStr">
        <is>
          <t>Account ID · TEXT · HubSpot other</t>
        </is>
      </c>
      <c r="C966" s="26" t="n"/>
      <c r="D966" s="27">
        <f>IF(AND($C966="x",$A966&lt;&gt;""),$A966,"")</f>
        <v/>
      </c>
    </row>
    <row r="967">
      <c r="A967" s="25" t="inlineStr">
        <is>
          <t>account_name</t>
        </is>
      </c>
      <c r="B967" s="29" t="inlineStr">
        <is>
          <t>Account Name · TEXT · HubSpot other</t>
        </is>
      </c>
      <c r="C967" s="26" t="n"/>
      <c r="D967" s="27">
        <f>IF(AND($C967="x",$A967&lt;&gt;""),$A967,"")</f>
        <v/>
      </c>
    </row>
    <row r="968">
      <c r="A968" s="25" t="inlineStr">
        <is>
          <t>channels_id</t>
        </is>
      </c>
      <c r="B968" s="29" t="inlineStr">
        <is>
          <t>Channel's ID · TEXT · HubSpot other</t>
        </is>
      </c>
      <c r="C968" s="26" t="n"/>
      <c r="D968" s="27">
        <f>IF(AND($C968="x",$A968&lt;&gt;""),$A968,"")</f>
        <v/>
      </c>
    </row>
    <row r="969">
      <c r="A969" s="25" t="inlineStr">
        <is>
          <t>channels_name</t>
        </is>
      </c>
      <c r="B969" s="29" t="inlineStr">
        <is>
          <t>Channel's Name · TEXT · HubSpot other</t>
        </is>
      </c>
      <c r="C969" s="26" t="n"/>
      <c r="D969" s="27">
        <f>IF(AND($C969="x",$A969&lt;&gt;""),$A969,"")</f>
        <v/>
      </c>
    </row>
    <row r="970">
      <c r="A970" s="25" t="inlineStr">
        <is>
          <t>customfield_hs_createdate</t>
        </is>
      </c>
      <c r="B970" s="29" t="inlineStr">
        <is>
          <t>Custom Field Modified Date · TIMESTAMP · HubSpot other</t>
        </is>
      </c>
      <c r="C970" s="26" t="n"/>
      <c r="D970" s="27">
        <f>IF(AND($C970="x",$A970&lt;&gt;""),$A970,"")</f>
        <v/>
      </c>
    </row>
    <row r="971">
      <c r="A971" s="25" t="inlineStr">
        <is>
          <t>customfield_hs_lastmodifieddate</t>
        </is>
      </c>
      <c r="B971" s="29" t="inlineStr">
        <is>
          <t>Custom Field Last Modified Date · TIMESTAMP · HubSpot other</t>
        </is>
      </c>
      <c r="C971" s="26" t="n"/>
      <c r="D971" s="27">
        <f>IF(AND($C971="x",$A971&lt;&gt;""),$A971,"")</f>
        <v/>
      </c>
    </row>
    <row r="972">
      <c r="A972" s="25" t="inlineStr">
        <is>
          <t>data_fetched_at</t>
        </is>
      </c>
      <c r="B972" s="29" t="inlineStr">
        <is>
          <t>Data fetched at · TIMESTAMP · HubSpot other</t>
        </is>
      </c>
      <c r="C972" s="26" t="n"/>
      <c r="D972" s="27">
        <f>IF(AND($C972="x",$A972&lt;&gt;""),$A972,"")</f>
        <v/>
      </c>
    </row>
    <row r="973">
      <c r="A973" s="25" t="inlineStr">
        <is>
          <t>datasource</t>
        </is>
      </c>
      <c r="B973" s="29" t="inlineStr">
        <is>
          <t>Data Source · TEXT · HubSpot other</t>
        </is>
      </c>
      <c r="C973" s="26" t="n"/>
      <c r="D973" s="27">
        <f>IF(AND($C973="x",$A973&lt;&gt;""),$A973,"")</f>
        <v/>
      </c>
    </row>
    <row r="974">
      <c r="A974" s="25" t="inlineStr">
        <is>
          <t>date</t>
        </is>
      </c>
      <c r="B974" s="29" t="inlineStr">
        <is>
          <t>Date · DATE · HubSpot other</t>
        </is>
      </c>
      <c r="C974" s="26" t="n"/>
      <c r="D974" s="27">
        <f>IF(AND($C974="x",$A974&lt;&gt;""),$A974,"")</f>
        <v/>
      </c>
    </row>
    <row r="975">
      <c r="A975" s="25" t="inlineStr">
        <is>
          <t>day_of_month</t>
        </is>
      </c>
      <c r="B975" s="29" t="inlineStr">
        <is>
          <t>Day of month · TEXT · HubSpot other</t>
        </is>
      </c>
      <c r="C975" s="26" t="n"/>
      <c r="D975" s="27">
        <f>IF(AND($C975="x",$A975&lt;&gt;""),$A975,"")</f>
        <v/>
      </c>
    </row>
    <row r="976">
      <c r="A976" s="25" t="inlineStr">
        <is>
          <t>month</t>
        </is>
      </c>
      <c r="B976" s="29" t="inlineStr">
        <is>
          <t>Month · TEXT · HubSpot other</t>
        </is>
      </c>
      <c r="C976" s="26" t="n"/>
      <c r="D976" s="27">
        <f>IF(AND($C976="x",$A976&lt;&gt;""),$A976,"")</f>
        <v/>
      </c>
    </row>
    <row r="977">
      <c r="A977" s="25" t="inlineStr">
        <is>
          <t>now</t>
        </is>
      </c>
      <c r="B977" s="29" t="inlineStr">
        <is>
          <t>Now · TIMESTAMP · HubSpot other</t>
        </is>
      </c>
      <c r="C977" s="26" t="n"/>
      <c r="D977" s="27">
        <f>IF(AND($C977="x",$A977&lt;&gt;""),$A977,"")</f>
        <v/>
      </c>
    </row>
    <row r="978">
      <c r="A978" s="25" t="inlineStr">
        <is>
          <t>source</t>
        </is>
      </c>
      <c r="B978" s="29" t="inlineStr">
        <is>
          <t>Source · TEXT · HubSpot other</t>
        </is>
      </c>
      <c r="C978" s="26" t="n"/>
      <c r="D978" s="27">
        <f>IF(AND($C978="x",$A978&lt;&gt;""),$A978,"")</f>
        <v/>
      </c>
    </row>
    <row r="979">
      <c r="A979" s="25" t="inlineStr">
        <is>
          <t>today</t>
        </is>
      </c>
      <c r="B979" s="29" t="inlineStr">
        <is>
          <t>Today · DATE · HubSpot other</t>
        </is>
      </c>
      <c r="C979" s="26" t="n"/>
      <c r="D979" s="27">
        <f>IF(AND($C979="x",$A979&lt;&gt;""),$A979,"")</f>
        <v/>
      </c>
    </row>
    <row r="980">
      <c r="A980" s="25" t="inlineStr">
        <is>
          <t>week</t>
        </is>
      </c>
      <c r="B980" s="29" t="inlineStr">
        <is>
          <t>Week · TEXT · HubSpot other</t>
        </is>
      </c>
      <c r="C980" s="26" t="n"/>
      <c r="D980" s="27">
        <f>IF(AND($C980="x",$A980&lt;&gt;""),$A980,"")</f>
        <v/>
      </c>
    </row>
    <row r="981">
      <c r="A981" s="25" t="inlineStr">
        <is>
          <t>week_day</t>
        </is>
      </c>
      <c r="B981" s="29" t="inlineStr">
        <is>
          <t>Day of week and day number · TEXT · HubSpot other</t>
        </is>
      </c>
      <c r="C981" s="26" t="n"/>
      <c r="D981" s="27">
        <f>IF(AND($C981="x",$A981&lt;&gt;""),$A981,"")</f>
        <v/>
      </c>
    </row>
    <row r="982">
      <c r="A982" s="25" t="inlineStr">
        <is>
          <t>week_day_iso</t>
        </is>
      </c>
      <c r="B982" s="29" t="inlineStr">
        <is>
          <t>Day of week and day number, ISO · TEXT · HubSpot other</t>
        </is>
      </c>
      <c r="C982" s="26" t="n"/>
      <c r="D982" s="27">
        <f>IF(AND($C982="x",$A982&lt;&gt;""),$A982,"")</f>
        <v/>
      </c>
    </row>
    <row r="983">
      <c r="A983" s="25" t="inlineStr">
        <is>
          <t>week_iso</t>
        </is>
      </c>
      <c r="B983" s="29" t="inlineStr">
        <is>
          <t>Week ISO · TEXT · HubSpot other</t>
        </is>
      </c>
      <c r="C983" s="26" t="n"/>
      <c r="D983" s="27">
        <f>IF(AND($C983="x",$A983&lt;&gt;""),$A983,"")</f>
        <v/>
      </c>
    </row>
    <row r="984">
      <c r="A984" s="25" t="inlineStr">
        <is>
          <t>year</t>
        </is>
      </c>
      <c r="B984" s="29" t="inlineStr">
        <is>
          <t>Year · TEXT · HubSpot other</t>
        </is>
      </c>
      <c r="C984" s="26" t="n"/>
      <c r="D984" s="27">
        <f>IF(AND($C984="x",$A984&lt;&gt;""),$A984,"")</f>
        <v/>
      </c>
    </row>
    <row r="985">
      <c r="A985" s="25" t="inlineStr">
        <is>
          <t>year_month</t>
        </is>
      </c>
      <c r="B985" s="29" t="inlineStr">
        <is>
          <t>Yearmonth · TEXT · HubSpot other</t>
        </is>
      </c>
      <c r="C985" s="26" t="n"/>
      <c r="D985" s="27">
        <f>IF(AND($C985="x",$A985&lt;&gt;""),$A985,"")</f>
        <v/>
      </c>
    </row>
    <row r="986">
      <c r="A986" s="25" t="inlineStr">
        <is>
          <t>year_month_name</t>
        </is>
      </c>
      <c r="B986" s="29" t="inlineStr">
        <is>
          <t>Year month name · TEXT · HubSpot other</t>
        </is>
      </c>
      <c r="C986" s="26" t="n"/>
      <c r="D986" s="27">
        <f>IF(AND($C986="x",$A986&lt;&gt;""),$A986,"")</f>
        <v/>
      </c>
    </row>
    <row r="987">
      <c r="A987" s="25" t="inlineStr">
        <is>
          <t>year_of_week</t>
        </is>
      </c>
      <c r="B987" s="29" t="inlineStr">
        <is>
          <t>Year of week · TEXT · HubSpot other</t>
        </is>
      </c>
      <c r="C987" s="26" t="n"/>
      <c r="D987" s="27">
        <f>IF(AND($C987="x",$A987&lt;&gt;""),$A987,"")</f>
        <v/>
      </c>
    </row>
    <row r="988">
      <c r="A988" s="25" t="inlineStr">
        <is>
          <t>year_of_week_iso</t>
        </is>
      </c>
      <c r="B988" s="29" t="inlineStr">
        <is>
          <t>Year of week, ISO · TEXT · HubSpot other</t>
        </is>
      </c>
      <c r="C988" s="26" t="n"/>
      <c r="D988" s="27">
        <f>IF(AND($C988="x",$A988&lt;&gt;""),$A988,"")</f>
        <v/>
      </c>
    </row>
    <row r="989">
      <c r="A989" s="25" t="inlineStr">
        <is>
          <t>year_week</t>
        </is>
      </c>
      <c r="B989" s="29" t="inlineStr">
        <is>
          <t>Year week · TEXT · HubSpot other</t>
        </is>
      </c>
      <c r="C989" s="26" t="n"/>
      <c r="D989" s="27">
        <f>IF(AND($C989="x",$A989&lt;&gt;""),$A989,"")</f>
        <v/>
      </c>
    </row>
    <row r="990">
      <c r="A990" s="25" t="inlineStr">
        <is>
          <t>year_week_iso</t>
        </is>
      </c>
      <c r="B990" s="29" t="inlineStr">
        <is>
          <t>Year week ISO · TEXT · HubSpot other</t>
        </is>
      </c>
      <c r="C990" s="26" t="n"/>
      <c r="D990" s="27">
        <f>IF(AND($C990="x",$A990&lt;&gt;""),$A990,"")</f>
        <v/>
      </c>
    </row>
    <row r="991">
      <c r="A991" s="25" t="inlineStr">
        <is>
          <t>owner_archived</t>
        </is>
      </c>
      <c r="B991" s="29" t="inlineStr">
        <is>
          <t>Owner Archived · TEXT · HubSpot owner</t>
        </is>
      </c>
      <c r="C991" s="26" t="n"/>
      <c r="D991" s="27">
        <f>IF(AND($C991="x",$A991&lt;&gt;""),$A991,"")</f>
        <v/>
      </c>
    </row>
    <row r="992">
      <c r="A992" s="25" t="inlineStr">
        <is>
          <t>owner_count</t>
        </is>
      </c>
      <c r="B992" s="29" t="inlineStr">
        <is>
          <t>Owner count · NUMERIC · HubSpot owner</t>
        </is>
      </c>
      <c r="C992" s="26" t="n"/>
      <c r="D992" s="27">
        <f>IF(AND($C992="x",$A992&lt;&gt;""),$A992,"")</f>
        <v/>
      </c>
    </row>
    <row r="993">
      <c r="A993" s="25" t="inlineStr">
        <is>
          <t>owner_created_at</t>
        </is>
      </c>
      <c r="B993" s="29" t="inlineStr">
        <is>
          <t>Owner Created At · TIMESTAMP · HubSpot owner</t>
        </is>
      </c>
      <c r="C993" s="26" t="n"/>
      <c r="D993" s="27">
        <f>IF(AND($C993="x",$A993&lt;&gt;""),$A993,"")</f>
        <v/>
      </c>
    </row>
    <row r="994">
      <c r="A994" s="25" t="inlineStr">
        <is>
          <t>owner_email</t>
        </is>
      </c>
      <c r="B994" s="29" t="inlineStr">
        <is>
          <t>Owner Email · TEXT · HubSpot owner</t>
        </is>
      </c>
      <c r="C994" s="26" t="n"/>
      <c r="D994" s="27">
        <f>IF(AND($C994="x",$A994&lt;&gt;""),$A994,"")</f>
        <v/>
      </c>
    </row>
    <row r="995">
      <c r="A995" s="25" t="inlineStr">
        <is>
          <t>owner_first_name</t>
        </is>
      </c>
      <c r="B995" s="29" t="inlineStr">
        <is>
          <t>Owner First Name · TEXT · HubSpot owner</t>
        </is>
      </c>
      <c r="C995" s="26" t="n"/>
      <c r="D995" s="27">
        <f>IF(AND($C995="x",$A995&lt;&gt;""),$A995,"")</f>
        <v/>
      </c>
    </row>
    <row r="996">
      <c r="A996" s="25" t="inlineStr">
        <is>
          <t>owner_last_name</t>
        </is>
      </c>
      <c r="B996" s="29" t="inlineStr">
        <is>
          <t>Owner Last Name · TEXT · HubSpot owner</t>
        </is>
      </c>
      <c r="C996" s="26" t="n"/>
      <c r="D996" s="27">
        <f>IF(AND($C996="x",$A996&lt;&gt;""),$A996,"")</f>
        <v/>
      </c>
    </row>
    <row r="997">
      <c r="A997" s="25" t="inlineStr">
        <is>
          <t>owner_owner_id</t>
        </is>
      </c>
      <c r="B997" s="29" t="inlineStr">
        <is>
          <t>Owner Id · TEXT · HubSpot owner</t>
        </is>
      </c>
      <c r="C997" s="26" t="n"/>
      <c r="D997" s="27">
        <f>IF(AND($C997="x",$A997&lt;&gt;""),$A997,"")</f>
        <v/>
      </c>
    </row>
    <row r="998">
      <c r="A998" s="25" t="inlineStr">
        <is>
          <t>owner_updated_at</t>
        </is>
      </c>
      <c r="B998" s="29" t="inlineStr">
        <is>
          <t>Owner Updated At · TIMESTAMP · HubSpot owner</t>
        </is>
      </c>
      <c r="C998" s="26" t="n"/>
      <c r="D998" s="27">
        <f>IF(AND($C998="x",$A998&lt;&gt;""),$A998,"")</f>
        <v/>
      </c>
    </row>
    <row r="999">
      <c r="A999" s="25" t="inlineStr">
        <is>
          <t>owner_user_id</t>
        </is>
      </c>
      <c r="B999" s="29" t="inlineStr">
        <is>
          <t>Owner User Id · TEXT · HubSpot owner</t>
        </is>
      </c>
      <c r="C999" s="26" t="n"/>
      <c r="D999" s="27">
        <f>IF(AND($C999="x",$A999&lt;&gt;""),$A999,"")</f>
        <v/>
      </c>
    </row>
    <row r="1000">
      <c r="A1000" s="25" t="inlineStr">
        <is>
          <t>pipeline_count</t>
        </is>
      </c>
      <c r="B1000" s="29" t="inlineStr">
        <is>
          <t>Pipeline count · NUMERIC · HubSpot pipeline</t>
        </is>
      </c>
      <c r="C1000" s="26" t="n"/>
      <c r="D1000" s="27">
        <f>IF(AND($C1000="x",$A1000&lt;&gt;""),$A1000,"")</f>
        <v/>
      </c>
    </row>
    <row r="1001">
      <c r="A1001" s="25" t="inlineStr">
        <is>
          <t>pipeline_id</t>
        </is>
      </c>
      <c r="B1001" s="29" t="inlineStr">
        <is>
          <t>Pipeline ID · TEXT · HubSpot pipeline</t>
        </is>
      </c>
      <c r="C1001" s="26" t="n"/>
      <c r="D1001" s="27">
        <f>IF(AND($C1001="x",$A1001&lt;&gt;""),$A1001,"")</f>
        <v/>
      </c>
    </row>
    <row r="1002">
      <c r="A1002" s="25" t="inlineStr">
        <is>
          <t>pipeline_name</t>
        </is>
      </c>
      <c r="B1002" s="29" t="inlineStr">
        <is>
          <t>Pipeline Name · TEXT · HubSpot pipeline</t>
        </is>
      </c>
      <c r="C1002" s="26" t="n"/>
      <c r="D1002" s="27">
        <f>IF(AND($C1002="x",$A1002&lt;&gt;""),$A1002,"")</f>
        <v/>
      </c>
    </row>
    <row r="1003">
      <c r="A1003" s="25" t="inlineStr">
        <is>
          <t>pipeline_stage_created_at</t>
        </is>
      </c>
      <c r="B1003" s="29" t="inlineStr">
        <is>
          <t>Pipeline Stage Created Date · TIMESTAMP · HubSpot pipeline</t>
        </is>
      </c>
      <c r="C1003" s="26" t="n"/>
      <c r="D1003" s="27">
        <f>IF(AND($C1003="x",$A1003&lt;&gt;""),$A1003,"")</f>
        <v/>
      </c>
    </row>
    <row r="1004">
      <c r="A1004" s="25" t="inlineStr">
        <is>
          <t>pipeline_stage_display_order</t>
        </is>
      </c>
      <c r="B1004" s="29" t="inlineStr">
        <is>
          <t>Pipeline Stage Display Order Number · NUMERIC · HubSpot pipeline</t>
        </is>
      </c>
      <c r="C1004" s="26" t="n"/>
      <c r="D1004" s="27">
        <f>IF(AND($C1004="x",$A1004&lt;&gt;""),$A1004,"")</f>
        <v/>
      </c>
    </row>
    <row r="1005">
      <c r="A1005" s="25" t="inlineStr">
        <is>
          <t>pipeline_stage_id</t>
        </is>
      </c>
      <c r="B1005" s="29" t="inlineStr">
        <is>
          <t>Pipeline Stage ID · TEXT · HubSpot pipeline</t>
        </is>
      </c>
      <c r="C1005" s="26" t="n"/>
      <c r="D1005" s="27">
        <f>IF(AND($C1005="x",$A1005&lt;&gt;""),$A1005,"")</f>
        <v/>
      </c>
    </row>
    <row r="1006">
      <c r="A1006" s="25" t="inlineStr">
        <is>
          <t>pipeline_stage_is_archived</t>
        </is>
      </c>
      <c r="B1006" s="29" t="inlineStr">
        <is>
          <t>Pipeline Is Stage Archived · BOOLEAN · HubSpot pipeline</t>
        </is>
      </c>
      <c r="C1006" s="26" t="n"/>
      <c r="D1006" s="27">
        <f>IF(AND($C1006="x",$A1006&lt;&gt;""),$A1006,"")</f>
        <v/>
      </c>
    </row>
    <row r="1007">
      <c r="A1007" s="25" t="inlineStr">
        <is>
          <t>pipeline_stage_is_closed</t>
        </is>
      </c>
      <c r="B1007" s="29" t="inlineStr">
        <is>
          <t>Pipeline Is Closed · BOOLEAN · HubSpot pipeline</t>
        </is>
      </c>
      <c r="C1007" s="26" t="n"/>
      <c r="D1007" s="27">
        <f>IF(AND($C1007="x",$A1007&lt;&gt;""),$A1007,"")</f>
        <v/>
      </c>
    </row>
    <row r="1008">
      <c r="A1008" s="25" t="inlineStr">
        <is>
          <t>pipeline_stage_name</t>
        </is>
      </c>
      <c r="B1008" s="29" t="inlineStr">
        <is>
          <t>Pipeline Stage Name · TEXT · HubSpot pipeline</t>
        </is>
      </c>
      <c r="C1008" s="26" t="n"/>
      <c r="D1008" s="27">
        <f>IF(AND($C1008="x",$A1008&lt;&gt;""),$A1008,"")</f>
        <v/>
      </c>
    </row>
    <row r="1009">
      <c r="A1009" s="25" t="inlineStr">
        <is>
          <t>pipeline_stage_probability</t>
        </is>
      </c>
      <c r="B1009" s="29" t="inlineStr">
        <is>
          <t>Pipeline Probablity · TEXT · HubSpot pipeline</t>
        </is>
      </c>
      <c r="C1009" s="26" t="n"/>
      <c r="D1009" s="27">
        <f>IF(AND($C1009="x",$A1009&lt;&gt;""),$A1009,"")</f>
        <v/>
      </c>
    </row>
    <row r="1010">
      <c r="A1010" s="25" t="inlineStr">
        <is>
          <t>pipeline_stage_updated_at</t>
        </is>
      </c>
      <c r="B1010" s="29" t="inlineStr">
        <is>
          <t>Pipeline Stage Last Modified Date · TIMESTAMP · HubSpot pipeline</t>
        </is>
      </c>
      <c r="C1010" s="26" t="n"/>
      <c r="D1010" s="27">
        <f>IF(AND($C1010="x",$A1010&lt;&gt;""),$A1010,"")</f>
        <v/>
      </c>
    </row>
    <row r="1011">
      <c r="A1011" s="25" t="inlineStr">
        <is>
          <t>tickets_closed_date</t>
        </is>
      </c>
      <c r="B1011" s="29" t="inlineStr">
        <is>
          <t>Close date · TIMESTAMP · HubSpot tickets</t>
        </is>
      </c>
      <c r="C1011" s="26" t="n"/>
      <c r="D1011" s="27">
        <f>IF(AND($C1011="x",$A1011&lt;&gt;""),$A1011,"")</f>
        <v/>
      </c>
    </row>
    <row r="1012">
      <c r="A1012" s="25" t="inlineStr">
        <is>
          <t>tickets_content</t>
        </is>
      </c>
      <c r="B1012" s="29" t="inlineStr">
        <is>
          <t>Ticket description · TEXT · HubSpot tickets</t>
        </is>
      </c>
      <c r="C1012" s="26" t="n"/>
      <c r="D1012" s="27">
        <f>IF(AND($C1012="x",$A1012&lt;&gt;""),$A1012,"")</f>
        <v/>
      </c>
    </row>
    <row r="1013">
      <c r="A1013" s="25" t="inlineStr">
        <is>
          <t>tickets_count</t>
        </is>
      </c>
      <c r="B1013" s="29" t="inlineStr">
        <is>
          <t>Tickets count · NUMERIC · HubSpot tickets</t>
        </is>
      </c>
      <c r="C1013" s="26" t="n"/>
      <c r="D1013" s="27">
        <f>IF(AND($C1013="x",$A1013&lt;&gt;""),$A1013,"")</f>
        <v/>
      </c>
    </row>
    <row r="1014">
      <c r="A1014" s="25" t="inlineStr">
        <is>
          <t>tickets_created_by</t>
        </is>
      </c>
      <c r="B1014" s="29" t="inlineStr">
        <is>
          <t>Created by · TEXT · HubSpot tickets</t>
        </is>
      </c>
      <c r="C1014" s="26" t="n"/>
      <c r="D1014" s="27">
        <f>IF(AND($C1014="x",$A1014&lt;&gt;""),$A1014,"")</f>
        <v/>
      </c>
    </row>
    <row r="1015">
      <c r="A1015" s="25" t="inlineStr">
        <is>
          <t>tickets_createdate</t>
        </is>
      </c>
      <c r="B1015" s="29" t="inlineStr">
        <is>
          <t>Create date · TIMESTAMP · HubSpot tickets</t>
        </is>
      </c>
      <c r="C1015" s="26" t="n"/>
      <c r="D1015" s="27">
        <f>IF(AND($C1015="x",$A1015&lt;&gt;""),$A1015,"")</f>
        <v/>
      </c>
    </row>
    <row r="1016">
      <c r="A1016" s="25" t="inlineStr">
        <is>
          <t>tickets_first_agent_reply_date</t>
        </is>
      </c>
      <c r="B1016" s="29" t="inlineStr">
        <is>
          <t>First agent email response date · TIMESTAMP · HubSpot tickets</t>
        </is>
      </c>
      <c r="C1016" s="26" t="n"/>
      <c r="D1016" s="27">
        <f>IF(AND($C1016="x",$A1016&lt;&gt;""),$A1016,"")</f>
        <v/>
      </c>
    </row>
    <row r="1017">
      <c r="A1017" s="25" t="inlineStr">
        <is>
          <t>tickets_hs_all_accessible_team_ids</t>
        </is>
      </c>
      <c r="B1017" s="29" t="inlineStr">
        <is>
          <t>All teams · TEXT · HubSpot tickets</t>
        </is>
      </c>
      <c r="C1017" s="26" t="n"/>
      <c r="D1017" s="27">
        <f>IF(AND($C1017="x",$A1017&lt;&gt;""),$A1017,"")</f>
        <v/>
      </c>
    </row>
    <row r="1018">
      <c r="A1018" s="25" t="inlineStr">
        <is>
          <t>tickets_hs_all_assigned_business_unit_ids</t>
        </is>
      </c>
      <c r="B1018" s="29" t="inlineStr">
        <is>
          <t>Business units · TEXT · HubSpot tickets</t>
        </is>
      </c>
      <c r="C1018" s="26" t="n"/>
      <c r="D1018" s="27">
        <f>IF(AND($C1018="x",$A1018&lt;&gt;""),$A1018,"")</f>
        <v/>
      </c>
    </row>
    <row r="1019">
      <c r="A1019" s="25" t="inlineStr">
        <is>
          <t>tickets_hs_all_associated_contact_companies</t>
        </is>
      </c>
      <c r="B1019" s="29" t="inlineStr">
        <is>
          <t>All associated contact companies · TEXT · HubSpot tickets</t>
        </is>
      </c>
      <c r="C1019" s="26" t="n"/>
      <c r="D1019" s="27">
        <f>IF(AND($C1019="x",$A1019&lt;&gt;""),$A1019,"")</f>
        <v/>
      </c>
    </row>
    <row r="1020">
      <c r="A1020" s="25" t="inlineStr">
        <is>
          <t>tickets_hs_all_associated_contact_emails</t>
        </is>
      </c>
      <c r="B1020" s="29" t="inlineStr">
        <is>
          <t>All associated contact emails · TEXT · HubSpot tickets</t>
        </is>
      </c>
      <c r="C1020" s="26" t="n"/>
      <c r="D1020" s="27">
        <f>IF(AND($C1020="x",$A1020&lt;&gt;""),$A1020,"")</f>
        <v/>
      </c>
    </row>
    <row r="1021">
      <c r="A1021" s="25" t="inlineStr">
        <is>
          <t>tickets_hs_all_associated_contact_firstnames</t>
        </is>
      </c>
      <c r="B1021" s="29" t="inlineStr">
        <is>
          <t>All associated contact first names · TEXT · HubSpot tickets</t>
        </is>
      </c>
      <c r="C1021" s="26" t="n"/>
      <c r="D1021" s="27">
        <f>IF(AND($C1021="x",$A1021&lt;&gt;""),$A1021,"")</f>
        <v/>
      </c>
    </row>
    <row r="1022">
      <c r="A1022" s="25" t="inlineStr">
        <is>
          <t>tickets_hs_all_associated_contact_lastnames</t>
        </is>
      </c>
      <c r="B1022" s="29" t="inlineStr">
        <is>
          <t>All associated contact last names · TEXT · HubSpot tickets</t>
        </is>
      </c>
      <c r="C1022" s="26" t="n"/>
      <c r="D1022" s="27">
        <f>IF(AND($C1022="x",$A1022&lt;&gt;""),$A1022,"")</f>
        <v/>
      </c>
    </row>
    <row r="1023">
      <c r="A1023" s="25" t="inlineStr">
        <is>
          <t>tickets_hs_all_associated_contact_mobilephones</t>
        </is>
      </c>
      <c r="B1023" s="29" t="inlineStr">
        <is>
          <t>All associated contact mobile phones · TEXT · HubSpot tickets</t>
        </is>
      </c>
      <c r="C1023" s="26" t="n"/>
      <c r="D1023" s="27">
        <f>IF(AND($C1023="x",$A1023&lt;&gt;""),$A1023,"")</f>
        <v/>
      </c>
    </row>
    <row r="1024">
      <c r="A1024" s="25" t="inlineStr">
        <is>
          <t>tickets_hs_all_associated_contact_phones</t>
        </is>
      </c>
      <c r="B1024" s="29" t="inlineStr">
        <is>
          <t>All associated contact phones · TEXT · HubSpot tickets</t>
        </is>
      </c>
      <c r="C1024" s="26" t="n"/>
      <c r="D1024" s="27">
        <f>IF(AND($C1024="x",$A1024&lt;&gt;""),$A1024,"")</f>
        <v/>
      </c>
    </row>
    <row r="1025">
      <c r="A1025" s="25" t="inlineStr">
        <is>
          <t>tickets_hs_all_conversation_mentions</t>
        </is>
      </c>
      <c r="B1025" s="29" t="inlineStr">
        <is>
          <t>All conversation mentions · TEXT · HubSpot tickets</t>
        </is>
      </c>
      <c r="C1025" s="26" t="n"/>
      <c r="D1025" s="27">
        <f>IF(AND($C1025="x",$A1025&lt;&gt;""),$A1025,"")</f>
        <v/>
      </c>
    </row>
    <row r="1026">
      <c r="A1026" s="25" t="inlineStr">
        <is>
          <t>tickets_hs_all_owner_ids</t>
        </is>
      </c>
      <c r="B1026" s="29" t="inlineStr">
        <is>
          <t>All owner ids · TEXT · HubSpot tickets</t>
        </is>
      </c>
      <c r="C1026" s="26" t="n"/>
      <c r="D1026" s="27">
        <f>IF(AND($C1026="x",$A1026&lt;&gt;""),$A1026,"")</f>
        <v/>
      </c>
    </row>
    <row r="1027">
      <c r="A1027" s="25" t="inlineStr">
        <is>
          <t>tickets_hs_all_team_ids</t>
        </is>
      </c>
      <c r="B1027" s="29" t="inlineStr">
        <is>
          <t>All team ids · TEXT · HubSpot tickets</t>
        </is>
      </c>
      <c r="C1027" s="26" t="n"/>
      <c r="D1027" s="27">
        <f>IF(AND($C1027="x",$A1027&lt;&gt;""),$A1027,"")</f>
        <v/>
      </c>
    </row>
    <row r="1028">
      <c r="A1028" s="25" t="inlineStr">
        <is>
          <t>tickets_hs_applied_sla_rule_config_at</t>
        </is>
      </c>
      <c r="B1028" s="29" t="inlineStr">
        <is>
          <t>Applied SLA Rule Config Date · TEXT · HubSpot tickets</t>
        </is>
      </c>
      <c r="C1028" s="26" t="n"/>
      <c r="D1028" s="27">
        <f>IF(AND($C1028="x",$A1028&lt;&gt;""),$A1028,"")</f>
        <v/>
      </c>
    </row>
    <row r="1029">
      <c r="A1029" s="25" t="inlineStr">
        <is>
          <t>tickets_hs_applied_sla_rule_config_id</t>
        </is>
      </c>
      <c r="B1029" s="29" t="inlineStr">
        <is>
          <t>Applied SLA Rule Config ID · TEXT · HubSpot tickets</t>
        </is>
      </c>
      <c r="C1029" s="26" t="n"/>
      <c r="D1029" s="27">
        <f>IF(AND($C1029="x",$A1029&lt;&gt;""),$A1029,"")</f>
        <v/>
      </c>
    </row>
    <row r="1030">
      <c r="A1030" s="25" t="inlineStr">
        <is>
          <t>tickets_hs_assigned_team_ids</t>
        </is>
      </c>
      <c r="B1030" s="29" t="inlineStr">
        <is>
          <t>Assigned Teams · TEXT · HubSpot tickets</t>
        </is>
      </c>
      <c r="C1030" s="26" t="n"/>
      <c r="D1030" s="27">
        <f>IF(AND($C1030="x",$A1030&lt;&gt;""),$A1030,"")</f>
        <v/>
      </c>
    </row>
    <row r="1031">
      <c r="A1031" s="25" t="inlineStr">
        <is>
          <t>tickets_hs_assignment_method</t>
        </is>
      </c>
      <c r="B1031" s="29" t="inlineStr">
        <is>
          <t>Assignment Method · TEXT · HubSpot tickets</t>
        </is>
      </c>
      <c r="C1031" s="26" t="n"/>
      <c r="D1031" s="27">
        <f>IF(AND($C1031="x",$A1031&lt;&gt;""),$A1031,"")</f>
        <v/>
      </c>
    </row>
    <row r="1032">
      <c r="A1032" s="25" t="inlineStr">
        <is>
          <t>tickets_hs_auto_generated_from_thread_id</t>
        </is>
      </c>
      <c r="B1032" s="29" t="inlineStr">
        <is>
          <t>Auto-generated from thread id · TEXT · HubSpot tickets</t>
        </is>
      </c>
      <c r="C1032" s="26" t="n"/>
      <c r="D1032" s="27">
        <f>IF(AND($C1032="x",$A1032&lt;&gt;""),$A1032,"")</f>
        <v/>
      </c>
    </row>
    <row r="1033">
      <c r="A1033" s="25" t="inlineStr">
        <is>
          <t>tickets_hs_conversations_originating_message_id</t>
        </is>
      </c>
      <c r="B1033" s="29" t="inlineStr">
        <is>
          <t>Originating Conversations Message Id · TEXT · HubSpot tickets</t>
        </is>
      </c>
      <c r="C1033" s="26" t="n"/>
      <c r="D1033" s="27">
        <f>IF(AND($C1033="x",$A1033&lt;&gt;""),$A1033,"")</f>
        <v/>
      </c>
    </row>
    <row r="1034">
      <c r="A1034" s="25" t="inlineStr">
        <is>
          <t>tickets_hs_conversations_originating_thread_id</t>
        </is>
      </c>
      <c r="B1034" s="29" t="inlineStr">
        <is>
          <t>Conversations originating thread id · TEXT · HubSpot tickets</t>
        </is>
      </c>
      <c r="C1034" s="26" t="n"/>
      <c r="D1034" s="27">
        <f>IF(AND($C1034="x",$A1034&lt;&gt;""),$A1034,"")</f>
        <v/>
      </c>
    </row>
    <row r="1035">
      <c r="A1035" s="25" t="inlineStr">
        <is>
          <t>tickets_hs_created_by_user_id</t>
        </is>
      </c>
      <c r="B1035" s="29" t="inlineStr">
        <is>
          <t>Created by user ID · TEXT · HubSpot tickets</t>
        </is>
      </c>
      <c r="C1035" s="26" t="n"/>
      <c r="D1035" s="27">
        <f>IF(AND($C1035="x",$A1035&lt;&gt;""),$A1035,"")</f>
        <v/>
      </c>
    </row>
    <row r="1036">
      <c r="A1036" s="25" t="inlineStr">
        <is>
          <t>tickets_hs_createdate</t>
        </is>
      </c>
      <c r="B1036" s="29" t="inlineStr">
        <is>
          <t>HubSpot create date · TIMESTAMP · HubSpot tickets</t>
        </is>
      </c>
      <c r="C1036" s="26" t="n"/>
      <c r="D1036" s="27">
        <f>IF(AND($C1036="x",$A1036&lt;&gt;""),$A1036,"")</f>
        <v/>
      </c>
    </row>
    <row r="1037">
      <c r="A1037" s="25" t="inlineStr">
        <is>
          <t>tickets_hs_custom_inbox</t>
        </is>
      </c>
      <c r="B1037" s="29" t="inlineStr">
        <is>
          <t>Custom inbox ID · TEXT · HubSpot tickets</t>
        </is>
      </c>
      <c r="C1037" s="26" t="n"/>
      <c r="D1037" s="27">
        <f>IF(AND($C1037="x",$A1037&lt;&gt;""),$A1037,"")</f>
        <v/>
      </c>
    </row>
    <row r="1038">
      <c r="A1038" s="25" t="inlineStr">
        <is>
          <t>tickets_hs_date_entered_1</t>
        </is>
      </c>
      <c r="B1038" s="29" t="inlineStr">
        <is>
          <t>Date entered 'New (Support Pipeline)' · TIMESTAMP · HubSpot tickets</t>
        </is>
      </c>
      <c r="C1038" s="26" t="n"/>
      <c r="D1038" s="27">
        <f>IF(AND($C1038="x",$A1038&lt;&gt;""),$A1038,"")</f>
        <v/>
      </c>
    </row>
    <row r="1039">
      <c r="A1039" s="25" t="inlineStr">
        <is>
          <t>tickets_hs_date_entered_2</t>
        </is>
      </c>
      <c r="B1039" s="29" t="inlineStr">
        <is>
          <t>Date entered 'Waiting on contact (Support Pipeline)' · TIMESTAMP · HubSpot tickets</t>
        </is>
      </c>
      <c r="C1039" s="26" t="n"/>
      <c r="D1039" s="27">
        <f>IF(AND($C1039="x",$A1039&lt;&gt;""),$A1039,"")</f>
        <v/>
      </c>
    </row>
    <row r="1040">
      <c r="A1040" s="25" t="inlineStr">
        <is>
          <t>tickets_hs_date_entered_3</t>
        </is>
      </c>
      <c r="B1040" s="29" t="inlineStr">
        <is>
          <t>Date entered 'Waiting on us (Support Pipeline)' · TIMESTAMP · HubSpot tickets</t>
        </is>
      </c>
      <c r="C1040" s="26" t="n"/>
      <c r="D1040" s="27">
        <f>IF(AND($C1040="x",$A1040&lt;&gt;""),$A1040,"")</f>
        <v/>
      </c>
    </row>
    <row r="1041">
      <c r="A1041" s="25" t="inlineStr">
        <is>
          <t>tickets_hs_date_entered_4</t>
        </is>
      </c>
      <c r="B1041" s="29" t="inlineStr">
        <is>
          <t>Date entered 'Closed (Support Pipeline)' · TIMESTAMP · HubSpot tickets</t>
        </is>
      </c>
      <c r="C1041" s="26" t="n"/>
      <c r="D1041" s="27">
        <f>IF(AND($C1041="x",$A1041&lt;&gt;""),$A1041,"")</f>
        <v/>
      </c>
    </row>
    <row r="1042">
      <c r="A1042" s="25" t="inlineStr">
        <is>
          <t>tickets_hs_date_exited_1</t>
        </is>
      </c>
      <c r="B1042" s="29" t="inlineStr">
        <is>
          <t>Date exited 'New (Support Pipeline)' · TIMESTAMP · HubSpot tickets</t>
        </is>
      </c>
      <c r="C1042" s="26" t="n"/>
      <c r="D1042" s="27">
        <f>IF(AND($C1042="x",$A1042&lt;&gt;""),$A1042,"")</f>
        <v/>
      </c>
    </row>
    <row r="1043">
      <c r="A1043" s="25" t="inlineStr">
        <is>
          <t>tickets_hs_date_exited_2</t>
        </is>
      </c>
      <c r="B1043" s="29" t="inlineStr">
        <is>
          <t>Date exited 'Waiting on contact (Support Pipeline)' · TIMESTAMP · HubSpot tickets</t>
        </is>
      </c>
      <c r="C1043" s="26" t="n"/>
      <c r="D1043" s="27">
        <f>IF(AND($C1043="x",$A1043&lt;&gt;""),$A1043,"")</f>
        <v/>
      </c>
    </row>
    <row r="1044">
      <c r="A1044" s="25" t="inlineStr">
        <is>
          <t>tickets_hs_date_exited_3</t>
        </is>
      </c>
      <c r="B1044" s="29" t="inlineStr">
        <is>
          <t>Date exited 'Waiting on us (Support Pipeline)' · TIMESTAMP · HubSpot tickets</t>
        </is>
      </c>
      <c r="C1044" s="26" t="n"/>
      <c r="D1044" s="27">
        <f>IF(AND($C1044="x",$A1044&lt;&gt;""),$A1044,"")</f>
        <v/>
      </c>
    </row>
    <row r="1045">
      <c r="A1045" s="25" t="inlineStr">
        <is>
          <t>tickets_hs_date_exited_4</t>
        </is>
      </c>
      <c r="B1045" s="29" t="inlineStr">
        <is>
          <t>Date exited 'Closed (Support Pipeline)' · TIMESTAMP · HubSpot tickets</t>
        </is>
      </c>
      <c r="C1045" s="26" t="n"/>
      <c r="D1045" s="27">
        <f>IF(AND($C1045="x",$A1045&lt;&gt;""),$A1045,"")</f>
        <v/>
      </c>
    </row>
    <row r="1046">
      <c r="A1046" s="25" t="inlineStr">
        <is>
          <t>tickets_hs_email_subject</t>
        </is>
      </c>
      <c r="B1046" s="29" t="inlineStr">
        <is>
          <t>Email subject · TEXT · HubSpot tickets</t>
        </is>
      </c>
      <c r="C1046" s="26" t="n"/>
      <c r="D1046" s="27">
        <f>IF(AND($C1046="x",$A1046&lt;&gt;""),$A1046,"")</f>
        <v/>
      </c>
    </row>
    <row r="1047">
      <c r="A1047" s="25" t="inlineStr">
        <is>
          <t>tickets_hs_external_object_ids</t>
        </is>
      </c>
      <c r="B1047" s="29" t="inlineStr">
        <is>
          <t>External object ids · TEXT · HubSpot tickets</t>
        </is>
      </c>
      <c r="C1047" s="26" t="n"/>
      <c r="D1047" s="27">
        <f>IF(AND($C1047="x",$A1047&lt;&gt;""),$A1047,"")</f>
        <v/>
      </c>
    </row>
    <row r="1048">
      <c r="A1048" s="25" t="inlineStr">
        <is>
          <t>tickets_hs_feedback_last_ces_follow_up</t>
        </is>
      </c>
      <c r="B1048" s="29" t="inlineStr">
        <is>
          <t>Last CES survey comment · TEXT · HubSpot tickets</t>
        </is>
      </c>
      <c r="C1048" s="26" t="n"/>
      <c r="D1048" s="27">
        <f>IF(AND($C1048="x",$A1048&lt;&gt;""),$A1048,"")</f>
        <v/>
      </c>
    </row>
    <row r="1049">
      <c r="A1049" s="25" t="inlineStr">
        <is>
          <t>tickets_hs_feedback_last_ces_rating</t>
        </is>
      </c>
      <c r="B1049" s="29" t="inlineStr">
        <is>
          <t>Last CES survey rating · TEXT · HubSpot tickets</t>
        </is>
      </c>
      <c r="C1049" s="26" t="n"/>
      <c r="D1049" s="27">
        <f>IF(AND($C1049="x",$A1049&lt;&gt;""),$A1049,"")</f>
        <v/>
      </c>
    </row>
    <row r="1050">
      <c r="A1050" s="25" t="inlineStr">
        <is>
          <t>tickets_hs_feedback_last_survey_date</t>
        </is>
      </c>
      <c r="B1050" s="29" t="inlineStr">
        <is>
          <t>Last CES survey date · TIMESTAMP · HubSpot tickets</t>
        </is>
      </c>
      <c r="C1050" s="26" t="n"/>
      <c r="D1050" s="27">
        <f>IF(AND($C1050="x",$A1050&lt;&gt;""),$A1050,"")</f>
        <v/>
      </c>
    </row>
    <row r="1051">
      <c r="A1051" s="25" t="inlineStr">
        <is>
          <t>tickets_hs_file_upload</t>
        </is>
      </c>
      <c r="B1051" s="29" t="inlineStr">
        <is>
          <t>File upload · TEXT · HubSpot tickets</t>
        </is>
      </c>
      <c r="C1051" s="26" t="n"/>
      <c r="D1051" s="27">
        <f>IF(AND($C1051="x",$A1051&lt;&gt;""),$A1051,"")</f>
        <v/>
      </c>
    </row>
    <row r="1052">
      <c r="A1052" s="25" t="inlineStr">
        <is>
          <t>tickets_hs_first_agent_message_sent_at</t>
        </is>
      </c>
      <c r="B1052" s="29" t="inlineStr">
        <is>
          <t>First agent response date · TIMESTAMP · HubSpot tickets</t>
        </is>
      </c>
      <c r="C1052" s="26" t="n"/>
      <c r="D1052" s="27">
        <f>IF(AND($C1052="x",$A1052&lt;&gt;""),$A1052,"")</f>
        <v/>
      </c>
    </row>
    <row r="1053">
      <c r="A1053" s="25" t="inlineStr">
        <is>
          <t>tickets_hs_helpdesk_sort_timestamp</t>
        </is>
      </c>
      <c r="B1053" s="29" t="inlineStr">
        <is>
          <t>Helpdesk Sort Timestamp · TIMESTAMP · HubSpot tickets</t>
        </is>
      </c>
      <c r="C1053" s="26" t="n"/>
      <c r="D1053" s="27">
        <f>IF(AND($C1053="x",$A1053&lt;&gt;""),$A1053,"")</f>
        <v/>
      </c>
    </row>
    <row r="1054">
      <c r="A1054" s="25" t="inlineStr">
        <is>
          <t>tickets_hs_in_helpdesk</t>
        </is>
      </c>
      <c r="B1054" s="29" t="inlineStr">
        <is>
          <t>In Help Desk · TEXT · HubSpot tickets</t>
        </is>
      </c>
      <c r="C1054" s="26" t="n"/>
      <c r="D1054" s="27">
        <f>IF(AND($C1054="x",$A1054&lt;&gt;""),$A1054,"")</f>
        <v/>
      </c>
    </row>
    <row r="1055">
      <c r="A1055" s="25" t="inlineStr">
        <is>
          <t>tickets_hs_inbox_id</t>
        </is>
      </c>
      <c r="B1055" s="29" t="inlineStr">
        <is>
          <t>Inbox ID · TEXT · HubSpot tickets</t>
        </is>
      </c>
      <c r="C1055" s="26" t="n"/>
      <c r="D1055" s="27">
        <f>IF(AND($C1055="x",$A1055&lt;&gt;""),$A1055,"")</f>
        <v/>
      </c>
    </row>
    <row r="1056">
      <c r="A1056" s="25" t="inlineStr">
        <is>
          <t>tickets_hs_is_latest_message_failed</t>
        </is>
      </c>
      <c r="B1056" s="29" t="inlineStr">
        <is>
          <t>Is latest message failed · TEXT · HubSpot tickets</t>
        </is>
      </c>
      <c r="C1056" s="26" t="n"/>
      <c r="D1056" s="27">
        <f>IF(AND($C1056="x",$A1056&lt;&gt;""),$A1056,"")</f>
        <v/>
      </c>
    </row>
    <row r="1057">
      <c r="A1057" s="25" t="inlineStr">
        <is>
          <t>tickets_hs_is_visible_in_help_desk</t>
        </is>
      </c>
      <c r="B1057" s="29" t="inlineStr">
        <is>
          <t>Is Visible in Help desk · TEXT · HubSpot tickets</t>
        </is>
      </c>
      <c r="C1057" s="26" t="n"/>
      <c r="D1057" s="27">
        <f>IF(AND($C1057="x",$A1057&lt;&gt;""),$A1057,"")</f>
        <v/>
      </c>
    </row>
    <row r="1058">
      <c r="A1058" s="25" t="inlineStr">
        <is>
          <t>tickets_hs_last_email_activity</t>
        </is>
      </c>
      <c r="B1058" s="29" t="inlineStr">
        <is>
          <t>Last email activity · TEXT · HubSpot tickets</t>
        </is>
      </c>
      <c r="C1058" s="26" t="n"/>
      <c r="D1058" s="27">
        <f>IF(AND($C1058="x",$A1058&lt;&gt;""),$A1058,"")</f>
        <v/>
      </c>
    </row>
    <row r="1059">
      <c r="A1059" s="25" t="inlineStr">
        <is>
          <t>tickets_hs_last_email_date</t>
        </is>
      </c>
      <c r="B1059" s="29" t="inlineStr">
        <is>
          <t>Last email date · TIMESTAMP · HubSpot tickets</t>
        </is>
      </c>
      <c r="C1059" s="26" t="n"/>
      <c r="D1059" s="27">
        <f>IF(AND($C1059="x",$A1059&lt;&gt;""),$A1059,"")</f>
        <v/>
      </c>
    </row>
    <row r="1060">
      <c r="A1060" s="25" t="inlineStr">
        <is>
          <t>tickets_hs_last_message_from_visitor</t>
        </is>
      </c>
      <c r="B1060" s="29" t="inlineStr">
        <is>
          <t>Last message from visitor · TIMESTAMP · HubSpot tickets</t>
        </is>
      </c>
      <c r="C1060" s="26" t="n"/>
      <c r="D1060" s="27">
        <f>IF(AND($C1060="x",$A1060&lt;&gt;""),$A1060,"")</f>
        <v/>
      </c>
    </row>
    <row r="1061">
      <c r="A1061" s="25" t="inlineStr">
        <is>
          <t>tickets_hs_last_message_received_at</t>
        </is>
      </c>
      <c r="B1061" s="29" t="inlineStr">
        <is>
          <t>Last message received date · TIMESTAMP · HubSpot tickets</t>
        </is>
      </c>
      <c r="C1061" s="26" t="n"/>
      <c r="D1061" s="27">
        <f>IF(AND($C1061="x",$A1061&lt;&gt;""),$A1061,"")</f>
        <v/>
      </c>
    </row>
    <row r="1062">
      <c r="A1062" s="25" t="inlineStr">
        <is>
          <t>tickets_hs_last_message_sent_at</t>
        </is>
      </c>
      <c r="B1062" s="29" t="inlineStr">
        <is>
          <t>Last response date · TIMESTAMP · HubSpot tickets</t>
        </is>
      </c>
      <c r="C1062" s="26" t="n"/>
      <c r="D1062" s="27">
        <f>IF(AND($C1062="x",$A1062&lt;&gt;""),$A1062,"")</f>
        <v/>
      </c>
    </row>
    <row r="1063">
      <c r="A1063" s="25" t="inlineStr">
        <is>
          <t>tickets_hs_lastactivitydate</t>
        </is>
      </c>
      <c r="B1063" s="29" t="inlineStr">
        <is>
          <t>Last activity date · TIMESTAMP · HubSpot tickets</t>
        </is>
      </c>
      <c r="C1063" s="26" t="n"/>
      <c r="D1063" s="27">
        <f>IF(AND($C1063="x",$A1063&lt;&gt;""),$A1063,"")</f>
        <v/>
      </c>
    </row>
    <row r="1064">
      <c r="A1064" s="25" t="inlineStr">
        <is>
          <t>tickets_hs_lastcontacted</t>
        </is>
      </c>
      <c r="B1064" s="29" t="inlineStr">
        <is>
          <t>Last contacted date · TIMESTAMP · HubSpot tickets</t>
        </is>
      </c>
      <c r="C1064" s="26" t="n"/>
      <c r="D1064" s="27">
        <f>IF(AND($C1064="x",$A1064&lt;&gt;""),$A1064,"")</f>
        <v/>
      </c>
    </row>
    <row r="1065">
      <c r="A1065" s="25" t="inlineStr">
        <is>
          <t>tickets_hs_lastmodifieddate</t>
        </is>
      </c>
      <c r="B1065" s="29" t="inlineStr">
        <is>
          <t>Last modified date · TIMESTAMP · HubSpot tickets</t>
        </is>
      </c>
      <c r="C1065" s="26" t="n"/>
      <c r="D1065" s="27">
        <f>IF(AND($C1065="x",$A1065&lt;&gt;""),$A1065,"")</f>
        <v/>
      </c>
    </row>
    <row r="1066">
      <c r="A1066" s="25" t="inlineStr">
        <is>
          <t>tickets_hs_latest_message_attachment_types</t>
        </is>
      </c>
      <c r="B1066" s="29" t="inlineStr">
        <is>
          <t>Latest message attachment types · TEXT · HubSpot tickets</t>
        </is>
      </c>
      <c r="C1066" s="26" t="n"/>
      <c r="D1066" s="27">
        <f>IF(AND($C1066="x",$A1066&lt;&gt;""),$A1066,"")</f>
        <v/>
      </c>
    </row>
    <row r="1067">
      <c r="A1067" s="25" t="inlineStr">
        <is>
          <t>tickets_hs_latest_message_is_forwarded_email</t>
        </is>
      </c>
      <c r="B1067" s="29" t="inlineStr">
        <is>
          <t>Latest message is forwarded email · TEXT · HubSpot tickets</t>
        </is>
      </c>
      <c r="C1067" s="26" t="n"/>
      <c r="D1067" s="27">
        <f>IF(AND($C1067="x",$A1067&lt;&gt;""),$A1067,"")</f>
        <v/>
      </c>
    </row>
    <row r="1068">
      <c r="A1068" s="25" t="inlineStr">
        <is>
          <t>tickets_hs_latest_message_is_thread_comment</t>
        </is>
      </c>
      <c r="B1068" s="29" t="inlineStr">
        <is>
          <t>Latest message is thread comment · TEXT · HubSpot tickets</t>
        </is>
      </c>
      <c r="C1068" s="26" t="n"/>
      <c r="D1068" s="27">
        <f>IF(AND($C1068="x",$A1068&lt;&gt;""),$A1068,"")</f>
        <v/>
      </c>
    </row>
    <row r="1069">
      <c r="A1069" s="25" t="inlineStr">
        <is>
          <t>tickets_hs_latest_message_seen_by_agent_ids</t>
        </is>
      </c>
      <c r="B1069" s="29" t="inlineStr">
        <is>
          <t>Latest message seen by agent ids · TEXT · HubSpot tickets</t>
        </is>
      </c>
      <c r="C1069" s="26" t="n"/>
      <c r="D1069" s="27">
        <f>IF(AND($C1069="x",$A1069&lt;&gt;""),$A1069,"")</f>
        <v/>
      </c>
    </row>
    <row r="1070">
      <c r="A1070" s="25" t="inlineStr">
        <is>
          <t>tickets_hs_latest_message_text</t>
        </is>
      </c>
      <c r="B1070" s="29" t="inlineStr">
        <is>
          <t>Latest Message Text · TEXT · HubSpot tickets</t>
        </is>
      </c>
      <c r="C1070" s="26" t="n"/>
      <c r="D1070" s="27">
        <f>IF(AND($C1070="x",$A1070&lt;&gt;""),$A1070,"")</f>
        <v/>
      </c>
    </row>
    <row r="1071">
      <c r="A1071" s="25" t="inlineStr">
        <is>
          <t>tickets_hs_merged_object_ids</t>
        </is>
      </c>
      <c r="B1071" s="29" t="inlineStr">
        <is>
          <t>Merged Ticket IDs · TEXT · HubSpot tickets</t>
        </is>
      </c>
      <c r="C1071" s="26" t="n"/>
      <c r="D1071" s="27">
        <f>IF(AND($C1071="x",$A1071&lt;&gt;""),$A1071,"")</f>
        <v/>
      </c>
    </row>
    <row r="1072">
      <c r="A1072" s="25" t="inlineStr">
        <is>
          <t>tickets_hs_most_relevant_sla_status</t>
        </is>
      </c>
      <c r="B1072" s="29" t="inlineStr">
        <is>
          <t>Most relevant SLA status · TEXT · HubSpot tickets</t>
        </is>
      </c>
      <c r="C1072" s="26" t="n"/>
      <c r="D1072" s="27">
        <f>IF(AND($C1072="x",$A1072&lt;&gt;""),$A1072,"")</f>
        <v/>
      </c>
    </row>
    <row r="1073">
      <c r="A1073" s="25" t="inlineStr">
        <is>
          <t>tickets_hs_most_relevant_sla_type</t>
        </is>
      </c>
      <c r="B1073" s="29" t="inlineStr">
        <is>
          <t>Most Relevant SLA Type · TEXT · HubSpot tickets</t>
        </is>
      </c>
      <c r="C1073" s="26" t="n"/>
      <c r="D1073" s="27">
        <f>IF(AND($C1073="x",$A1073&lt;&gt;""),$A1073,"")</f>
        <v/>
      </c>
    </row>
    <row r="1074">
      <c r="A1074" s="25" t="inlineStr">
        <is>
          <t>tickets_hs_msteams_message_id</t>
        </is>
      </c>
      <c r="B1074" s="29" t="inlineStr">
        <is>
          <t>Microsoft Teams message ID for this ticket. · TEXT · HubSpot tickets</t>
        </is>
      </c>
      <c r="C1074" s="26" t="n"/>
      <c r="D1074" s="27">
        <f>IF(AND($C1074="x",$A1074&lt;&gt;""),$A1074,"")</f>
        <v/>
      </c>
    </row>
    <row r="1075">
      <c r="A1075" s="25" t="inlineStr">
        <is>
          <t>tickets_hs_nextactivitydate</t>
        </is>
      </c>
      <c r="B1075" s="29" t="inlineStr">
        <is>
          <t>Next activity date · TIMESTAMP · HubSpot tickets</t>
        </is>
      </c>
      <c r="C1075" s="26" t="n"/>
      <c r="D1075" s="27">
        <f>IF(AND($C1075="x",$A1075&lt;&gt;""),$A1075,"")</f>
        <v/>
      </c>
    </row>
    <row r="1076">
      <c r="A1076" s="25" t="inlineStr">
        <is>
          <t>tickets_hs_notes_next_activity</t>
        </is>
      </c>
      <c r="B1076" s="29" t="inlineStr">
        <is>
          <t>Next Activity · TEXT · HubSpot tickets</t>
        </is>
      </c>
      <c r="C1076" s="26" t="n"/>
      <c r="D1076" s="27">
        <f>IF(AND($C1076="x",$A1076&lt;&gt;""),$A1076,"")</f>
        <v/>
      </c>
    </row>
    <row r="1077">
      <c r="A1077" s="25" t="inlineStr">
        <is>
          <t>tickets_hs_notes_next_activity_type</t>
        </is>
      </c>
      <c r="B1077" s="29" t="inlineStr">
        <is>
          <t>Next Activity Type · TEXT · HubSpot tickets</t>
        </is>
      </c>
      <c r="C1077" s="26" t="n"/>
      <c r="D1077" s="27">
        <f>IF(AND($C1077="x",$A1077&lt;&gt;""),$A1077,"")</f>
        <v/>
      </c>
    </row>
    <row r="1078">
      <c r="A1078" s="25" t="inlineStr">
        <is>
          <t>tickets_hs_num_associated_companies</t>
        </is>
      </c>
      <c r="B1078" s="29" t="inlineStr">
        <is>
          <t>Number of Associated Companies · TEXT · HubSpot tickets</t>
        </is>
      </c>
      <c r="C1078" s="26" t="n"/>
      <c r="D1078" s="27">
        <f>IF(AND($C1078="x",$A1078&lt;&gt;""),$A1078,"")</f>
        <v/>
      </c>
    </row>
    <row r="1079">
      <c r="A1079" s="25" t="inlineStr">
        <is>
          <t>tickets_hs_num_associated_conversations</t>
        </is>
      </c>
      <c r="B1079" s="29" t="inlineStr">
        <is>
          <t>Number of Associated Conversations · TEXT · HubSpot tickets</t>
        </is>
      </c>
      <c r="C1079" s="26" t="n"/>
      <c r="D1079" s="27">
        <f>IF(AND($C1079="x",$A1079&lt;&gt;""),$A1079,"")</f>
        <v/>
      </c>
    </row>
    <row r="1080">
      <c r="A1080" s="25" t="inlineStr">
        <is>
          <t>tickets_hs_num_times_contacted</t>
        </is>
      </c>
      <c r="B1080" s="29" t="inlineStr">
        <is>
          <t>Number of times contacted · TEXT · HubSpot tickets</t>
        </is>
      </c>
      <c r="C1080" s="26" t="n"/>
      <c r="D1080" s="27">
        <f>IF(AND($C1080="x",$A1080&lt;&gt;""),$A1080,"")</f>
        <v/>
      </c>
    </row>
    <row r="1081">
      <c r="A1081" s="25" t="inlineStr">
        <is>
          <t>tickets_hs_object_id</t>
        </is>
      </c>
      <c r="B1081" s="29" t="inlineStr">
        <is>
          <t>Record ID · TEXT · HubSpot tickets</t>
        </is>
      </c>
      <c r="C1081" s="26" t="n"/>
      <c r="D1081" s="27">
        <f>IF(AND($C1081="x",$A1081&lt;&gt;""),$A1081,"")</f>
        <v/>
      </c>
    </row>
    <row r="1082">
      <c r="A1082" s="25" t="inlineStr">
        <is>
          <t>tickets_hs_object_source</t>
        </is>
      </c>
      <c r="B1082" s="29" t="inlineStr">
        <is>
          <t>Record Creation Source · TEXT · HubSpot tickets</t>
        </is>
      </c>
      <c r="C1082" s="26" t="n"/>
      <c r="D1082" s="27">
        <f>IF(AND($C1082="x",$A1082&lt;&gt;""),$A1082,"")</f>
        <v/>
      </c>
    </row>
    <row r="1083">
      <c r="A1083" s="25" t="inlineStr">
        <is>
          <t>tickets_hs_object_source_detail_1</t>
        </is>
      </c>
      <c r="B1083" s="29" t="inlineStr">
        <is>
          <t>Record Source Detail 1 · TEXT · HubSpot tickets</t>
        </is>
      </c>
      <c r="C1083" s="26" t="n"/>
      <c r="D1083" s="27">
        <f>IF(AND($C1083="x",$A1083&lt;&gt;""),$A1083,"")</f>
        <v/>
      </c>
    </row>
    <row r="1084">
      <c r="A1084" s="25" t="inlineStr">
        <is>
          <t>tickets_hs_object_source_detail_2</t>
        </is>
      </c>
      <c r="B1084" s="29" t="inlineStr">
        <is>
          <t>Record Source Detail 2 · TEXT · HubSpot tickets</t>
        </is>
      </c>
      <c r="C1084" s="26" t="n"/>
      <c r="D1084" s="27">
        <f>IF(AND($C1084="x",$A1084&lt;&gt;""),$A1084,"")</f>
        <v/>
      </c>
    </row>
    <row r="1085">
      <c r="A1085" s="25" t="inlineStr">
        <is>
          <t>tickets_hs_object_source_detail_3</t>
        </is>
      </c>
      <c r="B1085" s="29" t="inlineStr">
        <is>
          <t>Record Source Detail 3 · TEXT · HubSpot tickets</t>
        </is>
      </c>
      <c r="C1085" s="26" t="n"/>
      <c r="D1085" s="27">
        <f>IF(AND($C1085="x",$A1085&lt;&gt;""),$A1085,"")</f>
        <v/>
      </c>
    </row>
    <row r="1086">
      <c r="A1086" s="25" t="inlineStr">
        <is>
          <t>tickets_hs_object_source_id</t>
        </is>
      </c>
      <c r="B1086" s="29" t="inlineStr">
        <is>
          <t>Record Creation Source ID · TEXT · HubSpot tickets</t>
        </is>
      </c>
      <c r="C1086" s="26" t="n"/>
      <c r="D1086" s="27">
        <f>IF(AND($C1086="x",$A1086&lt;&gt;""),$A1086,"")</f>
        <v/>
      </c>
    </row>
    <row r="1087">
      <c r="A1087" s="25" t="inlineStr">
        <is>
          <t>tickets_hs_object_source_label</t>
        </is>
      </c>
      <c r="B1087" s="29" t="inlineStr">
        <is>
          <t>Record Source · TEXT · HubSpot tickets</t>
        </is>
      </c>
      <c r="C1087" s="26" t="n"/>
      <c r="D1087" s="27">
        <f>IF(AND($C1087="x",$A1087&lt;&gt;""),$A1087,"")</f>
        <v/>
      </c>
    </row>
    <row r="1088">
      <c r="A1088" s="25" t="inlineStr">
        <is>
          <t>tickets_hs_object_source_user_id</t>
        </is>
      </c>
      <c r="B1088" s="29" t="inlineStr">
        <is>
          <t>Record Creation Source User ID · TEXT · HubSpot tickets</t>
        </is>
      </c>
      <c r="C1088" s="26" t="n"/>
      <c r="D1088" s="27">
        <f>IF(AND($C1088="x",$A1088&lt;&gt;""),$A1088,"")</f>
        <v/>
      </c>
    </row>
    <row r="1089">
      <c r="A1089" s="25" t="inlineStr">
        <is>
          <t>tickets_hs_originating_channel_instance_id</t>
        </is>
      </c>
      <c r="B1089" s="29" t="inlineStr">
        <is>
          <t>Originating channel account · TEXT · HubSpot tickets</t>
        </is>
      </c>
      <c r="C1089" s="26" t="n"/>
      <c r="D1089" s="27">
        <f>IF(AND($C1089="x",$A1089&lt;&gt;""),$A1089,"")</f>
        <v/>
      </c>
    </row>
    <row r="1090">
      <c r="A1090" s="25" t="inlineStr">
        <is>
          <t>tickets_hs_originating_email_engagement_id</t>
        </is>
      </c>
      <c r="B1090" s="29" t="inlineStr">
        <is>
          <t>Originating email engagement id · TEXT · HubSpot tickets</t>
        </is>
      </c>
      <c r="C1090" s="26" t="n"/>
      <c r="D1090" s="27">
        <f>IF(AND($C1090="x",$A1090&lt;&gt;""),$A1090,"")</f>
        <v/>
      </c>
    </row>
    <row r="1091">
      <c r="A1091" s="25" t="inlineStr">
        <is>
          <t>tickets_hs_originating_generic_channel_id</t>
        </is>
      </c>
      <c r="B1091" s="29" t="inlineStr">
        <is>
          <t>Originating channel type · TEXT · HubSpot tickets</t>
        </is>
      </c>
      <c r="C1091" s="26" t="n"/>
      <c r="D1091" s="27">
        <f>IF(AND($C1091="x",$A1091&lt;&gt;""),$A1091,"")</f>
        <v/>
      </c>
    </row>
    <row r="1092">
      <c r="A1092" s="25" t="inlineStr">
        <is>
          <t>tickets_hs_pinned_engagement_id</t>
        </is>
      </c>
      <c r="B1092" s="29" t="inlineStr">
        <is>
          <t>Pinned Engagement ID · TEXT · HubSpot tickets</t>
        </is>
      </c>
      <c r="C1092" s="26" t="n"/>
      <c r="D1092" s="27">
        <f>IF(AND($C1092="x",$A1092&lt;&gt;""),$A1092,"")</f>
        <v/>
      </c>
    </row>
    <row r="1093">
      <c r="A1093" s="25" t="inlineStr">
        <is>
          <t>tickets_hs_pipeline</t>
        </is>
      </c>
      <c r="B1093" s="29" t="inlineStr">
        <is>
          <t>Pipeline · TEXT · HubSpot tickets</t>
        </is>
      </c>
      <c r="C1093" s="26" t="n"/>
      <c r="D1093" s="27">
        <f>IF(AND($C1093="x",$A1093&lt;&gt;""),$A1093,"")</f>
        <v/>
      </c>
    </row>
    <row r="1094">
      <c r="A1094" s="25" t="inlineStr">
        <is>
          <t>tickets_hs_pipeline_stage</t>
        </is>
      </c>
      <c r="B1094" s="29" t="inlineStr">
        <is>
          <t>Ticket status · TEXT · HubSpot tickets</t>
        </is>
      </c>
      <c r="C1094" s="26" t="n"/>
      <c r="D1094" s="27">
        <f>IF(AND($C1094="x",$A1094&lt;&gt;""),$A1094,"")</f>
        <v/>
      </c>
    </row>
    <row r="1095">
      <c r="A1095" s="25" t="inlineStr">
        <is>
          <t>tickets_hs_primary_company</t>
        </is>
      </c>
      <c r="B1095" s="29" t="inlineStr">
        <is>
          <t>Primary Company · TEXT · HubSpot tickets</t>
        </is>
      </c>
      <c r="C1095" s="26" t="n"/>
      <c r="D1095" s="27">
        <f>IF(AND($C1095="x",$A1095&lt;&gt;""),$A1095,"")</f>
        <v/>
      </c>
    </row>
    <row r="1096">
      <c r="A1096" s="25" t="inlineStr">
        <is>
          <t>tickets_hs_primary_company_id</t>
        </is>
      </c>
      <c r="B1096" s="29" t="inlineStr">
        <is>
          <t>Primary Company ID · TEXT · HubSpot tickets</t>
        </is>
      </c>
      <c r="C1096" s="26" t="n"/>
      <c r="D1096" s="27">
        <f>IF(AND($C1096="x",$A1096&lt;&gt;""),$A1096,"")</f>
        <v/>
      </c>
    </row>
    <row r="1097">
      <c r="A1097" s="25" t="inlineStr">
        <is>
          <t>tickets_hs_primary_company_name</t>
        </is>
      </c>
      <c r="B1097" s="29" t="inlineStr">
        <is>
          <t>Primary Company Name · TEXT · HubSpot tickets</t>
        </is>
      </c>
      <c r="C1097" s="26" t="n"/>
      <c r="D1097" s="27">
        <f>IF(AND($C1097="x",$A1097&lt;&gt;""),$A1097,"")</f>
        <v/>
      </c>
    </row>
    <row r="1098">
      <c r="A1098" s="25" t="inlineStr">
        <is>
          <t>tickets_hs_read_only</t>
        </is>
      </c>
      <c r="B1098" s="29" t="inlineStr">
        <is>
          <t>Read Only Object · TEXT · HubSpot tickets</t>
        </is>
      </c>
      <c r="C1098" s="26" t="n"/>
      <c r="D1098" s="27">
        <f>IF(AND($C1098="x",$A1098&lt;&gt;""),$A1098,"")</f>
        <v/>
      </c>
    </row>
    <row r="1099">
      <c r="A1099" s="25" t="inlineStr">
        <is>
          <t>tickets_hs_resolution</t>
        </is>
      </c>
      <c r="B1099" s="29" t="inlineStr">
        <is>
          <t>Resolution · TEXT · HubSpot tickets</t>
        </is>
      </c>
      <c r="C1099" s="26" t="n"/>
      <c r="D1099" s="27">
        <f>IF(AND($C1099="x",$A1099&lt;&gt;""),$A1099,"")</f>
        <v/>
      </c>
    </row>
    <row r="1100">
      <c r="A1100" s="25" t="inlineStr">
        <is>
          <t>tickets_hs_sales_email_last_replied</t>
        </is>
      </c>
      <c r="B1100" s="29" t="inlineStr">
        <is>
          <t>Recent Sales Email Replied Date · TEXT · HubSpot tickets</t>
        </is>
      </c>
      <c r="C1100" s="26" t="n"/>
      <c r="D1100" s="27">
        <f>IF(AND($C1100="x",$A1100&lt;&gt;""),$A1100,"")</f>
        <v/>
      </c>
    </row>
    <row r="1101">
      <c r="A1101" s="25" t="inlineStr">
        <is>
          <t>tickets_hs_seen_by_agent_ids</t>
        </is>
      </c>
      <c r="B1101" s="29" t="inlineStr">
        <is>
          <t>Users interaction · TEXT · HubSpot tickets</t>
        </is>
      </c>
      <c r="C1101" s="26" t="n"/>
      <c r="D1101" s="27">
        <f>IF(AND($C1101="x",$A1101&lt;&gt;""),$A1101,"")</f>
        <v/>
      </c>
    </row>
    <row r="1102">
      <c r="A1102" s="25" t="inlineStr">
        <is>
          <t>tickets_hs_source_object_id</t>
        </is>
      </c>
      <c r="B1102" s="29" t="inlineStr">
        <is>
          <t>Source Object ID · TEXT · HubSpot tickets</t>
        </is>
      </c>
      <c r="C1102" s="26" t="n"/>
      <c r="D1102" s="27">
        <f>IF(AND($C1102="x",$A1102&lt;&gt;""),$A1102,"")</f>
        <v/>
      </c>
    </row>
    <row r="1103">
      <c r="A1103" s="25" t="inlineStr">
        <is>
          <t>tickets_hs_tag_ids</t>
        </is>
      </c>
      <c r="B1103" s="29" t="inlineStr">
        <is>
          <t>Ticket Tags · TEXT · HubSpot tickets</t>
        </is>
      </c>
      <c r="C1103" s="26" t="n"/>
      <c r="D1103" s="27">
        <f>IF(AND($C1103="x",$A1103&lt;&gt;""),$A1103,"")</f>
        <v/>
      </c>
    </row>
    <row r="1104">
      <c r="A1104" s="25" t="inlineStr">
        <is>
          <t>tickets_hs_thread_ids_to_restore</t>
        </is>
      </c>
      <c r="B1104" s="29" t="inlineStr">
        <is>
          <t>Thread IDs To Restore · TEXT · HubSpot tickets</t>
        </is>
      </c>
      <c r="C1104" s="26" t="n"/>
      <c r="D1104" s="27">
        <f>IF(AND($C1104="x",$A1104&lt;&gt;""),$A1104,"")</f>
        <v/>
      </c>
    </row>
    <row r="1105">
      <c r="A1105" s="25" t="inlineStr">
        <is>
          <t>tickets_hs_ticket_category</t>
        </is>
      </c>
      <c r="B1105" s="29" t="inlineStr">
        <is>
          <t>Tickets Hubspot Category · TEXT · HubSpot tickets</t>
        </is>
      </c>
      <c r="C1105" s="26" t="n"/>
      <c r="D1105" s="27">
        <f>IF(AND($C1105="x",$A1105&lt;&gt;""),$A1105,"")</f>
        <v/>
      </c>
    </row>
    <row r="1106">
      <c r="A1106" s="25" t="inlineStr">
        <is>
          <t>tickets_hs_ticket_id</t>
        </is>
      </c>
      <c r="B1106" s="29" t="inlineStr">
        <is>
          <t>Ticket ID · TEXT · HubSpot tickets</t>
        </is>
      </c>
      <c r="C1106" s="26" t="n"/>
      <c r="D1106" s="27">
        <f>IF(AND($C1106="x",$A1106&lt;&gt;""),$A1106,"")</f>
        <v/>
      </c>
    </row>
    <row r="1107">
      <c r="A1107" s="25" t="inlineStr">
        <is>
          <t>tickets_hs_ticket_priority</t>
        </is>
      </c>
      <c r="B1107" s="29" t="inlineStr">
        <is>
          <t>Tickets Hubspot Priority · TEXT · HubSpot tickets</t>
        </is>
      </c>
      <c r="C1107" s="26" t="n"/>
      <c r="D1107" s="27">
        <f>IF(AND($C1107="x",$A1107&lt;&gt;""),$A1107,"")</f>
        <v/>
      </c>
    </row>
    <row r="1108">
      <c r="A1108" s="25" t="inlineStr">
        <is>
          <t>tickets_hs_time_in_1</t>
        </is>
      </c>
      <c r="B1108" s="29" t="inlineStr">
        <is>
          <t>Time in 'New (Support Pipeline)' · TEXT · HubSpot tickets</t>
        </is>
      </c>
      <c r="C1108" s="26" t="n"/>
      <c r="D1108" s="27">
        <f>IF(AND($C1108="x",$A1108&lt;&gt;""),$A1108,"")</f>
        <v/>
      </c>
    </row>
    <row r="1109">
      <c r="A1109" s="25" t="inlineStr">
        <is>
          <t>tickets_hs_time_in_2</t>
        </is>
      </c>
      <c r="B1109" s="29" t="inlineStr">
        <is>
          <t>Time in 'Waiting on contact (Support Pipeline)' · TEXT · HubSpot tickets</t>
        </is>
      </c>
      <c r="C1109" s="26" t="n"/>
      <c r="D1109" s="27">
        <f>IF(AND($C1109="x",$A1109&lt;&gt;""),$A1109,"")</f>
        <v/>
      </c>
    </row>
    <row r="1110">
      <c r="A1110" s="25" t="inlineStr">
        <is>
          <t>tickets_hs_time_in_3</t>
        </is>
      </c>
      <c r="B1110" s="29" t="inlineStr">
        <is>
          <t>Time in 'Waiting on us (Support Pipeline)' · TEXT · HubSpot tickets</t>
        </is>
      </c>
      <c r="C1110" s="26" t="n"/>
      <c r="D1110" s="27">
        <f>IF(AND($C1110="x",$A1110&lt;&gt;""),$A1110,"")</f>
        <v/>
      </c>
    </row>
    <row r="1111">
      <c r="A1111" s="25" t="inlineStr">
        <is>
          <t>tickets_hs_time_in_4</t>
        </is>
      </c>
      <c r="B1111" s="29" t="inlineStr">
        <is>
          <t>Time in 'Closed (Support Pipeline)' · TEXT · HubSpot tickets</t>
        </is>
      </c>
      <c r="C1111" s="26" t="n"/>
      <c r="D1111" s="27">
        <f>IF(AND($C1111="x",$A1111&lt;&gt;""),$A1111,"")</f>
        <v/>
      </c>
    </row>
    <row r="1112">
      <c r="A1112" s="25" t="inlineStr">
        <is>
          <t>tickets_hs_time_to_close_sla_at</t>
        </is>
      </c>
      <c r="B1112" s="29" t="inlineStr">
        <is>
          <t>Time to Close SLA Due Date · TEXT · HubSpot tickets</t>
        </is>
      </c>
      <c r="C1112" s="26" t="n"/>
      <c r="D1112" s="27">
        <f>IF(AND($C1112="x",$A1112&lt;&gt;""),$A1112,"")</f>
        <v/>
      </c>
    </row>
    <row r="1113">
      <c r="A1113" s="25" t="inlineStr">
        <is>
          <t>tickets_hs_time_to_close_sla_status</t>
        </is>
      </c>
      <c r="B1113" s="29" t="inlineStr">
        <is>
          <t>Time to Close SLA Ticket Status · TEXT · HubSpot tickets</t>
        </is>
      </c>
      <c r="C1113" s="26" t="n"/>
      <c r="D1113" s="27">
        <f>IF(AND($C1113="x",$A1113&lt;&gt;""),$A1113,"")</f>
        <v/>
      </c>
    </row>
    <row r="1114">
      <c r="A1114" s="25" t="inlineStr">
        <is>
          <t>tickets_hs_time_to_first_response_sla_at</t>
        </is>
      </c>
      <c r="B1114" s="29" t="inlineStr">
        <is>
          <t>Time to First Response SLA Due Date · TIMESTAMP · HubSpot tickets</t>
        </is>
      </c>
      <c r="C1114" s="26" t="n"/>
      <c r="D1114" s="27">
        <f>IF(AND($C1114="x",$A1114&lt;&gt;""),$A1114,"")</f>
        <v/>
      </c>
    </row>
    <row r="1115">
      <c r="A1115" s="25" t="inlineStr">
        <is>
          <t>tickets_hs_time_to_first_response_sla_status</t>
        </is>
      </c>
      <c r="B1115" s="29" t="inlineStr">
        <is>
          <t>Time to First Response SLA Status · TEXT · HubSpot tickets</t>
        </is>
      </c>
      <c r="C1115" s="26" t="n"/>
      <c r="D1115" s="27">
        <f>IF(AND($C1115="x",$A1115&lt;&gt;""),$A1115,"")</f>
        <v/>
      </c>
    </row>
    <row r="1116">
      <c r="A1116" s="25" t="inlineStr">
        <is>
          <t>tickets_hs_time_to_next_response_sla_at</t>
        </is>
      </c>
      <c r="B1116" s="29" t="inlineStr">
        <is>
          <t>Time to Next Response SLA Due Date · TIMESTAMP · HubSpot tickets</t>
        </is>
      </c>
      <c r="C1116" s="26" t="n"/>
      <c r="D1116" s="27">
        <f>IF(AND($C1116="x",$A1116&lt;&gt;""),$A1116,"")</f>
        <v/>
      </c>
    </row>
    <row r="1117">
      <c r="A1117" s="25" t="inlineStr">
        <is>
          <t>tickets_hs_time_to_next_response_sla_status</t>
        </is>
      </c>
      <c r="B1117" s="29" t="inlineStr">
        <is>
          <t>Time to Next Response SLA Status · TEXT · HubSpot tickets</t>
        </is>
      </c>
      <c r="C1117" s="26" t="n"/>
      <c r="D1117" s="27">
        <f>IF(AND($C1117="x",$A1117&lt;&gt;""),$A1117,"")</f>
        <v/>
      </c>
    </row>
    <row r="1118">
      <c r="A1118" s="25" t="inlineStr">
        <is>
          <t>tickets_hs_unique_creation_key</t>
        </is>
      </c>
      <c r="B1118" s="29" t="inlineStr">
        <is>
          <t>Unique creation key · TEXT · HubSpot tickets</t>
        </is>
      </c>
      <c r="C1118" s="26" t="n"/>
      <c r="D1118" s="27">
        <f>IF(AND($C1118="x",$A1118&lt;&gt;""),$A1118,"")</f>
        <v/>
      </c>
    </row>
    <row r="1119">
      <c r="A1119" s="25" t="inlineStr">
        <is>
          <t>tickets_hs_updated_by_user_id</t>
        </is>
      </c>
      <c r="B1119" s="29" t="inlineStr">
        <is>
          <t>Updated by user ID · TEXT · HubSpot tickets</t>
        </is>
      </c>
      <c r="C1119" s="26" t="n"/>
      <c r="D1119" s="27">
        <f>IF(AND($C1119="x",$A1119&lt;&gt;""),$A1119,"")</f>
        <v/>
      </c>
    </row>
    <row r="1120">
      <c r="A1120" s="25" t="inlineStr">
        <is>
          <t>tickets_hs_user_ids_of_all_notification_followers</t>
        </is>
      </c>
      <c r="B1120" s="29" t="inlineStr">
        <is>
          <t>User IDs of all notification followers · TEXT · HubSpot tickets</t>
        </is>
      </c>
      <c r="C1120" s="26" t="n"/>
      <c r="D1120" s="27">
        <f>IF(AND($C1120="x",$A1120&lt;&gt;""),$A1120,"")</f>
        <v/>
      </c>
    </row>
    <row r="1121">
      <c r="A1121" s="25" t="inlineStr">
        <is>
          <t>tickets_hs_user_ids_of_all_notification_unfollowers</t>
        </is>
      </c>
      <c r="B1121" s="29" t="inlineStr">
        <is>
          <t>User IDs of all notification unfollowers · TEXT · HubSpot tickets</t>
        </is>
      </c>
      <c r="C1121" s="26" t="n"/>
      <c r="D1121" s="27">
        <f>IF(AND($C1121="x",$A1121&lt;&gt;""),$A1121,"")</f>
        <v/>
      </c>
    </row>
    <row r="1122">
      <c r="A1122" s="25" t="inlineStr">
        <is>
          <t>tickets_hs_user_ids_of_all_owners</t>
        </is>
      </c>
      <c r="B1122" s="29" t="inlineStr">
        <is>
          <t>User IDs of all owners · TEXT · HubSpot tickets</t>
        </is>
      </c>
      <c r="C1122" s="26" t="n"/>
      <c r="D1122" s="27">
        <f>IF(AND($C1122="x",$A1122&lt;&gt;""),$A1122,"")</f>
        <v/>
      </c>
    </row>
    <row r="1123">
      <c r="A1123" s="25" t="inlineStr">
        <is>
          <t>tickets_hs_was_imported</t>
        </is>
      </c>
      <c r="B1123" s="29" t="inlineStr">
        <is>
          <t>Performed in an import · TEXT · HubSpot tickets</t>
        </is>
      </c>
      <c r="C1123" s="26" t="n"/>
      <c r="D1123" s="27">
        <f>IF(AND($C1123="x",$A1123&lt;&gt;""),$A1123,"")</f>
        <v/>
      </c>
    </row>
    <row r="1124">
      <c r="A1124" s="25" t="inlineStr">
        <is>
          <t>tickets_hubspot_owner_assigneddate</t>
        </is>
      </c>
      <c r="B1124" s="29" t="inlineStr">
        <is>
          <t>Owner assigned date · TIMESTAMP · HubSpot tickets</t>
        </is>
      </c>
      <c r="C1124" s="26" t="n"/>
      <c r="D1124" s="27">
        <f>IF(AND($C1124="x",$A1124&lt;&gt;""),$A1124,"")</f>
        <v/>
      </c>
    </row>
    <row r="1125">
      <c r="A1125" s="25" t="inlineStr">
        <is>
          <t>tickets_hubspot_owner_id</t>
        </is>
      </c>
      <c r="B1125" s="29" t="inlineStr">
        <is>
          <t>Ticket owner · TEXT · HubSpot tickets</t>
        </is>
      </c>
      <c r="C1125" s="26" t="n"/>
      <c r="D1125" s="27">
        <f>IF(AND($C1125="x",$A1125&lt;&gt;""),$A1125,"")</f>
        <v/>
      </c>
    </row>
    <row r="1126">
      <c r="A1126" s="25" t="inlineStr">
        <is>
          <t>tickets_hubspot_team_id</t>
        </is>
      </c>
      <c r="B1126" s="29" t="inlineStr">
        <is>
          <t>HubSpot team · TEXT · HubSpot tickets</t>
        </is>
      </c>
      <c r="C1126" s="26" t="n"/>
      <c r="D1126" s="27">
        <f>IF(AND($C1126="x",$A1126&lt;&gt;""),$A1126,"")</f>
        <v/>
      </c>
    </row>
    <row r="1127">
      <c r="A1127" s="25" t="inlineStr">
        <is>
          <t>tickets_last_engagement_date</t>
        </is>
      </c>
      <c r="B1127" s="29" t="inlineStr">
        <is>
          <t>Date of last engagement · TIMESTAMP · HubSpot tickets</t>
        </is>
      </c>
      <c r="C1127" s="26" t="n"/>
      <c r="D1127" s="27">
        <f>IF(AND($C1127="x",$A1127&lt;&gt;""),$A1127,"")</f>
        <v/>
      </c>
    </row>
    <row r="1128">
      <c r="A1128" s="25" t="inlineStr">
        <is>
          <t>tickets_last_reply_date</t>
        </is>
      </c>
      <c r="B1128" s="29" t="inlineStr">
        <is>
          <t>Last customer reply date · TIMESTAMP · HubSpot tickets</t>
        </is>
      </c>
      <c r="C1128" s="26" t="n"/>
      <c r="D1128" s="27">
        <f>IF(AND($C1128="x",$A1128&lt;&gt;""),$A1128,"")</f>
        <v/>
      </c>
    </row>
    <row r="1129">
      <c r="A1129" s="25" t="inlineStr">
        <is>
          <t>tickets_notes_last_contacted</t>
        </is>
      </c>
      <c r="B1129" s="29" t="inlineStr">
        <is>
          <t>Last Contacted (Ticket Note) · TEXT · HubSpot tickets</t>
        </is>
      </c>
      <c r="C1129" s="26" t="n"/>
      <c r="D1129" s="27">
        <f>IF(AND($C1129="x",$A1129&lt;&gt;""),$A1129,"")</f>
        <v/>
      </c>
    </row>
    <row r="1130">
      <c r="A1130" s="25" t="inlineStr">
        <is>
          <t>tickets_notes_last_updated</t>
        </is>
      </c>
      <c r="B1130" s="29" t="inlineStr">
        <is>
          <t>Last Activity Date (Ticket Note) · TIMESTAMP · HubSpot tickets</t>
        </is>
      </c>
      <c r="C1130" s="26" t="n"/>
      <c r="D1130" s="27">
        <f>IF(AND($C1130="x",$A1130&lt;&gt;""),$A1130,"")</f>
        <v/>
      </c>
    </row>
    <row r="1131">
      <c r="A1131" s="25" t="inlineStr">
        <is>
          <t>tickets_notes_next_activity_date</t>
        </is>
      </c>
      <c r="B1131" s="29" t="inlineStr">
        <is>
          <t>Next Activity Date (Ticket Note) · TIMESTAMP · HubSpot tickets</t>
        </is>
      </c>
      <c r="C1131" s="26" t="n"/>
      <c r="D1131" s="27">
        <f>IF(AND($C1131="x",$A1131&lt;&gt;""),$A1131,"")</f>
        <v/>
      </c>
    </row>
    <row r="1132">
      <c r="A1132" s="25" t="inlineStr">
        <is>
          <t>tickets_nps_follow_up_answer</t>
        </is>
      </c>
      <c r="B1132" s="29" t="inlineStr">
        <is>
          <t>NPS follow up · TEXT · HubSpot tickets</t>
        </is>
      </c>
      <c r="C1132" s="26" t="n"/>
      <c r="D1132" s="27">
        <f>IF(AND($C1132="x",$A1132&lt;&gt;""),$A1132,"")</f>
        <v/>
      </c>
    </row>
    <row r="1133">
      <c r="A1133" s="25" t="inlineStr">
        <is>
          <t>tickets_nps_follow_up_question_version</t>
        </is>
      </c>
      <c r="B1133" s="29" t="inlineStr">
        <is>
          <t>NPS follow up question · TEXT · HubSpot tickets</t>
        </is>
      </c>
      <c r="C1133" s="26" t="n"/>
      <c r="D1133" s="27">
        <f>IF(AND($C1133="x",$A1133&lt;&gt;""),$A1133,"")</f>
        <v/>
      </c>
    </row>
    <row r="1134">
      <c r="A1134" s="25" t="inlineStr">
        <is>
          <t>tickets_nps_score</t>
        </is>
      </c>
      <c r="B1134" s="29" t="inlineStr">
        <is>
          <t>Conversation NPS score · TEXT · HubSpot tickets</t>
        </is>
      </c>
      <c r="C1134" s="26" t="n"/>
      <c r="D1134" s="27">
        <f>IF(AND($C1134="x",$A1134&lt;&gt;""),$A1134,"")</f>
        <v/>
      </c>
    </row>
    <row r="1135">
      <c r="A1135" s="25" t="inlineStr">
        <is>
          <t>tickets_num_contacted_notes</t>
        </is>
      </c>
      <c r="B1135" s="29" t="inlineStr">
        <is>
          <t>Number of times contacted (Ticket Note) · TEXT · HubSpot tickets</t>
        </is>
      </c>
      <c r="C1135" s="26" t="n"/>
      <c r="D1135" s="27">
        <f>IF(AND($C1135="x",$A1135&lt;&gt;""),$A1135,"")</f>
        <v/>
      </c>
    </row>
    <row r="1136">
      <c r="A1136" s="25" t="inlineStr">
        <is>
          <t>tickets_num_notes</t>
        </is>
      </c>
      <c r="B1136" s="29" t="inlineStr">
        <is>
          <t>Number of Sales Activities · TEXT · HubSpot tickets</t>
        </is>
      </c>
      <c r="C1136" s="26" t="n"/>
      <c r="D1136" s="27">
        <f>IF(AND($C1136="x",$A1136&lt;&gt;""),$A1136,"")</f>
        <v/>
      </c>
    </row>
    <row r="1137">
      <c r="A1137" s="25" t="inlineStr">
        <is>
          <t>tickets_source_ref</t>
        </is>
      </c>
      <c r="B1137" s="29" t="inlineStr">
        <is>
          <t>Reference to source-specific object · TEXT · HubSpot tickets</t>
        </is>
      </c>
      <c r="C1137" s="26" t="n"/>
      <c r="D1137" s="27">
        <f>IF(AND($C1137="x",$A1137&lt;&gt;""),$A1137,"")</f>
        <v/>
      </c>
    </row>
    <row r="1138">
      <c r="A1138" s="25" t="inlineStr">
        <is>
          <t>tickets_source_thread_id</t>
        </is>
      </c>
      <c r="B1138" s="29" t="inlineStr">
        <is>
          <t>Reference to email thread · TEXT · HubSpot tickets</t>
        </is>
      </c>
      <c r="C1138" s="26" t="n"/>
      <c r="D1138" s="27">
        <f>IF(AND($C1138="x",$A1138&lt;&gt;""),$A1138,"")</f>
        <v/>
      </c>
    </row>
    <row r="1139">
      <c r="A1139" s="25" t="inlineStr">
        <is>
          <t>tickets_source_type</t>
        </is>
      </c>
      <c r="B1139" s="29" t="inlineStr">
        <is>
          <t>Tickets Source Type · TEXT · HubSpot tickets</t>
        </is>
      </c>
      <c r="C1139" s="26" t="n"/>
      <c r="D1139" s="27">
        <f>IF(AND($C1139="x",$A1139&lt;&gt;""),$A1139,"")</f>
        <v/>
      </c>
    </row>
    <row r="1140">
      <c r="A1140" s="25" t="inlineStr">
        <is>
          <t>tickets_subject</t>
        </is>
      </c>
      <c r="B1140" s="29" t="inlineStr">
        <is>
          <t>Ticket name · TEXT · HubSpot tickets</t>
        </is>
      </c>
      <c r="C1140" s="26" t="n"/>
      <c r="D1140" s="27">
        <f>IF(AND($C1140="x",$A1140&lt;&gt;""),$A1140,"")</f>
        <v/>
      </c>
    </row>
    <row r="1141">
      <c r="A1141" s="25" t="inlineStr">
        <is>
          <t>tickets_tags</t>
        </is>
      </c>
      <c r="B1141" s="29" t="inlineStr">
        <is>
          <t>Tags · TEXT · HubSpot tickets</t>
        </is>
      </c>
      <c r="C1141" s="26" t="n"/>
      <c r="D1141" s="27">
        <f>IF(AND($C1141="x",$A1141&lt;&gt;""),$A1141,"")</f>
        <v/>
      </c>
    </row>
    <row r="1142">
      <c r="A1142" s="25" t="inlineStr">
        <is>
          <t>tickets_time_to_close</t>
        </is>
      </c>
      <c r="B1142" s="29" t="inlineStr">
        <is>
          <t>Time to close · TEXT · HubSpot tickets</t>
        </is>
      </c>
      <c r="C1142" s="26" t="n"/>
      <c r="D1142" s="27">
        <f>IF(AND($C1142="x",$A1142&lt;&gt;""),$A1142,"")</f>
        <v/>
      </c>
    </row>
    <row r="1143">
      <c r="A1143" s="25" t="inlineStr">
        <is>
          <t>tickets_time_to_first_agent_reply</t>
        </is>
      </c>
      <c r="B1143" s="29" t="inlineStr">
        <is>
          <t>Time to first agent email reply · TEXT · HubSpot tickets</t>
        </is>
      </c>
      <c r="C1143" s="26" t="n"/>
      <c r="D1143" s="27">
        <f>IF(AND($C1143="x",$A1143&lt;&gt;""),$A1143,"")</f>
        <v/>
      </c>
    </row>
    <row r="1144">
      <c r="A1144" s="25" t="inlineStr">
        <is>
          <t>ticketspipeline_count</t>
        </is>
      </c>
      <c r="B1144" s="29" t="inlineStr">
        <is>
          <t>Tickets Pipeline count · NUMERIC · HubSpot ticketspipeline</t>
        </is>
      </c>
      <c r="C1144" s="26" t="n"/>
      <c r="D1144" s="27">
        <f>IF(AND($C1144="x",$A1144&lt;&gt;""),$A1144,"")</f>
        <v/>
      </c>
    </row>
    <row r="1145">
      <c r="A1145" s="25" t="inlineStr">
        <is>
          <t>ticketspipeline_id</t>
        </is>
      </c>
      <c r="B1145" s="29" t="inlineStr">
        <is>
          <t>Tickets Pipeline ID · TEXT · HubSpot ticketspipeline</t>
        </is>
      </c>
      <c r="C1145" s="26" t="n"/>
      <c r="D1145" s="27">
        <f>IF(AND($C1145="x",$A1145&lt;&gt;""),$A1145,"")</f>
        <v/>
      </c>
    </row>
    <row r="1146">
      <c r="A1146" s="25" t="inlineStr">
        <is>
          <t>ticketspipeline_name</t>
        </is>
      </c>
      <c r="B1146" s="29" t="inlineStr">
        <is>
          <t>Tickets Pipeline Name · TEXT · HubSpot ticketspipeline</t>
        </is>
      </c>
      <c r="C1146" s="26" t="n"/>
      <c r="D1146" s="27">
        <f>IF(AND($C1146="x",$A1146&lt;&gt;""),$A1146,"")</f>
        <v/>
      </c>
    </row>
    <row r="1147">
      <c r="A1147" s="25" t="inlineStr">
        <is>
          <t>ticketspipeline_stage_created_at</t>
        </is>
      </c>
      <c r="B1147" s="29" t="inlineStr">
        <is>
          <t>Tickets Pipeline Stage Created Date · TIMESTAMP · HubSpot ticketspipeline</t>
        </is>
      </c>
      <c r="C1147" s="26" t="n"/>
      <c r="D1147" s="27">
        <f>IF(AND($C1147="x",$A1147&lt;&gt;""),$A1147,"")</f>
        <v/>
      </c>
    </row>
    <row r="1148">
      <c r="A1148" s="25" t="inlineStr">
        <is>
          <t>ticketspipeline_stage_display_order</t>
        </is>
      </c>
      <c r="B1148" s="29" t="inlineStr">
        <is>
          <t>Tickets Pipeline Stage Display Order Number · NUMERIC · HubSpot ticketspipeline</t>
        </is>
      </c>
      <c r="C1148" s="26" t="n"/>
      <c r="D1148" s="27">
        <f>IF(AND($C1148="x",$A1148&lt;&gt;""),$A1148,"")</f>
        <v/>
      </c>
    </row>
    <row r="1149">
      <c r="A1149" s="25" t="inlineStr">
        <is>
          <t>ticketspipeline_stage_id</t>
        </is>
      </c>
      <c r="B1149" s="29" t="inlineStr">
        <is>
          <t>Tickets Pipeline Stage ID · TEXT · HubSpot ticketspipeline</t>
        </is>
      </c>
      <c r="C1149" s="26" t="n"/>
      <c r="D1149" s="27">
        <f>IF(AND($C1149="x",$A1149&lt;&gt;""),$A1149,"")</f>
        <v/>
      </c>
    </row>
    <row r="1150">
      <c r="A1150" s="25" t="inlineStr">
        <is>
          <t>ticketspipeline_stage_is_archived</t>
        </is>
      </c>
      <c r="B1150" s="29" t="inlineStr">
        <is>
          <t>Tickets Pipeline Is Stage Archived · BOOLEAN · HubSpot ticketspipeline</t>
        </is>
      </c>
      <c r="C1150" s="26" t="n"/>
      <c r="D1150" s="27">
        <f>IF(AND($C1150="x",$A1150&lt;&gt;""),$A1150,"")</f>
        <v/>
      </c>
    </row>
    <row r="1151">
      <c r="A1151" s="25" t="inlineStr">
        <is>
          <t>ticketspipeline_stage_is_closed</t>
        </is>
      </c>
      <c r="B1151" s="29" t="inlineStr">
        <is>
          <t>Tickets Pipeline Is Closed · BOOLEAN · HubSpot ticketspipeline</t>
        </is>
      </c>
      <c r="C1151" s="26" t="n"/>
      <c r="D1151" s="27">
        <f>IF(AND($C1151="x",$A1151&lt;&gt;""),$A1151,"")</f>
        <v/>
      </c>
    </row>
    <row r="1152">
      <c r="A1152" s="25" t="inlineStr">
        <is>
          <t>ticketspipeline_stage_name</t>
        </is>
      </c>
      <c r="B1152" s="29" t="inlineStr">
        <is>
          <t>Tickets Pipeline Stage Name · TEXT · HubSpot ticketspipeline</t>
        </is>
      </c>
      <c r="C1152" s="26" t="n"/>
      <c r="D1152" s="27">
        <f>IF(AND($C1152="x",$A1152&lt;&gt;""),$A1152,"")</f>
        <v/>
      </c>
    </row>
    <row r="1153">
      <c r="A1153" s="25" t="inlineStr">
        <is>
          <t>ticketspipeline_stage_updated_at</t>
        </is>
      </c>
      <c r="B1153" s="29" t="inlineStr">
        <is>
          <t>Tickets Pipeline Stage Last Modified Date · TIMESTAMP · HubSpot ticketspipeline</t>
        </is>
      </c>
      <c r="C1153" s="26" t="n"/>
      <c r="D1153" s="27">
        <f>IF(AND($C1153="x",$A1153&lt;&gt;""),$A1153,"")</f>
        <v/>
      </c>
    </row>
    <row r="1154">
      <c r="A1154" s="22" t="inlineStr">
        <is>
          <t>Eigen veld toevoegen: zet hieronder het Windsor-veld-id in kolom A en een x in kolom C (tot rij 1164).</t>
        </is>
      </c>
    </row>
    <row r="1155">
      <c r="A1155" s="30" t="n"/>
      <c r="C1155" s="30" t="n"/>
      <c r="D1155" s="27">
        <f>IF(AND($C1155="x",$A1155&lt;&gt;""),$A1155,"")</f>
        <v/>
      </c>
    </row>
    <row r="1156">
      <c r="A1156" s="30" t="n"/>
      <c r="C1156" s="30" t="n"/>
      <c r="D1156" s="27">
        <f>IF(AND($C1156="x",$A1156&lt;&gt;""),$A1156,"")</f>
        <v/>
      </c>
    </row>
    <row r="1157">
      <c r="A1157" s="30" t="n"/>
      <c r="C1157" s="30" t="n"/>
      <c r="D1157" s="27">
        <f>IF(AND($C1157="x",$A1157&lt;&gt;""),$A1157,"")</f>
        <v/>
      </c>
    </row>
    <row r="1158">
      <c r="A1158" s="30" t="n"/>
      <c r="C1158" s="30" t="n"/>
      <c r="D1158" s="27">
        <f>IF(AND($C1158="x",$A1158&lt;&gt;""),$A1158,"")</f>
        <v/>
      </c>
    </row>
    <row r="1159">
      <c r="A1159" s="30" t="n"/>
      <c r="C1159" s="30" t="n"/>
      <c r="D1159" s="27">
        <f>IF(AND($C1159="x",$A1159&lt;&gt;""),$A1159,"")</f>
        <v/>
      </c>
    </row>
    <row r="1160">
      <c r="A1160" s="30" t="n"/>
      <c r="C1160" s="30" t="n"/>
      <c r="D1160" s="27">
        <f>IF(AND($C1160="x",$A1160&lt;&gt;""),$A1160,"")</f>
        <v/>
      </c>
    </row>
    <row r="1161">
      <c r="A1161" s="30" t="n"/>
      <c r="C1161" s="30" t="n"/>
      <c r="D1161" s="27">
        <f>IF(AND($C1161="x",$A1161&lt;&gt;""),$A1161,"")</f>
        <v/>
      </c>
    </row>
    <row r="1162">
      <c r="A1162" s="30" t="n"/>
      <c r="C1162" s="30" t="n"/>
      <c r="D1162" s="27">
        <f>IF(AND($C1162="x",$A1162&lt;&gt;""),$A1162,"")</f>
        <v/>
      </c>
    </row>
    <row r="1163">
      <c r="A1163" s="30" t="n"/>
      <c r="C1163" s="30" t="n"/>
      <c r="D1163" s="27">
        <f>IF(AND($C1163="x",$A1163&lt;&gt;""),$A1163,"")</f>
        <v/>
      </c>
    </row>
    <row r="1164">
      <c r="A1164" s="30" t="n"/>
      <c r="C1164" s="30" t="n"/>
      <c r="D1164" s="27">
        <f>IF(AND($C1164="x",$A1164&lt;&gt;""),$A1164,"")</f>
        <v/>
      </c>
    </row>
  </sheetData>
  <mergeCells count="3">
    <mergeCell ref="A1154:C1154"/>
    <mergeCell ref="B8:D8"/>
    <mergeCell ref="A21:C21"/>
  </mergeCells>
  <dataValidations count="1">
    <dataValidation sqref="C12 C13 C14 C15 C16 C17 C18 C19 C20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C1005 C1006 C1007 C1008 C1009 C1010 C1011 C1012 C1013 C1014 C1015 C1016 C1017 C1018 C1019 C1020 C1021 C1022 C1023 C1024 C1025 C1026 C1027 C1028 C1029 C1030 C1031 C1032 C1033 C1034 C1035 C1036 C1037 C1038 C1039 C1040 C1041 C1042 C1043 C1044 C1045 C1046 C1047 C1048 C1049 C1050 C1051 C1052 C1053 C1054 C1055 C1056 C1057 C1058 C1059 C1060 C1061 C1062 C1063 C1064 C1065 C1066 C1067 C1068 C1069 C1070 C1071 C1072 C1073 C1074 C1075 C1076 C1077 C1078 C1079 C1080 C1081 C1082 C1083 C1084 C1085 C1086 C1087 C1088 C1089 C1090 C1091 C1092 C1093 C1094 C1095 C1096 C1097 C1098 C1099 C1100 C1101 C1102 C1103 C1104 C1105 C1106 C1107 C1108 C1109 C1110 C1111 C1112 C1113 C1114 C1115 C1116 C1117 C1118 C1119 C1120 C1121 C1122 C1123 C1124 C1125 C1126 C1127 C1128 C1129 C1130 C1131 C1132 C1133 C1134 C1135 C1136 C1137 C1138 C1139 C1140 C1141 C1142 C1143 C1144 C1145 C1146 C1147 C1148 C1149 C1150 C1151 C1152 C1153 C1155 C1156 C1157 C1158 C1159 C1160 C1161 C1162 C1163 C1164"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64"/>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HubSpot deals</t>
        </is>
      </c>
      <c r="C1" s="22" t="inlineStr">
        <is>
          <t>Status: Nieuw — dashboard leest dit nog niet · CRM</t>
        </is>
      </c>
    </row>
    <row r="2">
      <c r="A2" s="3" t="inlineStr">
        <is>
          <t>Connector</t>
        </is>
      </c>
      <c r="B2" s="6" t="inlineStr">
        <is>
          <t>hubspot</t>
        </is>
      </c>
    </row>
    <row r="3">
      <c r="A3" s="3" t="inlineStr">
        <is>
          <t>Account-id (uit Instellingen)</t>
        </is>
      </c>
      <c r="B3" s="6" t="inlineStr"/>
      <c r="C3" s="8" t="inlineStr">
        <is>
          <t>Leeg = geen select_accounts in de URL</t>
        </is>
      </c>
    </row>
    <row r="4">
      <c r="A4" s="3" t="inlineStr">
        <is>
          <t>Taaknaam (Task name)</t>
        </is>
      </c>
      <c r="B4" s="23">
        <f>"Windsor - Sheets - HubSpot deals - "&amp;Instellingen!$B$3</f>
        <v/>
      </c>
    </row>
    <row r="5">
      <c r="A5" s="3" t="inlineStr">
        <is>
          <t>Tabnaam (Sheet Name)</t>
        </is>
      </c>
      <c r="B5" s="23">
        <f>"HubSpot - deals - "&amp;Instellingen!$B$3&amp;" - windsor.ai"</f>
        <v/>
      </c>
      <c r="C5" s="8" t="inlineStr">
        <is>
          <t>Herkenning in api/_sheetdata.js gaat op bron + niveau in deze naam; hou het voorstel aan.</t>
        </is>
      </c>
    </row>
    <row r="6">
      <c r="A6" s="3" t="inlineStr">
        <is>
          <t>Columns to Match (rows to replace)</t>
        </is>
      </c>
      <c r="B6" s="6" t="inlineStr">
        <is>
          <t>deal_createdate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$1164)&amp;IF($B$3&lt;&gt;"","&amp;select_accounts="&amp;$B$3,"")&amp;IF(Instellingen!$B$5&lt;&gt;"","&amp;_field_headers="&amp;Instellingen!$B$5,"")</f>
        <v/>
      </c>
    </row>
    <row r="9">
      <c r="A9" s="3" t="inlineStr">
        <is>
          <t>Aantal velden in de query</t>
        </is>
      </c>
      <c r="B9" s="6">
        <f>COUNTIF($C$12:$C$1164,"x")</f>
        <v/>
      </c>
    </row>
    <row r="11">
      <c r="A11" s="10" t="inlineStr">
        <is>
          <t>Veld (Windsor-id)</t>
        </is>
      </c>
      <c r="B11" s="10" t="inlineStr">
        <is>
          <t>Gebruik in het dashboard · Windsor-naam · type</t>
        </is>
      </c>
      <c r="C11" s="10" t="inlineStr">
        <is>
          <t>Opnemen (x)</t>
        </is>
      </c>
      <c r="D11" s="10" t="inlineStr">
        <is>
          <t>→ query</t>
        </is>
      </c>
    </row>
    <row r="12">
      <c r="A12" s="16" t="inlineStr">
        <is>
          <t>deal_hs_object_id</t>
        </is>
      </c>
      <c r="B12" s="25" t="inlineStr">
        <is>
          <t>Deal-id (geen 'deal_id') · Windsor: Deal ID (HubSpot) · TEXT</t>
        </is>
      </c>
      <c r="C12" s="26" t="inlineStr">
        <is>
          <t>x</t>
        </is>
      </c>
      <c r="D12" s="27">
        <f>IF(AND($C12="x",$A12&lt;&gt;""),$A12,"")</f>
        <v/>
      </c>
    </row>
    <row r="13">
      <c r="A13" s="16" t="inlineStr">
        <is>
          <t>deal_dealname</t>
        </is>
      </c>
      <c r="B13" s="25" t="inlineStr">
        <is>
          <t>Naam · Windsor: Deal Name · TEXT</t>
        </is>
      </c>
      <c r="C13" s="26" t="inlineStr">
        <is>
          <t>x</t>
        </is>
      </c>
      <c r="D13" s="27">
        <f>IF(AND($C13="x",$A13&lt;&gt;""),$A13,"")</f>
        <v/>
      </c>
    </row>
    <row r="14">
      <c r="A14" s="16" t="inlineStr">
        <is>
          <t>deal_amount</t>
        </is>
      </c>
      <c r="B14" s="25" t="inlineStr">
        <is>
          <t>Bedrag · Windsor: Deal Amount · NUMERIC</t>
        </is>
      </c>
      <c r="C14" s="26" t="inlineStr">
        <is>
          <t>x</t>
        </is>
      </c>
      <c r="D14" s="27">
        <f>IF(AND($C14="x",$A14&lt;&gt;""),$A14,"")</f>
        <v/>
      </c>
    </row>
    <row r="15">
      <c r="A15" s="16" t="inlineStr">
        <is>
          <t>deal_dealstage</t>
        </is>
      </c>
      <c r="B15" s="25" t="inlineStr">
        <is>
          <t>Fase · Windsor: Deal Stage · TEXT</t>
        </is>
      </c>
      <c r="C15" s="26" t="inlineStr">
        <is>
          <t>x</t>
        </is>
      </c>
      <c r="D15" s="27">
        <f>IF(AND($C15="x",$A15&lt;&gt;""),$A15,"")</f>
        <v/>
      </c>
    </row>
    <row r="16">
      <c r="A16" s="16" t="inlineStr">
        <is>
          <t>deal_pipeline</t>
        </is>
      </c>
      <c r="B16" s="25" t="inlineStr">
        <is>
          <t>Pipeline · Windsor: Deal Pipeline · TEXT</t>
        </is>
      </c>
      <c r="C16" s="26" t="inlineStr">
        <is>
          <t>x</t>
        </is>
      </c>
      <c r="D16" s="27">
        <f>IF(AND($C16="x",$A16&lt;&gt;""),$A16,"")</f>
        <v/>
      </c>
    </row>
    <row r="17">
      <c r="A17" s="16" t="inlineStr">
        <is>
          <t>deal_createdate</t>
        </is>
      </c>
      <c r="B17" s="25" t="inlineStr">
        <is>
          <t>Aangemaakt · Windsor: Deal Create Date · TIMESTAMP</t>
        </is>
      </c>
      <c r="C17" s="26" t="inlineStr">
        <is>
          <t>x</t>
        </is>
      </c>
      <c r="D17" s="27">
        <f>IF(AND($C17="x",$A17&lt;&gt;""),$A17,"")</f>
        <v/>
      </c>
    </row>
    <row r="18">
      <c r="A18" s="16" t="inlineStr">
        <is>
          <t>deal_closedate</t>
        </is>
      </c>
      <c r="B18" s="25" t="inlineStr">
        <is>
          <t>Gesloten · Windsor: Deal Close Date · TIMESTAMP</t>
        </is>
      </c>
      <c r="C18" s="26" t="inlineStr">
        <is>
          <t>x</t>
        </is>
      </c>
      <c r="D18" s="27">
        <f>IF(AND($C18="x",$A18&lt;&gt;""),$A18,"")</f>
        <v/>
      </c>
    </row>
    <row r="19">
      <c r="A19" s="28" t="inlineStr">
        <is>
          <t>— Overige Windsor-velden van connector 'hubspot' (1134; weergavenaam · type · rapport). Zet een x om ze op te nemen. —</t>
        </is>
      </c>
      <c r="D19" s="27" t="inlineStr"/>
    </row>
    <row r="20">
      <c r="A20" s="25" t="inlineStr">
        <is>
          <t>analytics_bouncerate</t>
        </is>
      </c>
      <c r="B20" s="29" t="inlineStr">
        <is>
          <t>Analytics Bounce Rate · PERCENT · HubSpot Analytics</t>
        </is>
      </c>
      <c r="C20" s="26" t="n"/>
      <c r="D20" s="27">
        <f>IF(AND($C20="x",$A20&lt;&gt;""),$A20,"")</f>
        <v/>
      </c>
    </row>
    <row r="21">
      <c r="A21" s="25" t="inlineStr">
        <is>
          <t>analytics_bounces</t>
        </is>
      </c>
      <c r="B21" s="29" t="inlineStr">
        <is>
          <t>Analytics Bounces · NUMERIC · HubSpot Analytics</t>
        </is>
      </c>
      <c r="C21" s="26" t="n"/>
      <c r="D21" s="27">
        <f>IF(AND($C21="x",$A21&lt;&gt;""),$A21,"")</f>
        <v/>
      </c>
    </row>
    <row r="22">
      <c r="A22" s="25" t="inlineStr">
        <is>
          <t>analytics_breakdown</t>
        </is>
      </c>
      <c r="B22" s="29" t="inlineStr">
        <is>
          <t>Analytics Breakdown · TEXT · HubSpot Analytics</t>
        </is>
      </c>
      <c r="C22" s="26" t="n"/>
      <c r="D22" s="27">
        <f>IF(AND($C22="x",$A22&lt;&gt;""),$A22,"")</f>
        <v/>
      </c>
    </row>
    <row r="23">
      <c r="A23" s="25" t="inlineStr">
        <is>
          <t>analytics_breakdown_type</t>
        </is>
      </c>
      <c r="B23" s="29" t="inlineStr">
        <is>
          <t>Analytics Breakdown Type · TEXT · HubSpot Analytics</t>
        </is>
      </c>
      <c r="C23" s="26" t="n"/>
      <c r="D23" s="27">
        <f>IF(AND($C23="x",$A23&lt;&gt;""),$A23,"")</f>
        <v/>
      </c>
    </row>
    <row r="24">
      <c r="A24" s="25" t="inlineStr">
        <is>
          <t>analytics_contacts</t>
        </is>
      </c>
      <c r="B24" s="29" t="inlineStr">
        <is>
          <t>Analytics Contacts · NUMERIC · HubSpot Analytics</t>
        </is>
      </c>
      <c r="C24" s="26" t="n"/>
      <c r="D24" s="27">
        <f>IF(AND($C24="x",$A24&lt;&gt;""),$A24,"")</f>
        <v/>
      </c>
    </row>
    <row r="25">
      <c r="A25" s="25" t="inlineStr">
        <is>
          <t>analytics_contactsperpageview</t>
        </is>
      </c>
      <c r="B25" s="29" t="inlineStr">
        <is>
          <t>Analytics Contacts Per Page View · NUMERIC · HubSpot Analytics</t>
        </is>
      </c>
      <c r="C25" s="26" t="n"/>
      <c r="D25" s="27">
        <f>IF(AND($C25="x",$A25&lt;&gt;""),$A25,"")</f>
        <v/>
      </c>
    </row>
    <row r="26">
      <c r="A26" s="25" t="inlineStr">
        <is>
          <t>analytics_contacttocustomerrate</t>
        </is>
      </c>
      <c r="B26" s="29" t="inlineStr">
        <is>
          <t>Analytics Contact To Customer Rate · PERCENT · HubSpot Analytics</t>
        </is>
      </c>
      <c r="C26" s="26" t="n"/>
      <c r="D26" s="27">
        <f>IF(AND($C26="x",$A26&lt;&gt;""),$A26,"")</f>
        <v/>
      </c>
    </row>
    <row r="27">
      <c r="A27" s="25" t="inlineStr">
        <is>
          <t>analytics_customers</t>
        </is>
      </c>
      <c r="B27" s="29" t="inlineStr">
        <is>
          <t>Analytics Customers · NUMERIC · HubSpot Analytics</t>
        </is>
      </c>
      <c r="C27" s="26" t="n"/>
      <c r="D27" s="27">
        <f>IF(AND($C27="x",$A27&lt;&gt;""),$A27,"")</f>
        <v/>
      </c>
    </row>
    <row r="28">
      <c r="A28" s="25" t="inlineStr">
        <is>
          <t>analytics_customersperpageview</t>
        </is>
      </c>
      <c r="B28" s="29" t="inlineStr">
        <is>
          <t>Analytics Customers Per Page View · NUMERIC · HubSpot Analytics</t>
        </is>
      </c>
      <c r="C28" s="26" t="n"/>
      <c r="D28" s="27">
        <f>IF(AND($C28="x",$A28&lt;&gt;""),$A28,"")</f>
        <v/>
      </c>
    </row>
    <row r="29">
      <c r="A29" s="25" t="inlineStr">
        <is>
          <t>analytics_date</t>
        </is>
      </c>
      <c r="B29" s="29" t="inlineStr">
        <is>
          <t>Analytics Date · DATE · HubSpot Analytics</t>
        </is>
      </c>
      <c r="C29" s="26" t="n"/>
      <c r="D29" s="27">
        <f>IF(AND($C29="x",$A29&lt;&gt;""),$A29,"")</f>
        <v/>
      </c>
    </row>
    <row r="30">
      <c r="A30" s="25" t="inlineStr">
        <is>
          <t>analytics_newvisitorsessionrate</t>
        </is>
      </c>
      <c r="B30" s="29" t="inlineStr">
        <is>
          <t>Analytics New Visitor Session Rate · PERCENT · HubSpot Analytics</t>
        </is>
      </c>
      <c r="C30" s="26" t="n"/>
      <c r="D30" s="27">
        <f>IF(AND($C30="x",$A30&lt;&gt;""),$A30,"")</f>
        <v/>
      </c>
    </row>
    <row r="31">
      <c r="A31" s="25" t="inlineStr">
        <is>
          <t>analytics_opportunities</t>
        </is>
      </c>
      <c r="B31" s="29" t="inlineStr">
        <is>
          <t>Analytics Opportunities · NUMERIC · HubSpot Analytics</t>
        </is>
      </c>
      <c r="C31" s="26" t="n"/>
      <c r="D31" s="27">
        <f>IF(AND($C31="x",$A31&lt;&gt;""),$A31,"")</f>
        <v/>
      </c>
    </row>
    <row r="32">
      <c r="A32" s="25" t="inlineStr">
        <is>
          <t>analytics_others</t>
        </is>
      </c>
      <c r="B32" s="29" t="inlineStr">
        <is>
          <t>Analytics Others · NUMERIC · HubSpot Analytics</t>
        </is>
      </c>
      <c r="C32" s="26" t="n"/>
      <c r="D32" s="27">
        <f>IF(AND($C32="x",$A32&lt;&gt;""),$A32,"")</f>
        <v/>
      </c>
    </row>
    <row r="33">
      <c r="A33" s="25" t="inlineStr">
        <is>
          <t>analytics_pageviewsminusexits</t>
        </is>
      </c>
      <c r="B33" s="29" t="inlineStr">
        <is>
          <t>Analytics Page Views Minus Exits · NUMERIC · HubSpot Analytics</t>
        </is>
      </c>
      <c r="C33" s="26" t="n"/>
      <c r="D33" s="27">
        <f>IF(AND($C33="x",$A33&lt;&gt;""),$A33,"")</f>
        <v/>
      </c>
    </row>
    <row r="34">
      <c r="A34" s="25" t="inlineStr">
        <is>
          <t>analytics_pageviewspersession</t>
        </is>
      </c>
      <c r="B34" s="29" t="inlineStr">
        <is>
          <t>Analytics Page Views Per Session · NUMERIC · HubSpot Analytics</t>
        </is>
      </c>
      <c r="C34" s="26" t="n"/>
      <c r="D34" s="27">
        <f>IF(AND($C34="x",$A34&lt;&gt;""),$A34,"")</f>
        <v/>
      </c>
    </row>
    <row r="35">
      <c r="A35" s="25" t="inlineStr">
        <is>
          <t>analytics_rawviews</t>
        </is>
      </c>
      <c r="B35" s="29" t="inlineStr">
        <is>
          <t>Analytics Raw Views · NUMERIC · HubSpot Analytics</t>
        </is>
      </c>
      <c r="C35" s="26" t="n"/>
      <c r="D35" s="27">
        <f>IF(AND($C35="x",$A35&lt;&gt;""),$A35,"")</f>
        <v/>
      </c>
    </row>
    <row r="36">
      <c r="A36" s="25" t="inlineStr">
        <is>
          <t>analytics_returningvisits</t>
        </is>
      </c>
      <c r="B36" s="29" t="inlineStr">
        <is>
          <t>Analytics Returning Visits · NUMERIC · HubSpot Analytics</t>
        </is>
      </c>
      <c r="C36" s="26" t="n"/>
      <c r="D36" s="27">
        <f>IF(AND($C36="x",$A36&lt;&gt;""),$A36,"")</f>
        <v/>
      </c>
    </row>
    <row r="37">
      <c r="A37" s="25" t="inlineStr">
        <is>
          <t>analytics_sessiontocontactrate</t>
        </is>
      </c>
      <c r="B37" s="29" t="inlineStr">
        <is>
          <t>Analytics Session To Contact Rate · PERCENT · HubSpot Analytics</t>
        </is>
      </c>
      <c r="C37" s="26" t="n"/>
      <c r="D37" s="27">
        <f>IF(AND($C37="x",$A37&lt;&gt;""),$A37,"")</f>
        <v/>
      </c>
    </row>
    <row r="38">
      <c r="A38" s="25" t="inlineStr">
        <is>
          <t>analytics_standardviews</t>
        </is>
      </c>
      <c r="B38" s="29" t="inlineStr">
        <is>
          <t>Analytics Standard Views · NUMERIC · HubSpot Analytics</t>
        </is>
      </c>
      <c r="C38" s="26" t="n"/>
      <c r="D38" s="27">
        <f>IF(AND($C38="x",$A38&lt;&gt;""),$A38,"")</f>
        <v/>
      </c>
    </row>
    <row r="39">
      <c r="A39" s="25" t="inlineStr">
        <is>
          <t>analytics_subscribers</t>
        </is>
      </c>
      <c r="B39" s="29" t="inlineStr">
        <is>
          <t>Analytics Subscribers · NUMERIC · HubSpot Analytics</t>
        </is>
      </c>
      <c r="C39" s="26" t="n"/>
      <c r="D39" s="27">
        <f>IF(AND($C39="x",$A39&lt;&gt;""),$A39,"")</f>
        <v/>
      </c>
    </row>
    <row r="40">
      <c r="A40" s="25" t="inlineStr">
        <is>
          <t>analytics_time</t>
        </is>
      </c>
      <c r="B40" s="29" t="inlineStr">
        <is>
          <t>Analytics Time · NUMERIC · HubSpot Analytics</t>
        </is>
      </c>
      <c r="C40" s="26" t="n"/>
      <c r="D40" s="27">
        <f>IF(AND($C40="x",$A40&lt;&gt;""),$A40,"")</f>
        <v/>
      </c>
    </row>
    <row r="41">
      <c r="A41" s="25" t="inlineStr">
        <is>
          <t>analytics_timepersession</t>
        </is>
      </c>
      <c r="B41" s="29" t="inlineStr">
        <is>
          <t>Analytics Time Per Session · NUMERIC · HubSpot Analytics</t>
        </is>
      </c>
      <c r="C41" s="26" t="n"/>
      <c r="D41" s="27">
        <f>IF(AND($C41="x",$A41&lt;&gt;""),$A41,"")</f>
        <v/>
      </c>
    </row>
    <row r="42">
      <c r="A42" s="25" t="inlineStr">
        <is>
          <t>analytics_total_bouncerate</t>
        </is>
      </c>
      <c r="B42" s="29" t="inlineStr">
        <is>
          <t>Analytics Total Bounce Rate · PERCENT · HubSpot Analytics</t>
        </is>
      </c>
      <c r="C42" s="26" t="n"/>
      <c r="D42" s="27">
        <f>IF(AND($C42="x",$A42&lt;&gt;""),$A42,"")</f>
        <v/>
      </c>
    </row>
    <row r="43">
      <c r="A43" s="25" t="inlineStr">
        <is>
          <t>analytics_total_bounces</t>
        </is>
      </c>
      <c r="B43" s="29" t="inlineStr">
        <is>
          <t>Analytics Total Bounces · NUMERIC · HubSpot Analytics</t>
        </is>
      </c>
      <c r="C43" s="26" t="n"/>
      <c r="D43" s="27">
        <f>IF(AND($C43="x",$A43&lt;&gt;""),$A43,"")</f>
        <v/>
      </c>
    </row>
    <row r="44">
      <c r="A44" s="25" t="inlineStr">
        <is>
          <t>analytics_total_contacts</t>
        </is>
      </c>
      <c r="B44" s="29" t="inlineStr">
        <is>
          <t>Analytics Total Contacts · NUMERIC · HubSpot Analytics</t>
        </is>
      </c>
      <c r="C44" s="26" t="n"/>
      <c r="D44" s="27">
        <f>IF(AND($C44="x",$A44&lt;&gt;""),$A44,"")</f>
        <v/>
      </c>
    </row>
    <row r="45">
      <c r="A45" s="25" t="inlineStr">
        <is>
          <t>analytics_total_contactsperpageview</t>
        </is>
      </c>
      <c r="B45" s="29" t="inlineStr">
        <is>
          <t>Analytics Total Contacts Per Page View · NUMERIC · HubSpot Analytics</t>
        </is>
      </c>
      <c r="C45" s="26" t="n"/>
      <c r="D45" s="27">
        <f>IF(AND($C45="x",$A45&lt;&gt;""),$A45,"")</f>
        <v/>
      </c>
    </row>
    <row r="46">
      <c r="A46" s="25" t="inlineStr">
        <is>
          <t>analytics_total_contacttocustomerrate</t>
        </is>
      </c>
      <c r="B46" s="29" t="inlineStr">
        <is>
          <t>Analytics Total Contact To Customer Rate · PERCENT · HubSpot Analytics</t>
        </is>
      </c>
      <c r="C46" s="26" t="n"/>
      <c r="D46" s="27">
        <f>IF(AND($C46="x",$A46&lt;&gt;""),$A46,"")</f>
        <v/>
      </c>
    </row>
    <row r="47">
      <c r="A47" s="25" t="inlineStr">
        <is>
          <t>analytics_total_customers</t>
        </is>
      </c>
      <c r="B47" s="29" t="inlineStr">
        <is>
          <t>Analytics Total Customers · NUMERIC · HubSpot Analytics</t>
        </is>
      </c>
      <c r="C47" s="26" t="n"/>
      <c r="D47" s="27">
        <f>IF(AND($C47="x",$A47&lt;&gt;""),$A47,"")</f>
        <v/>
      </c>
    </row>
    <row r="48">
      <c r="A48" s="25" t="inlineStr">
        <is>
          <t>analytics_total_customersperpageview</t>
        </is>
      </c>
      <c r="B48" s="29" t="inlineStr">
        <is>
          <t>Analytics Total Customers Per Page View · NUMERIC · HubSpot Analytics</t>
        </is>
      </c>
      <c r="C48" s="26" t="n"/>
      <c r="D48" s="27">
        <f>IF(AND($C48="x",$A48&lt;&gt;""),$A48,"")</f>
        <v/>
      </c>
    </row>
    <row r="49">
      <c r="A49" s="25" t="inlineStr">
        <is>
          <t>analytics_total_desktop</t>
        </is>
      </c>
      <c r="B49" s="29" t="inlineStr">
        <is>
          <t>Analytics Total Desktop · NUMERIC · HubSpot Analytics</t>
        </is>
      </c>
      <c r="C49" s="26" t="n"/>
      <c r="D49" s="27">
        <f>IF(AND($C49="x",$A49&lt;&gt;""),$A49,"")</f>
        <v/>
      </c>
    </row>
    <row r="50">
      <c r="A50" s="25" t="inlineStr">
        <is>
          <t>analytics_total_directtraffic</t>
        </is>
      </c>
      <c r="B50" s="29" t="inlineStr">
        <is>
          <t>Analytics Total Direct Traffic · NUMERIC · HubSpot Analytics</t>
        </is>
      </c>
      <c r="C50" s="26" t="n"/>
      <c r="D50" s="27">
        <f>IF(AND($C50="x",$A50&lt;&gt;""),$A50,"")</f>
        <v/>
      </c>
    </row>
    <row r="51">
      <c r="A51" s="25" t="inlineStr">
        <is>
          <t>analytics_total_emailmarketing</t>
        </is>
      </c>
      <c r="B51" s="29" t="inlineStr">
        <is>
          <t>Analytics Total Email Marketing · NUMERIC · HubSpot Analytics</t>
        </is>
      </c>
      <c r="C51" s="26" t="n"/>
      <c r="D51" s="27">
        <f>IF(AND($C51="x",$A51&lt;&gt;""),$A51,"")</f>
        <v/>
      </c>
    </row>
    <row r="52">
      <c r="A52" s="25" t="inlineStr">
        <is>
          <t>analytics_total_mobile</t>
        </is>
      </c>
      <c r="B52" s="29" t="inlineStr">
        <is>
          <t>Analytics Total Mobile · NUMERIC · HubSpot Analytics</t>
        </is>
      </c>
      <c r="C52" s="26" t="n"/>
      <c r="D52" s="27">
        <f>IF(AND($C52="x",$A52&lt;&gt;""),$A52,"")</f>
        <v/>
      </c>
    </row>
    <row r="53">
      <c r="A53" s="25" t="inlineStr">
        <is>
          <t>analytics_total_newvisitorsessionrate</t>
        </is>
      </c>
      <c r="B53" s="29" t="inlineStr">
        <is>
          <t>Analytics Total New Visitor Session Rate · PERCENT · HubSpot Analytics</t>
        </is>
      </c>
      <c r="C53" s="26" t="n"/>
      <c r="D53" s="27">
        <f>IF(AND($C53="x",$A53&lt;&gt;""),$A53,"")</f>
        <v/>
      </c>
    </row>
    <row r="54">
      <c r="A54" s="25" t="inlineStr">
        <is>
          <t>analytics_total_opportunities</t>
        </is>
      </c>
      <c r="B54" s="29" t="inlineStr">
        <is>
          <t>Analytics Total Opportunities · NUMERIC · HubSpot Analytics</t>
        </is>
      </c>
      <c r="C54" s="26" t="n"/>
      <c r="D54" s="27">
        <f>IF(AND($C54="x",$A54&lt;&gt;""),$A54,"")</f>
        <v/>
      </c>
    </row>
    <row r="55">
      <c r="A55" s="25" t="inlineStr">
        <is>
          <t>analytics_total_organicsearch</t>
        </is>
      </c>
      <c r="B55" s="29" t="inlineStr">
        <is>
          <t>Analytics Total Organic Search · NUMERIC · HubSpot Analytics</t>
        </is>
      </c>
      <c r="C55" s="26" t="n"/>
      <c r="D55" s="27">
        <f>IF(AND($C55="x",$A55&lt;&gt;""),$A55,"")</f>
        <v/>
      </c>
    </row>
    <row r="56">
      <c r="A56" s="25" t="inlineStr">
        <is>
          <t>analytics_total_othercampaigns</t>
        </is>
      </c>
      <c r="B56" s="29" t="inlineStr">
        <is>
          <t>Analytics Total Other Campaigns · NUMERIC · HubSpot Analytics</t>
        </is>
      </c>
      <c r="C56" s="26" t="n"/>
      <c r="D56" s="27">
        <f>IF(AND($C56="x",$A56&lt;&gt;""),$A56,"")</f>
        <v/>
      </c>
    </row>
    <row r="57">
      <c r="A57" s="25" t="inlineStr">
        <is>
          <t>analytics_total_others</t>
        </is>
      </c>
      <c r="B57" s="29" t="inlineStr">
        <is>
          <t>Analytics Total Others · NUMERIC · HubSpot Analytics</t>
        </is>
      </c>
      <c r="C57" s="26" t="n"/>
      <c r="D57" s="27">
        <f>IF(AND($C57="x",$A57&lt;&gt;""),$A57,"")</f>
        <v/>
      </c>
    </row>
    <row r="58">
      <c r="A58" s="25" t="inlineStr">
        <is>
          <t>analytics_total_pageviewsminusexits</t>
        </is>
      </c>
      <c r="B58" s="29" t="inlineStr">
        <is>
          <t>Analytics Total Page Views Minus Exits · NUMERIC · HubSpot Analytics</t>
        </is>
      </c>
      <c r="C58" s="26" t="n"/>
      <c r="D58" s="27">
        <f>IF(AND($C58="x",$A58&lt;&gt;""),$A58,"")</f>
        <v/>
      </c>
    </row>
    <row r="59">
      <c r="A59" s="25" t="inlineStr">
        <is>
          <t>analytics_total_pageviewspersession</t>
        </is>
      </c>
      <c r="B59" s="29" t="inlineStr">
        <is>
          <t>Analytics Total Page Views Per Session · NUMERIC · HubSpot Analytics</t>
        </is>
      </c>
      <c r="C59" s="26" t="n"/>
      <c r="D59" s="27">
        <f>IF(AND($C59="x",$A59&lt;&gt;""),$A59,"")</f>
        <v/>
      </c>
    </row>
    <row r="60">
      <c r="A60" s="25" t="inlineStr">
        <is>
          <t>analytics_total_paidsearch</t>
        </is>
      </c>
      <c r="B60" s="29" t="inlineStr">
        <is>
          <t>Analytics Total Paid Search · NUMERIC · HubSpot Analytics</t>
        </is>
      </c>
      <c r="C60" s="26" t="n"/>
      <c r="D60" s="27">
        <f>IF(AND($C60="x",$A60&lt;&gt;""),$A60,"")</f>
        <v/>
      </c>
    </row>
    <row r="61">
      <c r="A61" s="25" t="inlineStr">
        <is>
          <t>analytics_total_rawviews</t>
        </is>
      </c>
      <c r="B61" s="29" t="inlineStr">
        <is>
          <t>Analytics Total Raw Views · NUMERIC · HubSpot Analytics</t>
        </is>
      </c>
      <c r="C61" s="26" t="n"/>
      <c r="D61" s="27">
        <f>IF(AND($C61="x",$A61&lt;&gt;""),$A61,"")</f>
        <v/>
      </c>
    </row>
    <row r="62">
      <c r="A62" s="25" t="inlineStr">
        <is>
          <t>analytics_total_referrals</t>
        </is>
      </c>
      <c r="B62" s="29" t="inlineStr">
        <is>
          <t>Analytics Total Referrals · NUMERIC · HubSpot Analytics</t>
        </is>
      </c>
      <c r="C62" s="26" t="n"/>
      <c r="D62" s="27">
        <f>IF(AND($C62="x",$A62&lt;&gt;""),$A62,"")</f>
        <v/>
      </c>
    </row>
    <row r="63">
      <c r="A63" s="25" t="inlineStr">
        <is>
          <t>analytics_total_returningvisits</t>
        </is>
      </c>
      <c r="B63" s="29" t="inlineStr">
        <is>
          <t>Analytics Total Returning Visits · NUMERIC · HubSpot Analytics</t>
        </is>
      </c>
      <c r="C63" s="26" t="n"/>
      <c r="D63" s="27">
        <f>IF(AND($C63="x",$A63&lt;&gt;""),$A63,"")</f>
        <v/>
      </c>
    </row>
    <row r="64">
      <c r="A64" s="25" t="inlineStr">
        <is>
          <t>analytics_total_sessiontocontactrate</t>
        </is>
      </c>
      <c r="B64" s="29" t="inlineStr">
        <is>
          <t>Analytics Total Session To Contact Rate · PERCENT · HubSpot Analytics</t>
        </is>
      </c>
      <c r="C64" s="26" t="n"/>
      <c r="D64" s="27">
        <f>IF(AND($C64="x",$A64&lt;&gt;""),$A64,"")</f>
        <v/>
      </c>
    </row>
    <row r="65">
      <c r="A65" s="25" t="inlineStr">
        <is>
          <t>analytics_total_socialmedia</t>
        </is>
      </c>
      <c r="B65" s="29" t="inlineStr">
        <is>
          <t>Analytics Total Social Media · NUMERIC · HubSpot Analytics</t>
        </is>
      </c>
      <c r="C65" s="26" t="n"/>
      <c r="D65" s="27">
        <f>IF(AND($C65="x",$A65&lt;&gt;""),$A65,"")</f>
        <v/>
      </c>
    </row>
    <row r="66">
      <c r="A66" s="25" t="inlineStr">
        <is>
          <t>analytics_total_standardviews</t>
        </is>
      </c>
      <c r="B66" s="29" t="inlineStr">
        <is>
          <t>Analytics Total Standard Views · NUMERIC · HubSpot Analytics</t>
        </is>
      </c>
      <c r="C66" s="26" t="n"/>
      <c r="D66" s="27">
        <f>IF(AND($C66="x",$A66&lt;&gt;""),$A66,"")</f>
        <v/>
      </c>
    </row>
    <row r="67">
      <c r="A67" s="25" t="inlineStr">
        <is>
          <t>analytics_total_subscribers</t>
        </is>
      </c>
      <c r="B67" s="29" t="inlineStr">
        <is>
          <t>Analytics Total Subscribers · NUMERIC · HubSpot Analytics</t>
        </is>
      </c>
      <c r="C67" s="26" t="n"/>
      <c r="D67" s="27">
        <f>IF(AND($C67="x",$A67&lt;&gt;""),$A67,"")</f>
        <v/>
      </c>
    </row>
    <row r="68">
      <c r="A68" s="25" t="inlineStr">
        <is>
          <t>analytics_total_time</t>
        </is>
      </c>
      <c r="B68" s="29" t="inlineStr">
        <is>
          <t>Analytics Total Time · NUMERIC · HubSpot Analytics</t>
        </is>
      </c>
      <c r="C68" s="26" t="n"/>
      <c r="D68" s="27">
        <f>IF(AND($C68="x",$A68&lt;&gt;""),$A68,"")</f>
        <v/>
      </c>
    </row>
    <row r="69">
      <c r="A69" s="25" t="inlineStr">
        <is>
          <t>analytics_total_timepersession</t>
        </is>
      </c>
      <c r="B69" s="29" t="inlineStr">
        <is>
          <t>Analytics Total Time Per Session · NUMERIC · HubSpot Analytics</t>
        </is>
      </c>
      <c r="C69" s="26" t="n"/>
      <c r="D69" s="27">
        <f>IF(AND($C69="x",$A69&lt;&gt;""),$A69,"")</f>
        <v/>
      </c>
    </row>
    <row r="70">
      <c r="A70" s="25" t="inlineStr">
        <is>
          <t>analytics_total_visitors</t>
        </is>
      </c>
      <c r="B70" s="29" t="inlineStr">
        <is>
          <t>Analytics Total Visitors · NUMERIC · HubSpot Analytics</t>
        </is>
      </c>
      <c r="C70" s="26" t="n"/>
      <c r="D70" s="27">
        <f>IF(AND($C70="x",$A70&lt;&gt;""),$A70,"")</f>
        <v/>
      </c>
    </row>
    <row r="71">
      <c r="A71" s="25" t="inlineStr">
        <is>
          <t>analytics_total_visits</t>
        </is>
      </c>
      <c r="B71" s="29" t="inlineStr">
        <is>
          <t>Analytics Total Visits · NUMERIC · HubSpot Analytics</t>
        </is>
      </c>
      <c r="C71" s="26" t="n"/>
      <c r="D71" s="27">
        <f>IF(AND($C71="x",$A71&lt;&gt;""),$A71,"")</f>
        <v/>
      </c>
    </row>
    <row r="72">
      <c r="A72" s="25" t="inlineStr">
        <is>
          <t>analytics_visitors</t>
        </is>
      </c>
      <c r="B72" s="29" t="inlineStr">
        <is>
          <t>Analytics Visitors · NUMERIC · HubSpot Analytics</t>
        </is>
      </c>
      <c r="C72" s="26" t="n"/>
      <c r="D72" s="27">
        <f>IF(AND($C72="x",$A72&lt;&gt;""),$A72,"")</f>
        <v/>
      </c>
    </row>
    <row r="73">
      <c r="A73" s="25" t="inlineStr">
        <is>
          <t>analytics_visits</t>
        </is>
      </c>
      <c r="B73" s="29" t="inlineStr">
        <is>
          <t>Analytics Visits (Sessions) · NUMERIC · HubSpot Analytics</t>
        </is>
      </c>
      <c r="C73" s="26" t="n"/>
      <c r="D73" s="27">
        <f>IF(AND($C73="x",$A73&lt;&gt;""),$A73,"")</f>
        <v/>
      </c>
    </row>
    <row r="74">
      <c r="A74" s="25" t="inlineStr">
        <is>
          <t>campaign_audience</t>
        </is>
      </c>
      <c r="B74" s="29" t="inlineStr">
        <is>
          <t>Campaign Audience · TEXT · HubSpot Campaign</t>
        </is>
      </c>
      <c r="C74" s="26" t="n"/>
      <c r="D74" s="27">
        <f>IF(AND($C74="x",$A74&lt;&gt;""),$A74,"")</f>
        <v/>
      </c>
    </row>
    <row r="75">
      <c r="A75" s="25" t="inlineStr">
        <is>
          <t>campaign_budget</t>
        </is>
      </c>
      <c r="B75" s="29" t="inlineStr">
        <is>
          <t>Campaign Budget · NUMERIC · HubSpot Campaign</t>
        </is>
      </c>
      <c r="C75" s="26" t="n"/>
      <c r="D75" s="27">
        <f>IF(AND($C75="x",$A75&lt;&gt;""),$A75,"")</f>
        <v/>
      </c>
    </row>
    <row r="76">
      <c r="A76" s="25" t="inlineStr">
        <is>
          <t>campaign_color_hex</t>
        </is>
      </c>
      <c r="B76" s="29" t="inlineStr">
        <is>
          <t>Campaign Color Hex · TEXT · HubSpot Campaign</t>
        </is>
      </c>
      <c r="C76" s="26" t="n"/>
      <c r="D76" s="27">
        <f>IF(AND($C76="x",$A76&lt;&gt;""),$A76,"")</f>
        <v/>
      </c>
    </row>
    <row r="77">
      <c r="A77" s="25" t="inlineStr">
        <is>
          <t>campaign_contacts</t>
        </is>
      </c>
      <c r="B77" s="29" t="inlineStr">
        <is>
          <t>Campaign Contacts · NUMERIC · HubSpot Campaign</t>
        </is>
      </c>
      <c r="C77" s="26" t="n"/>
      <c r="D77" s="27">
        <f>IF(AND($C77="x",$A77&lt;&gt;""),$A77,"")</f>
        <v/>
      </c>
    </row>
    <row r="78">
      <c r="A78" s="25" t="inlineStr">
        <is>
          <t>campaign_created_at</t>
        </is>
      </c>
      <c r="B78" s="29" t="inlineStr">
        <is>
          <t>Campaign Created At · TIMESTAMP · HubSpot Campaign</t>
        </is>
      </c>
      <c r="C78" s="26" t="n"/>
      <c r="D78" s="27">
        <f>IF(AND($C78="x",$A78&lt;&gt;""),$A78,"")</f>
        <v/>
      </c>
    </row>
    <row r="79">
      <c r="A79" s="25" t="inlineStr">
        <is>
          <t>campaign_created_by</t>
        </is>
      </c>
      <c r="B79" s="29" t="inlineStr">
        <is>
          <t>Campaign Created By · TEXT · HubSpot Campaign</t>
        </is>
      </c>
      <c r="C79" s="26" t="n"/>
      <c r="D79" s="27">
        <f>IF(AND($C79="x",$A79&lt;&gt;""),$A79,"")</f>
        <v/>
      </c>
    </row>
    <row r="80">
      <c r="A80" s="25" t="inlineStr">
        <is>
          <t>campaign_currency_code</t>
        </is>
      </c>
      <c r="B80" s="29" t="inlineStr">
        <is>
          <t>Campaign Currency Code · TEXT · HubSpot Campaign</t>
        </is>
      </c>
      <c r="C80" s="26" t="n"/>
      <c r="D80" s="27">
        <f>IF(AND($C80="x",$A80&lt;&gt;""),$A80,"")</f>
        <v/>
      </c>
    </row>
    <row r="81">
      <c r="A81" s="25" t="inlineStr">
        <is>
          <t>campaign_deal_amount</t>
        </is>
      </c>
      <c r="B81" s="29" t="inlineStr">
        <is>
          <t>Campaign Deal Amount · NUMERIC · HubSpot Campaign</t>
        </is>
      </c>
      <c r="C81" s="26" t="n"/>
      <c r="D81" s="27">
        <f>IF(AND($C81="x",$A81&lt;&gt;""),$A81,"")</f>
        <v/>
      </c>
    </row>
    <row r="82">
      <c r="A82" s="25" t="inlineStr">
        <is>
          <t>campaign_deals</t>
        </is>
      </c>
      <c r="B82" s="29" t="inlineStr">
        <is>
          <t>Campaign Deals · NUMERIC · HubSpot Campaign</t>
        </is>
      </c>
      <c r="C82" s="26" t="n"/>
      <c r="D82" s="27">
        <f>IF(AND($C82="x",$A82&lt;&gt;""),$A82,"")</f>
        <v/>
      </c>
    </row>
    <row r="83">
      <c r="A83" s="25" t="inlineStr">
        <is>
          <t>campaign_end_date</t>
        </is>
      </c>
      <c r="B83" s="29" t="inlineStr">
        <is>
          <t>Campaign End Date · DATE · HubSpot Campaign</t>
        </is>
      </c>
      <c r="C83" s="26" t="n"/>
      <c r="D83" s="27">
        <f>IF(AND($C83="x",$A83&lt;&gt;""),$A83,"")</f>
        <v/>
      </c>
    </row>
    <row r="84">
      <c r="A84" s="25" t="inlineStr">
        <is>
          <t>campaign_goal</t>
        </is>
      </c>
      <c r="B84" s="29" t="inlineStr">
        <is>
          <t>Campaign Goal · TEXT · HubSpot Campaign</t>
        </is>
      </c>
      <c r="C84" s="26" t="n"/>
      <c r="D84" s="27">
        <f>IF(AND($C84="x",$A84&lt;&gt;""),$A84,"")</f>
        <v/>
      </c>
    </row>
    <row r="85">
      <c r="A85" s="25" t="inlineStr">
        <is>
          <t>campaign_id</t>
        </is>
      </c>
      <c r="B85" s="29" t="inlineStr">
        <is>
          <t>Campaign ID · TEXT · HubSpot Campaign</t>
        </is>
      </c>
      <c r="C85" s="26" t="n"/>
      <c r="D85" s="27">
        <f>IF(AND($C85="x",$A85&lt;&gt;""),$A85,"")</f>
        <v/>
      </c>
    </row>
    <row r="86">
      <c r="A86" s="25" t="inlineStr">
        <is>
          <t>campaign_influenced_contacts</t>
        </is>
      </c>
      <c r="B86" s="29" t="inlineStr">
        <is>
          <t>Campaign Influenced Contacts · NUMERIC · HubSpot Campaign</t>
        </is>
      </c>
      <c r="C86" s="26" t="n"/>
      <c r="D86" s="27">
        <f>IF(AND($C86="x",$A86&lt;&gt;""),$A86,"")</f>
        <v/>
      </c>
    </row>
    <row r="87">
      <c r="A87" s="25" t="inlineStr">
        <is>
          <t>campaign_name</t>
        </is>
      </c>
      <c r="B87" s="29" t="inlineStr">
        <is>
          <t>Campaign Name · TEXT · HubSpot Campaign</t>
        </is>
      </c>
      <c r="C87" s="26" t="n"/>
      <c r="D87" s="27">
        <f>IF(AND($C87="x",$A87&lt;&gt;""),$A87,"")</f>
        <v/>
      </c>
    </row>
    <row r="88">
      <c r="A88" s="25" t="inlineStr">
        <is>
          <t>campaign_new_contacts_first_touch</t>
        </is>
      </c>
      <c r="B88" s="29" t="inlineStr">
        <is>
          <t>Campaign New Contacts First Touch · NUMERIC · HubSpot Campaign</t>
        </is>
      </c>
      <c r="C88" s="26" t="n"/>
      <c r="D88" s="27">
        <f>IF(AND($C88="x",$A88&lt;&gt;""),$A88,"")</f>
        <v/>
      </c>
    </row>
    <row r="89">
      <c r="A89" s="25" t="inlineStr">
        <is>
          <t>campaign_new_contacts_last_touch</t>
        </is>
      </c>
      <c r="B89" s="29" t="inlineStr">
        <is>
          <t>Campaign New Contacts Last Touch · NUMERIC · HubSpot Campaign</t>
        </is>
      </c>
      <c r="C89" s="26" t="n"/>
      <c r="D89" s="27">
        <f>IF(AND($C89="x",$A89&lt;&gt;""),$A89,"")</f>
        <v/>
      </c>
    </row>
    <row r="90">
      <c r="A90" s="25" t="inlineStr">
        <is>
          <t>campaign_notes</t>
        </is>
      </c>
      <c r="B90" s="29" t="inlineStr">
        <is>
          <t>Campaign Notes · TEXT · HubSpot Campaign</t>
        </is>
      </c>
      <c r="C90" s="26" t="n"/>
      <c r="D90" s="27">
        <f>IF(AND($C90="x",$A90&lt;&gt;""),$A90,"")</f>
        <v/>
      </c>
    </row>
    <row r="91">
      <c r="A91" s="25" t="inlineStr">
        <is>
          <t>campaign_object_id</t>
        </is>
      </c>
      <c r="B91" s="29" t="inlineStr">
        <is>
          <t>Campaign Object ID · TEXT · HubSpot Campaign</t>
        </is>
      </c>
      <c r="C91" s="26" t="n"/>
      <c r="D91" s="27">
        <f>IF(AND($C91="x",$A91&lt;&gt;""),$A91,"")</f>
        <v/>
      </c>
    </row>
    <row r="92">
      <c r="A92" s="25" t="inlineStr">
        <is>
          <t>campaign_owner</t>
        </is>
      </c>
      <c r="B92" s="29" t="inlineStr">
        <is>
          <t>Campaign Owner · TEXT · HubSpot Campaign</t>
        </is>
      </c>
      <c r="C92" s="26" t="n"/>
      <c r="D92" s="27">
        <f>IF(AND($C92="x",$A92&lt;&gt;""),$A92,"")</f>
        <v/>
      </c>
    </row>
    <row r="93">
      <c r="A93" s="25" t="inlineStr">
        <is>
          <t>campaign_remaining_budget</t>
        </is>
      </c>
      <c r="B93" s="29" t="inlineStr">
        <is>
          <t>Campaign Remaining Budget · NUMERIC · HubSpot Campaign</t>
        </is>
      </c>
      <c r="C93" s="26" t="n"/>
      <c r="D93" s="27">
        <f>IF(AND($C93="x",$A93&lt;&gt;""),$A93,"")</f>
        <v/>
      </c>
    </row>
    <row r="94">
      <c r="A94" s="25" t="inlineStr">
        <is>
          <t>campaign_revenue</t>
        </is>
      </c>
      <c r="B94" s="29" t="inlineStr">
        <is>
          <t>Campaign Revenue · NUMERIC · HubSpot Campaign</t>
        </is>
      </c>
      <c r="C94" s="26" t="n"/>
      <c r="D94" s="27">
        <f>IF(AND($C94="x",$A94&lt;&gt;""),$A94,"")</f>
        <v/>
      </c>
    </row>
    <row r="95">
      <c r="A95" s="25" t="inlineStr">
        <is>
          <t>campaign_sessions</t>
        </is>
      </c>
      <c r="B95" s="29" t="inlineStr">
        <is>
          <t>Campaign Sessions · NUMERIC · HubSpot Campaign</t>
        </is>
      </c>
      <c r="C95" s="26" t="n"/>
      <c r="D95" s="27">
        <f>IF(AND($C95="x",$A95&lt;&gt;""),$A95,"")</f>
        <v/>
      </c>
    </row>
    <row r="96">
      <c r="A96" s="25" t="inlineStr">
        <is>
          <t>campaign_spend</t>
        </is>
      </c>
      <c r="B96" s="29" t="inlineStr">
        <is>
          <t>Campaign Spend · NUMERIC · HubSpot Campaign</t>
        </is>
      </c>
      <c r="C96" s="26" t="n"/>
      <c r="D96" s="27">
        <f>IF(AND($C96="x",$A96&lt;&gt;""),$A96,"")</f>
        <v/>
      </c>
    </row>
    <row r="97">
      <c r="A97" s="25" t="inlineStr">
        <is>
          <t>campaign_start_date</t>
        </is>
      </c>
      <c r="B97" s="29" t="inlineStr">
        <is>
          <t>Campaign Start Date · DATE · HubSpot Campaign</t>
        </is>
      </c>
      <c r="C97" s="26" t="n"/>
      <c r="D97" s="27">
        <f>IF(AND($C97="x",$A97&lt;&gt;""),$A97,"")</f>
        <v/>
      </c>
    </row>
    <row r="98">
      <c r="A98" s="25" t="inlineStr">
        <is>
          <t>campaign_status</t>
        </is>
      </c>
      <c r="B98" s="29" t="inlineStr">
        <is>
          <t>Campaign Status · TEXT · HubSpot Campaign</t>
        </is>
      </c>
      <c r="C98" s="26" t="n"/>
      <c r="D98" s="27">
        <f>IF(AND($C98="x",$A98&lt;&gt;""),$A98,"")</f>
        <v/>
      </c>
    </row>
    <row r="99">
      <c r="A99" s="25" t="inlineStr">
        <is>
          <t>campaign_updated_at</t>
        </is>
      </c>
      <c r="B99" s="29" t="inlineStr">
        <is>
          <t>Campaign Updated At · TIMESTAMP · HubSpot Campaign</t>
        </is>
      </c>
      <c r="C99" s="26" t="n"/>
      <c r="D99" s="27">
        <f>IF(AND($C99="x",$A99&lt;&gt;""),$A99,"")</f>
        <v/>
      </c>
    </row>
    <row r="100">
      <c r="A100" s="25" t="inlineStr">
        <is>
          <t>formanalytics_clickthroughperformview</t>
        </is>
      </c>
      <c r="B100" s="29" t="inlineStr">
        <is>
          <t>Form Analytics Click Through Per Form View · PERCENT · HubSpot Form Analytics</t>
        </is>
      </c>
      <c r="C100" s="26" t="n"/>
      <c r="D100" s="27">
        <f>IF(AND($C100="x",$A100&lt;&gt;""),$A100,"")</f>
        <v/>
      </c>
    </row>
    <row r="101">
      <c r="A101" s="25" t="inlineStr">
        <is>
          <t>formanalytics_contactsubmissions</t>
        </is>
      </c>
      <c r="B101" s="29" t="inlineStr">
        <is>
          <t>Form Analytics Contact Submissions · NUMERIC · HubSpot Form Analytics</t>
        </is>
      </c>
      <c r="C101" s="26" t="n"/>
      <c r="D101" s="27">
        <f>IF(AND($C101="x",$A101&lt;&gt;""),$A101,"")</f>
        <v/>
      </c>
    </row>
    <row r="102">
      <c r="A102" s="25" t="inlineStr">
        <is>
          <t>formanalytics_date</t>
        </is>
      </c>
      <c r="B102" s="29" t="inlineStr">
        <is>
          <t>Form Analytics Date · DATE · HubSpot Form Analytics</t>
        </is>
      </c>
      <c r="C102" s="26" t="n"/>
      <c r="D102" s="27">
        <f>IF(AND($C102="x",$A102&lt;&gt;""),$A102,"")</f>
        <v/>
      </c>
    </row>
    <row r="103">
      <c r="A103" s="25" t="inlineStr">
        <is>
          <t>formanalytics_form_id</t>
        </is>
      </c>
      <c r="B103" s="29" t="inlineStr">
        <is>
          <t>Form Analytics Form ID · TEXT · HubSpot Form Analytics</t>
        </is>
      </c>
      <c r="C103" s="26" t="n"/>
      <c r="D103" s="27">
        <f>IF(AND($C103="x",$A103&lt;&gt;""),$A103,"")</f>
        <v/>
      </c>
    </row>
    <row r="104">
      <c r="A104" s="25" t="inlineStr">
        <is>
          <t>formanalytics_formviews</t>
        </is>
      </c>
      <c r="B104" s="29" t="inlineStr">
        <is>
          <t>Form Analytics Form Views · NUMERIC · HubSpot Form Analytics</t>
        </is>
      </c>
      <c r="C104" s="26" t="n"/>
      <c r="D104" s="27">
        <f>IF(AND($C104="x",$A104&lt;&gt;""),$A104,"")</f>
        <v/>
      </c>
    </row>
    <row r="105">
      <c r="A105" s="25" t="inlineStr">
        <is>
          <t>formanalytics_interactions</t>
        </is>
      </c>
      <c r="B105" s="29" t="inlineStr">
        <is>
          <t>Form Analytics Interactions · NUMERIC · HubSpot Form Analytics</t>
        </is>
      </c>
      <c r="C105" s="26" t="n"/>
      <c r="D105" s="27">
        <f>IF(AND($C105="x",$A105&lt;&gt;""),$A105,"")</f>
        <v/>
      </c>
    </row>
    <row r="106">
      <c r="A106" s="25" t="inlineStr">
        <is>
          <t>formanalytics_noncontactsubmissions</t>
        </is>
      </c>
      <c r="B106" s="29" t="inlineStr">
        <is>
          <t>Form Analytics Non Contact Submissions · NUMERIC · HubSpot Form Analytics</t>
        </is>
      </c>
      <c r="C106" s="26" t="n"/>
      <c r="D106" s="27">
        <f>IF(AND($C106="x",$A106&lt;&gt;""),$A106,"")</f>
        <v/>
      </c>
    </row>
    <row r="107">
      <c r="A107" s="25" t="inlineStr">
        <is>
          <t>formanalytics_submissions</t>
        </is>
      </c>
      <c r="B107" s="29" t="inlineStr">
        <is>
          <t>Form Analytics Submissions · NUMERIC · HubSpot Form Analytics</t>
        </is>
      </c>
      <c r="C107" s="26" t="n"/>
      <c r="D107" s="27">
        <f>IF(AND($C107="x",$A107&lt;&gt;""),$A107,"")</f>
        <v/>
      </c>
    </row>
    <row r="108">
      <c r="A108" s="25" t="inlineStr">
        <is>
          <t>formanalytics_submissionsperclickthrough</t>
        </is>
      </c>
      <c r="B108" s="29" t="inlineStr">
        <is>
          <t>Form Analytics Submissions Per Click Through · PERCENT · HubSpot Form Analytics</t>
        </is>
      </c>
      <c r="C108" s="26" t="n"/>
      <c r="D108" s="27">
        <f>IF(AND($C108="x",$A108&lt;&gt;""),$A108,"")</f>
        <v/>
      </c>
    </row>
    <row r="109">
      <c r="A109" s="25" t="inlineStr">
        <is>
          <t>formanalytics_submissionsperformview</t>
        </is>
      </c>
      <c r="B109" s="29" t="inlineStr">
        <is>
          <t>Form Analytics Submissions Per Form View · PERCENT · HubSpot Form Analytics</t>
        </is>
      </c>
      <c r="C109" s="26" t="n"/>
      <c r="D109" s="27">
        <f>IF(AND($C109="x",$A109&lt;&gt;""),$A109,"")</f>
        <v/>
      </c>
    </row>
    <row r="110">
      <c r="A110" s="25" t="inlineStr">
        <is>
          <t>formanalytics_visibles</t>
        </is>
      </c>
      <c r="B110" s="29" t="inlineStr">
        <is>
          <t>Form Analytics Visibles · NUMERIC · HubSpot Form Analytics</t>
        </is>
      </c>
      <c r="C110" s="26" t="n"/>
      <c r="D110" s="27">
        <f>IF(AND($C110="x",$A110&lt;&gt;""),$A110,"")</f>
        <v/>
      </c>
    </row>
    <row r="111">
      <c r="A111" s="25" t="inlineStr">
        <is>
          <t>analyticsevents_breakdown</t>
        </is>
      </c>
      <c r="B111" s="29" t="inlineStr">
        <is>
          <t>Analytics Events Event · TEXT · HubSpot analyticsevents</t>
        </is>
      </c>
      <c r="C111" s="26" t="n"/>
      <c r="D111" s="27">
        <f>IF(AND($C111="x",$A111&lt;&gt;""),$A111,"")</f>
        <v/>
      </c>
    </row>
    <row r="112">
      <c r="A112" s="25" t="inlineStr">
        <is>
          <t>analyticsevents_breakdown_type</t>
        </is>
      </c>
      <c r="B112" s="29" t="inlineStr">
        <is>
          <t>Analytics Events Breakdown Type · TEXT · HubSpot analyticsevents</t>
        </is>
      </c>
      <c r="C112" s="26" t="n"/>
      <c r="D112" s="27">
        <f>IF(AND($C112="x",$A112&lt;&gt;""),$A112,"")</f>
        <v/>
      </c>
    </row>
    <row r="113">
      <c r="A113" s="25" t="inlineStr">
        <is>
          <t>analyticsevents_completions</t>
        </is>
      </c>
      <c r="B113" s="29" t="inlineStr">
        <is>
          <t>Analytics Events Completions · NUMERIC · HubSpot analyticsevents</t>
        </is>
      </c>
      <c r="C113" s="26" t="n"/>
      <c r="D113" s="27">
        <f>IF(AND($C113="x",$A113&lt;&gt;""),$A113,"")</f>
        <v/>
      </c>
    </row>
    <row r="114">
      <c r="A114" s="25" t="inlineStr">
        <is>
          <t>analyticsevents_date</t>
        </is>
      </c>
      <c r="B114" s="29" t="inlineStr">
        <is>
          <t>Analytics Events Date · DATE · HubSpot analyticsevents</t>
        </is>
      </c>
      <c r="C114" s="26" t="n"/>
      <c r="D114" s="27">
        <f>IF(AND($C114="x",$A114&lt;&gt;""),$A114,"")</f>
        <v/>
      </c>
    </row>
    <row r="115">
      <c r="A115" s="25" t="inlineStr">
        <is>
          <t>blogpost_ab_status</t>
        </is>
      </c>
      <c r="B115" s="29" t="inlineStr">
        <is>
          <t>Blog Post AB Status · TEXT · HubSpot blogpost</t>
        </is>
      </c>
      <c r="C115" s="26" t="n"/>
      <c r="D115" s="27">
        <f>IF(AND($C115="x",$A115&lt;&gt;""),$A115,"")</f>
        <v/>
      </c>
    </row>
    <row r="116">
      <c r="A116" s="25" t="inlineStr">
        <is>
          <t>blogpost_ab_test_id</t>
        </is>
      </c>
      <c r="B116" s="29" t="inlineStr">
        <is>
          <t>Blog Post AB Test ID · TEXT · HubSpot blogpost</t>
        </is>
      </c>
      <c r="C116" s="26" t="n"/>
      <c r="D116" s="27">
        <f>IF(AND($C116="x",$A116&lt;&gt;""),$A116,"")</f>
        <v/>
      </c>
    </row>
    <row r="117">
      <c r="A117" s="25" t="inlineStr">
        <is>
          <t>blogpost_archived_at</t>
        </is>
      </c>
      <c r="B117" s="29" t="inlineStr">
        <is>
          <t>Blog Post Archived At · NUMERIC · HubSpot blogpost</t>
        </is>
      </c>
      <c r="C117" s="26" t="n"/>
      <c r="D117" s="27">
        <f>IF(AND($C117="x",$A117&lt;&gt;""),$A117,"")</f>
        <v/>
      </c>
    </row>
    <row r="118">
      <c r="A118" s="25" t="inlineStr">
        <is>
          <t>blogpost_archived_in_dashboard</t>
        </is>
      </c>
      <c r="B118" s="29" t="inlineStr">
        <is>
          <t>Blog Post Archived In Dashboard · BOOLEAN · HubSpot blogpost</t>
        </is>
      </c>
      <c r="C118" s="26" t="n"/>
      <c r="D118" s="27">
        <f>IF(AND($C118="x",$A118&lt;&gt;""),$A118,"")</f>
        <v/>
      </c>
    </row>
    <row r="119">
      <c r="A119" s="25" t="inlineStr">
        <is>
          <t>blogpost_attached_stylesheets</t>
        </is>
      </c>
      <c r="B119" s="29" t="inlineStr">
        <is>
          <t>Blog Post Attached Stylesheets · TEXT · HubSpot blogpost</t>
        </is>
      </c>
      <c r="C119" s="26" t="n"/>
      <c r="D119" s="27">
        <f>IF(AND($C119="x",$A119&lt;&gt;""),$A119,"")</f>
        <v/>
      </c>
    </row>
    <row r="120">
      <c r="A120" s="25" t="inlineStr">
        <is>
          <t>blogpost_author_name</t>
        </is>
      </c>
      <c r="B120" s="29" t="inlineStr">
        <is>
          <t>Blog Post Author Name · TEXT · HubSpot blogpost</t>
        </is>
      </c>
      <c r="C120" s="26" t="n"/>
      <c r="D120" s="27">
        <f>IF(AND($C120="x",$A120&lt;&gt;""),$A120,"")</f>
        <v/>
      </c>
    </row>
    <row r="121">
      <c r="A121" s="25" t="inlineStr">
        <is>
          <t>blogpost_blog_author_id</t>
        </is>
      </c>
      <c r="B121" s="29" t="inlineStr">
        <is>
          <t>Blog Post Blog Author ID · TEXT · HubSpot blogpost</t>
        </is>
      </c>
      <c r="C121" s="26" t="n"/>
      <c r="D121" s="27">
        <f>IF(AND($C121="x",$A121&lt;&gt;""),$A121,"")</f>
        <v/>
      </c>
    </row>
    <row r="122">
      <c r="A122" s="25" t="inlineStr">
        <is>
          <t>blogpost_campaign</t>
        </is>
      </c>
      <c r="B122" s="29" t="inlineStr">
        <is>
          <t>Blog Post Campaign · TEXT · HubSpot blogpost</t>
        </is>
      </c>
      <c r="C122" s="26" t="n"/>
      <c r="D122" s="27">
        <f>IF(AND($C122="x",$A122&lt;&gt;""),$A122,"")</f>
        <v/>
      </c>
    </row>
    <row r="123">
      <c r="A123" s="25" t="inlineStr">
        <is>
          <t>blogpost_category_id</t>
        </is>
      </c>
      <c r="B123" s="29" t="inlineStr">
        <is>
          <t>Blog Post Category ID · TEXT · HubSpot blogpost</t>
        </is>
      </c>
      <c r="C123" s="26" t="n"/>
      <c r="D123" s="27">
        <f>IF(AND($C123="x",$A123&lt;&gt;""),$A123,"")</f>
        <v/>
      </c>
    </row>
    <row r="124">
      <c r="A124" s="25" t="inlineStr">
        <is>
          <t>blogpost_content_group_id</t>
        </is>
      </c>
      <c r="B124" s="29" t="inlineStr">
        <is>
          <t>Blog Post Content Group ID · TEXT · HubSpot blogpost</t>
        </is>
      </c>
      <c r="C124" s="26" t="n"/>
      <c r="D124" s="27">
        <f>IF(AND($C124="x",$A124&lt;&gt;""),$A124,"")</f>
        <v/>
      </c>
    </row>
    <row r="125">
      <c r="A125" s="25" t="inlineStr">
        <is>
          <t>blogpost_content_type_category</t>
        </is>
      </c>
      <c r="B125" s="29" t="inlineStr">
        <is>
          <t>Blog Post Content Type Category · TEXT · HubSpot blogpost</t>
        </is>
      </c>
      <c r="C125" s="26" t="n"/>
      <c r="D125" s="27">
        <f>IF(AND($C125="x",$A125&lt;&gt;""),$A125,"")</f>
        <v/>
      </c>
    </row>
    <row r="126">
      <c r="A126" s="25" t="inlineStr">
        <is>
          <t>blogpost_created</t>
        </is>
      </c>
      <c r="B126" s="29" t="inlineStr">
        <is>
          <t>Blog Post Created At · TIMESTAMP · HubSpot blogpost</t>
        </is>
      </c>
      <c r="C126" s="26" t="n"/>
      <c r="D126" s="27">
        <f>IF(AND($C126="x",$A126&lt;&gt;""),$A126,"")</f>
        <v/>
      </c>
    </row>
    <row r="127">
      <c r="A127" s="25" t="inlineStr">
        <is>
          <t>blogpost_created_by_id</t>
        </is>
      </c>
      <c r="B127" s="29" t="inlineStr">
        <is>
          <t>Blog Post Created By ID · TEXT · HubSpot blogpost</t>
        </is>
      </c>
      <c r="C127" s="26" t="n"/>
      <c r="D127" s="27">
        <f>IF(AND($C127="x",$A127&lt;&gt;""),$A127,"")</f>
        <v/>
      </c>
    </row>
    <row r="128">
      <c r="A128" s="25" t="inlineStr">
        <is>
          <t>blogpost_current_state</t>
        </is>
      </c>
      <c r="B128" s="29" t="inlineStr">
        <is>
          <t>Blog Post Current State · TEXT · HubSpot blogpost</t>
        </is>
      </c>
      <c r="C128" s="26" t="n"/>
      <c r="D128" s="27">
        <f>IF(AND($C128="x",$A128&lt;&gt;""),$A128,"")</f>
        <v/>
      </c>
    </row>
    <row r="129">
      <c r="A129" s="25" t="inlineStr">
        <is>
          <t>blogpost_currently_published</t>
        </is>
      </c>
      <c r="B129" s="29" t="inlineStr">
        <is>
          <t>Blog Post Currently Published · BOOLEAN · HubSpot blogpost</t>
        </is>
      </c>
      <c r="C129" s="26" t="n"/>
      <c r="D129" s="27">
        <f>IF(AND($C129="x",$A129&lt;&gt;""),$A129,"")</f>
        <v/>
      </c>
    </row>
    <row r="130">
      <c r="A130" s="25" t="inlineStr">
        <is>
          <t>blogpost_domain</t>
        </is>
      </c>
      <c r="B130" s="29" t="inlineStr">
        <is>
          <t>Blog Post Domain · TEXT · HubSpot blogpost</t>
        </is>
      </c>
      <c r="C130" s="26" t="n"/>
      <c r="D130" s="27">
        <f>IF(AND($C130="x",$A130&lt;&gt;""),$A130,"")</f>
        <v/>
      </c>
    </row>
    <row r="131">
      <c r="A131" s="25" t="inlineStr">
        <is>
          <t>blogpost_dynamic_page_data_source_id</t>
        </is>
      </c>
      <c r="B131" s="29" t="inlineStr">
        <is>
          <t>Blog Post Dynamic Page Data Source ID · TEXT · HubSpot blogpost</t>
        </is>
      </c>
      <c r="C131" s="26" t="n"/>
      <c r="D131" s="27">
        <f>IF(AND($C131="x",$A131&lt;&gt;""),$A131,"")</f>
        <v/>
      </c>
    </row>
    <row r="132">
      <c r="A132" s="25" t="inlineStr">
        <is>
          <t>blogpost_dynamic_page_data_source_type</t>
        </is>
      </c>
      <c r="B132" s="29" t="inlineStr">
        <is>
          <t>Blog Post Dynamic Page Data Source Type · NUMERIC · HubSpot blogpost</t>
        </is>
      </c>
      <c r="C132" s="26" t="n"/>
      <c r="D132" s="27">
        <f>IF(AND($C132="x",$A132&lt;&gt;""),$A132,"")</f>
        <v/>
      </c>
    </row>
    <row r="133">
      <c r="A133" s="25" t="inlineStr">
        <is>
          <t>blogpost_dynamic_page_hub_db_table_id</t>
        </is>
      </c>
      <c r="B133" s="29" t="inlineStr">
        <is>
          <t>Blog Post Dynamic Page Hub DB Table ID · TEXT · HubSpot blogpost</t>
        </is>
      </c>
      <c r="C133" s="26" t="n"/>
      <c r="D133" s="27">
        <f>IF(AND($C133="x",$A133&lt;&gt;""),$A133,"")</f>
        <v/>
      </c>
    </row>
    <row r="134">
      <c r="A134" s="25" t="inlineStr">
        <is>
          <t>blogpost_enable_domain_stylesheets</t>
        </is>
      </c>
      <c r="B134" s="29" t="inlineStr">
        <is>
          <t>Blog Post Enable Domain Stylesheets · BOOLEAN · HubSpot blogpost</t>
        </is>
      </c>
      <c r="C134" s="26" t="n"/>
      <c r="D134" s="27">
        <f>IF(AND($C134="x",$A134&lt;&gt;""),$A134,"")</f>
        <v/>
      </c>
    </row>
    <row r="135">
      <c r="A135" s="25" t="inlineStr">
        <is>
          <t>blogpost_enable_google_amp_output_override</t>
        </is>
      </c>
      <c r="B135" s="29" t="inlineStr">
        <is>
          <t>Blog Post Enable Google AMP Output Override · BOOLEAN · HubSpot blogpost</t>
        </is>
      </c>
      <c r="C135" s="26" t="n"/>
      <c r="D135" s="27">
        <f>IF(AND($C135="x",$A135&lt;&gt;""),$A135,"")</f>
        <v/>
      </c>
    </row>
    <row r="136">
      <c r="A136" s="25" t="inlineStr">
        <is>
          <t>blogpost_enable_layout_stylesheets</t>
        </is>
      </c>
      <c r="B136" s="29" t="inlineStr">
        <is>
          <t>Blog Post Enable Layout Stylesheets · BOOLEAN · HubSpot blogpost</t>
        </is>
      </c>
      <c r="C136" s="26" t="n"/>
      <c r="D136" s="27">
        <f>IF(AND($C136="x",$A136&lt;&gt;""),$A136,"")</f>
        <v/>
      </c>
    </row>
    <row r="137">
      <c r="A137" s="25" t="inlineStr">
        <is>
          <t>blogpost_featured_image</t>
        </is>
      </c>
      <c r="B137" s="29" t="inlineStr">
        <is>
          <t>Blog Post Featured Image · TEXT · HubSpot blogpost</t>
        </is>
      </c>
      <c r="C137" s="26" t="n"/>
      <c r="D137" s="27">
        <f>IF(AND($C137="x",$A137&lt;&gt;""),$A137,"")</f>
        <v/>
      </c>
    </row>
    <row r="138">
      <c r="A138" s="25" t="inlineStr">
        <is>
          <t>blogpost_featured_image_alt_text</t>
        </is>
      </c>
      <c r="B138" s="29" t="inlineStr">
        <is>
          <t>Blog Post Featured Image Alt Text · TEXT · HubSpot blogpost</t>
        </is>
      </c>
      <c r="C138" s="26" t="n"/>
      <c r="D138" s="27">
        <f>IF(AND($C138="x",$A138&lt;&gt;""),$A138,"")</f>
        <v/>
      </c>
    </row>
    <row r="139">
      <c r="A139" s="25" t="inlineStr">
        <is>
          <t>blogpost_folder_id</t>
        </is>
      </c>
      <c r="B139" s="29" t="inlineStr">
        <is>
          <t>Blog Post Folder ID · TEXT · HubSpot blogpost</t>
        </is>
      </c>
      <c r="C139" s="26" t="n"/>
      <c r="D139" s="27">
        <f>IF(AND($C139="x",$A139&lt;&gt;""),$A139,"")</f>
        <v/>
      </c>
    </row>
    <row r="140">
      <c r="A140" s="25" t="inlineStr">
        <is>
          <t>blogpost_footer_html</t>
        </is>
      </c>
      <c r="B140" s="29" t="inlineStr">
        <is>
          <t>Blog Post Footer HTML · TEXT · HubSpot blogpost</t>
        </is>
      </c>
      <c r="C140" s="26" t="n"/>
      <c r="D140" s="27">
        <f>IF(AND($C140="x",$A140&lt;&gt;""),$A140,"")</f>
        <v/>
      </c>
    </row>
    <row r="141">
      <c r="A141" s="25" t="inlineStr">
        <is>
          <t>blogpost_head_html</t>
        </is>
      </c>
      <c r="B141" s="29" t="inlineStr">
        <is>
          <t>Blog Post Head HTML · TEXT · HubSpot blogpost</t>
        </is>
      </c>
      <c r="C141" s="26" t="n"/>
      <c r="D141" s="27">
        <f>IF(AND($C141="x",$A141&lt;&gt;""),$A141,"")</f>
        <v/>
      </c>
    </row>
    <row r="142">
      <c r="A142" s="25" t="inlineStr">
        <is>
          <t>blogpost_html_title</t>
        </is>
      </c>
      <c r="B142" s="29" t="inlineStr">
        <is>
          <t>Blog Post HTML Title · TEXT · HubSpot blogpost</t>
        </is>
      </c>
      <c r="C142" s="26" t="n"/>
      <c r="D142" s="27">
        <f>IF(AND($C142="x",$A142&lt;&gt;""),$A142,"")</f>
        <v/>
      </c>
    </row>
    <row r="143">
      <c r="A143" s="25" t="inlineStr">
        <is>
          <t>blogpost_id</t>
        </is>
      </c>
      <c r="B143" s="29" t="inlineStr">
        <is>
          <t>Blog Post ID · TEXT · HubSpot blogpost</t>
        </is>
      </c>
      <c r="C143" s="26" t="n"/>
      <c r="D143" s="27">
        <f>IF(AND($C143="x",$A143&lt;&gt;""),$A143,"")</f>
        <v/>
      </c>
    </row>
    <row r="144">
      <c r="A144" s="25" t="inlineStr">
        <is>
          <t>blogpost_include_default_custom_css</t>
        </is>
      </c>
      <c r="B144" s="29" t="inlineStr">
        <is>
          <t>Blog Post Include Default Custom CSS · BOOLEAN · HubSpot blogpost</t>
        </is>
      </c>
      <c r="C144" s="26" t="n"/>
      <c r="D144" s="27">
        <f>IF(AND($C144="x",$A144&lt;&gt;""),$A144,"")</f>
        <v/>
      </c>
    </row>
    <row r="145">
      <c r="A145" s="25" t="inlineStr">
        <is>
          <t>blogpost_language</t>
        </is>
      </c>
      <c r="B145" s="29" t="inlineStr">
        <is>
          <t>Blog Post Language · TEXT · HubSpot blogpost</t>
        </is>
      </c>
      <c r="C145" s="26" t="n"/>
      <c r="D145" s="27">
        <f>IF(AND($C145="x",$A145&lt;&gt;""),$A145,"")</f>
        <v/>
      </c>
    </row>
    <row r="146">
      <c r="A146" s="25" t="inlineStr">
        <is>
          <t>blogpost_layout_sections</t>
        </is>
      </c>
      <c r="B146" s="29" t="inlineStr">
        <is>
          <t>Blog Post Layout Sections · TEXT · HubSpot blogpost</t>
        </is>
      </c>
      <c r="C146" s="26" t="n"/>
      <c r="D146" s="27">
        <f>IF(AND($C146="x",$A146&lt;&gt;""),$A146,"")</f>
        <v/>
      </c>
    </row>
    <row r="147">
      <c r="A147" s="25" t="inlineStr">
        <is>
          <t>blogpost_link_rel_canonical_url</t>
        </is>
      </c>
      <c r="B147" s="29" t="inlineStr">
        <is>
          <t>Blog Post Link Rel Canonical URL · TEXT · HubSpot blogpost</t>
        </is>
      </c>
      <c r="C147" s="26" t="n"/>
      <c r="D147" s="27">
        <f>IF(AND($C147="x",$A147&lt;&gt;""),$A147,"")</f>
        <v/>
      </c>
    </row>
    <row r="148">
      <c r="A148" s="25" t="inlineStr">
        <is>
          <t>blogpost_mab_experiment_id</t>
        </is>
      </c>
      <c r="B148" s="29" t="inlineStr">
        <is>
          <t>Blog Post MAB Experiment ID · TEXT · HubSpot blogpost</t>
        </is>
      </c>
      <c r="C148" s="26" t="n"/>
      <c r="D148" s="27">
        <f>IF(AND($C148="x",$A148&lt;&gt;""),$A148,"")</f>
        <v/>
      </c>
    </row>
    <row r="149">
      <c r="A149" s="25" t="inlineStr">
        <is>
          <t>blogpost_meta_description</t>
        </is>
      </c>
      <c r="B149" s="29" t="inlineStr">
        <is>
          <t>Blog Post Meta Description · TEXT · HubSpot blogpost</t>
        </is>
      </c>
      <c r="C149" s="26" t="n"/>
      <c r="D149" s="27">
        <f>IF(AND($C149="x",$A149&lt;&gt;""),$A149,"")</f>
        <v/>
      </c>
    </row>
    <row r="150">
      <c r="A150" s="25" t="inlineStr">
        <is>
          <t>blogpost_name</t>
        </is>
      </c>
      <c r="B150" s="29" t="inlineStr">
        <is>
          <t>Blog Post Name · TEXT · HubSpot blogpost</t>
        </is>
      </c>
      <c r="C150" s="26" t="n"/>
      <c r="D150" s="27">
        <f>IF(AND($C150="x",$A150&lt;&gt;""),$A150,"")</f>
        <v/>
      </c>
    </row>
    <row r="151">
      <c r="A151" s="25" t="inlineStr">
        <is>
          <t>blogpost_page_expiry_date</t>
        </is>
      </c>
      <c r="B151" s="29" t="inlineStr">
        <is>
          <t>Blog Post Page Expiry Date · NUMERIC · HubSpot blogpost</t>
        </is>
      </c>
      <c r="C151" s="26" t="n"/>
      <c r="D151" s="27">
        <f>IF(AND($C151="x",$A151&lt;&gt;""),$A151,"")</f>
        <v/>
      </c>
    </row>
    <row r="152">
      <c r="A152" s="25" t="inlineStr">
        <is>
          <t>blogpost_page_expiry_enabled</t>
        </is>
      </c>
      <c r="B152" s="29" t="inlineStr">
        <is>
          <t>Blog Post Page Expiry Enabled · BOOLEAN · HubSpot blogpost</t>
        </is>
      </c>
      <c r="C152" s="26" t="n"/>
      <c r="D152" s="27">
        <f>IF(AND($C152="x",$A152&lt;&gt;""),$A152,"")</f>
        <v/>
      </c>
    </row>
    <row r="153">
      <c r="A153" s="25" t="inlineStr">
        <is>
          <t>blogpost_page_expiry_redirect_id</t>
        </is>
      </c>
      <c r="B153" s="29" t="inlineStr">
        <is>
          <t>Blog Post Page Expiry Redirect ID · NUMERIC · HubSpot blogpost</t>
        </is>
      </c>
      <c r="C153" s="26" t="n"/>
      <c r="D153" s="27">
        <f>IF(AND($C153="x",$A153&lt;&gt;""),$A153,"")</f>
        <v/>
      </c>
    </row>
    <row r="154">
      <c r="A154" s="25" t="inlineStr">
        <is>
          <t>blogpost_page_expiry_redirect_url</t>
        </is>
      </c>
      <c r="B154" s="29" t="inlineStr">
        <is>
          <t>Blog Post Page Expiry Redirect URL · TEXT · HubSpot blogpost</t>
        </is>
      </c>
      <c r="C154" s="26" t="n"/>
      <c r="D154" s="27">
        <f>IF(AND($C154="x",$A154&lt;&gt;""),$A154,"")</f>
        <v/>
      </c>
    </row>
    <row r="155">
      <c r="A155" s="25" t="inlineStr">
        <is>
          <t>blogpost_password</t>
        </is>
      </c>
      <c r="B155" s="29" t="inlineStr">
        <is>
          <t>Blog Post Password · TEXT · HubSpot blogpost</t>
        </is>
      </c>
      <c r="C155" s="26" t="n"/>
      <c r="D155" s="27">
        <f>IF(AND($C155="x",$A155&lt;&gt;""),$A155,"")</f>
        <v/>
      </c>
    </row>
    <row r="156">
      <c r="A156" s="25" t="inlineStr">
        <is>
          <t>blogpost_post_body</t>
        </is>
      </c>
      <c r="B156" s="29" t="inlineStr">
        <is>
          <t>Blog Post Post Body · TEXT · HubSpot blogpost</t>
        </is>
      </c>
      <c r="C156" s="26" t="n"/>
      <c r="D156" s="27">
        <f>IF(AND($C156="x",$A156&lt;&gt;""),$A156,"")</f>
        <v/>
      </c>
    </row>
    <row r="157">
      <c r="A157" s="25" t="inlineStr">
        <is>
          <t>blogpost_post_summary</t>
        </is>
      </c>
      <c r="B157" s="29" t="inlineStr">
        <is>
          <t>Blog Post Post Summary · TEXT · HubSpot blogpost</t>
        </is>
      </c>
      <c r="C157" s="26" t="n"/>
      <c r="D157" s="27">
        <f>IF(AND($C157="x",$A157&lt;&gt;""),$A157,"")</f>
        <v/>
      </c>
    </row>
    <row r="158">
      <c r="A158" s="25" t="inlineStr">
        <is>
          <t>blogpost_public_access_rules</t>
        </is>
      </c>
      <c r="B158" s="29" t="inlineStr">
        <is>
          <t>Blog Post Public Access Rules · TEXT · HubSpot blogpost</t>
        </is>
      </c>
      <c r="C158" s="26" t="n"/>
      <c r="D158" s="27">
        <f>IF(AND($C158="x",$A158&lt;&gt;""),$A158,"")</f>
        <v/>
      </c>
    </row>
    <row r="159">
      <c r="A159" s="25" t="inlineStr">
        <is>
          <t>blogpost_public_access_rules_enabled</t>
        </is>
      </c>
      <c r="B159" s="29" t="inlineStr">
        <is>
          <t>Blog Post Public Access Rules Enabled · BOOLEAN · HubSpot blogpost</t>
        </is>
      </c>
      <c r="C159" s="26" t="n"/>
      <c r="D159" s="27">
        <f>IF(AND($C159="x",$A159&lt;&gt;""),$A159,"")</f>
        <v/>
      </c>
    </row>
    <row r="160">
      <c r="A160" s="25" t="inlineStr">
        <is>
          <t>blogpost_publish_date</t>
        </is>
      </c>
      <c r="B160" s="29" t="inlineStr">
        <is>
          <t>Blog Post Published At · TIMESTAMP · HubSpot blogpost</t>
        </is>
      </c>
      <c r="C160" s="26" t="n"/>
      <c r="D160" s="27">
        <f>IF(AND($C160="x",$A160&lt;&gt;""),$A160,"")</f>
        <v/>
      </c>
    </row>
    <row r="161">
      <c r="A161" s="25" t="inlineStr">
        <is>
          <t>blogpost_publish_immediately</t>
        </is>
      </c>
      <c r="B161" s="29" t="inlineStr">
        <is>
          <t>Blog Post Publish Immediately · BOOLEAN · HubSpot blogpost</t>
        </is>
      </c>
      <c r="C161" s="26" t="n"/>
      <c r="D161" s="27">
        <f>IF(AND($C161="x",$A161&lt;&gt;""),$A161,"")</f>
        <v/>
      </c>
    </row>
    <row r="162">
      <c r="A162" s="25" t="inlineStr">
        <is>
          <t>blogpost_rss_body</t>
        </is>
      </c>
      <c r="B162" s="29" t="inlineStr">
        <is>
          <t>Blog Post RSS Body · TEXT · HubSpot blogpost</t>
        </is>
      </c>
      <c r="C162" s="26" t="n"/>
      <c r="D162" s="27">
        <f>IF(AND($C162="x",$A162&lt;&gt;""),$A162,"")</f>
        <v/>
      </c>
    </row>
    <row r="163">
      <c r="A163" s="25" t="inlineStr">
        <is>
          <t>blogpost_rss_summary</t>
        </is>
      </c>
      <c r="B163" s="29" t="inlineStr">
        <is>
          <t>Blog Post RSS Summary · TEXT · HubSpot blogpost</t>
        </is>
      </c>
      <c r="C163" s="26" t="n"/>
      <c r="D163" s="27">
        <f>IF(AND($C163="x",$A163&lt;&gt;""),$A163,"")</f>
        <v/>
      </c>
    </row>
    <row r="164">
      <c r="A164" s="25" t="inlineStr">
        <is>
          <t>blogpost_slug</t>
        </is>
      </c>
      <c r="B164" s="29" t="inlineStr">
        <is>
          <t>Blog Post Slug · TEXT · HubSpot blogpost</t>
        </is>
      </c>
      <c r="C164" s="26" t="n"/>
      <c r="D164" s="27">
        <f>IF(AND($C164="x",$A164&lt;&gt;""),$A164,"")</f>
        <v/>
      </c>
    </row>
    <row r="165">
      <c r="A165" s="25" t="inlineStr">
        <is>
          <t>blogpost_state</t>
        </is>
      </c>
      <c r="B165" s="29" t="inlineStr">
        <is>
          <t>Blog Post State · TEXT · HubSpot blogpost</t>
        </is>
      </c>
      <c r="C165" s="26" t="n"/>
      <c r="D165" s="27">
        <f>IF(AND($C165="x",$A165&lt;&gt;""),$A165,"")</f>
        <v/>
      </c>
    </row>
    <row r="166">
      <c r="A166" s="25" t="inlineStr">
        <is>
          <t>blogpost_tag_ids</t>
        </is>
      </c>
      <c r="B166" s="29" t="inlineStr">
        <is>
          <t>Blog Post Tag IDs · TEXT · HubSpot blogpost</t>
        </is>
      </c>
      <c r="C166" s="26" t="n"/>
      <c r="D166" s="27">
        <f>IF(AND($C166="x",$A166&lt;&gt;""),$A166,"")</f>
        <v/>
      </c>
    </row>
    <row r="167">
      <c r="A167" s="25" t="inlineStr">
        <is>
          <t>blogpost_theme_settings_values</t>
        </is>
      </c>
      <c r="B167" s="29" t="inlineStr">
        <is>
          <t>Blog Post Theme Settings Values · TEXT · HubSpot blogpost</t>
        </is>
      </c>
      <c r="C167" s="26" t="n"/>
      <c r="D167" s="27">
        <f>IF(AND($C167="x",$A167&lt;&gt;""),$A167,"")</f>
        <v/>
      </c>
    </row>
    <row r="168">
      <c r="A168" s="25" t="inlineStr">
        <is>
          <t>blogpost_translated_from_id</t>
        </is>
      </c>
      <c r="B168" s="29" t="inlineStr">
        <is>
          <t>Blog Post Translated From ID · TEXT · HubSpot blogpost</t>
        </is>
      </c>
      <c r="C168" s="26" t="n"/>
      <c r="D168" s="27">
        <f>IF(AND($C168="x",$A168&lt;&gt;""),$A168,"")</f>
        <v/>
      </c>
    </row>
    <row r="169">
      <c r="A169" s="25" t="inlineStr">
        <is>
          <t>blogpost_translations</t>
        </is>
      </c>
      <c r="B169" s="29" t="inlineStr">
        <is>
          <t>Blog Post Translations · TEXT · HubSpot blogpost</t>
        </is>
      </c>
      <c r="C169" s="26" t="n"/>
      <c r="D169" s="27">
        <f>IF(AND($C169="x",$A169&lt;&gt;""),$A169,"")</f>
        <v/>
      </c>
    </row>
    <row r="170">
      <c r="A170" s="25" t="inlineStr">
        <is>
          <t>blogpost_updated</t>
        </is>
      </c>
      <c r="B170" s="29" t="inlineStr">
        <is>
          <t>Blog Post Updated At · TIMESTAMP · HubSpot blogpost</t>
        </is>
      </c>
      <c r="C170" s="26" t="n"/>
      <c r="D170" s="27">
        <f>IF(AND($C170="x",$A170&lt;&gt;""),$A170,"")</f>
        <v/>
      </c>
    </row>
    <row r="171">
      <c r="A171" s="25" t="inlineStr">
        <is>
          <t>blogpost_updated_by_id</t>
        </is>
      </c>
      <c r="B171" s="29" t="inlineStr">
        <is>
          <t>Blog Post Updated By ID · TEXT · HubSpot blogpost</t>
        </is>
      </c>
      <c r="C171" s="26" t="n"/>
      <c r="D171" s="27">
        <f>IF(AND($C171="x",$A171&lt;&gt;""),$A171,"")</f>
        <v/>
      </c>
    </row>
    <row r="172">
      <c r="A172" s="25" t="inlineStr">
        <is>
          <t>blogpost_url</t>
        </is>
      </c>
      <c r="B172" s="29" t="inlineStr">
        <is>
          <t>Blog Post URL · TEXT · HubSpot blogpost</t>
        </is>
      </c>
      <c r="C172" s="26" t="n"/>
      <c r="D172" s="27">
        <f>IF(AND($C172="x",$A172&lt;&gt;""),$A172,"")</f>
        <v/>
      </c>
    </row>
    <row r="173">
      <c r="A173" s="25" t="inlineStr">
        <is>
          <t>blogpost_use_featured_image</t>
        </is>
      </c>
      <c r="B173" s="29" t="inlineStr">
        <is>
          <t>Blog Post Use Featured Image · BOOLEAN · HubSpot blogpost</t>
        </is>
      </c>
      <c r="C173" s="26" t="n"/>
      <c r="D173" s="27">
        <f>IF(AND($C173="x",$A173&lt;&gt;""),$A173,"")</f>
        <v/>
      </c>
    </row>
    <row r="174">
      <c r="A174" s="25" t="inlineStr">
        <is>
          <t>blogpost_widget_containers</t>
        </is>
      </c>
      <c r="B174" s="29" t="inlineStr">
        <is>
          <t>Blog Post Widget Containers · TEXT · HubSpot blogpost</t>
        </is>
      </c>
      <c r="C174" s="26" t="n"/>
      <c r="D174" s="27">
        <f>IF(AND($C174="x",$A174&lt;&gt;""),$A174,"")</f>
        <v/>
      </c>
    </row>
    <row r="175">
      <c r="A175" s="25" t="inlineStr">
        <is>
          <t>blogpost_widgets</t>
        </is>
      </c>
      <c r="B175" s="29" t="inlineStr">
        <is>
          <t>Blog Post Widgets · TEXT · HubSpot blogpost</t>
        </is>
      </c>
      <c r="C175" s="26" t="n"/>
      <c r="D175" s="27">
        <f>IF(AND($C175="x",$A175&lt;&gt;""),$A175,"")</f>
        <v/>
      </c>
    </row>
    <row r="176">
      <c r="A176" s="25" t="inlineStr">
        <is>
          <t>calls_count</t>
        </is>
      </c>
      <c r="B176" s="29" t="inlineStr">
        <is>
          <t>Calls count · NUMERIC · HubSpot calls</t>
        </is>
      </c>
      <c r="C176" s="26" t="n"/>
      <c r="D176" s="27">
        <f>IF(AND($C176="x",$A176&lt;&gt;""),$A176,"")</f>
        <v/>
      </c>
    </row>
    <row r="177">
      <c r="A177" s="25" t="inlineStr">
        <is>
          <t>calls_hs_activity_type</t>
        </is>
      </c>
      <c r="B177" s="29" t="inlineStr">
        <is>
          <t>Calls Call and meeting type · TEXT · HubSpot calls</t>
        </is>
      </c>
      <c r="C177" s="26" t="n"/>
      <c r="D177" s="27">
        <f>IF(AND($C177="x",$A177&lt;&gt;""),$A177,"")</f>
        <v/>
      </c>
    </row>
    <row r="178">
      <c r="A178" s="25" t="inlineStr">
        <is>
          <t>calls_hs_all_accessible_team_ids</t>
        </is>
      </c>
      <c r="B178" s="29" t="inlineStr">
        <is>
          <t>Calls All teams · TEXT · HubSpot calls</t>
        </is>
      </c>
      <c r="C178" s="26" t="n"/>
      <c r="D178" s="27">
        <f>IF(AND($C178="x",$A178&lt;&gt;""),$A178,"")</f>
        <v/>
      </c>
    </row>
    <row r="179">
      <c r="A179" s="25" t="inlineStr">
        <is>
          <t>calls_hs_all_assigned_business_unit_ids</t>
        </is>
      </c>
      <c r="B179" s="29" t="inlineStr">
        <is>
          <t>Calls Business units · TEXT · HubSpot calls</t>
        </is>
      </c>
      <c r="C179" s="26" t="n"/>
      <c r="D179" s="27">
        <f>IF(AND($C179="x",$A179&lt;&gt;""),$A179,"")</f>
        <v/>
      </c>
    </row>
    <row r="180">
      <c r="A180" s="25" t="inlineStr">
        <is>
          <t>calls_hs_all_owner_ids</t>
        </is>
      </c>
      <c r="B180" s="29" t="inlineStr">
        <is>
          <t>Calls All owner IDs · TEXT · HubSpot calls</t>
        </is>
      </c>
      <c r="C180" s="26" t="n"/>
      <c r="D180" s="27">
        <f>IF(AND($C180="x",$A180&lt;&gt;""),$A180,"")</f>
        <v/>
      </c>
    </row>
    <row r="181">
      <c r="A181" s="25" t="inlineStr">
        <is>
          <t>calls_hs_all_team_ids</t>
        </is>
      </c>
      <c r="B181" s="29" t="inlineStr">
        <is>
          <t>Calls All team IDs · TEXT · HubSpot calls</t>
        </is>
      </c>
      <c r="C181" s="26" t="n"/>
      <c r="D181" s="27">
        <f>IF(AND($C181="x",$A181&lt;&gt;""),$A181,"")</f>
        <v/>
      </c>
    </row>
    <row r="182">
      <c r="A182" s="25" t="inlineStr">
        <is>
          <t>calls_hs_at_mentioned_owner_ids</t>
        </is>
      </c>
      <c r="B182" s="29" t="inlineStr">
        <is>
          <t>Calls At-Mentioned Owner Ids · TEXT · HubSpot calls</t>
        </is>
      </c>
      <c r="C182" s="26" t="n"/>
      <c r="D182" s="27">
        <f>IF(AND($C182="x",$A182&lt;&gt;""),$A182,"")</f>
        <v/>
      </c>
    </row>
    <row r="183">
      <c r="A183" s="25" t="inlineStr">
        <is>
          <t>calls_hs_attachment_ids</t>
        </is>
      </c>
      <c r="B183" s="29" t="inlineStr">
        <is>
          <t>Calls Attached file IDs · TEXT · HubSpot calls</t>
        </is>
      </c>
      <c r="C183" s="26" t="n"/>
      <c r="D183" s="27">
        <f>IF(AND($C183="x",$A183&lt;&gt;""),$A183,"")</f>
        <v/>
      </c>
    </row>
    <row r="184">
      <c r="A184" s="25" t="inlineStr">
        <is>
          <t>calls_hs_body_preview</t>
        </is>
      </c>
      <c r="B184" s="29" t="inlineStr">
        <is>
          <t>Calls Call notes preview · TEXT · HubSpot calls</t>
        </is>
      </c>
      <c r="C184" s="26" t="n"/>
      <c r="D184" s="27">
        <f>IF(AND($C184="x",$A184&lt;&gt;""),$A184,"")</f>
        <v/>
      </c>
    </row>
    <row r="185">
      <c r="A185" s="25" t="inlineStr">
        <is>
          <t>calls_hs_body_preview_html</t>
        </is>
      </c>
      <c r="B185" s="29" t="inlineStr">
        <is>
          <t>Calls HTML Body Preview · TEXT · HubSpot calls</t>
        </is>
      </c>
      <c r="C185" s="26" t="n"/>
      <c r="D185" s="27">
        <f>IF(AND($C185="x",$A185&lt;&gt;""),$A185,"")</f>
        <v/>
      </c>
    </row>
    <row r="186">
      <c r="A186" s="25" t="inlineStr">
        <is>
          <t>calls_hs_body_preview_is_truncated</t>
        </is>
      </c>
      <c r="B186" s="29" t="inlineStr">
        <is>
          <t>Calls Body Preview Truncated · TEXT · HubSpot calls</t>
        </is>
      </c>
      <c r="C186" s="26" t="n"/>
      <c r="D186" s="27">
        <f>IF(AND($C186="x",$A186&lt;&gt;""),$A186,"")</f>
        <v/>
      </c>
    </row>
    <row r="187">
      <c r="A187" s="25" t="inlineStr">
        <is>
          <t>calls_hs_call_app_id</t>
        </is>
      </c>
      <c r="B187" s="29" t="inlineStr">
        <is>
          <t>Calls Integrating App ID · TEXT · HubSpot calls</t>
        </is>
      </c>
      <c r="C187" s="26" t="n"/>
      <c r="D187" s="27">
        <f>IF(AND($C187="x",$A187&lt;&gt;""),$A187,"")</f>
        <v/>
      </c>
    </row>
    <row r="188">
      <c r="A188" s="25" t="inlineStr">
        <is>
          <t>calls_hs_call_authed_url_provider</t>
        </is>
      </c>
      <c r="B188" s="29" t="inlineStr">
        <is>
          <t>Calls Authenticated recording files url provider · TEXT · HubSpot calls</t>
        </is>
      </c>
      <c r="C188" s="26" t="n"/>
      <c r="D188" s="27">
        <f>IF(AND($C188="x",$A188&lt;&gt;""),$A188,"")</f>
        <v/>
      </c>
    </row>
    <row r="189">
      <c r="A189" s="25" t="inlineStr">
        <is>
          <t>calls_hs_call_body</t>
        </is>
      </c>
      <c r="B189" s="29" t="inlineStr">
        <is>
          <t>Calls Call notes · TEXT · HubSpot calls</t>
        </is>
      </c>
      <c r="C189" s="26" t="n"/>
      <c r="D189" s="27">
        <f>IF(AND($C189="x",$A189&lt;&gt;""),$A189,"")</f>
        <v/>
      </c>
    </row>
    <row r="190">
      <c r="A190" s="25" t="inlineStr">
        <is>
          <t>calls_hs_call_callee_object_id</t>
        </is>
      </c>
      <c r="B190" s="29" t="inlineStr">
        <is>
          <t>Calls Callee object ID · TEXT · HubSpot calls</t>
        </is>
      </c>
      <c r="C190" s="26" t="n"/>
      <c r="D190" s="27">
        <f>IF(AND($C190="x",$A190&lt;&gt;""),$A190,"")</f>
        <v/>
      </c>
    </row>
    <row r="191">
      <c r="A191" s="25" t="inlineStr">
        <is>
          <t>calls_hs_call_callee_object_type</t>
        </is>
      </c>
      <c r="B191" s="29" t="inlineStr">
        <is>
          <t>Calls Callee object type · TEXT · HubSpot calls</t>
        </is>
      </c>
      <c r="C191" s="26" t="n"/>
      <c r="D191" s="27">
        <f>IF(AND($C191="x",$A191&lt;&gt;""),$A191,"")</f>
        <v/>
      </c>
    </row>
    <row r="192">
      <c r="A192" s="25" t="inlineStr">
        <is>
          <t>calls_hs_call_deal_stage_during_call</t>
        </is>
      </c>
      <c r="B192" s="29" t="inlineStr">
        <is>
          <t>Calls Deal Stage During Call · TEXT · HubSpot calls</t>
        </is>
      </c>
      <c r="C192" s="26" t="n"/>
      <c r="D192" s="27">
        <f>IF(AND($C192="x",$A192&lt;&gt;""),$A192,"")</f>
        <v/>
      </c>
    </row>
    <row r="193">
      <c r="A193" s="25" t="inlineStr">
        <is>
          <t>calls_hs_call_direction</t>
        </is>
      </c>
      <c r="B193" s="29" t="inlineStr">
        <is>
          <t>Calls Call direction · TEXT · HubSpot calls</t>
        </is>
      </c>
      <c r="C193" s="26" t="n"/>
      <c r="D193" s="27">
        <f>IF(AND($C193="x",$A193&lt;&gt;""),$A193,"")</f>
        <v/>
      </c>
    </row>
    <row r="194">
      <c r="A194" s="25" t="inlineStr">
        <is>
          <t>calls_hs_call_disposition</t>
        </is>
      </c>
      <c r="B194" s="29" t="inlineStr">
        <is>
          <t>Calls Call outcome · TEXT · HubSpot calls</t>
        </is>
      </c>
      <c r="C194" s="26" t="n"/>
      <c r="D194" s="27">
        <f>IF(AND($C194="x",$A194&lt;&gt;""),$A194,"")</f>
        <v/>
      </c>
    </row>
    <row r="195">
      <c r="A195" s="25" t="inlineStr">
        <is>
          <t>calls_hs_call_duration</t>
        </is>
      </c>
      <c r="B195" s="29" t="inlineStr">
        <is>
          <t>Calls Call duration · NUMERIC · HubSpot calls</t>
        </is>
      </c>
      <c r="C195" s="26" t="n"/>
      <c r="D195" s="27">
        <f>IF(AND($C195="x",$A195&lt;&gt;""),$A195,"")</f>
        <v/>
      </c>
    </row>
    <row r="196">
      <c r="A196" s="25" t="inlineStr">
        <is>
          <t>calls_hs_call_external_account_id</t>
        </is>
      </c>
      <c r="B196" s="29" t="inlineStr">
        <is>
          <t>Calls External Account ID · TEXT · HubSpot calls</t>
        </is>
      </c>
      <c r="C196" s="26" t="n"/>
      <c r="D196" s="27">
        <f>IF(AND($C196="x",$A196&lt;&gt;""),$A196,"")</f>
        <v/>
      </c>
    </row>
    <row r="197">
      <c r="A197" s="25" t="inlineStr">
        <is>
          <t>calls_hs_call_external_id</t>
        </is>
      </c>
      <c r="B197" s="29" t="inlineStr">
        <is>
          <t>Calls External ID · TEXT · HubSpot calls</t>
        </is>
      </c>
      <c r="C197" s="26" t="n"/>
      <c r="D197" s="27">
        <f>IF(AND($C197="x",$A197&lt;&gt;""),$A197,"")</f>
        <v/>
      </c>
    </row>
    <row r="198">
      <c r="A198" s="25" t="inlineStr">
        <is>
          <t>calls_hs_call_from_number</t>
        </is>
      </c>
      <c r="B198" s="29" t="inlineStr">
        <is>
          <t>Calls From number · TEXT · HubSpot calls</t>
        </is>
      </c>
      <c r="C198" s="26" t="n"/>
      <c r="D198" s="27">
        <f>IF(AND($C198="x",$A198&lt;&gt;""),$A198,"")</f>
        <v/>
      </c>
    </row>
    <row r="199">
      <c r="A199" s="25" t="inlineStr">
        <is>
          <t>calls_hs_call_from_number_nickname</t>
        </is>
      </c>
      <c r="B199" s="29" t="inlineStr">
        <is>
          <t>Calls From Number Name · TEXT · HubSpot calls</t>
        </is>
      </c>
      <c r="C199" s="26" t="n"/>
      <c r="D199" s="27">
        <f>IF(AND($C199="x",$A199&lt;&gt;""),$A199,"")</f>
        <v/>
      </c>
    </row>
    <row r="200">
      <c r="A200" s="25" t="inlineStr">
        <is>
          <t>calls_hs_call_has_transcript</t>
        </is>
      </c>
      <c r="B200" s="29" t="inlineStr">
        <is>
          <t>Calls Transcript Available · BOOLEAN · HubSpot calls</t>
        </is>
      </c>
      <c r="C200" s="26" t="n"/>
      <c r="D200" s="27">
        <f>IF(AND($C200="x",$A200&lt;&gt;""),$A200,"")</f>
        <v/>
      </c>
    </row>
    <row r="201">
      <c r="A201" s="25" t="inlineStr">
        <is>
          <t>calls_hs_call_has_voicemail</t>
        </is>
      </c>
      <c r="B201" s="29" t="inlineStr">
        <is>
          <t>Calls Voicemail Available · BOOLEAN · HubSpot calls</t>
        </is>
      </c>
      <c r="C201" s="26" t="n"/>
      <c r="D201" s="27">
        <f>IF(AND($C201="x",$A201&lt;&gt;""),$A201,"")</f>
        <v/>
      </c>
    </row>
    <row r="202">
      <c r="A202" s="25" t="inlineStr">
        <is>
          <t>calls_hs_call_meeting_id</t>
        </is>
      </c>
      <c r="B202" s="29" t="inlineStr">
        <is>
          <t>Calls Meeting ID · TEXT · HubSpot calls</t>
        </is>
      </c>
      <c r="C202" s="26" t="n"/>
      <c r="D202" s="27">
        <f>IF(AND($C202="x",$A202&lt;&gt;""),$A202,"")</f>
        <v/>
      </c>
    </row>
    <row r="203">
      <c r="A203" s="25" t="inlineStr">
        <is>
          <t>calls_hs_call_ms_teams_payload</t>
        </is>
      </c>
      <c r="B203" s="29" t="inlineStr">
        <is>
          <t>Calls MsTeams payload · TEXT · HubSpot calls</t>
        </is>
      </c>
      <c r="C203" s="26" t="n"/>
      <c r="D203" s="27">
        <f>IF(AND($C203="x",$A203&lt;&gt;""),$A203,"")</f>
        <v/>
      </c>
    </row>
    <row r="204">
      <c r="A204" s="25" t="inlineStr">
        <is>
          <t>calls_hs_call_primary_deal</t>
        </is>
      </c>
      <c r="B204" s="29" t="inlineStr">
        <is>
          <t>Calls Primary Deal · TEXT · HubSpot calls</t>
        </is>
      </c>
      <c r="C204" s="26" t="n"/>
      <c r="D204" s="27">
        <f>IF(AND($C204="x",$A204&lt;&gt;""),$A204,"")</f>
        <v/>
      </c>
    </row>
    <row r="205">
      <c r="A205" s="25" t="inlineStr">
        <is>
          <t>calls_hs_call_recording_duration</t>
        </is>
      </c>
      <c r="B205" s="29" t="inlineStr">
        <is>
          <t>Calls Recording duration · NUMERIC · HubSpot calls</t>
        </is>
      </c>
      <c r="C205" s="26" t="n"/>
      <c r="D205" s="27">
        <f>IF(AND($C205="x",$A205&lt;&gt;""),$A205,"")</f>
        <v/>
      </c>
    </row>
    <row r="206">
      <c r="A206" s="25" t="inlineStr">
        <is>
          <t>calls_hs_call_recording_url</t>
        </is>
      </c>
      <c r="B206" s="29" t="inlineStr">
        <is>
          <t>Calls Recording URL · TEXT · HubSpot calls</t>
        </is>
      </c>
      <c r="C206" s="26" t="n"/>
      <c r="D206" s="27">
        <f>IF(AND($C206="x",$A206&lt;&gt;""),$A206,"")</f>
        <v/>
      </c>
    </row>
    <row r="207">
      <c r="A207" s="25" t="inlineStr">
        <is>
          <t>calls_hs_call_source</t>
        </is>
      </c>
      <c r="B207" s="29" t="inlineStr">
        <is>
          <t>Calls Call Source · TEXT · HubSpot calls</t>
        </is>
      </c>
      <c r="C207" s="26" t="n"/>
      <c r="D207" s="27">
        <f>IF(AND($C207="x",$A207&lt;&gt;""),$A207,"")</f>
        <v/>
      </c>
    </row>
    <row r="208">
      <c r="A208" s="25" t="inlineStr">
        <is>
          <t>calls_hs_call_status</t>
        </is>
      </c>
      <c r="B208" s="29" t="inlineStr">
        <is>
          <t>Calls Call status · TEXT · HubSpot calls</t>
        </is>
      </c>
      <c r="C208" s="26" t="n"/>
      <c r="D208" s="27">
        <f>IF(AND($C208="x",$A208&lt;&gt;""),$A208,"")</f>
        <v/>
      </c>
    </row>
    <row r="209">
      <c r="A209" s="25" t="inlineStr">
        <is>
          <t>calls_hs_call_suggested_next_actions</t>
        </is>
      </c>
      <c r="B209" s="29" t="inlineStr">
        <is>
          <t>Calls Call suggested next actions · TEXT · HubSpot calls</t>
        </is>
      </c>
      <c r="C209" s="26" t="n"/>
      <c r="D209" s="27">
        <f>IF(AND($C209="x",$A209&lt;&gt;""),$A209,"")</f>
        <v/>
      </c>
    </row>
    <row r="210">
      <c r="A210" s="25" t="inlineStr">
        <is>
          <t>calls_hs_call_summary</t>
        </is>
      </c>
      <c r="B210" s="29" t="inlineStr">
        <is>
          <t>Calls Call summary · TEXT · HubSpot calls</t>
        </is>
      </c>
      <c r="C210" s="26" t="n"/>
      <c r="D210" s="27">
        <f>IF(AND($C210="x",$A210&lt;&gt;""),$A210,"")</f>
        <v/>
      </c>
    </row>
    <row r="211">
      <c r="A211" s="25" t="inlineStr">
        <is>
          <t>calls_hs_call_summary_execution_id</t>
        </is>
      </c>
      <c r="B211" s="29" t="inlineStr">
        <is>
          <t>Calls Call Summary Execution ID · TEXT · HubSpot calls</t>
        </is>
      </c>
      <c r="C211" s="26" t="n"/>
      <c r="D211" s="27">
        <f>IF(AND($C211="x",$A211&lt;&gt;""),$A211,"")</f>
        <v/>
      </c>
    </row>
    <row r="212">
      <c r="A212" s="25" t="inlineStr">
        <is>
          <t>calls_hs_call_title</t>
        </is>
      </c>
      <c r="B212" s="29" t="inlineStr">
        <is>
          <t>Calls Call Title · TEXT · HubSpot calls</t>
        </is>
      </c>
      <c r="C212" s="26" t="n"/>
      <c r="D212" s="27">
        <f>IF(AND($C212="x",$A212&lt;&gt;""),$A212,"")</f>
        <v/>
      </c>
    </row>
    <row r="213">
      <c r="A213" s="25" t="inlineStr">
        <is>
          <t>calls_hs_call_to_number</t>
        </is>
      </c>
      <c r="B213" s="29" t="inlineStr">
        <is>
          <t>Calls To Number · TEXT · HubSpot calls</t>
        </is>
      </c>
      <c r="C213" s="26" t="n"/>
      <c r="D213" s="27">
        <f>IF(AND($C213="x",$A213&lt;&gt;""),$A213,"")</f>
        <v/>
      </c>
    </row>
    <row r="214">
      <c r="A214" s="25" t="inlineStr">
        <is>
          <t>calls_hs_call_to_number_nickname</t>
        </is>
      </c>
      <c r="B214" s="29" t="inlineStr">
        <is>
          <t>Calls To Number Name · TEXT · HubSpot calls</t>
        </is>
      </c>
      <c r="C214" s="26" t="n"/>
      <c r="D214" s="27">
        <f>IF(AND($C214="x",$A214&lt;&gt;""),$A214,"")</f>
        <v/>
      </c>
    </row>
    <row r="215">
      <c r="A215" s="25" t="inlineStr">
        <is>
          <t>calls_hs_call_transcript_audio_num_channels</t>
        </is>
      </c>
      <c r="B215" s="29" t="inlineStr">
        <is>
          <t>Calls Call Transcript Audio Channel Count · NUMERIC · HubSpot calls</t>
        </is>
      </c>
      <c r="C215" s="26" t="n"/>
      <c r="D215" s="27">
        <f>IF(AND($C215="x",$A215&lt;&gt;""),$A215,"")</f>
        <v/>
      </c>
    </row>
    <row r="216">
      <c r="A216" s="25" t="inlineStr">
        <is>
          <t>calls_hs_call_transcript_tracked_terms</t>
        </is>
      </c>
      <c r="B216" s="29" t="inlineStr">
        <is>
          <t>Calls Tracked terms · TEXT · HubSpot calls</t>
        </is>
      </c>
      <c r="C216" s="26" t="n"/>
      <c r="D216" s="27">
        <f>IF(AND($C216="x",$A216&lt;&gt;""),$A216,"")</f>
        <v/>
      </c>
    </row>
    <row r="217">
      <c r="A217" s="25" t="inlineStr">
        <is>
          <t>calls_hs_call_transcription_id</t>
        </is>
      </c>
      <c r="B217" s="29" t="inlineStr">
        <is>
          <t>Calls Call transcription ID · TEXT · HubSpot calls</t>
        </is>
      </c>
      <c r="C217" s="26" t="n"/>
      <c r="D217" s="27">
        <f>IF(AND($C217="x",$A217&lt;&gt;""),$A217,"")</f>
        <v/>
      </c>
    </row>
    <row r="218">
      <c r="A218" s="25" t="inlineStr">
        <is>
          <t>calls_hs_call_video_meeting_type</t>
        </is>
      </c>
      <c r="B218" s="29" t="inlineStr">
        <is>
          <t>Calls Call video meeting type · TEXT · HubSpot calls</t>
        </is>
      </c>
      <c r="C218" s="26" t="n"/>
      <c r="D218" s="27">
        <f>IF(AND($C218="x",$A218&lt;&gt;""),$A218,"")</f>
        <v/>
      </c>
    </row>
    <row r="219">
      <c r="A219" s="25" t="inlineStr">
        <is>
          <t>calls_hs_call_video_recording_url</t>
        </is>
      </c>
      <c r="B219" s="29" t="inlineStr">
        <is>
          <t>Calls Video url · TEXT · HubSpot calls</t>
        </is>
      </c>
      <c r="C219" s="26" t="n"/>
      <c r="D219" s="27">
        <f>IF(AND($C219="x",$A219&lt;&gt;""),$A219,"")</f>
        <v/>
      </c>
    </row>
    <row r="220">
      <c r="A220" s="25" t="inlineStr">
        <is>
          <t>calls_hs_call_zoom_meeting_uuid</t>
        </is>
      </c>
      <c r="B220" s="29" t="inlineStr">
        <is>
          <t>Calls Unique Zoom Meeting ID · TEXT · HubSpot calls</t>
        </is>
      </c>
      <c r="C220" s="26" t="n"/>
      <c r="D220" s="27">
        <f>IF(AND($C220="x",$A220&lt;&gt;""),$A220,"")</f>
        <v/>
      </c>
    </row>
    <row r="221">
      <c r="A221" s="25" t="inlineStr">
        <is>
          <t>calls_hs_calls_service_call_id</t>
        </is>
      </c>
      <c r="B221" s="29" t="inlineStr">
        <is>
          <t>Calls Service Call ID · TEXT · HubSpot calls</t>
        </is>
      </c>
      <c r="C221" s="26" t="n"/>
      <c r="D221" s="27">
        <f>IF(AND($C221="x",$A221&lt;&gt;""),$A221,"")</f>
        <v/>
      </c>
    </row>
    <row r="222">
      <c r="A222" s="25" t="inlineStr">
        <is>
          <t>calls_hs_connected_count</t>
        </is>
      </c>
      <c r="B222" s="29" t="inlineStr">
        <is>
          <t>Calls Connected count · NUMERIC · HubSpot calls</t>
        </is>
      </c>
      <c r="C222" s="26" t="n"/>
      <c r="D222" s="27">
        <f>IF(AND($C222="x",$A222&lt;&gt;""),$A222,"")</f>
        <v/>
      </c>
    </row>
    <row r="223">
      <c r="A223" s="25" t="inlineStr">
        <is>
          <t>calls_hs_created_by</t>
        </is>
      </c>
      <c r="B223" s="29" t="inlineStr">
        <is>
          <t>Calls Activity created by · TEXT · HubSpot calls</t>
        </is>
      </c>
      <c r="C223" s="26" t="n"/>
      <c r="D223" s="27">
        <f>IF(AND($C223="x",$A223&lt;&gt;""),$A223,"")</f>
        <v/>
      </c>
    </row>
    <row r="224">
      <c r="A224" s="25" t="inlineStr">
        <is>
          <t>calls_hs_created_by_user_id</t>
        </is>
      </c>
      <c r="B224" s="29" t="inlineStr">
        <is>
          <t>Calls Created by user ID · TEXT · HubSpot calls</t>
        </is>
      </c>
      <c r="C224" s="26" t="n"/>
      <c r="D224" s="27">
        <f>IF(AND($C224="x",$A224&lt;&gt;""),$A224,"")</f>
        <v/>
      </c>
    </row>
    <row r="225">
      <c r="A225" s="25" t="inlineStr">
        <is>
          <t>calls_hs_createdate</t>
        </is>
      </c>
      <c r="B225" s="29" t="inlineStr">
        <is>
          <t>Calls Create date · DATE · HubSpot calls</t>
        </is>
      </c>
      <c r="C225" s="26" t="n"/>
      <c r="D225" s="27">
        <f>IF(AND($C225="x",$A225&lt;&gt;""),$A225,"")</f>
        <v/>
      </c>
    </row>
    <row r="226">
      <c r="A226" s="25" t="inlineStr">
        <is>
          <t>calls_hs_engagement_source</t>
        </is>
      </c>
      <c r="B226" s="29" t="inlineStr">
        <is>
          <t>Calls Engagement Source · TEXT · HubSpot calls</t>
        </is>
      </c>
      <c r="C226" s="26" t="n"/>
      <c r="D226" s="27">
        <f>IF(AND($C226="x",$A226&lt;&gt;""),$A226,"")</f>
        <v/>
      </c>
    </row>
    <row r="227">
      <c r="A227" s="25" t="inlineStr">
        <is>
          <t>calls_hs_engagement_source_id</t>
        </is>
      </c>
      <c r="B227" s="29" t="inlineStr">
        <is>
          <t>Calls Engagement Source ID · TEXT · HubSpot calls</t>
        </is>
      </c>
      <c r="C227" s="26" t="n"/>
      <c r="D227" s="27">
        <f>IF(AND($C227="x",$A227&lt;&gt;""),$A227,"")</f>
        <v/>
      </c>
    </row>
    <row r="228">
      <c r="A228" s="25" t="inlineStr">
        <is>
          <t>calls_hs_follow_up_action</t>
        </is>
      </c>
      <c r="B228" s="29" t="inlineStr">
        <is>
          <t>Calls Follow up action · TEXT · HubSpot calls</t>
        </is>
      </c>
      <c r="C228" s="26" t="n"/>
      <c r="D228" s="27">
        <f>IF(AND($C228="x",$A228&lt;&gt;""),$A228,"")</f>
        <v/>
      </c>
    </row>
    <row r="229">
      <c r="A229" s="25" t="inlineStr">
        <is>
          <t>calls_hs_gdpr_deleted</t>
        </is>
      </c>
      <c r="B229" s="29" t="inlineStr">
        <is>
          <t>Calls GDPR deleted · BOOLEAN · HubSpot calls</t>
        </is>
      </c>
      <c r="C229" s="26" t="n"/>
      <c r="D229" s="27">
        <f>IF(AND($C229="x",$A229&lt;&gt;""),$A229,"")</f>
        <v/>
      </c>
    </row>
    <row r="230">
      <c r="A230" s="25" t="inlineStr">
        <is>
          <t>calls_hs_lastmodifieddate</t>
        </is>
      </c>
      <c r="B230" s="29" t="inlineStr">
        <is>
          <t>Calls Last modified date · DATE · HubSpot calls</t>
        </is>
      </c>
      <c r="C230" s="26" t="n"/>
      <c r="D230" s="27">
        <f>IF(AND($C230="x",$A230&lt;&gt;""),$A230,"")</f>
        <v/>
      </c>
    </row>
    <row r="231">
      <c r="A231" s="25" t="inlineStr">
        <is>
          <t>calls_hs_merged_object_ids</t>
        </is>
      </c>
      <c r="B231" s="29" t="inlineStr">
        <is>
          <t>Calls Merged record IDs · TEXT · HubSpot calls</t>
        </is>
      </c>
      <c r="C231" s="26" t="n"/>
      <c r="D231" s="27">
        <f>IF(AND($C231="x",$A231&lt;&gt;""),$A231,"")</f>
        <v/>
      </c>
    </row>
    <row r="232">
      <c r="A232" s="25" t="inlineStr">
        <is>
          <t>calls_hs_modified_by</t>
        </is>
      </c>
      <c r="B232" s="29" t="inlineStr">
        <is>
          <t>Calls Updated by · NUMERIC · HubSpot calls</t>
        </is>
      </c>
      <c r="C232" s="26" t="n"/>
      <c r="D232" s="27">
        <f>IF(AND($C232="x",$A232&lt;&gt;""),$A232,"")</f>
        <v/>
      </c>
    </row>
    <row r="233">
      <c r="A233" s="25" t="inlineStr">
        <is>
          <t>calls_hs_object_id</t>
        </is>
      </c>
      <c r="B233" s="29" t="inlineStr">
        <is>
          <t>Calls Record ID · TEXT · HubSpot calls</t>
        </is>
      </c>
      <c r="C233" s="26" t="n"/>
      <c r="D233" s="27">
        <f>IF(AND($C233="x",$A233&lt;&gt;""),$A233,"")</f>
        <v/>
      </c>
    </row>
    <row r="234">
      <c r="A234" s="25" t="inlineStr">
        <is>
          <t>calls_hs_object_source</t>
        </is>
      </c>
      <c r="B234" s="29" t="inlineStr">
        <is>
          <t>Calls Record Creation Source · TEXT · HubSpot calls</t>
        </is>
      </c>
      <c r="C234" s="26" t="n"/>
      <c r="D234" s="27">
        <f>IF(AND($C234="x",$A234&lt;&gt;""),$A234,"")</f>
        <v/>
      </c>
    </row>
    <row r="235">
      <c r="A235" s="25" t="inlineStr">
        <is>
          <t>calls_hs_object_source_detail_1</t>
        </is>
      </c>
      <c r="B235" s="29" t="inlineStr">
        <is>
          <t>Calls Record Source Detail 1 · TEXT · HubSpot calls</t>
        </is>
      </c>
      <c r="C235" s="26" t="n"/>
      <c r="D235" s="27">
        <f>IF(AND($C235="x",$A235&lt;&gt;""),$A235,"")</f>
        <v/>
      </c>
    </row>
    <row r="236">
      <c r="A236" s="25" t="inlineStr">
        <is>
          <t>calls_hs_object_source_detail_2</t>
        </is>
      </c>
      <c r="B236" s="29" t="inlineStr">
        <is>
          <t>Calls Record Source Detail 2 · TEXT · HubSpot calls</t>
        </is>
      </c>
      <c r="C236" s="26" t="n"/>
      <c r="D236" s="27">
        <f>IF(AND($C236="x",$A236&lt;&gt;""),$A236,"")</f>
        <v/>
      </c>
    </row>
    <row r="237">
      <c r="A237" s="25" t="inlineStr">
        <is>
          <t>calls_hs_object_source_detail_3</t>
        </is>
      </c>
      <c r="B237" s="29" t="inlineStr">
        <is>
          <t>Calls Record Source Detail 3 · TEXT · HubSpot calls</t>
        </is>
      </c>
      <c r="C237" s="26" t="n"/>
      <c r="D237" s="27">
        <f>IF(AND($C237="x",$A237&lt;&gt;""),$A237,"")</f>
        <v/>
      </c>
    </row>
    <row r="238">
      <c r="A238" s="25" t="inlineStr">
        <is>
          <t>calls_hs_object_source_id</t>
        </is>
      </c>
      <c r="B238" s="29" t="inlineStr">
        <is>
          <t>Calls Record Creation Source ID · TEXT · HubSpot calls</t>
        </is>
      </c>
      <c r="C238" s="26" t="n"/>
      <c r="D238" s="27">
        <f>IF(AND($C238="x",$A238&lt;&gt;""),$A238,"")</f>
        <v/>
      </c>
    </row>
    <row r="239">
      <c r="A239" s="25" t="inlineStr">
        <is>
          <t>calls_hs_object_source_label</t>
        </is>
      </c>
      <c r="B239" s="29" t="inlineStr">
        <is>
          <t>Calls Record Source · TEXT · HubSpot calls</t>
        </is>
      </c>
      <c r="C239" s="26" t="n"/>
      <c r="D239" s="27">
        <f>IF(AND($C239="x",$A239&lt;&gt;""),$A239,"")</f>
        <v/>
      </c>
    </row>
    <row r="240">
      <c r="A240" s="25" t="inlineStr">
        <is>
          <t>calls_hs_object_source_user_id</t>
        </is>
      </c>
      <c r="B240" s="29" t="inlineStr">
        <is>
          <t>Calls Record Creation Source User ID · NUMERIC · HubSpot calls</t>
        </is>
      </c>
      <c r="C240" s="26" t="n"/>
      <c r="D240" s="27">
        <f>IF(AND($C240="x",$A240&lt;&gt;""),$A240,"")</f>
        <v/>
      </c>
    </row>
    <row r="241">
      <c r="A241" s="25" t="inlineStr">
        <is>
          <t>calls_hs_product_name</t>
        </is>
      </c>
      <c r="B241" s="29" t="inlineStr">
        <is>
          <t>Calls Product name · TEXT · HubSpot calls</t>
        </is>
      </c>
      <c r="C241" s="26" t="n"/>
      <c r="D241" s="27">
        <f>IF(AND($C241="x",$A241&lt;&gt;""),$A241,"")</f>
        <v/>
      </c>
    </row>
    <row r="242">
      <c r="A242" s="25" t="inlineStr">
        <is>
          <t>calls_hs_queue_membership_ids</t>
        </is>
      </c>
      <c r="B242" s="29" t="inlineStr">
        <is>
          <t>Calls Queue Memberships · TEXT · HubSpot calls</t>
        </is>
      </c>
      <c r="C242" s="26" t="n"/>
      <c r="D242" s="27">
        <f>IF(AND($C242="x",$A242&lt;&gt;""),$A242,"")</f>
        <v/>
      </c>
    </row>
    <row r="243">
      <c r="A243" s="25" t="inlineStr">
        <is>
          <t>calls_hs_read_only</t>
        </is>
      </c>
      <c r="B243" s="29" t="inlineStr">
        <is>
          <t>Calls Read Only Object · TEXT · HubSpot calls</t>
        </is>
      </c>
      <c r="C243" s="26" t="n"/>
      <c r="D243" s="27">
        <f>IF(AND($C243="x",$A243&lt;&gt;""),$A243,"")</f>
        <v/>
      </c>
    </row>
    <row r="244">
      <c r="A244" s="25" t="inlineStr">
        <is>
          <t>calls_hs_shared_team_ids</t>
        </is>
      </c>
      <c r="B244" s="29" t="inlineStr">
        <is>
          <t>Calls Shared Team IDs · TEXT · HubSpot calls</t>
        </is>
      </c>
      <c r="C244" s="26" t="n"/>
      <c r="D244" s="27">
        <f>IF(AND($C244="x",$A244&lt;&gt;""),$A244,"")</f>
        <v/>
      </c>
    </row>
    <row r="245">
      <c r="A245" s="25" t="inlineStr">
        <is>
          <t>calls_hs_shared_user_ids</t>
        </is>
      </c>
      <c r="B245" s="29" t="inlineStr">
        <is>
          <t>Calls Shared User IDs · TEXT · HubSpot calls</t>
        </is>
      </c>
      <c r="C245" s="26" t="n"/>
      <c r="D245" s="27">
        <f>IF(AND($C245="x",$A245&lt;&gt;""),$A245,"")</f>
        <v/>
      </c>
    </row>
    <row r="246">
      <c r="A246" s="25" t="inlineStr">
        <is>
          <t>calls_hs_timestamp</t>
        </is>
      </c>
      <c r="B246" s="29" t="inlineStr">
        <is>
          <t>Calls Activity date · TIMESTAMP · HubSpot calls</t>
        </is>
      </c>
      <c r="C246" s="26" t="n"/>
      <c r="D246" s="27">
        <f>IF(AND($C246="x",$A246&lt;&gt;""),$A246,"")</f>
        <v/>
      </c>
    </row>
    <row r="247">
      <c r="A247" s="25" t="inlineStr">
        <is>
          <t>calls_hs_unique_creation_key</t>
        </is>
      </c>
      <c r="B247" s="29" t="inlineStr">
        <is>
          <t>Calls Unique creation key · TEXT · HubSpot calls</t>
        </is>
      </c>
      <c r="C247" s="26" t="n"/>
      <c r="D247" s="27">
        <f>IF(AND($C247="x",$A247&lt;&gt;""),$A247,"")</f>
        <v/>
      </c>
    </row>
    <row r="248">
      <c r="A248" s="25" t="inlineStr">
        <is>
          <t>calls_hs_unique_id</t>
        </is>
      </c>
      <c r="B248" s="29" t="inlineStr">
        <is>
          <t>Calls Unique ID · TEXT · HubSpot calls</t>
        </is>
      </c>
      <c r="C248" s="26" t="n"/>
      <c r="D248" s="27">
        <f>IF(AND($C248="x",$A248&lt;&gt;""),$A248,"")</f>
        <v/>
      </c>
    </row>
    <row r="249">
      <c r="A249" s="25" t="inlineStr">
        <is>
          <t>calls_hs_unknown_visitor_conversation</t>
        </is>
      </c>
      <c r="B249" s="29" t="inlineStr">
        <is>
          <t>Calls Unknown Visitor Conversation · TEXT · HubSpot calls</t>
        </is>
      </c>
      <c r="C249" s="26" t="n"/>
      <c r="D249" s="27">
        <f>IF(AND($C249="x",$A249&lt;&gt;""),$A249,"")</f>
        <v/>
      </c>
    </row>
    <row r="250">
      <c r="A250" s="25" t="inlineStr">
        <is>
          <t>calls_hs_updated_by_user_id</t>
        </is>
      </c>
      <c r="B250" s="29" t="inlineStr">
        <is>
          <t>Calls Updated by user ID · NUMERIC · HubSpot calls</t>
        </is>
      </c>
      <c r="C250" s="26" t="n"/>
      <c r="D250" s="27">
        <f>IF(AND($C250="x",$A250&lt;&gt;""),$A250,"")</f>
        <v/>
      </c>
    </row>
    <row r="251">
      <c r="A251" s="25" t="inlineStr">
        <is>
          <t>calls_hs_user_ids_of_all_notification_followers</t>
        </is>
      </c>
      <c r="B251" s="29" t="inlineStr">
        <is>
          <t>Calls User IDs of all notification followers · TEXT · HubSpot calls</t>
        </is>
      </c>
      <c r="C251" s="26" t="n"/>
      <c r="D251" s="27">
        <f>IF(AND($C251="x",$A251&lt;&gt;""),$A251,"")</f>
        <v/>
      </c>
    </row>
    <row r="252">
      <c r="A252" s="25" t="inlineStr">
        <is>
          <t>calls_hs_user_ids_of_all_notification_unfollowers</t>
        </is>
      </c>
      <c r="B252" s="29" t="inlineStr">
        <is>
          <t>Calls User IDs of all notification unfollowers · TEXT · HubSpot calls</t>
        </is>
      </c>
      <c r="C252" s="26" t="n"/>
      <c r="D252" s="27">
        <f>IF(AND($C252="x",$A252&lt;&gt;""),$A252,"")</f>
        <v/>
      </c>
    </row>
    <row r="253">
      <c r="A253" s="25" t="inlineStr">
        <is>
          <t>calls_hs_user_ids_of_all_owners</t>
        </is>
      </c>
      <c r="B253" s="29" t="inlineStr">
        <is>
          <t>Calls User IDs of all owners · TEXT · HubSpot calls</t>
        </is>
      </c>
      <c r="C253" s="26" t="n"/>
      <c r="D253" s="27">
        <f>IF(AND($C253="x",$A253&lt;&gt;""),$A253,"")</f>
        <v/>
      </c>
    </row>
    <row r="254">
      <c r="A254" s="25" t="inlineStr">
        <is>
          <t>calls_hs_voicemail_count</t>
        </is>
      </c>
      <c r="B254" s="29" t="inlineStr">
        <is>
          <t>Calls Voicemail count · NUMERIC · HubSpot calls</t>
        </is>
      </c>
      <c r="C254" s="26" t="n"/>
      <c r="D254" s="27">
        <f>IF(AND($C254="x",$A254&lt;&gt;""),$A254,"")</f>
        <v/>
      </c>
    </row>
    <row r="255">
      <c r="A255" s="25" t="inlineStr">
        <is>
          <t>calls_hs_was_imported</t>
        </is>
      </c>
      <c r="B255" s="29" t="inlineStr">
        <is>
          <t>Calls Performed in an import · TEXT · HubSpot calls</t>
        </is>
      </c>
      <c r="C255" s="26" t="n"/>
      <c r="D255" s="27">
        <f>IF(AND($C255="x",$A255&lt;&gt;""),$A255,"")</f>
        <v/>
      </c>
    </row>
    <row r="256">
      <c r="A256" s="25" t="inlineStr">
        <is>
          <t>calls_hubspot_owner_assigneddate</t>
        </is>
      </c>
      <c r="B256" s="29" t="inlineStr">
        <is>
          <t>Calls Owner Assigned Date · DATE · HubSpot calls</t>
        </is>
      </c>
      <c r="C256" s="26" t="n"/>
      <c r="D256" s="27">
        <f>IF(AND($C256="x",$A256&lt;&gt;""),$A256,"")</f>
        <v/>
      </c>
    </row>
    <row r="257">
      <c r="A257" s="25" t="inlineStr">
        <is>
          <t>calls_hubspot_owner_id</t>
        </is>
      </c>
      <c r="B257" s="29" t="inlineStr">
        <is>
          <t>Calls Activity assigned to · TEXT · HubSpot calls</t>
        </is>
      </c>
      <c r="C257" s="26" t="n"/>
      <c r="D257" s="27">
        <f>IF(AND($C257="x",$A257&lt;&gt;""),$A257,"")</f>
        <v/>
      </c>
    </row>
    <row r="258">
      <c r="A258" s="25" t="inlineStr">
        <is>
          <t>calls_hubspot_team_id</t>
        </is>
      </c>
      <c r="B258" s="29" t="inlineStr">
        <is>
          <t>Calls HubSpot Team ID · TEXT · HubSpot calls</t>
        </is>
      </c>
      <c r="C258" s="26" t="n"/>
      <c r="D258" s="27">
        <f>IF(AND($C258="x",$A258&lt;&gt;""),$A258,"")</f>
        <v/>
      </c>
    </row>
    <row r="259">
      <c r="A259" s="25" t="inlineStr">
        <is>
          <t>campaignemails_active_domain</t>
        </is>
      </c>
      <c r="B259" s="29" t="inlineStr">
        <is>
          <t>Campaign Emails Active domain · TEXT · HubSpot campaignemails</t>
        </is>
      </c>
      <c r="C259" s="26" t="n"/>
      <c r="D259" s="27">
        <f>IF(AND($C259="x",$A259&lt;&gt;""),$A259,"")</f>
        <v/>
      </c>
    </row>
    <row r="260">
      <c r="A260" s="25" t="inlineStr">
        <is>
          <t>campaignemails_archived</t>
        </is>
      </c>
      <c r="B260" s="29" t="inlineStr">
        <is>
          <t>Campaign Emails Archived · BOOLEAN · HubSpot campaignemails</t>
        </is>
      </c>
      <c r="C260" s="26" t="n"/>
      <c r="D260" s="27">
        <f>IF(AND($C260="x",$A260&lt;&gt;""),$A260,"")</f>
        <v/>
      </c>
    </row>
    <row r="261">
      <c r="A261" s="25" t="inlineStr">
        <is>
          <t>campaignemails_business_unit_id</t>
        </is>
      </c>
      <c r="B261" s="29" t="inlineStr">
        <is>
          <t>Campaign Emails Business unit id · TEXT · HubSpot campaignemails</t>
        </is>
      </c>
      <c r="C261" s="26" t="n"/>
      <c r="D261" s="27">
        <f>IF(AND($C261="x",$A261&lt;&gt;""),$A261,"")</f>
        <v/>
      </c>
    </row>
    <row r="262">
      <c r="A262" s="25" t="inlineStr">
        <is>
          <t>campaignemails_campaign_id</t>
        </is>
      </c>
      <c r="B262" s="29" t="inlineStr">
        <is>
          <t>Campaign Emails Campaign ID · TEXT · HubSpot campaignemails</t>
        </is>
      </c>
      <c r="C262" s="26" t="n"/>
      <c r="D262" s="27">
        <f>IF(AND($C262="x",$A262&lt;&gt;""),$A262,"")</f>
        <v/>
      </c>
    </row>
    <row r="263">
      <c r="A263" s="25" t="inlineStr">
        <is>
          <t>campaignemails_campaign_name</t>
        </is>
      </c>
      <c r="B263" s="29" t="inlineStr">
        <is>
          <t>Campaign Emails Campaign Name · TEXT · HubSpot campaignemails</t>
        </is>
      </c>
      <c r="C263" s="26" t="n"/>
      <c r="D263" s="27">
        <f>IF(AND($C263="x",$A263&lt;&gt;""),$A263,"")</f>
        <v/>
      </c>
    </row>
    <row r="264">
      <c r="A264" s="25" t="inlineStr">
        <is>
          <t>campaignemails_campaign_utm</t>
        </is>
      </c>
      <c r="B264" s="29" t="inlineStr">
        <is>
          <t>Campaign Emails Campaign UTM · TEXT · HubSpot campaignemails</t>
        </is>
      </c>
      <c r="C264" s="26" t="n"/>
      <c r="D264" s="27">
        <f>IF(AND($C264="x",$A264&lt;&gt;""),$A264,"")</f>
        <v/>
      </c>
    </row>
    <row r="265">
      <c r="A265" s="25" t="inlineStr">
        <is>
          <t>campaignemails_cloned_from</t>
        </is>
      </c>
      <c r="B265" s="29" t="inlineStr">
        <is>
          <t>Campaign Emails Cloned From · TEXT · HubSpot campaignemails</t>
        </is>
      </c>
      <c r="C265" s="26" t="n"/>
      <c r="D265" s="27">
        <f>IF(AND($C265="x",$A265&lt;&gt;""),$A265,"")</f>
        <v/>
      </c>
    </row>
    <row r="266">
      <c r="A266" s="25" t="inlineStr">
        <is>
          <t>campaignemails_content_plain_text_version</t>
        </is>
      </c>
      <c r="B266" s="29" t="inlineStr">
        <is>
          <t>Campaign Emails Content Plain Text Version · TEXT · HubSpot campaignemails</t>
        </is>
      </c>
      <c r="C266" s="26" t="n"/>
      <c r="D266" s="27">
        <f>IF(AND($C266="x",$A266&lt;&gt;""),$A266,"")</f>
        <v/>
      </c>
    </row>
    <row r="267">
      <c r="A267" s="25" t="inlineStr">
        <is>
          <t>campaignemails_content_template_path</t>
        </is>
      </c>
      <c r="B267" s="29" t="inlineStr">
        <is>
          <t>Campaign Emails Content Template Path · TEXT · HubSpot campaignemails</t>
        </is>
      </c>
      <c r="C267" s="26" t="n"/>
      <c r="D267" s="27">
        <f>IF(AND($C267="x",$A267&lt;&gt;""),$A267,"")</f>
        <v/>
      </c>
    </row>
    <row r="268">
      <c r="A268" s="25" t="inlineStr">
        <is>
          <t>campaignemails_count</t>
        </is>
      </c>
      <c r="B268" s="29" t="inlineStr">
        <is>
          <t>Campaign Emails count · NUMERIC · HubSpot campaignemails</t>
        </is>
      </c>
      <c r="C268" s="26" t="n"/>
      <c r="D268" s="27">
        <f>IF(AND($C268="x",$A268&lt;&gt;""),$A268,"")</f>
        <v/>
      </c>
    </row>
    <row r="269">
      <c r="A269" s="25" t="inlineStr">
        <is>
          <t>campaignemails_created_at</t>
        </is>
      </c>
      <c r="B269" s="29" t="inlineStr">
        <is>
          <t>Campaign Emails Created at · TIMESTAMP · HubSpot campaignemails</t>
        </is>
      </c>
      <c r="C269" s="26" t="n"/>
      <c r="D269" s="27">
        <f>IF(AND($C269="x",$A269&lt;&gt;""),$A269,"")</f>
        <v/>
      </c>
    </row>
    <row r="270">
      <c r="A270" s="25" t="inlineStr">
        <is>
          <t>campaignemails_created_by_id</t>
        </is>
      </c>
      <c r="B270" s="29" t="inlineStr">
        <is>
          <t>Campaign Emails Created by id · TEXT · HubSpot campaignemails</t>
        </is>
      </c>
      <c r="C270" s="26" t="n"/>
      <c r="D270" s="27">
        <f>IF(AND($C270="x",$A270&lt;&gt;""),$A270,"")</f>
        <v/>
      </c>
    </row>
    <row r="271">
      <c r="A271" s="25" t="inlineStr">
        <is>
          <t>campaignemails_deleted_at</t>
        </is>
      </c>
      <c r="B271" s="29" t="inlineStr">
        <is>
          <t>Campaign Emails Deleted at · TIMESTAMP · HubSpot campaignemails</t>
        </is>
      </c>
      <c r="C271" s="26" t="n"/>
      <c r="D271" s="27">
        <f>IF(AND($C271="x",$A271&lt;&gt;""),$A271,"")</f>
        <v/>
      </c>
    </row>
    <row r="272">
      <c r="A272" s="25" t="inlineStr">
        <is>
          <t>campaignemails_email_campaign_group_id</t>
        </is>
      </c>
      <c r="B272" s="29" t="inlineStr">
        <is>
          <t>Campaign Emails Email Campaign Group ID · TEXT · HubSpot campaignemails</t>
        </is>
      </c>
      <c r="C272" s="26" t="n"/>
      <c r="D272" s="27">
        <f>IF(AND($C272="x",$A272&lt;&gt;""),$A272,"")</f>
        <v/>
      </c>
    </row>
    <row r="273">
      <c r="A273" s="25" t="inlineStr">
        <is>
          <t>campaignemails_feedback_survey_id</t>
        </is>
      </c>
      <c r="B273" s="29" t="inlineStr">
        <is>
          <t>Campaign Emails Feedback Survey ID · TEXT · HubSpot campaignemails</t>
        </is>
      </c>
      <c r="C273" s="26" t="n"/>
      <c r="D273" s="27">
        <f>IF(AND($C273="x",$A273&lt;&gt;""),$A273,"")</f>
        <v/>
      </c>
    </row>
    <row r="274">
      <c r="A274" s="25" t="inlineStr">
        <is>
          <t>campaignemails_folder_id</t>
        </is>
      </c>
      <c r="B274" s="29" t="inlineStr">
        <is>
          <t>Campaign Emails Folder ID · TEXT · HubSpot campaignemails</t>
        </is>
      </c>
      <c r="C274" s="26" t="n"/>
      <c r="D274" s="27">
        <f>IF(AND($C274="x",$A274&lt;&gt;""),$A274,"")</f>
        <v/>
      </c>
    </row>
    <row r="275">
      <c r="A275" s="25" t="inlineStr">
        <is>
          <t>campaignemails_from_custom_reply_to</t>
        </is>
      </c>
      <c r="B275" s="29" t="inlineStr">
        <is>
          <t>Campaign Emails From custom reply to · TEXT · HubSpot campaignemails</t>
        </is>
      </c>
      <c r="C275" s="26" t="n"/>
      <c r="D275" s="27">
        <f>IF(AND($C275="x",$A275&lt;&gt;""),$A275,"")</f>
        <v/>
      </c>
    </row>
    <row r="276">
      <c r="A276" s="25" t="inlineStr">
        <is>
          <t>campaignemails_from_from_name</t>
        </is>
      </c>
      <c r="B276" s="29" t="inlineStr">
        <is>
          <t>Campaign Emails From from name · TEXT · HubSpot campaignemails</t>
        </is>
      </c>
      <c r="C276" s="26" t="n"/>
      <c r="D276" s="27">
        <f>IF(AND($C276="x",$A276&lt;&gt;""),$A276,"")</f>
        <v/>
      </c>
    </row>
    <row r="277">
      <c r="A277" s="25" t="inlineStr">
        <is>
          <t>campaignemails_from_reply_to</t>
        </is>
      </c>
      <c r="B277" s="29" t="inlineStr">
        <is>
          <t>Campaign Emails From reply to · TEXT · HubSpot campaignemails</t>
        </is>
      </c>
      <c r="C277" s="26" t="n"/>
      <c r="D277" s="27">
        <f>IF(AND($C277="x",$A277&lt;&gt;""),$A277,"")</f>
        <v/>
      </c>
    </row>
    <row r="278">
      <c r="A278" s="25" t="inlineStr">
        <is>
          <t>campaignemails_id</t>
        </is>
      </c>
      <c r="B278" s="29" t="inlineStr">
        <is>
          <t>Campaign Emails Id · TEXT · HubSpot campaignemails</t>
        </is>
      </c>
      <c r="C278" s="26" t="n"/>
      <c r="D278" s="27">
        <f>IF(AND($C278="x",$A278&lt;&gt;""),$A278,"")</f>
        <v/>
      </c>
    </row>
    <row r="279">
      <c r="A279" s="25" t="inlineStr">
        <is>
          <t>campaignemails_is_published</t>
        </is>
      </c>
      <c r="B279" s="29" t="inlineStr">
        <is>
          <t>Campaign Emails Is published · BOOLEAN · HubSpot campaignemails</t>
        </is>
      </c>
      <c r="C279" s="26" t="n"/>
      <c r="D279" s="27">
        <f>IF(AND($C279="x",$A279&lt;&gt;""),$A279,"")</f>
        <v/>
      </c>
    </row>
    <row r="280">
      <c r="A280" s="25" t="inlineStr">
        <is>
          <t>campaignemails_is_transactional</t>
        </is>
      </c>
      <c r="B280" s="29" t="inlineStr">
        <is>
          <t>Campaign Emails Is transactional · BOOLEAN · HubSpot campaignemails</t>
        </is>
      </c>
      <c r="C280" s="26" t="n"/>
      <c r="D280" s="27">
        <f>IF(AND($C280="x",$A280&lt;&gt;""),$A280,"")</f>
        <v/>
      </c>
    </row>
    <row r="281">
      <c r="A281" s="25" t="inlineStr">
        <is>
          <t>campaignemails_language</t>
        </is>
      </c>
      <c r="B281" s="29" t="inlineStr">
        <is>
          <t>Campaign Emails Language · TEXT · HubSpot campaignemails</t>
        </is>
      </c>
      <c r="C281" s="26" t="n"/>
      <c r="D281" s="27">
        <f>IF(AND($C281="x",$A281&lt;&gt;""),$A281,"")</f>
        <v/>
      </c>
    </row>
    <row r="282">
      <c r="A282" s="25" t="inlineStr">
        <is>
          <t>campaignemails_name</t>
        </is>
      </c>
      <c r="B282" s="29" t="inlineStr">
        <is>
          <t>Campaign Emails Name · TEXT · HubSpot campaignemails</t>
        </is>
      </c>
      <c r="C282" s="26" t="n"/>
      <c r="D282" s="27">
        <f>IF(AND($C282="x",$A282&lt;&gt;""),$A282,"")</f>
        <v/>
      </c>
    </row>
    <row r="283">
      <c r="A283" s="25" t="inlineStr">
        <is>
          <t>campaignemails_publish_date</t>
        </is>
      </c>
      <c r="B283" s="29" t="inlineStr">
        <is>
          <t>Campaign Emails Publish date · TIMESTAMP · HubSpot campaignemails</t>
        </is>
      </c>
      <c r="C283" s="26" t="n"/>
      <c r="D283" s="27">
        <f>IF(AND($C283="x",$A283&lt;&gt;""),$A283,"")</f>
        <v/>
      </c>
    </row>
    <row r="284">
      <c r="A284" s="25" t="inlineStr">
        <is>
          <t>campaignemails_published_at</t>
        </is>
      </c>
      <c r="B284" s="29" t="inlineStr">
        <is>
          <t>Campaign Emails Published At · TIMESTAMP · HubSpot campaignemails</t>
        </is>
      </c>
      <c r="C284" s="26" t="n"/>
      <c r="D284" s="27">
        <f>IF(AND($C284="x",$A284&lt;&gt;""),$A284,"")</f>
        <v/>
      </c>
    </row>
    <row r="285">
      <c r="A285" s="25" t="inlineStr">
        <is>
          <t>campaignemails_published_by_email</t>
        </is>
      </c>
      <c r="B285" s="29" t="inlineStr">
        <is>
          <t>Campaign Emails Published by Email · TEXT · HubSpot campaignemails</t>
        </is>
      </c>
      <c r="C285" s="26" t="n"/>
      <c r="D285" s="27">
        <f>IF(AND($C285="x",$A285&lt;&gt;""),$A285,"")</f>
        <v/>
      </c>
    </row>
    <row r="286">
      <c r="A286" s="25" t="inlineStr">
        <is>
          <t>campaignemails_published_by_id</t>
        </is>
      </c>
      <c r="B286" s="29" t="inlineStr">
        <is>
          <t>Campaign Emails Published by id · TEXT · HubSpot campaignemails</t>
        </is>
      </c>
      <c r="C286" s="26" t="n"/>
      <c r="D286" s="27">
        <f>IF(AND($C286="x",$A286&lt;&gt;""),$A286,"")</f>
        <v/>
      </c>
    </row>
    <row r="287">
      <c r="A287" s="25" t="inlineStr">
        <is>
          <t>campaignemails_published_by_name</t>
        </is>
      </c>
      <c r="B287" s="29" t="inlineStr">
        <is>
          <t>Campaign Emails Published by Name · TEXT · HubSpot campaignemails</t>
        </is>
      </c>
      <c r="C287" s="26" t="n"/>
      <c r="D287" s="27">
        <f>IF(AND($C287="x",$A287&lt;&gt;""),$A287,"")</f>
        <v/>
      </c>
    </row>
    <row r="288">
      <c r="A288" s="25" t="inlineStr">
        <is>
          <t>campaignemails_send_on_publish</t>
        </is>
      </c>
      <c r="B288" s="29" t="inlineStr">
        <is>
          <t>Campaign Emails Send on publish · BOOLEAN · HubSpot campaignemails</t>
        </is>
      </c>
      <c r="C288" s="26" t="n"/>
      <c r="D288" s="27">
        <f>IF(AND($C288="x",$A288&lt;&gt;""),$A288,"")</f>
        <v/>
      </c>
    </row>
    <row r="289">
      <c r="A289" s="25" t="inlineStr">
        <is>
          <t>campaignemails_state</t>
        </is>
      </c>
      <c r="B289" s="29" t="inlineStr">
        <is>
          <t>Campaign Emails State · TEXT · HubSpot campaignemails</t>
        </is>
      </c>
      <c r="C289" s="26" t="n"/>
      <c r="D289" s="27">
        <f>IF(AND($C289="x",$A289&lt;&gt;""),$A289,"")</f>
        <v/>
      </c>
    </row>
    <row r="290">
      <c r="A290" s="25" t="inlineStr">
        <is>
          <t>campaignemails_stats_counters_bounce</t>
        </is>
      </c>
      <c r="B290" s="29" t="inlineStr">
        <is>
          <t>Campaign Emails Stats counters bounce · NUMERIC · HubSpot campaignemails</t>
        </is>
      </c>
      <c r="C290" s="26" t="n"/>
      <c r="D290" s="27">
        <f>IF(AND($C290="x",$A290&lt;&gt;""),$A290,"")</f>
        <v/>
      </c>
    </row>
    <row r="291">
      <c r="A291" s="25" t="inlineStr">
        <is>
          <t>campaignemails_stats_counters_click</t>
        </is>
      </c>
      <c r="B291" s="29" t="inlineStr">
        <is>
          <t>Campaign Emails Stats counters click · NUMERIC · HubSpot campaignemails</t>
        </is>
      </c>
      <c r="C291" s="26" t="n"/>
      <c r="D291" s="27">
        <f>IF(AND($C291="x",$A291&lt;&gt;""),$A291,"")</f>
        <v/>
      </c>
    </row>
    <row r="292">
      <c r="A292" s="25" t="inlineStr">
        <is>
          <t>campaignemails_stats_counters_contactslost</t>
        </is>
      </c>
      <c r="B292" s="29" t="inlineStr">
        <is>
          <t>Campaign Emails Stats counters contactslost · NUMERIC · HubSpot campaignemails</t>
        </is>
      </c>
      <c r="C292" s="26" t="n"/>
      <c r="D292" s="27">
        <f>IF(AND($C292="x",$A292&lt;&gt;""),$A292,"")</f>
        <v/>
      </c>
    </row>
    <row r="293">
      <c r="A293" s="25" t="inlineStr">
        <is>
          <t>campaignemails_stats_counters_delivered</t>
        </is>
      </c>
      <c r="B293" s="29" t="inlineStr">
        <is>
          <t>Campaign Emails Stats counters delivered · NUMERIC · HubSpot campaignemails</t>
        </is>
      </c>
      <c r="C293" s="26" t="n"/>
      <c r="D293" s="27">
        <f>IF(AND($C293="x",$A293&lt;&gt;""),$A293,"")</f>
        <v/>
      </c>
    </row>
    <row r="294">
      <c r="A294" s="25" t="inlineStr">
        <is>
          <t>campaignemails_stats_counters_dropped</t>
        </is>
      </c>
      <c r="B294" s="29" t="inlineStr">
        <is>
          <t>Campaign Emails Stats counters dropped · NUMERIC · HubSpot campaignemails</t>
        </is>
      </c>
      <c r="C294" s="26" t="n"/>
      <c r="D294" s="27">
        <f>IF(AND($C294="x",$A294&lt;&gt;""),$A294,"")</f>
        <v/>
      </c>
    </row>
    <row r="295">
      <c r="A295" s="25" t="inlineStr">
        <is>
          <t>campaignemails_stats_counters_hardbounced</t>
        </is>
      </c>
      <c r="B295" s="29" t="inlineStr">
        <is>
          <t>Campaign Emails Stats counters hardbounced · NUMERIC · HubSpot campaignemails</t>
        </is>
      </c>
      <c r="C295" s="26" t="n"/>
      <c r="D295" s="27">
        <f>IF(AND($C295="x",$A295&lt;&gt;""),$A295,"")</f>
        <v/>
      </c>
    </row>
    <row r="296">
      <c r="A296" s="25" t="inlineStr">
        <is>
          <t>campaignemails_stats_counters_notsent</t>
        </is>
      </c>
      <c r="B296" s="29" t="inlineStr">
        <is>
          <t>Campaign Emails Stats counters notsent · NUMERIC · HubSpot campaignemails</t>
        </is>
      </c>
      <c r="C296" s="26" t="n"/>
      <c r="D296" s="27">
        <f>IF(AND($C296="x",$A296&lt;&gt;""),$A296,"")</f>
        <v/>
      </c>
    </row>
    <row r="297">
      <c r="A297" s="25" t="inlineStr">
        <is>
          <t>campaignemails_stats_counters_open</t>
        </is>
      </c>
      <c r="B297" s="29" t="inlineStr">
        <is>
          <t>Campaign Emails Stats counters open · NUMERIC · HubSpot campaignemails</t>
        </is>
      </c>
      <c r="C297" s="26" t="n"/>
      <c r="D297" s="27">
        <f>IF(AND($C297="x",$A297&lt;&gt;""),$A297,"")</f>
        <v/>
      </c>
    </row>
    <row r="298">
      <c r="A298" s="25" t="inlineStr">
        <is>
          <t>campaignemails_stats_counters_pending</t>
        </is>
      </c>
      <c r="B298" s="29" t="inlineStr">
        <is>
          <t>Campaign Emails Stats counters pending · NUMERIC · HubSpot campaignemails</t>
        </is>
      </c>
      <c r="C298" s="26" t="n"/>
      <c r="D298" s="27">
        <f>IF(AND($C298="x",$A298&lt;&gt;""),$A298,"")</f>
        <v/>
      </c>
    </row>
    <row r="299">
      <c r="A299" s="25" t="inlineStr">
        <is>
          <t>campaignemails_stats_counters_reply</t>
        </is>
      </c>
      <c r="B299" s="29" t="inlineStr">
        <is>
          <t>Campaign Emails Stats counters reply · NUMERIC · HubSpot campaignemails</t>
        </is>
      </c>
      <c r="C299" s="26" t="n"/>
      <c r="D299" s="27">
        <f>IF(AND($C299="x",$A299&lt;&gt;""),$A299,"")</f>
        <v/>
      </c>
    </row>
    <row r="300">
      <c r="A300" s="25" t="inlineStr">
        <is>
          <t>campaignemails_stats_counters_selected</t>
        </is>
      </c>
      <c r="B300" s="29" t="inlineStr">
        <is>
          <t>Campaign Emails Stats counters selected · NUMERIC · HubSpot campaignemails</t>
        </is>
      </c>
      <c r="C300" s="26" t="n"/>
      <c r="D300" s="27">
        <f>IF(AND($C300="x",$A300&lt;&gt;""),$A300,"")</f>
        <v/>
      </c>
    </row>
    <row r="301">
      <c r="A301" s="25" t="inlineStr">
        <is>
          <t>campaignemails_stats_counters_sent</t>
        </is>
      </c>
      <c r="B301" s="29" t="inlineStr">
        <is>
          <t>Campaign Emails Stats counters sent · NUMERIC · HubSpot campaignemails</t>
        </is>
      </c>
      <c r="C301" s="26" t="n"/>
      <c r="D301" s="27">
        <f>IF(AND($C301="x",$A301&lt;&gt;""),$A301,"")</f>
        <v/>
      </c>
    </row>
    <row r="302">
      <c r="A302" s="25" t="inlineStr">
        <is>
          <t>campaignemails_stats_counters_softbounced</t>
        </is>
      </c>
      <c r="B302" s="29" t="inlineStr">
        <is>
          <t>Campaign Emails Stats counters softbounced · NUMERIC · HubSpot campaignemails</t>
        </is>
      </c>
      <c r="C302" s="26" t="n"/>
      <c r="D302" s="27">
        <f>IF(AND($C302="x",$A302&lt;&gt;""),$A302,"")</f>
        <v/>
      </c>
    </row>
    <row r="303">
      <c r="A303" s="25" t="inlineStr">
        <is>
          <t>campaignemails_stats_counters_spamreport</t>
        </is>
      </c>
      <c r="B303" s="29" t="inlineStr">
        <is>
          <t>Campaign Emails Stats counters spamreport · NUMERIC · HubSpot campaignemails</t>
        </is>
      </c>
      <c r="C303" s="26" t="n"/>
      <c r="D303" s="27">
        <f>IF(AND($C303="x",$A303&lt;&gt;""),$A303,"")</f>
        <v/>
      </c>
    </row>
    <row r="304">
      <c r="A304" s="25" t="inlineStr">
        <is>
          <t>campaignemails_stats_counters_suppressed</t>
        </is>
      </c>
      <c r="B304" s="29" t="inlineStr">
        <is>
          <t>Campaign Emails Stats counters suppressed · NUMERIC · HubSpot campaignemails</t>
        </is>
      </c>
      <c r="C304" s="26" t="n"/>
      <c r="D304" s="27">
        <f>IF(AND($C304="x",$A304&lt;&gt;""),$A304,"")</f>
        <v/>
      </c>
    </row>
    <row r="305">
      <c r="A305" s="25" t="inlineStr">
        <is>
          <t>campaignemails_stats_counters_unsubscribed</t>
        </is>
      </c>
      <c r="B305" s="29" t="inlineStr">
        <is>
          <t>Campaign Emails Stats counters unsubscribed · NUMERIC · HubSpot campaignemails</t>
        </is>
      </c>
      <c r="C305" s="26" t="n"/>
      <c r="D305" s="27">
        <f>IF(AND($C305="x",$A305&lt;&gt;""),$A305,"")</f>
        <v/>
      </c>
    </row>
    <row r="306">
      <c r="A306" s="25" t="inlineStr">
        <is>
          <t>campaignemails_stats_device_breakdown_click_device_type_computer</t>
        </is>
      </c>
      <c r="B306" s="29" t="inlineStr">
        <is>
          <t>Campaign Emails Stats device breakdown click device type computer · NUMERIC · HubSpot campaignemails</t>
        </is>
      </c>
      <c r="C306" s="26" t="n"/>
      <c r="D306" s="27">
        <f>IF(AND($C306="x",$A306&lt;&gt;""),$A306,"")</f>
        <v/>
      </c>
    </row>
    <row r="307">
      <c r="A307" s="25" t="inlineStr">
        <is>
          <t>campaignemails_stats_device_breakdown_click_device_type_mobile</t>
        </is>
      </c>
      <c r="B307" s="29" t="inlineStr">
        <is>
          <t>Campaign Emails Stats device breakdown click device type mobile · NUMERIC · HubSpot campaignemails</t>
        </is>
      </c>
      <c r="C307" s="26" t="n"/>
      <c r="D307" s="27">
        <f>IF(AND($C307="x",$A307&lt;&gt;""),$A307,"")</f>
        <v/>
      </c>
    </row>
    <row r="308">
      <c r="A308" s="25" t="inlineStr">
        <is>
          <t>campaignemails_stats_device_breakdown_click_device_type_unknown</t>
        </is>
      </c>
      <c r="B308" s="29" t="inlineStr">
        <is>
          <t>Campaign Emails Stats device breakdown click device type unknown · NUMERIC · HubSpot campaignemails</t>
        </is>
      </c>
      <c r="C308" s="26" t="n"/>
      <c r="D308" s="27">
        <f>IF(AND($C308="x",$A308&lt;&gt;""),$A308,"")</f>
        <v/>
      </c>
    </row>
    <row r="309">
      <c r="A309" s="25" t="inlineStr">
        <is>
          <t>campaignemails_stats_device_breakdown_open_device_type_computer</t>
        </is>
      </c>
      <c r="B309" s="29" t="inlineStr">
        <is>
          <t>Campaign Emails Stats device breakdown open device type computer · NUMERIC · HubSpot campaignemails</t>
        </is>
      </c>
      <c r="C309" s="26" t="n"/>
      <c r="D309" s="27">
        <f>IF(AND($C309="x",$A309&lt;&gt;""),$A309,"")</f>
        <v/>
      </c>
    </row>
    <row r="310">
      <c r="A310" s="25" t="inlineStr">
        <is>
          <t>campaignemails_stats_device_breakdown_open_device_type_mobile</t>
        </is>
      </c>
      <c r="B310" s="29" t="inlineStr">
        <is>
          <t>Campaign Emails Stats device breakdown open device type mobile · NUMERIC · HubSpot campaignemails</t>
        </is>
      </c>
      <c r="C310" s="26" t="n"/>
      <c r="D310" s="27">
        <f>IF(AND($C310="x",$A310&lt;&gt;""),$A310,"")</f>
        <v/>
      </c>
    </row>
    <row r="311">
      <c r="A311" s="25" t="inlineStr">
        <is>
          <t>campaignemails_stats_device_breakdown_open_device_type_unknown</t>
        </is>
      </c>
      <c r="B311" s="29" t="inlineStr">
        <is>
          <t>Campaign Emails Stats device breakdown open device type unknown · NUMERIC · HubSpot campaignemails</t>
        </is>
      </c>
      <c r="C311" s="26" t="n"/>
      <c r="D311" s="27">
        <f>IF(AND($C311="x",$A311&lt;&gt;""),$A311,"")</f>
        <v/>
      </c>
    </row>
    <row r="312">
      <c r="A312" s="25" t="inlineStr">
        <is>
          <t>campaignemails_stats_ratios_bounceratio</t>
        </is>
      </c>
      <c r="B312" s="29" t="inlineStr">
        <is>
          <t>Campaign Emails Stats ratios bounceratio · PERCENT · HubSpot campaignemails</t>
        </is>
      </c>
      <c r="C312" s="26" t="n"/>
      <c r="D312" s="27">
        <f>IF(AND($C312="x",$A312&lt;&gt;""),$A312,"")</f>
        <v/>
      </c>
    </row>
    <row r="313">
      <c r="A313" s="25" t="inlineStr">
        <is>
          <t>campaignemails_stats_ratios_clickratio</t>
        </is>
      </c>
      <c r="B313" s="29" t="inlineStr">
        <is>
          <t>Campaign Emails Stats ratios clickratio · PERCENT · HubSpot campaignemails</t>
        </is>
      </c>
      <c r="C313" s="26" t="n"/>
      <c r="D313" s="27">
        <f>IF(AND($C313="x",$A313&lt;&gt;""),$A313,"")</f>
        <v/>
      </c>
    </row>
    <row r="314">
      <c r="A314" s="25" t="inlineStr">
        <is>
          <t>campaignemails_stats_ratios_clickthroughratio</t>
        </is>
      </c>
      <c r="B314" s="29" t="inlineStr">
        <is>
          <t>Campaign Emails Stats ratios clickthroughratio · PERCENT · HubSpot campaignemails</t>
        </is>
      </c>
      <c r="C314" s="26" t="n"/>
      <c r="D314" s="27">
        <f>IF(AND($C314="x",$A314&lt;&gt;""),$A314,"")</f>
        <v/>
      </c>
    </row>
    <row r="315">
      <c r="A315" s="25" t="inlineStr">
        <is>
          <t>campaignemails_stats_ratios_contactslostratio</t>
        </is>
      </c>
      <c r="B315" s="29" t="inlineStr">
        <is>
          <t>Campaign Emails Stats ratios contactslostratio · PERCENT · HubSpot campaignemails</t>
        </is>
      </c>
      <c r="C315" s="26" t="n"/>
      <c r="D315" s="27">
        <f>IF(AND($C315="x",$A315&lt;&gt;""),$A315,"")</f>
        <v/>
      </c>
    </row>
    <row r="316">
      <c r="A316" s="25" t="inlineStr">
        <is>
          <t>campaignemails_stats_ratios_deliveredratio</t>
        </is>
      </c>
      <c r="B316" s="29" t="inlineStr">
        <is>
          <t>Campaign Emails Stats ratios deliveredratio · PERCENT · HubSpot campaignemails</t>
        </is>
      </c>
      <c r="C316" s="26" t="n"/>
      <c r="D316" s="27">
        <f>IF(AND($C316="x",$A316&lt;&gt;""),$A316,"")</f>
        <v/>
      </c>
    </row>
    <row r="317">
      <c r="A317" s="25" t="inlineStr">
        <is>
          <t>campaignemails_stats_ratios_hardbounceratio</t>
        </is>
      </c>
      <c r="B317" s="29" t="inlineStr">
        <is>
          <t>Campaign Emails Stats ratios hardbounceratio · PERCENT · HubSpot campaignemails</t>
        </is>
      </c>
      <c r="C317" s="26" t="n"/>
      <c r="D317" s="27">
        <f>IF(AND($C317="x",$A317&lt;&gt;""),$A317,"")</f>
        <v/>
      </c>
    </row>
    <row r="318">
      <c r="A318" s="25" t="inlineStr">
        <is>
          <t>campaignemails_stats_ratios_notsentratio</t>
        </is>
      </c>
      <c r="B318" s="29" t="inlineStr">
        <is>
          <t>Campaign Emails Stats ratios notsentratio · PERCENT · HubSpot campaignemails</t>
        </is>
      </c>
      <c r="C318" s="26" t="n"/>
      <c r="D318" s="27">
        <f>IF(AND($C318="x",$A318&lt;&gt;""),$A318,"")</f>
        <v/>
      </c>
    </row>
    <row r="319">
      <c r="A319" s="25" t="inlineStr">
        <is>
          <t>campaignemails_stats_ratios_openratio</t>
        </is>
      </c>
      <c r="B319" s="29" t="inlineStr">
        <is>
          <t>Campaign Emails Stats ratios openratio · PERCENT · HubSpot campaignemails</t>
        </is>
      </c>
      <c r="C319" s="26" t="n"/>
      <c r="D319" s="27">
        <f>IF(AND($C319="x",$A319&lt;&gt;""),$A319,"")</f>
        <v/>
      </c>
    </row>
    <row r="320">
      <c r="A320" s="25" t="inlineStr">
        <is>
          <t>campaignemails_stats_ratios_pendingratio</t>
        </is>
      </c>
      <c r="B320" s="29" t="inlineStr">
        <is>
          <t>Campaign Emails Stats ratios pendingratio · PERCENT · HubSpot campaignemails</t>
        </is>
      </c>
      <c r="C320" s="26" t="n"/>
      <c r="D320" s="27">
        <f>IF(AND($C320="x",$A320&lt;&gt;""),$A320,"")</f>
        <v/>
      </c>
    </row>
    <row r="321">
      <c r="A321" s="25" t="inlineStr">
        <is>
          <t>campaignemails_stats_ratios_replyratio</t>
        </is>
      </c>
      <c r="B321" s="29" t="inlineStr">
        <is>
          <t>Campaign Emails Stats ratios replyratio · PERCENT · HubSpot campaignemails</t>
        </is>
      </c>
      <c r="C321" s="26" t="n"/>
      <c r="D321" s="27">
        <f>IF(AND($C321="x",$A321&lt;&gt;""),$A321,"")</f>
        <v/>
      </c>
    </row>
    <row r="322">
      <c r="A322" s="25" t="inlineStr">
        <is>
          <t>campaignemails_stats_ratios_softbounceratio</t>
        </is>
      </c>
      <c r="B322" s="29" t="inlineStr">
        <is>
          <t>Campaign Emails Stats ratios softbounceratio · PERCENT · HubSpot campaignemails</t>
        </is>
      </c>
      <c r="C322" s="26" t="n"/>
      <c r="D322" s="27">
        <f>IF(AND($C322="x",$A322&lt;&gt;""),$A322,"")</f>
        <v/>
      </c>
    </row>
    <row r="323">
      <c r="A323" s="25" t="inlineStr">
        <is>
          <t>campaignemails_stats_ratios_spamreportratio</t>
        </is>
      </c>
      <c r="B323" s="29" t="inlineStr">
        <is>
          <t>Campaign Emails Stats ratios spamreportratio · PERCENT · HubSpot campaignemails</t>
        </is>
      </c>
      <c r="C323" s="26" t="n"/>
      <c r="D323" s="27">
        <f>IF(AND($C323="x",$A323&lt;&gt;""),$A323,"")</f>
        <v/>
      </c>
    </row>
    <row r="324">
      <c r="A324" s="25" t="inlineStr">
        <is>
          <t>campaignemails_stats_ratios_unsubscribedratio</t>
        </is>
      </c>
      <c r="B324" s="29" t="inlineStr">
        <is>
          <t>Campaign Emails Stats ratios unsubscribedratio · PERCENT · HubSpot campaignemails</t>
        </is>
      </c>
      <c r="C324" s="26" t="n"/>
      <c r="D324" s="27">
        <f>IF(AND($C324="x",$A324&lt;&gt;""),$A324,"")</f>
        <v/>
      </c>
    </row>
    <row r="325">
      <c r="A325" s="25" t="inlineStr">
        <is>
          <t>campaignemails_subcategory</t>
        </is>
      </c>
      <c r="B325" s="29" t="inlineStr">
        <is>
          <t>Campaign Emails Subcategory · TEXT · HubSpot campaignemails</t>
        </is>
      </c>
      <c r="C325" s="26" t="n"/>
      <c r="D325" s="27">
        <f>IF(AND($C325="x",$A325&lt;&gt;""),$A325,"")</f>
        <v/>
      </c>
    </row>
    <row r="326">
      <c r="A326" s="25" t="inlineStr">
        <is>
          <t>campaignemails_subject</t>
        </is>
      </c>
      <c r="B326" s="29" t="inlineStr">
        <is>
          <t>Campaign Emails Subject · TEXT · HubSpot campaignemails</t>
        </is>
      </c>
      <c r="C326" s="26" t="n"/>
      <c r="D326" s="27">
        <f>IF(AND($C326="x",$A326&lt;&gt;""),$A326,"")</f>
        <v/>
      </c>
    </row>
    <row r="327">
      <c r="A327" s="25" t="inlineStr">
        <is>
          <t>campaignemails_subscription_details_office_location_id</t>
        </is>
      </c>
      <c r="B327" s="29" t="inlineStr">
        <is>
          <t>Campaign Emails Subscription details office location id · TEXT · HubSpot campaignemails</t>
        </is>
      </c>
      <c r="C327" s="26" t="n"/>
      <c r="D327" s="27">
        <f>IF(AND($C327="x",$A327&lt;&gt;""),$A327,"")</f>
        <v/>
      </c>
    </row>
    <row r="328">
      <c r="A328" s="25" t="inlineStr">
        <is>
          <t>campaignemails_subscription_details_subscription_id</t>
        </is>
      </c>
      <c r="B328" s="29" t="inlineStr">
        <is>
          <t>Campaign Emails Subscription details subscription id · TEXT · HubSpot campaignemails</t>
        </is>
      </c>
      <c r="C328" s="26" t="n"/>
      <c r="D328" s="27">
        <f>IF(AND($C328="x",$A328&lt;&gt;""),$A328,"")</f>
        <v/>
      </c>
    </row>
    <row r="329">
      <c r="A329" s="25" t="inlineStr">
        <is>
          <t>campaignemails_subscription_details_subscription_name</t>
        </is>
      </c>
      <c r="B329" s="29" t="inlineStr">
        <is>
          <t>Campaign Emails Subscription Details Subscription Name · TEXT · HubSpot campaignemails</t>
        </is>
      </c>
      <c r="C329" s="26" t="n"/>
      <c r="D329" s="27">
        <f>IF(AND($C329="x",$A329&lt;&gt;""),$A329,"")</f>
        <v/>
      </c>
    </row>
    <row r="330">
      <c r="A330" s="25" t="inlineStr">
        <is>
          <t>campaignemails_to_contact_ids_exclude</t>
        </is>
      </c>
      <c r="B330" s="29" t="inlineStr">
        <is>
          <t>Campaign Emails To Contact IDs Exclude · TEXT · HubSpot campaignemails</t>
        </is>
      </c>
      <c r="C330" s="26" t="n"/>
      <c r="D330" s="27">
        <f>IF(AND($C330="x",$A330&lt;&gt;""),$A330,"")</f>
        <v/>
      </c>
    </row>
    <row r="331">
      <c r="A331" s="25" t="inlineStr">
        <is>
          <t>campaignemails_to_contact_ids_include</t>
        </is>
      </c>
      <c r="B331" s="29" t="inlineStr">
        <is>
          <t>Campaign Emails To Contact IDs Include · TEXT · HubSpot campaignemails</t>
        </is>
      </c>
      <c r="C331" s="26" t="n"/>
      <c r="D331" s="27">
        <f>IF(AND($C331="x",$A331&lt;&gt;""),$A331,"")</f>
        <v/>
      </c>
    </row>
    <row r="332">
      <c r="A332" s="25" t="inlineStr">
        <is>
          <t>campaignemails_to_suppress_graymail</t>
        </is>
      </c>
      <c r="B332" s="29" t="inlineStr">
        <is>
          <t>Campaign Emails To suppress graymail · BOOLEAN · HubSpot campaignemails</t>
        </is>
      </c>
      <c r="C332" s="26" t="n"/>
      <c r="D332" s="27">
        <f>IF(AND($C332="x",$A332&lt;&gt;""),$A332,"")</f>
        <v/>
      </c>
    </row>
    <row r="333">
      <c r="A333" s="25" t="inlineStr">
        <is>
          <t>campaignemails_type</t>
        </is>
      </c>
      <c r="B333" s="29" t="inlineStr">
        <is>
          <t>Campaign Emails Type · TEXT · HubSpot campaignemails</t>
        </is>
      </c>
      <c r="C333" s="26" t="n"/>
      <c r="D333" s="27">
        <f>IF(AND($C333="x",$A333&lt;&gt;""),$A333,"")</f>
        <v/>
      </c>
    </row>
    <row r="334">
      <c r="A334" s="25" t="inlineStr">
        <is>
          <t>campaignemails_updated_at</t>
        </is>
      </c>
      <c r="B334" s="29" t="inlineStr">
        <is>
          <t>Campaign Emails Updated at · TIMESTAMP · HubSpot campaignemails</t>
        </is>
      </c>
      <c r="C334" s="26" t="n"/>
      <c r="D334" s="27">
        <f>IF(AND($C334="x",$A334&lt;&gt;""),$A334,"")</f>
        <v/>
      </c>
    </row>
    <row r="335">
      <c r="A335" s="25" t="inlineStr">
        <is>
          <t>campaignemails_updated_by_id</t>
        </is>
      </c>
      <c r="B335" s="29" t="inlineStr">
        <is>
          <t>Campaign Emails Updated by id · TEXT · HubSpot campaignemails</t>
        </is>
      </c>
      <c r="C335" s="26" t="n"/>
      <c r="D335" s="27">
        <f>IF(AND($C335="x",$A335&lt;&gt;""),$A335,"")</f>
        <v/>
      </c>
    </row>
    <row r="336">
      <c r="A336" s="25" t="inlineStr">
        <is>
          <t>campaignemails_webversion_domain</t>
        </is>
      </c>
      <c r="B336" s="29" t="inlineStr">
        <is>
          <t>Campaign Emails Webversion domain · TEXT · HubSpot campaignemails</t>
        </is>
      </c>
      <c r="C336" s="26" t="n"/>
      <c r="D336" s="27">
        <f>IF(AND($C336="x",$A336&lt;&gt;""),$A336,"")</f>
        <v/>
      </c>
    </row>
    <row r="337">
      <c r="A337" s="25" t="inlineStr">
        <is>
          <t>campaignemails_webversion_enabled</t>
        </is>
      </c>
      <c r="B337" s="29" t="inlineStr">
        <is>
          <t>Campaign Emails Webversion Enabled · BOOLEAN · HubSpot campaignemails</t>
        </is>
      </c>
      <c r="C337" s="26" t="n"/>
      <c r="D337" s="27">
        <f>IF(AND($C337="x",$A337&lt;&gt;""),$A337,"")</f>
        <v/>
      </c>
    </row>
    <row r="338">
      <c r="A338" s="25" t="inlineStr">
        <is>
          <t>campaignemails_webversion_expires_at</t>
        </is>
      </c>
      <c r="B338" s="29" t="inlineStr">
        <is>
          <t>Campaign Emails Webversion Expires At · TEXT · HubSpot campaignemails</t>
        </is>
      </c>
      <c r="C338" s="26" t="n"/>
      <c r="D338" s="27">
        <f>IF(AND($C338="x",$A338&lt;&gt;""),$A338,"")</f>
        <v/>
      </c>
    </row>
    <row r="339">
      <c r="A339" s="25" t="inlineStr">
        <is>
          <t>campaignemails_webversion_is_page_redirected</t>
        </is>
      </c>
      <c r="B339" s="29" t="inlineStr">
        <is>
          <t>Campaign Emails Webversion is page redirected · BOOLEAN · HubSpot campaignemails</t>
        </is>
      </c>
      <c r="C339" s="26" t="n"/>
      <c r="D339" s="27">
        <f>IF(AND($C339="x",$A339&lt;&gt;""),$A339,"")</f>
        <v/>
      </c>
    </row>
    <row r="340">
      <c r="A340" s="25" t="inlineStr">
        <is>
          <t>campaignemails_webversion_meta_description</t>
        </is>
      </c>
      <c r="B340" s="29" t="inlineStr">
        <is>
          <t>Campaign Emails Webversion Meta Description · TEXT · HubSpot campaignemails</t>
        </is>
      </c>
      <c r="C340" s="26" t="n"/>
      <c r="D340" s="27">
        <f>IF(AND($C340="x",$A340&lt;&gt;""),$A340,"")</f>
        <v/>
      </c>
    </row>
    <row r="341">
      <c r="A341" s="25" t="inlineStr">
        <is>
          <t>campaignemails_webversion_page_expiry_enabled</t>
        </is>
      </c>
      <c r="B341" s="29" t="inlineStr">
        <is>
          <t>Campaign Emails Webversion Page Expiry Enabled · BOOLEAN · HubSpot campaignemails</t>
        </is>
      </c>
      <c r="C341" s="26" t="n"/>
      <c r="D341" s="27">
        <f>IF(AND($C341="x",$A341&lt;&gt;""),$A341,"")</f>
        <v/>
      </c>
    </row>
    <row r="342">
      <c r="A342" s="25" t="inlineStr">
        <is>
          <t>campaignemails_webversion_redirect_to_page_id</t>
        </is>
      </c>
      <c r="B342" s="29" t="inlineStr">
        <is>
          <t>Campaign Emails Webversion Redirect to Page ID · TEXT · HubSpot campaignemails</t>
        </is>
      </c>
      <c r="C342" s="26" t="n"/>
      <c r="D342" s="27">
        <f>IF(AND($C342="x",$A342&lt;&gt;""),$A342,"")</f>
        <v/>
      </c>
    </row>
    <row r="343">
      <c r="A343" s="25" t="inlineStr">
        <is>
          <t>campaignemails_webversion_redirect_to_url</t>
        </is>
      </c>
      <c r="B343" s="29" t="inlineStr">
        <is>
          <t>Campaign Emails Webversion Redirect to URL · TEXT · HubSpot campaignemails</t>
        </is>
      </c>
      <c r="C343" s="26" t="n"/>
      <c r="D343" s="27">
        <f>IF(AND($C343="x",$A343&lt;&gt;""),$A343,"")</f>
        <v/>
      </c>
    </row>
    <row r="344">
      <c r="A344" s="25" t="inlineStr">
        <is>
          <t>campaignemails_webversion_slug</t>
        </is>
      </c>
      <c r="B344" s="29" t="inlineStr">
        <is>
          <t>Campaign Emails Webversion slug · TEXT · HubSpot campaignemails</t>
        </is>
      </c>
      <c r="C344" s="26" t="n"/>
      <c r="D344" s="27">
        <f>IF(AND($C344="x",$A344&lt;&gt;""),$A344,"")</f>
        <v/>
      </c>
    </row>
    <row r="345">
      <c r="A345" s="25" t="inlineStr">
        <is>
          <t>campaignemails_webversion_title</t>
        </is>
      </c>
      <c r="B345" s="29" t="inlineStr">
        <is>
          <t>Campaign Emails Webversion Title · TEXT · HubSpot campaignemails</t>
        </is>
      </c>
      <c r="C345" s="26" t="n"/>
      <c r="D345" s="27">
        <f>IF(AND($C345="x",$A345&lt;&gt;""),$A345,"")</f>
        <v/>
      </c>
    </row>
    <row r="346">
      <c r="A346" s="25" t="inlineStr">
        <is>
          <t>campaignemails_webversion_url</t>
        </is>
      </c>
      <c r="B346" s="29" t="inlineStr">
        <is>
          <t>Campaign Emails Webversion url · TEXT · HubSpot campaignemails</t>
        </is>
      </c>
      <c r="C346" s="26" t="n"/>
      <c r="D346" s="27">
        <f>IF(AND($C346="x",$A346&lt;&gt;""),$A346,"")</f>
        <v/>
      </c>
    </row>
    <row r="347">
      <c r="A347" s="25" t="inlineStr">
        <is>
          <t>channelaccounts_channel_id</t>
        </is>
      </c>
      <c r="B347" s="29" t="inlineStr">
        <is>
          <t>Channel Account Channel ID · TEXT · HubSpot channelaccounts</t>
        </is>
      </c>
      <c r="C347" s="26" t="n"/>
      <c r="D347" s="27">
        <f>IF(AND($C347="x",$A347&lt;&gt;""),$A347,"")</f>
        <v/>
      </c>
    </row>
    <row r="348">
      <c r="A348" s="25" t="inlineStr">
        <is>
          <t>channelaccounts_created_at</t>
        </is>
      </c>
      <c r="B348" s="29" t="inlineStr">
        <is>
          <t>Channel Account CreatedAt · TIMESTAMP · HubSpot channelaccounts</t>
        </is>
      </c>
      <c r="C348" s="26" t="n"/>
      <c r="D348" s="27">
        <f>IF(AND($C348="x",$A348&lt;&gt;""),$A348,"")</f>
        <v/>
      </c>
    </row>
    <row r="349">
      <c r="A349" s="25" t="inlineStr">
        <is>
          <t>channelaccounts_id</t>
        </is>
      </c>
      <c r="B349" s="29" t="inlineStr">
        <is>
          <t>Channel Account ID · TEXT · HubSpot channelaccounts</t>
        </is>
      </c>
      <c r="C349" s="26" t="n"/>
      <c r="D349" s="27">
        <f>IF(AND($C349="x",$A349&lt;&gt;""),$A349,"")</f>
        <v/>
      </c>
    </row>
    <row r="350">
      <c r="A350" s="25" t="inlineStr">
        <is>
          <t>channelaccounts_name</t>
        </is>
      </c>
      <c r="B350" s="29" t="inlineStr">
        <is>
          <t>Channel Account Name · TEXT · HubSpot channelaccounts</t>
        </is>
      </c>
      <c r="C350" s="26" t="n"/>
      <c r="D350" s="27">
        <f>IF(AND($C350="x",$A350&lt;&gt;""),$A350,"")</f>
        <v/>
      </c>
    </row>
    <row r="351">
      <c r="A351" s="25" t="inlineStr">
        <is>
          <t>cmspages_archived</t>
        </is>
      </c>
      <c r="B351" s="29" t="inlineStr">
        <is>
          <t>CMS Page Archived · BOOLEAN · HubSpot cmspages</t>
        </is>
      </c>
      <c r="C351" s="26" t="n"/>
      <c r="D351" s="27">
        <f>IF(AND($C351="x",$A351&lt;&gt;""),$A351,"")</f>
        <v/>
      </c>
    </row>
    <row r="352">
      <c r="A352" s="25" t="inlineStr">
        <is>
          <t>cmspages_authorname</t>
        </is>
      </c>
      <c r="B352" s="29" t="inlineStr">
        <is>
          <t>CMS Page Author Name · TEXT · HubSpot cmspages</t>
        </is>
      </c>
      <c r="C352" s="26" t="n"/>
      <c r="D352" s="27">
        <f>IF(AND($C352="x",$A352&lt;&gt;""),$A352,"")</f>
        <v/>
      </c>
    </row>
    <row r="353">
      <c r="A353" s="25" t="inlineStr">
        <is>
          <t>cmspages_created</t>
        </is>
      </c>
      <c r="B353" s="29" t="inlineStr">
        <is>
          <t>CMS Page Created At · TIMESTAMP · HubSpot cmspages</t>
        </is>
      </c>
      <c r="C353" s="26" t="n"/>
      <c r="D353" s="27">
        <f>IF(AND($C353="x",$A353&lt;&gt;""),$A353,"")</f>
        <v/>
      </c>
    </row>
    <row r="354">
      <c r="A354" s="25" t="inlineStr">
        <is>
          <t>cmspages_currentstate</t>
        </is>
      </c>
      <c r="B354" s="29" t="inlineStr">
        <is>
          <t>CMS Page Current State · TEXT · HubSpot cmspages</t>
        </is>
      </c>
      <c r="C354" s="26" t="n"/>
      <c r="D354" s="27">
        <f>IF(AND($C354="x",$A354&lt;&gt;""),$A354,"")</f>
        <v/>
      </c>
    </row>
    <row r="355">
      <c r="A355" s="25" t="inlineStr">
        <is>
          <t>cmspages_domain</t>
        </is>
      </c>
      <c r="B355" s="29" t="inlineStr">
        <is>
          <t>CMS Page Domain · TEXT · HubSpot cmspages</t>
        </is>
      </c>
      <c r="C355" s="26" t="n"/>
      <c r="D355" s="27">
        <f>IF(AND($C355="x",$A355&lt;&gt;""),$A355,"")</f>
        <v/>
      </c>
    </row>
    <row r="356">
      <c r="A356" s="25" t="inlineStr">
        <is>
          <t>cmspages_htmltitle</t>
        </is>
      </c>
      <c r="B356" s="29" t="inlineStr">
        <is>
          <t>CMS Page Title · TEXT · HubSpot cmspages</t>
        </is>
      </c>
      <c r="C356" s="26" t="n"/>
      <c r="D356" s="27">
        <f>IF(AND($C356="x",$A356&lt;&gt;""),$A356,"")</f>
        <v/>
      </c>
    </row>
    <row r="357">
      <c r="A357" s="25" t="inlineStr">
        <is>
          <t>cmspages_id</t>
        </is>
      </c>
      <c r="B357" s="29" t="inlineStr">
        <is>
          <t>CMS Page ID · TEXT · HubSpot cmspages</t>
        </is>
      </c>
      <c r="C357" s="26" t="n"/>
      <c r="D357" s="27">
        <f>IF(AND($C357="x",$A357&lt;&gt;""),$A357,"")</f>
        <v/>
      </c>
    </row>
    <row r="358">
      <c r="A358" s="25" t="inlineStr">
        <is>
          <t>cmspages_language</t>
        </is>
      </c>
      <c r="B358" s="29" t="inlineStr">
        <is>
          <t>CMS Page Language · TEXT · HubSpot cmspages</t>
        </is>
      </c>
      <c r="C358" s="26" t="n"/>
      <c r="D358" s="27">
        <f>IF(AND($C358="x",$A358&lt;&gt;""),$A358,"")</f>
        <v/>
      </c>
    </row>
    <row r="359">
      <c r="A359" s="25" t="inlineStr">
        <is>
          <t>cmspages_name</t>
        </is>
      </c>
      <c r="B359" s="29" t="inlineStr">
        <is>
          <t>CMS Page Internal Name · TEXT · HubSpot cmspages</t>
        </is>
      </c>
      <c r="C359" s="26" t="n"/>
      <c r="D359" s="27">
        <f>IF(AND($C359="x",$A359&lt;&gt;""),$A359,"")</f>
        <v/>
      </c>
    </row>
    <row r="360">
      <c r="A360" s="25" t="inlineStr">
        <is>
          <t>cmspages_publishdate</t>
        </is>
      </c>
      <c r="B360" s="29" t="inlineStr">
        <is>
          <t>CMS Page Publish Date · TIMESTAMP · HubSpot cmspages</t>
        </is>
      </c>
      <c r="C360" s="26" t="n"/>
      <c r="D360" s="27">
        <f>IF(AND($C360="x",$A360&lt;&gt;""),$A360,"")</f>
        <v/>
      </c>
    </row>
    <row r="361">
      <c r="A361" s="25" t="inlineStr">
        <is>
          <t>cmspages_slug</t>
        </is>
      </c>
      <c r="B361" s="29" t="inlineStr">
        <is>
          <t>CMS Page Slug · TEXT · HubSpot cmspages</t>
        </is>
      </c>
      <c r="C361" s="26" t="n"/>
      <c r="D361" s="27">
        <f>IF(AND($C361="x",$A361&lt;&gt;""),$A361,"")</f>
        <v/>
      </c>
    </row>
    <row r="362">
      <c r="A362" s="25" t="inlineStr">
        <is>
          <t>cmspages_state</t>
        </is>
      </c>
      <c r="B362" s="29" t="inlineStr">
        <is>
          <t>CMS Page State · TEXT · HubSpot cmspages</t>
        </is>
      </c>
      <c r="C362" s="26" t="n"/>
      <c r="D362" s="27">
        <f>IF(AND($C362="x",$A362&lt;&gt;""),$A362,"")</f>
        <v/>
      </c>
    </row>
    <row r="363">
      <c r="A363" s="25" t="inlineStr">
        <is>
          <t>cmspages_templatepath</t>
        </is>
      </c>
      <c r="B363" s="29" t="inlineStr">
        <is>
          <t>CMS Page Template Path · TEXT · HubSpot cmspages</t>
        </is>
      </c>
      <c r="C363" s="26" t="n"/>
      <c r="D363" s="27">
        <f>IF(AND($C363="x",$A363&lt;&gt;""),$A363,"")</f>
        <v/>
      </c>
    </row>
    <row r="364">
      <c r="A364" s="25" t="inlineStr">
        <is>
          <t>cmspages_updated</t>
        </is>
      </c>
      <c r="B364" s="29" t="inlineStr">
        <is>
          <t>CMS Page Updated At · TIMESTAMP · HubSpot cmspages</t>
        </is>
      </c>
      <c r="C364" s="26" t="n"/>
      <c r="D364" s="27">
        <f>IF(AND($C364="x",$A364&lt;&gt;""),$A364,"")</f>
        <v/>
      </c>
    </row>
    <row r="365">
      <c r="A365" s="25" t="inlineStr">
        <is>
          <t>cmspages_url</t>
        </is>
      </c>
      <c r="B365" s="29" t="inlineStr">
        <is>
          <t>CMS Page URL · TEXT · HubSpot cmspages</t>
        </is>
      </c>
      <c r="C365" s="26" t="n"/>
      <c r="D365" s="27">
        <f>IF(AND($C365="x",$A365&lt;&gt;""),$A365,"")</f>
        <v/>
      </c>
    </row>
    <row r="366">
      <c r="A366" s="25" t="inlineStr">
        <is>
          <t>company_about_us</t>
        </is>
      </c>
      <c r="B366" s="29" t="inlineStr">
        <is>
          <t>Company About Us · TEXT · HubSpot company</t>
        </is>
      </c>
      <c r="C366" s="26" t="n"/>
      <c r="D366" s="27">
        <f>IF(AND($C366="x",$A366&lt;&gt;""),$A366,"")</f>
        <v/>
      </c>
    </row>
    <row r="367">
      <c r="A367" s="25" t="inlineStr">
        <is>
          <t>company_address</t>
        </is>
      </c>
      <c r="B367" s="29" t="inlineStr">
        <is>
          <t>Company Street Address · TEXT · HubSpot company</t>
        </is>
      </c>
      <c r="C367" s="26" t="n"/>
      <c r="D367" s="27">
        <f>IF(AND($C367="x",$A367&lt;&gt;""),$A367,"")</f>
        <v/>
      </c>
    </row>
    <row r="368">
      <c r="A368" s="25" t="inlineStr">
        <is>
          <t>company_address2</t>
        </is>
      </c>
      <c r="B368" s="29" t="inlineStr">
        <is>
          <t>Company Street Address 2 · TEXT · HubSpot company</t>
        </is>
      </c>
      <c r="C368" s="26" t="n"/>
      <c r="D368" s="27">
        <f>IF(AND($C368="x",$A368&lt;&gt;""),$A368,"")</f>
        <v/>
      </c>
    </row>
    <row r="369">
      <c r="A369" s="25" t="inlineStr">
        <is>
          <t>company_annualrevenue</t>
        </is>
      </c>
      <c r="B369" s="29" t="inlineStr">
        <is>
          <t>Company Annual Revenue · NUMERIC · HubSpot company</t>
        </is>
      </c>
      <c r="C369" s="26" t="n"/>
      <c r="D369" s="27">
        <f>IF(AND($C369="x",$A369&lt;&gt;""),$A369,"")</f>
        <v/>
      </c>
    </row>
    <row r="370">
      <c r="A370" s="25" t="inlineStr">
        <is>
          <t>company_city</t>
        </is>
      </c>
      <c r="B370" s="29" t="inlineStr">
        <is>
          <t>Company City · CITY · HubSpot company</t>
        </is>
      </c>
      <c r="C370" s="26" t="n"/>
      <c r="D370" s="27">
        <f>IF(AND($C370="x",$A370&lt;&gt;""),$A370,"")</f>
        <v/>
      </c>
    </row>
    <row r="371">
      <c r="A371" s="25" t="inlineStr">
        <is>
          <t>company_closedate</t>
        </is>
      </c>
      <c r="B371" s="29" t="inlineStr">
        <is>
          <t>Company Close Date · TIMESTAMP · HubSpot company</t>
        </is>
      </c>
      <c r="C371" s="26" t="n"/>
      <c r="D371" s="27">
        <f>IF(AND($C371="x",$A371&lt;&gt;""),$A371,"")</f>
        <v/>
      </c>
    </row>
    <row r="372">
      <c r="A372" s="25" t="inlineStr">
        <is>
          <t>company_count</t>
        </is>
      </c>
      <c r="B372" s="29" t="inlineStr">
        <is>
          <t>Company count · NUMERIC · HubSpot company</t>
        </is>
      </c>
      <c r="C372" s="26" t="n"/>
      <c r="D372" s="27">
        <f>IF(AND($C372="x",$A372&lt;&gt;""),$A372,"")</f>
        <v/>
      </c>
    </row>
    <row r="373">
      <c r="A373" s="25" t="inlineStr">
        <is>
          <t>company_country</t>
        </is>
      </c>
      <c r="B373" s="29" t="inlineStr">
        <is>
          <t>Company Country/Region · COUNTRY · HubSpot company</t>
        </is>
      </c>
      <c r="C373" s="26" t="n"/>
      <c r="D373" s="27">
        <f>IF(AND($C373="x",$A373&lt;&gt;""),$A373,"")</f>
        <v/>
      </c>
    </row>
    <row r="374">
      <c r="A374" s="25" t="inlineStr">
        <is>
          <t>company_createdate</t>
        </is>
      </c>
      <c r="B374" s="29" t="inlineStr">
        <is>
          <t>Company Create Date · TIMESTAMP · HubSpot company</t>
        </is>
      </c>
      <c r="C374" s="26" t="n"/>
      <c r="D374" s="27">
        <f>IF(AND($C374="x",$A374&lt;&gt;""),$A374,"")</f>
        <v/>
      </c>
    </row>
    <row r="375">
      <c r="A375" s="25" t="inlineStr">
        <is>
          <t>company_days_to_close</t>
        </is>
      </c>
      <c r="B375" s="29" t="inlineStr">
        <is>
          <t>Company Days to Close · NUMERIC · HubSpot company</t>
        </is>
      </c>
      <c r="C375" s="26" t="n"/>
      <c r="D375" s="27">
        <f>IF(AND($C375="x",$A375&lt;&gt;""),$A375,"")</f>
        <v/>
      </c>
    </row>
    <row r="376">
      <c r="A376" s="25" t="inlineStr">
        <is>
          <t>company_description</t>
        </is>
      </c>
      <c r="B376" s="29" t="inlineStr">
        <is>
          <t>Company Description · TEXT · HubSpot company</t>
        </is>
      </c>
      <c r="C376" s="26" t="n"/>
      <c r="D376" s="27">
        <f>IF(AND($C376="x",$A376&lt;&gt;""),$A376,"")</f>
        <v/>
      </c>
    </row>
    <row r="377">
      <c r="A377" s="25" t="inlineStr">
        <is>
          <t>company_domain</t>
        </is>
      </c>
      <c r="B377" s="29" t="inlineStr">
        <is>
          <t>Company Domain Name · TEXT · HubSpot company</t>
        </is>
      </c>
      <c r="C377" s="26" t="n"/>
      <c r="D377" s="27">
        <f>IF(AND($C377="x",$A377&lt;&gt;""),$A377,"")</f>
        <v/>
      </c>
    </row>
    <row r="378">
      <c r="A378" s="25" t="inlineStr">
        <is>
          <t>company_engagements_last_meeting_booked</t>
        </is>
      </c>
      <c r="B378" s="29" t="inlineStr">
        <is>
          <t>Company Date of last meeting booked in meetings tool · TIMESTAMP · HubSpot company</t>
        </is>
      </c>
      <c r="C378" s="26" t="n"/>
      <c r="D378" s="27">
        <f>IF(AND($C378="x",$A378&lt;&gt;""),$A378,"")</f>
        <v/>
      </c>
    </row>
    <row r="379">
      <c r="A379" s="25" t="inlineStr">
        <is>
          <t>company_engagements_last_meeting_booked_campaign</t>
        </is>
      </c>
      <c r="B379" s="29" t="inlineStr">
        <is>
          <t>Company Campaign of last booking in meetings tool · TEXT · HubSpot company</t>
        </is>
      </c>
      <c r="C379" s="26" t="n"/>
      <c r="D379" s="27">
        <f>IF(AND($C379="x",$A379&lt;&gt;""),$A379,"")</f>
        <v/>
      </c>
    </row>
    <row r="380">
      <c r="A380" s="25" t="inlineStr">
        <is>
          <t>company_engagements_last_meeting_booked_medium</t>
        </is>
      </c>
      <c r="B380" s="29" t="inlineStr">
        <is>
          <t>Company Medium of last booking in meetings tool · TEXT · HubSpot company</t>
        </is>
      </c>
      <c r="C380" s="26" t="n"/>
      <c r="D380" s="27">
        <f>IF(AND($C380="x",$A380&lt;&gt;""),$A380,"")</f>
        <v/>
      </c>
    </row>
    <row r="381">
      <c r="A381" s="25" t="inlineStr">
        <is>
          <t>company_engagements_last_meeting_booked_source</t>
        </is>
      </c>
      <c r="B381" s="29" t="inlineStr">
        <is>
          <t>Company Source of last booking in meetings tool · TEXT · HubSpot company</t>
        </is>
      </c>
      <c r="C381" s="26" t="n"/>
      <c r="D381" s="27">
        <f>IF(AND($C381="x",$A381&lt;&gt;""),$A381,"")</f>
        <v/>
      </c>
    </row>
    <row r="382">
      <c r="A382" s="25" t="inlineStr">
        <is>
          <t>company_facebook_company_page</t>
        </is>
      </c>
      <c r="B382" s="29" t="inlineStr">
        <is>
          <t>Company Facebook Company Page · TEXT · HubSpot company</t>
        </is>
      </c>
      <c r="C382" s="26" t="n"/>
      <c r="D382" s="27">
        <f>IF(AND($C382="x",$A382&lt;&gt;""),$A382,"")</f>
        <v/>
      </c>
    </row>
    <row r="383">
      <c r="A383" s="25" t="inlineStr">
        <is>
          <t>company_facebookfans</t>
        </is>
      </c>
      <c r="B383" s="29" t="inlineStr">
        <is>
          <t>Company Facebook Fans · NUMERIC · HubSpot company</t>
        </is>
      </c>
      <c r="C383" s="26" t="n"/>
      <c r="D383" s="27">
        <f>IF(AND($C383="x",$A383&lt;&gt;""),$A383,"")</f>
        <v/>
      </c>
    </row>
    <row r="384">
      <c r="A384" s="25" t="inlineStr">
        <is>
          <t>company_first_contact_createdate</t>
        </is>
      </c>
      <c r="B384" s="29" t="inlineStr">
        <is>
          <t>Company First Contact Create Date · TIMESTAMP · HubSpot company</t>
        </is>
      </c>
      <c r="C384" s="26" t="n"/>
      <c r="D384" s="27">
        <f>IF(AND($C384="x",$A384&lt;&gt;""),$A384,"")</f>
        <v/>
      </c>
    </row>
    <row r="385">
      <c r="A385" s="25" t="inlineStr">
        <is>
          <t>company_first_conversion_date</t>
        </is>
      </c>
      <c r="B385" s="29" t="inlineStr">
        <is>
          <t>Company First Conversion Date · TIMESTAMP · HubSpot company</t>
        </is>
      </c>
      <c r="C385" s="26" t="n"/>
      <c r="D385" s="27">
        <f>IF(AND($C385="x",$A385&lt;&gt;""),$A385,"")</f>
        <v/>
      </c>
    </row>
    <row r="386">
      <c r="A386" s="25" t="inlineStr">
        <is>
          <t>company_first_conversion_event_name</t>
        </is>
      </c>
      <c r="B386" s="29" t="inlineStr">
        <is>
          <t>Company First Conversion · TEXT · HubSpot company</t>
        </is>
      </c>
      <c r="C386" s="26" t="n"/>
      <c r="D386" s="27">
        <f>IF(AND($C386="x",$A386&lt;&gt;""),$A386,"")</f>
        <v/>
      </c>
    </row>
    <row r="387">
      <c r="A387" s="25" t="inlineStr">
        <is>
          <t>company_first_deal_created_date</t>
        </is>
      </c>
      <c r="B387" s="29" t="inlineStr">
        <is>
          <t>Company First Deal Created Date · TIMESTAMP · HubSpot company</t>
        </is>
      </c>
      <c r="C387" s="26" t="n"/>
      <c r="D387" s="27">
        <f>IF(AND($C387="x",$A387&lt;&gt;""),$A387,"")</f>
        <v/>
      </c>
    </row>
    <row r="388">
      <c r="A388" s="25" t="inlineStr">
        <is>
          <t>company_founded_year</t>
        </is>
      </c>
      <c r="B388" s="29" t="inlineStr">
        <is>
          <t>Company Year Founded · TEXT · HubSpot company</t>
        </is>
      </c>
      <c r="C388" s="26" t="n"/>
      <c r="D388" s="27">
        <f>IF(AND($C388="x",$A388&lt;&gt;""),$A388,"")</f>
        <v/>
      </c>
    </row>
    <row r="389">
      <c r="A389" s="25" t="inlineStr">
        <is>
          <t>company_googleplus_page</t>
        </is>
      </c>
      <c r="B389" s="29" t="inlineStr">
        <is>
          <t>Company Google Plus Page · TEXT · HubSpot company</t>
        </is>
      </c>
      <c r="C389" s="26" t="n"/>
      <c r="D389" s="27">
        <f>IF(AND($C389="x",$A389&lt;&gt;""),$A389,"")</f>
        <v/>
      </c>
    </row>
    <row r="390">
      <c r="A390" s="25" t="inlineStr">
        <is>
          <t>company_hs_analytics_first_timestamp</t>
        </is>
      </c>
      <c r="B390" s="29" t="inlineStr">
        <is>
          <t>Company Time First Seen · TIMESTAMP · HubSpot company</t>
        </is>
      </c>
      <c r="C390" s="26" t="n"/>
      <c r="D390" s="27">
        <f>IF(AND($C390="x",$A390&lt;&gt;""),$A390,"")</f>
        <v/>
      </c>
    </row>
    <row r="391">
      <c r="A391" s="25" t="inlineStr">
        <is>
          <t>company_hs_analytics_first_touch_converting_campaign</t>
        </is>
      </c>
      <c r="B391" s="29" t="inlineStr">
        <is>
          <t>Company First Touch Converting Campaign · TEXT · HubSpot company</t>
        </is>
      </c>
      <c r="C391" s="26" t="n"/>
      <c r="D391" s="27">
        <f>IF(AND($C391="x",$A391&lt;&gt;""),$A391,"")</f>
        <v/>
      </c>
    </row>
    <row r="392">
      <c r="A392" s="25" t="inlineStr">
        <is>
          <t>company_hs_analytics_first_visit_timestamp</t>
        </is>
      </c>
      <c r="B392" s="29" t="inlineStr">
        <is>
          <t>Company Time of First Session · TIMESTAMP · HubSpot company</t>
        </is>
      </c>
      <c r="C392" s="26" t="n"/>
      <c r="D392" s="27">
        <f>IF(AND($C392="x",$A392&lt;&gt;""),$A392,"")</f>
        <v/>
      </c>
    </row>
    <row r="393">
      <c r="A393" s="25" t="inlineStr">
        <is>
          <t>company_hs_analytics_last_timestamp</t>
        </is>
      </c>
      <c r="B393" s="29" t="inlineStr">
        <is>
          <t>Company Time Last Seen · TIMESTAMP · HubSpot company</t>
        </is>
      </c>
      <c r="C393" s="26" t="n"/>
      <c r="D393" s="27">
        <f>IF(AND($C393="x",$A393&lt;&gt;""),$A393,"")</f>
        <v/>
      </c>
    </row>
    <row r="394">
      <c r="A394" s="25" t="inlineStr">
        <is>
          <t>company_hs_analytics_last_touch_converting_campaign</t>
        </is>
      </c>
      <c r="B394" s="29" t="inlineStr">
        <is>
          <t>Company Last Touch Converting Campaign · TEXT · HubSpot company</t>
        </is>
      </c>
      <c r="C394" s="26" t="n"/>
      <c r="D394" s="27">
        <f>IF(AND($C394="x",$A394&lt;&gt;""),$A394,"")</f>
        <v/>
      </c>
    </row>
    <row r="395">
      <c r="A395" s="25" t="inlineStr">
        <is>
          <t>company_hs_analytics_last_visit_timestamp</t>
        </is>
      </c>
      <c r="B395" s="29" t="inlineStr">
        <is>
          <t>Company Time of Last Session · TIMESTAMP · HubSpot company</t>
        </is>
      </c>
      <c r="C395" s="26" t="n"/>
      <c r="D395" s="27">
        <f>IF(AND($C395="x",$A395&lt;&gt;""),$A395,"")</f>
        <v/>
      </c>
    </row>
    <row r="396">
      <c r="A396" s="25" t="inlineStr">
        <is>
          <t>company_hs_analytics_num_page_views</t>
        </is>
      </c>
      <c r="B396" s="29" t="inlineStr">
        <is>
          <t>Company Number of Pageviews · NUMERIC · HubSpot company</t>
        </is>
      </c>
      <c r="C396" s="26" t="n"/>
      <c r="D396" s="27">
        <f>IF(AND($C396="x",$A396&lt;&gt;""),$A396,"")</f>
        <v/>
      </c>
    </row>
    <row r="397">
      <c r="A397" s="25" t="inlineStr">
        <is>
          <t>company_hs_analytics_num_visits</t>
        </is>
      </c>
      <c r="B397" s="29" t="inlineStr">
        <is>
          <t>Company Number of Sessions · NUMERIC · HubSpot company</t>
        </is>
      </c>
      <c r="C397" s="26" t="n"/>
      <c r="D397" s="27">
        <f>IF(AND($C397="x",$A397&lt;&gt;""),$A397,"")</f>
        <v/>
      </c>
    </row>
    <row r="398">
      <c r="A398" s="25" t="inlineStr">
        <is>
          <t>company_hs_analytics_source</t>
        </is>
      </c>
      <c r="B398" s="29" t="inlineStr">
        <is>
          <t>Company Original Source Type · TEXT · HubSpot company</t>
        </is>
      </c>
      <c r="C398" s="26" t="n"/>
      <c r="D398" s="27">
        <f>IF(AND($C398="x",$A398&lt;&gt;""),$A398,"")</f>
        <v/>
      </c>
    </row>
    <row r="399">
      <c r="A399" s="25" t="inlineStr">
        <is>
          <t>company_hs_analytics_source_data_1</t>
        </is>
      </c>
      <c r="B399" s="29" t="inlineStr">
        <is>
          <t>Company Original Source Data 1 · TEXT · HubSpot company</t>
        </is>
      </c>
      <c r="C399" s="26" t="n"/>
      <c r="D399" s="27">
        <f>IF(AND($C399="x",$A399&lt;&gt;""),$A399,"")</f>
        <v/>
      </c>
    </row>
    <row r="400">
      <c r="A400" s="25" t="inlineStr">
        <is>
          <t>company_hs_analytics_source_data_2</t>
        </is>
      </c>
      <c r="B400" s="29" t="inlineStr">
        <is>
          <t>Company Original Source Data 2 · TEXT · HubSpot company</t>
        </is>
      </c>
      <c r="C400" s="26" t="n"/>
      <c r="D400" s="27">
        <f>IF(AND($C400="x",$A400&lt;&gt;""),$A400,"")</f>
        <v/>
      </c>
    </row>
    <row r="401">
      <c r="A401" s="25" t="inlineStr">
        <is>
          <t>company_hs_createdate</t>
        </is>
      </c>
      <c r="B401" s="29" t="inlineStr">
        <is>
          <t>Company object create date/time · TIMESTAMP · HubSpot company</t>
        </is>
      </c>
      <c r="C401" s="26" t="n"/>
      <c r="D401" s="27">
        <f>IF(AND($C401="x",$A401&lt;&gt;""),$A401,"")</f>
        <v/>
      </c>
    </row>
    <row r="402">
      <c r="A402" s="25" t="inlineStr">
        <is>
          <t>company_hs_ideal_customer_profile</t>
        </is>
      </c>
      <c r="B402" s="29" t="inlineStr">
        <is>
          <t>Company Ideal Customer Profile Tier · TEXT · HubSpot company</t>
        </is>
      </c>
      <c r="C402" s="26" t="n"/>
      <c r="D402" s="27">
        <f>IF(AND($C402="x",$A402&lt;&gt;""),$A402,"")</f>
        <v/>
      </c>
    </row>
    <row r="403">
      <c r="A403" s="25" t="inlineStr">
        <is>
          <t>company_hs_is_target_account</t>
        </is>
      </c>
      <c r="B403" s="29" t="inlineStr">
        <is>
          <t>Company Target Account · BOOLEAN · HubSpot company</t>
        </is>
      </c>
      <c r="C403" s="26" t="n"/>
      <c r="D403" s="27">
        <f>IF(AND($C403="x",$A403&lt;&gt;""),$A403,"")</f>
        <v/>
      </c>
    </row>
    <row r="404">
      <c r="A404" s="25" t="inlineStr">
        <is>
          <t>company_hs_last_booked_meeting_date</t>
        </is>
      </c>
      <c r="B404" s="29" t="inlineStr">
        <is>
          <t>Company Last Booked Meeting Date · TIMESTAMP · HubSpot company</t>
        </is>
      </c>
      <c r="C404" s="26" t="n"/>
      <c r="D404" s="27">
        <f>IF(AND($C404="x",$A404&lt;&gt;""),$A404,"")</f>
        <v/>
      </c>
    </row>
    <row r="405">
      <c r="A405" s="25" t="inlineStr">
        <is>
          <t>company_hs_last_logged_call_date</t>
        </is>
      </c>
      <c r="B405" s="29" t="inlineStr">
        <is>
          <t>Company Last Logged Call Date · TIMESTAMP · HubSpot company</t>
        </is>
      </c>
      <c r="C405" s="26" t="n"/>
      <c r="D405" s="27">
        <f>IF(AND($C405="x",$A405&lt;&gt;""),$A405,"")</f>
        <v/>
      </c>
    </row>
    <row r="406">
      <c r="A406" s="25" t="inlineStr">
        <is>
          <t>company_hs_last_open_task_date</t>
        </is>
      </c>
      <c r="B406" s="29" t="inlineStr">
        <is>
          <t>Company Last Open Task Date · TIMESTAMP · HubSpot company</t>
        </is>
      </c>
      <c r="C406" s="26" t="n"/>
      <c r="D406" s="27">
        <f>IF(AND($C406="x",$A406&lt;&gt;""),$A406,"")</f>
        <v/>
      </c>
    </row>
    <row r="407">
      <c r="A407" s="25" t="inlineStr">
        <is>
          <t>company_hs_last_sales_activity_timestamp</t>
        </is>
      </c>
      <c r="B407" s="29" t="inlineStr">
        <is>
          <t>Company Last Engagement Date · TIMESTAMP · HubSpot company</t>
        </is>
      </c>
      <c r="C407" s="26" t="n"/>
      <c r="D407" s="27">
        <f>IF(AND($C407="x",$A407&lt;&gt;""),$A407,"")</f>
        <v/>
      </c>
    </row>
    <row r="408">
      <c r="A408" s="25" t="inlineStr">
        <is>
          <t>company_hs_lastmodifieddate</t>
        </is>
      </c>
      <c r="B408" s="29" t="inlineStr">
        <is>
          <t>Company Last Modified Date · TIMESTAMP · HubSpot company</t>
        </is>
      </c>
      <c r="C408" s="26" t="n"/>
      <c r="D408" s="27">
        <f>IF(AND($C408="x",$A408&lt;&gt;""),$A408,"")</f>
        <v/>
      </c>
    </row>
    <row r="409">
      <c r="A409" s="25" t="inlineStr">
        <is>
          <t>company_hs_lead_status</t>
        </is>
      </c>
      <c r="B409" s="29" t="inlineStr">
        <is>
          <t>Company Lead Status · TEXT · HubSpot company</t>
        </is>
      </c>
      <c r="C409" s="26" t="n"/>
      <c r="D409" s="27">
        <f>IF(AND($C409="x",$A409&lt;&gt;""),$A409,"")</f>
        <v/>
      </c>
    </row>
    <row r="410">
      <c r="A410" s="25" t="inlineStr">
        <is>
          <t>company_hs_num_blockers</t>
        </is>
      </c>
      <c r="B410" s="29" t="inlineStr">
        <is>
          <t>Company Number of blockers · NUMERIC · HubSpot company</t>
        </is>
      </c>
      <c r="C410" s="26" t="n"/>
      <c r="D410" s="27">
        <f>IF(AND($C410="x",$A410&lt;&gt;""),$A410,"")</f>
        <v/>
      </c>
    </row>
    <row r="411">
      <c r="A411" s="25" t="inlineStr">
        <is>
          <t>company_hs_num_child_companies</t>
        </is>
      </c>
      <c r="B411" s="29" t="inlineStr">
        <is>
          <t>Company Number of child companies · NUMERIC · HubSpot company</t>
        </is>
      </c>
      <c r="C411" s="26" t="n"/>
      <c r="D411" s="27">
        <f>IF(AND($C411="x",$A411&lt;&gt;""),$A411,"")</f>
        <v/>
      </c>
    </row>
    <row r="412">
      <c r="A412" s="25" t="inlineStr">
        <is>
          <t>company_hs_num_contacts_with_buying_roles</t>
        </is>
      </c>
      <c r="B412" s="29" t="inlineStr">
        <is>
          <t>Company Number of contacts with a buying role · NUMERIC · HubSpot company</t>
        </is>
      </c>
      <c r="C412" s="26" t="n"/>
      <c r="D412" s="27">
        <f>IF(AND($C412="x",$A412&lt;&gt;""),$A412,"")</f>
        <v/>
      </c>
    </row>
    <row r="413">
      <c r="A413" s="25" t="inlineStr">
        <is>
          <t>company_hs_num_decision_makers</t>
        </is>
      </c>
      <c r="B413" s="29" t="inlineStr">
        <is>
          <t>Company Number of decision makers · NUMERIC · HubSpot company</t>
        </is>
      </c>
      <c r="C413" s="26" t="n"/>
      <c r="D413" s="27">
        <f>IF(AND($C413="x",$A413&lt;&gt;""),$A413,"")</f>
        <v/>
      </c>
    </row>
    <row r="414">
      <c r="A414" s="25" t="inlineStr">
        <is>
          <t>company_hs_num_open_deals</t>
        </is>
      </c>
      <c r="B414" s="29" t="inlineStr">
        <is>
          <t>Company Number of open deals · NUMERIC · HubSpot company</t>
        </is>
      </c>
      <c r="C414" s="26" t="n"/>
      <c r="D414" s="27">
        <f>IF(AND($C414="x",$A414&lt;&gt;""),$A414,"")</f>
        <v/>
      </c>
    </row>
    <row r="415">
      <c r="A415" s="25" t="inlineStr">
        <is>
          <t>company_hs_object_id</t>
        </is>
      </c>
      <c r="B415" s="29" t="inlineStr">
        <is>
          <t>Company HubSpot ID · TEXT · HubSpot company</t>
        </is>
      </c>
      <c r="C415" s="26" t="n"/>
      <c r="D415" s="27">
        <f>IF(AND($C415="x",$A415&lt;&gt;""),$A415,"")</f>
        <v/>
      </c>
    </row>
    <row r="416">
      <c r="A416" s="25" t="inlineStr">
        <is>
          <t>company_hs_parent_company_id</t>
        </is>
      </c>
      <c r="B416" s="29" t="inlineStr">
        <is>
          <t>Parent Company · NUMERIC · HubSpot company</t>
        </is>
      </c>
      <c r="C416" s="26" t="n"/>
      <c r="D416" s="27">
        <f>IF(AND($C416="x",$A416&lt;&gt;""),$A416,"")</f>
        <v/>
      </c>
    </row>
    <row r="417">
      <c r="A417" s="25" t="inlineStr">
        <is>
          <t>company_hs_predictivecontactscore_v2</t>
        </is>
      </c>
      <c r="B417" s="29" t="inlineStr">
        <is>
          <t>Company Likelihood to close · NUMERIC · HubSpot company</t>
        </is>
      </c>
      <c r="C417" s="26" t="n"/>
      <c r="D417" s="27">
        <f>IF(AND($C417="x",$A417&lt;&gt;""),$A417,"")</f>
        <v/>
      </c>
    </row>
    <row r="418">
      <c r="A418" s="25" t="inlineStr">
        <is>
          <t>company_hs_total_deal_value</t>
        </is>
      </c>
      <c r="B418" s="29" t="inlineStr">
        <is>
          <t>Company Total open deal value · NUMERIC · HubSpot company</t>
        </is>
      </c>
      <c r="C418" s="26" t="n"/>
      <c r="D418" s="27">
        <f>IF(AND($C418="x",$A418&lt;&gt;""),$A418,"")</f>
        <v/>
      </c>
    </row>
    <row r="419">
      <c r="A419" s="25" t="inlineStr">
        <is>
          <t>company_hubspot_owner_assigneddate</t>
        </is>
      </c>
      <c r="B419" s="29" t="inlineStr">
        <is>
          <t>Company Owner Assigned Date · TIMESTAMP · HubSpot company</t>
        </is>
      </c>
      <c r="C419" s="26" t="n"/>
      <c r="D419" s="27">
        <f>IF(AND($C419="x",$A419&lt;&gt;""),$A419,"")</f>
        <v/>
      </c>
    </row>
    <row r="420">
      <c r="A420" s="25" t="inlineStr">
        <is>
          <t>company_hubspot_owner_id</t>
        </is>
      </c>
      <c r="B420" s="29" t="inlineStr">
        <is>
          <t>Company owner · TEXT · HubSpot company</t>
        </is>
      </c>
      <c r="C420" s="26" t="n"/>
      <c r="D420" s="27">
        <f>IF(AND($C420="x",$A420&lt;&gt;""),$A420,"")</f>
        <v/>
      </c>
    </row>
    <row r="421">
      <c r="A421" s="25" t="inlineStr">
        <is>
          <t>company_hubspot_team_id</t>
        </is>
      </c>
      <c r="B421" s="29" t="inlineStr">
        <is>
          <t>Company HubSpot Team · TEXT · HubSpot company</t>
        </is>
      </c>
      <c r="C421" s="26" t="n"/>
      <c r="D421" s="27">
        <f>IF(AND($C421="x",$A421&lt;&gt;""),$A421,"")</f>
        <v/>
      </c>
    </row>
    <row r="422">
      <c r="A422" s="25" t="inlineStr">
        <is>
          <t>company_industry</t>
        </is>
      </c>
      <c r="B422" s="29" t="inlineStr">
        <is>
          <t>Company Industry · TEXT · HubSpot company</t>
        </is>
      </c>
      <c r="C422" s="26" t="n"/>
      <c r="D422" s="27">
        <f>IF(AND($C422="x",$A422&lt;&gt;""),$A422,"")</f>
        <v/>
      </c>
    </row>
    <row r="423">
      <c r="A423" s="25" t="inlineStr">
        <is>
          <t>company_is_public</t>
        </is>
      </c>
      <c r="B423" s="29" t="inlineStr">
        <is>
          <t>Company Is Public · BOOLEAN · HubSpot company</t>
        </is>
      </c>
      <c r="C423" s="26" t="n"/>
      <c r="D423" s="27">
        <f>IF(AND($C423="x",$A423&lt;&gt;""),$A423,"")</f>
        <v/>
      </c>
    </row>
    <row r="424">
      <c r="A424" s="25" t="inlineStr">
        <is>
          <t>company_lifecyclestage</t>
        </is>
      </c>
      <c r="B424" s="29" t="inlineStr">
        <is>
          <t>Company Lifecycle Stage · TEXT · HubSpot company</t>
        </is>
      </c>
      <c r="C424" s="26" t="n"/>
      <c r="D424" s="27">
        <f>IF(AND($C424="x",$A424&lt;&gt;""),$A424,"")</f>
        <v/>
      </c>
    </row>
    <row r="425">
      <c r="A425" s="25" t="inlineStr">
        <is>
          <t>company_linkedin_company_page</t>
        </is>
      </c>
      <c r="B425" s="29" t="inlineStr">
        <is>
          <t>LinkedIn Company Page · TEXT · HubSpot company</t>
        </is>
      </c>
      <c r="C425" s="26" t="n"/>
      <c r="D425" s="27">
        <f>IF(AND($C425="x",$A425&lt;&gt;""),$A425,"")</f>
        <v/>
      </c>
    </row>
    <row r="426">
      <c r="A426" s="25" t="inlineStr">
        <is>
          <t>company_linkedinbio</t>
        </is>
      </c>
      <c r="B426" s="29" t="inlineStr">
        <is>
          <t>Company LinkedIn Bio · TEXT · HubSpot company</t>
        </is>
      </c>
      <c r="C426" s="26" t="n"/>
      <c r="D426" s="27">
        <f>IF(AND($C426="x",$A426&lt;&gt;""),$A426,"")</f>
        <v/>
      </c>
    </row>
    <row r="427">
      <c r="A427" s="25" t="inlineStr">
        <is>
          <t>company_name</t>
        </is>
      </c>
      <c r="B427" s="29" t="inlineStr">
        <is>
          <t>Company Name (Duplicate) · TEXT · HubSpot company</t>
        </is>
      </c>
      <c r="C427" s="26" t="n"/>
      <c r="D427" s="27">
        <f>IF(AND($C427="x",$A427&lt;&gt;""),$A427,"")</f>
        <v/>
      </c>
    </row>
    <row r="428">
      <c r="A428" s="25" t="inlineStr">
        <is>
          <t>company_notes_last_contacted</t>
        </is>
      </c>
      <c r="B428" s="29" t="inlineStr">
        <is>
          <t>Company Last Contacted · TIMESTAMP · HubSpot company</t>
        </is>
      </c>
      <c r="C428" s="26" t="n"/>
      <c r="D428" s="27">
        <f>IF(AND($C428="x",$A428&lt;&gt;""),$A428,"")</f>
        <v/>
      </c>
    </row>
    <row r="429">
      <c r="A429" s="25" t="inlineStr">
        <is>
          <t>company_notes_last_updated</t>
        </is>
      </c>
      <c r="B429" s="29" t="inlineStr">
        <is>
          <t>Company Last Activity Date · TIMESTAMP · HubSpot company</t>
        </is>
      </c>
      <c r="C429" s="26" t="n"/>
      <c r="D429" s="27">
        <f>IF(AND($C429="x",$A429&lt;&gt;""),$A429,"")</f>
        <v/>
      </c>
    </row>
    <row r="430">
      <c r="A430" s="25" t="inlineStr">
        <is>
          <t>company_notes_next_activity_date</t>
        </is>
      </c>
      <c r="B430" s="29" t="inlineStr">
        <is>
          <t>Company Next Activity Date · TIMESTAMP · HubSpot company</t>
        </is>
      </c>
      <c r="C430" s="26" t="n"/>
      <c r="D430" s="27">
        <f>IF(AND($C430="x",$A430&lt;&gt;""),$A430,"")</f>
        <v/>
      </c>
    </row>
    <row r="431">
      <c r="A431" s="25" t="inlineStr">
        <is>
          <t>company_num_associated_contacts</t>
        </is>
      </c>
      <c r="B431" s="29" t="inlineStr">
        <is>
          <t>Company Associated Contacts · NUMERIC · HubSpot company</t>
        </is>
      </c>
      <c r="C431" s="26" t="n"/>
      <c r="D431" s="27">
        <f>IF(AND($C431="x",$A431&lt;&gt;""),$A431,"")</f>
        <v/>
      </c>
    </row>
    <row r="432">
      <c r="A432" s="25" t="inlineStr">
        <is>
          <t>company_num_associated_deals</t>
        </is>
      </c>
      <c r="B432" s="29" t="inlineStr">
        <is>
          <t>Company Associated Deals · NUMERIC · HubSpot company</t>
        </is>
      </c>
      <c r="C432" s="26" t="n"/>
      <c r="D432" s="27">
        <f>IF(AND($C432="x",$A432&lt;&gt;""),$A432,"")</f>
        <v/>
      </c>
    </row>
    <row r="433">
      <c r="A433" s="25" t="inlineStr">
        <is>
          <t>company_num_contacted_notes</t>
        </is>
      </c>
      <c r="B433" s="29" t="inlineStr">
        <is>
          <t>Company Number of times contacted · NUMERIC · HubSpot company</t>
        </is>
      </c>
      <c r="C433" s="26" t="n"/>
      <c r="D433" s="27">
        <f>IF(AND($C433="x",$A433&lt;&gt;""),$A433,"")</f>
        <v/>
      </c>
    </row>
    <row r="434">
      <c r="A434" s="25" t="inlineStr">
        <is>
          <t>company_num_conversion_events</t>
        </is>
      </c>
      <c r="B434" s="29" t="inlineStr">
        <is>
          <t>Company Number of Form Submissions · NUMERIC · HubSpot company</t>
        </is>
      </c>
      <c r="C434" s="26" t="n"/>
      <c r="D434" s="27">
        <f>IF(AND($C434="x",$A434&lt;&gt;""),$A434,"")</f>
        <v/>
      </c>
    </row>
    <row r="435">
      <c r="A435" s="25" t="inlineStr">
        <is>
          <t>company_numberofemployees</t>
        </is>
      </c>
      <c r="B435" s="29" t="inlineStr">
        <is>
          <t>Company Number of Employees · NUMERIC · HubSpot company</t>
        </is>
      </c>
      <c r="C435" s="26" t="n"/>
      <c r="D435" s="27">
        <f>IF(AND($C435="x",$A435&lt;&gt;""),$A435,"")</f>
        <v/>
      </c>
    </row>
    <row r="436">
      <c r="A436" s="25" t="inlineStr">
        <is>
          <t>company_owneremail</t>
        </is>
      </c>
      <c r="B436" s="29" t="inlineStr">
        <is>
          <t>Company HubSpot Owner Email · TEXT · HubSpot company</t>
        </is>
      </c>
      <c r="C436" s="26" t="n"/>
      <c r="D436" s="27">
        <f>IF(AND($C436="x",$A436&lt;&gt;""),$A436,"")</f>
        <v/>
      </c>
    </row>
    <row r="437">
      <c r="A437" s="25" t="inlineStr">
        <is>
          <t>company_ownername</t>
        </is>
      </c>
      <c r="B437" s="29" t="inlineStr">
        <is>
          <t>Company HubSpot Owner Name · TEXT · HubSpot company</t>
        </is>
      </c>
      <c r="C437" s="26" t="n"/>
      <c r="D437" s="27">
        <f>IF(AND($C437="x",$A437&lt;&gt;""),$A437,"")</f>
        <v/>
      </c>
    </row>
    <row r="438">
      <c r="A438" s="25" t="inlineStr">
        <is>
          <t>company_phone</t>
        </is>
      </c>
      <c r="B438" s="29" t="inlineStr">
        <is>
          <t>Company Phone Number · TEXT · HubSpot company</t>
        </is>
      </c>
      <c r="C438" s="26" t="n"/>
      <c r="D438" s="27">
        <f>IF(AND($C438="x",$A438&lt;&gt;""),$A438,"")</f>
        <v/>
      </c>
    </row>
    <row r="439">
      <c r="A439" s="25" t="inlineStr">
        <is>
          <t>company_recent_conversion_date</t>
        </is>
      </c>
      <c r="B439" s="29" t="inlineStr">
        <is>
          <t>Company Recent Conversion Date · TIMESTAMP · HubSpot company</t>
        </is>
      </c>
      <c r="C439" s="26" t="n"/>
      <c r="D439" s="27">
        <f>IF(AND($C439="x",$A439&lt;&gt;""),$A439,"")</f>
        <v/>
      </c>
    </row>
    <row r="440">
      <c r="A440" s="25" t="inlineStr">
        <is>
          <t>company_recent_conversion_event_name</t>
        </is>
      </c>
      <c r="B440" s="29" t="inlineStr">
        <is>
          <t>Company Recent Conversion · TEXT · HubSpot company</t>
        </is>
      </c>
      <c r="C440" s="26" t="n"/>
      <c r="D440" s="27">
        <f>IF(AND($C440="x",$A440&lt;&gt;""),$A440,"")</f>
        <v/>
      </c>
    </row>
    <row r="441">
      <c r="A441" s="25" t="inlineStr">
        <is>
          <t>company_recent_deal_amount</t>
        </is>
      </c>
      <c r="B441" s="29" t="inlineStr">
        <is>
          <t>Company Recent Deal Amount · NUMERIC · HubSpot company</t>
        </is>
      </c>
      <c r="C441" s="26" t="n"/>
      <c r="D441" s="27">
        <f>IF(AND($C441="x",$A441&lt;&gt;""),$A441,"")</f>
        <v/>
      </c>
    </row>
    <row r="442">
      <c r="A442" s="25" t="inlineStr">
        <is>
          <t>company_recent_deal_close_date</t>
        </is>
      </c>
      <c r="B442" s="29" t="inlineStr">
        <is>
          <t>Company Recent Deal Close Date · TIMESTAMP · HubSpot company</t>
        </is>
      </c>
      <c r="C442" s="26" t="n"/>
      <c r="D442" s="27">
        <f>IF(AND($C442="x",$A442&lt;&gt;""),$A442,"")</f>
        <v/>
      </c>
    </row>
    <row r="443">
      <c r="A443" s="25" t="inlineStr">
        <is>
          <t>company_state</t>
        </is>
      </c>
      <c r="B443" s="29" t="inlineStr">
        <is>
          <t>Company State/Region · REGION · HubSpot company</t>
        </is>
      </c>
      <c r="C443" s="26" t="n"/>
      <c r="D443" s="27">
        <f>IF(AND($C443="x",$A443&lt;&gt;""),$A443,"")</f>
        <v/>
      </c>
    </row>
    <row r="444">
      <c r="A444" s="25" t="inlineStr">
        <is>
          <t>company_timezone</t>
        </is>
      </c>
      <c r="B444" s="29" t="inlineStr">
        <is>
          <t>Company Time Zone · TEXT · HubSpot company</t>
        </is>
      </c>
      <c r="C444" s="26" t="n"/>
      <c r="D444" s="27">
        <f>IF(AND($C444="x",$A444&lt;&gt;""),$A444,"")</f>
        <v/>
      </c>
    </row>
    <row r="445">
      <c r="A445" s="25" t="inlineStr">
        <is>
          <t>company_total_money_raised</t>
        </is>
      </c>
      <c r="B445" s="29" t="inlineStr">
        <is>
          <t>Company Total Money Raised · TEXT · HubSpot company</t>
        </is>
      </c>
      <c r="C445" s="26" t="n"/>
      <c r="D445" s="27">
        <f>IF(AND($C445="x",$A445&lt;&gt;""),$A445,"")</f>
        <v/>
      </c>
    </row>
    <row r="446">
      <c r="A446" s="25" t="inlineStr">
        <is>
          <t>company_total_revenue</t>
        </is>
      </c>
      <c r="B446" s="29" t="inlineStr">
        <is>
          <t>Company Total Revenue · NUMERIC · HubSpot company</t>
        </is>
      </c>
      <c r="C446" s="26" t="n"/>
      <c r="D446" s="27">
        <f>IF(AND($C446="x",$A446&lt;&gt;""),$A446,"")</f>
        <v/>
      </c>
    </row>
    <row r="447">
      <c r="A447" s="25" t="inlineStr">
        <is>
          <t>company_twitterbio</t>
        </is>
      </c>
      <c r="B447" s="29" t="inlineStr">
        <is>
          <t>Company Twitter Bio · TEXT · HubSpot company</t>
        </is>
      </c>
      <c r="C447" s="26" t="n"/>
      <c r="D447" s="27">
        <f>IF(AND($C447="x",$A447&lt;&gt;""),$A447,"")</f>
        <v/>
      </c>
    </row>
    <row r="448">
      <c r="A448" s="25" t="inlineStr">
        <is>
          <t>company_twitterfollowers</t>
        </is>
      </c>
      <c r="B448" s="29" t="inlineStr">
        <is>
          <t>Company Twitter Followers · NUMERIC · HubSpot company</t>
        </is>
      </c>
      <c r="C448" s="26" t="n"/>
      <c r="D448" s="27">
        <f>IF(AND($C448="x",$A448&lt;&gt;""),$A448,"")</f>
        <v/>
      </c>
    </row>
    <row r="449">
      <c r="A449" s="25" t="inlineStr">
        <is>
          <t>company_twitterhandle</t>
        </is>
      </c>
      <c r="B449" s="29" t="inlineStr">
        <is>
          <t>Company Twitter Handle · TEXT · HubSpot company</t>
        </is>
      </c>
      <c r="C449" s="26" t="n"/>
      <c r="D449" s="27">
        <f>IF(AND($C449="x",$A449&lt;&gt;""),$A449,"")</f>
        <v/>
      </c>
    </row>
    <row r="450">
      <c r="A450" s="25" t="inlineStr">
        <is>
          <t>company_type</t>
        </is>
      </c>
      <c r="B450" s="29" t="inlineStr">
        <is>
          <t>Company Type · TEXT · HubSpot company</t>
        </is>
      </c>
      <c r="C450" s="26" t="n"/>
      <c r="D450" s="27">
        <f>IF(AND($C450="x",$A450&lt;&gt;""),$A450,"")</f>
        <v/>
      </c>
    </row>
    <row r="451">
      <c r="A451" s="25" t="inlineStr">
        <is>
          <t>company_web_technologies</t>
        </is>
      </c>
      <c r="B451" s="29" t="inlineStr">
        <is>
          <t>Company Web Technologies · TEXT · HubSpot company</t>
        </is>
      </c>
      <c r="C451" s="26" t="n"/>
      <c r="D451" s="27">
        <f>IF(AND($C451="x",$A451&lt;&gt;""),$A451,"")</f>
        <v/>
      </c>
    </row>
    <row r="452">
      <c r="A452" s="25" t="inlineStr">
        <is>
          <t>company_website</t>
        </is>
      </c>
      <c r="B452" s="29" t="inlineStr">
        <is>
          <t>Company Website URL · TEXT · HubSpot company</t>
        </is>
      </c>
      <c r="C452" s="26" t="n"/>
      <c r="D452" s="27">
        <f>IF(AND($C452="x",$A452&lt;&gt;""),$A452,"")</f>
        <v/>
      </c>
    </row>
    <row r="453">
      <c r="A453" s="25" t="inlineStr">
        <is>
          <t>company_zip</t>
        </is>
      </c>
      <c r="B453" s="29" t="inlineStr">
        <is>
          <t>Company Postal Code · TEXT · HubSpot company</t>
        </is>
      </c>
      <c r="C453" s="26" t="n"/>
      <c r="D453" s="27">
        <f>IF(AND($C453="x",$A453&lt;&gt;""),$A453,"")</f>
        <v/>
      </c>
    </row>
    <row r="454">
      <c r="A454" s="25" t="inlineStr">
        <is>
          <t>company</t>
        </is>
      </c>
      <c r="B454" s="29" t="inlineStr">
        <is>
          <t>Contact Company Name (Alias) · TEXT · HubSpot contact</t>
        </is>
      </c>
      <c r="C454" s="26" t="n"/>
      <c r="D454" s="27">
        <f>IF(AND($C454="x",$A454&lt;&gt;""),$A454,"")</f>
        <v/>
      </c>
    </row>
    <row r="455">
      <c r="A455" s="25" t="inlineStr">
        <is>
          <t>contact_address</t>
        </is>
      </c>
      <c r="B455" s="29" t="inlineStr">
        <is>
          <t>Contact Street Address · TEXT · HubSpot contact</t>
        </is>
      </c>
      <c r="C455" s="26" t="n"/>
      <c r="D455" s="27">
        <f>IF(AND($C455="x",$A455&lt;&gt;""),$A455,"")</f>
        <v/>
      </c>
    </row>
    <row r="456">
      <c r="A456" s="25" t="inlineStr">
        <is>
          <t>contact_annualrevenue</t>
        </is>
      </c>
      <c r="B456" s="29" t="inlineStr">
        <is>
          <t>Contact Annual Revenue · TEXT · HubSpot contact</t>
        </is>
      </c>
      <c r="C456" s="26" t="n"/>
      <c r="D456" s="27">
        <f>IF(AND($C456="x",$A456&lt;&gt;""),$A456,"")</f>
        <v/>
      </c>
    </row>
    <row r="457">
      <c r="A457" s="25" t="inlineStr">
        <is>
          <t>contact_city</t>
        </is>
      </c>
      <c r="B457" s="29" t="inlineStr">
        <is>
          <t>Contact City · CITY · HubSpot contact</t>
        </is>
      </c>
      <c r="C457" s="26" t="n"/>
      <c r="D457" s="27">
        <f>IF(AND($C457="x",$A457&lt;&gt;""),$A457,"")</f>
        <v/>
      </c>
    </row>
    <row r="458">
      <c r="A458" s="25" t="inlineStr">
        <is>
          <t>contact_closedate</t>
        </is>
      </c>
      <c r="B458" s="29" t="inlineStr">
        <is>
          <t>Contact Close Date · TIMESTAMP · HubSpot contact</t>
        </is>
      </c>
      <c r="C458" s="26" t="n"/>
      <c r="D458" s="27">
        <f>IF(AND($C458="x",$A458&lt;&gt;""),$A458,"")</f>
        <v/>
      </c>
    </row>
    <row r="459">
      <c r="A459" s="25" t="inlineStr">
        <is>
          <t>contact_company</t>
        </is>
      </c>
      <c r="B459" s="29" t="inlineStr">
        <is>
          <t>Contact Company Name · TEXT · HubSpot contact</t>
        </is>
      </c>
      <c r="C459" s="26" t="n"/>
      <c r="D459" s="27">
        <f>IF(AND($C459="x",$A459&lt;&gt;""),$A459,"")</f>
        <v/>
      </c>
    </row>
    <row r="460">
      <c r="A460" s="25" t="inlineStr">
        <is>
          <t>contact_company_size</t>
        </is>
      </c>
      <c r="B460" s="29" t="inlineStr">
        <is>
          <t>Contact Company size · TEXT · HubSpot contact</t>
        </is>
      </c>
      <c r="C460" s="26" t="n"/>
      <c r="D460" s="27">
        <f>IF(AND($C460="x",$A460&lt;&gt;""),$A460,"")</f>
        <v/>
      </c>
    </row>
    <row r="461">
      <c r="A461" s="25" t="inlineStr">
        <is>
          <t>contact_count</t>
        </is>
      </c>
      <c r="B461" s="29" t="inlineStr">
        <is>
          <t>Contact count · NUMERIC · HubSpot contact</t>
        </is>
      </c>
      <c r="C461" s="26" t="n"/>
      <c r="D461" s="27">
        <f>IF(AND($C461="x",$A461&lt;&gt;""),$A461,"")</f>
        <v/>
      </c>
    </row>
    <row r="462">
      <c r="A462" s="25" t="inlineStr">
        <is>
          <t>contact_country</t>
        </is>
      </c>
      <c r="B462" s="29" t="inlineStr">
        <is>
          <t>Contact Country/Region · COUNTRY · HubSpot contact</t>
        </is>
      </c>
      <c r="C462" s="26" t="n"/>
      <c r="D462" s="27">
        <f>IF(AND($C462="x",$A462&lt;&gt;""),$A462,"")</f>
        <v/>
      </c>
    </row>
    <row r="463">
      <c r="A463" s="25" t="inlineStr">
        <is>
          <t>contact_createdate</t>
        </is>
      </c>
      <c r="B463" s="29" t="inlineStr">
        <is>
          <t>Contact Create Date · TIMESTAMP · HubSpot contact</t>
        </is>
      </c>
      <c r="C463" s="26" t="n"/>
      <c r="D463" s="27">
        <f>IF(AND($C463="x",$A463&lt;&gt;""),$A463,"")</f>
        <v/>
      </c>
    </row>
    <row r="464">
      <c r="A464" s="25" t="inlineStr">
        <is>
          <t>contact_currentlyinworkflow</t>
        </is>
      </c>
      <c r="B464" s="29" t="inlineStr">
        <is>
          <t>Contact Currently in workflow · TEXT · HubSpot contact</t>
        </is>
      </c>
      <c r="C464" s="26" t="n"/>
      <c r="D464" s="27">
        <f>IF(AND($C464="x",$A464&lt;&gt;""),$A464,"")</f>
        <v/>
      </c>
    </row>
    <row r="465">
      <c r="A465" s="25" t="inlineStr">
        <is>
          <t>contact_date_of_birth</t>
        </is>
      </c>
      <c r="B465" s="29" t="inlineStr">
        <is>
          <t>Contact Date of birth · TEXT · HubSpot contact</t>
        </is>
      </c>
      <c r="C465" s="26" t="n"/>
      <c r="D465" s="27">
        <f>IF(AND($C465="x",$A465&lt;&gt;""),$A465,"")</f>
        <v/>
      </c>
    </row>
    <row r="466">
      <c r="A466" s="25" t="inlineStr">
        <is>
          <t>contact_days_to_close</t>
        </is>
      </c>
      <c r="B466" s="29" t="inlineStr">
        <is>
          <t>Contact Days To Close · NUMERIC · HubSpot contact</t>
        </is>
      </c>
      <c r="C466" s="26" t="n"/>
      <c r="D466" s="27">
        <f>IF(AND($C466="x",$A466&lt;&gt;""),$A466,"")</f>
        <v/>
      </c>
    </row>
    <row r="467">
      <c r="A467" s="25" t="inlineStr">
        <is>
          <t>contact_degree</t>
        </is>
      </c>
      <c r="B467" s="29" t="inlineStr">
        <is>
          <t>Contact Degree · TEXT · HubSpot contact</t>
        </is>
      </c>
      <c r="C467" s="26" t="n"/>
      <c r="D467" s="27">
        <f>IF(AND($C467="x",$A467&lt;&gt;""),$A467,"")</f>
        <v/>
      </c>
    </row>
    <row r="468">
      <c r="A468" s="25" t="inlineStr">
        <is>
          <t>contact_email</t>
        </is>
      </c>
      <c r="B468" s="29" t="inlineStr">
        <is>
          <t>Contact Email · TEXT · HubSpot contact</t>
        </is>
      </c>
      <c r="C468" s="26" t="n"/>
      <c r="D468" s="27">
        <f>IF(AND($C468="x",$A468&lt;&gt;""),$A468,"")</f>
        <v/>
      </c>
    </row>
    <row r="469">
      <c r="A469" s="25" t="inlineStr">
        <is>
          <t>contact_engagements_last_meeting_booked</t>
        </is>
      </c>
      <c r="B469" s="29" t="inlineStr">
        <is>
          <t>Contact date of last meeting booked in meetings tool · TIMESTAMP · HubSpot contact</t>
        </is>
      </c>
      <c r="C469" s="26" t="n"/>
      <c r="D469" s="27">
        <f>IF(AND($C469="x",$A469&lt;&gt;""),$A469,"")</f>
        <v/>
      </c>
    </row>
    <row r="470">
      <c r="A470" s="25" t="inlineStr">
        <is>
          <t>contact_engagements_last_meeting_booked_campaign</t>
        </is>
      </c>
      <c r="B470" s="29" t="inlineStr">
        <is>
          <t>Contact Campaign of last booking in meetings tool · TEXT · HubSpot contact</t>
        </is>
      </c>
      <c r="C470" s="26" t="n"/>
      <c r="D470" s="27">
        <f>IF(AND($C470="x",$A470&lt;&gt;""),$A470,"")</f>
        <v/>
      </c>
    </row>
    <row r="471">
      <c r="A471" s="25" t="inlineStr">
        <is>
          <t>contact_engagements_last_meeting_booked_medium</t>
        </is>
      </c>
      <c r="B471" s="29" t="inlineStr">
        <is>
          <t>Contact Medium of last booking in meetings tool · TEXT · HubSpot contact</t>
        </is>
      </c>
      <c r="C471" s="26" t="n"/>
      <c r="D471" s="27">
        <f>IF(AND($C471="x",$A471&lt;&gt;""),$A471,"")</f>
        <v/>
      </c>
    </row>
    <row r="472">
      <c r="A472" s="25" t="inlineStr">
        <is>
          <t>contact_engagements_last_meeting_booked_source</t>
        </is>
      </c>
      <c r="B472" s="29" t="inlineStr">
        <is>
          <t>Contact Source of last booking in meetings tool · TEXT · HubSpot contact</t>
        </is>
      </c>
      <c r="C472" s="26" t="n"/>
      <c r="D472" s="27">
        <f>IF(AND($C472="x",$A472&lt;&gt;""),$A472,"")</f>
        <v/>
      </c>
    </row>
    <row r="473">
      <c r="A473" s="25" t="inlineStr">
        <is>
          <t>contact_fax</t>
        </is>
      </c>
      <c r="B473" s="29" t="inlineStr">
        <is>
          <t>Contact Fax Number · TEXT · HubSpot contact</t>
        </is>
      </c>
      <c r="C473" s="26" t="n"/>
      <c r="D473" s="27">
        <f>IF(AND($C473="x",$A473&lt;&gt;""),$A473,"")</f>
        <v/>
      </c>
    </row>
    <row r="474">
      <c r="A474" s="25" t="inlineStr">
        <is>
          <t>contact_field_of_study</t>
        </is>
      </c>
      <c r="B474" s="29" t="inlineStr">
        <is>
          <t>Contact Field of study · TEXT · HubSpot contact</t>
        </is>
      </c>
      <c r="C474" s="26" t="n"/>
      <c r="D474" s="27">
        <f>IF(AND($C474="x",$A474&lt;&gt;""),$A474,"")</f>
        <v/>
      </c>
    </row>
    <row r="475">
      <c r="A475" s="25" t="inlineStr">
        <is>
          <t>contact_first_conversion_date</t>
        </is>
      </c>
      <c r="B475" s="29" t="inlineStr">
        <is>
          <t>Contact First Conversion Date · TIMESTAMP · HubSpot contact</t>
        </is>
      </c>
      <c r="C475" s="26" t="n"/>
      <c r="D475" s="27">
        <f>IF(AND($C475="x",$A475&lt;&gt;""),$A475,"")</f>
        <v/>
      </c>
    </row>
    <row r="476">
      <c r="A476" s="25" t="inlineStr">
        <is>
          <t>contact_first_conversion_event_name</t>
        </is>
      </c>
      <c r="B476" s="29" t="inlineStr">
        <is>
          <t>Contact First Conversion · TEXT · HubSpot contact</t>
        </is>
      </c>
      <c r="C476" s="26" t="n"/>
      <c r="D476" s="27">
        <f>IF(AND($C476="x",$A476&lt;&gt;""),$A476,"")</f>
        <v/>
      </c>
    </row>
    <row r="477">
      <c r="A477" s="25" t="inlineStr">
        <is>
          <t>contact_first_deal_created_date</t>
        </is>
      </c>
      <c r="B477" s="29" t="inlineStr">
        <is>
          <t>Contact First Deal Created Date · TIMESTAMP · HubSpot contact</t>
        </is>
      </c>
      <c r="C477" s="26" t="n"/>
      <c r="D477" s="27">
        <f>IF(AND($C477="x",$A477&lt;&gt;""),$A477,"")</f>
        <v/>
      </c>
    </row>
    <row r="478">
      <c r="A478" s="25" t="inlineStr">
        <is>
          <t>contact_firstname</t>
        </is>
      </c>
      <c r="B478" s="29" t="inlineStr">
        <is>
          <t>Contact First Name · TEXT · HubSpot contact</t>
        </is>
      </c>
      <c r="C478" s="26" t="n"/>
      <c r="D478" s="27">
        <f>IF(AND($C478="x",$A478&lt;&gt;""),$A478,"")</f>
        <v/>
      </c>
    </row>
    <row r="479">
      <c r="A479" s="25" t="inlineStr">
        <is>
          <t>contact_followercount</t>
        </is>
      </c>
      <c r="B479" s="29" t="inlineStr">
        <is>
          <t>Contact Follower Count · NUMERIC · HubSpot contact</t>
        </is>
      </c>
      <c r="C479" s="26" t="n"/>
      <c r="D479" s="27">
        <f>IF(AND($C479="x",$A479&lt;&gt;""),$A479,"")</f>
        <v/>
      </c>
    </row>
    <row r="480">
      <c r="A480" s="25" t="inlineStr">
        <is>
          <t>contact_gender</t>
        </is>
      </c>
      <c r="B480" s="29" t="inlineStr">
        <is>
          <t>Contact Gender · TEXT · HubSpot contact</t>
        </is>
      </c>
      <c r="C480" s="26" t="n"/>
      <c r="D480" s="27">
        <f>IF(AND($C480="x",$A480&lt;&gt;""),$A480,"")</f>
        <v/>
      </c>
    </row>
    <row r="481">
      <c r="A481" s="25" t="inlineStr">
        <is>
          <t>contact_graduation_date</t>
        </is>
      </c>
      <c r="B481" s="29" t="inlineStr">
        <is>
          <t>Contact Graduation date · TEXT · HubSpot contact</t>
        </is>
      </c>
      <c r="C481" s="26" t="n"/>
      <c r="D481" s="27">
        <f>IF(AND($C481="x",$A481&lt;&gt;""),$A481,"")</f>
        <v/>
      </c>
    </row>
    <row r="482">
      <c r="A482" s="25" t="inlineStr">
        <is>
          <t>contact_hs_analytics_average_page_views</t>
        </is>
      </c>
      <c r="B482" s="29" t="inlineStr">
        <is>
          <t>Contact Average Pageviews · NUMERIC · HubSpot contact</t>
        </is>
      </c>
      <c r="C482" s="26" t="n"/>
      <c r="D482" s="27">
        <f>IF(AND($C482="x",$A482&lt;&gt;""),$A482,"")</f>
        <v/>
      </c>
    </row>
    <row r="483">
      <c r="A483" s="25" t="inlineStr">
        <is>
          <t>contact_hs_analytics_first_referrer</t>
        </is>
      </c>
      <c r="B483" s="29" t="inlineStr">
        <is>
          <t>Contact First Referring Site · TEXT · HubSpot contact</t>
        </is>
      </c>
      <c r="C483" s="26" t="n"/>
      <c r="D483" s="27">
        <f>IF(AND($C483="x",$A483&lt;&gt;""),$A483,"")</f>
        <v/>
      </c>
    </row>
    <row r="484">
      <c r="A484" s="25" t="inlineStr">
        <is>
          <t>contact_hs_analytics_first_timestamp</t>
        </is>
      </c>
      <c r="B484" s="29" t="inlineStr">
        <is>
          <t>Contact Time First Seen · TIMESTAMP · HubSpot contact</t>
        </is>
      </c>
      <c r="C484" s="26" t="n"/>
      <c r="D484" s="27">
        <f>IF(AND($C484="x",$A484&lt;&gt;""),$A484,"")</f>
        <v/>
      </c>
    </row>
    <row r="485">
      <c r="A485" s="25" t="inlineStr">
        <is>
          <t>contact_hs_analytics_first_touch_converting_campaign</t>
        </is>
      </c>
      <c r="B485" s="29" t="inlineStr">
        <is>
          <t>Contact First Touch Converting Campaign · TEXT · HubSpot contact</t>
        </is>
      </c>
      <c r="C485" s="26" t="n"/>
      <c r="D485" s="27">
        <f>IF(AND($C485="x",$A485&lt;&gt;""),$A485,"")</f>
        <v/>
      </c>
    </row>
    <row r="486">
      <c r="A486" s="25" t="inlineStr">
        <is>
          <t>contact_hs_analytics_first_url</t>
        </is>
      </c>
      <c r="B486" s="29" t="inlineStr">
        <is>
          <t>Contact First Page Seen · TEXT · HubSpot contact</t>
        </is>
      </c>
      <c r="C486" s="26" t="n"/>
      <c r="D486" s="27">
        <f>IF(AND($C486="x",$A486&lt;&gt;""),$A486,"")</f>
        <v/>
      </c>
    </row>
    <row r="487">
      <c r="A487" s="25" t="inlineStr">
        <is>
          <t>contact_hs_analytics_first_visit_timestamp</t>
        </is>
      </c>
      <c r="B487" s="29" t="inlineStr">
        <is>
          <t>Contact time of First Session · TIMESTAMP · HubSpot contact</t>
        </is>
      </c>
      <c r="C487" s="26" t="n"/>
      <c r="D487" s="27">
        <f>IF(AND($C487="x",$A487&lt;&gt;""),$A487,"")</f>
        <v/>
      </c>
    </row>
    <row r="488">
      <c r="A488" s="25" t="inlineStr">
        <is>
          <t>contact_hs_analytics_last_referrer</t>
        </is>
      </c>
      <c r="B488" s="29" t="inlineStr">
        <is>
          <t>Contact Last Referring Site · TEXT · HubSpot contact</t>
        </is>
      </c>
      <c r="C488" s="26" t="n"/>
      <c r="D488" s="27">
        <f>IF(AND($C488="x",$A488&lt;&gt;""),$A488,"")</f>
        <v/>
      </c>
    </row>
    <row r="489">
      <c r="A489" s="25" t="inlineStr">
        <is>
          <t>contact_hs_analytics_last_timestamp</t>
        </is>
      </c>
      <c r="B489" s="29" t="inlineStr">
        <is>
          <t>Contact Time Last Seen · TIMESTAMP · HubSpot contact</t>
        </is>
      </c>
      <c r="C489" s="26" t="n"/>
      <c r="D489" s="27">
        <f>IF(AND($C489="x",$A489&lt;&gt;""),$A489,"")</f>
        <v/>
      </c>
    </row>
    <row r="490">
      <c r="A490" s="25" t="inlineStr">
        <is>
          <t>contact_hs_analytics_last_touch_converting_campaign</t>
        </is>
      </c>
      <c r="B490" s="29" t="inlineStr">
        <is>
          <t>Contact Last Touch Converting Campaign · TEXT · HubSpot contact</t>
        </is>
      </c>
      <c r="C490" s="26" t="n"/>
      <c r="D490" s="27">
        <f>IF(AND($C490="x",$A490&lt;&gt;""),$A490,"")</f>
        <v/>
      </c>
    </row>
    <row r="491">
      <c r="A491" s="25" t="inlineStr">
        <is>
          <t>contact_hs_analytics_last_url</t>
        </is>
      </c>
      <c r="B491" s="29" t="inlineStr">
        <is>
          <t>Contact Last Page Seen · TEXT · HubSpot contact</t>
        </is>
      </c>
      <c r="C491" s="26" t="n"/>
      <c r="D491" s="27">
        <f>IF(AND($C491="x",$A491&lt;&gt;""),$A491,"")</f>
        <v/>
      </c>
    </row>
    <row r="492">
      <c r="A492" s="25" t="inlineStr">
        <is>
          <t>contact_hs_analytics_last_visit_timestamp</t>
        </is>
      </c>
      <c r="B492" s="29" t="inlineStr">
        <is>
          <t>Contact time of Last Session · TIMESTAMP · HubSpot contact</t>
        </is>
      </c>
      <c r="C492" s="26" t="n"/>
      <c r="D492" s="27">
        <f>IF(AND($C492="x",$A492&lt;&gt;""),$A492,"")</f>
        <v/>
      </c>
    </row>
    <row r="493">
      <c r="A493" s="25" t="inlineStr">
        <is>
          <t>contact_hs_analytics_num_event_completions</t>
        </is>
      </c>
      <c r="B493" s="29" t="inlineStr">
        <is>
          <t>Contact Number of event completions · NUMERIC · HubSpot contact</t>
        </is>
      </c>
      <c r="C493" s="26" t="n"/>
      <c r="D493" s="27">
        <f>IF(AND($C493="x",$A493&lt;&gt;""),$A493,"")</f>
        <v/>
      </c>
    </row>
    <row r="494">
      <c r="A494" s="25" t="inlineStr">
        <is>
          <t>contact_hs_analytics_num_page_views</t>
        </is>
      </c>
      <c r="B494" s="29" t="inlineStr">
        <is>
          <t>Contact Number of Pageviews · NUMERIC · HubSpot contact</t>
        </is>
      </c>
      <c r="C494" s="26" t="n"/>
      <c r="D494" s="27">
        <f>IF(AND($C494="x",$A494&lt;&gt;""),$A494,"")</f>
        <v/>
      </c>
    </row>
    <row r="495">
      <c r="A495" s="25" t="inlineStr">
        <is>
          <t>contact_hs_analytics_num_visits</t>
        </is>
      </c>
      <c r="B495" s="29" t="inlineStr">
        <is>
          <t>Contact Number of Sessions · NUMERIC · HubSpot contact</t>
        </is>
      </c>
      <c r="C495" s="26" t="n"/>
      <c r="D495" s="27">
        <f>IF(AND($C495="x",$A495&lt;&gt;""),$A495,"")</f>
        <v/>
      </c>
    </row>
    <row r="496">
      <c r="A496" s="25" t="inlineStr">
        <is>
          <t>contact_hs_analytics_revenue</t>
        </is>
      </c>
      <c r="B496" s="29" t="inlineStr">
        <is>
          <t>Contact Event Revenue · NUMERIC · HubSpot contact</t>
        </is>
      </c>
      <c r="C496" s="26" t="n"/>
      <c r="D496" s="27">
        <f>IF(AND($C496="x",$A496&lt;&gt;""),$A496,"")</f>
        <v/>
      </c>
    </row>
    <row r="497">
      <c r="A497" s="25" t="inlineStr">
        <is>
          <t>contact_hs_analytics_source</t>
        </is>
      </c>
      <c r="B497" s="29" t="inlineStr">
        <is>
          <t>Contact Original Source · TEXT · HubSpot contact</t>
        </is>
      </c>
      <c r="C497" s="26" t="n"/>
      <c r="D497" s="27">
        <f>IF(AND($C497="x",$A497&lt;&gt;""),$A497,"")</f>
        <v/>
      </c>
    </row>
    <row r="498">
      <c r="A498" s="25" t="inlineStr">
        <is>
          <t>contact_hs_analytics_source_data_1</t>
        </is>
      </c>
      <c r="B498" s="29" t="inlineStr">
        <is>
          <t>Contact Original Source Drill-Down 1 · TEXT · HubSpot contact</t>
        </is>
      </c>
      <c r="C498" s="26" t="n"/>
      <c r="D498" s="27">
        <f>IF(AND($C498="x",$A498&lt;&gt;""),$A498,"")</f>
        <v/>
      </c>
    </row>
    <row r="499">
      <c r="A499" s="25" t="inlineStr">
        <is>
          <t>contact_hs_analytics_source_data_2</t>
        </is>
      </c>
      <c r="B499" s="29" t="inlineStr">
        <is>
          <t>Contact Original Source Drill-Down 2 · TEXT · HubSpot contact</t>
        </is>
      </c>
      <c r="C499" s="26" t="n"/>
      <c r="D499" s="27">
        <f>IF(AND($C499="x",$A499&lt;&gt;""),$A499,"")</f>
        <v/>
      </c>
    </row>
    <row r="500">
      <c r="A500" s="25" t="inlineStr">
        <is>
          <t>contact_hs_buying_role</t>
        </is>
      </c>
      <c r="B500" s="29" t="inlineStr">
        <is>
          <t>Contact Buying Role · TEXT · HubSpot contact</t>
        </is>
      </c>
      <c r="C500" s="26" t="n"/>
      <c r="D500" s="27">
        <f>IF(AND($C500="x",$A500&lt;&gt;""),$A500,"")</f>
        <v/>
      </c>
    </row>
    <row r="501">
      <c r="A501" s="25" t="inlineStr">
        <is>
          <t>contact_hs_content_membership_email_confirmed</t>
        </is>
      </c>
      <c r="B501" s="29" t="inlineStr">
        <is>
          <t>Contact Email Confirmed · BOOLEAN · HubSpot contact</t>
        </is>
      </c>
      <c r="C501" s="26" t="n"/>
      <c r="D501" s="27">
        <f>IF(AND($C501="x",$A501&lt;&gt;""),$A501,"")</f>
        <v/>
      </c>
    </row>
    <row r="502">
      <c r="A502" s="25" t="inlineStr">
        <is>
          <t>contact_hs_content_membership_notes</t>
        </is>
      </c>
      <c r="B502" s="29" t="inlineStr">
        <is>
          <t>Contact Membership Notes · TEXT · HubSpot contact</t>
        </is>
      </c>
      <c r="C502" s="26" t="n"/>
      <c r="D502" s="27">
        <f>IF(AND($C502="x",$A502&lt;&gt;""),$A502,"")</f>
        <v/>
      </c>
    </row>
    <row r="503">
      <c r="A503" s="25" t="inlineStr">
        <is>
          <t>contact_hs_content_membership_registered_at</t>
        </is>
      </c>
      <c r="B503" s="29" t="inlineStr">
        <is>
          <t>Contact Registered At · TIMESTAMP · HubSpot contact</t>
        </is>
      </c>
      <c r="C503" s="26" t="n"/>
      <c r="D503" s="27">
        <f>IF(AND($C503="x",$A503&lt;&gt;""),$A503,"")</f>
        <v/>
      </c>
    </row>
    <row r="504">
      <c r="A504" s="25" t="inlineStr">
        <is>
          <t>contact_hs_content_membership_registration_domain_sent_to</t>
        </is>
      </c>
      <c r="B504" s="29" t="inlineStr">
        <is>
          <t>Contact Domain to which registration email was sent · TEXT · HubSpot contact</t>
        </is>
      </c>
      <c r="C504" s="26" t="n"/>
      <c r="D504" s="27">
        <f>IF(AND($C504="x",$A504&lt;&gt;""),$A504,"")</f>
        <v/>
      </c>
    </row>
    <row r="505">
      <c r="A505" s="25" t="inlineStr">
        <is>
          <t>contact_hs_content_membership_registration_email_sent_at</t>
        </is>
      </c>
      <c r="B505" s="29" t="inlineStr">
        <is>
          <t>Contact Time registration email was sent · TIMESTAMP · HubSpot contact</t>
        </is>
      </c>
      <c r="C505" s="26" t="n"/>
      <c r="D505" s="27">
        <f>IF(AND($C505="x",$A505&lt;&gt;""),$A505,"")</f>
        <v/>
      </c>
    </row>
    <row r="506">
      <c r="A506" s="25" t="inlineStr">
        <is>
          <t>contact_hs_content_membership_status</t>
        </is>
      </c>
      <c r="B506" s="29" t="inlineStr">
        <is>
          <t>Contact Status · TEXT · HubSpot contact</t>
        </is>
      </c>
      <c r="C506" s="26" t="n"/>
      <c r="D506" s="27">
        <f>IF(AND($C506="x",$A506&lt;&gt;""),$A506,"")</f>
        <v/>
      </c>
    </row>
    <row r="507">
      <c r="A507" s="25" t="inlineStr">
        <is>
          <t>contact_hs_createdate</t>
        </is>
      </c>
      <c r="B507" s="29" t="inlineStr">
        <is>
          <t>Contact Object create date/time · TIMESTAMP · HubSpot contact</t>
        </is>
      </c>
      <c r="C507" s="26" t="n"/>
      <c r="D507" s="27">
        <f>IF(AND($C507="x",$A507&lt;&gt;""),$A507,"")</f>
        <v/>
      </c>
    </row>
    <row r="508">
      <c r="A508" s="25" t="inlineStr">
        <is>
          <t>contact_hs_email_bad_address</t>
        </is>
      </c>
      <c r="B508" s="29" t="inlineStr">
        <is>
          <t>Contact Invalid email address · BOOLEAN · HubSpot contact</t>
        </is>
      </c>
      <c r="C508" s="26" t="n"/>
      <c r="D508" s="27">
        <f>IF(AND($C508="x",$A508&lt;&gt;""),$A508,"")</f>
        <v/>
      </c>
    </row>
    <row r="509">
      <c r="A509" s="25" t="inlineStr">
        <is>
          <t>contact_hs_email_bounce</t>
        </is>
      </c>
      <c r="B509" s="29" t="inlineStr">
        <is>
          <t>Contact Marketing emails bounced · NUMERIC · HubSpot contact</t>
        </is>
      </c>
      <c r="C509" s="26" t="n"/>
      <c r="D509" s="27">
        <f>IF(AND($C509="x",$A509&lt;&gt;""),$A509,"")</f>
        <v/>
      </c>
    </row>
    <row r="510">
      <c r="A510" s="25" t="inlineStr">
        <is>
          <t>contact_hs_email_click</t>
        </is>
      </c>
      <c r="B510" s="29" t="inlineStr">
        <is>
          <t>Contact Marketing emails clicked · NUMERIC · HubSpot contact</t>
        </is>
      </c>
      <c r="C510" s="26" t="n"/>
      <c r="D510" s="27">
        <f>IF(AND($C510="x",$A510&lt;&gt;""),$A510,"")</f>
        <v/>
      </c>
    </row>
    <row r="511">
      <c r="A511" s="25" t="inlineStr">
        <is>
          <t>contact_hs_email_customer_quarantined_reason</t>
        </is>
      </c>
      <c r="B511" s="29" t="inlineStr">
        <is>
          <t>Contact Email address quarantine reason · TEXT · HubSpot contact</t>
        </is>
      </c>
      <c r="C511" s="26" t="n"/>
      <c r="D511" s="27">
        <f>IF(AND($C511="x",$A511&lt;&gt;""),$A511,"")</f>
        <v/>
      </c>
    </row>
    <row r="512">
      <c r="A512" s="25" t="inlineStr">
        <is>
          <t>contact_hs_email_delivered</t>
        </is>
      </c>
      <c r="B512" s="29" t="inlineStr">
        <is>
          <t>Contact Marketing emails delivered · NUMERIC · HubSpot contact</t>
        </is>
      </c>
      <c r="C512" s="26" t="n"/>
      <c r="D512" s="27">
        <f>IF(AND($C512="x",$A512&lt;&gt;""),$A512,"")</f>
        <v/>
      </c>
    </row>
    <row r="513">
      <c r="A513" s="25" t="inlineStr">
        <is>
          <t>contact_hs_email_domain</t>
        </is>
      </c>
      <c r="B513" s="29" t="inlineStr">
        <is>
          <t>Contact Email Domain · TEXT · HubSpot contact</t>
        </is>
      </c>
      <c r="C513" s="26" t="n"/>
      <c r="D513" s="27">
        <f>IF(AND($C513="x",$A513&lt;&gt;""),$A513,"")</f>
        <v/>
      </c>
    </row>
    <row r="514">
      <c r="A514" s="25" t="inlineStr">
        <is>
          <t>contact_hs_email_first_click_date</t>
        </is>
      </c>
      <c r="B514" s="29" t="inlineStr">
        <is>
          <t>Contact First marketing email click date · TIMESTAMP · HubSpot contact</t>
        </is>
      </c>
      <c r="C514" s="26" t="n"/>
      <c r="D514" s="27">
        <f>IF(AND($C514="x",$A514&lt;&gt;""),$A514,"")</f>
        <v/>
      </c>
    </row>
    <row r="515">
      <c r="A515" s="25" t="inlineStr">
        <is>
          <t>contact_hs_email_first_open_date</t>
        </is>
      </c>
      <c r="B515" s="29" t="inlineStr">
        <is>
          <t>Contact Concat first marketing email open date · TIMESTAMP · HubSpot contact</t>
        </is>
      </c>
      <c r="C515" s="26" t="n"/>
      <c r="D515" s="27">
        <f>IF(AND($C515="x",$A515&lt;&gt;""),$A515,"")</f>
        <v/>
      </c>
    </row>
    <row r="516">
      <c r="A516" s="25" t="inlineStr">
        <is>
          <t>contact_hs_email_first_reply_date</t>
        </is>
      </c>
      <c r="B516" s="29" t="inlineStr">
        <is>
          <t>Contact First marketing email reply date · TIMESTAMP · HubSpot contact</t>
        </is>
      </c>
      <c r="C516" s="26" t="n"/>
      <c r="D516" s="27">
        <f>IF(AND($C516="x",$A516&lt;&gt;""),$A516,"")</f>
        <v/>
      </c>
    </row>
    <row r="517">
      <c r="A517" s="25" t="inlineStr">
        <is>
          <t>contact_hs_email_first_send_date</t>
        </is>
      </c>
      <c r="B517" s="29" t="inlineStr">
        <is>
          <t>Contact first marketing email send date · TIMESTAMP · HubSpot contact</t>
        </is>
      </c>
      <c r="C517" s="26" t="n"/>
      <c r="D517" s="27">
        <f>IF(AND($C517="x",$A517&lt;&gt;""),$A517,"")</f>
        <v/>
      </c>
    </row>
    <row r="518">
      <c r="A518" s="25" t="inlineStr">
        <is>
          <t>contact_hs_email_hard_bounce_reason_enum</t>
        </is>
      </c>
      <c r="B518" s="29" t="inlineStr">
        <is>
          <t>Contact Email hard bounce reason · TEXT · HubSpot contact</t>
        </is>
      </c>
      <c r="C518" s="26" t="n"/>
      <c r="D518" s="27">
        <f>IF(AND($C518="x",$A518&lt;&gt;""),$A518,"")</f>
        <v/>
      </c>
    </row>
    <row r="519">
      <c r="A519" s="25" t="inlineStr">
        <is>
          <t>contact_hs_email_last_click_date</t>
        </is>
      </c>
      <c r="B519" s="29" t="inlineStr">
        <is>
          <t>Contact last marketing email click date · TIMESTAMP · HubSpot contact</t>
        </is>
      </c>
      <c r="C519" s="26" t="n"/>
      <c r="D519" s="27">
        <f>IF(AND($C519="x",$A519&lt;&gt;""),$A519,"")</f>
        <v/>
      </c>
    </row>
    <row r="520">
      <c r="A520" s="25" t="inlineStr">
        <is>
          <t>contact_hs_email_last_email_name</t>
        </is>
      </c>
      <c r="B520" s="29" t="inlineStr">
        <is>
          <t>Contact Last marketing email name · TEXT · HubSpot contact</t>
        </is>
      </c>
      <c r="C520" s="26" t="n"/>
      <c r="D520" s="27">
        <f>IF(AND($C520="x",$A520&lt;&gt;""),$A520,"")</f>
        <v/>
      </c>
    </row>
    <row r="521">
      <c r="A521" s="25" t="inlineStr">
        <is>
          <t>contact_hs_email_last_open_date</t>
        </is>
      </c>
      <c r="B521" s="29" t="inlineStr">
        <is>
          <t>Contact Last marketing email open date · TIMESTAMP · HubSpot contact</t>
        </is>
      </c>
      <c r="C521" s="26" t="n"/>
      <c r="D521" s="27">
        <f>IF(AND($C521="x",$A521&lt;&gt;""),$A521,"")</f>
        <v/>
      </c>
    </row>
    <row r="522">
      <c r="A522" s="25" t="inlineStr">
        <is>
          <t>contact_hs_email_last_reply_date</t>
        </is>
      </c>
      <c r="B522" s="29" t="inlineStr">
        <is>
          <t>Contact Last marketing email reply date · TIMESTAMP · HubSpot contact</t>
        </is>
      </c>
      <c r="C522" s="26" t="n"/>
      <c r="D522" s="27">
        <f>IF(AND($C522="x",$A522&lt;&gt;""),$A522,"")</f>
        <v/>
      </c>
    </row>
    <row r="523">
      <c r="A523" s="25" t="inlineStr">
        <is>
          <t>contact_hs_email_last_send_date</t>
        </is>
      </c>
      <c r="B523" s="29" t="inlineStr">
        <is>
          <t>Contact Contac last marketing email send date · TIMESTAMP · HubSpot contact</t>
        </is>
      </c>
      <c r="C523" s="26" t="n"/>
      <c r="D523" s="27">
        <f>IF(AND($C523="x",$A523&lt;&gt;""),$A523,"")</f>
        <v/>
      </c>
    </row>
    <row r="524">
      <c r="A524" s="25" t="inlineStr">
        <is>
          <t>contact_hs_email_open</t>
        </is>
      </c>
      <c r="B524" s="29" t="inlineStr">
        <is>
          <t>Contact Marketing emails opened · NUMERIC · HubSpot contact</t>
        </is>
      </c>
      <c r="C524" s="26" t="n"/>
      <c r="D524" s="27">
        <f>IF(AND($C524="x",$A524&lt;&gt;""),$A524,"")</f>
        <v/>
      </c>
    </row>
    <row r="525">
      <c r="A525" s="25" t="inlineStr">
        <is>
          <t>contact_hs_email_optout</t>
        </is>
      </c>
      <c r="B525" s="29" t="inlineStr">
        <is>
          <t>Contact Unsubscribed from all email · BOOLEAN · HubSpot contact</t>
        </is>
      </c>
      <c r="C525" s="26" t="n"/>
      <c r="D525" s="27">
        <f>IF(AND($C525="x",$A525&lt;&gt;""),$A525,"")</f>
        <v/>
      </c>
    </row>
    <row r="526">
      <c r="A526" s="25" t="inlineStr">
        <is>
          <t>contact_hs_email_quarantined</t>
        </is>
      </c>
      <c r="B526" s="29" t="inlineStr">
        <is>
          <t>Contact Email Address Quarantined · BOOLEAN · HubSpot contact</t>
        </is>
      </c>
      <c r="C526" s="26" t="n"/>
      <c r="D526" s="27">
        <f>IF(AND($C526="x",$A526&lt;&gt;""),$A526,"")</f>
        <v/>
      </c>
    </row>
    <row r="527">
      <c r="A527" s="25" t="inlineStr">
        <is>
          <t>contact_hs_email_quarantined_reason</t>
        </is>
      </c>
      <c r="B527" s="29" t="inlineStr">
        <is>
          <t>Contact Email address automated quarantine reason · TEXT · HubSpot contact</t>
        </is>
      </c>
      <c r="C527" s="26" t="n"/>
      <c r="D527" s="27">
        <f>IF(AND($C527="x",$A527&lt;&gt;""),$A527,"")</f>
        <v/>
      </c>
    </row>
    <row r="528">
      <c r="A528" s="25" t="inlineStr">
        <is>
          <t>contact_hs_email_replied</t>
        </is>
      </c>
      <c r="B528" s="29" t="inlineStr">
        <is>
          <t>Contact Marketing emails replied · NUMERIC · HubSpot contact</t>
        </is>
      </c>
      <c r="C528" s="26" t="n"/>
      <c r="D528" s="27">
        <f>IF(AND($C528="x",$A528&lt;&gt;""),$A528,"")</f>
        <v/>
      </c>
    </row>
    <row r="529">
      <c r="A529" s="25" t="inlineStr">
        <is>
          <t>contact_hs_email_sends_since_last_engagement</t>
        </is>
      </c>
      <c r="B529" s="29" t="inlineStr">
        <is>
          <t>Contact Sends Since Last Engagement · NUMERIC · HubSpot contact</t>
        </is>
      </c>
      <c r="C529" s="26" t="n"/>
      <c r="D529" s="27">
        <f>IF(AND($C529="x",$A529&lt;&gt;""),$A529,"")</f>
        <v/>
      </c>
    </row>
    <row r="530">
      <c r="A530" s="25" t="inlineStr">
        <is>
          <t>contact_hs_emailconfirmationstatus</t>
        </is>
      </c>
      <c r="B530" s="29" t="inlineStr">
        <is>
          <t>Contact Marketing email confirmation status · TEXT · HubSpot contact</t>
        </is>
      </c>
      <c r="C530" s="26" t="n"/>
      <c r="D530" s="27">
        <f>IF(AND($C530="x",$A530&lt;&gt;""),$A530,"")</f>
        <v/>
      </c>
    </row>
    <row r="531">
      <c r="A531" s="25" t="inlineStr">
        <is>
          <t>contact_hs_facebook_click_id</t>
        </is>
      </c>
      <c r="B531" s="29" t="inlineStr">
        <is>
          <t>Contact Facebook click id · TEXT · HubSpot contact</t>
        </is>
      </c>
      <c r="C531" s="26" t="n"/>
      <c r="D531" s="27">
        <f>IF(AND($C531="x",$A531&lt;&gt;""),$A531,"")</f>
        <v/>
      </c>
    </row>
    <row r="532">
      <c r="A532" s="25" t="inlineStr">
        <is>
          <t>contact_hs_feedback_last_nps_follow_up</t>
        </is>
      </c>
      <c r="B532" s="29" t="inlineStr">
        <is>
          <t>Contact Last NPS survey comment · TEXT · HubSpot contact</t>
        </is>
      </c>
      <c r="C532" s="26" t="n"/>
      <c r="D532" s="27">
        <f>IF(AND($C532="x",$A532&lt;&gt;""),$A532,"")</f>
        <v/>
      </c>
    </row>
    <row r="533">
      <c r="A533" s="25" t="inlineStr">
        <is>
          <t>contact_hs_feedback_last_nps_rating</t>
        </is>
      </c>
      <c r="B533" s="29" t="inlineStr">
        <is>
          <t>Contact Last NPS survey rating · TEXT · HubSpot contact</t>
        </is>
      </c>
      <c r="C533" s="26" t="n"/>
      <c r="D533" s="27">
        <f>IF(AND($C533="x",$A533&lt;&gt;""),$A533,"")</f>
        <v/>
      </c>
    </row>
    <row r="534">
      <c r="A534" s="25" t="inlineStr">
        <is>
          <t>contact_hs_feedback_last_survey_date</t>
        </is>
      </c>
      <c r="B534" s="29" t="inlineStr">
        <is>
          <t>Contact Last NPS survey date · TIMESTAMP · HubSpot contact</t>
        </is>
      </c>
      <c r="C534" s="26" t="n"/>
      <c r="D534" s="27">
        <f>IF(AND($C534="x",$A534&lt;&gt;""),$A534,"")</f>
        <v/>
      </c>
    </row>
    <row r="535">
      <c r="A535" s="25" t="inlineStr">
        <is>
          <t>contact_hs_google_click_id</t>
        </is>
      </c>
      <c r="B535" s="29" t="inlineStr">
        <is>
          <t>Contact Google ad click id · TEXT · HubSpot contact</t>
        </is>
      </c>
      <c r="C535" s="26" t="n"/>
      <c r="D535" s="27">
        <f>IF(AND($C535="x",$A535&lt;&gt;""),$A535,"")</f>
        <v/>
      </c>
    </row>
    <row r="536">
      <c r="A536" s="25" t="inlineStr">
        <is>
          <t>contact_hs_ip_timezone</t>
        </is>
      </c>
      <c r="B536" s="29" t="inlineStr">
        <is>
          <t>Contact IP Timezone · TEXT · HubSpot contact</t>
        </is>
      </c>
      <c r="C536" s="26" t="n"/>
      <c r="D536" s="27">
        <f>IF(AND($C536="x",$A536&lt;&gt;""),$A536,"")</f>
        <v/>
      </c>
    </row>
    <row r="537">
      <c r="A537" s="25" t="inlineStr">
        <is>
          <t>contact_hs_is_unworked</t>
        </is>
      </c>
      <c r="B537" s="29" t="inlineStr">
        <is>
          <t>Contact unworked · BOOLEAN · HubSpot contact</t>
        </is>
      </c>
      <c r="C537" s="26" t="n"/>
      <c r="D537" s="27">
        <f>IF(AND($C537="x",$A537&lt;&gt;""),$A537,"")</f>
        <v/>
      </c>
    </row>
    <row r="538">
      <c r="A538" s="25" t="inlineStr">
        <is>
          <t>contact_hs_language</t>
        </is>
      </c>
      <c r="B538" s="29" t="inlineStr">
        <is>
          <t>Contact Preferred language · TEXT · HubSpot contact</t>
        </is>
      </c>
      <c r="C538" s="26" t="n"/>
      <c r="D538" s="27">
        <f>IF(AND($C538="x",$A538&lt;&gt;""),$A538,"")</f>
        <v/>
      </c>
    </row>
    <row r="539">
      <c r="A539" s="25" t="inlineStr">
        <is>
          <t>contact_hs_last_sales_activity_timestamp</t>
        </is>
      </c>
      <c r="B539" s="29" t="inlineStr">
        <is>
          <t>Contact Last Engagement Date · TIMESTAMP · HubSpot contact</t>
        </is>
      </c>
      <c r="C539" s="26" t="n"/>
      <c r="D539" s="27">
        <f>IF(AND($C539="x",$A539&lt;&gt;""),$A539,"")</f>
        <v/>
      </c>
    </row>
    <row r="540">
      <c r="A540" s="25" t="inlineStr">
        <is>
          <t>contact_hs_latest_sequence_ended_date</t>
        </is>
      </c>
      <c r="B540" s="29" t="inlineStr">
        <is>
          <t>Contact Last sequence ended date · TIMESTAMP · HubSpot contact</t>
        </is>
      </c>
      <c r="C540" s="26" t="n"/>
      <c r="D540" s="27">
        <f>IF(AND($C540="x",$A540&lt;&gt;""),$A540,"")</f>
        <v/>
      </c>
    </row>
    <row r="541">
      <c r="A541" s="25" t="inlineStr">
        <is>
          <t>contact_hs_latest_sequence_enrolled</t>
        </is>
      </c>
      <c r="B541" s="29" t="inlineStr">
        <is>
          <t>Contact Last sequence enrolled · NUMERIC · HubSpot contact</t>
        </is>
      </c>
      <c r="C541" s="26" t="n"/>
      <c r="D541" s="27">
        <f>IF(AND($C541="x",$A541&lt;&gt;""),$A541,"")</f>
        <v/>
      </c>
    </row>
    <row r="542">
      <c r="A542" s="25" t="inlineStr">
        <is>
          <t>contact_hs_latest_sequence_enrolled_date</t>
        </is>
      </c>
      <c r="B542" s="29" t="inlineStr">
        <is>
          <t>Contact Last sequence enrolled date · TIMESTAMP · HubSpot contact</t>
        </is>
      </c>
      <c r="C542" s="26" t="n"/>
      <c r="D542" s="27">
        <f>IF(AND($C542="x",$A542&lt;&gt;""),$A542,"")</f>
        <v/>
      </c>
    </row>
    <row r="543">
      <c r="A543" s="25" t="inlineStr">
        <is>
          <t>contact_hs_lead_status</t>
        </is>
      </c>
      <c r="B543" s="29" t="inlineStr">
        <is>
          <t>Contact Lead Status · TEXT · HubSpot contact</t>
        </is>
      </c>
      <c r="C543" s="26" t="n"/>
      <c r="D543" s="27">
        <f>IF(AND($C543="x",$A543&lt;&gt;""),$A543,"")</f>
        <v/>
      </c>
    </row>
    <row r="544">
      <c r="A544" s="25" t="inlineStr">
        <is>
          <t>contact_hs_legal_basis</t>
        </is>
      </c>
      <c r="B544" s="29" t="inlineStr">
        <is>
          <t>Contact Legal basis for processing contact's data · TEXT · HubSpot contact</t>
        </is>
      </c>
      <c r="C544" s="26" t="n"/>
      <c r="D544" s="27">
        <f>IF(AND($C544="x",$A544&lt;&gt;""),$A544,"")</f>
        <v/>
      </c>
    </row>
    <row r="545">
      <c r="A545" s="25" t="inlineStr">
        <is>
          <t>contact_hs_lifecyclestage_customer_date</t>
        </is>
      </c>
      <c r="B545" s="29" t="inlineStr">
        <is>
          <t>Contact Became a Customer Date · TIMESTAMP · HubSpot contact</t>
        </is>
      </c>
      <c r="C545" s="26" t="n"/>
      <c r="D545" s="27">
        <f>IF(AND($C545="x",$A545&lt;&gt;""),$A545,"")</f>
        <v/>
      </c>
    </row>
    <row r="546">
      <c r="A546" s="25" t="inlineStr">
        <is>
          <t>contact_hs_lifecyclestage_evangelist_date</t>
        </is>
      </c>
      <c r="B546" s="29" t="inlineStr">
        <is>
          <t>Contact Became an Evangelist Date · TIMESTAMP · HubSpot contact</t>
        </is>
      </c>
      <c r="C546" s="26" t="n"/>
      <c r="D546" s="27">
        <f>IF(AND($C546="x",$A546&lt;&gt;""),$A546,"")</f>
        <v/>
      </c>
    </row>
    <row r="547">
      <c r="A547" s="25" t="inlineStr">
        <is>
          <t>contact_hs_lifecyclestage_lead_date</t>
        </is>
      </c>
      <c r="B547" s="29" t="inlineStr">
        <is>
          <t>Contact Became a Lead Date · TIMESTAMP · HubSpot contact</t>
        </is>
      </c>
      <c r="C547" s="26" t="n"/>
      <c r="D547" s="27">
        <f>IF(AND($C547="x",$A547&lt;&gt;""),$A547,"")</f>
        <v/>
      </c>
    </row>
    <row r="548">
      <c r="A548" s="25" t="inlineStr">
        <is>
          <t>contact_hs_lifecyclestage_marketingqualifiedlead_date</t>
        </is>
      </c>
      <c r="B548" s="29" t="inlineStr">
        <is>
          <t>Contact Became a Marketing Qualified Lead Date · TIMESTAMP · HubSpot contact</t>
        </is>
      </c>
      <c r="C548" s="26" t="n"/>
      <c r="D548" s="27">
        <f>IF(AND($C548="x",$A548&lt;&gt;""),$A548,"")</f>
        <v/>
      </c>
    </row>
    <row r="549">
      <c r="A549" s="25" t="inlineStr">
        <is>
          <t>contact_hs_lifecyclestage_opportunity_date</t>
        </is>
      </c>
      <c r="B549" s="29" t="inlineStr">
        <is>
          <t>Contact Became an Opportunity Date · TIMESTAMP · HubSpot contact</t>
        </is>
      </c>
      <c r="C549" s="26" t="n"/>
      <c r="D549" s="27">
        <f>IF(AND($C549="x",$A549&lt;&gt;""),$A549,"")</f>
        <v/>
      </c>
    </row>
    <row r="550">
      <c r="A550" s="25" t="inlineStr">
        <is>
          <t>contact_hs_lifecyclestage_other_date</t>
        </is>
      </c>
      <c r="B550" s="29" t="inlineStr">
        <is>
          <t>Contact Became an Other Lifecycle Date · TIMESTAMP · HubSpot contact</t>
        </is>
      </c>
      <c r="C550" s="26" t="n"/>
      <c r="D550" s="27">
        <f>IF(AND($C550="x",$A550&lt;&gt;""),$A550,"")</f>
        <v/>
      </c>
    </row>
    <row r="551">
      <c r="A551" s="25" t="inlineStr">
        <is>
          <t>contact_hs_lifecyclestage_salesqualifiedlead_date</t>
        </is>
      </c>
      <c r="B551" s="29" t="inlineStr">
        <is>
          <t>Contact Became a Sales Qualified Lead Date · TIMESTAMP · HubSpot contact</t>
        </is>
      </c>
      <c r="C551" s="26" t="n"/>
      <c r="D551" s="27">
        <f>IF(AND($C551="x",$A551&lt;&gt;""),$A551,"")</f>
        <v/>
      </c>
    </row>
    <row r="552">
      <c r="A552" s="25" t="inlineStr">
        <is>
          <t>contact_hs_lifecyclestage_subscriber_date</t>
        </is>
      </c>
      <c r="B552" s="29" t="inlineStr">
        <is>
          <t>Contact Became a Subscriber Date · TIMESTAMP · HubSpot contact</t>
        </is>
      </c>
      <c r="C552" s="26" t="n"/>
      <c r="D552" s="27">
        <f>IF(AND($C552="x",$A552&lt;&gt;""),$A552,"")</f>
        <v/>
      </c>
    </row>
    <row r="553">
      <c r="A553" s="25" t="inlineStr">
        <is>
          <t>contact_hs_marketable_reason_id</t>
        </is>
      </c>
      <c r="B553" s="29" t="inlineStr">
        <is>
          <t>Contact Marketing contact status source name · TEXT · HubSpot contact</t>
        </is>
      </c>
      <c r="C553" s="26" t="n"/>
      <c r="D553" s="27">
        <f>IF(AND($C553="x",$A553&lt;&gt;""),$A553,"")</f>
        <v/>
      </c>
    </row>
    <row r="554">
      <c r="A554" s="25" t="inlineStr">
        <is>
          <t>contact_hs_marketable_reason_type</t>
        </is>
      </c>
      <c r="B554" s="29" t="inlineStr">
        <is>
          <t>Contact Marketing contact status source type · TEXT · HubSpot contact</t>
        </is>
      </c>
      <c r="C554" s="26" t="n"/>
      <c r="D554" s="27">
        <f>IF(AND($C554="x",$A554&lt;&gt;""),$A554,"")</f>
        <v/>
      </c>
    </row>
    <row r="555">
      <c r="A555" s="25" t="inlineStr">
        <is>
          <t>contact_hs_marketable_status</t>
        </is>
      </c>
      <c r="B555" s="29" t="inlineStr">
        <is>
          <t>Contact Marketing contact status · TEXT · HubSpot contact</t>
        </is>
      </c>
      <c r="C555" s="26" t="n"/>
      <c r="D555" s="27">
        <f>IF(AND($C555="x",$A555&lt;&gt;""),$A555,"")</f>
        <v/>
      </c>
    </row>
    <row r="556">
      <c r="A556" s="25" t="inlineStr">
        <is>
          <t>contact_hs_marketable_until_renewal</t>
        </is>
      </c>
      <c r="B556" s="29" t="inlineStr">
        <is>
          <t>Contact Marketing contact until next update · TEXT · HubSpot contact</t>
        </is>
      </c>
      <c r="C556" s="26" t="n"/>
      <c r="D556" s="27">
        <f>IF(AND($C556="x",$A556&lt;&gt;""),$A556,"")</f>
        <v/>
      </c>
    </row>
    <row r="557">
      <c r="A557" s="25" t="inlineStr">
        <is>
          <t>contact_hs_object_id</t>
        </is>
      </c>
      <c r="B557" s="29" t="inlineStr">
        <is>
          <t>Contact ID (HubSpot) · TEXT · HubSpot contact</t>
        </is>
      </c>
      <c r="C557" s="26" t="n"/>
      <c r="D557" s="27">
        <f>IF(AND($C557="x",$A557&lt;&gt;""),$A557,"")</f>
        <v/>
      </c>
    </row>
    <row r="558">
      <c r="A558" s="25" t="inlineStr">
        <is>
          <t>contact_hs_persona</t>
        </is>
      </c>
      <c r="B558" s="29" t="inlineStr">
        <is>
          <t>Contact Persona · TEXT · HubSpot contact</t>
        </is>
      </c>
      <c r="C558" s="26" t="n"/>
      <c r="D558" s="27">
        <f>IF(AND($C558="x",$A558&lt;&gt;""),$A558,"")</f>
        <v/>
      </c>
    </row>
    <row r="559">
      <c r="A559" s="25" t="inlineStr">
        <is>
          <t>contact_hs_predictivecontactscore</t>
        </is>
      </c>
      <c r="B559" s="29" t="inlineStr">
        <is>
          <t>Contact Predictive Lead Score · NUMERIC · HubSpot contact</t>
        </is>
      </c>
      <c r="C559" s="26" t="n"/>
      <c r="D559" s="27">
        <f>IF(AND($C559="x",$A559&lt;&gt;""),$A559,"")</f>
        <v/>
      </c>
    </row>
    <row r="560">
      <c r="A560" s="25" t="inlineStr">
        <is>
          <t>contact_hs_predictivecontactscore_v2</t>
        </is>
      </c>
      <c r="B560" s="29" t="inlineStr">
        <is>
          <t>Contact Likelihood to close · NUMERIC · HubSpot contact</t>
        </is>
      </c>
      <c r="C560" s="26" t="n"/>
      <c r="D560" s="27">
        <f>IF(AND($C560="x",$A560&lt;&gt;""),$A560,"")</f>
        <v/>
      </c>
    </row>
    <row r="561">
      <c r="A561" s="25" t="inlineStr">
        <is>
          <t>contact_hs_predictivecontactscorebucket</t>
        </is>
      </c>
      <c r="B561" s="29" t="inlineStr">
        <is>
          <t>Contact Lead Rating · TEXT · HubSpot contact</t>
        </is>
      </c>
      <c r="C561" s="26" t="n"/>
      <c r="D561" s="27">
        <f>IF(AND($C561="x",$A561&lt;&gt;""),$A561,"")</f>
        <v/>
      </c>
    </row>
    <row r="562">
      <c r="A562" s="25" t="inlineStr">
        <is>
          <t>contact_hs_predictivescoringtier</t>
        </is>
      </c>
      <c r="B562" s="29" t="inlineStr">
        <is>
          <t>Contact priority · TEXT · HubSpot contact</t>
        </is>
      </c>
      <c r="C562" s="26" t="n"/>
      <c r="D562" s="27">
        <f>IF(AND($C562="x",$A562&lt;&gt;""),$A562,"")</f>
        <v/>
      </c>
    </row>
    <row r="563">
      <c r="A563" s="25" t="inlineStr">
        <is>
          <t>contact_hs_sales_email_last_clicked</t>
        </is>
      </c>
      <c r="B563" s="29" t="inlineStr">
        <is>
          <t>Contact Recent Sales Email Clicked Date · TIMESTAMP · HubSpot contact</t>
        </is>
      </c>
      <c r="C563" s="26" t="n"/>
      <c r="D563" s="27">
        <f>IF(AND($C563="x",$A563&lt;&gt;""),$A563,"")</f>
        <v/>
      </c>
    </row>
    <row r="564">
      <c r="A564" s="25" t="inlineStr">
        <is>
          <t>contact_hs_sales_email_last_opened</t>
        </is>
      </c>
      <c r="B564" s="29" t="inlineStr">
        <is>
          <t>Contact Recent Sales Email Opened Date · TIMESTAMP · HubSpot contact</t>
        </is>
      </c>
      <c r="C564" s="26" t="n"/>
      <c r="D564" s="27">
        <f>IF(AND($C564="x",$A564&lt;&gt;""),$A564,"")</f>
        <v/>
      </c>
    </row>
    <row r="565">
      <c r="A565" s="25" t="inlineStr">
        <is>
          <t>contact_hs_sales_email_last_replied</t>
        </is>
      </c>
      <c r="B565" s="29" t="inlineStr">
        <is>
          <t>Contact Recent Sales Email Replied Date · TIMESTAMP · HubSpot contact</t>
        </is>
      </c>
      <c r="C565" s="26" t="n"/>
      <c r="D565" s="27">
        <f>IF(AND($C565="x",$A565&lt;&gt;""),$A565,"")</f>
        <v/>
      </c>
    </row>
    <row r="566">
      <c r="A566" s="25" t="inlineStr">
        <is>
          <t>contact_hs_sequences_enrolled_count</t>
        </is>
      </c>
      <c r="B566" s="29" t="inlineStr">
        <is>
          <t>Contact Number of sequences enrolled · NUMERIC · HubSpot contact</t>
        </is>
      </c>
      <c r="C566" s="26" t="n"/>
      <c r="D566" s="27">
        <f>IF(AND($C566="x",$A566&lt;&gt;""),$A566,"")</f>
        <v/>
      </c>
    </row>
    <row r="567">
      <c r="A567" s="25" t="inlineStr">
        <is>
          <t>contact_hs_sequences_is_enrolled</t>
        </is>
      </c>
      <c r="B567" s="29" t="inlineStr">
        <is>
          <t>Contact Currently in Sequence · BOOLEAN · HubSpot contact</t>
        </is>
      </c>
      <c r="C567" s="26" t="n"/>
      <c r="D567" s="27">
        <f>IF(AND($C567="x",$A567&lt;&gt;""),$A567,"")</f>
        <v/>
      </c>
    </row>
    <row r="568">
      <c r="A568" s="25" t="inlineStr">
        <is>
          <t>contact_hs_social_facebook_clicks</t>
        </is>
      </c>
      <c r="B568" s="29" t="inlineStr">
        <is>
          <t>Contact Facebook Clicks · NUMERIC · HubSpot contact</t>
        </is>
      </c>
      <c r="C568" s="26" t="n"/>
      <c r="D568" s="27">
        <f>IF(AND($C568="x",$A568&lt;&gt;""),$A568,"")</f>
        <v/>
      </c>
    </row>
    <row r="569">
      <c r="A569" s="25" t="inlineStr">
        <is>
          <t>contact_hs_social_google_plus_clicks</t>
        </is>
      </c>
      <c r="B569" s="29" t="inlineStr">
        <is>
          <t>Contact Google Plus Clicks · NUMERIC · HubSpot contact</t>
        </is>
      </c>
      <c r="C569" s="26" t="n"/>
      <c r="D569" s="27">
        <f>IF(AND($C569="x",$A569&lt;&gt;""),$A569,"")</f>
        <v/>
      </c>
    </row>
    <row r="570">
      <c r="A570" s="25" t="inlineStr">
        <is>
          <t>contact_hs_social_last_engagement</t>
        </is>
      </c>
      <c r="B570" s="29" t="inlineStr">
        <is>
          <t>Contact Most Recent Social Click · TIMESTAMP · HubSpot contact</t>
        </is>
      </c>
      <c r="C570" s="26" t="n"/>
      <c r="D570" s="27">
        <f>IF(AND($C570="x",$A570&lt;&gt;""),$A570,"")</f>
        <v/>
      </c>
    </row>
    <row r="571">
      <c r="A571" s="25" t="inlineStr">
        <is>
          <t>contact_hs_social_linkedin_clicks</t>
        </is>
      </c>
      <c r="B571" s="29" t="inlineStr">
        <is>
          <t>Contact LinkedIn Clicks · NUMERIC · HubSpot contact</t>
        </is>
      </c>
      <c r="C571" s="26" t="n"/>
      <c r="D571" s="27">
        <f>IF(AND($C571="x",$A571&lt;&gt;""),$A571,"")</f>
        <v/>
      </c>
    </row>
    <row r="572">
      <c r="A572" s="25" t="inlineStr">
        <is>
          <t>contact_hs_social_num_broadcast_clicks</t>
        </is>
      </c>
      <c r="B572" s="29" t="inlineStr">
        <is>
          <t>Contact Broadcast Clicks · NUMERIC · HubSpot contact</t>
        </is>
      </c>
      <c r="C572" s="26" t="n"/>
      <c r="D572" s="27">
        <f>IF(AND($C572="x",$A572&lt;&gt;""),$A572,"")</f>
        <v/>
      </c>
    </row>
    <row r="573">
      <c r="A573" s="25" t="inlineStr">
        <is>
          <t>contact_hs_social_twitter_clicks</t>
        </is>
      </c>
      <c r="B573" s="29" t="inlineStr">
        <is>
          <t>Contact Twitter Clicks · NUMERIC · HubSpot contact</t>
        </is>
      </c>
      <c r="C573" s="26" t="n"/>
      <c r="D573" s="27">
        <f>IF(AND($C573="x",$A573&lt;&gt;""),$A573,"")</f>
        <v/>
      </c>
    </row>
    <row r="574">
      <c r="A574" s="25" t="inlineStr">
        <is>
          <t>contact_hs_time_between_contact_creation_and_deal_close</t>
        </is>
      </c>
      <c r="B574" s="29" t="inlineStr">
        <is>
          <t>Contact Time between contact creation and deal close · NUMERIC · HubSpot contact</t>
        </is>
      </c>
      <c r="C574" s="26" t="n"/>
      <c r="D574" s="27">
        <f>IF(AND($C574="x",$A574&lt;&gt;""),$A574,"")</f>
        <v/>
      </c>
    </row>
    <row r="575">
      <c r="A575" s="25" t="inlineStr">
        <is>
          <t>contact_hs_time_between_contact_creation_and_deal_creation</t>
        </is>
      </c>
      <c r="B575" s="29" t="inlineStr">
        <is>
          <t>Contact Time between contact creation and deal creation · NUMERIC · HubSpot contact</t>
        </is>
      </c>
      <c r="C575" s="26" t="n"/>
      <c r="D575" s="27">
        <f>IF(AND($C575="x",$A575&lt;&gt;""),$A575,"")</f>
        <v/>
      </c>
    </row>
    <row r="576">
      <c r="A576" s="25" t="inlineStr">
        <is>
          <t>contact_hs_time_to_move_from_lead_to_customer</t>
        </is>
      </c>
      <c r="B576" s="29" t="inlineStr">
        <is>
          <t>Contact Time to move from lead to customer · NUMERIC · HubSpot contact</t>
        </is>
      </c>
      <c r="C576" s="26" t="n"/>
      <c r="D576" s="27">
        <f>IF(AND($C576="x",$A576&lt;&gt;""),$A576,"")</f>
        <v/>
      </c>
    </row>
    <row r="577">
      <c r="A577" s="25" t="inlineStr">
        <is>
          <t>contact_hs_time_to_move_from_marketingqualifiedlead_to_customer</t>
        </is>
      </c>
      <c r="B577" s="29" t="inlineStr">
        <is>
          <t>Contact Time to move from marketing qualified lead to customer · NUMERIC · HubSpot contact</t>
        </is>
      </c>
      <c r="C577" s="26" t="n"/>
      <c r="D577" s="27">
        <f>IF(AND($C577="x",$A577&lt;&gt;""),$A577,"")</f>
        <v/>
      </c>
    </row>
    <row r="578">
      <c r="A578" s="25" t="inlineStr">
        <is>
          <t>contact_hs_time_to_move_from_opportunity_to_customer</t>
        </is>
      </c>
      <c r="B578" s="29" t="inlineStr">
        <is>
          <t>Contact Time to move from opportunity to customer · NUMERIC · HubSpot contact</t>
        </is>
      </c>
      <c r="C578" s="26" t="n"/>
      <c r="D578" s="27">
        <f>IF(AND($C578="x",$A578&lt;&gt;""),$A578,"")</f>
        <v/>
      </c>
    </row>
    <row r="579">
      <c r="A579" s="25" t="inlineStr">
        <is>
          <t>contact_hs_time_to_move_from_salesqualifiedlead_to_customer</t>
        </is>
      </c>
      <c r="B579" s="29" t="inlineStr">
        <is>
          <t>Contact Time to move from sales qualified lead to customer · NUMERIC · HubSpot contact</t>
        </is>
      </c>
      <c r="C579" s="26" t="n"/>
      <c r="D579" s="27">
        <f>IF(AND($C579="x",$A579&lt;&gt;""),$A579,"")</f>
        <v/>
      </c>
    </row>
    <row r="580">
      <c r="A580" s="25" t="inlineStr">
        <is>
          <t>contact_hs_time_to_move_from_subscriber_to_customer</t>
        </is>
      </c>
      <c r="B580" s="29" t="inlineStr">
        <is>
          <t>Contact Time to move from subscriber to customer · NUMERIC · HubSpot contact</t>
        </is>
      </c>
      <c r="C580" s="26" t="n"/>
      <c r="D580" s="27">
        <f>IF(AND($C580="x",$A580&lt;&gt;""),$A580,"")</f>
        <v/>
      </c>
    </row>
    <row r="581">
      <c r="A581" s="25" t="inlineStr">
        <is>
          <t>contact_hs_v2_date_exited_customer</t>
        </is>
      </c>
      <c r="B581" s="29" t="inlineStr">
        <is>
          <t>Contact Exited Customer Date · TIMESTAMP · HubSpot contact</t>
        </is>
      </c>
      <c r="C581" s="26" t="n"/>
      <c r="D581" s="27">
        <f>IF(AND($C581="x",$A581&lt;&gt;""),$A581,"")</f>
        <v/>
      </c>
    </row>
    <row r="582">
      <c r="A582" s="25" t="inlineStr">
        <is>
          <t>contact_hs_v2_date_exited_evangelist</t>
        </is>
      </c>
      <c r="B582" s="29" t="inlineStr">
        <is>
          <t>Contact Exited Evangelist Date · TIMESTAMP · HubSpot contact</t>
        </is>
      </c>
      <c r="C582" s="26" t="n"/>
      <c r="D582" s="27">
        <f>IF(AND($C582="x",$A582&lt;&gt;""),$A582,"")</f>
        <v/>
      </c>
    </row>
    <row r="583">
      <c r="A583" s="25" t="inlineStr">
        <is>
          <t>contact_hs_v2_date_exited_lead</t>
        </is>
      </c>
      <c r="B583" s="29" t="inlineStr">
        <is>
          <t>Contact Exited Lead Date · TIMESTAMP · HubSpot contact</t>
        </is>
      </c>
      <c r="C583" s="26" t="n"/>
      <c r="D583" s="27">
        <f>IF(AND($C583="x",$A583&lt;&gt;""),$A583,"")</f>
        <v/>
      </c>
    </row>
    <row r="584">
      <c r="A584" s="25" t="inlineStr">
        <is>
          <t>contact_hs_v2_date_exited_opportunity</t>
        </is>
      </c>
      <c r="B584" s="29" t="inlineStr">
        <is>
          <t>Contact Exited Opportunity Date · TIMESTAMP · HubSpot contact</t>
        </is>
      </c>
      <c r="C584" s="26" t="n"/>
      <c r="D584" s="27">
        <f>IF(AND($C584="x",$A584&lt;&gt;""),$A584,"")</f>
        <v/>
      </c>
    </row>
    <row r="585">
      <c r="A585" s="25" t="inlineStr">
        <is>
          <t>contact_hs_v2_date_exited_other</t>
        </is>
      </c>
      <c r="B585" s="29" t="inlineStr">
        <is>
          <t>Contact Exited Other Date · TIMESTAMP · HubSpot contact</t>
        </is>
      </c>
      <c r="C585" s="26" t="n"/>
      <c r="D585" s="27">
        <f>IF(AND($C585="x",$A585&lt;&gt;""),$A585,"")</f>
        <v/>
      </c>
    </row>
    <row r="586">
      <c r="A586" s="25" t="inlineStr">
        <is>
          <t>contact_hs_v2_date_exited_salesqualifiedlead</t>
        </is>
      </c>
      <c r="B586" s="29" t="inlineStr">
        <is>
          <t>Contact Exited Sales Qualified Lead Date · TIMESTAMP · HubSpot contact</t>
        </is>
      </c>
      <c r="C586" s="26" t="n"/>
      <c r="D586" s="27">
        <f>IF(AND($C586="x",$A586&lt;&gt;""),$A586,"")</f>
        <v/>
      </c>
    </row>
    <row r="587">
      <c r="A587" s="25" t="inlineStr">
        <is>
          <t>contact_hs_v2_date_exited_subscriber</t>
        </is>
      </c>
      <c r="B587" s="29" t="inlineStr">
        <is>
          <t>Contact Exited Subscriber Date · TIMESTAMP · HubSpot contact</t>
        </is>
      </c>
      <c r="C587" s="26" t="n"/>
      <c r="D587" s="27">
        <f>IF(AND($C587="x",$A587&lt;&gt;""),$A587,"")</f>
        <v/>
      </c>
    </row>
    <row r="588">
      <c r="A588" s="25" t="inlineStr">
        <is>
          <t>contact_hs_v2_date_exitedmarketingqualifiedlead</t>
        </is>
      </c>
      <c r="B588" s="29" t="inlineStr">
        <is>
          <t>Contact Exited Marketing Qualified Lead Date · TIMESTAMP · HubSpot contact</t>
        </is>
      </c>
      <c r="C588" s="26" t="n"/>
      <c r="D588" s="27">
        <f>IF(AND($C588="x",$A588&lt;&gt;""),$A588,"")</f>
        <v/>
      </c>
    </row>
    <row r="589">
      <c r="A589" s="25" t="inlineStr">
        <is>
          <t>contact_hs_v2_latest_time_in_customer</t>
        </is>
      </c>
      <c r="B589" s="29" t="inlineStr">
        <is>
          <t>Contact Latest Time in Customer Stage · NUMERIC · HubSpot contact</t>
        </is>
      </c>
      <c r="C589" s="26" t="n"/>
      <c r="D589" s="27">
        <f>IF(AND($C589="x",$A589&lt;&gt;""),$A589,"")</f>
        <v/>
      </c>
    </row>
    <row r="590">
      <c r="A590" s="25" t="inlineStr">
        <is>
          <t>contact_hs_v2_latest_time_in_evangelist</t>
        </is>
      </c>
      <c r="B590" s="29" t="inlineStr">
        <is>
          <t>Contact Latest Time in Evangelist Stage · NUMERIC · HubSpot contact</t>
        </is>
      </c>
      <c r="C590" s="26" t="n"/>
      <c r="D590" s="27">
        <f>IF(AND($C590="x",$A590&lt;&gt;""),$A590,"")</f>
        <v/>
      </c>
    </row>
    <row r="591">
      <c r="A591" s="25" t="inlineStr">
        <is>
          <t>contact_hs_v2_latest_time_in_lead</t>
        </is>
      </c>
      <c r="B591" s="29" t="inlineStr">
        <is>
          <t>Contact Latest Time in Lead Stage · NUMERIC · HubSpot contact</t>
        </is>
      </c>
      <c r="C591" s="26" t="n"/>
      <c r="D591" s="27">
        <f>IF(AND($C591="x",$A591&lt;&gt;""),$A591,"")</f>
        <v/>
      </c>
    </row>
    <row r="592">
      <c r="A592" s="25" t="inlineStr">
        <is>
          <t>contact_hs_v2_latest_time_in_marketingqualifiedlead</t>
        </is>
      </c>
      <c r="B592" s="29" t="inlineStr">
        <is>
          <t>Contact Latest Time in Marketing Qualified Lead Stage · NUMERIC · HubSpot contact</t>
        </is>
      </c>
      <c r="C592" s="26" t="n"/>
      <c r="D592" s="27">
        <f>IF(AND($C592="x",$A592&lt;&gt;""),$A592,"")</f>
        <v/>
      </c>
    </row>
    <row r="593">
      <c r="A593" s="25" t="inlineStr">
        <is>
          <t>contact_hs_v2_latest_time_in_opportunity</t>
        </is>
      </c>
      <c r="B593" s="29" t="inlineStr">
        <is>
          <t>Contact Latest Time in Opportunity Stage · NUMERIC · HubSpot contact</t>
        </is>
      </c>
      <c r="C593" s="26" t="n"/>
      <c r="D593" s="27">
        <f>IF(AND($C593="x",$A593&lt;&gt;""),$A593,"")</f>
        <v/>
      </c>
    </row>
    <row r="594">
      <c r="A594" s="25" t="inlineStr">
        <is>
          <t>contact_hs_v2_latest_time_in_other</t>
        </is>
      </c>
      <c r="B594" s="29" t="inlineStr">
        <is>
          <t>Contact Latest Time in Other Stage · NUMERIC · HubSpot contact</t>
        </is>
      </c>
      <c r="C594" s="26" t="n"/>
      <c r="D594" s="27">
        <f>IF(AND($C594="x",$A594&lt;&gt;""),$A594,"")</f>
        <v/>
      </c>
    </row>
    <row r="595">
      <c r="A595" s="25" t="inlineStr">
        <is>
          <t>contact_hs_v2_latest_time_in_salesqualifiedlead</t>
        </is>
      </c>
      <c r="B595" s="29" t="inlineStr">
        <is>
          <t>Contact Latest Time in Sales Qualified Lead Stage · NUMERIC · HubSpot contact</t>
        </is>
      </c>
      <c r="C595" s="26" t="n"/>
      <c r="D595" s="27">
        <f>IF(AND($C595="x",$A595&lt;&gt;""),$A595,"")</f>
        <v/>
      </c>
    </row>
    <row r="596">
      <c r="A596" s="25" t="inlineStr">
        <is>
          <t>contact_hs_v2_latest_time_in_subscriber</t>
        </is>
      </c>
      <c r="B596" s="29" t="inlineStr">
        <is>
          <t>Contact Latest Time in Subscriber Stage · NUMERIC · HubSpot contact</t>
        </is>
      </c>
      <c r="C596" s="26" t="n"/>
      <c r="D596" s="27">
        <f>IF(AND($C596="x",$A596&lt;&gt;""),$A596,"")</f>
        <v/>
      </c>
    </row>
    <row r="597">
      <c r="A597" s="25" t="inlineStr">
        <is>
          <t>contact_hs_v2_total_time_in_customer</t>
        </is>
      </c>
      <c r="B597" s="29" t="inlineStr">
        <is>
          <t>Contact Total Time in Customer Stage · NUMERIC · HubSpot contact</t>
        </is>
      </c>
      <c r="C597" s="26" t="n"/>
      <c r="D597" s="27">
        <f>IF(AND($C597="x",$A597&lt;&gt;""),$A597,"")</f>
        <v/>
      </c>
    </row>
    <row r="598">
      <c r="A598" s="25" t="inlineStr">
        <is>
          <t>contact_hs_v2_total_time_in_evangelist</t>
        </is>
      </c>
      <c r="B598" s="29" t="inlineStr">
        <is>
          <t>Contact Total Time in Evangelist Stage · NUMERIC · HubSpot contact</t>
        </is>
      </c>
      <c r="C598" s="26" t="n"/>
      <c r="D598" s="27">
        <f>IF(AND($C598="x",$A598&lt;&gt;""),$A598,"")</f>
        <v/>
      </c>
    </row>
    <row r="599">
      <c r="A599" s="25" t="inlineStr">
        <is>
          <t>contact_hs_v2_total_time_in_lead</t>
        </is>
      </c>
      <c r="B599" s="29" t="inlineStr">
        <is>
          <t>Contact Total Time in Lead Stage · NUMERIC · HubSpot contact</t>
        </is>
      </c>
      <c r="C599" s="26" t="n"/>
      <c r="D599" s="27">
        <f>IF(AND($C599="x",$A599&lt;&gt;""),$A599,"")</f>
        <v/>
      </c>
    </row>
    <row r="600">
      <c r="A600" s="25" t="inlineStr">
        <is>
          <t>contact_hs_v2_total_time_in_marketingqualifiedlead</t>
        </is>
      </c>
      <c r="B600" s="29" t="inlineStr">
        <is>
          <t>Contact Total Time in Marketing Qualified Lead Stage · NUMERIC · HubSpot contact</t>
        </is>
      </c>
      <c r="C600" s="26" t="n"/>
      <c r="D600" s="27">
        <f>IF(AND($C600="x",$A600&lt;&gt;""),$A600,"")</f>
        <v/>
      </c>
    </row>
    <row r="601">
      <c r="A601" s="25" t="inlineStr">
        <is>
          <t>contact_hs_v2_total_time_in_opportunity</t>
        </is>
      </c>
      <c r="B601" s="29" t="inlineStr">
        <is>
          <t>Contact Total Time in Opportunity Stage · NUMERIC · HubSpot contact</t>
        </is>
      </c>
      <c r="C601" s="26" t="n"/>
      <c r="D601" s="27">
        <f>IF(AND($C601="x",$A601&lt;&gt;""),$A601,"")</f>
        <v/>
      </c>
    </row>
    <row r="602">
      <c r="A602" s="25" t="inlineStr">
        <is>
          <t>contact_hs_v2_total_time_in_other</t>
        </is>
      </c>
      <c r="B602" s="29" t="inlineStr">
        <is>
          <t>Contact Total Time in Other Stage · NUMERIC · HubSpot contact</t>
        </is>
      </c>
      <c r="C602" s="26" t="n"/>
      <c r="D602" s="27">
        <f>IF(AND($C602="x",$A602&lt;&gt;""),$A602,"")</f>
        <v/>
      </c>
    </row>
    <row r="603">
      <c r="A603" s="25" t="inlineStr">
        <is>
          <t>contact_hs_v2_total_time_in_salesqualifiedlead</t>
        </is>
      </c>
      <c r="B603" s="29" t="inlineStr">
        <is>
          <t>Contact Total Time in Sales Qualified Lead Stage · NUMERIC · HubSpot contact</t>
        </is>
      </c>
      <c r="C603" s="26" t="n"/>
      <c r="D603" s="27">
        <f>IF(AND($C603="x",$A603&lt;&gt;""),$A603,"")</f>
        <v/>
      </c>
    </row>
    <row r="604">
      <c r="A604" s="25" t="inlineStr">
        <is>
          <t>contact_hs_v2_total_time_in_subscriber</t>
        </is>
      </c>
      <c r="B604" s="29" t="inlineStr">
        <is>
          <t>Contact Total Time in Subscriber Stage · NUMERIC · HubSpot contact</t>
        </is>
      </c>
      <c r="C604" s="26" t="n"/>
      <c r="D604" s="27">
        <f>IF(AND($C604="x",$A604&lt;&gt;""),$A604,"")</f>
        <v/>
      </c>
    </row>
    <row r="605">
      <c r="A605" s="25" t="inlineStr">
        <is>
          <t>contact_hubspot_owner_assigneddate</t>
        </is>
      </c>
      <c r="B605" s="29" t="inlineStr">
        <is>
          <t>Contact Owner Assigned Date · TIMESTAMP · HubSpot contact</t>
        </is>
      </c>
      <c r="C605" s="26" t="n"/>
      <c r="D605" s="27">
        <f>IF(AND($C605="x",$A605&lt;&gt;""),$A605,"")</f>
        <v/>
      </c>
    </row>
    <row r="606">
      <c r="A606" s="25" t="inlineStr">
        <is>
          <t>contact_hubspot_owner_id</t>
        </is>
      </c>
      <c r="B606" s="29" t="inlineStr">
        <is>
          <t>Contact owner · TEXT · HubSpot contact</t>
        </is>
      </c>
      <c r="C606" s="26" t="n"/>
      <c r="D606" s="27">
        <f>IF(AND($C606="x",$A606&lt;&gt;""),$A606,"")</f>
        <v/>
      </c>
    </row>
    <row r="607">
      <c r="A607" s="25" t="inlineStr">
        <is>
          <t>contact_hubspot_team_id</t>
        </is>
      </c>
      <c r="B607" s="29" t="inlineStr">
        <is>
          <t>Contact HubSpot Team · TEXT · HubSpot contact</t>
        </is>
      </c>
      <c r="C607" s="26" t="n"/>
      <c r="D607" s="27">
        <f>IF(AND($C607="x",$A607&lt;&gt;""),$A607,"")</f>
        <v/>
      </c>
    </row>
    <row r="608">
      <c r="A608" s="25" t="inlineStr">
        <is>
          <t>contact_hubspotscore</t>
        </is>
      </c>
      <c r="B608" s="29" t="inlineStr">
        <is>
          <t>Contact HubSpot Score · NUMERIC · HubSpot contact</t>
        </is>
      </c>
      <c r="C608" s="26" t="n"/>
      <c r="D608" s="27">
        <f>IF(AND($C608="x",$A608&lt;&gt;""),$A608,"")</f>
        <v/>
      </c>
    </row>
    <row r="609">
      <c r="A609" s="25" t="inlineStr">
        <is>
          <t>contact_industry</t>
        </is>
      </c>
      <c r="B609" s="29" t="inlineStr">
        <is>
          <t>Contact Industry · TEXT · HubSpot contact</t>
        </is>
      </c>
      <c r="C609" s="26" t="n"/>
      <c r="D609" s="27">
        <f>IF(AND($C609="x",$A609&lt;&gt;""),$A609,"")</f>
        <v/>
      </c>
    </row>
    <row r="610">
      <c r="A610" s="25" t="inlineStr">
        <is>
          <t>contact_ip_city</t>
        </is>
      </c>
      <c r="B610" s="29" t="inlineStr">
        <is>
          <t>Contact IP City · CITY · HubSpot contact</t>
        </is>
      </c>
      <c r="C610" s="26" t="n"/>
      <c r="D610" s="27">
        <f>IF(AND($C610="x",$A610&lt;&gt;""),$A610,"")</f>
        <v/>
      </c>
    </row>
    <row r="611">
      <c r="A611" s="25" t="inlineStr">
        <is>
          <t>contact_ip_country</t>
        </is>
      </c>
      <c r="B611" s="29" t="inlineStr">
        <is>
          <t>Contact IP Country · COUNTRY · HubSpot contact</t>
        </is>
      </c>
      <c r="C611" s="26" t="n"/>
      <c r="D611" s="27">
        <f>IF(AND($C611="x",$A611&lt;&gt;""),$A611,"")</f>
        <v/>
      </c>
    </row>
    <row r="612">
      <c r="A612" s="25" t="inlineStr">
        <is>
          <t>contact_ip_country_code</t>
        </is>
      </c>
      <c r="B612" s="29" t="inlineStr">
        <is>
          <t>Contact IP Country Code · COUNTRY · HubSpot contact</t>
        </is>
      </c>
      <c r="C612" s="26" t="n"/>
      <c r="D612" s="27">
        <f>IF(AND($C612="x",$A612&lt;&gt;""),$A612,"")</f>
        <v/>
      </c>
    </row>
    <row r="613">
      <c r="A613" s="25" t="inlineStr">
        <is>
          <t>contact_ip_state</t>
        </is>
      </c>
      <c r="B613" s="29" t="inlineStr">
        <is>
          <t>Contact IP State/Region · REGION · HubSpot contact</t>
        </is>
      </c>
      <c r="C613" s="26" t="n"/>
      <c r="D613" s="27">
        <f>IF(AND($C613="x",$A613&lt;&gt;""),$A613,"")</f>
        <v/>
      </c>
    </row>
    <row r="614">
      <c r="A614" s="25" t="inlineStr">
        <is>
          <t>contact_ip_state_code</t>
        </is>
      </c>
      <c r="B614" s="29" t="inlineStr">
        <is>
          <t>Contact IP State Code/Region Code · TEXT · HubSpot contact</t>
        </is>
      </c>
      <c r="C614" s="26" t="n"/>
      <c r="D614" s="27">
        <f>IF(AND($C614="x",$A614&lt;&gt;""),$A614,"")</f>
        <v/>
      </c>
    </row>
    <row r="615">
      <c r="A615" s="25" t="inlineStr">
        <is>
          <t>contact_job_function</t>
        </is>
      </c>
      <c r="B615" s="29" t="inlineStr">
        <is>
          <t>Contact Job function · TEXT · HubSpot contact</t>
        </is>
      </c>
      <c r="C615" s="26" t="n"/>
      <c r="D615" s="27">
        <f>IF(AND($C615="x",$A615&lt;&gt;""),$A615,"")</f>
        <v/>
      </c>
    </row>
    <row r="616">
      <c r="A616" s="25" t="inlineStr">
        <is>
          <t>contact_jobtitle</t>
        </is>
      </c>
      <c r="B616" s="29" t="inlineStr">
        <is>
          <t>Contact Job Title · TEXT · HubSpot contact</t>
        </is>
      </c>
      <c r="C616" s="26" t="n"/>
      <c r="D616" s="27">
        <f>IF(AND($C616="x",$A616&lt;&gt;""),$A616,"")</f>
        <v/>
      </c>
    </row>
    <row r="617">
      <c r="A617" s="25" t="inlineStr">
        <is>
          <t>contact_kloutscoregeneral</t>
        </is>
      </c>
      <c r="B617" s="29" t="inlineStr">
        <is>
          <t>Contact Klout Score · NUMERIC · HubSpot contact</t>
        </is>
      </c>
      <c r="C617" s="26" t="n"/>
      <c r="D617" s="27">
        <f>IF(AND($C617="x",$A617&lt;&gt;""),$A617,"")</f>
        <v/>
      </c>
    </row>
    <row r="618">
      <c r="A618" s="25" t="inlineStr">
        <is>
          <t>contact_lastmodifieddate</t>
        </is>
      </c>
      <c r="B618" s="29" t="inlineStr">
        <is>
          <t>Contact Last Modified Date · TIMESTAMP · HubSpot contact</t>
        </is>
      </c>
      <c r="C618" s="26" t="n"/>
      <c r="D618" s="27">
        <f>IF(AND($C618="x",$A618&lt;&gt;""),$A618,"")</f>
        <v/>
      </c>
    </row>
    <row r="619">
      <c r="A619" s="25" t="inlineStr">
        <is>
          <t>contact_lastname</t>
        </is>
      </c>
      <c r="B619" s="29" t="inlineStr">
        <is>
          <t>Contact Last Name · TEXT · HubSpot contact</t>
        </is>
      </c>
      <c r="C619" s="26" t="n"/>
      <c r="D619" s="27">
        <f>IF(AND($C619="x",$A619&lt;&gt;""),$A619,"")</f>
        <v/>
      </c>
    </row>
    <row r="620">
      <c r="A620" s="25" t="inlineStr">
        <is>
          <t>contact_lifecyclestage</t>
        </is>
      </c>
      <c r="B620" s="29" t="inlineStr">
        <is>
          <t>Contact Lifecycle Stage · TEXT · HubSpot contact</t>
        </is>
      </c>
      <c r="C620" s="26" t="n"/>
      <c r="D620" s="27">
        <f>IF(AND($C620="x",$A620&lt;&gt;""),$A620,"")</f>
        <v/>
      </c>
    </row>
    <row r="621">
      <c r="A621" s="25" t="inlineStr">
        <is>
          <t>contact_linkedinbio</t>
        </is>
      </c>
      <c r="B621" s="29" t="inlineStr">
        <is>
          <t>Contact LinkedIn Bio · TEXT · HubSpot contact</t>
        </is>
      </c>
      <c r="C621" s="26" t="n"/>
      <c r="D621" s="27">
        <f>IF(AND($C621="x",$A621&lt;&gt;""),$A621,"")</f>
        <v/>
      </c>
    </row>
    <row r="622">
      <c r="A622" s="25" t="inlineStr">
        <is>
          <t>contact_linkedinconnections</t>
        </is>
      </c>
      <c r="B622" s="29" t="inlineStr">
        <is>
          <t>Contact LinkedIn Connections · NUMERIC · HubSpot contact</t>
        </is>
      </c>
      <c r="C622" s="26" t="n"/>
      <c r="D622" s="27">
        <f>IF(AND($C622="x",$A622&lt;&gt;""),$A622,"")</f>
        <v/>
      </c>
    </row>
    <row r="623">
      <c r="A623" s="25" t="inlineStr">
        <is>
          <t>contact_marital_status</t>
        </is>
      </c>
      <c r="B623" s="29" t="inlineStr">
        <is>
          <t>Contact Marital Status · TEXT · HubSpot contact</t>
        </is>
      </c>
      <c r="C623" s="26" t="n"/>
      <c r="D623" s="27">
        <f>IF(AND($C623="x",$A623&lt;&gt;""),$A623,"")</f>
        <v/>
      </c>
    </row>
    <row r="624">
      <c r="A624" s="25" t="inlineStr">
        <is>
          <t>contact_message</t>
        </is>
      </c>
      <c r="B624" s="29" t="inlineStr">
        <is>
          <t>Contact Message · TEXT · HubSpot contact</t>
        </is>
      </c>
      <c r="C624" s="26" t="n"/>
      <c r="D624" s="27">
        <f>IF(AND($C624="x",$A624&lt;&gt;""),$A624,"")</f>
        <v/>
      </c>
    </row>
    <row r="625">
      <c r="A625" s="25" t="inlineStr">
        <is>
          <t>contact_military_status</t>
        </is>
      </c>
      <c r="B625" s="29" t="inlineStr">
        <is>
          <t>Contact Military status · TEXT · HubSpot contact</t>
        </is>
      </c>
      <c r="C625" s="26" t="n"/>
      <c r="D625" s="27">
        <f>IF(AND($C625="x",$A625&lt;&gt;""),$A625,"")</f>
        <v/>
      </c>
    </row>
    <row r="626">
      <c r="A626" s="25" t="inlineStr">
        <is>
          <t>contact_mobilephone</t>
        </is>
      </c>
      <c r="B626" s="29" t="inlineStr">
        <is>
          <t>Contact Mobile Phone Number · TEXT · HubSpot contact</t>
        </is>
      </c>
      <c r="C626" s="26" t="n"/>
      <c r="D626" s="27">
        <f>IF(AND($C626="x",$A626&lt;&gt;""),$A626,"")</f>
        <v/>
      </c>
    </row>
    <row r="627">
      <c r="A627" s="25" t="inlineStr">
        <is>
          <t>contact_notes_last_contacted</t>
        </is>
      </c>
      <c r="B627" s="29" t="inlineStr">
        <is>
          <t>Contact Last Contacted · TIMESTAMP · HubSpot contact</t>
        </is>
      </c>
      <c r="C627" s="26" t="n"/>
      <c r="D627" s="27">
        <f>IF(AND($C627="x",$A627&lt;&gt;""),$A627,"")</f>
        <v/>
      </c>
    </row>
    <row r="628">
      <c r="A628" s="25" t="inlineStr">
        <is>
          <t>contact_notes_last_updated</t>
        </is>
      </c>
      <c r="B628" s="29" t="inlineStr">
        <is>
          <t>Contact Notes Last Activity Date · TIMESTAMP · HubSpot contact</t>
        </is>
      </c>
      <c r="C628" s="26" t="n"/>
      <c r="D628" s="27">
        <f>IF(AND($C628="x",$A628&lt;&gt;""),$A628,"")</f>
        <v/>
      </c>
    </row>
    <row r="629">
      <c r="A629" s="25" t="inlineStr">
        <is>
          <t>contact_notes_next_activity_date</t>
        </is>
      </c>
      <c r="B629" s="29" t="inlineStr">
        <is>
          <t>Contact Next Activity Date · TIMESTAMP · HubSpot contact</t>
        </is>
      </c>
      <c r="C629" s="26" t="n"/>
      <c r="D629" s="27">
        <f>IF(AND($C629="x",$A629&lt;&gt;""),$A629,"")</f>
        <v/>
      </c>
    </row>
    <row r="630">
      <c r="A630" s="25" t="inlineStr">
        <is>
          <t>contact_num_associated_deals</t>
        </is>
      </c>
      <c r="B630" s="29" t="inlineStr">
        <is>
          <t>Contact Associated Deals · NUMERIC · HubSpot contact</t>
        </is>
      </c>
      <c r="C630" s="26" t="n"/>
      <c r="D630" s="27">
        <f>IF(AND($C630="x",$A630&lt;&gt;""),$A630,"")</f>
        <v/>
      </c>
    </row>
    <row r="631">
      <c r="A631" s="25" t="inlineStr">
        <is>
          <t>contact_num_contacted_notes</t>
        </is>
      </c>
      <c r="B631" s="29" t="inlineStr">
        <is>
          <t>Contact number of times contacted · NUMERIC · HubSpot contact</t>
        </is>
      </c>
      <c r="C631" s="26" t="n"/>
      <c r="D631" s="27">
        <f>IF(AND($C631="x",$A631&lt;&gt;""),$A631,"")</f>
        <v/>
      </c>
    </row>
    <row r="632">
      <c r="A632" s="25" t="inlineStr">
        <is>
          <t>contact_num_conversion_events</t>
        </is>
      </c>
      <c r="B632" s="29" t="inlineStr">
        <is>
          <t>Contact Number of Form Submissions · NUMERIC · HubSpot contact</t>
        </is>
      </c>
      <c r="C632" s="26" t="n"/>
      <c r="D632" s="27">
        <f>IF(AND($C632="x",$A632&lt;&gt;""),$A632,"")</f>
        <v/>
      </c>
    </row>
    <row r="633">
      <c r="A633" s="25" t="inlineStr">
        <is>
          <t>contact_num_notes</t>
        </is>
      </c>
      <c r="B633" s="29" t="inlineStr">
        <is>
          <t>Contact Number of Sales Activities · NUMERIC · HubSpot contact</t>
        </is>
      </c>
      <c r="C633" s="26" t="n"/>
      <c r="D633" s="27">
        <f>IF(AND($C633="x",$A633&lt;&gt;""),$A633,"")</f>
        <v/>
      </c>
    </row>
    <row r="634">
      <c r="A634" s="25" t="inlineStr">
        <is>
          <t>contact_num_unique_conversion_events</t>
        </is>
      </c>
      <c r="B634" s="29" t="inlineStr">
        <is>
          <t>Contact Number of Unique Forms Submitted · NUMERIC · HubSpot contact</t>
        </is>
      </c>
      <c r="C634" s="26" t="n"/>
      <c r="D634" s="27">
        <f>IF(AND($C634="x",$A634&lt;&gt;""),$A634,"")</f>
        <v/>
      </c>
    </row>
    <row r="635">
      <c r="A635" s="25" t="inlineStr">
        <is>
          <t>contact_numemployees</t>
        </is>
      </c>
      <c r="B635" s="29" t="inlineStr">
        <is>
          <t>Contact Number of Employees · TEXT · HubSpot contact</t>
        </is>
      </c>
      <c r="C635" s="26" t="n"/>
      <c r="D635" s="27">
        <f>IF(AND($C635="x",$A635&lt;&gt;""),$A635,"")</f>
        <v/>
      </c>
    </row>
    <row r="636">
      <c r="A636" s="25" t="inlineStr">
        <is>
          <t>contact_owneremail</t>
        </is>
      </c>
      <c r="B636" s="29" t="inlineStr">
        <is>
          <t>Contact HubSpot Owner Email (legacy) · TEXT · HubSpot contact</t>
        </is>
      </c>
      <c r="C636" s="26" t="n"/>
      <c r="D636" s="27">
        <f>IF(AND($C636="x",$A636&lt;&gt;""),$A636,"")</f>
        <v/>
      </c>
    </row>
    <row r="637">
      <c r="A637" s="25" t="inlineStr">
        <is>
          <t>contact_ownername</t>
        </is>
      </c>
      <c r="B637" s="29" t="inlineStr">
        <is>
          <t>Contact HubSpot Owner Name (legacy) · TEXT · HubSpot contact</t>
        </is>
      </c>
      <c r="C637" s="26" t="n"/>
      <c r="D637" s="27">
        <f>IF(AND($C637="x",$A637&lt;&gt;""),$A637,"")</f>
        <v/>
      </c>
    </row>
    <row r="638">
      <c r="A638" s="25" t="inlineStr">
        <is>
          <t>contact_phone</t>
        </is>
      </c>
      <c r="B638" s="29" t="inlineStr">
        <is>
          <t>Contact Phone Number · TEXT · HubSpot contact</t>
        </is>
      </c>
      <c r="C638" s="26" t="n"/>
      <c r="D638" s="27">
        <f>IF(AND($C638="x",$A638&lt;&gt;""),$A638,"")</f>
        <v/>
      </c>
    </row>
    <row r="639">
      <c r="A639" s="25" t="inlineStr">
        <is>
          <t>contact_recent_conversion_date</t>
        </is>
      </c>
      <c r="B639" s="29" t="inlineStr">
        <is>
          <t>Contact Recent Conversion Date · TIMESTAMP · HubSpot contact</t>
        </is>
      </c>
      <c r="C639" s="26" t="n"/>
      <c r="D639" s="27">
        <f>IF(AND($C639="x",$A639&lt;&gt;""),$A639,"")</f>
        <v/>
      </c>
    </row>
    <row r="640">
      <c r="A640" s="25" t="inlineStr">
        <is>
          <t>contact_recent_conversion_event_name</t>
        </is>
      </c>
      <c r="B640" s="29" t="inlineStr">
        <is>
          <t>Contact Recent Conversion · TEXT · HubSpot contact</t>
        </is>
      </c>
      <c r="C640" s="26" t="n"/>
      <c r="D640" s="27">
        <f>IF(AND($C640="x",$A640&lt;&gt;""),$A640,"")</f>
        <v/>
      </c>
    </row>
    <row r="641">
      <c r="A641" s="25" t="inlineStr">
        <is>
          <t>contact_recent_deal_amount</t>
        </is>
      </c>
      <c r="B641" s="29" t="inlineStr">
        <is>
          <t>Contact Recent Deal Amount · NUMERIC · HubSpot contact</t>
        </is>
      </c>
      <c r="C641" s="26" t="n"/>
      <c r="D641" s="27">
        <f>IF(AND($C641="x",$A641&lt;&gt;""),$A641,"")</f>
        <v/>
      </c>
    </row>
    <row r="642">
      <c r="A642" s="25" t="inlineStr">
        <is>
          <t>contact_recent_deal_close_date</t>
        </is>
      </c>
      <c r="B642" s="29" t="inlineStr">
        <is>
          <t>Contact Recent Deal Close Date · TIMESTAMP · HubSpot contact</t>
        </is>
      </c>
      <c r="C642" s="26" t="n"/>
      <c r="D642" s="27">
        <f>IF(AND($C642="x",$A642&lt;&gt;""),$A642,"")</f>
        <v/>
      </c>
    </row>
    <row r="643">
      <c r="A643" s="25" t="inlineStr">
        <is>
          <t>contact_relationship_status</t>
        </is>
      </c>
      <c r="B643" s="29" t="inlineStr">
        <is>
          <t>Contact Relationship Status · TEXT · HubSpot contact</t>
        </is>
      </c>
      <c r="C643" s="26" t="n"/>
      <c r="D643" s="27">
        <f>IF(AND($C643="x",$A643&lt;&gt;""),$A643,"")</f>
        <v/>
      </c>
    </row>
    <row r="644">
      <c r="A644" s="25" t="inlineStr">
        <is>
          <t>contact_sales_status</t>
        </is>
      </c>
      <c r="B644" s="29" t="inlineStr">
        <is>
          <t>Sales Status · TEXT · HubSpot contact</t>
        </is>
      </c>
      <c r="C644" s="26" t="n"/>
      <c r="D644" s="27">
        <f>IF(AND($C644="x",$A644&lt;&gt;""),$A644,"")</f>
        <v/>
      </c>
    </row>
    <row r="645">
      <c r="A645" s="25" t="inlineStr">
        <is>
          <t>contact_salutation</t>
        </is>
      </c>
      <c r="B645" s="29" t="inlineStr">
        <is>
          <t>Contact Salutation · TEXT · HubSpot contact</t>
        </is>
      </c>
      <c r="C645" s="26" t="n"/>
      <c r="D645" s="27">
        <f>IF(AND($C645="x",$A645&lt;&gt;""),$A645,"")</f>
        <v/>
      </c>
    </row>
    <row r="646">
      <c r="A646" s="25" t="inlineStr">
        <is>
          <t>contact_school</t>
        </is>
      </c>
      <c r="B646" s="29" t="inlineStr">
        <is>
          <t>Contact School · TEXT · HubSpot contact</t>
        </is>
      </c>
      <c r="C646" s="26" t="n"/>
      <c r="D646" s="27">
        <f>IF(AND($C646="x",$A646&lt;&gt;""),$A646,"")</f>
        <v/>
      </c>
    </row>
    <row r="647">
      <c r="A647" s="25" t="inlineStr">
        <is>
          <t>contact_seniority</t>
        </is>
      </c>
      <c r="B647" s="29" t="inlineStr">
        <is>
          <t>Contact Seniority · TEXT · HubSpot contact</t>
        </is>
      </c>
      <c r="C647" s="26" t="n"/>
      <c r="D647" s="27">
        <f>IF(AND($C647="x",$A647&lt;&gt;""),$A647,"")</f>
        <v/>
      </c>
    </row>
    <row r="648">
      <c r="A648" s="25" t="inlineStr">
        <is>
          <t>contact_source</t>
        </is>
      </c>
      <c r="B648" s="29" t="inlineStr">
        <is>
          <t>Contact Source · TEXT · HubSpot contact</t>
        </is>
      </c>
      <c r="C648" s="26" t="n"/>
      <c r="D648" s="27">
        <f>IF(AND($C648="x",$A648&lt;&gt;""),$A648,"")</f>
        <v/>
      </c>
    </row>
    <row r="649">
      <c r="A649" s="25" t="inlineStr">
        <is>
          <t>contact_start_date</t>
        </is>
      </c>
      <c r="B649" s="29" t="inlineStr">
        <is>
          <t>Contact Start date · TEXT · HubSpot contact</t>
        </is>
      </c>
      <c r="C649" s="26" t="n"/>
      <c r="D649" s="27">
        <f>IF(AND($C649="x",$A649&lt;&gt;""),$A649,"")</f>
        <v/>
      </c>
    </row>
    <row r="650">
      <c r="A650" s="25" t="inlineStr">
        <is>
          <t>contact_state</t>
        </is>
      </c>
      <c r="B650" s="29" t="inlineStr">
        <is>
          <t>Contact State/Region · REGION · HubSpot contact</t>
        </is>
      </c>
      <c r="C650" s="26" t="n"/>
      <c r="D650" s="27">
        <f>IF(AND($C650="x",$A650&lt;&gt;""),$A650,"")</f>
        <v/>
      </c>
    </row>
    <row r="651">
      <c r="A651" s="25" t="inlineStr">
        <is>
          <t>contact_total_revenue</t>
        </is>
      </c>
      <c r="B651" s="29" t="inlineStr">
        <is>
          <t>Contact Total Revenue · NUMERIC · HubSpot contact</t>
        </is>
      </c>
      <c r="C651" s="26" t="n"/>
      <c r="D651" s="27">
        <f>IF(AND($C651="x",$A651&lt;&gt;""),$A651,"")</f>
        <v/>
      </c>
    </row>
    <row r="652">
      <c r="A652" s="25" t="inlineStr">
        <is>
          <t>contact_twitterbio</t>
        </is>
      </c>
      <c r="B652" s="29" t="inlineStr">
        <is>
          <t>Contact Twitter Bio · TEXT · HubSpot contact</t>
        </is>
      </c>
      <c r="C652" s="26" t="n"/>
      <c r="D652" s="27">
        <f>IF(AND($C652="x",$A652&lt;&gt;""),$A652,"")</f>
        <v/>
      </c>
    </row>
    <row r="653">
      <c r="A653" s="25" t="inlineStr">
        <is>
          <t>contact_twitterhandle</t>
        </is>
      </c>
      <c r="B653" s="29" t="inlineStr">
        <is>
          <t>Contact Twitter Username · TEXT · HubSpot contact</t>
        </is>
      </c>
      <c r="C653" s="26" t="n"/>
      <c r="D653" s="27">
        <f>IF(AND($C653="x",$A653&lt;&gt;""),$A653,"")</f>
        <v/>
      </c>
    </row>
    <row r="654">
      <c r="A654" s="25" t="inlineStr">
        <is>
          <t>contact_twitterprofilephoto</t>
        </is>
      </c>
      <c r="B654" s="29" t="inlineStr">
        <is>
          <t>Contact Twitter Profile Photo · TEXT · HubSpot contact</t>
        </is>
      </c>
      <c r="C654" s="26" t="n"/>
      <c r="D654" s="27">
        <f>IF(AND($C654="x",$A654&lt;&gt;""),$A654,"")</f>
        <v/>
      </c>
    </row>
    <row r="655">
      <c r="A655" s="25" t="inlineStr">
        <is>
          <t>contact_type</t>
        </is>
      </c>
      <c r="B655" s="29" t="inlineStr">
        <is>
          <t>Contact Type · TEXT · HubSpot contact</t>
        </is>
      </c>
      <c r="C655" s="26" t="n"/>
      <c r="D655" s="27">
        <f>IF(AND($C655="x",$A655&lt;&gt;""),$A655,"")</f>
        <v/>
      </c>
    </row>
    <row r="656">
      <c r="A656" s="25" t="inlineStr">
        <is>
          <t>contact_website</t>
        </is>
      </c>
      <c r="B656" s="29" t="inlineStr">
        <is>
          <t>Contact Website URL · TEXT · HubSpot contact</t>
        </is>
      </c>
      <c r="C656" s="26" t="n"/>
      <c r="D656" s="27">
        <f>IF(AND($C656="x",$A656&lt;&gt;""),$A656,"")</f>
        <v/>
      </c>
    </row>
    <row r="657">
      <c r="A657" s="25" t="inlineStr">
        <is>
          <t>contact_work_email</t>
        </is>
      </c>
      <c r="B657" s="29" t="inlineStr">
        <is>
          <t>Contact Work email · TEXT · HubSpot contact</t>
        </is>
      </c>
      <c r="C657" s="26" t="n"/>
      <c r="D657" s="27">
        <f>IF(AND($C657="x",$A657&lt;&gt;""),$A657,"")</f>
        <v/>
      </c>
    </row>
    <row r="658">
      <c r="A658" s="25" t="inlineStr">
        <is>
          <t>contact_zip</t>
        </is>
      </c>
      <c r="B658" s="29" t="inlineStr">
        <is>
          <t>Contact Zip Code · TEXT · HubSpot contact</t>
        </is>
      </c>
      <c r="C658" s="26" t="n"/>
      <c r="D658" s="27">
        <f>IF(AND($C658="x",$A658&lt;&gt;""),$A658,"")</f>
        <v/>
      </c>
    </row>
    <row r="659">
      <c r="A659" s="25" t="inlineStr">
        <is>
          <t>createddate</t>
        </is>
      </c>
      <c r="B659" s="29" t="inlineStr">
        <is>
          <t>Created Date · TIMESTAMP · HubSpot contact</t>
        </is>
      </c>
      <c r="C659" s="26" t="n"/>
      <c r="D659" s="27">
        <f>IF(AND($C659="x",$A659&lt;&gt;""),$A659,"")</f>
        <v/>
      </c>
    </row>
    <row r="660">
      <c r="A660" s="25" t="inlineStr">
        <is>
          <t>email</t>
        </is>
      </c>
      <c r="B660" s="29" t="inlineStr">
        <is>
          <t>Email · TEXT · HubSpot contact</t>
        </is>
      </c>
      <c r="C660" s="26" t="n"/>
      <c r="D660" s="27">
        <f>IF(AND($C660="x",$A660&lt;&gt;""),$A660,"")</f>
        <v/>
      </c>
    </row>
    <row r="661">
      <c r="A661" s="25" t="inlineStr">
        <is>
          <t>firstname</t>
        </is>
      </c>
      <c r="B661" s="29" t="inlineStr">
        <is>
          <t>First Name · TEXT · HubSpot contact</t>
        </is>
      </c>
      <c r="C661" s="26" t="n"/>
      <c r="D661" s="27">
        <f>IF(AND($C661="x",$A661&lt;&gt;""),$A661,"")</f>
        <v/>
      </c>
    </row>
    <row r="662">
      <c r="A662" s="25" t="inlineStr">
        <is>
          <t>lastname</t>
        </is>
      </c>
      <c r="B662" s="29" t="inlineStr">
        <is>
          <t>Last Name · TEXT · HubSpot contact</t>
        </is>
      </c>
      <c r="C662" s="26" t="n"/>
      <c r="D662" s="27">
        <f>IF(AND($C662="x",$A662&lt;&gt;""),$A662,"")</f>
        <v/>
      </c>
    </row>
    <row r="663">
      <c r="A663" s="25" t="inlineStr">
        <is>
          <t>lifecyclestage</t>
        </is>
      </c>
      <c r="B663" s="29" t="inlineStr">
        <is>
          <t>Lifecycle Stage · TEXT · HubSpot contact</t>
        </is>
      </c>
      <c r="C663" s="26" t="n"/>
      <c r="D663" s="27">
        <f>IF(AND($C663="x",$A663&lt;&gt;""),$A663,"")</f>
        <v/>
      </c>
    </row>
    <row r="664">
      <c r="A664" s="25" t="inlineStr">
        <is>
          <t>phone</t>
        </is>
      </c>
      <c r="B664" s="29" t="inlineStr">
        <is>
          <t>Phone Number · TEXT · HubSpot contact</t>
        </is>
      </c>
      <c r="C664" s="26" t="n"/>
      <c r="D664" s="27">
        <f>IF(AND($C664="x",$A664&lt;&gt;""),$A664,"")</f>
        <v/>
      </c>
    </row>
    <row r="665">
      <c r="A665" s="25" t="inlineStr">
        <is>
          <t>customobject_count</t>
        </is>
      </c>
      <c r="B665" s="29" t="inlineStr">
        <is>
          <t>Custom Object count · NUMERIC · HubSpot custom_object</t>
        </is>
      </c>
      <c r="C665" s="26" t="n"/>
      <c r="D665" s="27">
        <f>IF(AND($C665="x",$A665&lt;&gt;""),$A665,"")</f>
        <v/>
      </c>
    </row>
    <row r="666">
      <c r="A666" s="25" t="inlineStr">
        <is>
          <t>customobject_createdat</t>
        </is>
      </c>
      <c r="B666" s="29" t="inlineStr">
        <is>
          <t>Custom Object Created at · TIMESTAMP · HubSpot custom_object</t>
        </is>
      </c>
      <c r="C666" s="26" t="n"/>
      <c r="D666" s="27">
        <f>IF(AND($C666="x",$A666&lt;&gt;""),$A666,"")</f>
        <v/>
      </c>
    </row>
    <row r="667">
      <c r="A667" s="25" t="inlineStr">
        <is>
          <t>customobject_description</t>
        </is>
      </c>
      <c r="B667" s="29" t="inlineStr">
        <is>
          <t>Custom Object Description · TEXT · HubSpot custom_object</t>
        </is>
      </c>
      <c r="C667" s="26" t="n"/>
      <c r="D667" s="27">
        <f>IF(AND($C667="x",$A667&lt;&gt;""),$A667,"")</f>
        <v/>
      </c>
    </row>
    <row r="668">
      <c r="A668" s="25" t="inlineStr">
        <is>
          <t>customobject_display_order</t>
        </is>
      </c>
      <c r="B668" s="29" t="inlineStr">
        <is>
          <t>Custom Object Display Order · TEXT · HubSpot custom_object</t>
        </is>
      </c>
      <c r="C668" s="26" t="n"/>
      <c r="D668" s="27">
        <f>IF(AND($C668="x",$A668&lt;&gt;""),$A668,"")</f>
        <v/>
      </c>
    </row>
    <row r="669">
      <c r="A669" s="25" t="inlineStr">
        <is>
          <t>customobject_field_type</t>
        </is>
      </c>
      <c r="B669" s="29" t="inlineStr">
        <is>
          <t>Custom Object Field Type · TEXT · HubSpot custom_object</t>
        </is>
      </c>
      <c r="C669" s="26" t="n"/>
      <c r="D669" s="27">
        <f>IF(AND($C669="x",$A669&lt;&gt;""),$A669,"")</f>
        <v/>
      </c>
    </row>
    <row r="670">
      <c r="A670" s="25" t="inlineStr">
        <is>
          <t>customobject_group_name</t>
        </is>
      </c>
      <c r="B670" s="29" t="inlineStr">
        <is>
          <t>Custom Object Group Name · TEXT · HubSpot custom_object</t>
        </is>
      </c>
      <c r="C670" s="26" t="n"/>
      <c r="D670" s="27">
        <f>IF(AND($C670="x",$A670&lt;&gt;""),$A670,"")</f>
        <v/>
      </c>
    </row>
    <row r="671">
      <c r="A671" s="25" t="inlineStr">
        <is>
          <t>customobject_hidden</t>
        </is>
      </c>
      <c r="B671" s="29" t="inlineStr">
        <is>
          <t>Custom Object Hidden · BOOLEAN · HubSpot custom_object</t>
        </is>
      </c>
      <c r="C671" s="26" t="n"/>
      <c r="D671" s="27">
        <f>IF(AND($C671="x",$A671&lt;&gt;""),$A671,"")</f>
        <v/>
      </c>
    </row>
    <row r="672">
      <c r="A672" s="25" t="inlineStr">
        <is>
          <t>customobject_id</t>
        </is>
      </c>
      <c r="B672" s="29" t="inlineStr">
        <is>
          <t>Custom Object ID · TEXT · HubSpot custom_object</t>
        </is>
      </c>
      <c r="C672" s="26" t="n"/>
      <c r="D672" s="27">
        <f>IF(AND($C672="x",$A672&lt;&gt;""),$A672,"")</f>
        <v/>
      </c>
    </row>
    <row r="673">
      <c r="A673" s="25" t="inlineStr">
        <is>
          <t>customobject_label</t>
        </is>
      </c>
      <c r="B673" s="29" t="inlineStr">
        <is>
          <t>Custom Object Label · TEXT · HubSpot custom_object</t>
        </is>
      </c>
      <c r="C673" s="26" t="n"/>
      <c r="D673" s="27">
        <f>IF(AND($C673="x",$A673&lt;&gt;""),$A673,"")</f>
        <v/>
      </c>
    </row>
    <row r="674">
      <c r="A674" s="25" t="inlineStr">
        <is>
          <t>customobject_name</t>
        </is>
      </c>
      <c r="B674" s="29" t="inlineStr">
        <is>
          <t>Custom object name · TEXT · HubSpot custom_object</t>
        </is>
      </c>
      <c r="C674" s="26" t="n"/>
      <c r="D674" s="27">
        <f>IF(AND($C674="x",$A674&lt;&gt;""),$A674,"")</f>
        <v/>
      </c>
    </row>
    <row r="675">
      <c r="A675" s="25" t="inlineStr">
        <is>
          <t>customobject_property_name</t>
        </is>
      </c>
      <c r="B675" s="29" t="inlineStr">
        <is>
          <t>Custom object property name · TEXT · HubSpot custom_object</t>
        </is>
      </c>
      <c r="C675" s="26" t="n"/>
      <c r="D675" s="27">
        <f>IF(AND($C675="x",$A675&lt;&gt;""),$A675,"")</f>
        <v/>
      </c>
    </row>
    <row r="676">
      <c r="A676" s="25" t="inlineStr">
        <is>
          <t>customobject_type</t>
        </is>
      </c>
      <c r="B676" s="29" t="inlineStr">
        <is>
          <t>Custom Object Type · TEXT · HubSpot custom_object</t>
        </is>
      </c>
      <c r="C676" s="26" t="n"/>
      <c r="D676" s="27">
        <f>IF(AND($C676="x",$A676&lt;&gt;""),$A676,"")</f>
        <v/>
      </c>
    </row>
    <row r="677">
      <c r="A677" s="25" t="inlineStr">
        <is>
          <t>customobject_updatedat</t>
        </is>
      </c>
      <c r="B677" s="29" t="inlineStr">
        <is>
          <t>Custom Object Updated At · TIMESTAMP · HubSpot custom_object</t>
        </is>
      </c>
      <c r="C677" s="26" t="n"/>
      <c r="D677" s="27">
        <f>IF(AND($C677="x",$A677&lt;&gt;""),$A677,"")</f>
        <v/>
      </c>
    </row>
    <row r="678">
      <c r="A678" s="25" t="inlineStr">
        <is>
          <t>deal_amount_in_home_currency</t>
        </is>
      </c>
      <c r="B678" s="29" t="inlineStr">
        <is>
          <t>Deal Amount in company currency · NUMERIC · HubSpot deal</t>
        </is>
      </c>
      <c r="C678" s="26" t="n"/>
      <c r="D678" s="27">
        <f>IF(AND($C678="x",$A678&lt;&gt;""),$A678,"")</f>
        <v/>
      </c>
    </row>
    <row r="679">
      <c r="A679" s="25" t="inlineStr">
        <is>
          <t>deal_associated_company_id</t>
        </is>
      </c>
      <c r="B679" s="29" t="inlineStr">
        <is>
          <t>Deal Associated Company ID · TEXT · HubSpot deal</t>
        </is>
      </c>
      <c r="C679" s="26" t="n"/>
      <c r="D679" s="27">
        <f>IF(AND($C679="x",$A679&lt;&gt;""),$A679,"")</f>
        <v/>
      </c>
    </row>
    <row r="680">
      <c r="A680" s="25" t="inlineStr">
        <is>
          <t>deal_closed_lost_reason</t>
        </is>
      </c>
      <c r="B680" s="29" t="inlineStr">
        <is>
          <t>Deal Closed Lost Reason · TEXT · HubSpot deal</t>
        </is>
      </c>
      <c r="C680" s="26" t="n"/>
      <c r="D680" s="27">
        <f>IF(AND($C680="x",$A680&lt;&gt;""),$A680,"")</f>
        <v/>
      </c>
    </row>
    <row r="681">
      <c r="A681" s="25" t="inlineStr">
        <is>
          <t>deal_closed_won_reason</t>
        </is>
      </c>
      <c r="B681" s="29" t="inlineStr">
        <is>
          <t>Deal Closed Won Reason · TEXT · HubSpot deal</t>
        </is>
      </c>
      <c r="C681" s="26" t="n"/>
      <c r="D681" s="27">
        <f>IF(AND($C681="x",$A681&lt;&gt;""),$A681,"")</f>
        <v/>
      </c>
    </row>
    <row r="682">
      <c r="A682" s="25" t="inlineStr">
        <is>
          <t>deal_count</t>
        </is>
      </c>
      <c r="B682" s="29" t="inlineStr">
        <is>
          <t>Deal count · NUMERIC · HubSpot deal</t>
        </is>
      </c>
      <c r="C682" s="26" t="n"/>
      <c r="D682" s="27">
        <f>IF(AND($C682="x",$A682&lt;&gt;""),$A682,"")</f>
        <v/>
      </c>
    </row>
    <row r="683">
      <c r="A683" s="25" t="inlineStr">
        <is>
          <t>deal_currency_code</t>
        </is>
      </c>
      <c r="B683" s="29" t="inlineStr">
        <is>
          <t>Deal Currency · TEXT · HubSpot deal</t>
        </is>
      </c>
      <c r="C683" s="26" t="n"/>
      <c r="D683" s="27">
        <f>IF(AND($C683="x",$A683&lt;&gt;""),$A683,"")</f>
        <v/>
      </c>
    </row>
    <row r="684">
      <c r="A684" s="25" t="inlineStr">
        <is>
          <t>deal_days_to_close</t>
        </is>
      </c>
      <c r="B684" s="29" t="inlineStr">
        <is>
          <t>Deal Days To Close · NUMERIC · HubSpot deal</t>
        </is>
      </c>
      <c r="C684" s="26" t="n"/>
      <c r="D684" s="27">
        <f>IF(AND($C684="x",$A684&lt;&gt;""),$A684,"")</f>
        <v/>
      </c>
    </row>
    <row r="685">
      <c r="A685" s="25" t="inlineStr">
        <is>
          <t>deal_dealtype</t>
        </is>
      </c>
      <c r="B685" s="29" t="inlineStr">
        <is>
          <t>Deal Type · TEXT · HubSpot deal</t>
        </is>
      </c>
      <c r="C685" s="26" t="n"/>
      <c r="D685" s="27">
        <f>IF(AND($C685="x",$A685&lt;&gt;""),$A685,"")</f>
        <v/>
      </c>
    </row>
    <row r="686">
      <c r="A686" s="25" t="inlineStr">
        <is>
          <t>deal_description</t>
        </is>
      </c>
      <c r="B686" s="29" t="inlineStr">
        <is>
          <t>Deal Description · TEXT · HubSpot deal</t>
        </is>
      </c>
      <c r="C686" s="26" t="n"/>
      <c r="D686" s="27">
        <f>IF(AND($C686="x",$A686&lt;&gt;""),$A686,"")</f>
        <v/>
      </c>
    </row>
    <row r="687">
      <c r="A687" s="25" t="inlineStr">
        <is>
          <t>deal_engagements_last_meeting_booked</t>
        </is>
      </c>
      <c r="B687" s="29" t="inlineStr">
        <is>
          <t>Deal Date of last meeting booked in meetings tool · TIMESTAMP · HubSpot deal</t>
        </is>
      </c>
      <c r="C687" s="26" t="n"/>
      <c r="D687" s="27">
        <f>IF(AND($C687="x",$A687&lt;&gt;""),$A687,"")</f>
        <v/>
      </c>
    </row>
    <row r="688">
      <c r="A688" s="25" t="inlineStr">
        <is>
          <t>deal_engagements_last_meeting_booked_campaign</t>
        </is>
      </c>
      <c r="B688" s="29" t="inlineStr">
        <is>
          <t>Deal Campaign of last booking in meetings tool · TEXT · HubSpot deal</t>
        </is>
      </c>
      <c r="C688" s="26" t="n"/>
      <c r="D688" s="27">
        <f>IF(AND($C688="x",$A688&lt;&gt;""),$A688,"")</f>
        <v/>
      </c>
    </row>
    <row r="689">
      <c r="A689" s="25" t="inlineStr">
        <is>
          <t>deal_engagements_last_meeting_booked_medium</t>
        </is>
      </c>
      <c r="B689" s="29" t="inlineStr">
        <is>
          <t>Deal Medium of last booking in meetings tool · TEXT · HubSpot deal</t>
        </is>
      </c>
      <c r="C689" s="26" t="n"/>
      <c r="D689" s="27">
        <f>IF(AND($C689="x",$A689&lt;&gt;""),$A689,"")</f>
        <v/>
      </c>
    </row>
    <row r="690">
      <c r="A690" s="25" t="inlineStr">
        <is>
          <t>deal_engagements_last_meeting_booked_source</t>
        </is>
      </c>
      <c r="B690" s="29" t="inlineStr">
        <is>
          <t>Deal Source of last booking in meetings tool · TEXT · HubSpot deal</t>
        </is>
      </c>
      <c r="C690" s="26" t="n"/>
      <c r="D690" s="27">
        <f>IF(AND($C690="x",$A690&lt;&gt;""),$A690,"")</f>
        <v/>
      </c>
    </row>
    <row r="691">
      <c r="A691" s="25" t="inlineStr">
        <is>
          <t>deal_hs_acv</t>
        </is>
      </c>
      <c r="B691" s="29" t="inlineStr">
        <is>
          <t>Deal Annual contract value · NUMERIC · HubSpot deal</t>
        </is>
      </c>
      <c r="C691" s="26" t="n"/>
      <c r="D691" s="27">
        <f>IF(AND($C691="x",$A691&lt;&gt;""),$A691,"")</f>
        <v/>
      </c>
    </row>
    <row r="692">
      <c r="A692" s="25" t="inlineStr">
        <is>
          <t>deal_hs_analytics_latest_source</t>
        </is>
      </c>
      <c r="B692" s="29" t="inlineStr">
        <is>
          <t>Deal Latest Analytics Source · TEXT · HubSpot deal</t>
        </is>
      </c>
      <c r="C692" s="26" t="n"/>
      <c r="D692" s="27">
        <f>IF(AND($C692="x",$A692&lt;&gt;""),$A692,"")</f>
        <v/>
      </c>
    </row>
    <row r="693">
      <c r="A693" s="25" t="inlineStr">
        <is>
          <t>deal_hs_analytics_latest_source_data_1</t>
        </is>
      </c>
      <c r="B693" s="29" t="inlineStr">
        <is>
          <t>Deal Latest Analytics Source Data 1 · TEXT · HubSpot deal</t>
        </is>
      </c>
      <c r="C693" s="26" t="n"/>
      <c r="D693" s="27">
        <f>IF(AND($C693="x",$A693&lt;&gt;""),$A693,"")</f>
        <v/>
      </c>
    </row>
    <row r="694">
      <c r="A694" s="25" t="inlineStr">
        <is>
          <t>deal_hs_analytics_latest_source_data_2</t>
        </is>
      </c>
      <c r="B694" s="29" t="inlineStr">
        <is>
          <t>Deal Latest Analytics Source Data 2 · TEXT · HubSpot deal</t>
        </is>
      </c>
      <c r="C694" s="26" t="n"/>
      <c r="D694" s="27">
        <f>IF(AND($C694="x",$A694&lt;&gt;""),$A694,"")</f>
        <v/>
      </c>
    </row>
    <row r="695">
      <c r="A695" s="25" t="inlineStr">
        <is>
          <t>deal_hs_analytics_source</t>
        </is>
      </c>
      <c r="B695" s="29" t="inlineStr">
        <is>
          <t>Deal Original Source Type · TEXT · HubSpot deal</t>
        </is>
      </c>
      <c r="C695" s="26" t="n"/>
      <c r="D695" s="27">
        <f>IF(AND($C695="x",$A695&lt;&gt;""),$A695,"")</f>
        <v/>
      </c>
    </row>
    <row r="696">
      <c r="A696" s="25" t="inlineStr">
        <is>
          <t>deal_hs_analytics_source_data_1</t>
        </is>
      </c>
      <c r="B696" s="29" t="inlineStr">
        <is>
          <t>Deal Original Source Data 1 · TEXT · HubSpot deal</t>
        </is>
      </c>
      <c r="C696" s="26" t="n"/>
      <c r="D696" s="27">
        <f>IF(AND($C696="x",$A696&lt;&gt;""),$A696,"")</f>
        <v/>
      </c>
    </row>
    <row r="697">
      <c r="A697" s="25" t="inlineStr">
        <is>
          <t>deal_hs_analytics_source_data_2</t>
        </is>
      </c>
      <c r="B697" s="29" t="inlineStr">
        <is>
          <t>Deal Original Source Data 2 · TEXT · HubSpot deal</t>
        </is>
      </c>
      <c r="C697" s="26" t="n"/>
      <c r="D697" s="27">
        <f>IF(AND($C697="x",$A697&lt;&gt;""),$A697,"")</f>
        <v/>
      </c>
    </row>
    <row r="698">
      <c r="A698" s="25" t="inlineStr">
        <is>
          <t>deal_hs_arr</t>
        </is>
      </c>
      <c r="B698" s="29" t="inlineStr">
        <is>
          <t>Deal Annual recurring revenue · NUMERIC · HubSpot deal</t>
        </is>
      </c>
      <c r="C698" s="26" t="n"/>
      <c r="D698" s="27">
        <f>IF(AND($C698="x",$A698&lt;&gt;""),$A698,"")</f>
        <v/>
      </c>
    </row>
    <row r="699">
      <c r="A699" s="25" t="inlineStr">
        <is>
          <t>deal_hs_closed_amount</t>
        </is>
      </c>
      <c r="B699" s="29" t="inlineStr">
        <is>
          <t>Deal Closed Amount · NUMERIC · HubSpot deal</t>
        </is>
      </c>
      <c r="C699" s="26" t="n"/>
      <c r="D699" s="27">
        <f>IF(AND($C699="x",$A699&lt;&gt;""),$A699,"")</f>
        <v/>
      </c>
    </row>
    <row r="700">
      <c r="A700" s="25" t="inlineStr">
        <is>
          <t>deal_hs_closed_amount_in_home_currency</t>
        </is>
      </c>
      <c r="B700" s="29" t="inlineStr">
        <is>
          <t>Deal Closed Amount In Home Currency · NUMERIC · HubSpot deal</t>
        </is>
      </c>
      <c r="C700" s="26" t="n"/>
      <c r="D700" s="27">
        <f>IF(AND($C700="x",$A700&lt;&gt;""),$A700,"")</f>
        <v/>
      </c>
    </row>
    <row r="701">
      <c r="A701" s="25" t="inlineStr">
        <is>
          <t>deal_hs_created_by_user_id</t>
        </is>
      </c>
      <c r="B701" s="29" t="inlineStr">
        <is>
          <t>Deal Created By User ID · TEXT · HubSpot deal</t>
        </is>
      </c>
      <c r="C701" s="26" t="n"/>
      <c r="D701" s="27">
        <f>IF(AND($C701="x",$A701&lt;&gt;""),$A701,"")</f>
        <v/>
      </c>
    </row>
    <row r="702">
      <c r="A702" s="25" t="inlineStr">
        <is>
          <t>deal_hs_deal_amount_calculation_preference</t>
        </is>
      </c>
      <c r="B702" s="29" t="inlineStr">
        <is>
          <t>Deal Amount Calculation Preference · TEXT · HubSpot deal</t>
        </is>
      </c>
      <c r="C702" s="26" t="n"/>
      <c r="D702" s="27">
        <f>IF(AND($C702="x",$A702&lt;&gt;""),$A702,"")</f>
        <v/>
      </c>
    </row>
    <row r="703">
      <c r="A703" s="25" t="inlineStr">
        <is>
          <t>deal_hs_deal_stage_probability</t>
        </is>
      </c>
      <c r="B703" s="29" t="inlineStr">
        <is>
          <t>Deal Stage Probability · NUMERIC · HubSpot deal</t>
        </is>
      </c>
      <c r="C703" s="26" t="n"/>
      <c r="D703" s="27">
        <f>IF(AND($C703="x",$A703&lt;&gt;""),$A703,"")</f>
        <v/>
      </c>
    </row>
    <row r="704">
      <c r="A704" s="25" t="inlineStr">
        <is>
          <t>deal_hs_forecast_amount</t>
        </is>
      </c>
      <c r="B704" s="29" t="inlineStr">
        <is>
          <t>Deal Forecast Amount · NUMERIC · HubSpot deal</t>
        </is>
      </c>
      <c r="C704" s="26" t="n"/>
      <c r="D704" s="27">
        <f>IF(AND($C704="x",$A704&lt;&gt;""),$A704,"")</f>
        <v/>
      </c>
    </row>
    <row r="705">
      <c r="A705" s="25" t="inlineStr">
        <is>
          <t>deal_hs_forecast_probability</t>
        </is>
      </c>
      <c r="B705" s="29" t="inlineStr">
        <is>
          <t>Deal Forecast Probability · NUMERIC · HubSpot deal</t>
        </is>
      </c>
      <c r="C705" s="26" t="n"/>
      <c r="D705" s="27">
        <f>IF(AND($C705="x",$A705&lt;&gt;""),$A705,"")</f>
        <v/>
      </c>
    </row>
    <row r="706">
      <c r="A706" s="25" t="inlineStr">
        <is>
          <t>deal_hs_is_closed</t>
        </is>
      </c>
      <c r="B706" s="29" t="inlineStr">
        <is>
          <t>Deal Is Closed · BOOLEAN · HubSpot deal</t>
        </is>
      </c>
      <c r="C706" s="26" t="n"/>
      <c r="D706" s="27">
        <f>IF(AND($C706="x",$A706&lt;&gt;""),$A706,"")</f>
        <v/>
      </c>
    </row>
    <row r="707">
      <c r="A707" s="25" t="inlineStr">
        <is>
          <t>deal_hs_is_closed_won</t>
        </is>
      </c>
      <c r="B707" s="29" t="inlineStr">
        <is>
          <t>Deal Is Closed Won · BOOLEAN · HubSpot deal</t>
        </is>
      </c>
      <c r="C707" s="26" t="n"/>
      <c r="D707" s="27">
        <f>IF(AND($C707="x",$A707&lt;&gt;""),$A707,"")</f>
        <v/>
      </c>
    </row>
    <row r="708">
      <c r="A708" s="25" t="inlineStr">
        <is>
          <t>deal_hs_lastmodifieddate</t>
        </is>
      </c>
      <c r="B708" s="29" t="inlineStr">
        <is>
          <t>Deal Last Modified Date · TIMESTAMP · HubSpot deal</t>
        </is>
      </c>
      <c r="C708" s="26" t="n"/>
      <c r="D708" s="27">
        <f>IF(AND($C708="x",$A708&lt;&gt;""),$A708,"")</f>
        <v/>
      </c>
    </row>
    <row r="709">
      <c r="A709" s="25" t="inlineStr">
        <is>
          <t>deal_hs_latest_meeting_activity</t>
        </is>
      </c>
      <c r="B709" s="29" t="inlineStr">
        <is>
          <t>Deal Latest Meeting Activity · TIMESTAMP · HubSpot deal</t>
        </is>
      </c>
      <c r="C709" s="26" t="n"/>
      <c r="D709" s="27">
        <f>IF(AND($C709="x",$A709&lt;&gt;""),$A709,"")</f>
        <v/>
      </c>
    </row>
    <row r="710">
      <c r="A710" s="25" t="inlineStr">
        <is>
          <t>deal_hs_manual_forecast_category</t>
        </is>
      </c>
      <c r="B710" s="29" t="inlineStr">
        <is>
          <t>Deal Forecast category · TEXT · HubSpot deal</t>
        </is>
      </c>
      <c r="C710" s="26" t="n"/>
      <c r="D710" s="27">
        <f>IF(AND($C710="x",$A710&lt;&gt;""),$A710,"")</f>
        <v/>
      </c>
    </row>
    <row r="711">
      <c r="A711" s="25" t="inlineStr">
        <is>
          <t>deal_hs_mrr</t>
        </is>
      </c>
      <c r="B711" s="29" t="inlineStr">
        <is>
          <t>Deal Monthly recurring revenue · NUMERIC · HubSpot deal</t>
        </is>
      </c>
      <c r="C711" s="26" t="n"/>
      <c r="D711" s="27">
        <f>IF(AND($C711="x",$A711&lt;&gt;""),$A711,"")</f>
        <v/>
      </c>
    </row>
    <row r="712">
      <c r="A712" s="25" t="inlineStr">
        <is>
          <t>deal_hs_next_step</t>
        </is>
      </c>
      <c r="B712" s="29" t="inlineStr">
        <is>
          <t>Deal Next step · TEXT · HubSpot deal</t>
        </is>
      </c>
      <c r="C712" s="26" t="n"/>
      <c r="D712" s="27">
        <f>IF(AND($C712="x",$A712&lt;&gt;""),$A712,"")</f>
        <v/>
      </c>
    </row>
    <row r="713">
      <c r="A713" s="25" t="inlineStr">
        <is>
          <t>deal_hs_priority</t>
        </is>
      </c>
      <c r="B713" s="29" t="inlineStr">
        <is>
          <t>Deal Priority · TEXT · HubSpot deal</t>
        </is>
      </c>
      <c r="C713" s="26" t="n"/>
      <c r="D713" s="27">
        <f>IF(AND($C713="x",$A713&lt;&gt;""),$A713,"")</f>
        <v/>
      </c>
    </row>
    <row r="714">
      <c r="A714" s="25" t="inlineStr">
        <is>
          <t>deal_hs_projected_amount</t>
        </is>
      </c>
      <c r="B714" s="29" t="inlineStr">
        <is>
          <t>Deal Projected Amount · NUMERIC · HubSpot deal</t>
        </is>
      </c>
      <c r="C714" s="26" t="n"/>
      <c r="D714" s="27">
        <f>IF(AND($C714="x",$A714&lt;&gt;""),$A714,"")</f>
        <v/>
      </c>
    </row>
    <row r="715">
      <c r="A715" s="25" t="inlineStr">
        <is>
          <t>deal_hs_projected_amount_in_home_currency</t>
        </is>
      </c>
      <c r="B715" s="29" t="inlineStr">
        <is>
          <t>Deal Projected Amount In Home Currency · NUMERIC · HubSpot deal</t>
        </is>
      </c>
      <c r="C715" s="26" t="n"/>
      <c r="D715" s="27">
        <f>IF(AND($C715="x",$A715&lt;&gt;""),$A715,"")</f>
        <v/>
      </c>
    </row>
    <row r="716">
      <c r="A716" s="25" t="inlineStr">
        <is>
          <t>deal_hs_tcv</t>
        </is>
      </c>
      <c r="B716" s="29" t="inlineStr">
        <is>
          <t>Deal Total contract value · NUMERIC · HubSpot deal</t>
        </is>
      </c>
      <c r="C716" s="26" t="n"/>
      <c r="D716" s="27">
        <f>IF(AND($C716="x",$A716&lt;&gt;""),$A716,"")</f>
        <v/>
      </c>
    </row>
    <row r="717">
      <c r="A717" s="25" t="inlineStr">
        <is>
          <t>deal_hs_updated_by_user_id</t>
        </is>
      </c>
      <c r="B717" s="29" t="inlineStr">
        <is>
          <t>Deal Updated By User ID · TEXT · HubSpot deal</t>
        </is>
      </c>
      <c r="C717" s="26" t="n"/>
      <c r="D717" s="27">
        <f>IF(AND($C717="x",$A717&lt;&gt;""),$A717,"")</f>
        <v/>
      </c>
    </row>
    <row r="718">
      <c r="A718" s="25" t="inlineStr">
        <is>
          <t>deal_hubspot_owner_assigneddate</t>
        </is>
      </c>
      <c r="B718" s="29" t="inlineStr">
        <is>
          <t>Deal Owner Assigned Date · TIMESTAMP · HubSpot deal</t>
        </is>
      </c>
      <c r="C718" s="26" t="n"/>
      <c r="D718" s="27">
        <f>IF(AND($C718="x",$A718&lt;&gt;""),$A718,"")</f>
        <v/>
      </c>
    </row>
    <row r="719">
      <c r="A719" s="25" t="inlineStr">
        <is>
          <t>deal_hubspot_owner_id</t>
        </is>
      </c>
      <c r="B719" s="29" t="inlineStr">
        <is>
          <t>Deal Owner ID · TEXT · HubSpot deal</t>
        </is>
      </c>
      <c r="C719" s="26" t="n"/>
      <c r="D719" s="27">
        <f>IF(AND($C719="x",$A719&lt;&gt;""),$A719,"")</f>
        <v/>
      </c>
    </row>
    <row r="720">
      <c r="A720" s="25" t="inlineStr">
        <is>
          <t>deal_hubspot_team_id</t>
        </is>
      </c>
      <c r="B720" s="29" t="inlineStr">
        <is>
          <t>Deal HubSpot Team · TEXT · HubSpot deal</t>
        </is>
      </c>
      <c r="C720" s="26" t="n"/>
      <c r="D720" s="27">
        <f>IF(AND($C720="x",$A720&lt;&gt;""),$A720,"")</f>
        <v/>
      </c>
    </row>
    <row r="721">
      <c r="A721" s="25" t="inlineStr">
        <is>
          <t>deal_notes_last_contacted</t>
        </is>
      </c>
      <c r="B721" s="29" t="inlineStr">
        <is>
          <t>Deal Last Contacted · TIMESTAMP · HubSpot deal</t>
        </is>
      </c>
      <c r="C721" s="26" t="n"/>
      <c r="D721" s="27">
        <f>IF(AND($C721="x",$A721&lt;&gt;""),$A721,"")</f>
        <v/>
      </c>
    </row>
    <row r="722">
      <c r="A722" s="25" t="inlineStr">
        <is>
          <t>deal_notes_last_updated</t>
        </is>
      </c>
      <c r="B722" s="29" t="inlineStr">
        <is>
          <t>Deal Last Activity Date · TIMESTAMP · HubSpot deal</t>
        </is>
      </c>
      <c r="C722" s="26" t="n"/>
      <c r="D722" s="27">
        <f>IF(AND($C722="x",$A722&lt;&gt;""),$A722,"")</f>
        <v/>
      </c>
    </row>
    <row r="723">
      <c r="A723" s="25" t="inlineStr">
        <is>
          <t>deal_notes_next_activity_date</t>
        </is>
      </c>
      <c r="B723" s="29" t="inlineStr">
        <is>
          <t>Deal Next Activity Date · TIMESTAMP · HubSpot deal</t>
        </is>
      </c>
      <c r="C723" s="26" t="n"/>
      <c r="D723" s="27">
        <f>IF(AND($C723="x",$A723&lt;&gt;""),$A723,"")</f>
        <v/>
      </c>
    </row>
    <row r="724">
      <c r="A724" s="25" t="inlineStr">
        <is>
          <t>deal_num_associated_contacts</t>
        </is>
      </c>
      <c r="B724" s="29" t="inlineStr">
        <is>
          <t>Deal Number of Contacts · NUMERIC · HubSpot deal</t>
        </is>
      </c>
      <c r="C724" s="26" t="n"/>
      <c r="D724" s="27">
        <f>IF(AND($C724="x",$A724&lt;&gt;""),$A724,"")</f>
        <v/>
      </c>
    </row>
    <row r="725">
      <c r="A725" s="25" t="inlineStr">
        <is>
          <t>deal_num_contacted_notes</t>
        </is>
      </c>
      <c r="B725" s="29" t="inlineStr">
        <is>
          <t>Deal Number of times contacted · NUMERIC · HubSpot deal</t>
        </is>
      </c>
      <c r="C725" s="26" t="n"/>
      <c r="D725" s="27">
        <f>IF(AND($C725="x",$A725&lt;&gt;""),$A725,"")</f>
        <v/>
      </c>
    </row>
    <row r="726">
      <c r="A726" s="25" t="inlineStr">
        <is>
          <t>deal_num_notes</t>
        </is>
      </c>
      <c r="B726" s="29" t="inlineStr">
        <is>
          <t>Deal Number of Sales Activities · NUMERIC · HubSpot deal</t>
        </is>
      </c>
      <c r="C726" s="26" t="n"/>
      <c r="D726" s="27">
        <f>IF(AND($C726="x",$A726&lt;&gt;""),$A726,"")</f>
        <v/>
      </c>
    </row>
    <row r="727">
      <c r="A727" s="25" t="inlineStr">
        <is>
          <t>email_bounced</t>
        </is>
      </c>
      <c r="B727" s="29" t="inlineStr">
        <is>
          <t>Email engagement bounced · NUMERIC · HubSpot email</t>
        </is>
      </c>
      <c r="C727" s="26" t="n"/>
      <c r="D727" s="27">
        <f>IF(AND($C727="x",$A727&lt;&gt;""),$A727,"")</f>
        <v/>
      </c>
    </row>
    <row r="728">
      <c r="A728" s="25" t="inlineStr">
        <is>
          <t>email_clicked</t>
        </is>
      </c>
      <c r="B728" s="29" t="inlineStr">
        <is>
          <t>Email engagement clicks · NUMERIC · HubSpot email</t>
        </is>
      </c>
      <c r="C728" s="26" t="n"/>
      <c r="D728" s="27">
        <f>IF(AND($C728="x",$A728&lt;&gt;""),$A728,"")</f>
        <v/>
      </c>
    </row>
    <row r="729">
      <c r="A729" s="25" t="inlineStr">
        <is>
          <t>email_clicked_on_link</t>
        </is>
      </c>
      <c r="B729" s="29" t="inlineStr">
        <is>
          <t>Email engagement click on identified link · NUMERIC · HubSpot email</t>
        </is>
      </c>
      <c r="C729" s="26" t="n"/>
      <c r="D729" s="27">
        <f>IF(AND($C729="x",$A729&lt;&gt;""),$A729,"")</f>
        <v/>
      </c>
    </row>
    <row r="730">
      <c r="A730" s="25" t="inlineStr">
        <is>
          <t>email_count</t>
        </is>
      </c>
      <c r="B730" s="29" t="inlineStr">
        <is>
          <t>Email count · NUMERIC · HubSpot email</t>
        </is>
      </c>
      <c r="C730" s="26" t="n"/>
      <c r="D730" s="27">
        <f>IF(AND($C730="x",$A730&lt;&gt;""),$A730,"")</f>
        <v/>
      </c>
    </row>
    <row r="731">
      <c r="A731" s="25" t="inlineStr">
        <is>
          <t>email_deferred</t>
        </is>
      </c>
      <c r="B731" s="29" t="inlineStr">
        <is>
          <t>Email engagement deferred · NUMERIC · HubSpot email</t>
        </is>
      </c>
      <c r="C731" s="26" t="n"/>
      <c r="D731" s="27">
        <f>IF(AND($C731="x",$A731&lt;&gt;""),$A731,"")</f>
        <v/>
      </c>
    </row>
    <row r="732">
      <c r="A732" s="25" t="inlineStr">
        <is>
          <t>email_delivered</t>
        </is>
      </c>
      <c r="B732" s="29" t="inlineStr">
        <is>
          <t>Email engagement delivered · NUMERIC · HubSpot email</t>
        </is>
      </c>
      <c r="C732" s="26" t="n"/>
      <c r="D732" s="27">
        <f>IF(AND($C732="x",$A732&lt;&gt;""),$A732,"")</f>
        <v/>
      </c>
    </row>
    <row r="733">
      <c r="A733" s="25" t="inlineStr">
        <is>
          <t>email_dropped</t>
        </is>
      </c>
      <c r="B733" s="29" t="inlineStr">
        <is>
          <t>Email engagement dropped · NUMERIC · HubSpot email</t>
        </is>
      </c>
      <c r="C733" s="26" t="n"/>
      <c r="D733" s="27">
        <f>IF(AND($C733="x",$A733&lt;&gt;""),$A733,"")</f>
        <v/>
      </c>
    </row>
    <row r="734">
      <c r="A734" s="25" t="inlineStr">
        <is>
          <t>email_errored</t>
        </is>
      </c>
      <c r="B734" s="29" t="inlineStr">
        <is>
          <t>Email engagement error · NUMERIC · HubSpot email</t>
        </is>
      </c>
      <c r="C734" s="26" t="n"/>
      <c r="D734" s="27">
        <f>IF(AND($C734="x",$A734&lt;&gt;""),$A734,"")</f>
        <v/>
      </c>
    </row>
    <row r="735">
      <c r="A735" s="25" t="inlineStr">
        <is>
          <t>email_event_created</t>
        </is>
      </c>
      <c r="B735" s="29" t="inlineStr">
        <is>
          <t>Email engagement timestamp · TIMESTAMP · HubSpot email</t>
        </is>
      </c>
      <c r="C735" s="26" t="n"/>
      <c r="D735" s="27">
        <f>IF(AND($C735="x",$A735&lt;&gt;""),$A735,"")</f>
        <v/>
      </c>
    </row>
    <row r="736">
      <c r="A736" s="25" t="inlineStr">
        <is>
          <t>email_forwarded</t>
        </is>
      </c>
      <c r="B736" s="29" t="inlineStr">
        <is>
          <t>Email engagement forwarded · NUMERIC · HubSpot email</t>
        </is>
      </c>
      <c r="C736" s="26" t="n"/>
      <c r="D736" s="27">
        <f>IF(AND($C736="x",$A736&lt;&gt;""),$A736,"")</f>
        <v/>
      </c>
    </row>
    <row r="737">
      <c r="A737" s="25" t="inlineStr">
        <is>
          <t>email_id</t>
        </is>
      </c>
      <c r="B737" s="29" t="inlineStr">
        <is>
          <t>Email ID · TEXT · HubSpot email</t>
        </is>
      </c>
      <c r="C737" s="26" t="n"/>
      <c r="D737" s="27">
        <f>IF(AND($C737="x",$A737&lt;&gt;""),$A737,"")</f>
        <v/>
      </c>
    </row>
    <row r="738">
      <c r="A738" s="25" t="inlineStr">
        <is>
          <t>email_mta_dropped</t>
        </is>
      </c>
      <c r="B738" s="29" t="inlineStr">
        <is>
          <t>Email engagement mta dropped · NUMERIC · HubSpot email</t>
        </is>
      </c>
      <c r="C738" s="26" t="n"/>
      <c r="D738" s="27">
        <f>IF(AND($C738="x",$A738&lt;&gt;""),$A738,"")</f>
        <v/>
      </c>
    </row>
    <row r="739">
      <c r="A739" s="25" t="inlineStr">
        <is>
          <t>email_opened</t>
        </is>
      </c>
      <c r="B739" s="29" t="inlineStr">
        <is>
          <t>Email engagement opened · NUMERIC · HubSpot email</t>
        </is>
      </c>
      <c r="C739" s="26" t="n"/>
      <c r="D739" s="27">
        <f>IF(AND($C739="x",$A739&lt;&gt;""),$A739,"")</f>
        <v/>
      </c>
    </row>
    <row r="740">
      <c r="A740" s="25" t="inlineStr">
        <is>
          <t>email_optinchange</t>
        </is>
      </c>
      <c r="B740" s="29" t="inlineStr">
        <is>
          <t>Email engagement spam opt in change · NUMERIC · HubSpot email</t>
        </is>
      </c>
      <c r="C740" s="26" t="n"/>
      <c r="D740" s="27">
        <f>IF(AND($C740="x",$A740&lt;&gt;""),$A740,"")</f>
        <v/>
      </c>
    </row>
    <row r="741">
      <c r="A741" s="25" t="inlineStr">
        <is>
          <t>email_processed</t>
        </is>
      </c>
      <c r="B741" s="29" t="inlineStr">
        <is>
          <t>Email engagement processed · NUMERIC · HubSpot email</t>
        </is>
      </c>
      <c r="C741" s="26" t="n"/>
      <c r="D741" s="27">
        <f>IF(AND($C741="x",$A741&lt;&gt;""),$A741,"")</f>
        <v/>
      </c>
    </row>
    <row r="742">
      <c r="A742" s="25" t="inlineStr">
        <is>
          <t>email_recipient</t>
        </is>
      </c>
      <c r="B742" s="29" t="inlineStr">
        <is>
          <t>Email recipient · TEXT · HubSpot email</t>
        </is>
      </c>
      <c r="C742" s="26" t="n"/>
      <c r="D742" s="27">
        <f>IF(AND($C742="x",$A742&lt;&gt;""),$A742,"")</f>
        <v/>
      </c>
    </row>
    <row r="743">
      <c r="A743" s="25" t="inlineStr">
        <is>
          <t>email_replied</t>
        </is>
      </c>
      <c r="B743" s="29" t="inlineStr">
        <is>
          <t>Email engagement replied · NUMERIC · HubSpot email</t>
        </is>
      </c>
      <c r="C743" s="26" t="n"/>
      <c r="D743" s="27">
        <f>IF(AND($C743="x",$A743&lt;&gt;""),$A743,"")</f>
        <v/>
      </c>
    </row>
    <row r="744">
      <c r="A744" s="25" t="inlineStr">
        <is>
          <t>email_selected</t>
        </is>
      </c>
      <c r="B744" s="29" t="inlineStr">
        <is>
          <t>Email engagement selected · NUMERIC · HubSpot email</t>
        </is>
      </c>
      <c r="C744" s="26" t="n"/>
      <c r="D744" s="27">
        <f>IF(AND($C744="x",$A744&lt;&gt;""),$A744,"")</f>
        <v/>
      </c>
    </row>
    <row r="745">
      <c r="A745" s="25" t="inlineStr">
        <is>
          <t>email_sent</t>
        </is>
      </c>
      <c r="B745" s="29" t="inlineStr">
        <is>
          <t>Email engagement sent · NUMERIC · HubSpot email</t>
        </is>
      </c>
      <c r="C745" s="26" t="n"/>
      <c r="D745" s="27">
        <f>IF(AND($C745="x",$A745&lt;&gt;""),$A745,"")</f>
        <v/>
      </c>
    </row>
    <row r="746">
      <c r="A746" s="25" t="inlineStr">
        <is>
          <t>email_spamreported</t>
        </is>
      </c>
      <c r="B746" s="29" t="inlineStr">
        <is>
          <t>Email engagement spam reported · NUMERIC · HubSpot email</t>
        </is>
      </c>
      <c r="C746" s="26" t="n"/>
      <c r="D746" s="27">
        <f>IF(AND($C746="x",$A746&lt;&gt;""),$A746,"")</f>
        <v/>
      </c>
    </row>
    <row r="747">
      <c r="A747" s="25" t="inlineStr">
        <is>
          <t>email_statuschange</t>
        </is>
      </c>
      <c r="B747" s="29" t="inlineStr">
        <is>
          <t>Email engagement status changed · NUMERIC · HubSpot email</t>
        </is>
      </c>
      <c r="C747" s="26" t="n"/>
      <c r="D747" s="27">
        <f>IF(AND($C747="x",$A747&lt;&gt;""),$A747,"")</f>
        <v/>
      </c>
    </row>
    <row r="748">
      <c r="A748" s="25" t="inlineStr">
        <is>
          <t>email_suppressed</t>
        </is>
      </c>
      <c r="B748" s="29" t="inlineStr">
        <is>
          <t>Email engagement suppressed · NUMERIC · HubSpot email</t>
        </is>
      </c>
      <c r="C748" s="26" t="n"/>
      <c r="D748" s="27">
        <f>IF(AND($C748="x",$A748&lt;&gt;""),$A748,"")</f>
        <v/>
      </c>
    </row>
    <row r="749">
      <c r="A749" s="25" t="inlineStr">
        <is>
          <t>email_unbounced</t>
        </is>
      </c>
      <c r="B749" s="29" t="inlineStr">
        <is>
          <t>Email engagement unbounced · NUMERIC · HubSpot email</t>
        </is>
      </c>
      <c r="C749" s="26" t="n"/>
      <c r="D749" s="27">
        <f>IF(AND($C749="x",$A749&lt;&gt;""),$A749,"")</f>
        <v/>
      </c>
    </row>
    <row r="750">
      <c r="A750" s="25" t="inlineStr">
        <is>
          <t>email_unsubscribed</t>
        </is>
      </c>
      <c r="B750" s="29" t="inlineStr">
        <is>
          <t>Email engagement unsubscribed · NUMERIC · HubSpot email</t>
        </is>
      </c>
      <c r="C750" s="26" t="n"/>
      <c r="D750" s="27">
        <f>IF(AND($C750="x",$A750&lt;&gt;""),$A750,"")</f>
        <v/>
      </c>
    </row>
    <row r="751">
      <c r="A751" s="25" t="inlineStr">
        <is>
          <t>emailstats_aggregations_counters_bounce</t>
        </is>
      </c>
      <c r="B751" s="29" t="inlineStr">
        <is>
          <t>Emailstats  Aggregations  Counters  Bounce · NUMERIC · HubSpot emailstats</t>
        </is>
      </c>
      <c r="C751" s="26" t="n"/>
      <c r="D751" s="27">
        <f>IF(AND($C751="x",$A751&lt;&gt;""),$A751,"")</f>
        <v/>
      </c>
    </row>
    <row r="752">
      <c r="A752" s="25" t="inlineStr">
        <is>
          <t>emailstats_aggregations_counters_click</t>
        </is>
      </c>
      <c r="B752" s="29" t="inlineStr">
        <is>
          <t>Emailstats  Aggregations  Counters  Click · NUMERIC · HubSpot emailstats</t>
        </is>
      </c>
      <c r="C752" s="26" t="n"/>
      <c r="D752" s="27">
        <f>IF(AND($C752="x",$A752&lt;&gt;""),$A752,"")</f>
        <v/>
      </c>
    </row>
    <row r="753">
      <c r="A753" s="25" t="inlineStr">
        <is>
          <t>emailstats_aggregations_counters_contactslost</t>
        </is>
      </c>
      <c r="B753" s="29" t="inlineStr">
        <is>
          <t>Emailstats  Aggregations  Counters  Contactslost · NUMERIC · HubSpot emailstats</t>
        </is>
      </c>
      <c r="C753" s="26" t="n"/>
      <c r="D753" s="27">
        <f>IF(AND($C753="x",$A753&lt;&gt;""),$A753,"")</f>
        <v/>
      </c>
    </row>
    <row r="754">
      <c r="A754" s="25" t="inlineStr">
        <is>
          <t>emailstats_aggregations_counters_delivered</t>
        </is>
      </c>
      <c r="B754" s="29" t="inlineStr">
        <is>
          <t>Emailstats  Aggregations  Counters  Delivered · NUMERIC · HubSpot emailstats</t>
        </is>
      </c>
      <c r="C754" s="26" t="n"/>
      <c r="D754" s="27">
        <f>IF(AND($C754="x",$A754&lt;&gt;""),$A754,"")</f>
        <v/>
      </c>
    </row>
    <row r="755">
      <c r="A755" s="25" t="inlineStr">
        <is>
          <t>emailstats_aggregations_counters_dropped</t>
        </is>
      </c>
      <c r="B755" s="29" t="inlineStr">
        <is>
          <t>Emailstats  Aggregations  Counters  Dropped · NUMERIC · HubSpot emailstats</t>
        </is>
      </c>
      <c r="C755" s="26" t="n"/>
      <c r="D755" s="27">
        <f>IF(AND($C755="x",$A755&lt;&gt;""),$A755,"")</f>
        <v/>
      </c>
    </row>
    <row r="756">
      <c r="A756" s="25" t="inlineStr">
        <is>
          <t>emailstats_aggregations_counters_hardbounced</t>
        </is>
      </c>
      <c r="B756" s="29" t="inlineStr">
        <is>
          <t>Emailstats  Aggregations  Counters  Hardbounced · NUMERIC · HubSpot emailstats</t>
        </is>
      </c>
      <c r="C756" s="26" t="n"/>
      <c r="D756" s="27">
        <f>IF(AND($C756="x",$A756&lt;&gt;""),$A756,"")</f>
        <v/>
      </c>
    </row>
    <row r="757">
      <c r="A757" s="25" t="inlineStr">
        <is>
          <t>emailstats_aggregations_counters_notsent</t>
        </is>
      </c>
      <c r="B757" s="29" t="inlineStr">
        <is>
          <t>Emailstats  Aggregations  Counters  Notsent · NUMERIC · HubSpot emailstats</t>
        </is>
      </c>
      <c r="C757" s="26" t="n"/>
      <c r="D757" s="27">
        <f>IF(AND($C757="x",$A757&lt;&gt;""),$A757,"")</f>
        <v/>
      </c>
    </row>
    <row r="758">
      <c r="A758" s="25" t="inlineStr">
        <is>
          <t>emailstats_aggregations_counters_open</t>
        </is>
      </c>
      <c r="B758" s="29" t="inlineStr">
        <is>
          <t>Emailstats  Aggregations  Counters  Open · NUMERIC · HubSpot emailstats</t>
        </is>
      </c>
      <c r="C758" s="26" t="n"/>
      <c r="D758" s="27">
        <f>IF(AND($C758="x",$A758&lt;&gt;""),$A758,"")</f>
        <v/>
      </c>
    </row>
    <row r="759">
      <c r="A759" s="25" t="inlineStr">
        <is>
          <t>emailstats_aggregations_counters_pending</t>
        </is>
      </c>
      <c r="B759" s="29" t="inlineStr">
        <is>
          <t>Emailstats  Aggregations  Counters  Pending · NUMERIC · HubSpot emailstats</t>
        </is>
      </c>
      <c r="C759" s="26" t="n"/>
      <c r="D759" s="27">
        <f>IF(AND($C759="x",$A759&lt;&gt;""),$A759,"")</f>
        <v/>
      </c>
    </row>
    <row r="760">
      <c r="A760" s="25" t="inlineStr">
        <is>
          <t>emailstats_aggregations_counters_reply</t>
        </is>
      </c>
      <c r="B760" s="29" t="inlineStr">
        <is>
          <t>Emailstats  Aggregations  Counters  Reply · NUMERIC · HubSpot emailstats</t>
        </is>
      </c>
      <c r="C760" s="26" t="n"/>
      <c r="D760" s="27">
        <f>IF(AND($C760="x",$A760&lt;&gt;""),$A760,"")</f>
        <v/>
      </c>
    </row>
    <row r="761">
      <c r="A761" s="25" t="inlineStr">
        <is>
          <t>emailstats_aggregations_counters_selected</t>
        </is>
      </c>
      <c r="B761" s="29" t="inlineStr">
        <is>
          <t>Emailstats  Aggregations  Counters  Selected · NUMERIC · HubSpot emailstats</t>
        </is>
      </c>
      <c r="C761" s="26" t="n"/>
      <c r="D761" s="27">
        <f>IF(AND($C761="x",$A761&lt;&gt;""),$A761,"")</f>
        <v/>
      </c>
    </row>
    <row r="762">
      <c r="A762" s="25" t="inlineStr">
        <is>
          <t>emailstats_aggregations_counters_sent</t>
        </is>
      </c>
      <c r="B762" s="29" t="inlineStr">
        <is>
          <t>Emailstats  Aggregations  Counters  Sent · NUMERIC · HubSpot emailstats</t>
        </is>
      </c>
      <c r="C762" s="26" t="n"/>
      <c r="D762" s="27">
        <f>IF(AND($C762="x",$A762&lt;&gt;""),$A762,"")</f>
        <v/>
      </c>
    </row>
    <row r="763">
      <c r="A763" s="25" t="inlineStr">
        <is>
          <t>emailstats_aggregations_counters_softbounced</t>
        </is>
      </c>
      <c r="B763" s="29" t="inlineStr">
        <is>
          <t>Emailstats  Aggregations  Counters  Softbounced · NUMERIC · HubSpot emailstats</t>
        </is>
      </c>
      <c r="C763" s="26" t="n"/>
      <c r="D763" s="27">
        <f>IF(AND($C763="x",$A763&lt;&gt;""),$A763,"")</f>
        <v/>
      </c>
    </row>
    <row r="764">
      <c r="A764" s="25" t="inlineStr">
        <is>
          <t>emailstats_aggregations_counters_spamreport</t>
        </is>
      </c>
      <c r="B764" s="29" t="inlineStr">
        <is>
          <t>Emailstats  Aggregations  Counters  Spamreport · NUMERIC · HubSpot emailstats</t>
        </is>
      </c>
      <c r="C764" s="26" t="n"/>
      <c r="D764" s="27">
        <f>IF(AND($C764="x",$A764&lt;&gt;""),$A764,"")</f>
        <v/>
      </c>
    </row>
    <row r="765">
      <c r="A765" s="25" t="inlineStr">
        <is>
          <t>emailstats_aggregations_counters_suppressed</t>
        </is>
      </c>
      <c r="B765" s="29" t="inlineStr">
        <is>
          <t>Emailstats  Aggregations  Counters  Suppressed · NUMERIC · HubSpot emailstats</t>
        </is>
      </c>
      <c r="C765" s="26" t="n"/>
      <c r="D765" s="27">
        <f>IF(AND($C765="x",$A765&lt;&gt;""),$A765,"")</f>
        <v/>
      </c>
    </row>
    <row r="766">
      <c r="A766" s="25" t="inlineStr">
        <is>
          <t>emailstats_aggregations_counters_unsubscribed</t>
        </is>
      </c>
      <c r="B766" s="29" t="inlineStr">
        <is>
          <t>Emailstats  Aggregations  Counters  Unsubscribed · NUMERIC · HubSpot emailstats</t>
        </is>
      </c>
      <c r="C766" s="26" t="n"/>
      <c r="D766" s="27">
        <f>IF(AND($C766="x",$A766&lt;&gt;""),$A766,"")</f>
        <v/>
      </c>
    </row>
    <row r="767">
      <c r="A767" s="25" t="inlineStr">
        <is>
          <t>emailstats_aggregations_devicebreakdown_click_device_type_computer</t>
        </is>
      </c>
      <c r="B767" s="29" t="inlineStr">
        <is>
          <t>Emailstats  Aggregations  Devicebreakdown  Click Device Type  Computer · NUMERIC · HubSpot emailstats</t>
        </is>
      </c>
      <c r="C767" s="26" t="n"/>
      <c r="D767" s="27">
        <f>IF(AND($C767="x",$A767&lt;&gt;""),$A767,"")</f>
        <v/>
      </c>
    </row>
    <row r="768">
      <c r="A768" s="25" t="inlineStr">
        <is>
          <t>emailstats_aggregations_devicebreakdown_click_device_type_mobile</t>
        </is>
      </c>
      <c r="B768" s="29" t="inlineStr">
        <is>
          <t>Emailstats  Aggregations  Devicebreakdown  Click Device Type  Mobile · NUMERIC · HubSpot emailstats</t>
        </is>
      </c>
      <c r="C768" s="26" t="n"/>
      <c r="D768" s="27">
        <f>IF(AND($C768="x",$A768&lt;&gt;""),$A768,"")</f>
        <v/>
      </c>
    </row>
    <row r="769">
      <c r="A769" s="25" t="inlineStr">
        <is>
          <t>emailstats_aggregations_devicebreakdown_click_device_type_unknown</t>
        </is>
      </c>
      <c r="B769" s="29" t="inlineStr">
        <is>
          <t>Emailstats  Aggregations  Devicebreakdown  Click Device Type  Unknown · NUMERIC · HubSpot emailstats</t>
        </is>
      </c>
      <c r="C769" s="26" t="n"/>
      <c r="D769" s="27">
        <f>IF(AND($C769="x",$A769&lt;&gt;""),$A769,"")</f>
        <v/>
      </c>
    </row>
    <row r="770">
      <c r="A770" s="25" t="inlineStr">
        <is>
          <t>emailstats_aggregations_devicebreakdown_open_device_type_computer</t>
        </is>
      </c>
      <c r="B770" s="29" t="inlineStr">
        <is>
          <t>Emailstats  Aggregations  Devicebreakdown  Open Device Type  Computer · NUMERIC · HubSpot emailstats</t>
        </is>
      </c>
      <c r="C770" s="26" t="n"/>
      <c r="D770" s="27">
        <f>IF(AND($C770="x",$A770&lt;&gt;""),$A770,"")</f>
        <v/>
      </c>
    </row>
    <row r="771">
      <c r="A771" s="25" t="inlineStr">
        <is>
          <t>emailstats_aggregations_devicebreakdown_open_device_type_mobile</t>
        </is>
      </c>
      <c r="B771" s="29" t="inlineStr">
        <is>
          <t>Emailstats  Aggregations  Devicebreakdown  Open Device Type  Mobile · NUMERIC · HubSpot emailstats</t>
        </is>
      </c>
      <c r="C771" s="26" t="n"/>
      <c r="D771" s="27">
        <f>IF(AND($C771="x",$A771&lt;&gt;""),$A771,"")</f>
        <v/>
      </c>
    </row>
    <row r="772">
      <c r="A772" s="25" t="inlineStr">
        <is>
          <t>emailstats_aggregations_devicebreakdown_open_device_type_unknown</t>
        </is>
      </c>
      <c r="B772" s="29" t="inlineStr">
        <is>
          <t>Emailstats  Aggregations  Devicebreakdown  Open Device Type  Unknown · NUMERIC · HubSpot emailstats</t>
        </is>
      </c>
      <c r="C772" s="26" t="n"/>
      <c r="D772" s="27">
        <f>IF(AND($C772="x",$A772&lt;&gt;""),$A772,"")</f>
        <v/>
      </c>
    </row>
    <row r="773">
      <c r="A773" s="25" t="inlineStr">
        <is>
          <t>emailstats_aggregations_qualifierstats</t>
        </is>
      </c>
      <c r="B773" s="29" t="inlineStr">
        <is>
          <t>Emailstats  Aggregations  Qualifierstats · NUMERIC · HubSpot emailstats</t>
        </is>
      </c>
      <c r="C773" s="26" t="n"/>
      <c r="D773" s="27">
        <f>IF(AND($C773="x",$A773&lt;&gt;""),$A773,"")</f>
        <v/>
      </c>
    </row>
    <row r="774">
      <c r="A774" s="25" t="inlineStr">
        <is>
          <t>emailstats_aggregations_ratios_bounceratio</t>
        </is>
      </c>
      <c r="B774" s="29" t="inlineStr">
        <is>
          <t>Emailstats  Aggregations  Ratios  Bounceratio · PERCENT · HubSpot emailstats</t>
        </is>
      </c>
      <c r="C774" s="26" t="n"/>
      <c r="D774" s="27">
        <f>IF(AND($C774="x",$A774&lt;&gt;""),$A774,"")</f>
        <v/>
      </c>
    </row>
    <row r="775">
      <c r="A775" s="25" t="inlineStr">
        <is>
          <t>emailstats_aggregations_ratios_clickratio</t>
        </is>
      </c>
      <c r="B775" s="29" t="inlineStr">
        <is>
          <t>Emailstats  Aggregations  Ratios  Clickratio · PERCENT · HubSpot emailstats</t>
        </is>
      </c>
      <c r="C775" s="26" t="n"/>
      <c r="D775" s="27">
        <f>IF(AND($C775="x",$A775&lt;&gt;""),$A775,"")</f>
        <v/>
      </c>
    </row>
    <row r="776">
      <c r="A776" s="25" t="inlineStr">
        <is>
          <t>emailstats_aggregations_ratios_clickthroughratio</t>
        </is>
      </c>
      <c r="B776" s="29" t="inlineStr">
        <is>
          <t>Emailstats  Aggregations  Ratios  Clickthroughratio · PERCENT · HubSpot emailstats</t>
        </is>
      </c>
      <c r="C776" s="26" t="n"/>
      <c r="D776" s="27">
        <f>IF(AND($C776="x",$A776&lt;&gt;""),$A776,"")</f>
        <v/>
      </c>
    </row>
    <row r="777">
      <c r="A777" s="25" t="inlineStr">
        <is>
          <t>emailstats_aggregations_ratios_contactslostratio</t>
        </is>
      </c>
      <c r="B777" s="29" t="inlineStr">
        <is>
          <t>Emailstats  Aggregations  Ratios  Contactslostratio · PERCENT · HubSpot emailstats</t>
        </is>
      </c>
      <c r="C777" s="26" t="n"/>
      <c r="D777" s="27">
        <f>IF(AND($C777="x",$A777&lt;&gt;""),$A777,"")</f>
        <v/>
      </c>
    </row>
    <row r="778">
      <c r="A778" s="25" t="inlineStr">
        <is>
          <t>emailstats_aggregations_ratios_deliveredratio</t>
        </is>
      </c>
      <c r="B778" s="29" t="inlineStr">
        <is>
          <t>Emailstats  Aggregations  Ratios  Deliveredratio · PERCENT · HubSpot emailstats</t>
        </is>
      </c>
      <c r="C778" s="26" t="n"/>
      <c r="D778" s="27">
        <f>IF(AND($C778="x",$A778&lt;&gt;""),$A778,"")</f>
        <v/>
      </c>
    </row>
    <row r="779">
      <c r="A779" s="25" t="inlineStr">
        <is>
          <t>emailstats_aggregations_ratios_hardbounceratio</t>
        </is>
      </c>
      <c r="B779" s="29" t="inlineStr">
        <is>
          <t>Emailstats  Aggregations  Ratios  Hardbounceratio · PERCENT · HubSpot emailstats</t>
        </is>
      </c>
      <c r="C779" s="26" t="n"/>
      <c r="D779" s="27">
        <f>IF(AND($C779="x",$A779&lt;&gt;""),$A779,"")</f>
        <v/>
      </c>
    </row>
    <row r="780">
      <c r="A780" s="25" t="inlineStr">
        <is>
          <t>emailstats_aggregations_ratios_notsentratio</t>
        </is>
      </c>
      <c r="B780" s="29" t="inlineStr">
        <is>
          <t>Emailstats  Aggregations  Ratios  Notsentratio · NUMERIC · HubSpot emailstats</t>
        </is>
      </c>
      <c r="C780" s="26" t="n"/>
      <c r="D780" s="27">
        <f>IF(AND($C780="x",$A780&lt;&gt;""),$A780,"")</f>
        <v/>
      </c>
    </row>
    <row r="781">
      <c r="A781" s="25" t="inlineStr">
        <is>
          <t>emailstats_aggregations_ratios_openratio</t>
        </is>
      </c>
      <c r="B781" s="29" t="inlineStr">
        <is>
          <t>Emailstats  Aggregations  Ratios  Openratio · PERCENT · HubSpot emailstats</t>
        </is>
      </c>
      <c r="C781" s="26" t="n"/>
      <c r="D781" s="27">
        <f>IF(AND($C781="x",$A781&lt;&gt;""),$A781,"")</f>
        <v/>
      </c>
    </row>
    <row r="782">
      <c r="A782" s="25" t="inlineStr">
        <is>
          <t>emailstats_aggregations_ratios_pendingratio</t>
        </is>
      </c>
      <c r="B782" s="29" t="inlineStr">
        <is>
          <t>Emailstats  Aggregations  Ratios  Pendingratio · PERCENT · HubSpot emailstats</t>
        </is>
      </c>
      <c r="C782" s="26" t="n"/>
      <c r="D782" s="27">
        <f>IF(AND($C782="x",$A782&lt;&gt;""),$A782,"")</f>
        <v/>
      </c>
    </row>
    <row r="783">
      <c r="A783" s="25" t="inlineStr">
        <is>
          <t>emailstats_aggregations_ratios_replyratio</t>
        </is>
      </c>
      <c r="B783" s="29" t="inlineStr">
        <is>
          <t>Emailstats  Aggregations  Ratios  Replyratio · PERCENT · HubSpot emailstats</t>
        </is>
      </c>
      <c r="C783" s="26" t="n"/>
      <c r="D783" s="27">
        <f>IF(AND($C783="x",$A783&lt;&gt;""),$A783,"")</f>
        <v/>
      </c>
    </row>
    <row r="784">
      <c r="A784" s="25" t="inlineStr">
        <is>
          <t>emailstats_aggregations_ratios_softbounceratio</t>
        </is>
      </c>
      <c r="B784" s="29" t="inlineStr">
        <is>
          <t>Emailstats  Aggregations  Ratios  Softbounceratio · PERCENT · HubSpot emailstats</t>
        </is>
      </c>
      <c r="C784" s="26" t="n"/>
      <c r="D784" s="27">
        <f>IF(AND($C784="x",$A784&lt;&gt;""),$A784,"")</f>
        <v/>
      </c>
    </row>
    <row r="785">
      <c r="A785" s="25" t="inlineStr">
        <is>
          <t>emailstats_aggregations_ratios_spamreportratio</t>
        </is>
      </c>
      <c r="B785" s="29" t="inlineStr">
        <is>
          <t>Emailstats  Aggregations  Ratios  Spamreportratio · PERCENT · HubSpot emailstats</t>
        </is>
      </c>
      <c r="C785" s="26" t="n"/>
      <c r="D785" s="27">
        <f>IF(AND($C785="x",$A785&lt;&gt;""),$A785,"")</f>
        <v/>
      </c>
    </row>
    <row r="786">
      <c r="A786" s="25" t="inlineStr">
        <is>
          <t>emailstats_aggregations_ratios_unsubscribedratio</t>
        </is>
      </c>
      <c r="B786" s="29" t="inlineStr">
        <is>
          <t>Emailstats  Aggregations  Ratios  Unsubscribedratio · PERCENT · HubSpot emailstats</t>
        </is>
      </c>
      <c r="C786" s="26" t="n"/>
      <c r="D786" s="27">
        <f>IF(AND($C786="x",$A786&lt;&gt;""),$A786,"")</f>
        <v/>
      </c>
    </row>
    <row r="787">
      <c r="A787" s="25" t="inlineStr">
        <is>
          <t>emailstats_interval_end</t>
        </is>
      </c>
      <c r="B787" s="29" t="inlineStr">
        <is>
          <t>Emailstats  Interval  End · TIMESTAMP · HubSpot emailstats</t>
        </is>
      </c>
      <c r="C787" s="26" t="n"/>
      <c r="D787" s="27">
        <f>IF(AND($C787="x",$A787&lt;&gt;""),$A787,"")</f>
        <v/>
      </c>
    </row>
    <row r="788">
      <c r="A788" s="25" t="inlineStr">
        <is>
          <t>emailstats_interval_start</t>
        </is>
      </c>
      <c r="B788" s="29" t="inlineStr">
        <is>
          <t>Emailstats  Interval  Start · TIMESTAMP · HubSpot emailstats</t>
        </is>
      </c>
      <c r="C788" s="26" t="n"/>
      <c r="D788" s="27">
        <f>IF(AND($C788="x",$A788&lt;&gt;""),$A788,"")</f>
        <v/>
      </c>
    </row>
    <row r="789">
      <c r="A789" s="25" t="inlineStr">
        <is>
          <t>forms_archived</t>
        </is>
      </c>
      <c r="B789" s="29" t="inlineStr">
        <is>
          <t>Forms Archived · BOOLEAN · HubSpot forms</t>
        </is>
      </c>
      <c r="C789" s="26" t="n"/>
      <c r="D789" s="27">
        <f>IF(AND($C789="x",$A789&lt;&gt;""),$A789,"")</f>
        <v/>
      </c>
    </row>
    <row r="790">
      <c r="A790" s="25" t="inlineStr">
        <is>
          <t>forms_count</t>
        </is>
      </c>
      <c r="B790" s="29" t="inlineStr">
        <is>
          <t>Forms count · NUMERIC · HubSpot forms</t>
        </is>
      </c>
      <c r="C790" s="26" t="n"/>
      <c r="D790" s="27">
        <f>IF(AND($C790="x",$A790&lt;&gt;""),$A790,"")</f>
        <v/>
      </c>
    </row>
    <row r="791">
      <c r="A791" s="25" t="inlineStr">
        <is>
          <t>forms_createdat</t>
        </is>
      </c>
      <c r="B791" s="29" t="inlineStr">
        <is>
          <t>Forms Created Timestamp · TIMESTAMP · HubSpot forms</t>
        </is>
      </c>
      <c r="C791" s="26" t="n"/>
      <c r="D791" s="27">
        <f>IF(AND($C791="x",$A791&lt;&gt;""),$A791,"")</f>
        <v/>
      </c>
    </row>
    <row r="792">
      <c r="A792" s="25" t="inlineStr">
        <is>
          <t>forms_defaultvalue</t>
        </is>
      </c>
      <c r="B792" s="29" t="inlineStr">
        <is>
          <t>Forms Form Field Default Value · TEXT · HubSpot forms</t>
        </is>
      </c>
      <c r="C792" s="26" t="n"/>
      <c r="D792" s="27">
        <f>IF(AND($C792="x",$A792&lt;&gt;""),$A792,"")</f>
        <v/>
      </c>
    </row>
    <row r="793">
      <c r="A793" s="25" t="inlineStr">
        <is>
          <t>forms_description</t>
        </is>
      </c>
      <c r="B793" s="29" t="inlineStr">
        <is>
          <t>Forms Form description · TEXT · HubSpot forms</t>
        </is>
      </c>
      <c r="C793" s="26" t="n"/>
      <c r="D793" s="27">
        <f>IF(AND($C793="x",$A793&lt;&gt;""),$A793,"")</f>
        <v/>
      </c>
    </row>
    <row r="794">
      <c r="A794" s="25" t="inlineStr">
        <is>
          <t>forms_field_name</t>
        </is>
      </c>
      <c r="B794" s="29" t="inlineStr">
        <is>
          <t>Forms Form Field Name · TEXT · HubSpot forms</t>
        </is>
      </c>
      <c r="C794" s="26" t="n"/>
      <c r="D794" s="27">
        <f>IF(AND($C794="x",$A794&lt;&gt;""),$A794,"")</f>
        <v/>
      </c>
    </row>
    <row r="795">
      <c r="A795" s="25" t="inlineStr">
        <is>
          <t>forms_fieldtype</t>
        </is>
      </c>
      <c r="B795" s="29" t="inlineStr">
        <is>
          <t>Forms Form Field Type · TEXT · HubSpot forms</t>
        </is>
      </c>
      <c r="C795" s="26" t="n"/>
      <c r="D795" s="27">
        <f>IF(AND($C795="x",$A795&lt;&gt;""),$A795,"")</f>
        <v/>
      </c>
    </row>
    <row r="796">
      <c r="A796" s="25" t="inlineStr">
        <is>
          <t>forms_formtype</t>
        </is>
      </c>
      <c r="B796" s="29" t="inlineStr">
        <is>
          <t>Forms Form Type · TEXT · HubSpot forms</t>
        </is>
      </c>
      <c r="C796" s="26" t="n"/>
      <c r="D796" s="27">
        <f>IF(AND($C796="x",$A796&lt;&gt;""),$A796,"")</f>
        <v/>
      </c>
    </row>
    <row r="797">
      <c r="A797" s="25" t="inlineStr">
        <is>
          <t>forms_grouptype</t>
        </is>
      </c>
      <c r="B797" s="29" t="inlineStr">
        <is>
          <t>Forms Form Group Type · TEXT · HubSpot forms</t>
        </is>
      </c>
      <c r="C797" s="26" t="n"/>
      <c r="D797" s="27">
        <f>IF(AND($C797="x",$A797&lt;&gt;""),$A797,"")</f>
        <v/>
      </c>
    </row>
    <row r="798">
      <c r="A798" s="25" t="inlineStr">
        <is>
          <t>forms_hidden</t>
        </is>
      </c>
      <c r="B798" s="29" t="inlineStr">
        <is>
          <t>Forms hidden · BOOLEAN · HubSpot forms</t>
        </is>
      </c>
      <c r="C798" s="26" t="n"/>
      <c r="D798" s="27">
        <f>IF(AND($C798="x",$A798&lt;&gt;""),$A798,"")</f>
        <v/>
      </c>
    </row>
    <row r="799">
      <c r="A799" s="25" t="inlineStr">
        <is>
          <t>forms_id</t>
        </is>
      </c>
      <c r="B799" s="29" t="inlineStr">
        <is>
          <t>Forms Form ID · TEXT · HubSpot forms</t>
        </is>
      </c>
      <c r="C799" s="26" t="n"/>
      <c r="D799" s="27">
        <f>IF(AND($C799="x",$A799&lt;&gt;""),$A799,"")</f>
        <v/>
      </c>
    </row>
    <row r="800">
      <c r="A800" s="25" t="inlineStr">
        <is>
          <t>forms_label</t>
        </is>
      </c>
      <c r="B800" s="29" t="inlineStr">
        <is>
          <t>Forms Form Field Label · TEXT · HubSpot forms</t>
        </is>
      </c>
      <c r="C800" s="26" t="n"/>
      <c r="D800" s="27">
        <f>IF(AND($C800="x",$A800&lt;&gt;""),$A800,"")</f>
        <v/>
      </c>
    </row>
    <row r="801">
      <c r="A801" s="25" t="inlineStr">
        <is>
          <t>forms_name</t>
        </is>
      </c>
      <c r="B801" s="29" t="inlineStr">
        <is>
          <t>Forms Form Name · TEXT · HubSpot forms</t>
        </is>
      </c>
      <c r="C801" s="26" t="n"/>
      <c r="D801" s="27">
        <f>IF(AND($C801="x",$A801&lt;&gt;""),$A801,"")</f>
        <v/>
      </c>
    </row>
    <row r="802">
      <c r="A802" s="25" t="inlineStr">
        <is>
          <t>forms_objecttypeid</t>
        </is>
      </c>
      <c r="B802" s="29" t="inlineStr">
        <is>
          <t>Forms Form Object Type ID · TEXT · HubSpot forms</t>
        </is>
      </c>
      <c r="C802" s="26" t="n"/>
      <c r="D802" s="27">
        <f>IF(AND($C802="x",$A802&lt;&gt;""),$A802,"")</f>
        <v/>
      </c>
    </row>
    <row r="803">
      <c r="A803" s="25" t="inlineStr">
        <is>
          <t>forms_placeholder</t>
        </is>
      </c>
      <c r="B803" s="29" t="inlineStr">
        <is>
          <t>Forms Form Field Placeholder · TEXT · HubSpot forms</t>
        </is>
      </c>
      <c r="C803" s="26" t="n"/>
      <c r="D803" s="27">
        <f>IF(AND($C803="x",$A803&lt;&gt;""),$A803,"")</f>
        <v/>
      </c>
    </row>
    <row r="804">
      <c r="A804" s="25" t="inlineStr">
        <is>
          <t>forms_required</t>
        </is>
      </c>
      <c r="B804" s="29" t="inlineStr">
        <is>
          <t>Forms Form Field Required · BOOLEAN · HubSpot forms</t>
        </is>
      </c>
      <c r="C804" s="26" t="n"/>
      <c r="D804" s="27">
        <f>IF(AND($C804="x",$A804&lt;&gt;""),$A804,"")</f>
        <v/>
      </c>
    </row>
    <row r="805">
      <c r="A805" s="25" t="inlineStr">
        <is>
          <t>forms_richtexttype</t>
        </is>
      </c>
      <c r="B805" s="29" t="inlineStr">
        <is>
          <t>Forms Form Rich Text Type · TEXT · HubSpot forms</t>
        </is>
      </c>
      <c r="C805" s="26" t="n"/>
      <c r="D805" s="27">
        <f>IF(AND($C805="x",$A805&lt;&gt;""),$A805,"")</f>
        <v/>
      </c>
    </row>
    <row r="806">
      <c r="A806" s="25" t="inlineStr">
        <is>
          <t>forms_updatedat</t>
        </is>
      </c>
      <c r="B806" s="29" t="inlineStr">
        <is>
          <t>Forms Updated Timestamp · TIMESTAMP · HubSpot forms</t>
        </is>
      </c>
      <c r="C806" s="26" t="n"/>
      <c r="D806" s="27">
        <f>IF(AND($C806="x",$A806&lt;&gt;""),$A806,"")</f>
        <v/>
      </c>
    </row>
    <row r="807">
      <c r="A807" s="25" t="inlineStr">
        <is>
          <t>forms_usecountrycodeselect</t>
        </is>
      </c>
      <c r="B807" s="29" t="inlineStr">
        <is>
          <t>Forms Form Use Country Code Select · TEXT · HubSpot forms</t>
        </is>
      </c>
      <c r="C807" s="26" t="n"/>
      <c r="D807" s="27">
        <f>IF(AND($C807="x",$A807&lt;&gt;""),$A807,"")</f>
        <v/>
      </c>
    </row>
    <row r="808">
      <c r="A808" s="25" t="inlineStr">
        <is>
          <t>forms_validation_maxalloweddigits</t>
        </is>
      </c>
      <c r="B808" s="29" t="inlineStr">
        <is>
          <t>Forms Forms Form Field Maximum Allowed Digits · TEXT · HubSpot forms</t>
        </is>
      </c>
      <c r="C808" s="26" t="n"/>
      <c r="D808" s="27">
        <f>IF(AND($C808="x",$A808&lt;&gt;""),$A808,"")</f>
        <v/>
      </c>
    </row>
    <row r="809">
      <c r="A809" s="25" t="inlineStr">
        <is>
          <t>forms_validation_minalloweddigits</t>
        </is>
      </c>
      <c r="B809" s="29" t="inlineStr">
        <is>
          <t>Forms Forms Form Field Minimum Allowed Digits · TEXT · HubSpot forms</t>
        </is>
      </c>
      <c r="C809" s="26" t="n"/>
      <c r="D809" s="27">
        <f>IF(AND($C809="x",$A809&lt;&gt;""),$A809,"")</f>
        <v/>
      </c>
    </row>
    <row r="810">
      <c r="A810" s="25" t="inlineStr">
        <is>
          <t>forms_validation_usedefaultblocklist</t>
        </is>
      </c>
      <c r="B810" s="29" t="inlineStr">
        <is>
          <t>Forms Form Validation Use Default Block List · BOOLEAN · HubSpot forms</t>
        </is>
      </c>
      <c r="C810" s="26" t="n"/>
      <c r="D810" s="27">
        <f>IF(AND($C810="x",$A810&lt;&gt;""),$A810,"")</f>
        <v/>
      </c>
    </row>
    <row r="811">
      <c r="A811" s="25" t="inlineStr">
        <is>
          <t>formsubmissions_formguid</t>
        </is>
      </c>
      <c r="B811" s="29" t="inlineStr">
        <is>
          <t>Form Submissions Form GUID · TEXT · HubSpot formsubmissions</t>
        </is>
      </c>
      <c r="C811" s="26" t="n"/>
      <c r="D811" s="27">
        <f>IF(AND($C811="x",$A811&lt;&gt;""),$A811,"")</f>
        <v/>
      </c>
    </row>
    <row r="812">
      <c r="A812" s="25" t="inlineStr">
        <is>
          <t>formsubmissions_pagetitle</t>
        </is>
      </c>
      <c r="B812" s="29" t="inlineStr">
        <is>
          <t>Form Submissions Page Title · TEXT · HubSpot formsubmissions</t>
        </is>
      </c>
      <c r="C812" s="26" t="n"/>
      <c r="D812" s="27">
        <f>IF(AND($C812="x",$A812&lt;&gt;""),$A812,"")</f>
        <v/>
      </c>
    </row>
    <row r="813">
      <c r="A813" s="25" t="inlineStr">
        <is>
          <t>formsubmissions_pageurl</t>
        </is>
      </c>
      <c r="B813" s="29" t="inlineStr">
        <is>
          <t>Form Submissions Page URL · TEXT · HubSpot formsubmissions</t>
        </is>
      </c>
      <c r="C813" s="26" t="n"/>
      <c r="D813" s="27">
        <f>IF(AND($C813="x",$A813&lt;&gt;""),$A813,"")</f>
        <v/>
      </c>
    </row>
    <row r="814">
      <c r="A814" s="25" t="inlineStr">
        <is>
          <t>formsubmissions_submissionid</t>
        </is>
      </c>
      <c r="B814" s="29" t="inlineStr">
        <is>
          <t>Form Submissions Submission ID · TEXT · HubSpot formsubmissions</t>
        </is>
      </c>
      <c r="C814" s="26" t="n"/>
      <c r="D814" s="27">
        <f>IF(AND($C814="x",$A814&lt;&gt;""),$A814,"")</f>
        <v/>
      </c>
    </row>
    <row r="815">
      <c r="A815" s="25" t="inlineStr">
        <is>
          <t>formsubmissions_submittedat</t>
        </is>
      </c>
      <c r="B815" s="29" t="inlineStr">
        <is>
          <t>Form Submissions Submitted At · TIMESTAMP · HubSpot formsubmissions</t>
        </is>
      </c>
      <c r="C815" s="26" t="n"/>
      <c r="D815" s="27">
        <f>IF(AND($C815="x",$A815&lt;&gt;""),$A815,"")</f>
        <v/>
      </c>
    </row>
    <row r="816">
      <c r="A816" s="25" t="inlineStr">
        <is>
          <t>landingpages_archived</t>
        </is>
      </c>
      <c r="B816" s="29" t="inlineStr">
        <is>
          <t>Landing Page Archived · BOOLEAN · HubSpot landingpages</t>
        </is>
      </c>
      <c r="C816" s="26" t="n"/>
      <c r="D816" s="27">
        <f>IF(AND($C816="x",$A816&lt;&gt;""),$A816,"")</f>
        <v/>
      </c>
    </row>
    <row r="817">
      <c r="A817" s="25" t="inlineStr">
        <is>
          <t>landingpages_authorname</t>
        </is>
      </c>
      <c r="B817" s="29" t="inlineStr">
        <is>
          <t>Landing Page Author Name · TEXT · HubSpot landingpages</t>
        </is>
      </c>
      <c r="C817" s="26" t="n"/>
      <c r="D817" s="27">
        <f>IF(AND($C817="x",$A817&lt;&gt;""),$A817,"")</f>
        <v/>
      </c>
    </row>
    <row r="818">
      <c r="A818" s="25" t="inlineStr">
        <is>
          <t>landingpages_created</t>
        </is>
      </c>
      <c r="B818" s="29" t="inlineStr">
        <is>
          <t>Landing Page Created At · TIMESTAMP · HubSpot landingpages</t>
        </is>
      </c>
      <c r="C818" s="26" t="n"/>
      <c r="D818" s="27">
        <f>IF(AND($C818="x",$A818&lt;&gt;""),$A818,"")</f>
        <v/>
      </c>
    </row>
    <row r="819">
      <c r="A819" s="25" t="inlineStr">
        <is>
          <t>landingpages_currentstate</t>
        </is>
      </c>
      <c r="B819" s="29" t="inlineStr">
        <is>
          <t>Landing Page Current State · TEXT · HubSpot landingpages</t>
        </is>
      </c>
      <c r="C819" s="26" t="n"/>
      <c r="D819" s="27">
        <f>IF(AND($C819="x",$A819&lt;&gt;""),$A819,"")</f>
        <v/>
      </c>
    </row>
    <row r="820">
      <c r="A820" s="25" t="inlineStr">
        <is>
          <t>landingpages_domain</t>
        </is>
      </c>
      <c r="B820" s="29" t="inlineStr">
        <is>
          <t>Landing Page Domain · TEXT · HubSpot landingpages</t>
        </is>
      </c>
      <c r="C820" s="26" t="n"/>
      <c r="D820" s="27">
        <f>IF(AND($C820="x",$A820&lt;&gt;""),$A820,"")</f>
        <v/>
      </c>
    </row>
    <row r="821">
      <c r="A821" s="25" t="inlineStr">
        <is>
          <t>landingpages_htmltitle</t>
        </is>
      </c>
      <c r="B821" s="29" t="inlineStr">
        <is>
          <t>Landing Page Title (Duplicate) · TEXT · HubSpot landingpages</t>
        </is>
      </c>
      <c r="C821" s="26" t="n"/>
      <c r="D821" s="27">
        <f>IF(AND($C821="x",$A821&lt;&gt;""),$A821,"")</f>
        <v/>
      </c>
    </row>
    <row r="822">
      <c r="A822" s="25" t="inlineStr">
        <is>
          <t>landingpages_id</t>
        </is>
      </c>
      <c r="B822" s="29" t="inlineStr">
        <is>
          <t>Landing Page ID · TEXT · HubSpot landingpages</t>
        </is>
      </c>
      <c r="C822" s="26" t="n"/>
      <c r="D822" s="27">
        <f>IF(AND($C822="x",$A822&lt;&gt;""),$A822,"")</f>
        <v/>
      </c>
    </row>
    <row r="823">
      <c r="A823" s="25" t="inlineStr">
        <is>
          <t>landingpages_language</t>
        </is>
      </c>
      <c r="B823" s="29" t="inlineStr">
        <is>
          <t>Landing Page Language · TEXT · HubSpot landingpages</t>
        </is>
      </c>
      <c r="C823" s="26" t="n"/>
      <c r="D823" s="27">
        <f>IF(AND($C823="x",$A823&lt;&gt;""),$A823,"")</f>
        <v/>
      </c>
    </row>
    <row r="824">
      <c r="A824" s="25" t="inlineStr">
        <is>
          <t>landingpages_name</t>
        </is>
      </c>
      <c r="B824" s="29" t="inlineStr">
        <is>
          <t>Landing Page Internal Name · TEXT · HubSpot landingpages</t>
        </is>
      </c>
      <c r="C824" s="26" t="n"/>
      <c r="D824" s="27">
        <f>IF(AND($C824="x",$A824&lt;&gt;""),$A824,"")</f>
        <v/>
      </c>
    </row>
    <row r="825">
      <c r="A825" s="25" t="inlineStr">
        <is>
          <t>landingpages_publishdate</t>
        </is>
      </c>
      <c r="B825" s="29" t="inlineStr">
        <is>
          <t>Landing Page Publish Date · TIMESTAMP · HubSpot landingpages</t>
        </is>
      </c>
      <c r="C825" s="26" t="n"/>
      <c r="D825" s="27">
        <f>IF(AND($C825="x",$A825&lt;&gt;""),$A825,"")</f>
        <v/>
      </c>
    </row>
    <row r="826">
      <c r="A826" s="25" t="inlineStr">
        <is>
          <t>landingpages_slug</t>
        </is>
      </c>
      <c r="B826" s="29" t="inlineStr">
        <is>
          <t>Landing Page Slug · TEXT · HubSpot landingpages</t>
        </is>
      </c>
      <c r="C826" s="26" t="n"/>
      <c r="D826" s="27">
        <f>IF(AND($C826="x",$A826&lt;&gt;""),$A826,"")</f>
        <v/>
      </c>
    </row>
    <row r="827">
      <c r="A827" s="25" t="inlineStr">
        <is>
          <t>landingpages_state</t>
        </is>
      </c>
      <c r="B827" s="29" t="inlineStr">
        <is>
          <t>Landing Page State · TEXT · HubSpot landingpages</t>
        </is>
      </c>
      <c r="C827" s="26" t="n"/>
      <c r="D827" s="27">
        <f>IF(AND($C827="x",$A827&lt;&gt;""),$A827,"")</f>
        <v/>
      </c>
    </row>
    <row r="828">
      <c r="A828" s="25" t="inlineStr">
        <is>
          <t>landingpages_templatepath</t>
        </is>
      </c>
      <c r="B828" s="29" t="inlineStr">
        <is>
          <t>Landing Page Template Path · TEXT · HubSpot landingpages</t>
        </is>
      </c>
      <c r="C828" s="26" t="n"/>
      <c r="D828" s="27">
        <f>IF(AND($C828="x",$A828&lt;&gt;""),$A828,"")</f>
        <v/>
      </c>
    </row>
    <row r="829">
      <c r="A829" s="25" t="inlineStr">
        <is>
          <t>landingpages_updated</t>
        </is>
      </c>
      <c r="B829" s="29" t="inlineStr">
        <is>
          <t>Landing Page Updated At · TIMESTAMP · HubSpot landingpages</t>
        </is>
      </c>
      <c r="C829" s="26" t="n"/>
      <c r="D829" s="27">
        <f>IF(AND($C829="x",$A829&lt;&gt;""),$A829,"")</f>
        <v/>
      </c>
    </row>
    <row r="830">
      <c r="A830" s="25" t="inlineStr">
        <is>
          <t>landingpages_url</t>
        </is>
      </c>
      <c r="B830" s="29" t="inlineStr">
        <is>
          <t>Landing Page URL (Duplicate) · TEXT · HubSpot landingpages</t>
        </is>
      </c>
      <c r="C830" s="26" t="n"/>
      <c r="D830" s="27">
        <f>IF(AND($C830="x",$A830&lt;&gt;""),$A830,"")</f>
        <v/>
      </c>
    </row>
    <row r="831">
      <c r="A831" s="25" t="inlineStr">
        <is>
          <t>leads_count</t>
        </is>
      </c>
      <c r="B831" s="29" t="inlineStr">
        <is>
          <t>Lead count · NUMERIC · HubSpot leads</t>
        </is>
      </c>
      <c r="C831" s="26" t="n"/>
      <c r="D831" s="27">
        <f>IF(AND($C831="x",$A831&lt;&gt;""),$A831,"")</f>
        <v/>
      </c>
    </row>
    <row r="832">
      <c r="A832" s="25" t="inlineStr">
        <is>
          <t>leads_createdate</t>
        </is>
      </c>
      <c r="B832" s="29" t="inlineStr">
        <is>
          <t>Lead Create Date · TIMESTAMP · HubSpot leads</t>
        </is>
      </c>
      <c r="C832" s="26" t="n"/>
      <c r="D832" s="27">
        <f>IF(AND($C832="x",$A832&lt;&gt;""),$A832,"")</f>
        <v/>
      </c>
    </row>
    <row r="833">
      <c r="A833" s="25" t="inlineStr">
        <is>
          <t>leads_hs_lastmodifieddate</t>
        </is>
      </c>
      <c r="B833" s="29" t="inlineStr">
        <is>
          <t>Lead Last Modified Date (Duplicate) · TIMESTAMP · HubSpot leads</t>
        </is>
      </c>
      <c r="C833" s="26" t="n"/>
      <c r="D833" s="27">
        <f>IF(AND($C833="x",$A833&lt;&gt;""),$A833,"")</f>
        <v/>
      </c>
    </row>
    <row r="834">
      <c r="A834" s="25" t="inlineStr">
        <is>
          <t>leads_hs_lead_label</t>
        </is>
      </c>
      <c r="B834" s="29" t="inlineStr">
        <is>
          <t>Lead Label · TEXT · HubSpot leads</t>
        </is>
      </c>
      <c r="C834" s="26" t="n"/>
      <c r="D834" s="27">
        <f>IF(AND($C834="x",$A834&lt;&gt;""),$A834,"")</f>
        <v/>
      </c>
    </row>
    <row r="835">
      <c r="A835" s="25" t="inlineStr">
        <is>
          <t>leads_hs_lead_name</t>
        </is>
      </c>
      <c r="B835" s="29" t="inlineStr">
        <is>
          <t>Lead Name · TEXT · HubSpot leads</t>
        </is>
      </c>
      <c r="C835" s="26" t="n"/>
      <c r="D835" s="27">
        <f>IF(AND($C835="x",$A835&lt;&gt;""),$A835,"")</f>
        <v/>
      </c>
    </row>
    <row r="836">
      <c r="A836" s="25" t="inlineStr">
        <is>
          <t>leads_hs_lead_type</t>
        </is>
      </c>
      <c r="B836" s="29" t="inlineStr">
        <is>
          <t>Lead Type · TEXT · HubSpot leads</t>
        </is>
      </c>
      <c r="C836" s="26" t="n"/>
      <c r="D836" s="27">
        <f>IF(AND($C836="x",$A836&lt;&gt;""),$A836,"")</f>
        <v/>
      </c>
    </row>
    <row r="837">
      <c r="A837" s="25" t="inlineStr">
        <is>
          <t>leads_hs_object_id</t>
        </is>
      </c>
      <c r="B837" s="29" t="inlineStr">
        <is>
          <t>Lead ID (Duplicate) · TEXT · HubSpot leads</t>
        </is>
      </c>
      <c r="C837" s="26" t="n"/>
      <c r="D837" s="27">
        <f>IF(AND($C837="x",$A837&lt;&gt;""),$A837,"")</f>
        <v/>
      </c>
    </row>
    <row r="838">
      <c r="A838" s="25" t="inlineStr">
        <is>
          <t>leads_hs_pipeline</t>
        </is>
      </c>
      <c r="B838" s="29" t="inlineStr">
        <is>
          <t>Lead Pipeline · TEXT · HubSpot leads</t>
        </is>
      </c>
      <c r="C838" s="26" t="n"/>
      <c r="D838" s="27">
        <f>IF(AND($C838="x",$A838&lt;&gt;""),$A838,"")</f>
        <v/>
      </c>
    </row>
    <row r="839">
      <c r="A839" s="25" t="inlineStr">
        <is>
          <t>leads_hs_pipeline_stage</t>
        </is>
      </c>
      <c r="B839" s="29" t="inlineStr">
        <is>
          <t>Lead Pipeline Stage · TEXT · HubSpot leads</t>
        </is>
      </c>
      <c r="C839" s="26" t="n"/>
      <c r="D839" s="27">
        <f>IF(AND($C839="x",$A839&lt;&gt;""),$A839,"")</f>
        <v/>
      </c>
    </row>
    <row r="840">
      <c r="A840" s="25" t="inlineStr">
        <is>
          <t>lists_createdate</t>
        </is>
      </c>
      <c r="B840" s="29" t="inlineStr">
        <is>
          <t>List Created At · TIMESTAMP · HubSpot lists</t>
        </is>
      </c>
      <c r="C840" s="26" t="n"/>
      <c r="D840" s="27">
        <f>IF(AND($C840="x",$A840&lt;&gt;""),$A840,"")</f>
        <v/>
      </c>
    </row>
    <row r="841">
      <c r="A841" s="25" t="inlineStr">
        <is>
          <t>lists_id</t>
        </is>
      </c>
      <c r="B841" s="29" t="inlineStr">
        <is>
          <t>List ID (Duplicate) · TEXT · HubSpot lists</t>
        </is>
      </c>
      <c r="C841" s="26" t="n"/>
      <c r="D841" s="27">
        <f>IF(AND($C841="x",$A841&lt;&gt;""),$A841,"")</f>
        <v/>
      </c>
    </row>
    <row r="842">
      <c r="A842" s="25" t="inlineStr">
        <is>
          <t>lists_last_record_added_at</t>
        </is>
      </c>
      <c r="B842" s="29" t="inlineStr">
        <is>
          <t>List Last Record Added At · TIMESTAMP · HubSpot lists</t>
        </is>
      </c>
      <c r="C842" s="26" t="n"/>
      <c r="D842" s="27">
        <f>IF(AND($C842="x",$A842&lt;&gt;""),$A842,"")</f>
        <v/>
      </c>
    </row>
    <row r="843">
      <c r="A843" s="25" t="inlineStr">
        <is>
          <t>lists_last_record_removed_at</t>
        </is>
      </c>
      <c r="B843" s="29" t="inlineStr">
        <is>
          <t>List Last Record Removed At · TIMESTAMP · HubSpot lists</t>
        </is>
      </c>
      <c r="C843" s="26" t="n"/>
      <c r="D843" s="27">
        <f>IF(AND($C843="x",$A843&lt;&gt;""),$A843,"")</f>
        <v/>
      </c>
    </row>
    <row r="844">
      <c r="A844" s="25" t="inlineStr">
        <is>
          <t>lists_name</t>
        </is>
      </c>
      <c r="B844" s="29" t="inlineStr">
        <is>
          <t>List Name · TEXT · HubSpot lists</t>
        </is>
      </c>
      <c r="C844" s="26" t="n"/>
      <c r="D844" s="27">
        <f>IF(AND($C844="x",$A844&lt;&gt;""),$A844,"")</f>
        <v/>
      </c>
    </row>
    <row r="845">
      <c r="A845" s="25" t="inlineStr">
        <is>
          <t>lists_object_type_id</t>
        </is>
      </c>
      <c r="B845" s="29" t="inlineStr">
        <is>
          <t>List Object Type ID · TEXT · HubSpot lists</t>
        </is>
      </c>
      <c r="C845" s="26" t="n"/>
      <c r="D845" s="27">
        <f>IF(AND($C845="x",$A845&lt;&gt;""),$A845,"")</f>
        <v/>
      </c>
    </row>
    <row r="846">
      <c r="A846" s="25" t="inlineStr">
        <is>
          <t>lists_processing_type</t>
        </is>
      </c>
      <c r="B846" s="29" t="inlineStr">
        <is>
          <t>List Processing Type · TEXT · HubSpot lists</t>
        </is>
      </c>
      <c r="C846" s="26" t="n"/>
      <c r="D846" s="27">
        <f>IF(AND($C846="x",$A846&lt;&gt;""),$A846,"")</f>
        <v/>
      </c>
    </row>
    <row r="847">
      <c r="A847" s="25" t="inlineStr">
        <is>
          <t>lists_size</t>
        </is>
      </c>
      <c r="B847" s="29" t="inlineStr">
        <is>
          <t>List Size · NUMERIC · HubSpot lists</t>
        </is>
      </c>
      <c r="C847" s="26" t="n"/>
      <c r="D847" s="27">
        <f>IF(AND($C847="x",$A847&lt;&gt;""),$A847,"")</f>
        <v/>
      </c>
    </row>
    <row r="848">
      <c r="A848" s="25" t="inlineStr">
        <is>
          <t>lists_size_week_delta</t>
        </is>
      </c>
      <c r="B848" s="29" t="inlineStr">
        <is>
          <t>List Size Week Delta · NUMERIC · HubSpot lists</t>
        </is>
      </c>
      <c r="C848" s="26" t="n"/>
      <c r="D848" s="27">
        <f>IF(AND($C848="x",$A848&lt;&gt;""),$A848,"")</f>
        <v/>
      </c>
    </row>
    <row r="849">
      <c r="A849" s="25" t="inlineStr">
        <is>
          <t>lists_updatedate</t>
        </is>
      </c>
      <c r="B849" s="29" t="inlineStr">
        <is>
          <t>List Updated At · TIMESTAMP · HubSpot lists</t>
        </is>
      </c>
      <c r="C849" s="26" t="n"/>
      <c r="D849" s="27">
        <f>IF(AND($C849="x",$A849&lt;&gt;""),$A849,"")</f>
        <v/>
      </c>
    </row>
    <row r="850">
      <c r="A850" s="25" t="inlineStr">
        <is>
          <t>marketingemail_ab</t>
        </is>
      </c>
      <c r="B850" s="29" t="inlineStr">
        <is>
          <t>(Deprecated) ab · TEXT · HubSpot marketingemail</t>
        </is>
      </c>
      <c r="C850" s="26" t="n"/>
      <c r="D850" s="27">
        <f>IF(AND($C850="x",$A850&lt;&gt;""),$A850,"")</f>
        <v/>
      </c>
    </row>
    <row r="851">
      <c r="A851" s="25" t="inlineStr">
        <is>
          <t>marketingemail_abhourstowait</t>
        </is>
      </c>
      <c r="B851" s="29" t="inlineStr">
        <is>
          <t>(Deprecated) abHoursToWait · TEXT · HubSpot marketingemail</t>
        </is>
      </c>
      <c r="C851" s="26" t="n"/>
      <c r="D851" s="27">
        <f>IF(AND($C851="x",$A851&lt;&gt;""),$A851,"")</f>
        <v/>
      </c>
    </row>
    <row r="852">
      <c r="A852" s="25" t="inlineStr">
        <is>
          <t>marketingemail_absamplesizedefault</t>
        </is>
      </c>
      <c r="B852" s="29" t="inlineStr">
        <is>
          <t>(Deprecated) abSampleSizeDefault · TEXT · HubSpot marketingemail</t>
        </is>
      </c>
      <c r="C852" s="26" t="n"/>
      <c r="D852" s="27">
        <f>IF(AND($C852="x",$A852&lt;&gt;""),$A852,"")</f>
        <v/>
      </c>
    </row>
    <row r="853">
      <c r="A853" s="25" t="inlineStr">
        <is>
          <t>marketingemail_absamplingdefault</t>
        </is>
      </c>
      <c r="B853" s="29" t="inlineStr">
        <is>
          <t>(Deprecated) abSamplingDefault · TEXT · HubSpot marketingemail</t>
        </is>
      </c>
      <c r="C853" s="26" t="n"/>
      <c r="D853" s="27">
        <f>IF(AND($C853="x",$A853&lt;&gt;""),$A853,"")</f>
        <v/>
      </c>
    </row>
    <row r="854">
      <c r="A854" s="25" t="inlineStr">
        <is>
          <t>marketingemail_absoluteurl</t>
        </is>
      </c>
      <c r="B854" s="29" t="inlineStr">
        <is>
          <t>(Deprecated) absoluteUrl · TEXT · HubSpot marketingemail</t>
        </is>
      </c>
      <c r="C854" s="26" t="n"/>
      <c r="D854" s="27">
        <f>IF(AND($C854="x",$A854&lt;&gt;""),$A854,"")</f>
        <v/>
      </c>
    </row>
    <row r="855">
      <c r="A855" s="25" t="inlineStr">
        <is>
          <t>marketingemail_absuccessmetric</t>
        </is>
      </c>
      <c r="B855" s="29" t="inlineStr">
        <is>
          <t>(Deprecated) abSuccessMetric · TEXT · HubSpot marketingemail</t>
        </is>
      </c>
      <c r="C855" s="26" t="n"/>
      <c r="D855" s="27">
        <f>IF(AND($C855="x",$A855&lt;&gt;""),$A855,"")</f>
        <v/>
      </c>
    </row>
    <row r="856">
      <c r="A856" s="25" t="inlineStr">
        <is>
          <t>marketingemail_abtestpercentage</t>
        </is>
      </c>
      <c r="B856" s="29" t="inlineStr">
        <is>
          <t>(Deprecated) abTestPercentage · TEXT · HubSpot marketingemail</t>
        </is>
      </c>
      <c r="C856" s="26" t="n"/>
      <c r="D856" s="27">
        <f>IF(AND($C856="x",$A856&lt;&gt;""),$A856,"")</f>
        <v/>
      </c>
    </row>
    <row r="857">
      <c r="A857" s="25" t="inlineStr">
        <is>
          <t>marketingemail_abvariation</t>
        </is>
      </c>
      <c r="B857" s="29" t="inlineStr">
        <is>
          <t>(Deprecated) abVariation · TEXT · HubSpot marketingemail</t>
        </is>
      </c>
      <c r="C857" s="26" t="n"/>
      <c r="D857" s="27">
        <f>IF(AND($C857="x",$A857&lt;&gt;""),$A857,"")</f>
        <v/>
      </c>
    </row>
    <row r="858">
      <c r="A858" s="25" t="inlineStr">
        <is>
          <t>marketingemail_allemailcampaignids</t>
        </is>
      </c>
      <c r="B858" s="29" t="inlineStr">
        <is>
          <t>(Deprecated) allEmailCampaignIds · TEXT · HubSpot marketingemail</t>
        </is>
      </c>
      <c r="C858" s="26" t="n"/>
      <c r="D858" s="27">
        <f>IF(AND($C858="x",$A858&lt;&gt;""),$A858,"")</f>
        <v/>
      </c>
    </row>
    <row r="859">
      <c r="A859" s="25" t="inlineStr">
        <is>
          <t>marketingemail_analyticspageid</t>
        </is>
      </c>
      <c r="B859" s="29" t="inlineStr">
        <is>
          <t>(Deprecated) analyticsPageId · TEXT · HubSpot marketingemail</t>
        </is>
      </c>
      <c r="C859" s="26" t="n"/>
      <c r="D859" s="27">
        <f>IF(AND($C859="x",$A859&lt;&gt;""),$A859,"")</f>
        <v/>
      </c>
    </row>
    <row r="860">
      <c r="A860" s="25" t="inlineStr">
        <is>
          <t>marketingemail_analyticspagetype</t>
        </is>
      </c>
      <c r="B860" s="29" t="inlineStr">
        <is>
          <t>(Deprecated) analyticsPageType · TEXT · HubSpot marketingemail</t>
        </is>
      </c>
      <c r="C860" s="26" t="n"/>
      <c r="D860" s="27">
        <f>IF(AND($C860="x",$A860&lt;&gt;""),$A860,"")</f>
        <v/>
      </c>
    </row>
    <row r="861">
      <c r="A861" s="25" t="inlineStr">
        <is>
          <t>marketingemail_archivedat</t>
        </is>
      </c>
      <c r="B861" s="29" t="inlineStr">
        <is>
          <t>(Deprecated) archivedAt · TEXT · HubSpot marketingemail</t>
        </is>
      </c>
      <c r="C861" s="26" t="n"/>
      <c r="D861" s="27">
        <f>IF(AND($C861="x",$A861&lt;&gt;""),$A861,"")</f>
        <v/>
      </c>
    </row>
    <row r="862">
      <c r="A862" s="25" t="inlineStr">
        <is>
          <t>marketingemail_archivedindashboard</t>
        </is>
      </c>
      <c r="B862" s="29" t="inlineStr">
        <is>
          <t>archivedInDashboard · TEXT · HubSpot marketingemail</t>
        </is>
      </c>
      <c r="C862" s="26" t="n"/>
      <c r="D862" s="27">
        <f>IF(AND($C862="x",$A862&lt;&gt;""),$A862,"")</f>
        <v/>
      </c>
    </row>
    <row r="863">
      <c r="A863" s="25" t="inlineStr">
        <is>
          <t>marketingemail_audienceaccess</t>
        </is>
      </c>
      <c r="B863" s="29" t="inlineStr">
        <is>
          <t>(Deprecated) audienceAccess · TEXT · HubSpot marketingemail</t>
        </is>
      </c>
      <c r="C863" s="26" t="n"/>
      <c r="D863" s="27">
        <f>IF(AND($C863="x",$A863&lt;&gt;""),$A863,"")</f>
        <v/>
      </c>
    </row>
    <row r="864">
      <c r="A864" s="25" t="inlineStr">
        <is>
          <t>marketingemail_author</t>
        </is>
      </c>
      <c r="B864" s="29" t="inlineStr">
        <is>
          <t>(Deprecated) author · TEXT · HubSpot marketingemail</t>
        </is>
      </c>
      <c r="C864" s="26" t="n"/>
      <c r="D864" s="27">
        <f>IF(AND($C864="x",$A864&lt;&gt;""),$A864,"")</f>
        <v/>
      </c>
    </row>
    <row r="865">
      <c r="A865" s="25" t="inlineStr">
        <is>
          <t>marketingemail_authorname</t>
        </is>
      </c>
      <c r="B865" s="29" t="inlineStr">
        <is>
          <t>(Deprecated) authorName · TEXT · HubSpot marketingemail</t>
        </is>
      </c>
      <c r="C865" s="26" t="n"/>
      <c r="D865" s="27">
        <f>IF(AND($C865="x",$A865&lt;&gt;""),$A865,"")</f>
        <v/>
      </c>
    </row>
    <row r="866">
      <c r="A866" s="25" t="inlineStr">
        <is>
          <t>marketingemail_blogrsssettings</t>
        </is>
      </c>
      <c r="B866" s="29" t="inlineStr">
        <is>
          <t>(Deprecated) blogRssSettings · TEXT · HubSpot marketingemail</t>
        </is>
      </c>
      <c r="C866" s="26" t="n"/>
      <c r="D866" s="27">
        <f>IF(AND($C866="x",$A866&lt;&gt;""),$A866,"")</f>
        <v/>
      </c>
    </row>
    <row r="867">
      <c r="A867" s="25" t="inlineStr">
        <is>
          <t>marketingemail_canspamsettingsid</t>
        </is>
      </c>
      <c r="B867" s="29" t="inlineStr">
        <is>
          <t>(Deprecated) canSpamSettingsId · TEXT · HubSpot marketingemail</t>
        </is>
      </c>
      <c r="C867" s="26" t="n"/>
      <c r="D867" s="27">
        <f>IF(AND($C867="x",$A867&lt;&gt;""),$A867,"")</f>
        <v/>
      </c>
    </row>
    <row r="868">
      <c r="A868" s="25" t="inlineStr">
        <is>
          <t>marketingemail_categoryid</t>
        </is>
      </c>
      <c r="B868" s="29" t="inlineStr">
        <is>
          <t>(Deprecated) categoryId · TEXT · HubSpot marketingemail</t>
        </is>
      </c>
      <c r="C868" s="26" t="n"/>
      <c r="D868" s="27">
        <f>IF(AND($C868="x",$A868&lt;&gt;""),$A868,"")</f>
        <v/>
      </c>
    </row>
    <row r="869">
      <c r="A869" s="25" t="inlineStr">
        <is>
          <t>marketingemail_contentaccessruleids</t>
        </is>
      </c>
      <c r="B869" s="29" t="inlineStr">
        <is>
          <t>(Deprecated) contentAccessRuleIds · TEXT · HubSpot marketingemail</t>
        </is>
      </c>
      <c r="C869" s="26" t="n"/>
      <c r="D869" s="27">
        <f>IF(AND($C869="x",$A869&lt;&gt;""),$A869,"")</f>
        <v/>
      </c>
    </row>
    <row r="870">
      <c r="A870" s="25" t="inlineStr">
        <is>
          <t>marketingemail_contentaccessruletypes</t>
        </is>
      </c>
      <c r="B870" s="29" t="inlineStr">
        <is>
          <t>(Deprecated) contentAccessRuleTypes · TEXT · HubSpot marketingemail</t>
        </is>
      </c>
      <c r="C870" s="26" t="n"/>
      <c r="D870" s="27">
        <f>IF(AND($C870="x",$A870&lt;&gt;""),$A870,"")</f>
        <v/>
      </c>
    </row>
    <row r="871">
      <c r="A871" s="25" t="inlineStr">
        <is>
          <t>marketingemail_contenttypecategory</t>
        </is>
      </c>
      <c r="B871" s="29" t="inlineStr">
        <is>
          <t>(Deprecated) contentTypeCategory · TEXT · HubSpot marketingemail</t>
        </is>
      </c>
      <c r="C871" s="26" t="n"/>
      <c r="D871" s="27">
        <f>IF(AND($C871="x",$A871&lt;&gt;""),$A871,"")</f>
        <v/>
      </c>
    </row>
    <row r="872">
      <c r="A872" s="25" t="inlineStr">
        <is>
          <t>marketingemail_count</t>
        </is>
      </c>
      <c r="B872" s="29" t="inlineStr">
        <is>
          <t>(Deprecated) Marketing Email count · NUMERIC · HubSpot marketingemail</t>
        </is>
      </c>
      <c r="C872" s="26" t="n"/>
      <c r="D872" s="27">
        <f>IF(AND($C872="x",$A872&lt;&gt;""),$A872,"")</f>
        <v/>
      </c>
    </row>
    <row r="873">
      <c r="A873" s="25" t="inlineStr">
        <is>
          <t>marketingemail_created</t>
        </is>
      </c>
      <c r="B873" s="29" t="inlineStr">
        <is>
          <t>(Deprecated) created · TIMESTAMP · HubSpot marketingemail</t>
        </is>
      </c>
      <c r="C873" s="26" t="n"/>
      <c r="D873" s="27">
        <f>IF(AND($C873="x",$A873&lt;&gt;""),$A873,"")</f>
        <v/>
      </c>
    </row>
    <row r="874">
      <c r="A874" s="25" t="inlineStr">
        <is>
          <t>marketingemail_createdbyid</t>
        </is>
      </c>
      <c r="B874" s="29" t="inlineStr">
        <is>
          <t>(Deprecated) createdById · TEXT · HubSpot marketingemail</t>
        </is>
      </c>
      <c r="C874" s="26" t="n"/>
      <c r="D874" s="27">
        <f>IF(AND($C874="x",$A874&lt;&gt;""),$A874,"")</f>
        <v/>
      </c>
    </row>
    <row r="875">
      <c r="A875" s="25" t="inlineStr">
        <is>
          <t>marketingemail_createpage</t>
        </is>
      </c>
      <c r="B875" s="29" t="inlineStr">
        <is>
          <t>(Deprecated) createPage · TEXT · HubSpot marketingemail</t>
        </is>
      </c>
      <c r="C875" s="26" t="n"/>
      <c r="D875" s="27">
        <f>IF(AND($C875="x",$A875&lt;&gt;""),$A875,"")</f>
        <v/>
      </c>
    </row>
    <row r="876">
      <c r="A876" s="25" t="inlineStr">
        <is>
          <t>marketingemail_currentlypublished</t>
        </is>
      </c>
      <c r="B876" s="29" t="inlineStr">
        <is>
          <t>(Deprecated) currentlyPublished · TEXT · HubSpot marketingemail</t>
        </is>
      </c>
      <c r="C876" s="26" t="n"/>
      <c r="D876" s="27">
        <f>IF(AND($C876="x",$A876&lt;&gt;""),$A876,"")</f>
        <v/>
      </c>
    </row>
    <row r="877">
      <c r="A877" s="25" t="inlineStr">
        <is>
          <t>marketingemail_currentstate</t>
        </is>
      </c>
      <c r="B877" s="29" t="inlineStr">
        <is>
          <t>(Deprecated) currentState · TEXT · HubSpot marketingemail</t>
        </is>
      </c>
      <c r="C877" s="26" t="n"/>
      <c r="D877" s="27">
        <f>IF(AND($C877="x",$A877&lt;&gt;""),$A877,"")</f>
        <v/>
      </c>
    </row>
    <row r="878">
      <c r="A878" s="25" t="inlineStr">
        <is>
          <t>marketingemail_customreplyto</t>
        </is>
      </c>
      <c r="B878" s="29" t="inlineStr">
        <is>
          <t>(Deprecated) customReplyTo · TEXT · HubSpot marketingemail</t>
        </is>
      </c>
      <c r="C878" s="26" t="n"/>
      <c r="D878" s="27">
        <f>IF(AND($C878="x",$A878&lt;&gt;""),$A878,"")</f>
        <v/>
      </c>
    </row>
    <row r="879">
      <c r="A879" s="25" t="inlineStr">
        <is>
          <t>marketingemail_customreplytoenabled</t>
        </is>
      </c>
      <c r="B879" s="29" t="inlineStr">
        <is>
          <t>(Deprecated) customReplyToEnabled · TEXT · HubSpot marketingemail</t>
        </is>
      </c>
      <c r="C879" s="26" t="n"/>
      <c r="D879" s="27">
        <f>IF(AND($C879="x",$A879&lt;&gt;""),$A879,"")</f>
        <v/>
      </c>
    </row>
    <row r="880">
      <c r="A880" s="25" t="inlineStr">
        <is>
          <t>marketingemail_domain</t>
        </is>
      </c>
      <c r="B880" s="29" t="inlineStr">
        <is>
          <t>(Deprecated) domain · TEXT · HubSpot marketingemail</t>
        </is>
      </c>
      <c r="C880" s="26" t="n"/>
      <c r="D880" s="27">
        <f>IF(AND($C880="x",$A880&lt;&gt;""),$A880,"")</f>
        <v/>
      </c>
    </row>
    <row r="881">
      <c r="A881" s="25" t="inlineStr">
        <is>
          <t>marketingemail_emailbody</t>
        </is>
      </c>
      <c r="B881" s="29" t="inlineStr">
        <is>
          <t>(Deprecated) emailBody · TEXT · HubSpot marketingemail</t>
        </is>
      </c>
      <c r="C881" s="26" t="n"/>
      <c r="D881" s="27">
        <f>IF(AND($C881="x",$A881&lt;&gt;""),$A881,"")</f>
        <v/>
      </c>
    </row>
    <row r="882">
      <c r="A882" s="25" t="inlineStr">
        <is>
          <t>marketingemail_emailcampaigngroupid</t>
        </is>
      </c>
      <c r="B882" s="29" t="inlineStr">
        <is>
          <t>(Deprecated) emailCampaignGroupId · TEXT · HubSpot marketingemail</t>
        </is>
      </c>
      <c r="C882" s="26" t="n"/>
      <c r="D882" s="27">
        <f>IF(AND($C882="x",$A882&lt;&gt;""),$A882,"")</f>
        <v/>
      </c>
    </row>
    <row r="883">
      <c r="A883" s="25" t="inlineStr">
        <is>
          <t>marketingemail_emailnote</t>
        </is>
      </c>
      <c r="B883" s="29" t="inlineStr">
        <is>
          <t>(Deprecated) emailNote · TEXT · HubSpot marketingemail</t>
        </is>
      </c>
      <c r="C883" s="26" t="n"/>
      <c r="D883" s="27">
        <f>IF(AND($C883="x",$A883&lt;&gt;""),$A883,"")</f>
        <v/>
      </c>
    </row>
    <row r="884">
      <c r="A884" s="25" t="inlineStr">
        <is>
          <t>marketingemail_emailtemplatemode</t>
        </is>
      </c>
      <c r="B884" s="29" t="inlineStr">
        <is>
          <t>(Deprecated) emailTemplateMode · TEXT · HubSpot marketingemail</t>
        </is>
      </c>
      <c r="C884" s="26" t="n"/>
      <c r="D884" s="27">
        <f>IF(AND($C884="x",$A884&lt;&gt;""),$A884,"")</f>
        <v/>
      </c>
    </row>
    <row r="885">
      <c r="A885" s="25" t="inlineStr">
        <is>
          <t>marketingemail_emailtype</t>
        </is>
      </c>
      <c r="B885" s="29" t="inlineStr">
        <is>
          <t>(Deprecated) emailType · TEXT · HubSpot marketingemail</t>
        </is>
      </c>
      <c r="C885" s="26" t="n"/>
      <c r="D885" s="27">
        <f>IF(AND($C885="x",$A885&lt;&gt;""),$A885,"")</f>
        <v/>
      </c>
    </row>
    <row r="886">
      <c r="A886" s="25" t="inlineStr">
        <is>
          <t>marketingemail_feedbacksurveyid</t>
        </is>
      </c>
      <c r="B886" s="29" t="inlineStr">
        <is>
          <t>(Deprecated) feedbackSurveyId · TEXT · HubSpot marketingemail</t>
        </is>
      </c>
      <c r="C886" s="26" t="n"/>
      <c r="D886" s="27">
        <f>IF(AND($C886="x",$A886&lt;&gt;""),$A886,"")</f>
        <v/>
      </c>
    </row>
    <row r="887">
      <c r="A887" s="25" t="inlineStr">
        <is>
          <t>marketingemail_flexareas</t>
        </is>
      </c>
      <c r="B887" s="29" t="inlineStr">
        <is>
          <t>(Deprecated) flexAreas · TEXT · HubSpot marketingemail</t>
        </is>
      </c>
      <c r="C887" s="26" t="n"/>
      <c r="D887" s="27">
        <f>IF(AND($C887="x",$A887&lt;&gt;""),$A887,"")</f>
        <v/>
      </c>
    </row>
    <row r="888">
      <c r="A888" s="25" t="inlineStr">
        <is>
          <t>marketingemail_freezedate</t>
        </is>
      </c>
      <c r="B888" s="29" t="inlineStr">
        <is>
          <t>(Deprecated) freezeDate · TIMESTAMP · HubSpot marketingemail</t>
        </is>
      </c>
      <c r="C888" s="26" t="n"/>
      <c r="D888" s="27">
        <f>IF(AND($C888="x",$A888&lt;&gt;""),$A888,"")</f>
        <v/>
      </c>
    </row>
    <row r="889">
      <c r="A889" s="25" t="inlineStr">
        <is>
          <t>marketingemail_fromname</t>
        </is>
      </c>
      <c r="B889" s="29" t="inlineStr">
        <is>
          <t>(Deprecated) fromName · TEXT · HubSpot marketingemail</t>
        </is>
      </c>
      <c r="C889" s="26" t="n"/>
      <c r="D889" s="27">
        <f>IF(AND($C889="x",$A889&lt;&gt;""),$A889,"")</f>
        <v/>
      </c>
    </row>
    <row r="890">
      <c r="A890" s="25" t="inlineStr">
        <is>
          <t>marketingemail_hascontentaccessrules</t>
        </is>
      </c>
      <c r="B890" s="29" t="inlineStr">
        <is>
          <t>(Deprecated) hasContentAccessRules · TEXT · HubSpot marketingemail</t>
        </is>
      </c>
      <c r="C890" s="26" t="n"/>
      <c r="D890" s="27">
        <f>IF(AND($C890="x",$A890&lt;&gt;""),$A890,"")</f>
        <v/>
      </c>
    </row>
    <row r="891">
      <c r="A891" s="25" t="inlineStr">
        <is>
          <t>marketingemail_htmltitle</t>
        </is>
      </c>
      <c r="B891" s="29" t="inlineStr">
        <is>
          <t>(Deprecated) htmlTitle · TEXT · HubSpot marketingemail</t>
        </is>
      </c>
      <c r="C891" s="26" t="n"/>
      <c r="D891" s="27">
        <f>IF(AND($C891="x",$A891&lt;&gt;""),$A891,"")</f>
        <v/>
      </c>
    </row>
    <row r="892">
      <c r="A892" s="25" t="inlineStr">
        <is>
          <t>marketingemail_id</t>
        </is>
      </c>
      <c r="B892" s="29" t="inlineStr">
        <is>
          <t>(Deprecated) id · TEXT · HubSpot marketingemail</t>
        </is>
      </c>
      <c r="C892" s="26" t="n"/>
      <c r="D892" s="27">
        <f>IF(AND($C892="x",$A892&lt;&gt;""),$A892,"")</f>
        <v/>
      </c>
    </row>
    <row r="893">
      <c r="A893" s="25" t="inlineStr">
        <is>
          <t>marketingemail_iscreatedfomsandboxsync</t>
        </is>
      </c>
      <c r="B893" s="29" t="inlineStr">
        <is>
          <t>(Deprecated) isCreatedFomSandboxSync · TEXT · HubSpot marketingemail</t>
        </is>
      </c>
      <c r="C893" s="26" t="n"/>
      <c r="D893" s="27">
        <f>IF(AND($C893="x",$A893&lt;&gt;""),$A893,"")</f>
        <v/>
      </c>
    </row>
    <row r="894">
      <c r="A894" s="25" t="inlineStr">
        <is>
          <t>marketingemail_isgraymailsuppressionenabled</t>
        </is>
      </c>
      <c r="B894" s="29" t="inlineStr">
        <is>
          <t>(Deprecated) isGraymailSuppressionEnabled · TEXT · HubSpot marketingemail</t>
        </is>
      </c>
      <c r="C894" s="26" t="n"/>
      <c r="D894" s="27">
        <f>IF(AND($C894="x",$A894&lt;&gt;""),$A894,"")</f>
        <v/>
      </c>
    </row>
    <row r="895">
      <c r="A895" s="25" t="inlineStr">
        <is>
          <t>marketingemail_isinstancelayoutpage</t>
        </is>
      </c>
      <c r="B895" s="29" t="inlineStr">
        <is>
          <t>(Deprecated) isInstanceLayoutPage · TEXT · HubSpot marketingemail</t>
        </is>
      </c>
      <c r="C895" s="26" t="n"/>
      <c r="D895" s="27">
        <f>IF(AND($C895="x",$A895&lt;&gt;""),$A895,"")</f>
        <v/>
      </c>
    </row>
    <row r="896">
      <c r="A896" s="25" t="inlineStr">
        <is>
          <t>marketingemail_ispublished</t>
        </is>
      </c>
      <c r="B896" s="29" t="inlineStr">
        <is>
          <t>(Deprecated) isPublished · TEXT · HubSpot marketingemail</t>
        </is>
      </c>
      <c r="C896" s="26" t="n"/>
      <c r="D896" s="27">
        <f>IF(AND($C896="x",$A896&lt;&gt;""),$A896,"")</f>
        <v/>
      </c>
    </row>
    <row r="897">
      <c r="A897" s="25" t="inlineStr">
        <is>
          <t>marketingemail_isrecipientfatiguesuppressionenabled</t>
        </is>
      </c>
      <c r="B897" s="29" t="inlineStr">
        <is>
          <t>(Deprecated) isRecipientFatigueSuppressionEnabled · TEXT · HubSpot marketingemail</t>
        </is>
      </c>
      <c r="C897" s="26" t="n"/>
      <c r="D897" s="27">
        <f>IF(AND($C897="x",$A897&lt;&gt;""),$A897,"")</f>
        <v/>
      </c>
    </row>
    <row r="898">
      <c r="A898" s="25" t="inlineStr">
        <is>
          <t>marketingemail_language</t>
        </is>
      </c>
      <c r="B898" s="29" t="inlineStr">
        <is>
          <t>(Deprecated) language · TEXT · HubSpot marketingemail</t>
        </is>
      </c>
      <c r="C898" s="26" t="n"/>
      <c r="D898" s="27">
        <f>IF(AND($C898="x",$A898&lt;&gt;""),$A898,"")</f>
        <v/>
      </c>
    </row>
    <row r="899">
      <c r="A899" s="25" t="inlineStr">
        <is>
          <t>marketingemail_layoutsections</t>
        </is>
      </c>
      <c r="B899" s="29" t="inlineStr">
        <is>
          <t>(Deprecated) layoutSections · TEXT · HubSpot marketingemail</t>
        </is>
      </c>
      <c r="C899" s="26" t="n"/>
      <c r="D899" s="27">
        <f>IF(AND($C899="x",$A899&lt;&gt;""),$A899,"")</f>
        <v/>
      </c>
    </row>
    <row r="900">
      <c r="A900" s="25" t="inlineStr">
        <is>
          <t>marketingemail_livedomain</t>
        </is>
      </c>
      <c r="B900" s="29" t="inlineStr">
        <is>
          <t>(Deprecated) liveDomain · TEXT · HubSpot marketingemail</t>
        </is>
      </c>
      <c r="C900" s="26" t="n"/>
      <c r="D900" s="27">
        <f>IF(AND($C900="x",$A900&lt;&gt;""),$A900,"")</f>
        <v/>
      </c>
    </row>
    <row r="901">
      <c r="A901" s="25" t="inlineStr">
        <is>
          <t>marketingemail_mailinglistsexcluded</t>
        </is>
      </c>
      <c r="B901" s="29" t="inlineStr">
        <is>
          <t>(Deprecated) mailingListsExcluded · TEXT · HubSpot marketingemail</t>
        </is>
      </c>
      <c r="C901" s="26" t="n"/>
      <c r="D901" s="27">
        <f>IF(AND($C901="x",$A901&lt;&gt;""),$A901,"")</f>
        <v/>
      </c>
    </row>
    <row r="902">
      <c r="A902" s="25" t="inlineStr">
        <is>
          <t>marketingemail_mailinglistsincluded</t>
        </is>
      </c>
      <c r="B902" s="29" t="inlineStr">
        <is>
          <t>(Deprecated) mailingListsIncluded · TEXT · HubSpot marketingemail</t>
        </is>
      </c>
      <c r="C902" s="26" t="n"/>
      <c r="D902" s="27">
        <f>IF(AND($C902="x",$A902&lt;&gt;""),$A902,"")</f>
        <v/>
      </c>
    </row>
    <row r="903">
      <c r="A903" s="25" t="inlineStr">
        <is>
          <t>marketingemail_maxrssentries</t>
        </is>
      </c>
      <c r="B903" s="29" t="inlineStr">
        <is>
          <t>(Deprecated) maxRssEntries · TEXT · HubSpot marketingemail</t>
        </is>
      </c>
      <c r="C903" s="26" t="n"/>
      <c r="D903" s="27">
        <f>IF(AND($C903="x",$A903&lt;&gt;""),$A903,"")</f>
        <v/>
      </c>
    </row>
    <row r="904">
      <c r="A904" s="25" t="inlineStr">
        <is>
          <t>marketingemail_metadescription</t>
        </is>
      </c>
      <c r="B904" s="29" t="inlineStr">
        <is>
          <t>(Deprecated) metaDescription · TEXT · HubSpot marketingemail</t>
        </is>
      </c>
      <c r="C904" s="26" t="n"/>
      <c r="D904" s="27">
        <f>IF(AND($C904="x",$A904&lt;&gt;""),$A904,"")</f>
        <v/>
      </c>
    </row>
    <row r="905">
      <c r="A905" s="25" t="inlineStr">
        <is>
          <t>marketingemail_name</t>
        </is>
      </c>
      <c r="B905" s="29" t="inlineStr">
        <is>
          <t>(Deprecated) name · TEXT · HubSpot marketingemail</t>
        </is>
      </c>
      <c r="C905" s="26" t="n"/>
      <c r="D905" s="27">
        <f>IF(AND($C905="x",$A905&lt;&gt;""),$A905,"")</f>
        <v/>
      </c>
    </row>
    <row r="906">
      <c r="A906" s="25" t="inlineStr">
        <is>
          <t>marketingemail_pageexpiryenabled</t>
        </is>
      </c>
      <c r="B906" s="29" t="inlineStr">
        <is>
          <t>(Deprecated) pageExpiryEnabled · TEXT · HubSpot marketingemail</t>
        </is>
      </c>
      <c r="C906" s="26" t="n"/>
      <c r="D906" s="27">
        <f>IF(AND($C906="x",$A906&lt;&gt;""),$A906,"")</f>
        <v/>
      </c>
    </row>
    <row r="907">
      <c r="A907" s="25" t="inlineStr">
        <is>
          <t>marketingemail_pageredirected</t>
        </is>
      </c>
      <c r="B907" s="29" t="inlineStr">
        <is>
          <t>(Deprecated) pageRedirected · TEXT · HubSpot marketingemail</t>
        </is>
      </c>
      <c r="C907" s="26" t="n"/>
      <c r="D907" s="27">
        <f>IF(AND($C907="x",$A907&lt;&gt;""),$A907,"")</f>
        <v/>
      </c>
    </row>
    <row r="908">
      <c r="A908" s="25" t="inlineStr">
        <is>
          <t>marketingemail_pastmabexperimentids</t>
        </is>
      </c>
      <c r="B908" s="29" t="inlineStr">
        <is>
          <t>(Deprecated) pastMabExperimentIds · TEXT · HubSpot marketingemail</t>
        </is>
      </c>
      <c r="C908" s="26" t="n"/>
      <c r="D908" s="27">
        <f>IF(AND($C908="x",$A908&lt;&gt;""),$A908,"")</f>
        <v/>
      </c>
    </row>
    <row r="909">
      <c r="A909" s="25" t="inlineStr">
        <is>
          <t>marketingemail_portalid</t>
        </is>
      </c>
      <c r="B909" s="29" t="inlineStr">
        <is>
          <t>(Deprecated) portalId · TEXT · HubSpot marketingemail</t>
        </is>
      </c>
      <c r="C909" s="26" t="n"/>
      <c r="D909" s="27">
        <f>IF(AND($C909="x",$A909&lt;&gt;""),$A909,"")</f>
        <v/>
      </c>
    </row>
    <row r="910">
      <c r="A910" s="25" t="inlineStr">
        <is>
          <t>marketingemail_previewkey</t>
        </is>
      </c>
      <c r="B910" s="29" t="inlineStr">
        <is>
          <t>(Deprecated) previewKey · TEXT · HubSpot marketingemail</t>
        </is>
      </c>
      <c r="C910" s="26" t="n"/>
      <c r="D910" s="27">
        <f>IF(AND($C910="x",$A910&lt;&gt;""),$A910,"")</f>
        <v/>
      </c>
    </row>
    <row r="911">
      <c r="A911" s="25" t="inlineStr">
        <is>
          <t>marketingemail_primaryemailcampaignid</t>
        </is>
      </c>
      <c r="B911" s="29" t="inlineStr">
        <is>
          <t>(Deprecated) primaryEmailCampaignId · TEXT · HubSpot marketingemail</t>
        </is>
      </c>
      <c r="C911" s="26" t="n"/>
      <c r="D911" s="27">
        <f>IF(AND($C911="x",$A911&lt;&gt;""),$A911,"")</f>
        <v/>
      </c>
    </row>
    <row r="912">
      <c r="A912" s="25" t="inlineStr">
        <is>
          <t>marketingemail_primaryrichtextmodulehtml</t>
        </is>
      </c>
      <c r="B912" s="29" t="inlineStr">
        <is>
          <t>(Deprecated) primaryRichTextModuleHtml · TEXT · HubSpot marketingemail</t>
        </is>
      </c>
      <c r="C912" s="26" t="n"/>
      <c r="D912" s="27">
        <f>IF(AND($C912="x",$A912&lt;&gt;""),$A912,"")</f>
        <v/>
      </c>
    </row>
    <row r="913">
      <c r="A913" s="25" t="inlineStr">
        <is>
          <t>marketingemail_processingstatus</t>
        </is>
      </c>
      <c r="B913" s="29" t="inlineStr">
        <is>
          <t>(Deprecated) processingStatus · TEXT · HubSpot marketingemail</t>
        </is>
      </c>
      <c r="C913" s="26" t="n"/>
      <c r="D913" s="27">
        <f>IF(AND($C913="x",$A913&lt;&gt;""),$A913,"")</f>
        <v/>
      </c>
    </row>
    <row r="914">
      <c r="A914" s="25" t="inlineStr">
        <is>
          <t>marketingemail_publishdate</t>
        </is>
      </c>
      <c r="B914" s="29" t="inlineStr">
        <is>
          <t>(Deprecated) publishDate · TIMESTAMP · HubSpot marketingemail</t>
        </is>
      </c>
      <c r="C914" s="26" t="n"/>
      <c r="D914" s="27">
        <f>IF(AND($C914="x",$A914&lt;&gt;""),$A914,"")</f>
        <v/>
      </c>
    </row>
    <row r="915">
      <c r="A915" s="25" t="inlineStr">
        <is>
          <t>marketingemail_publishedat</t>
        </is>
      </c>
      <c r="B915" s="29" t="inlineStr">
        <is>
          <t>(Deprecated) publishedAt · TEXT · HubSpot marketingemail</t>
        </is>
      </c>
      <c r="C915" s="26" t="n"/>
      <c r="D915" s="27">
        <f>IF(AND($C915="x",$A915&lt;&gt;""),$A915,"")</f>
        <v/>
      </c>
    </row>
    <row r="916">
      <c r="A916" s="25" t="inlineStr">
        <is>
          <t>marketingemail_publishedbyemail</t>
        </is>
      </c>
      <c r="B916" s="29" t="inlineStr">
        <is>
          <t>(Deprecated) publishedByEmail · TEXT · HubSpot marketingemail</t>
        </is>
      </c>
      <c r="C916" s="26" t="n"/>
      <c r="D916" s="27">
        <f>IF(AND($C916="x",$A916&lt;&gt;""),$A916,"")</f>
        <v/>
      </c>
    </row>
    <row r="917">
      <c r="A917" s="25" t="inlineStr">
        <is>
          <t>marketingemail_publishedbyid</t>
        </is>
      </c>
      <c r="B917" s="29" t="inlineStr">
        <is>
          <t>(Deprecated) publishedById · TEXT · HubSpot marketingemail</t>
        </is>
      </c>
      <c r="C917" s="26" t="n"/>
      <c r="D917" s="27">
        <f>IF(AND($C917="x",$A917&lt;&gt;""),$A917,"")</f>
        <v/>
      </c>
    </row>
    <row r="918">
      <c r="A918" s="25" t="inlineStr">
        <is>
          <t>marketingemail_publishedbyname</t>
        </is>
      </c>
      <c r="B918" s="29" t="inlineStr">
        <is>
          <t>(Deprecated) publishedByName · TEXT · HubSpot marketingemail</t>
        </is>
      </c>
      <c r="C918" s="26" t="n"/>
      <c r="D918" s="27">
        <f>IF(AND($C918="x",$A918&lt;&gt;""),$A918,"")</f>
        <v/>
      </c>
    </row>
    <row r="919">
      <c r="A919" s="25" t="inlineStr">
        <is>
          <t>marketingemail_publishedurl</t>
        </is>
      </c>
      <c r="B919" s="29" t="inlineStr">
        <is>
          <t>(Deprecated) publishedUrl · TEXT · HubSpot marketingemail</t>
        </is>
      </c>
      <c r="C919" s="26" t="n"/>
      <c r="D919" s="27">
        <f>IF(AND($C919="x",$A919&lt;&gt;""),$A919,"")</f>
        <v/>
      </c>
    </row>
    <row r="920">
      <c r="A920" s="25" t="inlineStr">
        <is>
          <t>marketingemail_replyto</t>
        </is>
      </c>
      <c r="B920" s="29" t="inlineStr">
        <is>
          <t>(Deprecated) replyTo · TEXT · HubSpot marketingemail</t>
        </is>
      </c>
      <c r="C920" s="26" t="n"/>
      <c r="D920" s="27">
        <f>IF(AND($C920="x",$A920&lt;&gt;""),$A920,"")</f>
        <v/>
      </c>
    </row>
    <row r="921">
      <c r="A921" s="25" t="inlineStr">
        <is>
          <t>marketingemail_resolveddomain</t>
        </is>
      </c>
      <c r="B921" s="29" t="inlineStr">
        <is>
          <t>(Deprecated) resolvedDomain · TEXT · HubSpot marketingemail</t>
        </is>
      </c>
      <c r="C921" s="26" t="n"/>
      <c r="D921" s="27">
        <f>IF(AND($C921="x",$A921&lt;&gt;""),$A921,"")</f>
        <v/>
      </c>
    </row>
    <row r="922">
      <c r="A922" s="25" t="inlineStr">
        <is>
          <t>marketingemail_rssemailbytext</t>
        </is>
      </c>
      <c r="B922" s="29" t="inlineStr">
        <is>
          <t>(Deprecated) rssEmailByText · TEXT · HubSpot marketingemail</t>
        </is>
      </c>
      <c r="C922" s="26" t="n"/>
      <c r="D922" s="27">
        <f>IF(AND($C922="x",$A922&lt;&gt;""),$A922,"")</f>
        <v/>
      </c>
    </row>
    <row r="923">
      <c r="A923" s="25" t="inlineStr">
        <is>
          <t>marketingemail_rssemailclickthroughtext</t>
        </is>
      </c>
      <c r="B923" s="29" t="inlineStr">
        <is>
          <t>(Deprecated) rssEmailClickThroughText · TEXT · HubSpot marketingemail</t>
        </is>
      </c>
      <c r="C923" s="26" t="n"/>
      <c r="D923" s="27">
        <f>IF(AND($C923="x",$A923&lt;&gt;""),$A923,"")</f>
        <v/>
      </c>
    </row>
    <row r="924">
      <c r="A924" s="25" t="inlineStr">
        <is>
          <t>marketingemail_rssemailcommenttext</t>
        </is>
      </c>
      <c r="B924" s="29" t="inlineStr">
        <is>
          <t>(Deprecated) rssEmailCommentText · TEXT · HubSpot marketingemail</t>
        </is>
      </c>
      <c r="C924" s="26" t="n"/>
      <c r="D924" s="27">
        <f>IF(AND($C924="x",$A924&lt;&gt;""),$A924,"")</f>
        <v/>
      </c>
    </row>
    <row r="925">
      <c r="A925" s="25" t="inlineStr">
        <is>
          <t>marketingemail_rssemailentrytemplateenabled</t>
        </is>
      </c>
      <c r="B925" s="29" t="inlineStr">
        <is>
          <t>(Deprecated) rssEmailEntryTemplateEnabled · TEXT · HubSpot marketingemail</t>
        </is>
      </c>
      <c r="C925" s="26" t="n"/>
      <c r="D925" s="27">
        <f>IF(AND($C925="x",$A925&lt;&gt;""),$A925,"")</f>
        <v/>
      </c>
    </row>
    <row r="926">
      <c r="A926" s="25" t="inlineStr">
        <is>
          <t>marketingemail_rssemailimagemaxwidth</t>
        </is>
      </c>
      <c r="B926" s="29" t="inlineStr">
        <is>
          <t>(Deprecated) rssEmailImageMaxWidth · TEXT · HubSpot marketingemail</t>
        </is>
      </c>
      <c r="C926" s="26" t="n"/>
      <c r="D926" s="27">
        <f>IF(AND($C926="x",$A926&lt;&gt;""),$A926,"")</f>
        <v/>
      </c>
    </row>
    <row r="927">
      <c r="A927" s="25" t="inlineStr">
        <is>
          <t>marketingemail_rssemailurl</t>
        </is>
      </c>
      <c r="B927" s="29" t="inlineStr">
        <is>
          <t>(Deprecated) rssEmailUrl · TEXT · HubSpot marketingemail</t>
        </is>
      </c>
      <c r="C927" s="26" t="n"/>
      <c r="D927" s="27">
        <f>IF(AND($C927="x",$A927&lt;&gt;""),$A927,"")</f>
        <v/>
      </c>
    </row>
    <row r="928">
      <c r="A928" s="25" t="inlineStr">
        <is>
          <t>marketingemail_scrubssubscriptionlinks</t>
        </is>
      </c>
      <c r="B928" s="29" t="inlineStr">
        <is>
          <t>(Deprecated) scrubsSubscriptionLinks · TEXT · HubSpot marketingemail</t>
        </is>
      </c>
      <c r="C928" s="26" t="n"/>
      <c r="D928" s="27">
        <f>IF(AND($C928="x",$A928&lt;&gt;""),$A928,"")</f>
        <v/>
      </c>
    </row>
    <row r="929">
      <c r="A929" s="25" t="inlineStr">
        <is>
          <t>marketingemail_sections</t>
        </is>
      </c>
      <c r="B929" s="29" t="inlineStr">
        <is>
          <t>(Deprecated) sections · TEXT · HubSpot marketingemail</t>
        </is>
      </c>
      <c r="C929" s="26" t="n"/>
      <c r="D929" s="27">
        <f>IF(AND($C929="x",$A929&lt;&gt;""),$A929,"")</f>
        <v/>
      </c>
    </row>
    <row r="930">
      <c r="A930" s="25" t="inlineStr">
        <is>
          <t>marketingemail_securitystate</t>
        </is>
      </c>
      <c r="B930" s="29" t="inlineStr">
        <is>
          <t>(Deprecated) securityState · TEXT · HubSpot marketingemail</t>
        </is>
      </c>
      <c r="C930" s="26" t="n"/>
      <c r="D930" s="27">
        <f>IF(AND($C930="x",$A930&lt;&gt;""),$A930,"")</f>
        <v/>
      </c>
    </row>
    <row r="931">
      <c r="A931" s="25" t="inlineStr">
        <is>
          <t>marketingemail_slug</t>
        </is>
      </c>
      <c r="B931" s="29" t="inlineStr">
        <is>
          <t>(Deprecated) slug · TEXT · HubSpot marketingemail</t>
        </is>
      </c>
      <c r="C931" s="26" t="n"/>
      <c r="D931" s="27">
        <f>IF(AND($C931="x",$A931&lt;&gt;""),$A931,"")</f>
        <v/>
      </c>
    </row>
    <row r="932">
      <c r="A932" s="25" t="inlineStr">
        <is>
          <t>marketingemail_smartemailfields</t>
        </is>
      </c>
      <c r="B932" s="29" t="inlineStr">
        <is>
          <t>(Deprecated) smartEmailFields · TEXT · HubSpot marketingemail</t>
        </is>
      </c>
      <c r="C932" s="26" t="n"/>
      <c r="D932" s="27">
        <f>IF(AND($C932="x",$A932&lt;&gt;""),$A932,"")</f>
        <v/>
      </c>
    </row>
    <row r="933">
      <c r="A933" s="25" t="inlineStr">
        <is>
          <t>marketingemail_state</t>
        </is>
      </c>
      <c r="B933" s="29" t="inlineStr">
        <is>
          <t>(Deprecated) state · TEXT · HubSpot marketingemail</t>
        </is>
      </c>
      <c r="C933" s="26" t="n"/>
      <c r="D933" s="27">
        <f>IF(AND($C933="x",$A933&lt;&gt;""),$A933,"")</f>
        <v/>
      </c>
    </row>
    <row r="934">
      <c r="A934" s="25" t="inlineStr">
        <is>
          <t>marketingemail_stylesettings</t>
        </is>
      </c>
      <c r="B934" s="29" t="inlineStr">
        <is>
          <t>(Deprecated) styleSettings · TEXT · HubSpot marketingemail</t>
        </is>
      </c>
      <c r="C934" s="26" t="n"/>
      <c r="D934" s="27">
        <f>IF(AND($C934="x",$A934&lt;&gt;""),$A934,"")</f>
        <v/>
      </c>
    </row>
    <row r="935">
      <c r="A935" s="25" t="inlineStr">
        <is>
          <t>marketingemail_subcategory</t>
        </is>
      </c>
      <c r="B935" s="29" t="inlineStr">
        <is>
          <t>(Deprecated) subcategory · TEXT · HubSpot marketingemail</t>
        </is>
      </c>
      <c r="C935" s="26" t="n"/>
      <c r="D935" s="27">
        <f>IF(AND($C935="x",$A935&lt;&gt;""),$A935,"")</f>
        <v/>
      </c>
    </row>
    <row r="936">
      <c r="A936" s="25" t="inlineStr">
        <is>
          <t>marketingemail_subject</t>
        </is>
      </c>
      <c r="B936" s="29" t="inlineStr">
        <is>
          <t>(Deprecated) subject · TEXT · HubSpot marketingemail</t>
        </is>
      </c>
      <c r="C936" s="26" t="n"/>
      <c r="D936" s="27">
        <f>IF(AND($C936="x",$A936&lt;&gt;""),$A936,"")</f>
        <v/>
      </c>
    </row>
    <row r="937">
      <c r="A937" s="25" t="inlineStr">
        <is>
          <t>marketingemail_subscription</t>
        </is>
      </c>
      <c r="B937" s="29" t="inlineStr">
        <is>
          <t>(Deprecated) subscription · TEXT · HubSpot marketingemail</t>
        </is>
      </c>
      <c r="C937" s="26" t="n"/>
      <c r="D937" s="27">
        <f>IF(AND($C937="x",$A937&lt;&gt;""),$A937,"")</f>
        <v/>
      </c>
    </row>
    <row r="938">
      <c r="A938" s="25" t="inlineStr">
        <is>
          <t>marketingemail_subscriptionname</t>
        </is>
      </c>
      <c r="B938" s="29" t="inlineStr">
        <is>
          <t>(Deprecated) subscriptionName · TEXT · HubSpot marketingemail</t>
        </is>
      </c>
      <c r="C938" s="26" t="n"/>
      <c r="D938" s="27">
        <f>IF(AND($C938="x",$A938&lt;&gt;""),$A938,"")</f>
        <v/>
      </c>
    </row>
    <row r="939">
      <c r="A939" s="25" t="inlineStr">
        <is>
          <t>marketingemail_teamperms</t>
        </is>
      </c>
      <c r="B939" s="29" t="inlineStr">
        <is>
          <t>(Deprecated) teamPerms · TEXT · HubSpot marketingemail</t>
        </is>
      </c>
      <c r="C939" s="26" t="n"/>
      <c r="D939" s="27">
        <f>IF(AND($C939="x",$A939&lt;&gt;""),$A939,"")</f>
        <v/>
      </c>
    </row>
    <row r="940">
      <c r="A940" s="25" t="inlineStr">
        <is>
          <t>marketingemail_templatepath</t>
        </is>
      </c>
      <c r="B940" s="29" t="inlineStr">
        <is>
          <t>(Deprecated) templatePath · TEXT · HubSpot marketingemail</t>
        </is>
      </c>
      <c r="C940" s="26" t="n"/>
      <c r="D940" s="27">
        <f>IF(AND($C940="x",$A940&lt;&gt;""),$A940,"")</f>
        <v/>
      </c>
    </row>
    <row r="941">
      <c r="A941" s="25" t="inlineStr">
        <is>
          <t>marketingemail_transactional</t>
        </is>
      </c>
      <c r="B941" s="29" t="inlineStr">
        <is>
          <t>(Deprecated) transactional · TEXT · HubSpot marketingemail</t>
        </is>
      </c>
      <c r="C941" s="26" t="n"/>
      <c r="D941" s="27">
        <f>IF(AND($C941="x",$A941&lt;&gt;""),$A941,"")</f>
        <v/>
      </c>
    </row>
    <row r="942">
      <c r="A942" s="25" t="inlineStr">
        <is>
          <t>marketingemail_translations</t>
        </is>
      </c>
      <c r="B942" s="29" t="inlineStr">
        <is>
          <t>(Deprecated) translations · TEXT · HubSpot marketingemail</t>
        </is>
      </c>
      <c r="C942" s="26" t="n"/>
      <c r="D942" s="27">
        <f>IF(AND($C942="x",$A942&lt;&gt;""),$A942,"")</f>
        <v/>
      </c>
    </row>
    <row r="943">
      <c r="A943" s="25" t="inlineStr">
        <is>
          <t>marketingemail_unpublishedat</t>
        </is>
      </c>
      <c r="B943" s="29" t="inlineStr">
        <is>
          <t>(Deprecated) unpublishedAt · TEXT · HubSpot marketingemail</t>
        </is>
      </c>
      <c r="C943" s="26" t="n"/>
      <c r="D943" s="27">
        <f>IF(AND($C943="x",$A943&lt;&gt;""),$A943,"")</f>
        <v/>
      </c>
    </row>
    <row r="944">
      <c r="A944" s="25" t="inlineStr">
        <is>
          <t>marketingemail_updated</t>
        </is>
      </c>
      <c r="B944" s="29" t="inlineStr">
        <is>
          <t>(Deprecated) updated · TIMESTAMP · HubSpot marketingemail</t>
        </is>
      </c>
      <c r="C944" s="26" t="n"/>
      <c r="D944" s="27">
        <f>IF(AND($C944="x",$A944&lt;&gt;""),$A944,"")</f>
        <v/>
      </c>
    </row>
    <row r="945">
      <c r="A945" s="25" t="inlineStr">
        <is>
          <t>marketingemail_updatedbyid</t>
        </is>
      </c>
      <c r="B945" s="29" t="inlineStr">
        <is>
          <t>(Deprecated) updatedById · TEXT · HubSpot marketingemail</t>
        </is>
      </c>
      <c r="C945" s="26" t="n"/>
      <c r="D945" s="27">
        <f>IF(AND($C945="x",$A945&lt;&gt;""),$A945,"")</f>
        <v/>
      </c>
    </row>
    <row r="946">
      <c r="A946" s="25" t="inlineStr">
        <is>
          <t>marketingemail_url</t>
        </is>
      </c>
      <c r="B946" s="29" t="inlineStr">
        <is>
          <t>(Deprecated) url · TEXT · HubSpot marketingemail</t>
        </is>
      </c>
      <c r="C946" s="26" t="n"/>
      <c r="D946" s="27">
        <f>IF(AND($C946="x",$A946&lt;&gt;""),$A946,"")</f>
        <v/>
      </c>
    </row>
    <row r="947">
      <c r="A947" s="25" t="inlineStr">
        <is>
          <t>marketingemail_userperms</t>
        </is>
      </c>
      <c r="B947" s="29" t="inlineStr">
        <is>
          <t>(Deprecated) userPerms · TEXT · HubSpot marketingemail</t>
        </is>
      </c>
      <c r="C947" s="26" t="n"/>
      <c r="D947" s="27">
        <f>IF(AND($C947="x",$A947&lt;&gt;""),$A947,"")</f>
        <v/>
      </c>
    </row>
    <row r="948">
      <c r="A948" s="25" t="inlineStr">
        <is>
          <t>marketingemail_userssheadlineassubject</t>
        </is>
      </c>
      <c r="B948" s="29" t="inlineStr">
        <is>
          <t>(Deprecated) useRssHeadlineAsSubject · TEXT · HubSpot marketingemail</t>
        </is>
      </c>
      <c r="C948" s="26" t="n"/>
      <c r="D948" s="27">
        <f>IF(AND($C948="x",$A948&lt;&gt;""),$A948,"")</f>
        <v/>
      </c>
    </row>
    <row r="949">
      <c r="A949" s="25" t="inlineStr">
        <is>
          <t>marketingemail_vidsexcluded</t>
        </is>
      </c>
      <c r="B949" s="29" t="inlineStr">
        <is>
          <t>(Deprecated) vidsExcluded · TEXT · HubSpot marketingemail</t>
        </is>
      </c>
      <c r="C949" s="26" t="n"/>
      <c r="D949" s="27">
        <f>IF(AND($C949="x",$A949&lt;&gt;""),$A949,"")</f>
        <v/>
      </c>
    </row>
    <row r="950">
      <c r="A950" s="25" t="inlineStr">
        <is>
          <t>marketingemail_vidsincluded</t>
        </is>
      </c>
      <c r="B950" s="29" t="inlineStr">
        <is>
          <t>(Deprecated) vidsIncluded · TEXT · HubSpot marketingemail</t>
        </is>
      </c>
      <c r="C950" s="26" t="n"/>
      <c r="D950" s="27">
        <f>IF(AND($C950="x",$A950&lt;&gt;""),$A950,"")</f>
        <v/>
      </c>
    </row>
    <row r="951">
      <c r="A951" s="25" t="inlineStr">
        <is>
          <t>marketingemail_visibletoall</t>
        </is>
      </c>
      <c r="B951" s="29" t="inlineStr">
        <is>
          <t>(Deprecated) visibleToAll · TEXT · HubSpot marketingemail</t>
        </is>
      </c>
      <c r="C951" s="26" t="n"/>
      <c r="D951" s="27">
        <f>IF(AND($C951="x",$A951&lt;&gt;""),$A951,"")</f>
        <v/>
      </c>
    </row>
    <row r="952">
      <c r="A952" s="25" t="inlineStr">
        <is>
          <t>meetings_count</t>
        </is>
      </c>
      <c r="B952" s="29" t="inlineStr">
        <is>
          <t>Meetings count · NUMERIC · HubSpot meetings</t>
        </is>
      </c>
      <c r="C952" s="26" t="n"/>
      <c r="D952" s="27">
        <f>IF(AND($C952="x",$A952&lt;&gt;""),$A952,"")</f>
        <v/>
      </c>
    </row>
    <row r="953">
      <c r="A953" s="25" t="inlineStr">
        <is>
          <t>meetings_hs_activity_type</t>
        </is>
      </c>
      <c r="B953" s="29" t="inlineStr">
        <is>
          <t>Meetings Hubspot Activity Type · TEXT · HubSpot meetings</t>
        </is>
      </c>
      <c r="C953" s="26" t="n"/>
      <c r="D953" s="27">
        <f>IF(AND($C953="x",$A953&lt;&gt;""),$A953,"")</f>
        <v/>
      </c>
    </row>
    <row r="954">
      <c r="A954" s="25" t="inlineStr">
        <is>
          <t>meetings_hs_attachment_ids</t>
        </is>
      </c>
      <c r="B954" s="29" t="inlineStr">
        <is>
          <t>Meetings Hubspot Attachment Ids · TEXT · HubSpot meetings</t>
        </is>
      </c>
      <c r="C954" s="26" t="n"/>
      <c r="D954" s="27">
        <f>IF(AND($C954="x",$A954&lt;&gt;""),$A954,"")</f>
        <v/>
      </c>
    </row>
    <row r="955">
      <c r="A955" s="25" t="inlineStr">
        <is>
          <t>meetings_hs_createdate</t>
        </is>
      </c>
      <c r="B955" s="29" t="inlineStr">
        <is>
          <t>Meetings Create Date · TIMESTAMP · HubSpot meetings</t>
        </is>
      </c>
      <c r="C955" s="26" t="n"/>
      <c r="D955" s="27">
        <f>IF(AND($C955="x",$A955&lt;&gt;""),$A955,"")</f>
        <v/>
      </c>
    </row>
    <row r="956">
      <c r="A956" s="25" t="inlineStr">
        <is>
          <t>meetings_hs_internal_meeting_notes</t>
        </is>
      </c>
      <c r="B956" s="29" t="inlineStr">
        <is>
          <t>Meetings Hubspot Internal Meeting Notes · TEXT · HubSpot meetings</t>
        </is>
      </c>
      <c r="C956" s="26" t="n"/>
      <c r="D956" s="27">
        <f>IF(AND($C956="x",$A956&lt;&gt;""),$A956,"")</f>
        <v/>
      </c>
    </row>
    <row r="957">
      <c r="A957" s="25" t="inlineStr">
        <is>
          <t>meetings_hs_meeting_body</t>
        </is>
      </c>
      <c r="B957" s="29" t="inlineStr">
        <is>
          <t>Meetings Hubspot Meeting Body · TEXT · HubSpot meetings</t>
        </is>
      </c>
      <c r="C957" s="26" t="n"/>
      <c r="D957" s="27">
        <f>IF(AND($C957="x",$A957&lt;&gt;""),$A957,"")</f>
        <v/>
      </c>
    </row>
    <row r="958">
      <c r="A958" s="25" t="inlineStr">
        <is>
          <t>meetings_hs_meeting_end_time</t>
        </is>
      </c>
      <c r="B958" s="29" t="inlineStr">
        <is>
          <t>Meetings Hubspot Meeting End Time · TIMESTAMP · HubSpot meetings</t>
        </is>
      </c>
      <c r="C958" s="26" t="n"/>
      <c r="D958" s="27">
        <f>IF(AND($C958="x",$A958&lt;&gt;""),$A958,"")</f>
        <v/>
      </c>
    </row>
    <row r="959">
      <c r="A959" s="25" t="inlineStr">
        <is>
          <t>meetings_hs_meeting_external_url</t>
        </is>
      </c>
      <c r="B959" s="29" t="inlineStr">
        <is>
          <t>Meetings Hubspot Meeting External URL · TEXT · HubSpot meetings</t>
        </is>
      </c>
      <c r="C959" s="26" t="n"/>
      <c r="D959" s="27">
        <f>IF(AND($C959="x",$A959&lt;&gt;""),$A959,"")</f>
        <v/>
      </c>
    </row>
    <row r="960">
      <c r="A960" s="25" t="inlineStr">
        <is>
          <t>meetings_hs_meeting_location</t>
        </is>
      </c>
      <c r="B960" s="29" t="inlineStr">
        <is>
          <t>Meetings Hubspot Meeting Location · TEXT · HubSpot meetings</t>
        </is>
      </c>
      <c r="C960" s="26" t="n"/>
      <c r="D960" s="27">
        <f>IF(AND($C960="x",$A960&lt;&gt;""),$A960,"")</f>
        <v/>
      </c>
    </row>
    <row r="961">
      <c r="A961" s="25" t="inlineStr">
        <is>
          <t>meetings_hs_meeting_start_time</t>
        </is>
      </c>
      <c r="B961" s="29" t="inlineStr">
        <is>
          <t>Meetings Hubspot Meeting Start Time · TIMESTAMP · HubSpot meetings</t>
        </is>
      </c>
      <c r="C961" s="26" t="n"/>
      <c r="D961" s="27">
        <f>IF(AND($C961="x",$A961&lt;&gt;""),$A961,"")</f>
        <v/>
      </c>
    </row>
    <row r="962">
      <c r="A962" s="25" t="inlineStr">
        <is>
          <t>meetings_hs_meeting_title</t>
        </is>
      </c>
      <c r="B962" s="29" t="inlineStr">
        <is>
          <t>Meetings Hs Meeting Title · TEXT · HubSpot meetings</t>
        </is>
      </c>
      <c r="C962" s="26" t="n"/>
      <c r="D962" s="27">
        <f>IF(AND($C962="x",$A962&lt;&gt;""),$A962,"")</f>
        <v/>
      </c>
    </row>
    <row r="963">
      <c r="A963" s="25" t="inlineStr">
        <is>
          <t>meetings_hs_object_id</t>
        </is>
      </c>
      <c r="B963" s="29" t="inlineStr">
        <is>
          <t>Meeting ID (Hubspot) · TEXT · HubSpot meetings</t>
        </is>
      </c>
      <c r="C963" s="26" t="n"/>
      <c r="D963" s="27">
        <f>IF(AND($C963="x",$A963&lt;&gt;""),$A963,"")</f>
        <v/>
      </c>
    </row>
    <row r="964">
      <c r="A964" s="25" t="inlineStr">
        <is>
          <t>meetings_hs_timestamp</t>
        </is>
      </c>
      <c r="B964" s="29" t="inlineStr">
        <is>
          <t>Meetings Hs Timestamp · TIMESTAMP · HubSpot meetings</t>
        </is>
      </c>
      <c r="C964" s="26" t="n"/>
      <c r="D964" s="27">
        <f>IF(AND($C964="x",$A964&lt;&gt;""),$A964,"")</f>
        <v/>
      </c>
    </row>
    <row r="965">
      <c r="A965" s="25" t="inlineStr">
        <is>
          <t>meetings_hubspot_owner_id</t>
        </is>
      </c>
      <c r="B965" s="29" t="inlineStr">
        <is>
          <t>Meetings Hubspot Owner Id · TEXT · HubSpot meetings</t>
        </is>
      </c>
      <c r="C965" s="26" t="n"/>
      <c r="D965" s="27">
        <f>IF(AND($C965="x",$A965&lt;&gt;""),$A965,"")</f>
        <v/>
      </c>
    </row>
    <row r="966">
      <c r="A966" s="25" t="inlineStr">
        <is>
          <t>account_id</t>
        </is>
      </c>
      <c r="B966" s="29" t="inlineStr">
        <is>
          <t>Account ID · TEXT · HubSpot other</t>
        </is>
      </c>
      <c r="C966" s="26" t="n"/>
      <c r="D966" s="27">
        <f>IF(AND($C966="x",$A966&lt;&gt;""),$A966,"")</f>
        <v/>
      </c>
    </row>
    <row r="967">
      <c r="A967" s="25" t="inlineStr">
        <is>
          <t>account_name</t>
        </is>
      </c>
      <c r="B967" s="29" t="inlineStr">
        <is>
          <t>Account Name · TEXT · HubSpot other</t>
        </is>
      </c>
      <c r="C967" s="26" t="n"/>
      <c r="D967" s="27">
        <f>IF(AND($C967="x",$A967&lt;&gt;""),$A967,"")</f>
        <v/>
      </c>
    </row>
    <row r="968">
      <c r="A968" s="25" t="inlineStr">
        <is>
          <t>channels_id</t>
        </is>
      </c>
      <c r="B968" s="29" t="inlineStr">
        <is>
          <t>Channel's ID · TEXT · HubSpot other</t>
        </is>
      </c>
      <c r="C968" s="26" t="n"/>
      <c r="D968" s="27">
        <f>IF(AND($C968="x",$A968&lt;&gt;""),$A968,"")</f>
        <v/>
      </c>
    </row>
    <row r="969">
      <c r="A969" s="25" t="inlineStr">
        <is>
          <t>channels_name</t>
        </is>
      </c>
      <c r="B969" s="29" t="inlineStr">
        <is>
          <t>Channel's Name · TEXT · HubSpot other</t>
        </is>
      </c>
      <c r="C969" s="26" t="n"/>
      <c r="D969" s="27">
        <f>IF(AND($C969="x",$A969&lt;&gt;""),$A969,"")</f>
        <v/>
      </c>
    </row>
    <row r="970">
      <c r="A970" s="25" t="inlineStr">
        <is>
          <t>customfield_hs_createdate</t>
        </is>
      </c>
      <c r="B970" s="29" t="inlineStr">
        <is>
          <t>Custom Field Modified Date · TIMESTAMP · HubSpot other</t>
        </is>
      </c>
      <c r="C970" s="26" t="n"/>
      <c r="D970" s="27">
        <f>IF(AND($C970="x",$A970&lt;&gt;""),$A970,"")</f>
        <v/>
      </c>
    </row>
    <row r="971">
      <c r="A971" s="25" t="inlineStr">
        <is>
          <t>customfield_hs_lastmodifieddate</t>
        </is>
      </c>
      <c r="B971" s="29" t="inlineStr">
        <is>
          <t>Custom Field Last Modified Date · TIMESTAMP · HubSpot other</t>
        </is>
      </c>
      <c r="C971" s="26" t="n"/>
      <c r="D971" s="27">
        <f>IF(AND($C971="x",$A971&lt;&gt;""),$A971,"")</f>
        <v/>
      </c>
    </row>
    <row r="972">
      <c r="A972" s="25" t="inlineStr">
        <is>
          <t>data_fetched_at</t>
        </is>
      </c>
      <c r="B972" s="29" t="inlineStr">
        <is>
          <t>Data fetched at · TIMESTAMP · HubSpot other</t>
        </is>
      </c>
      <c r="C972" s="26" t="n"/>
      <c r="D972" s="27">
        <f>IF(AND($C972="x",$A972&lt;&gt;""),$A972,"")</f>
        <v/>
      </c>
    </row>
    <row r="973">
      <c r="A973" s="25" t="inlineStr">
        <is>
          <t>datasource</t>
        </is>
      </c>
      <c r="B973" s="29" t="inlineStr">
        <is>
          <t>Data Source · TEXT · HubSpot other</t>
        </is>
      </c>
      <c r="C973" s="26" t="n"/>
      <c r="D973" s="27">
        <f>IF(AND($C973="x",$A973&lt;&gt;""),$A973,"")</f>
        <v/>
      </c>
    </row>
    <row r="974">
      <c r="A974" s="25" t="inlineStr">
        <is>
          <t>date</t>
        </is>
      </c>
      <c r="B974" s="29" t="inlineStr">
        <is>
          <t>Date · DATE · HubSpot other</t>
        </is>
      </c>
      <c r="C974" s="26" t="n"/>
      <c r="D974" s="27">
        <f>IF(AND($C974="x",$A974&lt;&gt;""),$A974,"")</f>
        <v/>
      </c>
    </row>
    <row r="975">
      <c r="A975" s="25" t="inlineStr">
        <is>
          <t>day_of_month</t>
        </is>
      </c>
      <c r="B975" s="29" t="inlineStr">
        <is>
          <t>Day of month · TEXT · HubSpot other</t>
        </is>
      </c>
      <c r="C975" s="26" t="n"/>
      <c r="D975" s="27">
        <f>IF(AND($C975="x",$A975&lt;&gt;""),$A975,"")</f>
        <v/>
      </c>
    </row>
    <row r="976">
      <c r="A976" s="25" t="inlineStr">
        <is>
          <t>month</t>
        </is>
      </c>
      <c r="B976" s="29" t="inlineStr">
        <is>
          <t>Month · TEXT · HubSpot other</t>
        </is>
      </c>
      <c r="C976" s="26" t="n"/>
      <c r="D976" s="27">
        <f>IF(AND($C976="x",$A976&lt;&gt;""),$A976,"")</f>
        <v/>
      </c>
    </row>
    <row r="977">
      <c r="A977" s="25" t="inlineStr">
        <is>
          <t>now</t>
        </is>
      </c>
      <c r="B977" s="29" t="inlineStr">
        <is>
          <t>Now · TIMESTAMP · HubSpot other</t>
        </is>
      </c>
      <c r="C977" s="26" t="n"/>
      <c r="D977" s="27">
        <f>IF(AND($C977="x",$A977&lt;&gt;""),$A977,"")</f>
        <v/>
      </c>
    </row>
    <row r="978">
      <c r="A978" s="25" t="inlineStr">
        <is>
          <t>source</t>
        </is>
      </c>
      <c r="B978" s="29" t="inlineStr">
        <is>
          <t>Source · TEXT · HubSpot other</t>
        </is>
      </c>
      <c r="C978" s="26" t="n"/>
      <c r="D978" s="27">
        <f>IF(AND($C978="x",$A978&lt;&gt;""),$A978,"")</f>
        <v/>
      </c>
    </row>
    <row r="979">
      <c r="A979" s="25" t="inlineStr">
        <is>
          <t>today</t>
        </is>
      </c>
      <c r="B979" s="29" t="inlineStr">
        <is>
          <t>Today · DATE · HubSpot other</t>
        </is>
      </c>
      <c r="C979" s="26" t="n"/>
      <c r="D979" s="27">
        <f>IF(AND($C979="x",$A979&lt;&gt;""),$A979,"")</f>
        <v/>
      </c>
    </row>
    <row r="980">
      <c r="A980" s="25" t="inlineStr">
        <is>
          <t>week</t>
        </is>
      </c>
      <c r="B980" s="29" t="inlineStr">
        <is>
          <t>Week · TEXT · HubSpot other</t>
        </is>
      </c>
      <c r="C980" s="26" t="n"/>
      <c r="D980" s="27">
        <f>IF(AND($C980="x",$A980&lt;&gt;""),$A980,"")</f>
        <v/>
      </c>
    </row>
    <row r="981">
      <c r="A981" s="25" t="inlineStr">
        <is>
          <t>week_day</t>
        </is>
      </c>
      <c r="B981" s="29" t="inlineStr">
        <is>
          <t>Day of week and day number · TEXT · HubSpot other</t>
        </is>
      </c>
      <c r="C981" s="26" t="n"/>
      <c r="D981" s="27">
        <f>IF(AND($C981="x",$A981&lt;&gt;""),$A981,"")</f>
        <v/>
      </c>
    </row>
    <row r="982">
      <c r="A982" s="25" t="inlineStr">
        <is>
          <t>week_day_iso</t>
        </is>
      </c>
      <c r="B982" s="29" t="inlineStr">
        <is>
          <t>Day of week and day number, ISO · TEXT · HubSpot other</t>
        </is>
      </c>
      <c r="C982" s="26" t="n"/>
      <c r="D982" s="27">
        <f>IF(AND($C982="x",$A982&lt;&gt;""),$A982,"")</f>
        <v/>
      </c>
    </row>
    <row r="983">
      <c r="A983" s="25" t="inlineStr">
        <is>
          <t>week_iso</t>
        </is>
      </c>
      <c r="B983" s="29" t="inlineStr">
        <is>
          <t>Week ISO · TEXT · HubSpot other</t>
        </is>
      </c>
      <c r="C983" s="26" t="n"/>
      <c r="D983" s="27">
        <f>IF(AND($C983="x",$A983&lt;&gt;""),$A983,"")</f>
        <v/>
      </c>
    </row>
    <row r="984">
      <c r="A984" s="25" t="inlineStr">
        <is>
          <t>year</t>
        </is>
      </c>
      <c r="B984" s="29" t="inlineStr">
        <is>
          <t>Year · TEXT · HubSpot other</t>
        </is>
      </c>
      <c r="C984" s="26" t="n"/>
      <c r="D984" s="27">
        <f>IF(AND($C984="x",$A984&lt;&gt;""),$A984,"")</f>
        <v/>
      </c>
    </row>
    <row r="985">
      <c r="A985" s="25" t="inlineStr">
        <is>
          <t>year_month</t>
        </is>
      </c>
      <c r="B985" s="29" t="inlineStr">
        <is>
          <t>Yearmonth · TEXT · HubSpot other</t>
        </is>
      </c>
      <c r="C985" s="26" t="n"/>
      <c r="D985" s="27">
        <f>IF(AND($C985="x",$A985&lt;&gt;""),$A985,"")</f>
        <v/>
      </c>
    </row>
    <row r="986">
      <c r="A986" s="25" t="inlineStr">
        <is>
          <t>year_month_name</t>
        </is>
      </c>
      <c r="B986" s="29" t="inlineStr">
        <is>
          <t>Year month name · TEXT · HubSpot other</t>
        </is>
      </c>
      <c r="C986" s="26" t="n"/>
      <c r="D986" s="27">
        <f>IF(AND($C986="x",$A986&lt;&gt;""),$A986,"")</f>
        <v/>
      </c>
    </row>
    <row r="987">
      <c r="A987" s="25" t="inlineStr">
        <is>
          <t>year_of_week</t>
        </is>
      </c>
      <c r="B987" s="29" t="inlineStr">
        <is>
          <t>Year of week · TEXT · HubSpot other</t>
        </is>
      </c>
      <c r="C987" s="26" t="n"/>
      <c r="D987" s="27">
        <f>IF(AND($C987="x",$A987&lt;&gt;""),$A987,"")</f>
        <v/>
      </c>
    </row>
    <row r="988">
      <c r="A988" s="25" t="inlineStr">
        <is>
          <t>year_of_week_iso</t>
        </is>
      </c>
      <c r="B988" s="29" t="inlineStr">
        <is>
          <t>Year of week, ISO · TEXT · HubSpot other</t>
        </is>
      </c>
      <c r="C988" s="26" t="n"/>
      <c r="D988" s="27">
        <f>IF(AND($C988="x",$A988&lt;&gt;""),$A988,"")</f>
        <v/>
      </c>
    </row>
    <row r="989">
      <c r="A989" s="25" t="inlineStr">
        <is>
          <t>year_week</t>
        </is>
      </c>
      <c r="B989" s="29" t="inlineStr">
        <is>
          <t>Year week · TEXT · HubSpot other</t>
        </is>
      </c>
      <c r="C989" s="26" t="n"/>
      <c r="D989" s="27">
        <f>IF(AND($C989="x",$A989&lt;&gt;""),$A989,"")</f>
        <v/>
      </c>
    </row>
    <row r="990">
      <c r="A990" s="25" t="inlineStr">
        <is>
          <t>year_week_iso</t>
        </is>
      </c>
      <c r="B990" s="29" t="inlineStr">
        <is>
          <t>Year week ISO · TEXT · HubSpot other</t>
        </is>
      </c>
      <c r="C990" s="26" t="n"/>
      <c r="D990" s="27">
        <f>IF(AND($C990="x",$A990&lt;&gt;""),$A990,"")</f>
        <v/>
      </c>
    </row>
    <row r="991">
      <c r="A991" s="25" t="inlineStr">
        <is>
          <t>owner_archived</t>
        </is>
      </c>
      <c r="B991" s="29" t="inlineStr">
        <is>
          <t>Owner Archived · TEXT · HubSpot owner</t>
        </is>
      </c>
      <c r="C991" s="26" t="n"/>
      <c r="D991" s="27">
        <f>IF(AND($C991="x",$A991&lt;&gt;""),$A991,"")</f>
        <v/>
      </c>
    </row>
    <row r="992">
      <c r="A992" s="25" t="inlineStr">
        <is>
          <t>owner_count</t>
        </is>
      </c>
      <c r="B992" s="29" t="inlineStr">
        <is>
          <t>Owner count · NUMERIC · HubSpot owner</t>
        </is>
      </c>
      <c r="C992" s="26" t="n"/>
      <c r="D992" s="27">
        <f>IF(AND($C992="x",$A992&lt;&gt;""),$A992,"")</f>
        <v/>
      </c>
    </row>
    <row r="993">
      <c r="A993" s="25" t="inlineStr">
        <is>
          <t>owner_created_at</t>
        </is>
      </c>
      <c r="B993" s="29" t="inlineStr">
        <is>
          <t>Owner Created At · TIMESTAMP · HubSpot owner</t>
        </is>
      </c>
      <c r="C993" s="26" t="n"/>
      <c r="D993" s="27">
        <f>IF(AND($C993="x",$A993&lt;&gt;""),$A993,"")</f>
        <v/>
      </c>
    </row>
    <row r="994">
      <c r="A994" s="25" t="inlineStr">
        <is>
          <t>owner_email</t>
        </is>
      </c>
      <c r="B994" s="29" t="inlineStr">
        <is>
          <t>Owner Email · TEXT · HubSpot owner</t>
        </is>
      </c>
      <c r="C994" s="26" t="n"/>
      <c r="D994" s="27">
        <f>IF(AND($C994="x",$A994&lt;&gt;""),$A994,"")</f>
        <v/>
      </c>
    </row>
    <row r="995">
      <c r="A995" s="25" t="inlineStr">
        <is>
          <t>owner_first_name</t>
        </is>
      </c>
      <c r="B995" s="29" t="inlineStr">
        <is>
          <t>Owner First Name · TEXT · HubSpot owner</t>
        </is>
      </c>
      <c r="C995" s="26" t="n"/>
      <c r="D995" s="27">
        <f>IF(AND($C995="x",$A995&lt;&gt;""),$A995,"")</f>
        <v/>
      </c>
    </row>
    <row r="996">
      <c r="A996" s="25" t="inlineStr">
        <is>
          <t>owner_last_name</t>
        </is>
      </c>
      <c r="B996" s="29" t="inlineStr">
        <is>
          <t>Owner Last Name · TEXT · HubSpot owner</t>
        </is>
      </c>
      <c r="C996" s="26" t="n"/>
      <c r="D996" s="27">
        <f>IF(AND($C996="x",$A996&lt;&gt;""),$A996,"")</f>
        <v/>
      </c>
    </row>
    <row r="997">
      <c r="A997" s="25" t="inlineStr">
        <is>
          <t>owner_owner_id</t>
        </is>
      </c>
      <c r="B997" s="29" t="inlineStr">
        <is>
          <t>Owner Id · TEXT · HubSpot owner</t>
        </is>
      </c>
      <c r="C997" s="26" t="n"/>
      <c r="D997" s="27">
        <f>IF(AND($C997="x",$A997&lt;&gt;""),$A997,"")</f>
        <v/>
      </c>
    </row>
    <row r="998">
      <c r="A998" s="25" t="inlineStr">
        <is>
          <t>owner_updated_at</t>
        </is>
      </c>
      <c r="B998" s="29" t="inlineStr">
        <is>
          <t>Owner Updated At · TIMESTAMP · HubSpot owner</t>
        </is>
      </c>
      <c r="C998" s="26" t="n"/>
      <c r="D998" s="27">
        <f>IF(AND($C998="x",$A998&lt;&gt;""),$A998,"")</f>
        <v/>
      </c>
    </row>
    <row r="999">
      <c r="A999" s="25" t="inlineStr">
        <is>
          <t>owner_user_id</t>
        </is>
      </c>
      <c r="B999" s="29" t="inlineStr">
        <is>
          <t>Owner User Id · TEXT · HubSpot owner</t>
        </is>
      </c>
      <c r="C999" s="26" t="n"/>
      <c r="D999" s="27">
        <f>IF(AND($C999="x",$A999&lt;&gt;""),$A999,"")</f>
        <v/>
      </c>
    </row>
    <row r="1000">
      <c r="A1000" s="25" t="inlineStr">
        <is>
          <t>pipeline_count</t>
        </is>
      </c>
      <c r="B1000" s="29" t="inlineStr">
        <is>
          <t>Pipeline count · NUMERIC · HubSpot pipeline</t>
        </is>
      </c>
      <c r="C1000" s="26" t="n"/>
      <c r="D1000" s="27">
        <f>IF(AND($C1000="x",$A1000&lt;&gt;""),$A1000,"")</f>
        <v/>
      </c>
    </row>
    <row r="1001">
      <c r="A1001" s="25" t="inlineStr">
        <is>
          <t>pipeline_id</t>
        </is>
      </c>
      <c r="B1001" s="29" t="inlineStr">
        <is>
          <t>Pipeline ID · TEXT · HubSpot pipeline</t>
        </is>
      </c>
      <c r="C1001" s="26" t="n"/>
      <c r="D1001" s="27">
        <f>IF(AND($C1001="x",$A1001&lt;&gt;""),$A1001,"")</f>
        <v/>
      </c>
    </row>
    <row r="1002">
      <c r="A1002" s="25" t="inlineStr">
        <is>
          <t>pipeline_name</t>
        </is>
      </c>
      <c r="B1002" s="29" t="inlineStr">
        <is>
          <t>Pipeline Name · TEXT · HubSpot pipeline</t>
        </is>
      </c>
      <c r="C1002" s="26" t="n"/>
      <c r="D1002" s="27">
        <f>IF(AND($C1002="x",$A1002&lt;&gt;""),$A1002,"")</f>
        <v/>
      </c>
    </row>
    <row r="1003">
      <c r="A1003" s="25" t="inlineStr">
        <is>
          <t>pipeline_stage_created_at</t>
        </is>
      </c>
      <c r="B1003" s="29" t="inlineStr">
        <is>
          <t>Pipeline Stage Created Date · TIMESTAMP · HubSpot pipeline</t>
        </is>
      </c>
      <c r="C1003" s="26" t="n"/>
      <c r="D1003" s="27">
        <f>IF(AND($C1003="x",$A1003&lt;&gt;""),$A1003,"")</f>
        <v/>
      </c>
    </row>
    <row r="1004">
      <c r="A1004" s="25" t="inlineStr">
        <is>
          <t>pipeline_stage_display_order</t>
        </is>
      </c>
      <c r="B1004" s="29" t="inlineStr">
        <is>
          <t>Pipeline Stage Display Order Number · NUMERIC · HubSpot pipeline</t>
        </is>
      </c>
      <c r="C1004" s="26" t="n"/>
      <c r="D1004" s="27">
        <f>IF(AND($C1004="x",$A1004&lt;&gt;""),$A1004,"")</f>
        <v/>
      </c>
    </row>
    <row r="1005">
      <c r="A1005" s="25" t="inlineStr">
        <is>
          <t>pipeline_stage_id</t>
        </is>
      </c>
      <c r="B1005" s="29" t="inlineStr">
        <is>
          <t>Pipeline Stage ID · TEXT · HubSpot pipeline</t>
        </is>
      </c>
      <c r="C1005" s="26" t="n"/>
      <c r="D1005" s="27">
        <f>IF(AND($C1005="x",$A1005&lt;&gt;""),$A1005,"")</f>
        <v/>
      </c>
    </row>
    <row r="1006">
      <c r="A1006" s="25" t="inlineStr">
        <is>
          <t>pipeline_stage_is_archived</t>
        </is>
      </c>
      <c r="B1006" s="29" t="inlineStr">
        <is>
          <t>Pipeline Is Stage Archived · BOOLEAN · HubSpot pipeline</t>
        </is>
      </c>
      <c r="C1006" s="26" t="n"/>
      <c r="D1006" s="27">
        <f>IF(AND($C1006="x",$A1006&lt;&gt;""),$A1006,"")</f>
        <v/>
      </c>
    </row>
    <row r="1007">
      <c r="A1007" s="25" t="inlineStr">
        <is>
          <t>pipeline_stage_is_closed</t>
        </is>
      </c>
      <c r="B1007" s="29" t="inlineStr">
        <is>
          <t>Pipeline Is Closed · BOOLEAN · HubSpot pipeline</t>
        </is>
      </c>
      <c r="C1007" s="26" t="n"/>
      <c r="D1007" s="27">
        <f>IF(AND($C1007="x",$A1007&lt;&gt;""),$A1007,"")</f>
        <v/>
      </c>
    </row>
    <row r="1008">
      <c r="A1008" s="25" t="inlineStr">
        <is>
          <t>pipeline_stage_name</t>
        </is>
      </c>
      <c r="B1008" s="29" t="inlineStr">
        <is>
          <t>Pipeline Stage Name · TEXT · HubSpot pipeline</t>
        </is>
      </c>
      <c r="C1008" s="26" t="n"/>
      <c r="D1008" s="27">
        <f>IF(AND($C1008="x",$A1008&lt;&gt;""),$A1008,"")</f>
        <v/>
      </c>
    </row>
    <row r="1009">
      <c r="A1009" s="25" t="inlineStr">
        <is>
          <t>pipeline_stage_probability</t>
        </is>
      </c>
      <c r="B1009" s="29" t="inlineStr">
        <is>
          <t>Pipeline Probablity · TEXT · HubSpot pipeline</t>
        </is>
      </c>
      <c r="C1009" s="26" t="n"/>
      <c r="D1009" s="27">
        <f>IF(AND($C1009="x",$A1009&lt;&gt;""),$A1009,"")</f>
        <v/>
      </c>
    </row>
    <row r="1010">
      <c r="A1010" s="25" t="inlineStr">
        <is>
          <t>pipeline_stage_updated_at</t>
        </is>
      </c>
      <c r="B1010" s="29" t="inlineStr">
        <is>
          <t>Pipeline Stage Last Modified Date · TIMESTAMP · HubSpot pipeline</t>
        </is>
      </c>
      <c r="C1010" s="26" t="n"/>
      <c r="D1010" s="27">
        <f>IF(AND($C1010="x",$A1010&lt;&gt;""),$A1010,"")</f>
        <v/>
      </c>
    </row>
    <row r="1011">
      <c r="A1011" s="25" t="inlineStr">
        <is>
          <t>tickets_closed_date</t>
        </is>
      </c>
      <c r="B1011" s="29" t="inlineStr">
        <is>
          <t>Close date · TIMESTAMP · HubSpot tickets</t>
        </is>
      </c>
      <c r="C1011" s="26" t="n"/>
      <c r="D1011" s="27">
        <f>IF(AND($C1011="x",$A1011&lt;&gt;""),$A1011,"")</f>
        <v/>
      </c>
    </row>
    <row r="1012">
      <c r="A1012" s="25" t="inlineStr">
        <is>
          <t>tickets_content</t>
        </is>
      </c>
      <c r="B1012" s="29" t="inlineStr">
        <is>
          <t>Ticket description · TEXT · HubSpot tickets</t>
        </is>
      </c>
      <c r="C1012" s="26" t="n"/>
      <c r="D1012" s="27">
        <f>IF(AND($C1012="x",$A1012&lt;&gt;""),$A1012,"")</f>
        <v/>
      </c>
    </row>
    <row r="1013">
      <c r="A1013" s="25" t="inlineStr">
        <is>
          <t>tickets_count</t>
        </is>
      </c>
      <c r="B1013" s="29" t="inlineStr">
        <is>
          <t>Tickets count · NUMERIC · HubSpot tickets</t>
        </is>
      </c>
      <c r="C1013" s="26" t="n"/>
      <c r="D1013" s="27">
        <f>IF(AND($C1013="x",$A1013&lt;&gt;""),$A1013,"")</f>
        <v/>
      </c>
    </row>
    <row r="1014">
      <c r="A1014" s="25" t="inlineStr">
        <is>
          <t>tickets_created_by</t>
        </is>
      </c>
      <c r="B1014" s="29" t="inlineStr">
        <is>
          <t>Created by · TEXT · HubSpot tickets</t>
        </is>
      </c>
      <c r="C1014" s="26" t="n"/>
      <c r="D1014" s="27">
        <f>IF(AND($C1014="x",$A1014&lt;&gt;""),$A1014,"")</f>
        <v/>
      </c>
    </row>
    <row r="1015">
      <c r="A1015" s="25" t="inlineStr">
        <is>
          <t>tickets_createdate</t>
        </is>
      </c>
      <c r="B1015" s="29" t="inlineStr">
        <is>
          <t>Create date · TIMESTAMP · HubSpot tickets</t>
        </is>
      </c>
      <c r="C1015" s="26" t="n"/>
      <c r="D1015" s="27">
        <f>IF(AND($C1015="x",$A1015&lt;&gt;""),$A1015,"")</f>
        <v/>
      </c>
    </row>
    <row r="1016">
      <c r="A1016" s="25" t="inlineStr">
        <is>
          <t>tickets_first_agent_reply_date</t>
        </is>
      </c>
      <c r="B1016" s="29" t="inlineStr">
        <is>
          <t>First agent email response date · TIMESTAMP · HubSpot tickets</t>
        </is>
      </c>
      <c r="C1016" s="26" t="n"/>
      <c r="D1016" s="27">
        <f>IF(AND($C1016="x",$A1016&lt;&gt;""),$A1016,"")</f>
        <v/>
      </c>
    </row>
    <row r="1017">
      <c r="A1017" s="25" t="inlineStr">
        <is>
          <t>tickets_hs_all_accessible_team_ids</t>
        </is>
      </c>
      <c r="B1017" s="29" t="inlineStr">
        <is>
          <t>All teams · TEXT · HubSpot tickets</t>
        </is>
      </c>
      <c r="C1017" s="26" t="n"/>
      <c r="D1017" s="27">
        <f>IF(AND($C1017="x",$A1017&lt;&gt;""),$A1017,"")</f>
        <v/>
      </c>
    </row>
    <row r="1018">
      <c r="A1018" s="25" t="inlineStr">
        <is>
          <t>tickets_hs_all_assigned_business_unit_ids</t>
        </is>
      </c>
      <c r="B1018" s="29" t="inlineStr">
        <is>
          <t>Business units · TEXT · HubSpot tickets</t>
        </is>
      </c>
      <c r="C1018" s="26" t="n"/>
      <c r="D1018" s="27">
        <f>IF(AND($C1018="x",$A1018&lt;&gt;""),$A1018,"")</f>
        <v/>
      </c>
    </row>
    <row r="1019">
      <c r="A1019" s="25" t="inlineStr">
        <is>
          <t>tickets_hs_all_associated_contact_companies</t>
        </is>
      </c>
      <c r="B1019" s="29" t="inlineStr">
        <is>
          <t>All associated contact companies · TEXT · HubSpot tickets</t>
        </is>
      </c>
      <c r="C1019" s="26" t="n"/>
      <c r="D1019" s="27">
        <f>IF(AND($C1019="x",$A1019&lt;&gt;""),$A1019,"")</f>
        <v/>
      </c>
    </row>
    <row r="1020">
      <c r="A1020" s="25" t="inlineStr">
        <is>
          <t>tickets_hs_all_associated_contact_emails</t>
        </is>
      </c>
      <c r="B1020" s="29" t="inlineStr">
        <is>
          <t>All associated contact emails · TEXT · HubSpot tickets</t>
        </is>
      </c>
      <c r="C1020" s="26" t="n"/>
      <c r="D1020" s="27">
        <f>IF(AND($C1020="x",$A1020&lt;&gt;""),$A1020,"")</f>
        <v/>
      </c>
    </row>
    <row r="1021">
      <c r="A1021" s="25" t="inlineStr">
        <is>
          <t>tickets_hs_all_associated_contact_firstnames</t>
        </is>
      </c>
      <c r="B1021" s="29" t="inlineStr">
        <is>
          <t>All associated contact first names · TEXT · HubSpot tickets</t>
        </is>
      </c>
      <c r="C1021" s="26" t="n"/>
      <c r="D1021" s="27">
        <f>IF(AND($C1021="x",$A1021&lt;&gt;""),$A1021,"")</f>
        <v/>
      </c>
    </row>
    <row r="1022">
      <c r="A1022" s="25" t="inlineStr">
        <is>
          <t>tickets_hs_all_associated_contact_lastnames</t>
        </is>
      </c>
      <c r="B1022" s="29" t="inlineStr">
        <is>
          <t>All associated contact last names · TEXT · HubSpot tickets</t>
        </is>
      </c>
      <c r="C1022" s="26" t="n"/>
      <c r="D1022" s="27">
        <f>IF(AND($C1022="x",$A1022&lt;&gt;""),$A1022,"")</f>
        <v/>
      </c>
    </row>
    <row r="1023">
      <c r="A1023" s="25" t="inlineStr">
        <is>
          <t>tickets_hs_all_associated_contact_mobilephones</t>
        </is>
      </c>
      <c r="B1023" s="29" t="inlineStr">
        <is>
          <t>All associated contact mobile phones · TEXT · HubSpot tickets</t>
        </is>
      </c>
      <c r="C1023" s="26" t="n"/>
      <c r="D1023" s="27">
        <f>IF(AND($C1023="x",$A1023&lt;&gt;""),$A1023,"")</f>
        <v/>
      </c>
    </row>
    <row r="1024">
      <c r="A1024" s="25" t="inlineStr">
        <is>
          <t>tickets_hs_all_associated_contact_phones</t>
        </is>
      </c>
      <c r="B1024" s="29" t="inlineStr">
        <is>
          <t>All associated contact phones · TEXT · HubSpot tickets</t>
        </is>
      </c>
      <c r="C1024" s="26" t="n"/>
      <c r="D1024" s="27">
        <f>IF(AND($C1024="x",$A1024&lt;&gt;""),$A1024,"")</f>
        <v/>
      </c>
    </row>
    <row r="1025">
      <c r="A1025" s="25" t="inlineStr">
        <is>
          <t>tickets_hs_all_conversation_mentions</t>
        </is>
      </c>
      <c r="B1025" s="29" t="inlineStr">
        <is>
          <t>All conversation mentions · TEXT · HubSpot tickets</t>
        </is>
      </c>
      <c r="C1025" s="26" t="n"/>
      <c r="D1025" s="27">
        <f>IF(AND($C1025="x",$A1025&lt;&gt;""),$A1025,"")</f>
        <v/>
      </c>
    </row>
    <row r="1026">
      <c r="A1026" s="25" t="inlineStr">
        <is>
          <t>tickets_hs_all_owner_ids</t>
        </is>
      </c>
      <c r="B1026" s="29" t="inlineStr">
        <is>
          <t>All owner ids · TEXT · HubSpot tickets</t>
        </is>
      </c>
      <c r="C1026" s="26" t="n"/>
      <c r="D1026" s="27">
        <f>IF(AND($C1026="x",$A1026&lt;&gt;""),$A1026,"")</f>
        <v/>
      </c>
    </row>
    <row r="1027">
      <c r="A1027" s="25" t="inlineStr">
        <is>
          <t>tickets_hs_all_team_ids</t>
        </is>
      </c>
      <c r="B1027" s="29" t="inlineStr">
        <is>
          <t>All team ids · TEXT · HubSpot tickets</t>
        </is>
      </c>
      <c r="C1027" s="26" t="n"/>
      <c r="D1027" s="27">
        <f>IF(AND($C1027="x",$A1027&lt;&gt;""),$A1027,"")</f>
        <v/>
      </c>
    </row>
    <row r="1028">
      <c r="A1028" s="25" t="inlineStr">
        <is>
          <t>tickets_hs_applied_sla_rule_config_at</t>
        </is>
      </c>
      <c r="B1028" s="29" t="inlineStr">
        <is>
          <t>Applied SLA Rule Config Date · TEXT · HubSpot tickets</t>
        </is>
      </c>
      <c r="C1028" s="26" t="n"/>
      <c r="D1028" s="27">
        <f>IF(AND($C1028="x",$A1028&lt;&gt;""),$A1028,"")</f>
        <v/>
      </c>
    </row>
    <row r="1029">
      <c r="A1029" s="25" t="inlineStr">
        <is>
          <t>tickets_hs_applied_sla_rule_config_id</t>
        </is>
      </c>
      <c r="B1029" s="29" t="inlineStr">
        <is>
          <t>Applied SLA Rule Config ID · TEXT · HubSpot tickets</t>
        </is>
      </c>
      <c r="C1029" s="26" t="n"/>
      <c r="D1029" s="27">
        <f>IF(AND($C1029="x",$A1029&lt;&gt;""),$A1029,"")</f>
        <v/>
      </c>
    </row>
    <row r="1030">
      <c r="A1030" s="25" t="inlineStr">
        <is>
          <t>tickets_hs_assigned_team_ids</t>
        </is>
      </c>
      <c r="B1030" s="29" t="inlineStr">
        <is>
          <t>Assigned Teams · TEXT · HubSpot tickets</t>
        </is>
      </c>
      <c r="C1030" s="26" t="n"/>
      <c r="D1030" s="27">
        <f>IF(AND($C1030="x",$A1030&lt;&gt;""),$A1030,"")</f>
        <v/>
      </c>
    </row>
    <row r="1031">
      <c r="A1031" s="25" t="inlineStr">
        <is>
          <t>tickets_hs_assignment_method</t>
        </is>
      </c>
      <c r="B1031" s="29" t="inlineStr">
        <is>
          <t>Assignment Method · TEXT · HubSpot tickets</t>
        </is>
      </c>
      <c r="C1031" s="26" t="n"/>
      <c r="D1031" s="27">
        <f>IF(AND($C1031="x",$A1031&lt;&gt;""),$A1031,"")</f>
        <v/>
      </c>
    </row>
    <row r="1032">
      <c r="A1032" s="25" t="inlineStr">
        <is>
          <t>tickets_hs_auto_generated_from_thread_id</t>
        </is>
      </c>
      <c r="B1032" s="29" t="inlineStr">
        <is>
          <t>Auto-generated from thread id · TEXT · HubSpot tickets</t>
        </is>
      </c>
      <c r="C1032" s="26" t="n"/>
      <c r="D1032" s="27">
        <f>IF(AND($C1032="x",$A1032&lt;&gt;""),$A1032,"")</f>
        <v/>
      </c>
    </row>
    <row r="1033">
      <c r="A1033" s="25" t="inlineStr">
        <is>
          <t>tickets_hs_conversations_originating_message_id</t>
        </is>
      </c>
      <c r="B1033" s="29" t="inlineStr">
        <is>
          <t>Originating Conversations Message Id · TEXT · HubSpot tickets</t>
        </is>
      </c>
      <c r="C1033" s="26" t="n"/>
      <c r="D1033" s="27">
        <f>IF(AND($C1033="x",$A1033&lt;&gt;""),$A1033,"")</f>
        <v/>
      </c>
    </row>
    <row r="1034">
      <c r="A1034" s="25" t="inlineStr">
        <is>
          <t>tickets_hs_conversations_originating_thread_id</t>
        </is>
      </c>
      <c r="B1034" s="29" t="inlineStr">
        <is>
          <t>Conversations originating thread id · TEXT · HubSpot tickets</t>
        </is>
      </c>
      <c r="C1034" s="26" t="n"/>
      <c r="D1034" s="27">
        <f>IF(AND($C1034="x",$A1034&lt;&gt;""),$A1034,"")</f>
        <v/>
      </c>
    </row>
    <row r="1035">
      <c r="A1035" s="25" t="inlineStr">
        <is>
          <t>tickets_hs_created_by_user_id</t>
        </is>
      </c>
      <c r="B1035" s="29" t="inlineStr">
        <is>
          <t>Created by user ID · TEXT · HubSpot tickets</t>
        </is>
      </c>
      <c r="C1035" s="26" t="n"/>
      <c r="D1035" s="27">
        <f>IF(AND($C1035="x",$A1035&lt;&gt;""),$A1035,"")</f>
        <v/>
      </c>
    </row>
    <row r="1036">
      <c r="A1036" s="25" t="inlineStr">
        <is>
          <t>tickets_hs_createdate</t>
        </is>
      </c>
      <c r="B1036" s="29" t="inlineStr">
        <is>
          <t>HubSpot create date · TIMESTAMP · HubSpot tickets</t>
        </is>
      </c>
      <c r="C1036" s="26" t="n"/>
      <c r="D1036" s="27">
        <f>IF(AND($C1036="x",$A1036&lt;&gt;""),$A1036,"")</f>
        <v/>
      </c>
    </row>
    <row r="1037">
      <c r="A1037" s="25" t="inlineStr">
        <is>
          <t>tickets_hs_custom_inbox</t>
        </is>
      </c>
      <c r="B1037" s="29" t="inlineStr">
        <is>
          <t>Custom inbox ID · TEXT · HubSpot tickets</t>
        </is>
      </c>
      <c r="C1037" s="26" t="n"/>
      <c r="D1037" s="27">
        <f>IF(AND($C1037="x",$A1037&lt;&gt;""),$A1037,"")</f>
        <v/>
      </c>
    </row>
    <row r="1038">
      <c r="A1038" s="25" t="inlineStr">
        <is>
          <t>tickets_hs_date_entered_1</t>
        </is>
      </c>
      <c r="B1038" s="29" t="inlineStr">
        <is>
          <t>Date entered 'New (Support Pipeline)' · TIMESTAMP · HubSpot tickets</t>
        </is>
      </c>
      <c r="C1038" s="26" t="n"/>
      <c r="D1038" s="27">
        <f>IF(AND($C1038="x",$A1038&lt;&gt;""),$A1038,"")</f>
        <v/>
      </c>
    </row>
    <row r="1039">
      <c r="A1039" s="25" t="inlineStr">
        <is>
          <t>tickets_hs_date_entered_2</t>
        </is>
      </c>
      <c r="B1039" s="29" t="inlineStr">
        <is>
          <t>Date entered 'Waiting on contact (Support Pipeline)' · TIMESTAMP · HubSpot tickets</t>
        </is>
      </c>
      <c r="C1039" s="26" t="n"/>
      <c r="D1039" s="27">
        <f>IF(AND($C1039="x",$A1039&lt;&gt;""),$A1039,"")</f>
        <v/>
      </c>
    </row>
    <row r="1040">
      <c r="A1040" s="25" t="inlineStr">
        <is>
          <t>tickets_hs_date_entered_3</t>
        </is>
      </c>
      <c r="B1040" s="29" t="inlineStr">
        <is>
          <t>Date entered 'Waiting on us (Support Pipeline)' · TIMESTAMP · HubSpot tickets</t>
        </is>
      </c>
      <c r="C1040" s="26" t="n"/>
      <c r="D1040" s="27">
        <f>IF(AND($C1040="x",$A1040&lt;&gt;""),$A1040,"")</f>
        <v/>
      </c>
    </row>
    <row r="1041">
      <c r="A1041" s="25" t="inlineStr">
        <is>
          <t>tickets_hs_date_entered_4</t>
        </is>
      </c>
      <c r="B1041" s="29" t="inlineStr">
        <is>
          <t>Date entered 'Closed (Support Pipeline)' · TIMESTAMP · HubSpot tickets</t>
        </is>
      </c>
      <c r="C1041" s="26" t="n"/>
      <c r="D1041" s="27">
        <f>IF(AND($C1041="x",$A1041&lt;&gt;""),$A1041,"")</f>
        <v/>
      </c>
    </row>
    <row r="1042">
      <c r="A1042" s="25" t="inlineStr">
        <is>
          <t>tickets_hs_date_exited_1</t>
        </is>
      </c>
      <c r="B1042" s="29" t="inlineStr">
        <is>
          <t>Date exited 'New (Support Pipeline)' · TIMESTAMP · HubSpot tickets</t>
        </is>
      </c>
      <c r="C1042" s="26" t="n"/>
      <c r="D1042" s="27">
        <f>IF(AND($C1042="x",$A1042&lt;&gt;""),$A1042,"")</f>
        <v/>
      </c>
    </row>
    <row r="1043">
      <c r="A1043" s="25" t="inlineStr">
        <is>
          <t>tickets_hs_date_exited_2</t>
        </is>
      </c>
      <c r="B1043" s="29" t="inlineStr">
        <is>
          <t>Date exited 'Waiting on contact (Support Pipeline)' · TIMESTAMP · HubSpot tickets</t>
        </is>
      </c>
      <c r="C1043" s="26" t="n"/>
      <c r="D1043" s="27">
        <f>IF(AND($C1043="x",$A1043&lt;&gt;""),$A1043,"")</f>
        <v/>
      </c>
    </row>
    <row r="1044">
      <c r="A1044" s="25" t="inlineStr">
        <is>
          <t>tickets_hs_date_exited_3</t>
        </is>
      </c>
      <c r="B1044" s="29" t="inlineStr">
        <is>
          <t>Date exited 'Waiting on us (Support Pipeline)' · TIMESTAMP · HubSpot tickets</t>
        </is>
      </c>
      <c r="C1044" s="26" t="n"/>
      <c r="D1044" s="27">
        <f>IF(AND($C1044="x",$A1044&lt;&gt;""),$A1044,"")</f>
        <v/>
      </c>
    </row>
    <row r="1045">
      <c r="A1045" s="25" t="inlineStr">
        <is>
          <t>tickets_hs_date_exited_4</t>
        </is>
      </c>
      <c r="B1045" s="29" t="inlineStr">
        <is>
          <t>Date exited 'Closed (Support Pipeline)' · TIMESTAMP · HubSpot tickets</t>
        </is>
      </c>
      <c r="C1045" s="26" t="n"/>
      <c r="D1045" s="27">
        <f>IF(AND($C1045="x",$A1045&lt;&gt;""),$A1045,"")</f>
        <v/>
      </c>
    </row>
    <row r="1046">
      <c r="A1046" s="25" t="inlineStr">
        <is>
          <t>tickets_hs_email_subject</t>
        </is>
      </c>
      <c r="B1046" s="29" t="inlineStr">
        <is>
          <t>Email subject · TEXT · HubSpot tickets</t>
        </is>
      </c>
      <c r="C1046" s="26" t="n"/>
      <c r="D1046" s="27">
        <f>IF(AND($C1046="x",$A1046&lt;&gt;""),$A1046,"")</f>
        <v/>
      </c>
    </row>
    <row r="1047">
      <c r="A1047" s="25" t="inlineStr">
        <is>
          <t>tickets_hs_external_object_ids</t>
        </is>
      </c>
      <c r="B1047" s="29" t="inlineStr">
        <is>
          <t>External object ids · TEXT · HubSpot tickets</t>
        </is>
      </c>
      <c r="C1047" s="26" t="n"/>
      <c r="D1047" s="27">
        <f>IF(AND($C1047="x",$A1047&lt;&gt;""),$A1047,"")</f>
        <v/>
      </c>
    </row>
    <row r="1048">
      <c r="A1048" s="25" t="inlineStr">
        <is>
          <t>tickets_hs_feedback_last_ces_follow_up</t>
        </is>
      </c>
      <c r="B1048" s="29" t="inlineStr">
        <is>
          <t>Last CES survey comment · TEXT · HubSpot tickets</t>
        </is>
      </c>
      <c r="C1048" s="26" t="n"/>
      <c r="D1048" s="27">
        <f>IF(AND($C1048="x",$A1048&lt;&gt;""),$A1048,"")</f>
        <v/>
      </c>
    </row>
    <row r="1049">
      <c r="A1049" s="25" t="inlineStr">
        <is>
          <t>tickets_hs_feedback_last_ces_rating</t>
        </is>
      </c>
      <c r="B1049" s="29" t="inlineStr">
        <is>
          <t>Last CES survey rating · TEXT · HubSpot tickets</t>
        </is>
      </c>
      <c r="C1049" s="26" t="n"/>
      <c r="D1049" s="27">
        <f>IF(AND($C1049="x",$A1049&lt;&gt;""),$A1049,"")</f>
        <v/>
      </c>
    </row>
    <row r="1050">
      <c r="A1050" s="25" t="inlineStr">
        <is>
          <t>tickets_hs_feedback_last_survey_date</t>
        </is>
      </c>
      <c r="B1050" s="29" t="inlineStr">
        <is>
          <t>Last CES survey date · TIMESTAMP · HubSpot tickets</t>
        </is>
      </c>
      <c r="C1050" s="26" t="n"/>
      <c r="D1050" s="27">
        <f>IF(AND($C1050="x",$A1050&lt;&gt;""),$A1050,"")</f>
        <v/>
      </c>
    </row>
    <row r="1051">
      <c r="A1051" s="25" t="inlineStr">
        <is>
          <t>tickets_hs_file_upload</t>
        </is>
      </c>
      <c r="B1051" s="29" t="inlineStr">
        <is>
          <t>File upload · TEXT · HubSpot tickets</t>
        </is>
      </c>
      <c r="C1051" s="26" t="n"/>
      <c r="D1051" s="27">
        <f>IF(AND($C1051="x",$A1051&lt;&gt;""),$A1051,"")</f>
        <v/>
      </c>
    </row>
    <row r="1052">
      <c r="A1052" s="25" t="inlineStr">
        <is>
          <t>tickets_hs_first_agent_message_sent_at</t>
        </is>
      </c>
      <c r="B1052" s="29" t="inlineStr">
        <is>
          <t>First agent response date · TIMESTAMP · HubSpot tickets</t>
        </is>
      </c>
      <c r="C1052" s="26" t="n"/>
      <c r="D1052" s="27">
        <f>IF(AND($C1052="x",$A1052&lt;&gt;""),$A1052,"")</f>
        <v/>
      </c>
    </row>
    <row r="1053">
      <c r="A1053" s="25" t="inlineStr">
        <is>
          <t>tickets_hs_helpdesk_sort_timestamp</t>
        </is>
      </c>
      <c r="B1053" s="29" t="inlineStr">
        <is>
          <t>Helpdesk Sort Timestamp · TIMESTAMP · HubSpot tickets</t>
        </is>
      </c>
      <c r="C1053" s="26" t="n"/>
      <c r="D1053" s="27">
        <f>IF(AND($C1053="x",$A1053&lt;&gt;""),$A1053,"")</f>
        <v/>
      </c>
    </row>
    <row r="1054">
      <c r="A1054" s="25" t="inlineStr">
        <is>
          <t>tickets_hs_in_helpdesk</t>
        </is>
      </c>
      <c r="B1054" s="29" t="inlineStr">
        <is>
          <t>In Help Desk · TEXT · HubSpot tickets</t>
        </is>
      </c>
      <c r="C1054" s="26" t="n"/>
      <c r="D1054" s="27">
        <f>IF(AND($C1054="x",$A1054&lt;&gt;""),$A1054,"")</f>
        <v/>
      </c>
    </row>
    <row r="1055">
      <c r="A1055" s="25" t="inlineStr">
        <is>
          <t>tickets_hs_inbox_id</t>
        </is>
      </c>
      <c r="B1055" s="29" t="inlineStr">
        <is>
          <t>Inbox ID · TEXT · HubSpot tickets</t>
        </is>
      </c>
      <c r="C1055" s="26" t="n"/>
      <c r="D1055" s="27">
        <f>IF(AND($C1055="x",$A1055&lt;&gt;""),$A1055,"")</f>
        <v/>
      </c>
    </row>
    <row r="1056">
      <c r="A1056" s="25" t="inlineStr">
        <is>
          <t>tickets_hs_is_latest_message_failed</t>
        </is>
      </c>
      <c r="B1056" s="29" t="inlineStr">
        <is>
          <t>Is latest message failed · TEXT · HubSpot tickets</t>
        </is>
      </c>
      <c r="C1056" s="26" t="n"/>
      <c r="D1056" s="27">
        <f>IF(AND($C1056="x",$A1056&lt;&gt;""),$A1056,"")</f>
        <v/>
      </c>
    </row>
    <row r="1057">
      <c r="A1057" s="25" t="inlineStr">
        <is>
          <t>tickets_hs_is_visible_in_help_desk</t>
        </is>
      </c>
      <c r="B1057" s="29" t="inlineStr">
        <is>
          <t>Is Visible in Help desk · TEXT · HubSpot tickets</t>
        </is>
      </c>
      <c r="C1057" s="26" t="n"/>
      <c r="D1057" s="27">
        <f>IF(AND($C1057="x",$A1057&lt;&gt;""),$A1057,"")</f>
        <v/>
      </c>
    </row>
    <row r="1058">
      <c r="A1058" s="25" t="inlineStr">
        <is>
          <t>tickets_hs_last_email_activity</t>
        </is>
      </c>
      <c r="B1058" s="29" t="inlineStr">
        <is>
          <t>Last email activity · TEXT · HubSpot tickets</t>
        </is>
      </c>
      <c r="C1058" s="26" t="n"/>
      <c r="D1058" s="27">
        <f>IF(AND($C1058="x",$A1058&lt;&gt;""),$A1058,"")</f>
        <v/>
      </c>
    </row>
    <row r="1059">
      <c r="A1059" s="25" t="inlineStr">
        <is>
          <t>tickets_hs_last_email_date</t>
        </is>
      </c>
      <c r="B1059" s="29" t="inlineStr">
        <is>
          <t>Last email date · TIMESTAMP · HubSpot tickets</t>
        </is>
      </c>
      <c r="C1059" s="26" t="n"/>
      <c r="D1059" s="27">
        <f>IF(AND($C1059="x",$A1059&lt;&gt;""),$A1059,"")</f>
        <v/>
      </c>
    </row>
    <row r="1060">
      <c r="A1060" s="25" t="inlineStr">
        <is>
          <t>tickets_hs_last_message_from_visitor</t>
        </is>
      </c>
      <c r="B1060" s="29" t="inlineStr">
        <is>
          <t>Last message from visitor · TIMESTAMP · HubSpot tickets</t>
        </is>
      </c>
      <c r="C1060" s="26" t="n"/>
      <c r="D1060" s="27">
        <f>IF(AND($C1060="x",$A1060&lt;&gt;""),$A1060,"")</f>
        <v/>
      </c>
    </row>
    <row r="1061">
      <c r="A1061" s="25" t="inlineStr">
        <is>
          <t>tickets_hs_last_message_received_at</t>
        </is>
      </c>
      <c r="B1061" s="29" t="inlineStr">
        <is>
          <t>Last message received date · TIMESTAMP · HubSpot tickets</t>
        </is>
      </c>
      <c r="C1061" s="26" t="n"/>
      <c r="D1061" s="27">
        <f>IF(AND($C1061="x",$A1061&lt;&gt;""),$A1061,"")</f>
        <v/>
      </c>
    </row>
    <row r="1062">
      <c r="A1062" s="25" t="inlineStr">
        <is>
          <t>tickets_hs_last_message_sent_at</t>
        </is>
      </c>
      <c r="B1062" s="29" t="inlineStr">
        <is>
          <t>Last response date · TIMESTAMP · HubSpot tickets</t>
        </is>
      </c>
      <c r="C1062" s="26" t="n"/>
      <c r="D1062" s="27">
        <f>IF(AND($C1062="x",$A1062&lt;&gt;""),$A1062,"")</f>
        <v/>
      </c>
    </row>
    <row r="1063">
      <c r="A1063" s="25" t="inlineStr">
        <is>
          <t>tickets_hs_lastactivitydate</t>
        </is>
      </c>
      <c r="B1063" s="29" t="inlineStr">
        <is>
          <t>Last activity date · TIMESTAMP · HubSpot tickets</t>
        </is>
      </c>
      <c r="C1063" s="26" t="n"/>
      <c r="D1063" s="27">
        <f>IF(AND($C1063="x",$A1063&lt;&gt;""),$A1063,"")</f>
        <v/>
      </c>
    </row>
    <row r="1064">
      <c r="A1064" s="25" t="inlineStr">
        <is>
          <t>tickets_hs_lastcontacted</t>
        </is>
      </c>
      <c r="B1064" s="29" t="inlineStr">
        <is>
          <t>Last contacted date · TIMESTAMP · HubSpot tickets</t>
        </is>
      </c>
      <c r="C1064" s="26" t="n"/>
      <c r="D1064" s="27">
        <f>IF(AND($C1064="x",$A1064&lt;&gt;""),$A1064,"")</f>
        <v/>
      </c>
    </row>
    <row r="1065">
      <c r="A1065" s="25" t="inlineStr">
        <is>
          <t>tickets_hs_lastmodifieddate</t>
        </is>
      </c>
      <c r="B1065" s="29" t="inlineStr">
        <is>
          <t>Last modified date · TIMESTAMP · HubSpot tickets</t>
        </is>
      </c>
      <c r="C1065" s="26" t="n"/>
      <c r="D1065" s="27">
        <f>IF(AND($C1065="x",$A1065&lt;&gt;""),$A1065,"")</f>
        <v/>
      </c>
    </row>
    <row r="1066">
      <c r="A1066" s="25" t="inlineStr">
        <is>
          <t>tickets_hs_latest_message_attachment_types</t>
        </is>
      </c>
      <c r="B1066" s="29" t="inlineStr">
        <is>
          <t>Latest message attachment types · TEXT · HubSpot tickets</t>
        </is>
      </c>
      <c r="C1066" s="26" t="n"/>
      <c r="D1066" s="27">
        <f>IF(AND($C1066="x",$A1066&lt;&gt;""),$A1066,"")</f>
        <v/>
      </c>
    </row>
    <row r="1067">
      <c r="A1067" s="25" t="inlineStr">
        <is>
          <t>tickets_hs_latest_message_is_forwarded_email</t>
        </is>
      </c>
      <c r="B1067" s="29" t="inlineStr">
        <is>
          <t>Latest message is forwarded email · TEXT · HubSpot tickets</t>
        </is>
      </c>
      <c r="C1067" s="26" t="n"/>
      <c r="D1067" s="27">
        <f>IF(AND($C1067="x",$A1067&lt;&gt;""),$A1067,"")</f>
        <v/>
      </c>
    </row>
    <row r="1068">
      <c r="A1068" s="25" t="inlineStr">
        <is>
          <t>tickets_hs_latest_message_is_thread_comment</t>
        </is>
      </c>
      <c r="B1068" s="29" t="inlineStr">
        <is>
          <t>Latest message is thread comment · TEXT · HubSpot tickets</t>
        </is>
      </c>
      <c r="C1068" s="26" t="n"/>
      <c r="D1068" s="27">
        <f>IF(AND($C1068="x",$A1068&lt;&gt;""),$A1068,"")</f>
        <v/>
      </c>
    </row>
    <row r="1069">
      <c r="A1069" s="25" t="inlineStr">
        <is>
          <t>tickets_hs_latest_message_seen_by_agent_ids</t>
        </is>
      </c>
      <c r="B1069" s="29" t="inlineStr">
        <is>
          <t>Latest message seen by agent ids · TEXT · HubSpot tickets</t>
        </is>
      </c>
      <c r="C1069" s="26" t="n"/>
      <c r="D1069" s="27">
        <f>IF(AND($C1069="x",$A1069&lt;&gt;""),$A1069,"")</f>
        <v/>
      </c>
    </row>
    <row r="1070">
      <c r="A1070" s="25" t="inlineStr">
        <is>
          <t>tickets_hs_latest_message_text</t>
        </is>
      </c>
      <c r="B1070" s="29" t="inlineStr">
        <is>
          <t>Latest Message Text · TEXT · HubSpot tickets</t>
        </is>
      </c>
      <c r="C1070" s="26" t="n"/>
      <c r="D1070" s="27">
        <f>IF(AND($C1070="x",$A1070&lt;&gt;""),$A1070,"")</f>
        <v/>
      </c>
    </row>
    <row r="1071">
      <c r="A1071" s="25" t="inlineStr">
        <is>
          <t>tickets_hs_merged_object_ids</t>
        </is>
      </c>
      <c r="B1071" s="29" t="inlineStr">
        <is>
          <t>Merged Ticket IDs · TEXT · HubSpot tickets</t>
        </is>
      </c>
      <c r="C1071" s="26" t="n"/>
      <c r="D1071" s="27">
        <f>IF(AND($C1071="x",$A1071&lt;&gt;""),$A1071,"")</f>
        <v/>
      </c>
    </row>
    <row r="1072">
      <c r="A1072" s="25" t="inlineStr">
        <is>
          <t>tickets_hs_most_relevant_sla_status</t>
        </is>
      </c>
      <c r="B1072" s="29" t="inlineStr">
        <is>
          <t>Most relevant SLA status · TEXT · HubSpot tickets</t>
        </is>
      </c>
      <c r="C1072" s="26" t="n"/>
      <c r="D1072" s="27">
        <f>IF(AND($C1072="x",$A1072&lt;&gt;""),$A1072,"")</f>
        <v/>
      </c>
    </row>
    <row r="1073">
      <c r="A1073" s="25" t="inlineStr">
        <is>
          <t>tickets_hs_most_relevant_sla_type</t>
        </is>
      </c>
      <c r="B1073" s="29" t="inlineStr">
        <is>
          <t>Most Relevant SLA Type · TEXT · HubSpot tickets</t>
        </is>
      </c>
      <c r="C1073" s="26" t="n"/>
      <c r="D1073" s="27">
        <f>IF(AND($C1073="x",$A1073&lt;&gt;""),$A1073,"")</f>
        <v/>
      </c>
    </row>
    <row r="1074">
      <c r="A1074" s="25" t="inlineStr">
        <is>
          <t>tickets_hs_msteams_message_id</t>
        </is>
      </c>
      <c r="B1074" s="29" t="inlineStr">
        <is>
          <t>Microsoft Teams message ID for this ticket. · TEXT · HubSpot tickets</t>
        </is>
      </c>
      <c r="C1074" s="26" t="n"/>
      <c r="D1074" s="27">
        <f>IF(AND($C1074="x",$A1074&lt;&gt;""),$A1074,"")</f>
        <v/>
      </c>
    </row>
    <row r="1075">
      <c r="A1075" s="25" t="inlineStr">
        <is>
          <t>tickets_hs_nextactivitydate</t>
        </is>
      </c>
      <c r="B1075" s="29" t="inlineStr">
        <is>
          <t>Next activity date · TIMESTAMP · HubSpot tickets</t>
        </is>
      </c>
      <c r="C1075" s="26" t="n"/>
      <c r="D1075" s="27">
        <f>IF(AND($C1075="x",$A1075&lt;&gt;""),$A1075,"")</f>
        <v/>
      </c>
    </row>
    <row r="1076">
      <c r="A1076" s="25" t="inlineStr">
        <is>
          <t>tickets_hs_notes_next_activity</t>
        </is>
      </c>
      <c r="B1076" s="29" t="inlineStr">
        <is>
          <t>Next Activity · TEXT · HubSpot tickets</t>
        </is>
      </c>
      <c r="C1076" s="26" t="n"/>
      <c r="D1076" s="27">
        <f>IF(AND($C1076="x",$A1076&lt;&gt;""),$A1076,"")</f>
        <v/>
      </c>
    </row>
    <row r="1077">
      <c r="A1077" s="25" t="inlineStr">
        <is>
          <t>tickets_hs_notes_next_activity_type</t>
        </is>
      </c>
      <c r="B1077" s="29" t="inlineStr">
        <is>
          <t>Next Activity Type · TEXT · HubSpot tickets</t>
        </is>
      </c>
      <c r="C1077" s="26" t="n"/>
      <c r="D1077" s="27">
        <f>IF(AND($C1077="x",$A1077&lt;&gt;""),$A1077,"")</f>
        <v/>
      </c>
    </row>
    <row r="1078">
      <c r="A1078" s="25" t="inlineStr">
        <is>
          <t>tickets_hs_num_associated_companies</t>
        </is>
      </c>
      <c r="B1078" s="29" t="inlineStr">
        <is>
          <t>Number of Associated Companies · TEXT · HubSpot tickets</t>
        </is>
      </c>
      <c r="C1078" s="26" t="n"/>
      <c r="D1078" s="27">
        <f>IF(AND($C1078="x",$A1078&lt;&gt;""),$A1078,"")</f>
        <v/>
      </c>
    </row>
    <row r="1079">
      <c r="A1079" s="25" t="inlineStr">
        <is>
          <t>tickets_hs_num_associated_conversations</t>
        </is>
      </c>
      <c r="B1079" s="29" t="inlineStr">
        <is>
          <t>Number of Associated Conversations · TEXT · HubSpot tickets</t>
        </is>
      </c>
      <c r="C1079" s="26" t="n"/>
      <c r="D1079" s="27">
        <f>IF(AND($C1079="x",$A1079&lt;&gt;""),$A1079,"")</f>
        <v/>
      </c>
    </row>
    <row r="1080">
      <c r="A1080" s="25" t="inlineStr">
        <is>
          <t>tickets_hs_num_times_contacted</t>
        </is>
      </c>
      <c r="B1080" s="29" t="inlineStr">
        <is>
          <t>Number of times contacted · TEXT · HubSpot tickets</t>
        </is>
      </c>
      <c r="C1080" s="26" t="n"/>
      <c r="D1080" s="27">
        <f>IF(AND($C1080="x",$A1080&lt;&gt;""),$A1080,"")</f>
        <v/>
      </c>
    </row>
    <row r="1081">
      <c r="A1081" s="25" t="inlineStr">
        <is>
          <t>tickets_hs_object_id</t>
        </is>
      </c>
      <c r="B1081" s="29" t="inlineStr">
        <is>
          <t>Record ID · TEXT · HubSpot tickets</t>
        </is>
      </c>
      <c r="C1081" s="26" t="n"/>
      <c r="D1081" s="27">
        <f>IF(AND($C1081="x",$A1081&lt;&gt;""),$A1081,"")</f>
        <v/>
      </c>
    </row>
    <row r="1082">
      <c r="A1082" s="25" t="inlineStr">
        <is>
          <t>tickets_hs_object_source</t>
        </is>
      </c>
      <c r="B1082" s="29" t="inlineStr">
        <is>
          <t>Record Creation Source · TEXT · HubSpot tickets</t>
        </is>
      </c>
      <c r="C1082" s="26" t="n"/>
      <c r="D1082" s="27">
        <f>IF(AND($C1082="x",$A1082&lt;&gt;""),$A1082,"")</f>
        <v/>
      </c>
    </row>
    <row r="1083">
      <c r="A1083" s="25" t="inlineStr">
        <is>
          <t>tickets_hs_object_source_detail_1</t>
        </is>
      </c>
      <c r="B1083" s="29" t="inlineStr">
        <is>
          <t>Record Source Detail 1 · TEXT · HubSpot tickets</t>
        </is>
      </c>
      <c r="C1083" s="26" t="n"/>
      <c r="D1083" s="27">
        <f>IF(AND($C1083="x",$A1083&lt;&gt;""),$A1083,"")</f>
        <v/>
      </c>
    </row>
    <row r="1084">
      <c r="A1084" s="25" t="inlineStr">
        <is>
          <t>tickets_hs_object_source_detail_2</t>
        </is>
      </c>
      <c r="B1084" s="29" t="inlineStr">
        <is>
          <t>Record Source Detail 2 · TEXT · HubSpot tickets</t>
        </is>
      </c>
      <c r="C1084" s="26" t="n"/>
      <c r="D1084" s="27">
        <f>IF(AND($C1084="x",$A1084&lt;&gt;""),$A1084,"")</f>
        <v/>
      </c>
    </row>
    <row r="1085">
      <c r="A1085" s="25" t="inlineStr">
        <is>
          <t>tickets_hs_object_source_detail_3</t>
        </is>
      </c>
      <c r="B1085" s="29" t="inlineStr">
        <is>
          <t>Record Source Detail 3 · TEXT · HubSpot tickets</t>
        </is>
      </c>
      <c r="C1085" s="26" t="n"/>
      <c r="D1085" s="27">
        <f>IF(AND($C1085="x",$A1085&lt;&gt;""),$A1085,"")</f>
        <v/>
      </c>
    </row>
    <row r="1086">
      <c r="A1086" s="25" t="inlineStr">
        <is>
          <t>tickets_hs_object_source_id</t>
        </is>
      </c>
      <c r="B1086" s="29" t="inlineStr">
        <is>
          <t>Record Creation Source ID · TEXT · HubSpot tickets</t>
        </is>
      </c>
      <c r="C1086" s="26" t="n"/>
      <c r="D1086" s="27">
        <f>IF(AND($C1086="x",$A1086&lt;&gt;""),$A1086,"")</f>
        <v/>
      </c>
    </row>
    <row r="1087">
      <c r="A1087" s="25" t="inlineStr">
        <is>
          <t>tickets_hs_object_source_label</t>
        </is>
      </c>
      <c r="B1087" s="29" t="inlineStr">
        <is>
          <t>Record Source · TEXT · HubSpot tickets</t>
        </is>
      </c>
      <c r="C1087" s="26" t="n"/>
      <c r="D1087" s="27">
        <f>IF(AND($C1087="x",$A1087&lt;&gt;""),$A1087,"")</f>
        <v/>
      </c>
    </row>
    <row r="1088">
      <c r="A1088" s="25" t="inlineStr">
        <is>
          <t>tickets_hs_object_source_user_id</t>
        </is>
      </c>
      <c r="B1088" s="29" t="inlineStr">
        <is>
          <t>Record Creation Source User ID · TEXT · HubSpot tickets</t>
        </is>
      </c>
      <c r="C1088" s="26" t="n"/>
      <c r="D1088" s="27">
        <f>IF(AND($C1088="x",$A1088&lt;&gt;""),$A1088,"")</f>
        <v/>
      </c>
    </row>
    <row r="1089">
      <c r="A1089" s="25" t="inlineStr">
        <is>
          <t>tickets_hs_originating_channel_instance_id</t>
        </is>
      </c>
      <c r="B1089" s="29" t="inlineStr">
        <is>
          <t>Originating channel account · TEXT · HubSpot tickets</t>
        </is>
      </c>
      <c r="C1089" s="26" t="n"/>
      <c r="D1089" s="27">
        <f>IF(AND($C1089="x",$A1089&lt;&gt;""),$A1089,"")</f>
        <v/>
      </c>
    </row>
    <row r="1090">
      <c r="A1090" s="25" t="inlineStr">
        <is>
          <t>tickets_hs_originating_email_engagement_id</t>
        </is>
      </c>
      <c r="B1090" s="29" t="inlineStr">
        <is>
          <t>Originating email engagement id · TEXT · HubSpot tickets</t>
        </is>
      </c>
      <c r="C1090" s="26" t="n"/>
      <c r="D1090" s="27">
        <f>IF(AND($C1090="x",$A1090&lt;&gt;""),$A1090,"")</f>
        <v/>
      </c>
    </row>
    <row r="1091">
      <c r="A1091" s="25" t="inlineStr">
        <is>
          <t>tickets_hs_originating_generic_channel_id</t>
        </is>
      </c>
      <c r="B1091" s="29" t="inlineStr">
        <is>
          <t>Originating channel type · TEXT · HubSpot tickets</t>
        </is>
      </c>
      <c r="C1091" s="26" t="n"/>
      <c r="D1091" s="27">
        <f>IF(AND($C1091="x",$A1091&lt;&gt;""),$A1091,"")</f>
        <v/>
      </c>
    </row>
    <row r="1092">
      <c r="A1092" s="25" t="inlineStr">
        <is>
          <t>tickets_hs_pinned_engagement_id</t>
        </is>
      </c>
      <c r="B1092" s="29" t="inlineStr">
        <is>
          <t>Pinned Engagement ID · TEXT · HubSpot tickets</t>
        </is>
      </c>
      <c r="C1092" s="26" t="n"/>
      <c r="D1092" s="27">
        <f>IF(AND($C1092="x",$A1092&lt;&gt;""),$A1092,"")</f>
        <v/>
      </c>
    </row>
    <row r="1093">
      <c r="A1093" s="25" t="inlineStr">
        <is>
          <t>tickets_hs_pipeline</t>
        </is>
      </c>
      <c r="B1093" s="29" t="inlineStr">
        <is>
          <t>Pipeline · TEXT · HubSpot tickets</t>
        </is>
      </c>
      <c r="C1093" s="26" t="n"/>
      <c r="D1093" s="27">
        <f>IF(AND($C1093="x",$A1093&lt;&gt;""),$A1093,"")</f>
        <v/>
      </c>
    </row>
    <row r="1094">
      <c r="A1094" s="25" t="inlineStr">
        <is>
          <t>tickets_hs_pipeline_stage</t>
        </is>
      </c>
      <c r="B1094" s="29" t="inlineStr">
        <is>
          <t>Ticket status · TEXT · HubSpot tickets</t>
        </is>
      </c>
      <c r="C1094" s="26" t="n"/>
      <c r="D1094" s="27">
        <f>IF(AND($C1094="x",$A1094&lt;&gt;""),$A1094,"")</f>
        <v/>
      </c>
    </row>
    <row r="1095">
      <c r="A1095" s="25" t="inlineStr">
        <is>
          <t>tickets_hs_primary_company</t>
        </is>
      </c>
      <c r="B1095" s="29" t="inlineStr">
        <is>
          <t>Primary Company · TEXT · HubSpot tickets</t>
        </is>
      </c>
      <c r="C1095" s="26" t="n"/>
      <c r="D1095" s="27">
        <f>IF(AND($C1095="x",$A1095&lt;&gt;""),$A1095,"")</f>
        <v/>
      </c>
    </row>
    <row r="1096">
      <c r="A1096" s="25" t="inlineStr">
        <is>
          <t>tickets_hs_primary_company_id</t>
        </is>
      </c>
      <c r="B1096" s="29" t="inlineStr">
        <is>
          <t>Primary Company ID · TEXT · HubSpot tickets</t>
        </is>
      </c>
      <c r="C1096" s="26" t="n"/>
      <c r="D1096" s="27">
        <f>IF(AND($C1096="x",$A1096&lt;&gt;""),$A1096,"")</f>
        <v/>
      </c>
    </row>
    <row r="1097">
      <c r="A1097" s="25" t="inlineStr">
        <is>
          <t>tickets_hs_primary_company_name</t>
        </is>
      </c>
      <c r="B1097" s="29" t="inlineStr">
        <is>
          <t>Primary Company Name · TEXT · HubSpot tickets</t>
        </is>
      </c>
      <c r="C1097" s="26" t="n"/>
      <c r="D1097" s="27">
        <f>IF(AND($C1097="x",$A1097&lt;&gt;""),$A1097,"")</f>
        <v/>
      </c>
    </row>
    <row r="1098">
      <c r="A1098" s="25" t="inlineStr">
        <is>
          <t>tickets_hs_read_only</t>
        </is>
      </c>
      <c r="B1098" s="29" t="inlineStr">
        <is>
          <t>Read Only Object · TEXT · HubSpot tickets</t>
        </is>
      </c>
      <c r="C1098" s="26" t="n"/>
      <c r="D1098" s="27">
        <f>IF(AND($C1098="x",$A1098&lt;&gt;""),$A1098,"")</f>
        <v/>
      </c>
    </row>
    <row r="1099">
      <c r="A1099" s="25" t="inlineStr">
        <is>
          <t>tickets_hs_resolution</t>
        </is>
      </c>
      <c r="B1099" s="29" t="inlineStr">
        <is>
          <t>Resolution · TEXT · HubSpot tickets</t>
        </is>
      </c>
      <c r="C1099" s="26" t="n"/>
      <c r="D1099" s="27">
        <f>IF(AND($C1099="x",$A1099&lt;&gt;""),$A1099,"")</f>
        <v/>
      </c>
    </row>
    <row r="1100">
      <c r="A1100" s="25" t="inlineStr">
        <is>
          <t>tickets_hs_sales_email_last_replied</t>
        </is>
      </c>
      <c r="B1100" s="29" t="inlineStr">
        <is>
          <t>Recent Sales Email Replied Date · TEXT · HubSpot tickets</t>
        </is>
      </c>
      <c r="C1100" s="26" t="n"/>
      <c r="D1100" s="27">
        <f>IF(AND($C1100="x",$A1100&lt;&gt;""),$A1100,"")</f>
        <v/>
      </c>
    </row>
    <row r="1101">
      <c r="A1101" s="25" t="inlineStr">
        <is>
          <t>tickets_hs_seen_by_agent_ids</t>
        </is>
      </c>
      <c r="B1101" s="29" t="inlineStr">
        <is>
          <t>Users interaction · TEXT · HubSpot tickets</t>
        </is>
      </c>
      <c r="C1101" s="26" t="n"/>
      <c r="D1101" s="27">
        <f>IF(AND($C1101="x",$A1101&lt;&gt;""),$A1101,"")</f>
        <v/>
      </c>
    </row>
    <row r="1102">
      <c r="A1102" s="25" t="inlineStr">
        <is>
          <t>tickets_hs_source_object_id</t>
        </is>
      </c>
      <c r="B1102" s="29" t="inlineStr">
        <is>
          <t>Source Object ID · TEXT · HubSpot tickets</t>
        </is>
      </c>
      <c r="C1102" s="26" t="n"/>
      <c r="D1102" s="27">
        <f>IF(AND($C1102="x",$A1102&lt;&gt;""),$A1102,"")</f>
        <v/>
      </c>
    </row>
    <row r="1103">
      <c r="A1103" s="25" t="inlineStr">
        <is>
          <t>tickets_hs_tag_ids</t>
        </is>
      </c>
      <c r="B1103" s="29" t="inlineStr">
        <is>
          <t>Ticket Tags · TEXT · HubSpot tickets</t>
        </is>
      </c>
      <c r="C1103" s="26" t="n"/>
      <c r="D1103" s="27">
        <f>IF(AND($C1103="x",$A1103&lt;&gt;""),$A1103,"")</f>
        <v/>
      </c>
    </row>
    <row r="1104">
      <c r="A1104" s="25" t="inlineStr">
        <is>
          <t>tickets_hs_thread_ids_to_restore</t>
        </is>
      </c>
      <c r="B1104" s="29" t="inlineStr">
        <is>
          <t>Thread IDs To Restore · TEXT · HubSpot tickets</t>
        </is>
      </c>
      <c r="C1104" s="26" t="n"/>
      <c r="D1104" s="27">
        <f>IF(AND($C1104="x",$A1104&lt;&gt;""),$A1104,"")</f>
        <v/>
      </c>
    </row>
    <row r="1105">
      <c r="A1105" s="25" t="inlineStr">
        <is>
          <t>tickets_hs_ticket_category</t>
        </is>
      </c>
      <c r="B1105" s="29" t="inlineStr">
        <is>
          <t>Tickets Hubspot Category · TEXT · HubSpot tickets</t>
        </is>
      </c>
      <c r="C1105" s="26" t="n"/>
      <c r="D1105" s="27">
        <f>IF(AND($C1105="x",$A1105&lt;&gt;""),$A1105,"")</f>
        <v/>
      </c>
    </row>
    <row r="1106">
      <c r="A1106" s="25" t="inlineStr">
        <is>
          <t>tickets_hs_ticket_id</t>
        </is>
      </c>
      <c r="B1106" s="29" t="inlineStr">
        <is>
          <t>Ticket ID · TEXT · HubSpot tickets</t>
        </is>
      </c>
      <c r="C1106" s="26" t="n"/>
      <c r="D1106" s="27">
        <f>IF(AND($C1106="x",$A1106&lt;&gt;""),$A1106,"")</f>
        <v/>
      </c>
    </row>
    <row r="1107">
      <c r="A1107" s="25" t="inlineStr">
        <is>
          <t>tickets_hs_ticket_priority</t>
        </is>
      </c>
      <c r="B1107" s="29" t="inlineStr">
        <is>
          <t>Tickets Hubspot Priority · TEXT · HubSpot tickets</t>
        </is>
      </c>
      <c r="C1107" s="26" t="n"/>
      <c r="D1107" s="27">
        <f>IF(AND($C1107="x",$A1107&lt;&gt;""),$A1107,"")</f>
        <v/>
      </c>
    </row>
    <row r="1108">
      <c r="A1108" s="25" t="inlineStr">
        <is>
          <t>tickets_hs_time_in_1</t>
        </is>
      </c>
      <c r="B1108" s="29" t="inlineStr">
        <is>
          <t>Time in 'New (Support Pipeline)' · TEXT · HubSpot tickets</t>
        </is>
      </c>
      <c r="C1108" s="26" t="n"/>
      <c r="D1108" s="27">
        <f>IF(AND($C1108="x",$A1108&lt;&gt;""),$A1108,"")</f>
        <v/>
      </c>
    </row>
    <row r="1109">
      <c r="A1109" s="25" t="inlineStr">
        <is>
          <t>tickets_hs_time_in_2</t>
        </is>
      </c>
      <c r="B1109" s="29" t="inlineStr">
        <is>
          <t>Time in 'Waiting on contact (Support Pipeline)' · TEXT · HubSpot tickets</t>
        </is>
      </c>
      <c r="C1109" s="26" t="n"/>
      <c r="D1109" s="27">
        <f>IF(AND($C1109="x",$A1109&lt;&gt;""),$A1109,"")</f>
        <v/>
      </c>
    </row>
    <row r="1110">
      <c r="A1110" s="25" t="inlineStr">
        <is>
          <t>tickets_hs_time_in_3</t>
        </is>
      </c>
      <c r="B1110" s="29" t="inlineStr">
        <is>
          <t>Time in 'Waiting on us (Support Pipeline)' · TEXT · HubSpot tickets</t>
        </is>
      </c>
      <c r="C1110" s="26" t="n"/>
      <c r="D1110" s="27">
        <f>IF(AND($C1110="x",$A1110&lt;&gt;""),$A1110,"")</f>
        <v/>
      </c>
    </row>
    <row r="1111">
      <c r="A1111" s="25" t="inlineStr">
        <is>
          <t>tickets_hs_time_in_4</t>
        </is>
      </c>
      <c r="B1111" s="29" t="inlineStr">
        <is>
          <t>Time in 'Closed (Support Pipeline)' · TEXT · HubSpot tickets</t>
        </is>
      </c>
      <c r="C1111" s="26" t="n"/>
      <c r="D1111" s="27">
        <f>IF(AND($C1111="x",$A1111&lt;&gt;""),$A1111,"")</f>
        <v/>
      </c>
    </row>
    <row r="1112">
      <c r="A1112" s="25" t="inlineStr">
        <is>
          <t>tickets_hs_time_to_close_sla_at</t>
        </is>
      </c>
      <c r="B1112" s="29" t="inlineStr">
        <is>
          <t>Time to Close SLA Due Date · TEXT · HubSpot tickets</t>
        </is>
      </c>
      <c r="C1112" s="26" t="n"/>
      <c r="D1112" s="27">
        <f>IF(AND($C1112="x",$A1112&lt;&gt;""),$A1112,"")</f>
        <v/>
      </c>
    </row>
    <row r="1113">
      <c r="A1113" s="25" t="inlineStr">
        <is>
          <t>tickets_hs_time_to_close_sla_status</t>
        </is>
      </c>
      <c r="B1113" s="29" t="inlineStr">
        <is>
          <t>Time to Close SLA Ticket Status · TEXT · HubSpot tickets</t>
        </is>
      </c>
      <c r="C1113" s="26" t="n"/>
      <c r="D1113" s="27">
        <f>IF(AND($C1113="x",$A1113&lt;&gt;""),$A1113,"")</f>
        <v/>
      </c>
    </row>
    <row r="1114">
      <c r="A1114" s="25" t="inlineStr">
        <is>
          <t>tickets_hs_time_to_first_response_sla_at</t>
        </is>
      </c>
      <c r="B1114" s="29" t="inlineStr">
        <is>
          <t>Time to First Response SLA Due Date · TIMESTAMP · HubSpot tickets</t>
        </is>
      </c>
      <c r="C1114" s="26" t="n"/>
      <c r="D1114" s="27">
        <f>IF(AND($C1114="x",$A1114&lt;&gt;""),$A1114,"")</f>
        <v/>
      </c>
    </row>
    <row r="1115">
      <c r="A1115" s="25" t="inlineStr">
        <is>
          <t>tickets_hs_time_to_first_response_sla_status</t>
        </is>
      </c>
      <c r="B1115" s="29" t="inlineStr">
        <is>
          <t>Time to First Response SLA Status · TEXT · HubSpot tickets</t>
        </is>
      </c>
      <c r="C1115" s="26" t="n"/>
      <c r="D1115" s="27">
        <f>IF(AND($C1115="x",$A1115&lt;&gt;""),$A1115,"")</f>
        <v/>
      </c>
    </row>
    <row r="1116">
      <c r="A1116" s="25" t="inlineStr">
        <is>
          <t>tickets_hs_time_to_next_response_sla_at</t>
        </is>
      </c>
      <c r="B1116" s="29" t="inlineStr">
        <is>
          <t>Time to Next Response SLA Due Date · TIMESTAMP · HubSpot tickets</t>
        </is>
      </c>
      <c r="C1116" s="26" t="n"/>
      <c r="D1116" s="27">
        <f>IF(AND($C1116="x",$A1116&lt;&gt;""),$A1116,"")</f>
        <v/>
      </c>
    </row>
    <row r="1117">
      <c r="A1117" s="25" t="inlineStr">
        <is>
          <t>tickets_hs_time_to_next_response_sla_status</t>
        </is>
      </c>
      <c r="B1117" s="29" t="inlineStr">
        <is>
          <t>Time to Next Response SLA Status · TEXT · HubSpot tickets</t>
        </is>
      </c>
      <c r="C1117" s="26" t="n"/>
      <c r="D1117" s="27">
        <f>IF(AND($C1117="x",$A1117&lt;&gt;""),$A1117,"")</f>
        <v/>
      </c>
    </row>
    <row r="1118">
      <c r="A1118" s="25" t="inlineStr">
        <is>
          <t>tickets_hs_unique_creation_key</t>
        </is>
      </c>
      <c r="B1118" s="29" t="inlineStr">
        <is>
          <t>Unique creation key · TEXT · HubSpot tickets</t>
        </is>
      </c>
      <c r="C1118" s="26" t="n"/>
      <c r="D1118" s="27">
        <f>IF(AND($C1118="x",$A1118&lt;&gt;""),$A1118,"")</f>
        <v/>
      </c>
    </row>
    <row r="1119">
      <c r="A1119" s="25" t="inlineStr">
        <is>
          <t>tickets_hs_updated_by_user_id</t>
        </is>
      </c>
      <c r="B1119" s="29" t="inlineStr">
        <is>
          <t>Updated by user ID · TEXT · HubSpot tickets</t>
        </is>
      </c>
      <c r="C1119" s="26" t="n"/>
      <c r="D1119" s="27">
        <f>IF(AND($C1119="x",$A1119&lt;&gt;""),$A1119,"")</f>
        <v/>
      </c>
    </row>
    <row r="1120">
      <c r="A1120" s="25" t="inlineStr">
        <is>
          <t>tickets_hs_user_ids_of_all_notification_followers</t>
        </is>
      </c>
      <c r="B1120" s="29" t="inlineStr">
        <is>
          <t>User IDs of all notification followers · TEXT · HubSpot tickets</t>
        </is>
      </c>
      <c r="C1120" s="26" t="n"/>
      <c r="D1120" s="27">
        <f>IF(AND($C1120="x",$A1120&lt;&gt;""),$A1120,"")</f>
        <v/>
      </c>
    </row>
    <row r="1121">
      <c r="A1121" s="25" t="inlineStr">
        <is>
          <t>tickets_hs_user_ids_of_all_notification_unfollowers</t>
        </is>
      </c>
      <c r="B1121" s="29" t="inlineStr">
        <is>
          <t>User IDs of all notification unfollowers · TEXT · HubSpot tickets</t>
        </is>
      </c>
      <c r="C1121" s="26" t="n"/>
      <c r="D1121" s="27">
        <f>IF(AND($C1121="x",$A1121&lt;&gt;""),$A1121,"")</f>
        <v/>
      </c>
    </row>
    <row r="1122">
      <c r="A1122" s="25" t="inlineStr">
        <is>
          <t>tickets_hs_user_ids_of_all_owners</t>
        </is>
      </c>
      <c r="B1122" s="29" t="inlineStr">
        <is>
          <t>User IDs of all owners · TEXT · HubSpot tickets</t>
        </is>
      </c>
      <c r="C1122" s="26" t="n"/>
      <c r="D1122" s="27">
        <f>IF(AND($C1122="x",$A1122&lt;&gt;""),$A1122,"")</f>
        <v/>
      </c>
    </row>
    <row r="1123">
      <c r="A1123" s="25" t="inlineStr">
        <is>
          <t>tickets_hs_was_imported</t>
        </is>
      </c>
      <c r="B1123" s="29" t="inlineStr">
        <is>
          <t>Performed in an import · TEXT · HubSpot tickets</t>
        </is>
      </c>
      <c r="C1123" s="26" t="n"/>
      <c r="D1123" s="27">
        <f>IF(AND($C1123="x",$A1123&lt;&gt;""),$A1123,"")</f>
        <v/>
      </c>
    </row>
    <row r="1124">
      <c r="A1124" s="25" t="inlineStr">
        <is>
          <t>tickets_hubspot_owner_assigneddate</t>
        </is>
      </c>
      <c r="B1124" s="29" t="inlineStr">
        <is>
          <t>Owner assigned date · TIMESTAMP · HubSpot tickets</t>
        </is>
      </c>
      <c r="C1124" s="26" t="n"/>
      <c r="D1124" s="27">
        <f>IF(AND($C1124="x",$A1124&lt;&gt;""),$A1124,"")</f>
        <v/>
      </c>
    </row>
    <row r="1125">
      <c r="A1125" s="25" t="inlineStr">
        <is>
          <t>tickets_hubspot_owner_id</t>
        </is>
      </c>
      <c r="B1125" s="29" t="inlineStr">
        <is>
          <t>Ticket owner · TEXT · HubSpot tickets</t>
        </is>
      </c>
      <c r="C1125" s="26" t="n"/>
      <c r="D1125" s="27">
        <f>IF(AND($C1125="x",$A1125&lt;&gt;""),$A1125,"")</f>
        <v/>
      </c>
    </row>
    <row r="1126">
      <c r="A1126" s="25" t="inlineStr">
        <is>
          <t>tickets_hubspot_team_id</t>
        </is>
      </c>
      <c r="B1126" s="29" t="inlineStr">
        <is>
          <t>HubSpot team · TEXT · HubSpot tickets</t>
        </is>
      </c>
      <c r="C1126" s="26" t="n"/>
      <c r="D1126" s="27">
        <f>IF(AND($C1126="x",$A1126&lt;&gt;""),$A1126,"")</f>
        <v/>
      </c>
    </row>
    <row r="1127">
      <c r="A1127" s="25" t="inlineStr">
        <is>
          <t>tickets_last_engagement_date</t>
        </is>
      </c>
      <c r="B1127" s="29" t="inlineStr">
        <is>
          <t>Date of last engagement · TIMESTAMP · HubSpot tickets</t>
        </is>
      </c>
      <c r="C1127" s="26" t="n"/>
      <c r="D1127" s="27">
        <f>IF(AND($C1127="x",$A1127&lt;&gt;""),$A1127,"")</f>
        <v/>
      </c>
    </row>
    <row r="1128">
      <c r="A1128" s="25" t="inlineStr">
        <is>
          <t>tickets_last_reply_date</t>
        </is>
      </c>
      <c r="B1128" s="29" t="inlineStr">
        <is>
          <t>Last customer reply date · TIMESTAMP · HubSpot tickets</t>
        </is>
      </c>
      <c r="C1128" s="26" t="n"/>
      <c r="D1128" s="27">
        <f>IF(AND($C1128="x",$A1128&lt;&gt;""),$A1128,"")</f>
        <v/>
      </c>
    </row>
    <row r="1129">
      <c r="A1129" s="25" t="inlineStr">
        <is>
          <t>tickets_notes_last_contacted</t>
        </is>
      </c>
      <c r="B1129" s="29" t="inlineStr">
        <is>
          <t>Last Contacted (Ticket Note) · TEXT · HubSpot tickets</t>
        </is>
      </c>
      <c r="C1129" s="26" t="n"/>
      <c r="D1129" s="27">
        <f>IF(AND($C1129="x",$A1129&lt;&gt;""),$A1129,"")</f>
        <v/>
      </c>
    </row>
    <row r="1130">
      <c r="A1130" s="25" t="inlineStr">
        <is>
          <t>tickets_notes_last_updated</t>
        </is>
      </c>
      <c r="B1130" s="29" t="inlineStr">
        <is>
          <t>Last Activity Date (Ticket Note) · TIMESTAMP · HubSpot tickets</t>
        </is>
      </c>
      <c r="C1130" s="26" t="n"/>
      <c r="D1130" s="27">
        <f>IF(AND($C1130="x",$A1130&lt;&gt;""),$A1130,"")</f>
        <v/>
      </c>
    </row>
    <row r="1131">
      <c r="A1131" s="25" t="inlineStr">
        <is>
          <t>tickets_notes_next_activity_date</t>
        </is>
      </c>
      <c r="B1131" s="29" t="inlineStr">
        <is>
          <t>Next Activity Date (Ticket Note) · TIMESTAMP · HubSpot tickets</t>
        </is>
      </c>
      <c r="C1131" s="26" t="n"/>
      <c r="D1131" s="27">
        <f>IF(AND($C1131="x",$A1131&lt;&gt;""),$A1131,"")</f>
        <v/>
      </c>
    </row>
    <row r="1132">
      <c r="A1132" s="25" t="inlineStr">
        <is>
          <t>tickets_nps_follow_up_answer</t>
        </is>
      </c>
      <c r="B1132" s="29" t="inlineStr">
        <is>
          <t>NPS follow up · TEXT · HubSpot tickets</t>
        </is>
      </c>
      <c r="C1132" s="26" t="n"/>
      <c r="D1132" s="27">
        <f>IF(AND($C1132="x",$A1132&lt;&gt;""),$A1132,"")</f>
        <v/>
      </c>
    </row>
    <row r="1133">
      <c r="A1133" s="25" t="inlineStr">
        <is>
          <t>tickets_nps_follow_up_question_version</t>
        </is>
      </c>
      <c r="B1133" s="29" t="inlineStr">
        <is>
          <t>NPS follow up question · TEXT · HubSpot tickets</t>
        </is>
      </c>
      <c r="C1133" s="26" t="n"/>
      <c r="D1133" s="27">
        <f>IF(AND($C1133="x",$A1133&lt;&gt;""),$A1133,"")</f>
        <v/>
      </c>
    </row>
    <row r="1134">
      <c r="A1134" s="25" t="inlineStr">
        <is>
          <t>tickets_nps_score</t>
        </is>
      </c>
      <c r="B1134" s="29" t="inlineStr">
        <is>
          <t>Conversation NPS score · TEXT · HubSpot tickets</t>
        </is>
      </c>
      <c r="C1134" s="26" t="n"/>
      <c r="D1134" s="27">
        <f>IF(AND($C1134="x",$A1134&lt;&gt;""),$A1134,"")</f>
        <v/>
      </c>
    </row>
    <row r="1135">
      <c r="A1135" s="25" t="inlineStr">
        <is>
          <t>tickets_num_contacted_notes</t>
        </is>
      </c>
      <c r="B1135" s="29" t="inlineStr">
        <is>
          <t>Number of times contacted (Ticket Note) · TEXT · HubSpot tickets</t>
        </is>
      </c>
      <c r="C1135" s="26" t="n"/>
      <c r="D1135" s="27">
        <f>IF(AND($C1135="x",$A1135&lt;&gt;""),$A1135,"")</f>
        <v/>
      </c>
    </row>
    <row r="1136">
      <c r="A1136" s="25" t="inlineStr">
        <is>
          <t>tickets_num_notes</t>
        </is>
      </c>
      <c r="B1136" s="29" t="inlineStr">
        <is>
          <t>Number of Sales Activities · TEXT · HubSpot tickets</t>
        </is>
      </c>
      <c r="C1136" s="26" t="n"/>
      <c r="D1136" s="27">
        <f>IF(AND($C1136="x",$A1136&lt;&gt;""),$A1136,"")</f>
        <v/>
      </c>
    </row>
    <row r="1137">
      <c r="A1137" s="25" t="inlineStr">
        <is>
          <t>tickets_source_ref</t>
        </is>
      </c>
      <c r="B1137" s="29" t="inlineStr">
        <is>
          <t>Reference to source-specific object · TEXT · HubSpot tickets</t>
        </is>
      </c>
      <c r="C1137" s="26" t="n"/>
      <c r="D1137" s="27">
        <f>IF(AND($C1137="x",$A1137&lt;&gt;""),$A1137,"")</f>
        <v/>
      </c>
    </row>
    <row r="1138">
      <c r="A1138" s="25" t="inlineStr">
        <is>
          <t>tickets_source_thread_id</t>
        </is>
      </c>
      <c r="B1138" s="29" t="inlineStr">
        <is>
          <t>Reference to email thread · TEXT · HubSpot tickets</t>
        </is>
      </c>
      <c r="C1138" s="26" t="n"/>
      <c r="D1138" s="27">
        <f>IF(AND($C1138="x",$A1138&lt;&gt;""),$A1138,"")</f>
        <v/>
      </c>
    </row>
    <row r="1139">
      <c r="A1139" s="25" t="inlineStr">
        <is>
          <t>tickets_source_type</t>
        </is>
      </c>
      <c r="B1139" s="29" t="inlineStr">
        <is>
          <t>Tickets Source Type · TEXT · HubSpot tickets</t>
        </is>
      </c>
      <c r="C1139" s="26" t="n"/>
      <c r="D1139" s="27">
        <f>IF(AND($C1139="x",$A1139&lt;&gt;""),$A1139,"")</f>
        <v/>
      </c>
    </row>
    <row r="1140">
      <c r="A1140" s="25" t="inlineStr">
        <is>
          <t>tickets_subject</t>
        </is>
      </c>
      <c r="B1140" s="29" t="inlineStr">
        <is>
          <t>Ticket name · TEXT · HubSpot tickets</t>
        </is>
      </c>
      <c r="C1140" s="26" t="n"/>
      <c r="D1140" s="27">
        <f>IF(AND($C1140="x",$A1140&lt;&gt;""),$A1140,"")</f>
        <v/>
      </c>
    </row>
    <row r="1141">
      <c r="A1141" s="25" t="inlineStr">
        <is>
          <t>tickets_tags</t>
        </is>
      </c>
      <c r="B1141" s="29" t="inlineStr">
        <is>
          <t>Tags · TEXT · HubSpot tickets</t>
        </is>
      </c>
      <c r="C1141" s="26" t="n"/>
      <c r="D1141" s="27">
        <f>IF(AND($C1141="x",$A1141&lt;&gt;""),$A1141,"")</f>
        <v/>
      </c>
    </row>
    <row r="1142">
      <c r="A1142" s="25" t="inlineStr">
        <is>
          <t>tickets_time_to_close</t>
        </is>
      </c>
      <c r="B1142" s="29" t="inlineStr">
        <is>
          <t>Time to close · TEXT · HubSpot tickets</t>
        </is>
      </c>
      <c r="C1142" s="26" t="n"/>
      <c r="D1142" s="27">
        <f>IF(AND($C1142="x",$A1142&lt;&gt;""),$A1142,"")</f>
        <v/>
      </c>
    </row>
    <row r="1143">
      <c r="A1143" s="25" t="inlineStr">
        <is>
          <t>tickets_time_to_first_agent_reply</t>
        </is>
      </c>
      <c r="B1143" s="29" t="inlineStr">
        <is>
          <t>Time to first agent email reply · TEXT · HubSpot tickets</t>
        </is>
      </c>
      <c r="C1143" s="26" t="n"/>
      <c r="D1143" s="27">
        <f>IF(AND($C1143="x",$A1143&lt;&gt;""),$A1143,"")</f>
        <v/>
      </c>
    </row>
    <row r="1144">
      <c r="A1144" s="25" t="inlineStr">
        <is>
          <t>ticketspipeline_count</t>
        </is>
      </c>
      <c r="B1144" s="29" t="inlineStr">
        <is>
          <t>Tickets Pipeline count · NUMERIC · HubSpot ticketspipeline</t>
        </is>
      </c>
      <c r="C1144" s="26" t="n"/>
      <c r="D1144" s="27">
        <f>IF(AND($C1144="x",$A1144&lt;&gt;""),$A1144,"")</f>
        <v/>
      </c>
    </row>
    <row r="1145">
      <c r="A1145" s="25" t="inlineStr">
        <is>
          <t>ticketspipeline_id</t>
        </is>
      </c>
      <c r="B1145" s="29" t="inlineStr">
        <is>
          <t>Tickets Pipeline ID · TEXT · HubSpot ticketspipeline</t>
        </is>
      </c>
      <c r="C1145" s="26" t="n"/>
      <c r="D1145" s="27">
        <f>IF(AND($C1145="x",$A1145&lt;&gt;""),$A1145,"")</f>
        <v/>
      </c>
    </row>
    <row r="1146">
      <c r="A1146" s="25" t="inlineStr">
        <is>
          <t>ticketspipeline_name</t>
        </is>
      </c>
      <c r="B1146" s="29" t="inlineStr">
        <is>
          <t>Tickets Pipeline Name · TEXT · HubSpot ticketspipeline</t>
        </is>
      </c>
      <c r="C1146" s="26" t="n"/>
      <c r="D1146" s="27">
        <f>IF(AND($C1146="x",$A1146&lt;&gt;""),$A1146,"")</f>
        <v/>
      </c>
    </row>
    <row r="1147">
      <c r="A1147" s="25" t="inlineStr">
        <is>
          <t>ticketspipeline_stage_created_at</t>
        </is>
      </c>
      <c r="B1147" s="29" t="inlineStr">
        <is>
          <t>Tickets Pipeline Stage Created Date · TIMESTAMP · HubSpot ticketspipeline</t>
        </is>
      </c>
      <c r="C1147" s="26" t="n"/>
      <c r="D1147" s="27">
        <f>IF(AND($C1147="x",$A1147&lt;&gt;""),$A1147,"")</f>
        <v/>
      </c>
    </row>
    <row r="1148">
      <c r="A1148" s="25" t="inlineStr">
        <is>
          <t>ticketspipeline_stage_display_order</t>
        </is>
      </c>
      <c r="B1148" s="29" t="inlineStr">
        <is>
          <t>Tickets Pipeline Stage Display Order Number · NUMERIC · HubSpot ticketspipeline</t>
        </is>
      </c>
      <c r="C1148" s="26" t="n"/>
      <c r="D1148" s="27">
        <f>IF(AND($C1148="x",$A1148&lt;&gt;""),$A1148,"")</f>
        <v/>
      </c>
    </row>
    <row r="1149">
      <c r="A1149" s="25" t="inlineStr">
        <is>
          <t>ticketspipeline_stage_id</t>
        </is>
      </c>
      <c r="B1149" s="29" t="inlineStr">
        <is>
          <t>Tickets Pipeline Stage ID · TEXT · HubSpot ticketspipeline</t>
        </is>
      </c>
      <c r="C1149" s="26" t="n"/>
      <c r="D1149" s="27">
        <f>IF(AND($C1149="x",$A1149&lt;&gt;""),$A1149,"")</f>
        <v/>
      </c>
    </row>
    <row r="1150">
      <c r="A1150" s="25" t="inlineStr">
        <is>
          <t>ticketspipeline_stage_is_archived</t>
        </is>
      </c>
      <c r="B1150" s="29" t="inlineStr">
        <is>
          <t>Tickets Pipeline Is Stage Archived · BOOLEAN · HubSpot ticketspipeline</t>
        </is>
      </c>
      <c r="C1150" s="26" t="n"/>
      <c r="D1150" s="27">
        <f>IF(AND($C1150="x",$A1150&lt;&gt;""),$A1150,"")</f>
        <v/>
      </c>
    </row>
    <row r="1151">
      <c r="A1151" s="25" t="inlineStr">
        <is>
          <t>ticketspipeline_stage_is_closed</t>
        </is>
      </c>
      <c r="B1151" s="29" t="inlineStr">
        <is>
          <t>Tickets Pipeline Is Closed · BOOLEAN · HubSpot ticketspipeline</t>
        </is>
      </c>
      <c r="C1151" s="26" t="n"/>
      <c r="D1151" s="27">
        <f>IF(AND($C1151="x",$A1151&lt;&gt;""),$A1151,"")</f>
        <v/>
      </c>
    </row>
    <row r="1152">
      <c r="A1152" s="25" t="inlineStr">
        <is>
          <t>ticketspipeline_stage_name</t>
        </is>
      </c>
      <c r="B1152" s="29" t="inlineStr">
        <is>
          <t>Tickets Pipeline Stage Name · TEXT · HubSpot ticketspipeline</t>
        </is>
      </c>
      <c r="C1152" s="26" t="n"/>
      <c r="D1152" s="27">
        <f>IF(AND($C1152="x",$A1152&lt;&gt;""),$A1152,"")</f>
        <v/>
      </c>
    </row>
    <row r="1153">
      <c r="A1153" s="25" t="inlineStr">
        <is>
          <t>ticketspipeline_stage_updated_at</t>
        </is>
      </c>
      <c r="B1153" s="29" t="inlineStr">
        <is>
          <t>Tickets Pipeline Stage Last Modified Date · TIMESTAMP · HubSpot ticketspipeline</t>
        </is>
      </c>
      <c r="C1153" s="26" t="n"/>
      <c r="D1153" s="27">
        <f>IF(AND($C1153="x",$A1153&lt;&gt;""),$A1153,"")</f>
        <v/>
      </c>
    </row>
    <row r="1154">
      <c r="A1154" s="22" t="inlineStr">
        <is>
          <t>Eigen veld toevoegen: zet hieronder het Windsor-veld-id in kolom A en een x in kolom C (tot rij 1164).</t>
        </is>
      </c>
    </row>
    <row r="1155">
      <c r="A1155" s="30" t="n"/>
      <c r="C1155" s="30" t="n"/>
      <c r="D1155" s="27">
        <f>IF(AND($C1155="x",$A1155&lt;&gt;""),$A1155,"")</f>
        <v/>
      </c>
    </row>
    <row r="1156">
      <c r="A1156" s="30" t="n"/>
      <c r="C1156" s="30" t="n"/>
      <c r="D1156" s="27">
        <f>IF(AND($C1156="x",$A1156&lt;&gt;""),$A1156,"")</f>
        <v/>
      </c>
    </row>
    <row r="1157">
      <c r="A1157" s="30" t="n"/>
      <c r="C1157" s="30" t="n"/>
      <c r="D1157" s="27">
        <f>IF(AND($C1157="x",$A1157&lt;&gt;""),$A1157,"")</f>
        <v/>
      </c>
    </row>
    <row r="1158">
      <c r="A1158" s="30" t="n"/>
      <c r="C1158" s="30" t="n"/>
      <c r="D1158" s="27">
        <f>IF(AND($C1158="x",$A1158&lt;&gt;""),$A1158,"")</f>
        <v/>
      </c>
    </row>
    <row r="1159">
      <c r="A1159" s="30" t="n"/>
      <c r="C1159" s="30" t="n"/>
      <c r="D1159" s="27">
        <f>IF(AND($C1159="x",$A1159&lt;&gt;""),$A1159,"")</f>
        <v/>
      </c>
    </row>
    <row r="1160">
      <c r="A1160" s="30" t="n"/>
      <c r="C1160" s="30" t="n"/>
      <c r="D1160" s="27">
        <f>IF(AND($C1160="x",$A1160&lt;&gt;""),$A1160,"")</f>
        <v/>
      </c>
    </row>
    <row r="1161">
      <c r="A1161" s="30" t="n"/>
      <c r="C1161" s="30" t="n"/>
      <c r="D1161" s="27">
        <f>IF(AND($C1161="x",$A1161&lt;&gt;""),$A1161,"")</f>
        <v/>
      </c>
    </row>
    <row r="1162">
      <c r="A1162" s="30" t="n"/>
      <c r="C1162" s="30" t="n"/>
      <c r="D1162" s="27">
        <f>IF(AND($C1162="x",$A1162&lt;&gt;""),$A1162,"")</f>
        <v/>
      </c>
    </row>
    <row r="1163">
      <c r="A1163" s="30" t="n"/>
      <c r="C1163" s="30" t="n"/>
      <c r="D1163" s="27">
        <f>IF(AND($C1163="x",$A1163&lt;&gt;""),$A1163,"")</f>
        <v/>
      </c>
    </row>
    <row r="1164">
      <c r="A1164" s="30" t="n"/>
      <c r="C1164" s="30" t="n"/>
      <c r="D1164" s="27">
        <f>IF(AND($C1164="x",$A1164&lt;&gt;""),$A1164,"")</f>
        <v/>
      </c>
    </row>
  </sheetData>
  <mergeCells count="3">
    <mergeCell ref="B8:D8"/>
    <mergeCell ref="A1154:C1154"/>
    <mergeCell ref="A19:C19"/>
  </mergeCells>
  <dataValidations count="1">
    <dataValidation sqref="C12 C13 C14 C15 C16 C17 C18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C1005 C1006 C1007 C1008 C1009 C1010 C1011 C1012 C1013 C1014 C1015 C1016 C1017 C1018 C1019 C1020 C1021 C1022 C1023 C1024 C1025 C1026 C1027 C1028 C1029 C1030 C1031 C1032 C1033 C1034 C1035 C1036 C1037 C1038 C1039 C1040 C1041 C1042 C1043 C1044 C1045 C1046 C1047 C1048 C1049 C1050 C1051 C1052 C1053 C1054 C1055 C1056 C1057 C1058 C1059 C1060 C1061 C1062 C1063 C1064 C1065 C1066 C1067 C1068 C1069 C1070 C1071 C1072 C1073 C1074 C1075 C1076 C1077 C1078 C1079 C1080 C1081 C1082 C1083 C1084 C1085 C1086 C1087 C1088 C1089 C1090 C1091 C1092 C1093 C1094 C1095 C1096 C1097 C1098 C1099 C1100 C1101 C1102 C1103 C1104 C1105 C1106 C1107 C1108 C1109 C1110 C1111 C1112 C1113 C1114 C1115 C1116 C1117 C1118 C1119 C1120 C1121 C1122 C1123 C1124 C1125 C1126 C1127 C1128 C1129 C1130 C1131 C1132 C1133 C1134 C1135 C1136 C1137 C1138 C1139 C1140 C1141 C1142 C1143 C1144 C1145 C1146 C1147 C1148 C1149 C1150 C1151 C1152 C1153 C1155 C1156 C1157 C1158 C1159 C1160 C1161 C1162 C1163 C1164"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1164"/>
  <sheetViews>
    <sheetView workbookViewId="0">
      <pane ySplit="11" topLeftCell="A12" activePane="bottomLeft" state="frozen"/>
      <selection pane="bottomLeft" activeCell="A1" sqref="A1"/>
    </sheetView>
  </sheetViews>
  <sheetFormatPr baseColWidth="8" defaultRowHeight="15"/>
  <cols>
    <col width="48" customWidth="1" min="1" max="1"/>
    <col width="80" customWidth="1" min="2" max="2"/>
    <col width="13" customWidth="1" min="3" max="3"/>
    <col hidden="1" width="10" customWidth="1" min="4" max="4"/>
  </cols>
  <sheetData>
    <row r="1">
      <c r="A1" s="18" t="inlineStr">
        <is>
          <t>Windsor-export: HubSpot contacten</t>
        </is>
      </c>
      <c r="C1" s="22" t="inlineStr">
        <is>
          <t>Status: Nieuw — dashboard leest dit nog niet · CRM</t>
        </is>
      </c>
    </row>
    <row r="2">
      <c r="A2" s="3" t="inlineStr">
        <is>
          <t>Connector</t>
        </is>
      </c>
      <c r="B2" s="6" t="inlineStr">
        <is>
          <t>hubspot</t>
        </is>
      </c>
    </row>
    <row r="3">
      <c r="A3" s="3" t="inlineStr">
        <is>
          <t>Account-id (uit Instellingen)</t>
        </is>
      </c>
      <c r="B3" s="6" t="inlineStr"/>
      <c r="C3" s="8" t="inlineStr">
        <is>
          <t>Leeg = geen select_accounts in de URL</t>
        </is>
      </c>
    </row>
    <row r="4">
      <c r="A4" s="3" t="inlineStr">
        <is>
          <t>Taaknaam (Task name)</t>
        </is>
      </c>
      <c r="B4" s="23">
        <f>"Windsor - Sheets - HubSpot contacten - "&amp;Instellingen!$B$3</f>
        <v/>
      </c>
    </row>
    <row r="5">
      <c r="A5" s="3" t="inlineStr">
        <is>
          <t>Tabnaam (Sheet Name)</t>
        </is>
      </c>
      <c r="B5" s="23">
        <f>"HubSpot - contacten - "&amp;Instellingen!$B$3&amp;" - windsor.ai"</f>
        <v/>
      </c>
      <c r="C5" s="8" t="inlineStr">
        <is>
          <t>Herkenning in api/_sheetdata.js gaat op bron + niveau in deze naam; hou het voorstel aan.</t>
        </is>
      </c>
    </row>
    <row r="6">
      <c r="A6" s="3" t="inlineStr">
        <is>
          <t>Columns to Match (rows to replace)</t>
        </is>
      </c>
      <c r="B6" s="6" t="inlineStr">
        <is>
          <t>contact_createdate</t>
        </is>
      </c>
      <c r="C6" s="8" t="inlineStr">
        <is>
          <t>Voorstel; zoals bij de bestaande exports.</t>
        </is>
      </c>
    </row>
    <row r="7">
      <c r="A7" s="3" t="inlineStr">
        <is>
          <t>Schedule</t>
        </is>
      </c>
      <c r="B7" s="6" t="inlineStr">
        <is>
          <t>Daily · 00:00 UTC · Target Cell A1 · Authentication: Google Account</t>
        </is>
      </c>
    </row>
    <row r="8" ht="90" customHeight="1">
      <c r="A8" s="3" t="inlineStr">
        <is>
          <t>Query (gegenereerd — api_key blijft leeg)</t>
        </is>
      </c>
      <c r="B8" s="24">
        <f>"https://connectors.windsor.ai/"&amp;$B$2&amp;"?api_key="&amp;IF(Instellingen!$B$4&lt;&gt;"","&amp;date_preset="&amp;Instellingen!$B$4,"")&amp;"&amp;fields="&amp;_xlfn.TEXTJOIN(",",TRUE,$D$12:$D$1164)&amp;IF($B$3&lt;&gt;"","&amp;select_accounts="&amp;$B$3,"")&amp;IF(Instellingen!$B$5&lt;&gt;"","&amp;_field_headers="&amp;Instellingen!$B$5,"")</f>
        <v/>
      </c>
    </row>
    <row r="9">
      <c r="A9" s="3" t="inlineStr">
        <is>
          <t>Aantal velden in de query</t>
        </is>
      </c>
      <c r="B9" s="6">
        <f>COUNTIF($C$12:$C$1164,"x")</f>
        <v/>
      </c>
    </row>
    <row r="11">
      <c r="A11" s="10" t="inlineStr">
        <is>
          <t>Veld (Windsor-id)</t>
        </is>
      </c>
      <c r="B11" s="10" t="inlineStr">
        <is>
          <t>Gebruik in het dashboard · Windsor-naam · type</t>
        </is>
      </c>
      <c r="C11" s="10" t="inlineStr">
        <is>
          <t>Opnemen (x)</t>
        </is>
      </c>
      <c r="D11" s="10" t="inlineStr">
        <is>
          <t>→ query</t>
        </is>
      </c>
    </row>
    <row r="12">
      <c r="A12" s="16" t="inlineStr">
        <is>
          <t>contact_hs_object_id</t>
        </is>
      </c>
      <c r="B12" s="25" t="inlineStr">
        <is>
          <t>Contact-id (geen 'contact_id') · Windsor: Contact ID (HubSpot) · TEXT</t>
        </is>
      </c>
      <c r="C12" s="26" t="inlineStr">
        <is>
          <t>x</t>
        </is>
      </c>
      <c r="D12" s="27">
        <f>IF(AND($C12="x",$A12&lt;&gt;""),$A12,"")</f>
        <v/>
      </c>
    </row>
    <row r="13">
      <c r="A13" s="16" t="inlineStr">
        <is>
          <t>contact_createdate</t>
        </is>
      </c>
      <c r="B13" s="25" t="inlineStr">
        <is>
          <t>Aangemaakt (datumkolom) · Windsor: Contact Create Date · TIMESTAMP</t>
        </is>
      </c>
      <c r="C13" s="26" t="inlineStr">
        <is>
          <t>x</t>
        </is>
      </c>
      <c r="D13" s="27">
        <f>IF(AND($C13="x",$A13&lt;&gt;""),$A13,"")</f>
        <v/>
      </c>
    </row>
    <row r="14">
      <c r="A14" s="16" t="inlineStr">
        <is>
          <t>contact_lifecyclestage</t>
        </is>
      </c>
      <c r="B14" s="25" t="inlineStr">
        <is>
          <t>Lifecycle-fase · Windsor: Contact Lifecycle Stage · TEXT</t>
        </is>
      </c>
      <c r="C14" s="26" t="inlineStr">
        <is>
          <t>x</t>
        </is>
      </c>
      <c r="D14" s="27">
        <f>IF(AND($C14="x",$A14&lt;&gt;""),$A14,"")</f>
        <v/>
      </c>
    </row>
    <row r="15">
      <c r="A15" s="16" t="inlineStr">
        <is>
          <t>contact_hs_analytics_source</t>
        </is>
      </c>
      <c r="B15" s="25" t="inlineStr">
        <is>
          <t>Oorspronkelijke bron · Windsor: Contact Original Source · TEXT</t>
        </is>
      </c>
      <c r="C15" s="26" t="inlineStr">
        <is>
          <t>x</t>
        </is>
      </c>
      <c r="D15" s="27">
        <f>IF(AND($C15="x",$A15&lt;&gt;""),$A15,"")</f>
        <v/>
      </c>
    </row>
    <row r="16">
      <c r="A16" s="16" t="inlineStr">
        <is>
          <t>contact_hs_email_domain</t>
        </is>
      </c>
      <c r="B16" s="25" t="inlineStr">
        <is>
          <t>E-maildomein (geen adres: privacy) · Windsor: Contact Email Domain · TEXT</t>
        </is>
      </c>
      <c r="C16" s="26" t="n"/>
      <c r="D16" s="27">
        <f>IF(AND($C16="x",$A16&lt;&gt;""),$A16,"")</f>
        <v/>
      </c>
    </row>
    <row r="17">
      <c r="A17" s="28" t="inlineStr">
        <is>
          <t>— Overige Windsor-velden van connector 'hubspot' (1136; weergavenaam · type · rapport). Zet een x om ze op te nemen. —</t>
        </is>
      </c>
      <c r="D17" s="27" t="inlineStr"/>
    </row>
    <row r="18">
      <c r="A18" s="25" t="inlineStr">
        <is>
          <t>analytics_bouncerate</t>
        </is>
      </c>
      <c r="B18" s="29" t="inlineStr">
        <is>
          <t>Analytics Bounce Rate · PERCENT · HubSpot Analytics</t>
        </is>
      </c>
      <c r="C18" s="26" t="n"/>
      <c r="D18" s="27">
        <f>IF(AND($C18="x",$A18&lt;&gt;""),$A18,"")</f>
        <v/>
      </c>
    </row>
    <row r="19">
      <c r="A19" s="25" t="inlineStr">
        <is>
          <t>analytics_bounces</t>
        </is>
      </c>
      <c r="B19" s="29" t="inlineStr">
        <is>
          <t>Analytics Bounces · NUMERIC · HubSpot Analytics</t>
        </is>
      </c>
      <c r="C19" s="26" t="n"/>
      <c r="D19" s="27">
        <f>IF(AND($C19="x",$A19&lt;&gt;""),$A19,"")</f>
        <v/>
      </c>
    </row>
    <row r="20">
      <c r="A20" s="25" t="inlineStr">
        <is>
          <t>analytics_breakdown</t>
        </is>
      </c>
      <c r="B20" s="29" t="inlineStr">
        <is>
          <t>Analytics Breakdown · TEXT · HubSpot Analytics</t>
        </is>
      </c>
      <c r="C20" s="26" t="n"/>
      <c r="D20" s="27">
        <f>IF(AND($C20="x",$A20&lt;&gt;""),$A20,"")</f>
        <v/>
      </c>
    </row>
    <row r="21">
      <c r="A21" s="25" t="inlineStr">
        <is>
          <t>analytics_breakdown_type</t>
        </is>
      </c>
      <c r="B21" s="29" t="inlineStr">
        <is>
          <t>Analytics Breakdown Type · TEXT · HubSpot Analytics</t>
        </is>
      </c>
      <c r="C21" s="26" t="n"/>
      <c r="D21" s="27">
        <f>IF(AND($C21="x",$A21&lt;&gt;""),$A21,"")</f>
        <v/>
      </c>
    </row>
    <row r="22">
      <c r="A22" s="25" t="inlineStr">
        <is>
          <t>analytics_contacts</t>
        </is>
      </c>
      <c r="B22" s="29" t="inlineStr">
        <is>
          <t>Analytics Contacts · NUMERIC · HubSpot Analytics</t>
        </is>
      </c>
      <c r="C22" s="26" t="n"/>
      <c r="D22" s="27">
        <f>IF(AND($C22="x",$A22&lt;&gt;""),$A22,"")</f>
        <v/>
      </c>
    </row>
    <row r="23">
      <c r="A23" s="25" t="inlineStr">
        <is>
          <t>analytics_contactsperpageview</t>
        </is>
      </c>
      <c r="B23" s="29" t="inlineStr">
        <is>
          <t>Analytics Contacts Per Page View · NUMERIC · HubSpot Analytics</t>
        </is>
      </c>
      <c r="C23" s="26" t="n"/>
      <c r="D23" s="27">
        <f>IF(AND($C23="x",$A23&lt;&gt;""),$A23,"")</f>
        <v/>
      </c>
    </row>
    <row r="24">
      <c r="A24" s="25" t="inlineStr">
        <is>
          <t>analytics_contacttocustomerrate</t>
        </is>
      </c>
      <c r="B24" s="29" t="inlineStr">
        <is>
          <t>Analytics Contact To Customer Rate · PERCENT · HubSpot Analytics</t>
        </is>
      </c>
      <c r="C24" s="26" t="n"/>
      <c r="D24" s="27">
        <f>IF(AND($C24="x",$A24&lt;&gt;""),$A24,"")</f>
        <v/>
      </c>
    </row>
    <row r="25">
      <c r="A25" s="25" t="inlineStr">
        <is>
          <t>analytics_customers</t>
        </is>
      </c>
      <c r="B25" s="29" t="inlineStr">
        <is>
          <t>Analytics Customers · NUMERIC · HubSpot Analytics</t>
        </is>
      </c>
      <c r="C25" s="26" t="n"/>
      <c r="D25" s="27">
        <f>IF(AND($C25="x",$A25&lt;&gt;""),$A25,"")</f>
        <v/>
      </c>
    </row>
    <row r="26">
      <c r="A26" s="25" t="inlineStr">
        <is>
          <t>analytics_customersperpageview</t>
        </is>
      </c>
      <c r="B26" s="29" t="inlineStr">
        <is>
          <t>Analytics Customers Per Page View · NUMERIC · HubSpot Analytics</t>
        </is>
      </c>
      <c r="C26" s="26" t="n"/>
      <c r="D26" s="27">
        <f>IF(AND($C26="x",$A26&lt;&gt;""),$A26,"")</f>
        <v/>
      </c>
    </row>
    <row r="27">
      <c r="A27" s="25" t="inlineStr">
        <is>
          <t>analytics_date</t>
        </is>
      </c>
      <c r="B27" s="29" t="inlineStr">
        <is>
          <t>Analytics Date · DATE · HubSpot Analytics</t>
        </is>
      </c>
      <c r="C27" s="26" t="n"/>
      <c r="D27" s="27">
        <f>IF(AND($C27="x",$A27&lt;&gt;""),$A27,"")</f>
        <v/>
      </c>
    </row>
    <row r="28">
      <c r="A28" s="25" t="inlineStr">
        <is>
          <t>analytics_newvisitorsessionrate</t>
        </is>
      </c>
      <c r="B28" s="29" t="inlineStr">
        <is>
          <t>Analytics New Visitor Session Rate · PERCENT · HubSpot Analytics</t>
        </is>
      </c>
      <c r="C28" s="26" t="n"/>
      <c r="D28" s="27">
        <f>IF(AND($C28="x",$A28&lt;&gt;""),$A28,"")</f>
        <v/>
      </c>
    </row>
    <row r="29">
      <c r="A29" s="25" t="inlineStr">
        <is>
          <t>analytics_opportunities</t>
        </is>
      </c>
      <c r="B29" s="29" t="inlineStr">
        <is>
          <t>Analytics Opportunities · NUMERIC · HubSpot Analytics</t>
        </is>
      </c>
      <c r="C29" s="26" t="n"/>
      <c r="D29" s="27">
        <f>IF(AND($C29="x",$A29&lt;&gt;""),$A29,"")</f>
        <v/>
      </c>
    </row>
    <row r="30">
      <c r="A30" s="25" t="inlineStr">
        <is>
          <t>analytics_others</t>
        </is>
      </c>
      <c r="B30" s="29" t="inlineStr">
        <is>
          <t>Analytics Others · NUMERIC · HubSpot Analytics</t>
        </is>
      </c>
      <c r="C30" s="26" t="n"/>
      <c r="D30" s="27">
        <f>IF(AND($C30="x",$A30&lt;&gt;""),$A30,"")</f>
        <v/>
      </c>
    </row>
    <row r="31">
      <c r="A31" s="25" t="inlineStr">
        <is>
          <t>analytics_pageviewsminusexits</t>
        </is>
      </c>
      <c r="B31" s="29" t="inlineStr">
        <is>
          <t>Analytics Page Views Minus Exits · NUMERIC · HubSpot Analytics</t>
        </is>
      </c>
      <c r="C31" s="26" t="n"/>
      <c r="D31" s="27">
        <f>IF(AND($C31="x",$A31&lt;&gt;""),$A31,"")</f>
        <v/>
      </c>
    </row>
    <row r="32">
      <c r="A32" s="25" t="inlineStr">
        <is>
          <t>analytics_pageviewspersession</t>
        </is>
      </c>
      <c r="B32" s="29" t="inlineStr">
        <is>
          <t>Analytics Page Views Per Session · NUMERIC · HubSpot Analytics</t>
        </is>
      </c>
      <c r="C32" s="26" t="n"/>
      <c r="D32" s="27">
        <f>IF(AND($C32="x",$A32&lt;&gt;""),$A32,"")</f>
        <v/>
      </c>
    </row>
    <row r="33">
      <c r="A33" s="25" t="inlineStr">
        <is>
          <t>analytics_rawviews</t>
        </is>
      </c>
      <c r="B33" s="29" t="inlineStr">
        <is>
          <t>Analytics Raw Views · NUMERIC · HubSpot Analytics</t>
        </is>
      </c>
      <c r="C33" s="26" t="n"/>
      <c r="D33" s="27">
        <f>IF(AND($C33="x",$A33&lt;&gt;""),$A33,"")</f>
        <v/>
      </c>
    </row>
    <row r="34">
      <c r="A34" s="25" t="inlineStr">
        <is>
          <t>analytics_returningvisits</t>
        </is>
      </c>
      <c r="B34" s="29" t="inlineStr">
        <is>
          <t>Analytics Returning Visits · NUMERIC · HubSpot Analytics</t>
        </is>
      </c>
      <c r="C34" s="26" t="n"/>
      <c r="D34" s="27">
        <f>IF(AND($C34="x",$A34&lt;&gt;""),$A34,"")</f>
        <v/>
      </c>
    </row>
    <row r="35">
      <c r="A35" s="25" t="inlineStr">
        <is>
          <t>analytics_sessiontocontactrate</t>
        </is>
      </c>
      <c r="B35" s="29" t="inlineStr">
        <is>
          <t>Analytics Session To Contact Rate · PERCENT · HubSpot Analytics</t>
        </is>
      </c>
      <c r="C35" s="26" t="n"/>
      <c r="D35" s="27">
        <f>IF(AND($C35="x",$A35&lt;&gt;""),$A35,"")</f>
        <v/>
      </c>
    </row>
    <row r="36">
      <c r="A36" s="25" t="inlineStr">
        <is>
          <t>analytics_standardviews</t>
        </is>
      </c>
      <c r="B36" s="29" t="inlineStr">
        <is>
          <t>Analytics Standard Views · NUMERIC · HubSpot Analytics</t>
        </is>
      </c>
      <c r="C36" s="26" t="n"/>
      <c r="D36" s="27">
        <f>IF(AND($C36="x",$A36&lt;&gt;""),$A36,"")</f>
        <v/>
      </c>
    </row>
    <row r="37">
      <c r="A37" s="25" t="inlineStr">
        <is>
          <t>analytics_subscribers</t>
        </is>
      </c>
      <c r="B37" s="29" t="inlineStr">
        <is>
          <t>Analytics Subscribers · NUMERIC · HubSpot Analytics</t>
        </is>
      </c>
      <c r="C37" s="26" t="n"/>
      <c r="D37" s="27">
        <f>IF(AND($C37="x",$A37&lt;&gt;""),$A37,"")</f>
        <v/>
      </c>
    </row>
    <row r="38">
      <c r="A38" s="25" t="inlineStr">
        <is>
          <t>analytics_time</t>
        </is>
      </c>
      <c r="B38" s="29" t="inlineStr">
        <is>
          <t>Analytics Time · NUMERIC · HubSpot Analytics</t>
        </is>
      </c>
      <c r="C38" s="26" t="n"/>
      <c r="D38" s="27">
        <f>IF(AND($C38="x",$A38&lt;&gt;""),$A38,"")</f>
        <v/>
      </c>
    </row>
    <row r="39">
      <c r="A39" s="25" t="inlineStr">
        <is>
          <t>analytics_timepersession</t>
        </is>
      </c>
      <c r="B39" s="29" t="inlineStr">
        <is>
          <t>Analytics Time Per Session · NUMERIC · HubSpot Analytics</t>
        </is>
      </c>
      <c r="C39" s="26" t="n"/>
      <c r="D39" s="27">
        <f>IF(AND($C39="x",$A39&lt;&gt;""),$A39,"")</f>
        <v/>
      </c>
    </row>
    <row r="40">
      <c r="A40" s="25" t="inlineStr">
        <is>
          <t>analytics_total_bouncerate</t>
        </is>
      </c>
      <c r="B40" s="29" t="inlineStr">
        <is>
          <t>Analytics Total Bounce Rate · PERCENT · HubSpot Analytics</t>
        </is>
      </c>
      <c r="C40" s="26" t="n"/>
      <c r="D40" s="27">
        <f>IF(AND($C40="x",$A40&lt;&gt;""),$A40,"")</f>
        <v/>
      </c>
    </row>
    <row r="41">
      <c r="A41" s="25" t="inlineStr">
        <is>
          <t>analytics_total_bounces</t>
        </is>
      </c>
      <c r="B41" s="29" t="inlineStr">
        <is>
          <t>Analytics Total Bounces · NUMERIC · HubSpot Analytics</t>
        </is>
      </c>
      <c r="C41" s="26" t="n"/>
      <c r="D41" s="27">
        <f>IF(AND($C41="x",$A41&lt;&gt;""),$A41,"")</f>
        <v/>
      </c>
    </row>
    <row r="42">
      <c r="A42" s="25" t="inlineStr">
        <is>
          <t>analytics_total_contacts</t>
        </is>
      </c>
      <c r="B42" s="29" t="inlineStr">
        <is>
          <t>Analytics Total Contacts · NUMERIC · HubSpot Analytics</t>
        </is>
      </c>
      <c r="C42" s="26" t="n"/>
      <c r="D42" s="27">
        <f>IF(AND($C42="x",$A42&lt;&gt;""),$A42,"")</f>
        <v/>
      </c>
    </row>
    <row r="43">
      <c r="A43" s="25" t="inlineStr">
        <is>
          <t>analytics_total_contactsperpageview</t>
        </is>
      </c>
      <c r="B43" s="29" t="inlineStr">
        <is>
          <t>Analytics Total Contacts Per Page View · NUMERIC · HubSpot Analytics</t>
        </is>
      </c>
      <c r="C43" s="26" t="n"/>
      <c r="D43" s="27">
        <f>IF(AND($C43="x",$A43&lt;&gt;""),$A43,"")</f>
        <v/>
      </c>
    </row>
    <row r="44">
      <c r="A44" s="25" t="inlineStr">
        <is>
          <t>analytics_total_contacttocustomerrate</t>
        </is>
      </c>
      <c r="B44" s="29" t="inlineStr">
        <is>
          <t>Analytics Total Contact To Customer Rate · PERCENT · HubSpot Analytics</t>
        </is>
      </c>
      <c r="C44" s="26" t="n"/>
      <c r="D44" s="27">
        <f>IF(AND($C44="x",$A44&lt;&gt;""),$A44,"")</f>
        <v/>
      </c>
    </row>
    <row r="45">
      <c r="A45" s="25" t="inlineStr">
        <is>
          <t>analytics_total_customers</t>
        </is>
      </c>
      <c r="B45" s="29" t="inlineStr">
        <is>
          <t>Analytics Total Customers · NUMERIC · HubSpot Analytics</t>
        </is>
      </c>
      <c r="C45" s="26" t="n"/>
      <c r="D45" s="27">
        <f>IF(AND($C45="x",$A45&lt;&gt;""),$A45,"")</f>
        <v/>
      </c>
    </row>
    <row r="46">
      <c r="A46" s="25" t="inlineStr">
        <is>
          <t>analytics_total_customersperpageview</t>
        </is>
      </c>
      <c r="B46" s="29" t="inlineStr">
        <is>
          <t>Analytics Total Customers Per Page View · NUMERIC · HubSpot Analytics</t>
        </is>
      </c>
      <c r="C46" s="26" t="n"/>
      <c r="D46" s="27">
        <f>IF(AND($C46="x",$A46&lt;&gt;""),$A46,"")</f>
        <v/>
      </c>
    </row>
    <row r="47">
      <c r="A47" s="25" t="inlineStr">
        <is>
          <t>analytics_total_desktop</t>
        </is>
      </c>
      <c r="B47" s="29" t="inlineStr">
        <is>
          <t>Analytics Total Desktop · NUMERIC · HubSpot Analytics</t>
        </is>
      </c>
      <c r="C47" s="26" t="n"/>
      <c r="D47" s="27">
        <f>IF(AND($C47="x",$A47&lt;&gt;""),$A47,"")</f>
        <v/>
      </c>
    </row>
    <row r="48">
      <c r="A48" s="25" t="inlineStr">
        <is>
          <t>analytics_total_directtraffic</t>
        </is>
      </c>
      <c r="B48" s="29" t="inlineStr">
        <is>
          <t>Analytics Total Direct Traffic · NUMERIC · HubSpot Analytics</t>
        </is>
      </c>
      <c r="C48" s="26" t="n"/>
      <c r="D48" s="27">
        <f>IF(AND($C48="x",$A48&lt;&gt;""),$A48,"")</f>
        <v/>
      </c>
    </row>
    <row r="49">
      <c r="A49" s="25" t="inlineStr">
        <is>
          <t>analytics_total_emailmarketing</t>
        </is>
      </c>
      <c r="B49" s="29" t="inlineStr">
        <is>
          <t>Analytics Total Email Marketing · NUMERIC · HubSpot Analytics</t>
        </is>
      </c>
      <c r="C49" s="26" t="n"/>
      <c r="D49" s="27">
        <f>IF(AND($C49="x",$A49&lt;&gt;""),$A49,"")</f>
        <v/>
      </c>
    </row>
    <row r="50">
      <c r="A50" s="25" t="inlineStr">
        <is>
          <t>analytics_total_mobile</t>
        </is>
      </c>
      <c r="B50" s="29" t="inlineStr">
        <is>
          <t>Analytics Total Mobile · NUMERIC · HubSpot Analytics</t>
        </is>
      </c>
      <c r="C50" s="26" t="n"/>
      <c r="D50" s="27">
        <f>IF(AND($C50="x",$A50&lt;&gt;""),$A50,"")</f>
        <v/>
      </c>
    </row>
    <row r="51">
      <c r="A51" s="25" t="inlineStr">
        <is>
          <t>analytics_total_newvisitorsessionrate</t>
        </is>
      </c>
      <c r="B51" s="29" t="inlineStr">
        <is>
          <t>Analytics Total New Visitor Session Rate · PERCENT · HubSpot Analytics</t>
        </is>
      </c>
      <c r="C51" s="26" t="n"/>
      <c r="D51" s="27">
        <f>IF(AND($C51="x",$A51&lt;&gt;""),$A51,"")</f>
        <v/>
      </c>
    </row>
    <row r="52">
      <c r="A52" s="25" t="inlineStr">
        <is>
          <t>analytics_total_opportunities</t>
        </is>
      </c>
      <c r="B52" s="29" t="inlineStr">
        <is>
          <t>Analytics Total Opportunities · NUMERIC · HubSpot Analytics</t>
        </is>
      </c>
      <c r="C52" s="26" t="n"/>
      <c r="D52" s="27">
        <f>IF(AND($C52="x",$A52&lt;&gt;""),$A52,"")</f>
        <v/>
      </c>
    </row>
    <row r="53">
      <c r="A53" s="25" t="inlineStr">
        <is>
          <t>analytics_total_organicsearch</t>
        </is>
      </c>
      <c r="B53" s="29" t="inlineStr">
        <is>
          <t>Analytics Total Organic Search · NUMERIC · HubSpot Analytics</t>
        </is>
      </c>
      <c r="C53" s="26" t="n"/>
      <c r="D53" s="27">
        <f>IF(AND($C53="x",$A53&lt;&gt;""),$A53,"")</f>
        <v/>
      </c>
    </row>
    <row r="54">
      <c r="A54" s="25" t="inlineStr">
        <is>
          <t>analytics_total_othercampaigns</t>
        </is>
      </c>
      <c r="B54" s="29" t="inlineStr">
        <is>
          <t>Analytics Total Other Campaigns · NUMERIC · HubSpot Analytics</t>
        </is>
      </c>
      <c r="C54" s="26" t="n"/>
      <c r="D54" s="27">
        <f>IF(AND($C54="x",$A54&lt;&gt;""),$A54,"")</f>
        <v/>
      </c>
    </row>
    <row r="55">
      <c r="A55" s="25" t="inlineStr">
        <is>
          <t>analytics_total_others</t>
        </is>
      </c>
      <c r="B55" s="29" t="inlineStr">
        <is>
          <t>Analytics Total Others · NUMERIC · HubSpot Analytics</t>
        </is>
      </c>
      <c r="C55" s="26" t="n"/>
      <c r="D55" s="27">
        <f>IF(AND($C55="x",$A55&lt;&gt;""),$A55,"")</f>
        <v/>
      </c>
    </row>
    <row r="56">
      <c r="A56" s="25" t="inlineStr">
        <is>
          <t>analytics_total_pageviewsminusexits</t>
        </is>
      </c>
      <c r="B56" s="29" t="inlineStr">
        <is>
          <t>Analytics Total Page Views Minus Exits · NUMERIC · HubSpot Analytics</t>
        </is>
      </c>
      <c r="C56" s="26" t="n"/>
      <c r="D56" s="27">
        <f>IF(AND($C56="x",$A56&lt;&gt;""),$A56,"")</f>
        <v/>
      </c>
    </row>
    <row r="57">
      <c r="A57" s="25" t="inlineStr">
        <is>
          <t>analytics_total_pageviewspersession</t>
        </is>
      </c>
      <c r="B57" s="29" t="inlineStr">
        <is>
          <t>Analytics Total Page Views Per Session · NUMERIC · HubSpot Analytics</t>
        </is>
      </c>
      <c r="C57" s="26" t="n"/>
      <c r="D57" s="27">
        <f>IF(AND($C57="x",$A57&lt;&gt;""),$A57,"")</f>
        <v/>
      </c>
    </row>
    <row r="58">
      <c r="A58" s="25" t="inlineStr">
        <is>
          <t>analytics_total_paidsearch</t>
        </is>
      </c>
      <c r="B58" s="29" t="inlineStr">
        <is>
          <t>Analytics Total Paid Search · NUMERIC · HubSpot Analytics</t>
        </is>
      </c>
      <c r="C58" s="26" t="n"/>
      <c r="D58" s="27">
        <f>IF(AND($C58="x",$A58&lt;&gt;""),$A58,"")</f>
        <v/>
      </c>
    </row>
    <row r="59">
      <c r="A59" s="25" t="inlineStr">
        <is>
          <t>analytics_total_rawviews</t>
        </is>
      </c>
      <c r="B59" s="29" t="inlineStr">
        <is>
          <t>Analytics Total Raw Views · NUMERIC · HubSpot Analytics</t>
        </is>
      </c>
      <c r="C59" s="26" t="n"/>
      <c r="D59" s="27">
        <f>IF(AND($C59="x",$A59&lt;&gt;""),$A59,"")</f>
        <v/>
      </c>
    </row>
    <row r="60">
      <c r="A60" s="25" t="inlineStr">
        <is>
          <t>analytics_total_referrals</t>
        </is>
      </c>
      <c r="B60" s="29" t="inlineStr">
        <is>
          <t>Analytics Total Referrals · NUMERIC · HubSpot Analytics</t>
        </is>
      </c>
      <c r="C60" s="26" t="n"/>
      <c r="D60" s="27">
        <f>IF(AND($C60="x",$A60&lt;&gt;""),$A60,"")</f>
        <v/>
      </c>
    </row>
    <row r="61">
      <c r="A61" s="25" t="inlineStr">
        <is>
          <t>analytics_total_returningvisits</t>
        </is>
      </c>
      <c r="B61" s="29" t="inlineStr">
        <is>
          <t>Analytics Total Returning Visits · NUMERIC · HubSpot Analytics</t>
        </is>
      </c>
      <c r="C61" s="26" t="n"/>
      <c r="D61" s="27">
        <f>IF(AND($C61="x",$A61&lt;&gt;""),$A61,"")</f>
        <v/>
      </c>
    </row>
    <row r="62">
      <c r="A62" s="25" t="inlineStr">
        <is>
          <t>analytics_total_sessiontocontactrate</t>
        </is>
      </c>
      <c r="B62" s="29" t="inlineStr">
        <is>
          <t>Analytics Total Session To Contact Rate · PERCENT · HubSpot Analytics</t>
        </is>
      </c>
      <c r="C62" s="26" t="n"/>
      <c r="D62" s="27">
        <f>IF(AND($C62="x",$A62&lt;&gt;""),$A62,"")</f>
        <v/>
      </c>
    </row>
    <row r="63">
      <c r="A63" s="25" t="inlineStr">
        <is>
          <t>analytics_total_socialmedia</t>
        </is>
      </c>
      <c r="B63" s="29" t="inlineStr">
        <is>
          <t>Analytics Total Social Media · NUMERIC · HubSpot Analytics</t>
        </is>
      </c>
      <c r="C63" s="26" t="n"/>
      <c r="D63" s="27">
        <f>IF(AND($C63="x",$A63&lt;&gt;""),$A63,"")</f>
        <v/>
      </c>
    </row>
    <row r="64">
      <c r="A64" s="25" t="inlineStr">
        <is>
          <t>analytics_total_standardviews</t>
        </is>
      </c>
      <c r="B64" s="29" t="inlineStr">
        <is>
          <t>Analytics Total Standard Views · NUMERIC · HubSpot Analytics</t>
        </is>
      </c>
      <c r="C64" s="26" t="n"/>
      <c r="D64" s="27">
        <f>IF(AND($C64="x",$A64&lt;&gt;""),$A64,"")</f>
        <v/>
      </c>
    </row>
    <row r="65">
      <c r="A65" s="25" t="inlineStr">
        <is>
          <t>analytics_total_subscribers</t>
        </is>
      </c>
      <c r="B65" s="29" t="inlineStr">
        <is>
          <t>Analytics Total Subscribers · NUMERIC · HubSpot Analytics</t>
        </is>
      </c>
      <c r="C65" s="26" t="n"/>
      <c r="D65" s="27">
        <f>IF(AND($C65="x",$A65&lt;&gt;""),$A65,"")</f>
        <v/>
      </c>
    </row>
    <row r="66">
      <c r="A66" s="25" t="inlineStr">
        <is>
          <t>analytics_total_time</t>
        </is>
      </c>
      <c r="B66" s="29" t="inlineStr">
        <is>
          <t>Analytics Total Time · NUMERIC · HubSpot Analytics</t>
        </is>
      </c>
      <c r="C66" s="26" t="n"/>
      <c r="D66" s="27">
        <f>IF(AND($C66="x",$A66&lt;&gt;""),$A66,"")</f>
        <v/>
      </c>
    </row>
    <row r="67">
      <c r="A67" s="25" t="inlineStr">
        <is>
          <t>analytics_total_timepersession</t>
        </is>
      </c>
      <c r="B67" s="29" t="inlineStr">
        <is>
          <t>Analytics Total Time Per Session · NUMERIC · HubSpot Analytics</t>
        </is>
      </c>
      <c r="C67" s="26" t="n"/>
      <c r="D67" s="27">
        <f>IF(AND($C67="x",$A67&lt;&gt;""),$A67,"")</f>
        <v/>
      </c>
    </row>
    <row r="68">
      <c r="A68" s="25" t="inlineStr">
        <is>
          <t>analytics_total_visitors</t>
        </is>
      </c>
      <c r="B68" s="29" t="inlineStr">
        <is>
          <t>Analytics Total Visitors · NUMERIC · HubSpot Analytics</t>
        </is>
      </c>
      <c r="C68" s="26" t="n"/>
      <c r="D68" s="27">
        <f>IF(AND($C68="x",$A68&lt;&gt;""),$A68,"")</f>
        <v/>
      </c>
    </row>
    <row r="69">
      <c r="A69" s="25" t="inlineStr">
        <is>
          <t>analytics_total_visits</t>
        </is>
      </c>
      <c r="B69" s="29" t="inlineStr">
        <is>
          <t>Analytics Total Visits · NUMERIC · HubSpot Analytics</t>
        </is>
      </c>
      <c r="C69" s="26" t="n"/>
      <c r="D69" s="27">
        <f>IF(AND($C69="x",$A69&lt;&gt;""),$A69,"")</f>
        <v/>
      </c>
    </row>
    <row r="70">
      <c r="A70" s="25" t="inlineStr">
        <is>
          <t>analytics_visitors</t>
        </is>
      </c>
      <c r="B70" s="29" t="inlineStr">
        <is>
          <t>Analytics Visitors · NUMERIC · HubSpot Analytics</t>
        </is>
      </c>
      <c r="C70" s="26" t="n"/>
      <c r="D70" s="27">
        <f>IF(AND($C70="x",$A70&lt;&gt;""),$A70,"")</f>
        <v/>
      </c>
    </row>
    <row r="71">
      <c r="A71" s="25" t="inlineStr">
        <is>
          <t>analytics_visits</t>
        </is>
      </c>
      <c r="B71" s="29" t="inlineStr">
        <is>
          <t>Analytics Visits (Sessions) · NUMERIC · HubSpot Analytics</t>
        </is>
      </c>
      <c r="C71" s="26" t="n"/>
      <c r="D71" s="27">
        <f>IF(AND($C71="x",$A71&lt;&gt;""),$A71,"")</f>
        <v/>
      </c>
    </row>
    <row r="72">
      <c r="A72" s="25" t="inlineStr">
        <is>
          <t>campaign_audience</t>
        </is>
      </c>
      <c r="B72" s="29" t="inlineStr">
        <is>
          <t>Campaign Audience · TEXT · HubSpot Campaign</t>
        </is>
      </c>
      <c r="C72" s="26" t="n"/>
      <c r="D72" s="27">
        <f>IF(AND($C72="x",$A72&lt;&gt;""),$A72,"")</f>
        <v/>
      </c>
    </row>
    <row r="73">
      <c r="A73" s="25" t="inlineStr">
        <is>
          <t>campaign_budget</t>
        </is>
      </c>
      <c r="B73" s="29" t="inlineStr">
        <is>
          <t>Campaign Budget · NUMERIC · HubSpot Campaign</t>
        </is>
      </c>
      <c r="C73" s="26" t="n"/>
      <c r="D73" s="27">
        <f>IF(AND($C73="x",$A73&lt;&gt;""),$A73,"")</f>
        <v/>
      </c>
    </row>
    <row r="74">
      <c r="A74" s="25" t="inlineStr">
        <is>
          <t>campaign_color_hex</t>
        </is>
      </c>
      <c r="B74" s="29" t="inlineStr">
        <is>
          <t>Campaign Color Hex · TEXT · HubSpot Campaign</t>
        </is>
      </c>
      <c r="C74" s="26" t="n"/>
      <c r="D74" s="27">
        <f>IF(AND($C74="x",$A74&lt;&gt;""),$A74,"")</f>
        <v/>
      </c>
    </row>
    <row r="75">
      <c r="A75" s="25" t="inlineStr">
        <is>
          <t>campaign_contacts</t>
        </is>
      </c>
      <c r="B75" s="29" t="inlineStr">
        <is>
          <t>Campaign Contacts · NUMERIC · HubSpot Campaign</t>
        </is>
      </c>
      <c r="C75" s="26" t="n"/>
      <c r="D75" s="27">
        <f>IF(AND($C75="x",$A75&lt;&gt;""),$A75,"")</f>
        <v/>
      </c>
    </row>
    <row r="76">
      <c r="A76" s="25" t="inlineStr">
        <is>
          <t>campaign_created_at</t>
        </is>
      </c>
      <c r="B76" s="29" t="inlineStr">
        <is>
          <t>Campaign Created At · TIMESTAMP · HubSpot Campaign</t>
        </is>
      </c>
      <c r="C76" s="26" t="n"/>
      <c r="D76" s="27">
        <f>IF(AND($C76="x",$A76&lt;&gt;""),$A76,"")</f>
        <v/>
      </c>
    </row>
    <row r="77">
      <c r="A77" s="25" t="inlineStr">
        <is>
          <t>campaign_created_by</t>
        </is>
      </c>
      <c r="B77" s="29" t="inlineStr">
        <is>
          <t>Campaign Created By · TEXT · HubSpot Campaign</t>
        </is>
      </c>
      <c r="C77" s="26" t="n"/>
      <c r="D77" s="27">
        <f>IF(AND($C77="x",$A77&lt;&gt;""),$A77,"")</f>
        <v/>
      </c>
    </row>
    <row r="78">
      <c r="A78" s="25" t="inlineStr">
        <is>
          <t>campaign_currency_code</t>
        </is>
      </c>
      <c r="B78" s="29" t="inlineStr">
        <is>
          <t>Campaign Currency Code · TEXT · HubSpot Campaign</t>
        </is>
      </c>
      <c r="C78" s="26" t="n"/>
      <c r="D78" s="27">
        <f>IF(AND($C78="x",$A78&lt;&gt;""),$A78,"")</f>
        <v/>
      </c>
    </row>
    <row r="79">
      <c r="A79" s="25" t="inlineStr">
        <is>
          <t>campaign_deal_amount</t>
        </is>
      </c>
      <c r="B79" s="29" t="inlineStr">
        <is>
          <t>Campaign Deal Amount · NUMERIC · HubSpot Campaign</t>
        </is>
      </c>
      <c r="C79" s="26" t="n"/>
      <c r="D79" s="27">
        <f>IF(AND($C79="x",$A79&lt;&gt;""),$A79,"")</f>
        <v/>
      </c>
    </row>
    <row r="80">
      <c r="A80" s="25" t="inlineStr">
        <is>
          <t>campaign_deals</t>
        </is>
      </c>
      <c r="B80" s="29" t="inlineStr">
        <is>
          <t>Campaign Deals · NUMERIC · HubSpot Campaign</t>
        </is>
      </c>
      <c r="C80" s="26" t="n"/>
      <c r="D80" s="27">
        <f>IF(AND($C80="x",$A80&lt;&gt;""),$A80,"")</f>
        <v/>
      </c>
    </row>
    <row r="81">
      <c r="A81" s="25" t="inlineStr">
        <is>
          <t>campaign_end_date</t>
        </is>
      </c>
      <c r="B81" s="29" t="inlineStr">
        <is>
          <t>Campaign End Date · DATE · HubSpot Campaign</t>
        </is>
      </c>
      <c r="C81" s="26" t="n"/>
      <c r="D81" s="27">
        <f>IF(AND($C81="x",$A81&lt;&gt;""),$A81,"")</f>
        <v/>
      </c>
    </row>
    <row r="82">
      <c r="A82" s="25" t="inlineStr">
        <is>
          <t>campaign_goal</t>
        </is>
      </c>
      <c r="B82" s="29" t="inlineStr">
        <is>
          <t>Campaign Goal · TEXT · HubSpot Campaign</t>
        </is>
      </c>
      <c r="C82" s="26" t="n"/>
      <c r="D82" s="27">
        <f>IF(AND($C82="x",$A82&lt;&gt;""),$A82,"")</f>
        <v/>
      </c>
    </row>
    <row r="83">
      <c r="A83" s="25" t="inlineStr">
        <is>
          <t>campaign_id</t>
        </is>
      </c>
      <c r="B83" s="29" t="inlineStr">
        <is>
          <t>Campaign ID · TEXT · HubSpot Campaign</t>
        </is>
      </c>
      <c r="C83" s="26" t="n"/>
      <c r="D83" s="27">
        <f>IF(AND($C83="x",$A83&lt;&gt;""),$A83,"")</f>
        <v/>
      </c>
    </row>
    <row r="84">
      <c r="A84" s="25" t="inlineStr">
        <is>
          <t>campaign_influenced_contacts</t>
        </is>
      </c>
      <c r="B84" s="29" t="inlineStr">
        <is>
          <t>Campaign Influenced Contacts · NUMERIC · HubSpot Campaign</t>
        </is>
      </c>
      <c r="C84" s="26" t="n"/>
      <c r="D84" s="27">
        <f>IF(AND($C84="x",$A84&lt;&gt;""),$A84,"")</f>
        <v/>
      </c>
    </row>
    <row r="85">
      <c r="A85" s="25" t="inlineStr">
        <is>
          <t>campaign_name</t>
        </is>
      </c>
      <c r="B85" s="29" t="inlineStr">
        <is>
          <t>Campaign Name · TEXT · HubSpot Campaign</t>
        </is>
      </c>
      <c r="C85" s="26" t="n"/>
      <c r="D85" s="27">
        <f>IF(AND($C85="x",$A85&lt;&gt;""),$A85,"")</f>
        <v/>
      </c>
    </row>
    <row r="86">
      <c r="A86" s="25" t="inlineStr">
        <is>
          <t>campaign_new_contacts_first_touch</t>
        </is>
      </c>
      <c r="B86" s="29" t="inlineStr">
        <is>
          <t>Campaign New Contacts First Touch · NUMERIC · HubSpot Campaign</t>
        </is>
      </c>
      <c r="C86" s="26" t="n"/>
      <c r="D86" s="27">
        <f>IF(AND($C86="x",$A86&lt;&gt;""),$A86,"")</f>
        <v/>
      </c>
    </row>
    <row r="87">
      <c r="A87" s="25" t="inlineStr">
        <is>
          <t>campaign_new_contacts_last_touch</t>
        </is>
      </c>
      <c r="B87" s="29" t="inlineStr">
        <is>
          <t>Campaign New Contacts Last Touch · NUMERIC · HubSpot Campaign</t>
        </is>
      </c>
      <c r="C87" s="26" t="n"/>
      <c r="D87" s="27">
        <f>IF(AND($C87="x",$A87&lt;&gt;""),$A87,"")</f>
        <v/>
      </c>
    </row>
    <row r="88">
      <c r="A88" s="25" t="inlineStr">
        <is>
          <t>campaign_notes</t>
        </is>
      </c>
      <c r="B88" s="29" t="inlineStr">
        <is>
          <t>Campaign Notes · TEXT · HubSpot Campaign</t>
        </is>
      </c>
      <c r="C88" s="26" t="n"/>
      <c r="D88" s="27">
        <f>IF(AND($C88="x",$A88&lt;&gt;""),$A88,"")</f>
        <v/>
      </c>
    </row>
    <row r="89">
      <c r="A89" s="25" t="inlineStr">
        <is>
          <t>campaign_object_id</t>
        </is>
      </c>
      <c r="B89" s="29" t="inlineStr">
        <is>
          <t>Campaign Object ID · TEXT · HubSpot Campaign</t>
        </is>
      </c>
      <c r="C89" s="26" t="n"/>
      <c r="D89" s="27">
        <f>IF(AND($C89="x",$A89&lt;&gt;""),$A89,"")</f>
        <v/>
      </c>
    </row>
    <row r="90">
      <c r="A90" s="25" t="inlineStr">
        <is>
          <t>campaign_owner</t>
        </is>
      </c>
      <c r="B90" s="29" t="inlineStr">
        <is>
          <t>Campaign Owner · TEXT · HubSpot Campaign</t>
        </is>
      </c>
      <c r="C90" s="26" t="n"/>
      <c r="D90" s="27">
        <f>IF(AND($C90="x",$A90&lt;&gt;""),$A90,"")</f>
        <v/>
      </c>
    </row>
    <row r="91">
      <c r="A91" s="25" t="inlineStr">
        <is>
          <t>campaign_remaining_budget</t>
        </is>
      </c>
      <c r="B91" s="29" t="inlineStr">
        <is>
          <t>Campaign Remaining Budget · NUMERIC · HubSpot Campaign</t>
        </is>
      </c>
      <c r="C91" s="26" t="n"/>
      <c r="D91" s="27">
        <f>IF(AND($C91="x",$A91&lt;&gt;""),$A91,"")</f>
        <v/>
      </c>
    </row>
    <row r="92">
      <c r="A92" s="25" t="inlineStr">
        <is>
          <t>campaign_revenue</t>
        </is>
      </c>
      <c r="B92" s="29" t="inlineStr">
        <is>
          <t>Campaign Revenue · NUMERIC · HubSpot Campaign</t>
        </is>
      </c>
      <c r="C92" s="26" t="n"/>
      <c r="D92" s="27">
        <f>IF(AND($C92="x",$A92&lt;&gt;""),$A92,"")</f>
        <v/>
      </c>
    </row>
    <row r="93">
      <c r="A93" s="25" t="inlineStr">
        <is>
          <t>campaign_sessions</t>
        </is>
      </c>
      <c r="B93" s="29" t="inlineStr">
        <is>
          <t>Campaign Sessions · NUMERIC · HubSpot Campaign</t>
        </is>
      </c>
      <c r="C93" s="26" t="n"/>
      <c r="D93" s="27">
        <f>IF(AND($C93="x",$A93&lt;&gt;""),$A93,"")</f>
        <v/>
      </c>
    </row>
    <row r="94">
      <c r="A94" s="25" t="inlineStr">
        <is>
          <t>campaign_spend</t>
        </is>
      </c>
      <c r="B94" s="29" t="inlineStr">
        <is>
          <t>Campaign Spend · NUMERIC · HubSpot Campaign</t>
        </is>
      </c>
      <c r="C94" s="26" t="n"/>
      <c r="D94" s="27">
        <f>IF(AND($C94="x",$A94&lt;&gt;""),$A94,"")</f>
        <v/>
      </c>
    </row>
    <row r="95">
      <c r="A95" s="25" t="inlineStr">
        <is>
          <t>campaign_start_date</t>
        </is>
      </c>
      <c r="B95" s="29" t="inlineStr">
        <is>
          <t>Campaign Start Date · DATE · HubSpot Campaign</t>
        </is>
      </c>
      <c r="C95" s="26" t="n"/>
      <c r="D95" s="27">
        <f>IF(AND($C95="x",$A95&lt;&gt;""),$A95,"")</f>
        <v/>
      </c>
    </row>
    <row r="96">
      <c r="A96" s="25" t="inlineStr">
        <is>
          <t>campaign_status</t>
        </is>
      </c>
      <c r="B96" s="29" t="inlineStr">
        <is>
          <t>Campaign Status · TEXT · HubSpot Campaign</t>
        </is>
      </c>
      <c r="C96" s="26" t="n"/>
      <c r="D96" s="27">
        <f>IF(AND($C96="x",$A96&lt;&gt;""),$A96,"")</f>
        <v/>
      </c>
    </row>
    <row r="97">
      <c r="A97" s="25" t="inlineStr">
        <is>
          <t>campaign_updated_at</t>
        </is>
      </c>
      <c r="B97" s="29" t="inlineStr">
        <is>
          <t>Campaign Updated At · TIMESTAMP · HubSpot Campaign</t>
        </is>
      </c>
      <c r="C97" s="26" t="n"/>
      <c r="D97" s="27">
        <f>IF(AND($C97="x",$A97&lt;&gt;""),$A97,"")</f>
        <v/>
      </c>
    </row>
    <row r="98">
      <c r="A98" s="25" t="inlineStr">
        <is>
          <t>formanalytics_clickthroughperformview</t>
        </is>
      </c>
      <c r="B98" s="29" t="inlineStr">
        <is>
          <t>Form Analytics Click Through Per Form View · PERCENT · HubSpot Form Analytics</t>
        </is>
      </c>
      <c r="C98" s="26" t="n"/>
      <c r="D98" s="27">
        <f>IF(AND($C98="x",$A98&lt;&gt;""),$A98,"")</f>
        <v/>
      </c>
    </row>
    <row r="99">
      <c r="A99" s="25" t="inlineStr">
        <is>
          <t>formanalytics_contactsubmissions</t>
        </is>
      </c>
      <c r="B99" s="29" t="inlineStr">
        <is>
          <t>Form Analytics Contact Submissions · NUMERIC · HubSpot Form Analytics</t>
        </is>
      </c>
      <c r="C99" s="26" t="n"/>
      <c r="D99" s="27">
        <f>IF(AND($C99="x",$A99&lt;&gt;""),$A99,"")</f>
        <v/>
      </c>
    </row>
    <row r="100">
      <c r="A100" s="25" t="inlineStr">
        <is>
          <t>formanalytics_date</t>
        </is>
      </c>
      <c r="B100" s="29" t="inlineStr">
        <is>
          <t>Form Analytics Date · DATE · HubSpot Form Analytics</t>
        </is>
      </c>
      <c r="C100" s="26" t="n"/>
      <c r="D100" s="27">
        <f>IF(AND($C100="x",$A100&lt;&gt;""),$A100,"")</f>
        <v/>
      </c>
    </row>
    <row r="101">
      <c r="A101" s="25" t="inlineStr">
        <is>
          <t>formanalytics_form_id</t>
        </is>
      </c>
      <c r="B101" s="29" t="inlineStr">
        <is>
          <t>Form Analytics Form ID · TEXT · HubSpot Form Analytics</t>
        </is>
      </c>
      <c r="C101" s="26" t="n"/>
      <c r="D101" s="27">
        <f>IF(AND($C101="x",$A101&lt;&gt;""),$A101,"")</f>
        <v/>
      </c>
    </row>
    <row r="102">
      <c r="A102" s="25" t="inlineStr">
        <is>
          <t>formanalytics_formviews</t>
        </is>
      </c>
      <c r="B102" s="29" t="inlineStr">
        <is>
          <t>Form Analytics Form Views · NUMERIC · HubSpot Form Analytics</t>
        </is>
      </c>
      <c r="C102" s="26" t="n"/>
      <c r="D102" s="27">
        <f>IF(AND($C102="x",$A102&lt;&gt;""),$A102,"")</f>
        <v/>
      </c>
    </row>
    <row r="103">
      <c r="A103" s="25" t="inlineStr">
        <is>
          <t>formanalytics_interactions</t>
        </is>
      </c>
      <c r="B103" s="29" t="inlineStr">
        <is>
          <t>Form Analytics Interactions · NUMERIC · HubSpot Form Analytics</t>
        </is>
      </c>
      <c r="C103" s="26" t="n"/>
      <c r="D103" s="27">
        <f>IF(AND($C103="x",$A103&lt;&gt;""),$A103,"")</f>
        <v/>
      </c>
    </row>
    <row r="104">
      <c r="A104" s="25" t="inlineStr">
        <is>
          <t>formanalytics_noncontactsubmissions</t>
        </is>
      </c>
      <c r="B104" s="29" t="inlineStr">
        <is>
          <t>Form Analytics Non Contact Submissions · NUMERIC · HubSpot Form Analytics</t>
        </is>
      </c>
      <c r="C104" s="26" t="n"/>
      <c r="D104" s="27">
        <f>IF(AND($C104="x",$A104&lt;&gt;""),$A104,"")</f>
        <v/>
      </c>
    </row>
    <row r="105">
      <c r="A105" s="25" t="inlineStr">
        <is>
          <t>formanalytics_submissions</t>
        </is>
      </c>
      <c r="B105" s="29" t="inlineStr">
        <is>
          <t>Form Analytics Submissions · NUMERIC · HubSpot Form Analytics</t>
        </is>
      </c>
      <c r="C105" s="26" t="n"/>
      <c r="D105" s="27">
        <f>IF(AND($C105="x",$A105&lt;&gt;""),$A105,"")</f>
        <v/>
      </c>
    </row>
    <row r="106">
      <c r="A106" s="25" t="inlineStr">
        <is>
          <t>formanalytics_submissionsperclickthrough</t>
        </is>
      </c>
      <c r="B106" s="29" t="inlineStr">
        <is>
          <t>Form Analytics Submissions Per Click Through · PERCENT · HubSpot Form Analytics</t>
        </is>
      </c>
      <c r="C106" s="26" t="n"/>
      <c r="D106" s="27">
        <f>IF(AND($C106="x",$A106&lt;&gt;""),$A106,"")</f>
        <v/>
      </c>
    </row>
    <row r="107">
      <c r="A107" s="25" t="inlineStr">
        <is>
          <t>formanalytics_submissionsperformview</t>
        </is>
      </c>
      <c r="B107" s="29" t="inlineStr">
        <is>
          <t>Form Analytics Submissions Per Form View · PERCENT · HubSpot Form Analytics</t>
        </is>
      </c>
      <c r="C107" s="26" t="n"/>
      <c r="D107" s="27">
        <f>IF(AND($C107="x",$A107&lt;&gt;""),$A107,"")</f>
        <v/>
      </c>
    </row>
    <row r="108">
      <c r="A108" s="25" t="inlineStr">
        <is>
          <t>formanalytics_visibles</t>
        </is>
      </c>
      <c r="B108" s="29" t="inlineStr">
        <is>
          <t>Form Analytics Visibles · NUMERIC · HubSpot Form Analytics</t>
        </is>
      </c>
      <c r="C108" s="26" t="n"/>
      <c r="D108" s="27">
        <f>IF(AND($C108="x",$A108&lt;&gt;""),$A108,"")</f>
        <v/>
      </c>
    </row>
    <row r="109">
      <c r="A109" s="25" t="inlineStr">
        <is>
          <t>analyticsevents_breakdown</t>
        </is>
      </c>
      <c r="B109" s="29" t="inlineStr">
        <is>
          <t>Analytics Events Event · TEXT · HubSpot analyticsevents</t>
        </is>
      </c>
      <c r="C109" s="26" t="n"/>
      <c r="D109" s="27">
        <f>IF(AND($C109="x",$A109&lt;&gt;""),$A109,"")</f>
        <v/>
      </c>
    </row>
    <row r="110">
      <c r="A110" s="25" t="inlineStr">
        <is>
          <t>analyticsevents_breakdown_type</t>
        </is>
      </c>
      <c r="B110" s="29" t="inlineStr">
        <is>
          <t>Analytics Events Breakdown Type · TEXT · HubSpot analyticsevents</t>
        </is>
      </c>
      <c r="C110" s="26" t="n"/>
      <c r="D110" s="27">
        <f>IF(AND($C110="x",$A110&lt;&gt;""),$A110,"")</f>
        <v/>
      </c>
    </row>
    <row r="111">
      <c r="A111" s="25" t="inlineStr">
        <is>
          <t>analyticsevents_completions</t>
        </is>
      </c>
      <c r="B111" s="29" t="inlineStr">
        <is>
          <t>Analytics Events Completions · NUMERIC · HubSpot analyticsevents</t>
        </is>
      </c>
      <c r="C111" s="26" t="n"/>
      <c r="D111" s="27">
        <f>IF(AND($C111="x",$A111&lt;&gt;""),$A111,"")</f>
        <v/>
      </c>
    </row>
    <row r="112">
      <c r="A112" s="25" t="inlineStr">
        <is>
          <t>analyticsevents_date</t>
        </is>
      </c>
      <c r="B112" s="29" t="inlineStr">
        <is>
          <t>Analytics Events Date · DATE · HubSpot analyticsevents</t>
        </is>
      </c>
      <c r="C112" s="26" t="n"/>
      <c r="D112" s="27">
        <f>IF(AND($C112="x",$A112&lt;&gt;""),$A112,"")</f>
        <v/>
      </c>
    </row>
    <row r="113">
      <c r="A113" s="25" t="inlineStr">
        <is>
          <t>blogpost_ab_status</t>
        </is>
      </c>
      <c r="B113" s="29" t="inlineStr">
        <is>
          <t>Blog Post AB Status · TEXT · HubSpot blogpost</t>
        </is>
      </c>
      <c r="C113" s="26" t="n"/>
      <c r="D113" s="27">
        <f>IF(AND($C113="x",$A113&lt;&gt;""),$A113,"")</f>
        <v/>
      </c>
    </row>
    <row r="114">
      <c r="A114" s="25" t="inlineStr">
        <is>
          <t>blogpost_ab_test_id</t>
        </is>
      </c>
      <c r="B114" s="29" t="inlineStr">
        <is>
          <t>Blog Post AB Test ID · TEXT · HubSpot blogpost</t>
        </is>
      </c>
      <c r="C114" s="26" t="n"/>
      <c r="D114" s="27">
        <f>IF(AND($C114="x",$A114&lt;&gt;""),$A114,"")</f>
        <v/>
      </c>
    </row>
    <row r="115">
      <c r="A115" s="25" t="inlineStr">
        <is>
          <t>blogpost_archived_at</t>
        </is>
      </c>
      <c r="B115" s="29" t="inlineStr">
        <is>
          <t>Blog Post Archived At · NUMERIC · HubSpot blogpost</t>
        </is>
      </c>
      <c r="C115" s="26" t="n"/>
      <c r="D115" s="27">
        <f>IF(AND($C115="x",$A115&lt;&gt;""),$A115,"")</f>
        <v/>
      </c>
    </row>
    <row r="116">
      <c r="A116" s="25" t="inlineStr">
        <is>
          <t>blogpost_archived_in_dashboard</t>
        </is>
      </c>
      <c r="B116" s="29" t="inlineStr">
        <is>
          <t>Blog Post Archived In Dashboard · BOOLEAN · HubSpot blogpost</t>
        </is>
      </c>
      <c r="C116" s="26" t="n"/>
      <c r="D116" s="27">
        <f>IF(AND($C116="x",$A116&lt;&gt;""),$A116,"")</f>
        <v/>
      </c>
    </row>
    <row r="117">
      <c r="A117" s="25" t="inlineStr">
        <is>
          <t>blogpost_attached_stylesheets</t>
        </is>
      </c>
      <c r="B117" s="29" t="inlineStr">
        <is>
          <t>Blog Post Attached Stylesheets · TEXT · HubSpot blogpost</t>
        </is>
      </c>
      <c r="C117" s="26" t="n"/>
      <c r="D117" s="27">
        <f>IF(AND($C117="x",$A117&lt;&gt;""),$A117,"")</f>
        <v/>
      </c>
    </row>
    <row r="118">
      <c r="A118" s="25" t="inlineStr">
        <is>
          <t>blogpost_author_name</t>
        </is>
      </c>
      <c r="B118" s="29" t="inlineStr">
        <is>
          <t>Blog Post Author Name · TEXT · HubSpot blogpost</t>
        </is>
      </c>
      <c r="C118" s="26" t="n"/>
      <c r="D118" s="27">
        <f>IF(AND($C118="x",$A118&lt;&gt;""),$A118,"")</f>
        <v/>
      </c>
    </row>
    <row r="119">
      <c r="A119" s="25" t="inlineStr">
        <is>
          <t>blogpost_blog_author_id</t>
        </is>
      </c>
      <c r="B119" s="29" t="inlineStr">
        <is>
          <t>Blog Post Blog Author ID · TEXT · HubSpot blogpost</t>
        </is>
      </c>
      <c r="C119" s="26" t="n"/>
      <c r="D119" s="27">
        <f>IF(AND($C119="x",$A119&lt;&gt;""),$A119,"")</f>
        <v/>
      </c>
    </row>
    <row r="120">
      <c r="A120" s="25" t="inlineStr">
        <is>
          <t>blogpost_campaign</t>
        </is>
      </c>
      <c r="B120" s="29" t="inlineStr">
        <is>
          <t>Blog Post Campaign · TEXT · HubSpot blogpost</t>
        </is>
      </c>
      <c r="C120" s="26" t="n"/>
      <c r="D120" s="27">
        <f>IF(AND($C120="x",$A120&lt;&gt;""),$A120,"")</f>
        <v/>
      </c>
    </row>
    <row r="121">
      <c r="A121" s="25" t="inlineStr">
        <is>
          <t>blogpost_category_id</t>
        </is>
      </c>
      <c r="B121" s="29" t="inlineStr">
        <is>
          <t>Blog Post Category ID · TEXT · HubSpot blogpost</t>
        </is>
      </c>
      <c r="C121" s="26" t="n"/>
      <c r="D121" s="27">
        <f>IF(AND($C121="x",$A121&lt;&gt;""),$A121,"")</f>
        <v/>
      </c>
    </row>
    <row r="122">
      <c r="A122" s="25" t="inlineStr">
        <is>
          <t>blogpost_content_group_id</t>
        </is>
      </c>
      <c r="B122" s="29" t="inlineStr">
        <is>
          <t>Blog Post Content Group ID · TEXT · HubSpot blogpost</t>
        </is>
      </c>
      <c r="C122" s="26" t="n"/>
      <c r="D122" s="27">
        <f>IF(AND($C122="x",$A122&lt;&gt;""),$A122,"")</f>
        <v/>
      </c>
    </row>
    <row r="123">
      <c r="A123" s="25" t="inlineStr">
        <is>
          <t>blogpost_content_type_category</t>
        </is>
      </c>
      <c r="B123" s="29" t="inlineStr">
        <is>
          <t>Blog Post Content Type Category · TEXT · HubSpot blogpost</t>
        </is>
      </c>
      <c r="C123" s="26" t="n"/>
      <c r="D123" s="27">
        <f>IF(AND($C123="x",$A123&lt;&gt;""),$A123,"")</f>
        <v/>
      </c>
    </row>
    <row r="124">
      <c r="A124" s="25" t="inlineStr">
        <is>
          <t>blogpost_created</t>
        </is>
      </c>
      <c r="B124" s="29" t="inlineStr">
        <is>
          <t>Blog Post Created At · TIMESTAMP · HubSpot blogpost</t>
        </is>
      </c>
      <c r="C124" s="26" t="n"/>
      <c r="D124" s="27">
        <f>IF(AND($C124="x",$A124&lt;&gt;""),$A124,"")</f>
        <v/>
      </c>
    </row>
    <row r="125">
      <c r="A125" s="25" t="inlineStr">
        <is>
          <t>blogpost_created_by_id</t>
        </is>
      </c>
      <c r="B125" s="29" t="inlineStr">
        <is>
          <t>Blog Post Created By ID · TEXT · HubSpot blogpost</t>
        </is>
      </c>
      <c r="C125" s="26" t="n"/>
      <c r="D125" s="27">
        <f>IF(AND($C125="x",$A125&lt;&gt;""),$A125,"")</f>
        <v/>
      </c>
    </row>
    <row r="126">
      <c r="A126" s="25" t="inlineStr">
        <is>
          <t>blogpost_current_state</t>
        </is>
      </c>
      <c r="B126" s="29" t="inlineStr">
        <is>
          <t>Blog Post Current State · TEXT · HubSpot blogpost</t>
        </is>
      </c>
      <c r="C126" s="26" t="n"/>
      <c r="D126" s="27">
        <f>IF(AND($C126="x",$A126&lt;&gt;""),$A126,"")</f>
        <v/>
      </c>
    </row>
    <row r="127">
      <c r="A127" s="25" t="inlineStr">
        <is>
          <t>blogpost_currently_published</t>
        </is>
      </c>
      <c r="B127" s="29" t="inlineStr">
        <is>
          <t>Blog Post Currently Published · BOOLEAN · HubSpot blogpost</t>
        </is>
      </c>
      <c r="C127" s="26" t="n"/>
      <c r="D127" s="27">
        <f>IF(AND($C127="x",$A127&lt;&gt;""),$A127,"")</f>
        <v/>
      </c>
    </row>
    <row r="128">
      <c r="A128" s="25" t="inlineStr">
        <is>
          <t>blogpost_domain</t>
        </is>
      </c>
      <c r="B128" s="29" t="inlineStr">
        <is>
          <t>Blog Post Domain · TEXT · HubSpot blogpost</t>
        </is>
      </c>
      <c r="C128" s="26" t="n"/>
      <c r="D128" s="27">
        <f>IF(AND($C128="x",$A128&lt;&gt;""),$A128,"")</f>
        <v/>
      </c>
    </row>
    <row r="129">
      <c r="A129" s="25" t="inlineStr">
        <is>
          <t>blogpost_dynamic_page_data_source_id</t>
        </is>
      </c>
      <c r="B129" s="29" t="inlineStr">
        <is>
          <t>Blog Post Dynamic Page Data Source ID · TEXT · HubSpot blogpost</t>
        </is>
      </c>
      <c r="C129" s="26" t="n"/>
      <c r="D129" s="27">
        <f>IF(AND($C129="x",$A129&lt;&gt;""),$A129,"")</f>
        <v/>
      </c>
    </row>
    <row r="130">
      <c r="A130" s="25" t="inlineStr">
        <is>
          <t>blogpost_dynamic_page_data_source_type</t>
        </is>
      </c>
      <c r="B130" s="29" t="inlineStr">
        <is>
          <t>Blog Post Dynamic Page Data Source Type · NUMERIC · HubSpot blogpost</t>
        </is>
      </c>
      <c r="C130" s="26" t="n"/>
      <c r="D130" s="27">
        <f>IF(AND($C130="x",$A130&lt;&gt;""),$A130,"")</f>
        <v/>
      </c>
    </row>
    <row r="131">
      <c r="A131" s="25" t="inlineStr">
        <is>
          <t>blogpost_dynamic_page_hub_db_table_id</t>
        </is>
      </c>
      <c r="B131" s="29" t="inlineStr">
        <is>
          <t>Blog Post Dynamic Page Hub DB Table ID · TEXT · HubSpot blogpost</t>
        </is>
      </c>
      <c r="C131" s="26" t="n"/>
      <c r="D131" s="27">
        <f>IF(AND($C131="x",$A131&lt;&gt;""),$A131,"")</f>
        <v/>
      </c>
    </row>
    <row r="132">
      <c r="A132" s="25" t="inlineStr">
        <is>
          <t>blogpost_enable_domain_stylesheets</t>
        </is>
      </c>
      <c r="B132" s="29" t="inlineStr">
        <is>
          <t>Blog Post Enable Domain Stylesheets · BOOLEAN · HubSpot blogpost</t>
        </is>
      </c>
      <c r="C132" s="26" t="n"/>
      <c r="D132" s="27">
        <f>IF(AND($C132="x",$A132&lt;&gt;""),$A132,"")</f>
        <v/>
      </c>
    </row>
    <row r="133">
      <c r="A133" s="25" t="inlineStr">
        <is>
          <t>blogpost_enable_google_amp_output_override</t>
        </is>
      </c>
      <c r="B133" s="29" t="inlineStr">
        <is>
          <t>Blog Post Enable Google AMP Output Override · BOOLEAN · HubSpot blogpost</t>
        </is>
      </c>
      <c r="C133" s="26" t="n"/>
      <c r="D133" s="27">
        <f>IF(AND($C133="x",$A133&lt;&gt;""),$A133,"")</f>
        <v/>
      </c>
    </row>
    <row r="134">
      <c r="A134" s="25" t="inlineStr">
        <is>
          <t>blogpost_enable_layout_stylesheets</t>
        </is>
      </c>
      <c r="B134" s="29" t="inlineStr">
        <is>
          <t>Blog Post Enable Layout Stylesheets · BOOLEAN · HubSpot blogpost</t>
        </is>
      </c>
      <c r="C134" s="26" t="n"/>
      <c r="D134" s="27">
        <f>IF(AND($C134="x",$A134&lt;&gt;""),$A134,"")</f>
        <v/>
      </c>
    </row>
    <row r="135">
      <c r="A135" s="25" t="inlineStr">
        <is>
          <t>blogpost_featured_image</t>
        </is>
      </c>
      <c r="B135" s="29" t="inlineStr">
        <is>
          <t>Blog Post Featured Image · TEXT · HubSpot blogpost</t>
        </is>
      </c>
      <c r="C135" s="26" t="n"/>
      <c r="D135" s="27">
        <f>IF(AND($C135="x",$A135&lt;&gt;""),$A135,"")</f>
        <v/>
      </c>
    </row>
    <row r="136">
      <c r="A136" s="25" t="inlineStr">
        <is>
          <t>blogpost_featured_image_alt_text</t>
        </is>
      </c>
      <c r="B136" s="29" t="inlineStr">
        <is>
          <t>Blog Post Featured Image Alt Text · TEXT · HubSpot blogpost</t>
        </is>
      </c>
      <c r="C136" s="26" t="n"/>
      <c r="D136" s="27">
        <f>IF(AND($C136="x",$A136&lt;&gt;""),$A136,"")</f>
        <v/>
      </c>
    </row>
    <row r="137">
      <c r="A137" s="25" t="inlineStr">
        <is>
          <t>blogpost_folder_id</t>
        </is>
      </c>
      <c r="B137" s="29" t="inlineStr">
        <is>
          <t>Blog Post Folder ID · TEXT · HubSpot blogpost</t>
        </is>
      </c>
      <c r="C137" s="26" t="n"/>
      <c r="D137" s="27">
        <f>IF(AND($C137="x",$A137&lt;&gt;""),$A137,"")</f>
        <v/>
      </c>
    </row>
    <row r="138">
      <c r="A138" s="25" t="inlineStr">
        <is>
          <t>blogpost_footer_html</t>
        </is>
      </c>
      <c r="B138" s="29" t="inlineStr">
        <is>
          <t>Blog Post Footer HTML · TEXT · HubSpot blogpost</t>
        </is>
      </c>
      <c r="C138" s="26" t="n"/>
      <c r="D138" s="27">
        <f>IF(AND($C138="x",$A138&lt;&gt;""),$A138,"")</f>
        <v/>
      </c>
    </row>
    <row r="139">
      <c r="A139" s="25" t="inlineStr">
        <is>
          <t>blogpost_head_html</t>
        </is>
      </c>
      <c r="B139" s="29" t="inlineStr">
        <is>
          <t>Blog Post Head HTML · TEXT · HubSpot blogpost</t>
        </is>
      </c>
      <c r="C139" s="26" t="n"/>
      <c r="D139" s="27">
        <f>IF(AND($C139="x",$A139&lt;&gt;""),$A139,"")</f>
        <v/>
      </c>
    </row>
    <row r="140">
      <c r="A140" s="25" t="inlineStr">
        <is>
          <t>blogpost_html_title</t>
        </is>
      </c>
      <c r="B140" s="29" t="inlineStr">
        <is>
          <t>Blog Post HTML Title · TEXT · HubSpot blogpost</t>
        </is>
      </c>
      <c r="C140" s="26" t="n"/>
      <c r="D140" s="27">
        <f>IF(AND($C140="x",$A140&lt;&gt;""),$A140,"")</f>
        <v/>
      </c>
    </row>
    <row r="141">
      <c r="A141" s="25" t="inlineStr">
        <is>
          <t>blogpost_id</t>
        </is>
      </c>
      <c r="B141" s="29" t="inlineStr">
        <is>
          <t>Blog Post ID · TEXT · HubSpot blogpost</t>
        </is>
      </c>
      <c r="C141" s="26" t="n"/>
      <c r="D141" s="27">
        <f>IF(AND($C141="x",$A141&lt;&gt;""),$A141,"")</f>
        <v/>
      </c>
    </row>
    <row r="142">
      <c r="A142" s="25" t="inlineStr">
        <is>
          <t>blogpost_include_default_custom_css</t>
        </is>
      </c>
      <c r="B142" s="29" t="inlineStr">
        <is>
          <t>Blog Post Include Default Custom CSS · BOOLEAN · HubSpot blogpost</t>
        </is>
      </c>
      <c r="C142" s="26" t="n"/>
      <c r="D142" s="27">
        <f>IF(AND($C142="x",$A142&lt;&gt;""),$A142,"")</f>
        <v/>
      </c>
    </row>
    <row r="143">
      <c r="A143" s="25" t="inlineStr">
        <is>
          <t>blogpost_language</t>
        </is>
      </c>
      <c r="B143" s="29" t="inlineStr">
        <is>
          <t>Blog Post Language · TEXT · HubSpot blogpost</t>
        </is>
      </c>
      <c r="C143" s="26" t="n"/>
      <c r="D143" s="27">
        <f>IF(AND($C143="x",$A143&lt;&gt;""),$A143,"")</f>
        <v/>
      </c>
    </row>
    <row r="144">
      <c r="A144" s="25" t="inlineStr">
        <is>
          <t>blogpost_layout_sections</t>
        </is>
      </c>
      <c r="B144" s="29" t="inlineStr">
        <is>
          <t>Blog Post Layout Sections · TEXT · HubSpot blogpost</t>
        </is>
      </c>
      <c r="C144" s="26" t="n"/>
      <c r="D144" s="27">
        <f>IF(AND($C144="x",$A144&lt;&gt;""),$A144,"")</f>
        <v/>
      </c>
    </row>
    <row r="145">
      <c r="A145" s="25" t="inlineStr">
        <is>
          <t>blogpost_link_rel_canonical_url</t>
        </is>
      </c>
      <c r="B145" s="29" t="inlineStr">
        <is>
          <t>Blog Post Link Rel Canonical URL · TEXT · HubSpot blogpost</t>
        </is>
      </c>
      <c r="C145" s="26" t="n"/>
      <c r="D145" s="27">
        <f>IF(AND($C145="x",$A145&lt;&gt;""),$A145,"")</f>
        <v/>
      </c>
    </row>
    <row r="146">
      <c r="A146" s="25" t="inlineStr">
        <is>
          <t>blogpost_mab_experiment_id</t>
        </is>
      </c>
      <c r="B146" s="29" t="inlineStr">
        <is>
          <t>Blog Post MAB Experiment ID · TEXT · HubSpot blogpost</t>
        </is>
      </c>
      <c r="C146" s="26" t="n"/>
      <c r="D146" s="27">
        <f>IF(AND($C146="x",$A146&lt;&gt;""),$A146,"")</f>
        <v/>
      </c>
    </row>
    <row r="147">
      <c r="A147" s="25" t="inlineStr">
        <is>
          <t>blogpost_meta_description</t>
        </is>
      </c>
      <c r="B147" s="29" t="inlineStr">
        <is>
          <t>Blog Post Meta Description · TEXT · HubSpot blogpost</t>
        </is>
      </c>
      <c r="C147" s="26" t="n"/>
      <c r="D147" s="27">
        <f>IF(AND($C147="x",$A147&lt;&gt;""),$A147,"")</f>
        <v/>
      </c>
    </row>
    <row r="148">
      <c r="A148" s="25" t="inlineStr">
        <is>
          <t>blogpost_name</t>
        </is>
      </c>
      <c r="B148" s="29" t="inlineStr">
        <is>
          <t>Blog Post Name · TEXT · HubSpot blogpost</t>
        </is>
      </c>
      <c r="C148" s="26" t="n"/>
      <c r="D148" s="27">
        <f>IF(AND($C148="x",$A148&lt;&gt;""),$A148,"")</f>
        <v/>
      </c>
    </row>
    <row r="149">
      <c r="A149" s="25" t="inlineStr">
        <is>
          <t>blogpost_page_expiry_date</t>
        </is>
      </c>
      <c r="B149" s="29" t="inlineStr">
        <is>
          <t>Blog Post Page Expiry Date · NUMERIC · HubSpot blogpost</t>
        </is>
      </c>
      <c r="C149" s="26" t="n"/>
      <c r="D149" s="27">
        <f>IF(AND($C149="x",$A149&lt;&gt;""),$A149,"")</f>
        <v/>
      </c>
    </row>
    <row r="150">
      <c r="A150" s="25" t="inlineStr">
        <is>
          <t>blogpost_page_expiry_enabled</t>
        </is>
      </c>
      <c r="B150" s="29" t="inlineStr">
        <is>
          <t>Blog Post Page Expiry Enabled · BOOLEAN · HubSpot blogpost</t>
        </is>
      </c>
      <c r="C150" s="26" t="n"/>
      <c r="D150" s="27">
        <f>IF(AND($C150="x",$A150&lt;&gt;""),$A150,"")</f>
        <v/>
      </c>
    </row>
    <row r="151">
      <c r="A151" s="25" t="inlineStr">
        <is>
          <t>blogpost_page_expiry_redirect_id</t>
        </is>
      </c>
      <c r="B151" s="29" t="inlineStr">
        <is>
          <t>Blog Post Page Expiry Redirect ID · NUMERIC · HubSpot blogpost</t>
        </is>
      </c>
      <c r="C151" s="26" t="n"/>
      <c r="D151" s="27">
        <f>IF(AND($C151="x",$A151&lt;&gt;""),$A151,"")</f>
        <v/>
      </c>
    </row>
    <row r="152">
      <c r="A152" s="25" t="inlineStr">
        <is>
          <t>blogpost_page_expiry_redirect_url</t>
        </is>
      </c>
      <c r="B152" s="29" t="inlineStr">
        <is>
          <t>Blog Post Page Expiry Redirect URL · TEXT · HubSpot blogpost</t>
        </is>
      </c>
      <c r="C152" s="26" t="n"/>
      <c r="D152" s="27">
        <f>IF(AND($C152="x",$A152&lt;&gt;""),$A152,"")</f>
        <v/>
      </c>
    </row>
    <row r="153">
      <c r="A153" s="25" t="inlineStr">
        <is>
          <t>blogpost_password</t>
        </is>
      </c>
      <c r="B153" s="29" t="inlineStr">
        <is>
          <t>Blog Post Password · TEXT · HubSpot blogpost</t>
        </is>
      </c>
      <c r="C153" s="26" t="n"/>
      <c r="D153" s="27">
        <f>IF(AND($C153="x",$A153&lt;&gt;""),$A153,"")</f>
        <v/>
      </c>
    </row>
    <row r="154">
      <c r="A154" s="25" t="inlineStr">
        <is>
          <t>blogpost_post_body</t>
        </is>
      </c>
      <c r="B154" s="29" t="inlineStr">
        <is>
          <t>Blog Post Post Body · TEXT · HubSpot blogpost</t>
        </is>
      </c>
      <c r="C154" s="26" t="n"/>
      <c r="D154" s="27">
        <f>IF(AND($C154="x",$A154&lt;&gt;""),$A154,"")</f>
        <v/>
      </c>
    </row>
    <row r="155">
      <c r="A155" s="25" t="inlineStr">
        <is>
          <t>blogpost_post_summary</t>
        </is>
      </c>
      <c r="B155" s="29" t="inlineStr">
        <is>
          <t>Blog Post Post Summary · TEXT · HubSpot blogpost</t>
        </is>
      </c>
      <c r="C155" s="26" t="n"/>
      <c r="D155" s="27">
        <f>IF(AND($C155="x",$A155&lt;&gt;""),$A155,"")</f>
        <v/>
      </c>
    </row>
    <row r="156">
      <c r="A156" s="25" t="inlineStr">
        <is>
          <t>blogpost_public_access_rules</t>
        </is>
      </c>
      <c r="B156" s="29" t="inlineStr">
        <is>
          <t>Blog Post Public Access Rules · TEXT · HubSpot blogpost</t>
        </is>
      </c>
      <c r="C156" s="26" t="n"/>
      <c r="D156" s="27">
        <f>IF(AND($C156="x",$A156&lt;&gt;""),$A156,"")</f>
        <v/>
      </c>
    </row>
    <row r="157">
      <c r="A157" s="25" t="inlineStr">
        <is>
          <t>blogpost_public_access_rules_enabled</t>
        </is>
      </c>
      <c r="B157" s="29" t="inlineStr">
        <is>
          <t>Blog Post Public Access Rules Enabled · BOOLEAN · HubSpot blogpost</t>
        </is>
      </c>
      <c r="C157" s="26" t="n"/>
      <c r="D157" s="27">
        <f>IF(AND($C157="x",$A157&lt;&gt;""),$A157,"")</f>
        <v/>
      </c>
    </row>
    <row r="158">
      <c r="A158" s="25" t="inlineStr">
        <is>
          <t>blogpost_publish_date</t>
        </is>
      </c>
      <c r="B158" s="29" t="inlineStr">
        <is>
          <t>Blog Post Published At · TIMESTAMP · HubSpot blogpost</t>
        </is>
      </c>
      <c r="C158" s="26" t="n"/>
      <c r="D158" s="27">
        <f>IF(AND($C158="x",$A158&lt;&gt;""),$A158,"")</f>
        <v/>
      </c>
    </row>
    <row r="159">
      <c r="A159" s="25" t="inlineStr">
        <is>
          <t>blogpost_publish_immediately</t>
        </is>
      </c>
      <c r="B159" s="29" t="inlineStr">
        <is>
          <t>Blog Post Publish Immediately · BOOLEAN · HubSpot blogpost</t>
        </is>
      </c>
      <c r="C159" s="26" t="n"/>
      <c r="D159" s="27">
        <f>IF(AND($C159="x",$A159&lt;&gt;""),$A159,"")</f>
        <v/>
      </c>
    </row>
    <row r="160">
      <c r="A160" s="25" t="inlineStr">
        <is>
          <t>blogpost_rss_body</t>
        </is>
      </c>
      <c r="B160" s="29" t="inlineStr">
        <is>
          <t>Blog Post RSS Body · TEXT · HubSpot blogpost</t>
        </is>
      </c>
      <c r="C160" s="26" t="n"/>
      <c r="D160" s="27">
        <f>IF(AND($C160="x",$A160&lt;&gt;""),$A160,"")</f>
        <v/>
      </c>
    </row>
    <row r="161">
      <c r="A161" s="25" t="inlineStr">
        <is>
          <t>blogpost_rss_summary</t>
        </is>
      </c>
      <c r="B161" s="29" t="inlineStr">
        <is>
          <t>Blog Post RSS Summary · TEXT · HubSpot blogpost</t>
        </is>
      </c>
      <c r="C161" s="26" t="n"/>
      <c r="D161" s="27">
        <f>IF(AND($C161="x",$A161&lt;&gt;""),$A161,"")</f>
        <v/>
      </c>
    </row>
    <row r="162">
      <c r="A162" s="25" t="inlineStr">
        <is>
          <t>blogpost_slug</t>
        </is>
      </c>
      <c r="B162" s="29" t="inlineStr">
        <is>
          <t>Blog Post Slug · TEXT · HubSpot blogpost</t>
        </is>
      </c>
      <c r="C162" s="26" t="n"/>
      <c r="D162" s="27">
        <f>IF(AND($C162="x",$A162&lt;&gt;""),$A162,"")</f>
        <v/>
      </c>
    </row>
    <row r="163">
      <c r="A163" s="25" t="inlineStr">
        <is>
          <t>blogpost_state</t>
        </is>
      </c>
      <c r="B163" s="29" t="inlineStr">
        <is>
          <t>Blog Post State · TEXT · HubSpot blogpost</t>
        </is>
      </c>
      <c r="C163" s="26" t="n"/>
      <c r="D163" s="27">
        <f>IF(AND($C163="x",$A163&lt;&gt;""),$A163,"")</f>
        <v/>
      </c>
    </row>
    <row r="164">
      <c r="A164" s="25" t="inlineStr">
        <is>
          <t>blogpost_tag_ids</t>
        </is>
      </c>
      <c r="B164" s="29" t="inlineStr">
        <is>
          <t>Blog Post Tag IDs · TEXT · HubSpot blogpost</t>
        </is>
      </c>
      <c r="C164" s="26" t="n"/>
      <c r="D164" s="27">
        <f>IF(AND($C164="x",$A164&lt;&gt;""),$A164,"")</f>
        <v/>
      </c>
    </row>
    <row r="165">
      <c r="A165" s="25" t="inlineStr">
        <is>
          <t>blogpost_theme_settings_values</t>
        </is>
      </c>
      <c r="B165" s="29" t="inlineStr">
        <is>
          <t>Blog Post Theme Settings Values · TEXT · HubSpot blogpost</t>
        </is>
      </c>
      <c r="C165" s="26" t="n"/>
      <c r="D165" s="27">
        <f>IF(AND($C165="x",$A165&lt;&gt;""),$A165,"")</f>
        <v/>
      </c>
    </row>
    <row r="166">
      <c r="A166" s="25" t="inlineStr">
        <is>
          <t>blogpost_translated_from_id</t>
        </is>
      </c>
      <c r="B166" s="29" t="inlineStr">
        <is>
          <t>Blog Post Translated From ID · TEXT · HubSpot blogpost</t>
        </is>
      </c>
      <c r="C166" s="26" t="n"/>
      <c r="D166" s="27">
        <f>IF(AND($C166="x",$A166&lt;&gt;""),$A166,"")</f>
        <v/>
      </c>
    </row>
    <row r="167">
      <c r="A167" s="25" t="inlineStr">
        <is>
          <t>blogpost_translations</t>
        </is>
      </c>
      <c r="B167" s="29" t="inlineStr">
        <is>
          <t>Blog Post Translations · TEXT · HubSpot blogpost</t>
        </is>
      </c>
      <c r="C167" s="26" t="n"/>
      <c r="D167" s="27">
        <f>IF(AND($C167="x",$A167&lt;&gt;""),$A167,"")</f>
        <v/>
      </c>
    </row>
    <row r="168">
      <c r="A168" s="25" t="inlineStr">
        <is>
          <t>blogpost_updated</t>
        </is>
      </c>
      <c r="B168" s="29" t="inlineStr">
        <is>
          <t>Blog Post Updated At · TIMESTAMP · HubSpot blogpost</t>
        </is>
      </c>
      <c r="C168" s="26" t="n"/>
      <c r="D168" s="27">
        <f>IF(AND($C168="x",$A168&lt;&gt;""),$A168,"")</f>
        <v/>
      </c>
    </row>
    <row r="169">
      <c r="A169" s="25" t="inlineStr">
        <is>
          <t>blogpost_updated_by_id</t>
        </is>
      </c>
      <c r="B169" s="29" t="inlineStr">
        <is>
          <t>Blog Post Updated By ID · TEXT · HubSpot blogpost</t>
        </is>
      </c>
      <c r="C169" s="26" t="n"/>
      <c r="D169" s="27">
        <f>IF(AND($C169="x",$A169&lt;&gt;""),$A169,"")</f>
        <v/>
      </c>
    </row>
    <row r="170">
      <c r="A170" s="25" t="inlineStr">
        <is>
          <t>blogpost_url</t>
        </is>
      </c>
      <c r="B170" s="29" t="inlineStr">
        <is>
          <t>Blog Post URL · TEXT · HubSpot blogpost</t>
        </is>
      </c>
      <c r="C170" s="26" t="n"/>
      <c r="D170" s="27">
        <f>IF(AND($C170="x",$A170&lt;&gt;""),$A170,"")</f>
        <v/>
      </c>
    </row>
    <row r="171">
      <c r="A171" s="25" t="inlineStr">
        <is>
          <t>blogpost_use_featured_image</t>
        </is>
      </c>
      <c r="B171" s="29" t="inlineStr">
        <is>
          <t>Blog Post Use Featured Image · BOOLEAN · HubSpot blogpost</t>
        </is>
      </c>
      <c r="C171" s="26" t="n"/>
      <c r="D171" s="27">
        <f>IF(AND($C171="x",$A171&lt;&gt;""),$A171,"")</f>
        <v/>
      </c>
    </row>
    <row r="172">
      <c r="A172" s="25" t="inlineStr">
        <is>
          <t>blogpost_widget_containers</t>
        </is>
      </c>
      <c r="B172" s="29" t="inlineStr">
        <is>
          <t>Blog Post Widget Containers · TEXT · HubSpot blogpost</t>
        </is>
      </c>
      <c r="C172" s="26" t="n"/>
      <c r="D172" s="27">
        <f>IF(AND($C172="x",$A172&lt;&gt;""),$A172,"")</f>
        <v/>
      </c>
    </row>
    <row r="173">
      <c r="A173" s="25" t="inlineStr">
        <is>
          <t>blogpost_widgets</t>
        </is>
      </c>
      <c r="B173" s="29" t="inlineStr">
        <is>
          <t>Blog Post Widgets · TEXT · HubSpot blogpost</t>
        </is>
      </c>
      <c r="C173" s="26" t="n"/>
      <c r="D173" s="27">
        <f>IF(AND($C173="x",$A173&lt;&gt;""),$A173,"")</f>
        <v/>
      </c>
    </row>
    <row r="174">
      <c r="A174" s="25" t="inlineStr">
        <is>
          <t>calls_count</t>
        </is>
      </c>
      <c r="B174" s="29" t="inlineStr">
        <is>
          <t>Calls count · NUMERIC · HubSpot calls</t>
        </is>
      </c>
      <c r="C174" s="26" t="n"/>
      <c r="D174" s="27">
        <f>IF(AND($C174="x",$A174&lt;&gt;""),$A174,"")</f>
        <v/>
      </c>
    </row>
    <row r="175">
      <c r="A175" s="25" t="inlineStr">
        <is>
          <t>calls_hs_activity_type</t>
        </is>
      </c>
      <c r="B175" s="29" t="inlineStr">
        <is>
          <t>Calls Call and meeting type · TEXT · HubSpot calls</t>
        </is>
      </c>
      <c r="C175" s="26" t="n"/>
      <c r="D175" s="27">
        <f>IF(AND($C175="x",$A175&lt;&gt;""),$A175,"")</f>
        <v/>
      </c>
    </row>
    <row r="176">
      <c r="A176" s="25" t="inlineStr">
        <is>
          <t>calls_hs_all_accessible_team_ids</t>
        </is>
      </c>
      <c r="B176" s="29" t="inlineStr">
        <is>
          <t>Calls All teams · TEXT · HubSpot calls</t>
        </is>
      </c>
      <c r="C176" s="26" t="n"/>
      <c r="D176" s="27">
        <f>IF(AND($C176="x",$A176&lt;&gt;""),$A176,"")</f>
        <v/>
      </c>
    </row>
    <row r="177">
      <c r="A177" s="25" t="inlineStr">
        <is>
          <t>calls_hs_all_assigned_business_unit_ids</t>
        </is>
      </c>
      <c r="B177" s="29" t="inlineStr">
        <is>
          <t>Calls Business units · TEXT · HubSpot calls</t>
        </is>
      </c>
      <c r="C177" s="26" t="n"/>
      <c r="D177" s="27">
        <f>IF(AND($C177="x",$A177&lt;&gt;""),$A177,"")</f>
        <v/>
      </c>
    </row>
    <row r="178">
      <c r="A178" s="25" t="inlineStr">
        <is>
          <t>calls_hs_all_owner_ids</t>
        </is>
      </c>
      <c r="B178" s="29" t="inlineStr">
        <is>
          <t>Calls All owner IDs · TEXT · HubSpot calls</t>
        </is>
      </c>
      <c r="C178" s="26" t="n"/>
      <c r="D178" s="27">
        <f>IF(AND($C178="x",$A178&lt;&gt;""),$A178,"")</f>
        <v/>
      </c>
    </row>
    <row r="179">
      <c r="A179" s="25" t="inlineStr">
        <is>
          <t>calls_hs_all_team_ids</t>
        </is>
      </c>
      <c r="B179" s="29" t="inlineStr">
        <is>
          <t>Calls All team IDs · TEXT · HubSpot calls</t>
        </is>
      </c>
      <c r="C179" s="26" t="n"/>
      <c r="D179" s="27">
        <f>IF(AND($C179="x",$A179&lt;&gt;""),$A179,"")</f>
        <v/>
      </c>
    </row>
    <row r="180">
      <c r="A180" s="25" t="inlineStr">
        <is>
          <t>calls_hs_at_mentioned_owner_ids</t>
        </is>
      </c>
      <c r="B180" s="29" t="inlineStr">
        <is>
          <t>Calls At-Mentioned Owner Ids · TEXT · HubSpot calls</t>
        </is>
      </c>
      <c r="C180" s="26" t="n"/>
      <c r="D180" s="27">
        <f>IF(AND($C180="x",$A180&lt;&gt;""),$A180,"")</f>
        <v/>
      </c>
    </row>
    <row r="181">
      <c r="A181" s="25" t="inlineStr">
        <is>
          <t>calls_hs_attachment_ids</t>
        </is>
      </c>
      <c r="B181" s="29" t="inlineStr">
        <is>
          <t>Calls Attached file IDs · TEXT · HubSpot calls</t>
        </is>
      </c>
      <c r="C181" s="26" t="n"/>
      <c r="D181" s="27">
        <f>IF(AND($C181="x",$A181&lt;&gt;""),$A181,"")</f>
        <v/>
      </c>
    </row>
    <row r="182">
      <c r="A182" s="25" t="inlineStr">
        <is>
          <t>calls_hs_body_preview</t>
        </is>
      </c>
      <c r="B182" s="29" t="inlineStr">
        <is>
          <t>Calls Call notes preview · TEXT · HubSpot calls</t>
        </is>
      </c>
      <c r="C182" s="26" t="n"/>
      <c r="D182" s="27">
        <f>IF(AND($C182="x",$A182&lt;&gt;""),$A182,"")</f>
        <v/>
      </c>
    </row>
    <row r="183">
      <c r="A183" s="25" t="inlineStr">
        <is>
          <t>calls_hs_body_preview_html</t>
        </is>
      </c>
      <c r="B183" s="29" t="inlineStr">
        <is>
          <t>Calls HTML Body Preview · TEXT · HubSpot calls</t>
        </is>
      </c>
      <c r="C183" s="26" t="n"/>
      <c r="D183" s="27">
        <f>IF(AND($C183="x",$A183&lt;&gt;""),$A183,"")</f>
        <v/>
      </c>
    </row>
    <row r="184">
      <c r="A184" s="25" t="inlineStr">
        <is>
          <t>calls_hs_body_preview_is_truncated</t>
        </is>
      </c>
      <c r="B184" s="29" t="inlineStr">
        <is>
          <t>Calls Body Preview Truncated · TEXT · HubSpot calls</t>
        </is>
      </c>
      <c r="C184" s="26" t="n"/>
      <c r="D184" s="27">
        <f>IF(AND($C184="x",$A184&lt;&gt;""),$A184,"")</f>
        <v/>
      </c>
    </row>
    <row r="185">
      <c r="A185" s="25" t="inlineStr">
        <is>
          <t>calls_hs_call_app_id</t>
        </is>
      </c>
      <c r="B185" s="29" t="inlineStr">
        <is>
          <t>Calls Integrating App ID · TEXT · HubSpot calls</t>
        </is>
      </c>
      <c r="C185" s="26" t="n"/>
      <c r="D185" s="27">
        <f>IF(AND($C185="x",$A185&lt;&gt;""),$A185,"")</f>
        <v/>
      </c>
    </row>
    <row r="186">
      <c r="A186" s="25" t="inlineStr">
        <is>
          <t>calls_hs_call_authed_url_provider</t>
        </is>
      </c>
      <c r="B186" s="29" t="inlineStr">
        <is>
          <t>Calls Authenticated recording files url provider · TEXT · HubSpot calls</t>
        </is>
      </c>
      <c r="C186" s="26" t="n"/>
      <c r="D186" s="27">
        <f>IF(AND($C186="x",$A186&lt;&gt;""),$A186,"")</f>
        <v/>
      </c>
    </row>
    <row r="187">
      <c r="A187" s="25" t="inlineStr">
        <is>
          <t>calls_hs_call_body</t>
        </is>
      </c>
      <c r="B187" s="29" t="inlineStr">
        <is>
          <t>Calls Call notes · TEXT · HubSpot calls</t>
        </is>
      </c>
      <c r="C187" s="26" t="n"/>
      <c r="D187" s="27">
        <f>IF(AND($C187="x",$A187&lt;&gt;""),$A187,"")</f>
        <v/>
      </c>
    </row>
    <row r="188">
      <c r="A188" s="25" t="inlineStr">
        <is>
          <t>calls_hs_call_callee_object_id</t>
        </is>
      </c>
      <c r="B188" s="29" t="inlineStr">
        <is>
          <t>Calls Callee object ID · TEXT · HubSpot calls</t>
        </is>
      </c>
      <c r="C188" s="26" t="n"/>
      <c r="D188" s="27">
        <f>IF(AND($C188="x",$A188&lt;&gt;""),$A188,"")</f>
        <v/>
      </c>
    </row>
    <row r="189">
      <c r="A189" s="25" t="inlineStr">
        <is>
          <t>calls_hs_call_callee_object_type</t>
        </is>
      </c>
      <c r="B189" s="29" t="inlineStr">
        <is>
          <t>Calls Callee object type · TEXT · HubSpot calls</t>
        </is>
      </c>
      <c r="C189" s="26" t="n"/>
      <c r="D189" s="27">
        <f>IF(AND($C189="x",$A189&lt;&gt;""),$A189,"")</f>
        <v/>
      </c>
    </row>
    <row r="190">
      <c r="A190" s="25" t="inlineStr">
        <is>
          <t>calls_hs_call_deal_stage_during_call</t>
        </is>
      </c>
      <c r="B190" s="29" t="inlineStr">
        <is>
          <t>Calls Deal Stage During Call · TEXT · HubSpot calls</t>
        </is>
      </c>
      <c r="C190" s="26" t="n"/>
      <c r="D190" s="27">
        <f>IF(AND($C190="x",$A190&lt;&gt;""),$A190,"")</f>
        <v/>
      </c>
    </row>
    <row r="191">
      <c r="A191" s="25" t="inlineStr">
        <is>
          <t>calls_hs_call_direction</t>
        </is>
      </c>
      <c r="B191" s="29" t="inlineStr">
        <is>
          <t>Calls Call direction · TEXT · HubSpot calls</t>
        </is>
      </c>
      <c r="C191" s="26" t="n"/>
      <c r="D191" s="27">
        <f>IF(AND($C191="x",$A191&lt;&gt;""),$A191,"")</f>
        <v/>
      </c>
    </row>
    <row r="192">
      <c r="A192" s="25" t="inlineStr">
        <is>
          <t>calls_hs_call_disposition</t>
        </is>
      </c>
      <c r="B192" s="29" t="inlineStr">
        <is>
          <t>Calls Call outcome · TEXT · HubSpot calls</t>
        </is>
      </c>
      <c r="C192" s="26" t="n"/>
      <c r="D192" s="27">
        <f>IF(AND($C192="x",$A192&lt;&gt;""),$A192,"")</f>
        <v/>
      </c>
    </row>
    <row r="193">
      <c r="A193" s="25" t="inlineStr">
        <is>
          <t>calls_hs_call_duration</t>
        </is>
      </c>
      <c r="B193" s="29" t="inlineStr">
        <is>
          <t>Calls Call duration · NUMERIC · HubSpot calls</t>
        </is>
      </c>
      <c r="C193" s="26" t="n"/>
      <c r="D193" s="27">
        <f>IF(AND($C193="x",$A193&lt;&gt;""),$A193,"")</f>
        <v/>
      </c>
    </row>
    <row r="194">
      <c r="A194" s="25" t="inlineStr">
        <is>
          <t>calls_hs_call_external_account_id</t>
        </is>
      </c>
      <c r="B194" s="29" t="inlineStr">
        <is>
          <t>Calls External Account ID · TEXT · HubSpot calls</t>
        </is>
      </c>
      <c r="C194" s="26" t="n"/>
      <c r="D194" s="27">
        <f>IF(AND($C194="x",$A194&lt;&gt;""),$A194,"")</f>
        <v/>
      </c>
    </row>
    <row r="195">
      <c r="A195" s="25" t="inlineStr">
        <is>
          <t>calls_hs_call_external_id</t>
        </is>
      </c>
      <c r="B195" s="29" t="inlineStr">
        <is>
          <t>Calls External ID · TEXT · HubSpot calls</t>
        </is>
      </c>
      <c r="C195" s="26" t="n"/>
      <c r="D195" s="27">
        <f>IF(AND($C195="x",$A195&lt;&gt;""),$A195,"")</f>
        <v/>
      </c>
    </row>
    <row r="196">
      <c r="A196" s="25" t="inlineStr">
        <is>
          <t>calls_hs_call_from_number</t>
        </is>
      </c>
      <c r="B196" s="29" t="inlineStr">
        <is>
          <t>Calls From number · TEXT · HubSpot calls</t>
        </is>
      </c>
      <c r="C196" s="26" t="n"/>
      <c r="D196" s="27">
        <f>IF(AND($C196="x",$A196&lt;&gt;""),$A196,"")</f>
        <v/>
      </c>
    </row>
    <row r="197">
      <c r="A197" s="25" t="inlineStr">
        <is>
          <t>calls_hs_call_from_number_nickname</t>
        </is>
      </c>
      <c r="B197" s="29" t="inlineStr">
        <is>
          <t>Calls From Number Name · TEXT · HubSpot calls</t>
        </is>
      </c>
      <c r="C197" s="26" t="n"/>
      <c r="D197" s="27">
        <f>IF(AND($C197="x",$A197&lt;&gt;""),$A197,"")</f>
        <v/>
      </c>
    </row>
    <row r="198">
      <c r="A198" s="25" t="inlineStr">
        <is>
          <t>calls_hs_call_has_transcript</t>
        </is>
      </c>
      <c r="B198" s="29" t="inlineStr">
        <is>
          <t>Calls Transcript Available · BOOLEAN · HubSpot calls</t>
        </is>
      </c>
      <c r="C198" s="26" t="n"/>
      <c r="D198" s="27">
        <f>IF(AND($C198="x",$A198&lt;&gt;""),$A198,"")</f>
        <v/>
      </c>
    </row>
    <row r="199">
      <c r="A199" s="25" t="inlineStr">
        <is>
          <t>calls_hs_call_has_voicemail</t>
        </is>
      </c>
      <c r="B199" s="29" t="inlineStr">
        <is>
          <t>Calls Voicemail Available · BOOLEAN · HubSpot calls</t>
        </is>
      </c>
      <c r="C199" s="26" t="n"/>
      <c r="D199" s="27">
        <f>IF(AND($C199="x",$A199&lt;&gt;""),$A199,"")</f>
        <v/>
      </c>
    </row>
    <row r="200">
      <c r="A200" s="25" t="inlineStr">
        <is>
          <t>calls_hs_call_meeting_id</t>
        </is>
      </c>
      <c r="B200" s="29" t="inlineStr">
        <is>
          <t>Calls Meeting ID · TEXT · HubSpot calls</t>
        </is>
      </c>
      <c r="C200" s="26" t="n"/>
      <c r="D200" s="27">
        <f>IF(AND($C200="x",$A200&lt;&gt;""),$A200,"")</f>
        <v/>
      </c>
    </row>
    <row r="201">
      <c r="A201" s="25" t="inlineStr">
        <is>
          <t>calls_hs_call_ms_teams_payload</t>
        </is>
      </c>
      <c r="B201" s="29" t="inlineStr">
        <is>
          <t>Calls MsTeams payload · TEXT · HubSpot calls</t>
        </is>
      </c>
      <c r="C201" s="26" t="n"/>
      <c r="D201" s="27">
        <f>IF(AND($C201="x",$A201&lt;&gt;""),$A201,"")</f>
        <v/>
      </c>
    </row>
    <row r="202">
      <c r="A202" s="25" t="inlineStr">
        <is>
          <t>calls_hs_call_primary_deal</t>
        </is>
      </c>
      <c r="B202" s="29" t="inlineStr">
        <is>
          <t>Calls Primary Deal · TEXT · HubSpot calls</t>
        </is>
      </c>
      <c r="C202" s="26" t="n"/>
      <c r="D202" s="27">
        <f>IF(AND($C202="x",$A202&lt;&gt;""),$A202,"")</f>
        <v/>
      </c>
    </row>
    <row r="203">
      <c r="A203" s="25" t="inlineStr">
        <is>
          <t>calls_hs_call_recording_duration</t>
        </is>
      </c>
      <c r="B203" s="29" t="inlineStr">
        <is>
          <t>Calls Recording duration · NUMERIC · HubSpot calls</t>
        </is>
      </c>
      <c r="C203" s="26" t="n"/>
      <c r="D203" s="27">
        <f>IF(AND($C203="x",$A203&lt;&gt;""),$A203,"")</f>
        <v/>
      </c>
    </row>
    <row r="204">
      <c r="A204" s="25" t="inlineStr">
        <is>
          <t>calls_hs_call_recording_url</t>
        </is>
      </c>
      <c r="B204" s="29" t="inlineStr">
        <is>
          <t>Calls Recording URL · TEXT · HubSpot calls</t>
        </is>
      </c>
      <c r="C204" s="26" t="n"/>
      <c r="D204" s="27">
        <f>IF(AND($C204="x",$A204&lt;&gt;""),$A204,"")</f>
        <v/>
      </c>
    </row>
    <row r="205">
      <c r="A205" s="25" t="inlineStr">
        <is>
          <t>calls_hs_call_source</t>
        </is>
      </c>
      <c r="B205" s="29" t="inlineStr">
        <is>
          <t>Calls Call Source · TEXT · HubSpot calls</t>
        </is>
      </c>
      <c r="C205" s="26" t="n"/>
      <c r="D205" s="27">
        <f>IF(AND($C205="x",$A205&lt;&gt;""),$A205,"")</f>
        <v/>
      </c>
    </row>
    <row r="206">
      <c r="A206" s="25" t="inlineStr">
        <is>
          <t>calls_hs_call_status</t>
        </is>
      </c>
      <c r="B206" s="29" t="inlineStr">
        <is>
          <t>Calls Call status · TEXT · HubSpot calls</t>
        </is>
      </c>
      <c r="C206" s="26" t="n"/>
      <c r="D206" s="27">
        <f>IF(AND($C206="x",$A206&lt;&gt;""),$A206,"")</f>
        <v/>
      </c>
    </row>
    <row r="207">
      <c r="A207" s="25" t="inlineStr">
        <is>
          <t>calls_hs_call_suggested_next_actions</t>
        </is>
      </c>
      <c r="B207" s="29" t="inlineStr">
        <is>
          <t>Calls Call suggested next actions · TEXT · HubSpot calls</t>
        </is>
      </c>
      <c r="C207" s="26" t="n"/>
      <c r="D207" s="27">
        <f>IF(AND($C207="x",$A207&lt;&gt;""),$A207,"")</f>
        <v/>
      </c>
    </row>
    <row r="208">
      <c r="A208" s="25" t="inlineStr">
        <is>
          <t>calls_hs_call_summary</t>
        </is>
      </c>
      <c r="B208" s="29" t="inlineStr">
        <is>
          <t>Calls Call summary · TEXT · HubSpot calls</t>
        </is>
      </c>
      <c r="C208" s="26" t="n"/>
      <c r="D208" s="27">
        <f>IF(AND($C208="x",$A208&lt;&gt;""),$A208,"")</f>
        <v/>
      </c>
    </row>
    <row r="209">
      <c r="A209" s="25" t="inlineStr">
        <is>
          <t>calls_hs_call_summary_execution_id</t>
        </is>
      </c>
      <c r="B209" s="29" t="inlineStr">
        <is>
          <t>Calls Call Summary Execution ID · TEXT · HubSpot calls</t>
        </is>
      </c>
      <c r="C209" s="26" t="n"/>
      <c r="D209" s="27">
        <f>IF(AND($C209="x",$A209&lt;&gt;""),$A209,"")</f>
        <v/>
      </c>
    </row>
    <row r="210">
      <c r="A210" s="25" t="inlineStr">
        <is>
          <t>calls_hs_call_title</t>
        </is>
      </c>
      <c r="B210" s="29" t="inlineStr">
        <is>
          <t>Calls Call Title · TEXT · HubSpot calls</t>
        </is>
      </c>
      <c r="C210" s="26" t="n"/>
      <c r="D210" s="27">
        <f>IF(AND($C210="x",$A210&lt;&gt;""),$A210,"")</f>
        <v/>
      </c>
    </row>
    <row r="211">
      <c r="A211" s="25" t="inlineStr">
        <is>
          <t>calls_hs_call_to_number</t>
        </is>
      </c>
      <c r="B211" s="29" t="inlineStr">
        <is>
          <t>Calls To Number · TEXT · HubSpot calls</t>
        </is>
      </c>
      <c r="C211" s="26" t="n"/>
      <c r="D211" s="27">
        <f>IF(AND($C211="x",$A211&lt;&gt;""),$A211,"")</f>
        <v/>
      </c>
    </row>
    <row r="212">
      <c r="A212" s="25" t="inlineStr">
        <is>
          <t>calls_hs_call_to_number_nickname</t>
        </is>
      </c>
      <c r="B212" s="29" t="inlineStr">
        <is>
          <t>Calls To Number Name · TEXT · HubSpot calls</t>
        </is>
      </c>
      <c r="C212" s="26" t="n"/>
      <c r="D212" s="27">
        <f>IF(AND($C212="x",$A212&lt;&gt;""),$A212,"")</f>
        <v/>
      </c>
    </row>
    <row r="213">
      <c r="A213" s="25" t="inlineStr">
        <is>
          <t>calls_hs_call_transcript_audio_num_channels</t>
        </is>
      </c>
      <c r="B213" s="29" t="inlineStr">
        <is>
          <t>Calls Call Transcript Audio Channel Count · NUMERIC · HubSpot calls</t>
        </is>
      </c>
      <c r="C213" s="26" t="n"/>
      <c r="D213" s="27">
        <f>IF(AND($C213="x",$A213&lt;&gt;""),$A213,"")</f>
        <v/>
      </c>
    </row>
    <row r="214">
      <c r="A214" s="25" t="inlineStr">
        <is>
          <t>calls_hs_call_transcript_tracked_terms</t>
        </is>
      </c>
      <c r="B214" s="29" t="inlineStr">
        <is>
          <t>Calls Tracked terms · TEXT · HubSpot calls</t>
        </is>
      </c>
      <c r="C214" s="26" t="n"/>
      <c r="D214" s="27">
        <f>IF(AND($C214="x",$A214&lt;&gt;""),$A214,"")</f>
        <v/>
      </c>
    </row>
    <row r="215">
      <c r="A215" s="25" t="inlineStr">
        <is>
          <t>calls_hs_call_transcription_id</t>
        </is>
      </c>
      <c r="B215" s="29" t="inlineStr">
        <is>
          <t>Calls Call transcription ID · TEXT · HubSpot calls</t>
        </is>
      </c>
      <c r="C215" s="26" t="n"/>
      <c r="D215" s="27">
        <f>IF(AND($C215="x",$A215&lt;&gt;""),$A215,"")</f>
        <v/>
      </c>
    </row>
    <row r="216">
      <c r="A216" s="25" t="inlineStr">
        <is>
          <t>calls_hs_call_video_meeting_type</t>
        </is>
      </c>
      <c r="B216" s="29" t="inlineStr">
        <is>
          <t>Calls Call video meeting type · TEXT · HubSpot calls</t>
        </is>
      </c>
      <c r="C216" s="26" t="n"/>
      <c r="D216" s="27">
        <f>IF(AND($C216="x",$A216&lt;&gt;""),$A216,"")</f>
        <v/>
      </c>
    </row>
    <row r="217">
      <c r="A217" s="25" t="inlineStr">
        <is>
          <t>calls_hs_call_video_recording_url</t>
        </is>
      </c>
      <c r="B217" s="29" t="inlineStr">
        <is>
          <t>Calls Video url · TEXT · HubSpot calls</t>
        </is>
      </c>
      <c r="C217" s="26" t="n"/>
      <c r="D217" s="27">
        <f>IF(AND($C217="x",$A217&lt;&gt;""),$A217,"")</f>
        <v/>
      </c>
    </row>
    <row r="218">
      <c r="A218" s="25" t="inlineStr">
        <is>
          <t>calls_hs_call_zoom_meeting_uuid</t>
        </is>
      </c>
      <c r="B218" s="29" t="inlineStr">
        <is>
          <t>Calls Unique Zoom Meeting ID · TEXT · HubSpot calls</t>
        </is>
      </c>
      <c r="C218" s="26" t="n"/>
      <c r="D218" s="27">
        <f>IF(AND($C218="x",$A218&lt;&gt;""),$A218,"")</f>
        <v/>
      </c>
    </row>
    <row r="219">
      <c r="A219" s="25" t="inlineStr">
        <is>
          <t>calls_hs_calls_service_call_id</t>
        </is>
      </c>
      <c r="B219" s="29" t="inlineStr">
        <is>
          <t>Calls Service Call ID · TEXT · HubSpot calls</t>
        </is>
      </c>
      <c r="C219" s="26" t="n"/>
      <c r="D219" s="27">
        <f>IF(AND($C219="x",$A219&lt;&gt;""),$A219,"")</f>
        <v/>
      </c>
    </row>
    <row r="220">
      <c r="A220" s="25" t="inlineStr">
        <is>
          <t>calls_hs_connected_count</t>
        </is>
      </c>
      <c r="B220" s="29" t="inlineStr">
        <is>
          <t>Calls Connected count · NUMERIC · HubSpot calls</t>
        </is>
      </c>
      <c r="C220" s="26" t="n"/>
      <c r="D220" s="27">
        <f>IF(AND($C220="x",$A220&lt;&gt;""),$A220,"")</f>
        <v/>
      </c>
    </row>
    <row r="221">
      <c r="A221" s="25" t="inlineStr">
        <is>
          <t>calls_hs_created_by</t>
        </is>
      </c>
      <c r="B221" s="29" t="inlineStr">
        <is>
          <t>Calls Activity created by · TEXT · HubSpot calls</t>
        </is>
      </c>
      <c r="C221" s="26" t="n"/>
      <c r="D221" s="27">
        <f>IF(AND($C221="x",$A221&lt;&gt;""),$A221,"")</f>
        <v/>
      </c>
    </row>
    <row r="222">
      <c r="A222" s="25" t="inlineStr">
        <is>
          <t>calls_hs_created_by_user_id</t>
        </is>
      </c>
      <c r="B222" s="29" t="inlineStr">
        <is>
          <t>Calls Created by user ID · TEXT · HubSpot calls</t>
        </is>
      </c>
      <c r="C222" s="26" t="n"/>
      <c r="D222" s="27">
        <f>IF(AND($C222="x",$A222&lt;&gt;""),$A222,"")</f>
        <v/>
      </c>
    </row>
    <row r="223">
      <c r="A223" s="25" t="inlineStr">
        <is>
          <t>calls_hs_createdate</t>
        </is>
      </c>
      <c r="B223" s="29" t="inlineStr">
        <is>
          <t>Calls Create date · DATE · HubSpot calls</t>
        </is>
      </c>
      <c r="C223" s="26" t="n"/>
      <c r="D223" s="27">
        <f>IF(AND($C223="x",$A223&lt;&gt;""),$A223,"")</f>
        <v/>
      </c>
    </row>
    <row r="224">
      <c r="A224" s="25" t="inlineStr">
        <is>
          <t>calls_hs_engagement_source</t>
        </is>
      </c>
      <c r="B224" s="29" t="inlineStr">
        <is>
          <t>Calls Engagement Source · TEXT · HubSpot calls</t>
        </is>
      </c>
      <c r="C224" s="26" t="n"/>
      <c r="D224" s="27">
        <f>IF(AND($C224="x",$A224&lt;&gt;""),$A224,"")</f>
        <v/>
      </c>
    </row>
    <row r="225">
      <c r="A225" s="25" t="inlineStr">
        <is>
          <t>calls_hs_engagement_source_id</t>
        </is>
      </c>
      <c r="B225" s="29" t="inlineStr">
        <is>
          <t>Calls Engagement Source ID · TEXT · HubSpot calls</t>
        </is>
      </c>
      <c r="C225" s="26" t="n"/>
      <c r="D225" s="27">
        <f>IF(AND($C225="x",$A225&lt;&gt;""),$A225,"")</f>
        <v/>
      </c>
    </row>
    <row r="226">
      <c r="A226" s="25" t="inlineStr">
        <is>
          <t>calls_hs_follow_up_action</t>
        </is>
      </c>
      <c r="B226" s="29" t="inlineStr">
        <is>
          <t>Calls Follow up action · TEXT · HubSpot calls</t>
        </is>
      </c>
      <c r="C226" s="26" t="n"/>
      <c r="D226" s="27">
        <f>IF(AND($C226="x",$A226&lt;&gt;""),$A226,"")</f>
        <v/>
      </c>
    </row>
    <row r="227">
      <c r="A227" s="25" t="inlineStr">
        <is>
          <t>calls_hs_gdpr_deleted</t>
        </is>
      </c>
      <c r="B227" s="29" t="inlineStr">
        <is>
          <t>Calls GDPR deleted · BOOLEAN · HubSpot calls</t>
        </is>
      </c>
      <c r="C227" s="26" t="n"/>
      <c r="D227" s="27">
        <f>IF(AND($C227="x",$A227&lt;&gt;""),$A227,"")</f>
        <v/>
      </c>
    </row>
    <row r="228">
      <c r="A228" s="25" t="inlineStr">
        <is>
          <t>calls_hs_lastmodifieddate</t>
        </is>
      </c>
      <c r="B228" s="29" t="inlineStr">
        <is>
          <t>Calls Last modified date · DATE · HubSpot calls</t>
        </is>
      </c>
      <c r="C228" s="26" t="n"/>
      <c r="D228" s="27">
        <f>IF(AND($C228="x",$A228&lt;&gt;""),$A228,"")</f>
        <v/>
      </c>
    </row>
    <row r="229">
      <c r="A229" s="25" t="inlineStr">
        <is>
          <t>calls_hs_merged_object_ids</t>
        </is>
      </c>
      <c r="B229" s="29" t="inlineStr">
        <is>
          <t>Calls Merged record IDs · TEXT · HubSpot calls</t>
        </is>
      </c>
      <c r="C229" s="26" t="n"/>
      <c r="D229" s="27">
        <f>IF(AND($C229="x",$A229&lt;&gt;""),$A229,"")</f>
        <v/>
      </c>
    </row>
    <row r="230">
      <c r="A230" s="25" t="inlineStr">
        <is>
          <t>calls_hs_modified_by</t>
        </is>
      </c>
      <c r="B230" s="29" t="inlineStr">
        <is>
          <t>Calls Updated by · NUMERIC · HubSpot calls</t>
        </is>
      </c>
      <c r="C230" s="26" t="n"/>
      <c r="D230" s="27">
        <f>IF(AND($C230="x",$A230&lt;&gt;""),$A230,"")</f>
        <v/>
      </c>
    </row>
    <row r="231">
      <c r="A231" s="25" t="inlineStr">
        <is>
          <t>calls_hs_object_id</t>
        </is>
      </c>
      <c r="B231" s="29" t="inlineStr">
        <is>
          <t>Calls Record ID · TEXT · HubSpot calls</t>
        </is>
      </c>
      <c r="C231" s="26" t="n"/>
      <c r="D231" s="27">
        <f>IF(AND($C231="x",$A231&lt;&gt;""),$A231,"")</f>
        <v/>
      </c>
    </row>
    <row r="232">
      <c r="A232" s="25" t="inlineStr">
        <is>
          <t>calls_hs_object_source</t>
        </is>
      </c>
      <c r="B232" s="29" t="inlineStr">
        <is>
          <t>Calls Record Creation Source · TEXT · HubSpot calls</t>
        </is>
      </c>
      <c r="C232" s="26" t="n"/>
      <c r="D232" s="27">
        <f>IF(AND($C232="x",$A232&lt;&gt;""),$A232,"")</f>
        <v/>
      </c>
    </row>
    <row r="233">
      <c r="A233" s="25" t="inlineStr">
        <is>
          <t>calls_hs_object_source_detail_1</t>
        </is>
      </c>
      <c r="B233" s="29" t="inlineStr">
        <is>
          <t>Calls Record Source Detail 1 · TEXT · HubSpot calls</t>
        </is>
      </c>
      <c r="C233" s="26" t="n"/>
      <c r="D233" s="27">
        <f>IF(AND($C233="x",$A233&lt;&gt;""),$A233,"")</f>
        <v/>
      </c>
    </row>
    <row r="234">
      <c r="A234" s="25" t="inlineStr">
        <is>
          <t>calls_hs_object_source_detail_2</t>
        </is>
      </c>
      <c r="B234" s="29" t="inlineStr">
        <is>
          <t>Calls Record Source Detail 2 · TEXT · HubSpot calls</t>
        </is>
      </c>
      <c r="C234" s="26" t="n"/>
      <c r="D234" s="27">
        <f>IF(AND($C234="x",$A234&lt;&gt;""),$A234,"")</f>
        <v/>
      </c>
    </row>
    <row r="235">
      <c r="A235" s="25" t="inlineStr">
        <is>
          <t>calls_hs_object_source_detail_3</t>
        </is>
      </c>
      <c r="B235" s="29" t="inlineStr">
        <is>
          <t>Calls Record Source Detail 3 · TEXT · HubSpot calls</t>
        </is>
      </c>
      <c r="C235" s="26" t="n"/>
      <c r="D235" s="27">
        <f>IF(AND($C235="x",$A235&lt;&gt;""),$A235,"")</f>
        <v/>
      </c>
    </row>
    <row r="236">
      <c r="A236" s="25" t="inlineStr">
        <is>
          <t>calls_hs_object_source_id</t>
        </is>
      </c>
      <c r="B236" s="29" t="inlineStr">
        <is>
          <t>Calls Record Creation Source ID · TEXT · HubSpot calls</t>
        </is>
      </c>
      <c r="C236" s="26" t="n"/>
      <c r="D236" s="27">
        <f>IF(AND($C236="x",$A236&lt;&gt;""),$A236,"")</f>
        <v/>
      </c>
    </row>
    <row r="237">
      <c r="A237" s="25" t="inlineStr">
        <is>
          <t>calls_hs_object_source_label</t>
        </is>
      </c>
      <c r="B237" s="29" t="inlineStr">
        <is>
          <t>Calls Record Source · TEXT · HubSpot calls</t>
        </is>
      </c>
      <c r="C237" s="26" t="n"/>
      <c r="D237" s="27">
        <f>IF(AND($C237="x",$A237&lt;&gt;""),$A237,"")</f>
        <v/>
      </c>
    </row>
    <row r="238">
      <c r="A238" s="25" t="inlineStr">
        <is>
          <t>calls_hs_object_source_user_id</t>
        </is>
      </c>
      <c r="B238" s="29" t="inlineStr">
        <is>
          <t>Calls Record Creation Source User ID · NUMERIC · HubSpot calls</t>
        </is>
      </c>
      <c r="C238" s="26" t="n"/>
      <c r="D238" s="27">
        <f>IF(AND($C238="x",$A238&lt;&gt;""),$A238,"")</f>
        <v/>
      </c>
    </row>
    <row r="239">
      <c r="A239" s="25" t="inlineStr">
        <is>
          <t>calls_hs_product_name</t>
        </is>
      </c>
      <c r="B239" s="29" t="inlineStr">
        <is>
          <t>Calls Product name · TEXT · HubSpot calls</t>
        </is>
      </c>
      <c r="C239" s="26" t="n"/>
      <c r="D239" s="27">
        <f>IF(AND($C239="x",$A239&lt;&gt;""),$A239,"")</f>
        <v/>
      </c>
    </row>
    <row r="240">
      <c r="A240" s="25" t="inlineStr">
        <is>
          <t>calls_hs_queue_membership_ids</t>
        </is>
      </c>
      <c r="B240" s="29" t="inlineStr">
        <is>
          <t>Calls Queue Memberships · TEXT · HubSpot calls</t>
        </is>
      </c>
      <c r="C240" s="26" t="n"/>
      <c r="D240" s="27">
        <f>IF(AND($C240="x",$A240&lt;&gt;""),$A240,"")</f>
        <v/>
      </c>
    </row>
    <row r="241">
      <c r="A241" s="25" t="inlineStr">
        <is>
          <t>calls_hs_read_only</t>
        </is>
      </c>
      <c r="B241" s="29" t="inlineStr">
        <is>
          <t>Calls Read Only Object · TEXT · HubSpot calls</t>
        </is>
      </c>
      <c r="C241" s="26" t="n"/>
      <c r="D241" s="27">
        <f>IF(AND($C241="x",$A241&lt;&gt;""),$A241,"")</f>
        <v/>
      </c>
    </row>
    <row r="242">
      <c r="A242" s="25" t="inlineStr">
        <is>
          <t>calls_hs_shared_team_ids</t>
        </is>
      </c>
      <c r="B242" s="29" t="inlineStr">
        <is>
          <t>Calls Shared Team IDs · TEXT · HubSpot calls</t>
        </is>
      </c>
      <c r="C242" s="26" t="n"/>
      <c r="D242" s="27">
        <f>IF(AND($C242="x",$A242&lt;&gt;""),$A242,"")</f>
        <v/>
      </c>
    </row>
    <row r="243">
      <c r="A243" s="25" t="inlineStr">
        <is>
          <t>calls_hs_shared_user_ids</t>
        </is>
      </c>
      <c r="B243" s="29" t="inlineStr">
        <is>
          <t>Calls Shared User IDs · TEXT · HubSpot calls</t>
        </is>
      </c>
      <c r="C243" s="26" t="n"/>
      <c r="D243" s="27">
        <f>IF(AND($C243="x",$A243&lt;&gt;""),$A243,"")</f>
        <v/>
      </c>
    </row>
    <row r="244">
      <c r="A244" s="25" t="inlineStr">
        <is>
          <t>calls_hs_timestamp</t>
        </is>
      </c>
      <c r="B244" s="29" t="inlineStr">
        <is>
          <t>Calls Activity date · TIMESTAMP · HubSpot calls</t>
        </is>
      </c>
      <c r="C244" s="26" t="n"/>
      <c r="D244" s="27">
        <f>IF(AND($C244="x",$A244&lt;&gt;""),$A244,"")</f>
        <v/>
      </c>
    </row>
    <row r="245">
      <c r="A245" s="25" t="inlineStr">
        <is>
          <t>calls_hs_unique_creation_key</t>
        </is>
      </c>
      <c r="B245" s="29" t="inlineStr">
        <is>
          <t>Calls Unique creation key · TEXT · HubSpot calls</t>
        </is>
      </c>
      <c r="C245" s="26" t="n"/>
      <c r="D245" s="27">
        <f>IF(AND($C245="x",$A245&lt;&gt;""),$A245,"")</f>
        <v/>
      </c>
    </row>
    <row r="246">
      <c r="A246" s="25" t="inlineStr">
        <is>
          <t>calls_hs_unique_id</t>
        </is>
      </c>
      <c r="B246" s="29" t="inlineStr">
        <is>
          <t>Calls Unique ID · TEXT · HubSpot calls</t>
        </is>
      </c>
      <c r="C246" s="26" t="n"/>
      <c r="D246" s="27">
        <f>IF(AND($C246="x",$A246&lt;&gt;""),$A246,"")</f>
        <v/>
      </c>
    </row>
    <row r="247">
      <c r="A247" s="25" t="inlineStr">
        <is>
          <t>calls_hs_unknown_visitor_conversation</t>
        </is>
      </c>
      <c r="B247" s="29" t="inlineStr">
        <is>
          <t>Calls Unknown Visitor Conversation · TEXT · HubSpot calls</t>
        </is>
      </c>
      <c r="C247" s="26" t="n"/>
      <c r="D247" s="27">
        <f>IF(AND($C247="x",$A247&lt;&gt;""),$A247,"")</f>
        <v/>
      </c>
    </row>
    <row r="248">
      <c r="A248" s="25" t="inlineStr">
        <is>
          <t>calls_hs_updated_by_user_id</t>
        </is>
      </c>
      <c r="B248" s="29" t="inlineStr">
        <is>
          <t>Calls Updated by user ID · NUMERIC · HubSpot calls</t>
        </is>
      </c>
      <c r="C248" s="26" t="n"/>
      <c r="D248" s="27">
        <f>IF(AND($C248="x",$A248&lt;&gt;""),$A248,"")</f>
        <v/>
      </c>
    </row>
    <row r="249">
      <c r="A249" s="25" t="inlineStr">
        <is>
          <t>calls_hs_user_ids_of_all_notification_followers</t>
        </is>
      </c>
      <c r="B249" s="29" t="inlineStr">
        <is>
          <t>Calls User IDs of all notification followers · TEXT · HubSpot calls</t>
        </is>
      </c>
      <c r="C249" s="26" t="n"/>
      <c r="D249" s="27">
        <f>IF(AND($C249="x",$A249&lt;&gt;""),$A249,"")</f>
        <v/>
      </c>
    </row>
    <row r="250">
      <c r="A250" s="25" t="inlineStr">
        <is>
          <t>calls_hs_user_ids_of_all_notification_unfollowers</t>
        </is>
      </c>
      <c r="B250" s="29" t="inlineStr">
        <is>
          <t>Calls User IDs of all notification unfollowers · TEXT · HubSpot calls</t>
        </is>
      </c>
      <c r="C250" s="26" t="n"/>
      <c r="D250" s="27">
        <f>IF(AND($C250="x",$A250&lt;&gt;""),$A250,"")</f>
        <v/>
      </c>
    </row>
    <row r="251">
      <c r="A251" s="25" t="inlineStr">
        <is>
          <t>calls_hs_user_ids_of_all_owners</t>
        </is>
      </c>
      <c r="B251" s="29" t="inlineStr">
        <is>
          <t>Calls User IDs of all owners · TEXT · HubSpot calls</t>
        </is>
      </c>
      <c r="C251" s="26" t="n"/>
      <c r="D251" s="27">
        <f>IF(AND($C251="x",$A251&lt;&gt;""),$A251,"")</f>
        <v/>
      </c>
    </row>
    <row r="252">
      <c r="A252" s="25" t="inlineStr">
        <is>
          <t>calls_hs_voicemail_count</t>
        </is>
      </c>
      <c r="B252" s="29" t="inlineStr">
        <is>
          <t>Calls Voicemail count · NUMERIC · HubSpot calls</t>
        </is>
      </c>
      <c r="C252" s="26" t="n"/>
      <c r="D252" s="27">
        <f>IF(AND($C252="x",$A252&lt;&gt;""),$A252,"")</f>
        <v/>
      </c>
    </row>
    <row r="253">
      <c r="A253" s="25" t="inlineStr">
        <is>
          <t>calls_hs_was_imported</t>
        </is>
      </c>
      <c r="B253" s="29" t="inlineStr">
        <is>
          <t>Calls Performed in an import · TEXT · HubSpot calls</t>
        </is>
      </c>
      <c r="C253" s="26" t="n"/>
      <c r="D253" s="27">
        <f>IF(AND($C253="x",$A253&lt;&gt;""),$A253,"")</f>
        <v/>
      </c>
    </row>
    <row r="254">
      <c r="A254" s="25" t="inlineStr">
        <is>
          <t>calls_hubspot_owner_assigneddate</t>
        </is>
      </c>
      <c r="B254" s="29" t="inlineStr">
        <is>
          <t>Calls Owner Assigned Date · DATE · HubSpot calls</t>
        </is>
      </c>
      <c r="C254" s="26" t="n"/>
      <c r="D254" s="27">
        <f>IF(AND($C254="x",$A254&lt;&gt;""),$A254,"")</f>
        <v/>
      </c>
    </row>
    <row r="255">
      <c r="A255" s="25" t="inlineStr">
        <is>
          <t>calls_hubspot_owner_id</t>
        </is>
      </c>
      <c r="B255" s="29" t="inlineStr">
        <is>
          <t>Calls Activity assigned to · TEXT · HubSpot calls</t>
        </is>
      </c>
      <c r="C255" s="26" t="n"/>
      <c r="D255" s="27">
        <f>IF(AND($C255="x",$A255&lt;&gt;""),$A255,"")</f>
        <v/>
      </c>
    </row>
    <row r="256">
      <c r="A256" s="25" t="inlineStr">
        <is>
          <t>calls_hubspot_team_id</t>
        </is>
      </c>
      <c r="B256" s="29" t="inlineStr">
        <is>
          <t>Calls HubSpot Team ID · TEXT · HubSpot calls</t>
        </is>
      </c>
      <c r="C256" s="26" t="n"/>
      <c r="D256" s="27">
        <f>IF(AND($C256="x",$A256&lt;&gt;""),$A256,"")</f>
        <v/>
      </c>
    </row>
    <row r="257">
      <c r="A257" s="25" t="inlineStr">
        <is>
          <t>campaignemails_active_domain</t>
        </is>
      </c>
      <c r="B257" s="29" t="inlineStr">
        <is>
          <t>Campaign Emails Active domain · TEXT · HubSpot campaignemails</t>
        </is>
      </c>
      <c r="C257" s="26" t="n"/>
      <c r="D257" s="27">
        <f>IF(AND($C257="x",$A257&lt;&gt;""),$A257,"")</f>
        <v/>
      </c>
    </row>
    <row r="258">
      <c r="A258" s="25" t="inlineStr">
        <is>
          <t>campaignemails_archived</t>
        </is>
      </c>
      <c r="B258" s="29" t="inlineStr">
        <is>
          <t>Campaign Emails Archived · BOOLEAN · HubSpot campaignemails</t>
        </is>
      </c>
      <c r="C258" s="26" t="n"/>
      <c r="D258" s="27">
        <f>IF(AND($C258="x",$A258&lt;&gt;""),$A258,"")</f>
        <v/>
      </c>
    </row>
    <row r="259">
      <c r="A259" s="25" t="inlineStr">
        <is>
          <t>campaignemails_business_unit_id</t>
        </is>
      </c>
      <c r="B259" s="29" t="inlineStr">
        <is>
          <t>Campaign Emails Business unit id · TEXT · HubSpot campaignemails</t>
        </is>
      </c>
      <c r="C259" s="26" t="n"/>
      <c r="D259" s="27">
        <f>IF(AND($C259="x",$A259&lt;&gt;""),$A259,"")</f>
        <v/>
      </c>
    </row>
    <row r="260">
      <c r="A260" s="25" t="inlineStr">
        <is>
          <t>campaignemails_campaign_id</t>
        </is>
      </c>
      <c r="B260" s="29" t="inlineStr">
        <is>
          <t>Campaign Emails Campaign ID · TEXT · HubSpot campaignemails</t>
        </is>
      </c>
      <c r="C260" s="26" t="n"/>
      <c r="D260" s="27">
        <f>IF(AND($C260="x",$A260&lt;&gt;""),$A260,"")</f>
        <v/>
      </c>
    </row>
    <row r="261">
      <c r="A261" s="25" t="inlineStr">
        <is>
          <t>campaignemails_campaign_name</t>
        </is>
      </c>
      <c r="B261" s="29" t="inlineStr">
        <is>
          <t>Campaign Emails Campaign Name · TEXT · HubSpot campaignemails</t>
        </is>
      </c>
      <c r="C261" s="26" t="n"/>
      <c r="D261" s="27">
        <f>IF(AND($C261="x",$A261&lt;&gt;""),$A261,"")</f>
        <v/>
      </c>
    </row>
    <row r="262">
      <c r="A262" s="25" t="inlineStr">
        <is>
          <t>campaignemails_campaign_utm</t>
        </is>
      </c>
      <c r="B262" s="29" t="inlineStr">
        <is>
          <t>Campaign Emails Campaign UTM · TEXT · HubSpot campaignemails</t>
        </is>
      </c>
      <c r="C262" s="26" t="n"/>
      <c r="D262" s="27">
        <f>IF(AND($C262="x",$A262&lt;&gt;""),$A262,"")</f>
        <v/>
      </c>
    </row>
    <row r="263">
      <c r="A263" s="25" t="inlineStr">
        <is>
          <t>campaignemails_cloned_from</t>
        </is>
      </c>
      <c r="B263" s="29" t="inlineStr">
        <is>
          <t>Campaign Emails Cloned From · TEXT · HubSpot campaignemails</t>
        </is>
      </c>
      <c r="C263" s="26" t="n"/>
      <c r="D263" s="27">
        <f>IF(AND($C263="x",$A263&lt;&gt;""),$A263,"")</f>
        <v/>
      </c>
    </row>
    <row r="264">
      <c r="A264" s="25" t="inlineStr">
        <is>
          <t>campaignemails_content_plain_text_version</t>
        </is>
      </c>
      <c r="B264" s="29" t="inlineStr">
        <is>
          <t>Campaign Emails Content Plain Text Version · TEXT · HubSpot campaignemails</t>
        </is>
      </c>
      <c r="C264" s="26" t="n"/>
      <c r="D264" s="27">
        <f>IF(AND($C264="x",$A264&lt;&gt;""),$A264,"")</f>
        <v/>
      </c>
    </row>
    <row r="265">
      <c r="A265" s="25" t="inlineStr">
        <is>
          <t>campaignemails_content_template_path</t>
        </is>
      </c>
      <c r="B265" s="29" t="inlineStr">
        <is>
          <t>Campaign Emails Content Template Path · TEXT · HubSpot campaignemails</t>
        </is>
      </c>
      <c r="C265" s="26" t="n"/>
      <c r="D265" s="27">
        <f>IF(AND($C265="x",$A265&lt;&gt;""),$A265,"")</f>
        <v/>
      </c>
    </row>
    <row r="266">
      <c r="A266" s="25" t="inlineStr">
        <is>
          <t>campaignemails_count</t>
        </is>
      </c>
      <c r="B266" s="29" t="inlineStr">
        <is>
          <t>Campaign Emails count · NUMERIC · HubSpot campaignemails</t>
        </is>
      </c>
      <c r="C266" s="26" t="n"/>
      <c r="D266" s="27">
        <f>IF(AND($C266="x",$A266&lt;&gt;""),$A266,"")</f>
        <v/>
      </c>
    </row>
    <row r="267">
      <c r="A267" s="25" t="inlineStr">
        <is>
          <t>campaignemails_created_at</t>
        </is>
      </c>
      <c r="B267" s="29" t="inlineStr">
        <is>
          <t>Campaign Emails Created at · TIMESTAMP · HubSpot campaignemails</t>
        </is>
      </c>
      <c r="C267" s="26" t="n"/>
      <c r="D267" s="27">
        <f>IF(AND($C267="x",$A267&lt;&gt;""),$A267,"")</f>
        <v/>
      </c>
    </row>
    <row r="268">
      <c r="A268" s="25" t="inlineStr">
        <is>
          <t>campaignemails_created_by_id</t>
        </is>
      </c>
      <c r="B268" s="29" t="inlineStr">
        <is>
          <t>Campaign Emails Created by id · TEXT · HubSpot campaignemails</t>
        </is>
      </c>
      <c r="C268" s="26" t="n"/>
      <c r="D268" s="27">
        <f>IF(AND($C268="x",$A268&lt;&gt;""),$A268,"")</f>
        <v/>
      </c>
    </row>
    <row r="269">
      <c r="A269" s="25" t="inlineStr">
        <is>
          <t>campaignemails_deleted_at</t>
        </is>
      </c>
      <c r="B269" s="29" t="inlineStr">
        <is>
          <t>Campaign Emails Deleted at · TIMESTAMP · HubSpot campaignemails</t>
        </is>
      </c>
      <c r="C269" s="26" t="n"/>
      <c r="D269" s="27">
        <f>IF(AND($C269="x",$A269&lt;&gt;""),$A269,"")</f>
        <v/>
      </c>
    </row>
    <row r="270">
      <c r="A270" s="25" t="inlineStr">
        <is>
          <t>campaignemails_email_campaign_group_id</t>
        </is>
      </c>
      <c r="B270" s="29" t="inlineStr">
        <is>
          <t>Campaign Emails Email Campaign Group ID · TEXT · HubSpot campaignemails</t>
        </is>
      </c>
      <c r="C270" s="26" t="n"/>
      <c r="D270" s="27">
        <f>IF(AND($C270="x",$A270&lt;&gt;""),$A270,"")</f>
        <v/>
      </c>
    </row>
    <row r="271">
      <c r="A271" s="25" t="inlineStr">
        <is>
          <t>campaignemails_feedback_survey_id</t>
        </is>
      </c>
      <c r="B271" s="29" t="inlineStr">
        <is>
          <t>Campaign Emails Feedback Survey ID · TEXT · HubSpot campaignemails</t>
        </is>
      </c>
      <c r="C271" s="26" t="n"/>
      <c r="D271" s="27">
        <f>IF(AND($C271="x",$A271&lt;&gt;""),$A271,"")</f>
        <v/>
      </c>
    </row>
    <row r="272">
      <c r="A272" s="25" t="inlineStr">
        <is>
          <t>campaignemails_folder_id</t>
        </is>
      </c>
      <c r="B272" s="29" t="inlineStr">
        <is>
          <t>Campaign Emails Folder ID · TEXT · HubSpot campaignemails</t>
        </is>
      </c>
      <c r="C272" s="26" t="n"/>
      <c r="D272" s="27">
        <f>IF(AND($C272="x",$A272&lt;&gt;""),$A272,"")</f>
        <v/>
      </c>
    </row>
    <row r="273">
      <c r="A273" s="25" t="inlineStr">
        <is>
          <t>campaignemails_from_custom_reply_to</t>
        </is>
      </c>
      <c r="B273" s="29" t="inlineStr">
        <is>
          <t>Campaign Emails From custom reply to · TEXT · HubSpot campaignemails</t>
        </is>
      </c>
      <c r="C273" s="26" t="n"/>
      <c r="D273" s="27">
        <f>IF(AND($C273="x",$A273&lt;&gt;""),$A273,"")</f>
        <v/>
      </c>
    </row>
    <row r="274">
      <c r="A274" s="25" t="inlineStr">
        <is>
          <t>campaignemails_from_from_name</t>
        </is>
      </c>
      <c r="B274" s="29" t="inlineStr">
        <is>
          <t>Campaign Emails From from name · TEXT · HubSpot campaignemails</t>
        </is>
      </c>
      <c r="C274" s="26" t="n"/>
      <c r="D274" s="27">
        <f>IF(AND($C274="x",$A274&lt;&gt;""),$A274,"")</f>
        <v/>
      </c>
    </row>
    <row r="275">
      <c r="A275" s="25" t="inlineStr">
        <is>
          <t>campaignemails_from_reply_to</t>
        </is>
      </c>
      <c r="B275" s="29" t="inlineStr">
        <is>
          <t>Campaign Emails From reply to · TEXT · HubSpot campaignemails</t>
        </is>
      </c>
      <c r="C275" s="26" t="n"/>
      <c r="D275" s="27">
        <f>IF(AND($C275="x",$A275&lt;&gt;""),$A275,"")</f>
        <v/>
      </c>
    </row>
    <row r="276">
      <c r="A276" s="25" t="inlineStr">
        <is>
          <t>campaignemails_id</t>
        </is>
      </c>
      <c r="B276" s="29" t="inlineStr">
        <is>
          <t>Campaign Emails Id · TEXT · HubSpot campaignemails</t>
        </is>
      </c>
      <c r="C276" s="26" t="n"/>
      <c r="D276" s="27">
        <f>IF(AND($C276="x",$A276&lt;&gt;""),$A276,"")</f>
        <v/>
      </c>
    </row>
    <row r="277">
      <c r="A277" s="25" t="inlineStr">
        <is>
          <t>campaignemails_is_published</t>
        </is>
      </c>
      <c r="B277" s="29" t="inlineStr">
        <is>
          <t>Campaign Emails Is published · BOOLEAN · HubSpot campaignemails</t>
        </is>
      </c>
      <c r="C277" s="26" t="n"/>
      <c r="D277" s="27">
        <f>IF(AND($C277="x",$A277&lt;&gt;""),$A277,"")</f>
        <v/>
      </c>
    </row>
    <row r="278">
      <c r="A278" s="25" t="inlineStr">
        <is>
          <t>campaignemails_is_transactional</t>
        </is>
      </c>
      <c r="B278" s="29" t="inlineStr">
        <is>
          <t>Campaign Emails Is transactional · BOOLEAN · HubSpot campaignemails</t>
        </is>
      </c>
      <c r="C278" s="26" t="n"/>
      <c r="D278" s="27">
        <f>IF(AND($C278="x",$A278&lt;&gt;""),$A278,"")</f>
        <v/>
      </c>
    </row>
    <row r="279">
      <c r="A279" s="25" t="inlineStr">
        <is>
          <t>campaignemails_language</t>
        </is>
      </c>
      <c r="B279" s="29" t="inlineStr">
        <is>
          <t>Campaign Emails Language · TEXT · HubSpot campaignemails</t>
        </is>
      </c>
      <c r="C279" s="26" t="n"/>
      <c r="D279" s="27">
        <f>IF(AND($C279="x",$A279&lt;&gt;""),$A279,"")</f>
        <v/>
      </c>
    </row>
    <row r="280">
      <c r="A280" s="25" t="inlineStr">
        <is>
          <t>campaignemails_name</t>
        </is>
      </c>
      <c r="B280" s="29" t="inlineStr">
        <is>
          <t>Campaign Emails Name · TEXT · HubSpot campaignemails</t>
        </is>
      </c>
      <c r="C280" s="26" t="n"/>
      <c r="D280" s="27">
        <f>IF(AND($C280="x",$A280&lt;&gt;""),$A280,"")</f>
        <v/>
      </c>
    </row>
    <row r="281">
      <c r="A281" s="25" t="inlineStr">
        <is>
          <t>campaignemails_publish_date</t>
        </is>
      </c>
      <c r="B281" s="29" t="inlineStr">
        <is>
          <t>Campaign Emails Publish date · TIMESTAMP · HubSpot campaignemails</t>
        </is>
      </c>
      <c r="C281" s="26" t="n"/>
      <c r="D281" s="27">
        <f>IF(AND($C281="x",$A281&lt;&gt;""),$A281,"")</f>
        <v/>
      </c>
    </row>
    <row r="282">
      <c r="A282" s="25" t="inlineStr">
        <is>
          <t>campaignemails_published_at</t>
        </is>
      </c>
      <c r="B282" s="29" t="inlineStr">
        <is>
          <t>Campaign Emails Published At · TIMESTAMP · HubSpot campaignemails</t>
        </is>
      </c>
      <c r="C282" s="26" t="n"/>
      <c r="D282" s="27">
        <f>IF(AND($C282="x",$A282&lt;&gt;""),$A282,"")</f>
        <v/>
      </c>
    </row>
    <row r="283">
      <c r="A283" s="25" t="inlineStr">
        <is>
          <t>campaignemails_published_by_email</t>
        </is>
      </c>
      <c r="B283" s="29" t="inlineStr">
        <is>
          <t>Campaign Emails Published by Email · TEXT · HubSpot campaignemails</t>
        </is>
      </c>
      <c r="C283" s="26" t="n"/>
      <c r="D283" s="27">
        <f>IF(AND($C283="x",$A283&lt;&gt;""),$A283,"")</f>
        <v/>
      </c>
    </row>
    <row r="284">
      <c r="A284" s="25" t="inlineStr">
        <is>
          <t>campaignemails_published_by_id</t>
        </is>
      </c>
      <c r="B284" s="29" t="inlineStr">
        <is>
          <t>Campaign Emails Published by id · TEXT · HubSpot campaignemails</t>
        </is>
      </c>
      <c r="C284" s="26" t="n"/>
      <c r="D284" s="27">
        <f>IF(AND($C284="x",$A284&lt;&gt;""),$A284,"")</f>
        <v/>
      </c>
    </row>
    <row r="285">
      <c r="A285" s="25" t="inlineStr">
        <is>
          <t>campaignemails_published_by_name</t>
        </is>
      </c>
      <c r="B285" s="29" t="inlineStr">
        <is>
          <t>Campaign Emails Published by Name · TEXT · HubSpot campaignemails</t>
        </is>
      </c>
      <c r="C285" s="26" t="n"/>
      <c r="D285" s="27">
        <f>IF(AND($C285="x",$A285&lt;&gt;""),$A285,"")</f>
        <v/>
      </c>
    </row>
    <row r="286">
      <c r="A286" s="25" t="inlineStr">
        <is>
          <t>campaignemails_send_on_publish</t>
        </is>
      </c>
      <c r="B286" s="29" t="inlineStr">
        <is>
          <t>Campaign Emails Send on publish · BOOLEAN · HubSpot campaignemails</t>
        </is>
      </c>
      <c r="C286" s="26" t="n"/>
      <c r="D286" s="27">
        <f>IF(AND($C286="x",$A286&lt;&gt;""),$A286,"")</f>
        <v/>
      </c>
    </row>
    <row r="287">
      <c r="A287" s="25" t="inlineStr">
        <is>
          <t>campaignemails_state</t>
        </is>
      </c>
      <c r="B287" s="29" t="inlineStr">
        <is>
          <t>Campaign Emails State · TEXT · HubSpot campaignemails</t>
        </is>
      </c>
      <c r="C287" s="26" t="n"/>
      <c r="D287" s="27">
        <f>IF(AND($C287="x",$A287&lt;&gt;""),$A287,"")</f>
        <v/>
      </c>
    </row>
    <row r="288">
      <c r="A288" s="25" t="inlineStr">
        <is>
          <t>campaignemails_stats_counters_bounce</t>
        </is>
      </c>
      <c r="B288" s="29" t="inlineStr">
        <is>
          <t>Campaign Emails Stats counters bounce · NUMERIC · HubSpot campaignemails</t>
        </is>
      </c>
      <c r="C288" s="26" t="n"/>
      <c r="D288" s="27">
        <f>IF(AND($C288="x",$A288&lt;&gt;""),$A288,"")</f>
        <v/>
      </c>
    </row>
    <row r="289">
      <c r="A289" s="25" t="inlineStr">
        <is>
          <t>campaignemails_stats_counters_click</t>
        </is>
      </c>
      <c r="B289" s="29" t="inlineStr">
        <is>
          <t>Campaign Emails Stats counters click · NUMERIC · HubSpot campaignemails</t>
        </is>
      </c>
      <c r="C289" s="26" t="n"/>
      <c r="D289" s="27">
        <f>IF(AND($C289="x",$A289&lt;&gt;""),$A289,"")</f>
        <v/>
      </c>
    </row>
    <row r="290">
      <c r="A290" s="25" t="inlineStr">
        <is>
          <t>campaignemails_stats_counters_contactslost</t>
        </is>
      </c>
      <c r="B290" s="29" t="inlineStr">
        <is>
          <t>Campaign Emails Stats counters contactslost · NUMERIC · HubSpot campaignemails</t>
        </is>
      </c>
      <c r="C290" s="26" t="n"/>
      <c r="D290" s="27">
        <f>IF(AND($C290="x",$A290&lt;&gt;""),$A290,"")</f>
        <v/>
      </c>
    </row>
    <row r="291">
      <c r="A291" s="25" t="inlineStr">
        <is>
          <t>campaignemails_stats_counters_delivered</t>
        </is>
      </c>
      <c r="B291" s="29" t="inlineStr">
        <is>
          <t>Campaign Emails Stats counters delivered · NUMERIC · HubSpot campaignemails</t>
        </is>
      </c>
      <c r="C291" s="26" t="n"/>
      <c r="D291" s="27">
        <f>IF(AND($C291="x",$A291&lt;&gt;""),$A291,"")</f>
        <v/>
      </c>
    </row>
    <row r="292">
      <c r="A292" s="25" t="inlineStr">
        <is>
          <t>campaignemails_stats_counters_dropped</t>
        </is>
      </c>
      <c r="B292" s="29" t="inlineStr">
        <is>
          <t>Campaign Emails Stats counters dropped · NUMERIC · HubSpot campaignemails</t>
        </is>
      </c>
      <c r="C292" s="26" t="n"/>
      <c r="D292" s="27">
        <f>IF(AND($C292="x",$A292&lt;&gt;""),$A292,"")</f>
        <v/>
      </c>
    </row>
    <row r="293">
      <c r="A293" s="25" t="inlineStr">
        <is>
          <t>campaignemails_stats_counters_hardbounced</t>
        </is>
      </c>
      <c r="B293" s="29" t="inlineStr">
        <is>
          <t>Campaign Emails Stats counters hardbounced · NUMERIC · HubSpot campaignemails</t>
        </is>
      </c>
      <c r="C293" s="26" t="n"/>
      <c r="D293" s="27">
        <f>IF(AND($C293="x",$A293&lt;&gt;""),$A293,"")</f>
        <v/>
      </c>
    </row>
    <row r="294">
      <c r="A294" s="25" t="inlineStr">
        <is>
          <t>campaignemails_stats_counters_notsent</t>
        </is>
      </c>
      <c r="B294" s="29" t="inlineStr">
        <is>
          <t>Campaign Emails Stats counters notsent · NUMERIC · HubSpot campaignemails</t>
        </is>
      </c>
      <c r="C294" s="26" t="n"/>
      <c r="D294" s="27">
        <f>IF(AND($C294="x",$A294&lt;&gt;""),$A294,"")</f>
        <v/>
      </c>
    </row>
    <row r="295">
      <c r="A295" s="25" t="inlineStr">
        <is>
          <t>campaignemails_stats_counters_open</t>
        </is>
      </c>
      <c r="B295" s="29" t="inlineStr">
        <is>
          <t>Campaign Emails Stats counters open · NUMERIC · HubSpot campaignemails</t>
        </is>
      </c>
      <c r="C295" s="26" t="n"/>
      <c r="D295" s="27">
        <f>IF(AND($C295="x",$A295&lt;&gt;""),$A295,"")</f>
        <v/>
      </c>
    </row>
    <row r="296">
      <c r="A296" s="25" t="inlineStr">
        <is>
          <t>campaignemails_stats_counters_pending</t>
        </is>
      </c>
      <c r="B296" s="29" t="inlineStr">
        <is>
          <t>Campaign Emails Stats counters pending · NUMERIC · HubSpot campaignemails</t>
        </is>
      </c>
      <c r="C296" s="26" t="n"/>
      <c r="D296" s="27">
        <f>IF(AND($C296="x",$A296&lt;&gt;""),$A296,"")</f>
        <v/>
      </c>
    </row>
    <row r="297">
      <c r="A297" s="25" t="inlineStr">
        <is>
          <t>campaignemails_stats_counters_reply</t>
        </is>
      </c>
      <c r="B297" s="29" t="inlineStr">
        <is>
          <t>Campaign Emails Stats counters reply · NUMERIC · HubSpot campaignemails</t>
        </is>
      </c>
      <c r="C297" s="26" t="n"/>
      <c r="D297" s="27">
        <f>IF(AND($C297="x",$A297&lt;&gt;""),$A297,"")</f>
        <v/>
      </c>
    </row>
    <row r="298">
      <c r="A298" s="25" t="inlineStr">
        <is>
          <t>campaignemails_stats_counters_selected</t>
        </is>
      </c>
      <c r="B298" s="29" t="inlineStr">
        <is>
          <t>Campaign Emails Stats counters selected · NUMERIC · HubSpot campaignemails</t>
        </is>
      </c>
      <c r="C298" s="26" t="n"/>
      <c r="D298" s="27">
        <f>IF(AND($C298="x",$A298&lt;&gt;""),$A298,"")</f>
        <v/>
      </c>
    </row>
    <row r="299">
      <c r="A299" s="25" t="inlineStr">
        <is>
          <t>campaignemails_stats_counters_sent</t>
        </is>
      </c>
      <c r="B299" s="29" t="inlineStr">
        <is>
          <t>Campaign Emails Stats counters sent · NUMERIC · HubSpot campaignemails</t>
        </is>
      </c>
      <c r="C299" s="26" t="n"/>
      <c r="D299" s="27">
        <f>IF(AND($C299="x",$A299&lt;&gt;""),$A299,"")</f>
        <v/>
      </c>
    </row>
    <row r="300">
      <c r="A300" s="25" t="inlineStr">
        <is>
          <t>campaignemails_stats_counters_softbounced</t>
        </is>
      </c>
      <c r="B300" s="29" t="inlineStr">
        <is>
          <t>Campaign Emails Stats counters softbounced · NUMERIC · HubSpot campaignemails</t>
        </is>
      </c>
      <c r="C300" s="26" t="n"/>
      <c r="D300" s="27">
        <f>IF(AND($C300="x",$A300&lt;&gt;""),$A300,"")</f>
        <v/>
      </c>
    </row>
    <row r="301">
      <c r="A301" s="25" t="inlineStr">
        <is>
          <t>campaignemails_stats_counters_spamreport</t>
        </is>
      </c>
      <c r="B301" s="29" t="inlineStr">
        <is>
          <t>Campaign Emails Stats counters spamreport · NUMERIC · HubSpot campaignemails</t>
        </is>
      </c>
      <c r="C301" s="26" t="n"/>
      <c r="D301" s="27">
        <f>IF(AND($C301="x",$A301&lt;&gt;""),$A301,"")</f>
        <v/>
      </c>
    </row>
    <row r="302">
      <c r="A302" s="25" t="inlineStr">
        <is>
          <t>campaignemails_stats_counters_suppressed</t>
        </is>
      </c>
      <c r="B302" s="29" t="inlineStr">
        <is>
          <t>Campaign Emails Stats counters suppressed · NUMERIC · HubSpot campaignemails</t>
        </is>
      </c>
      <c r="C302" s="26" t="n"/>
      <c r="D302" s="27">
        <f>IF(AND($C302="x",$A302&lt;&gt;""),$A302,"")</f>
        <v/>
      </c>
    </row>
    <row r="303">
      <c r="A303" s="25" t="inlineStr">
        <is>
          <t>campaignemails_stats_counters_unsubscribed</t>
        </is>
      </c>
      <c r="B303" s="29" t="inlineStr">
        <is>
          <t>Campaign Emails Stats counters unsubscribed · NUMERIC · HubSpot campaignemails</t>
        </is>
      </c>
      <c r="C303" s="26" t="n"/>
      <c r="D303" s="27">
        <f>IF(AND($C303="x",$A303&lt;&gt;""),$A303,"")</f>
        <v/>
      </c>
    </row>
    <row r="304">
      <c r="A304" s="25" t="inlineStr">
        <is>
          <t>campaignemails_stats_device_breakdown_click_device_type_computer</t>
        </is>
      </c>
      <c r="B304" s="29" t="inlineStr">
        <is>
          <t>Campaign Emails Stats device breakdown click device type computer · NUMERIC · HubSpot campaignemails</t>
        </is>
      </c>
      <c r="C304" s="26" t="n"/>
      <c r="D304" s="27">
        <f>IF(AND($C304="x",$A304&lt;&gt;""),$A304,"")</f>
        <v/>
      </c>
    </row>
    <row r="305">
      <c r="A305" s="25" t="inlineStr">
        <is>
          <t>campaignemails_stats_device_breakdown_click_device_type_mobile</t>
        </is>
      </c>
      <c r="B305" s="29" t="inlineStr">
        <is>
          <t>Campaign Emails Stats device breakdown click device type mobile · NUMERIC · HubSpot campaignemails</t>
        </is>
      </c>
      <c r="C305" s="26" t="n"/>
      <c r="D305" s="27">
        <f>IF(AND($C305="x",$A305&lt;&gt;""),$A305,"")</f>
        <v/>
      </c>
    </row>
    <row r="306">
      <c r="A306" s="25" t="inlineStr">
        <is>
          <t>campaignemails_stats_device_breakdown_click_device_type_unknown</t>
        </is>
      </c>
      <c r="B306" s="29" t="inlineStr">
        <is>
          <t>Campaign Emails Stats device breakdown click device type unknown · NUMERIC · HubSpot campaignemails</t>
        </is>
      </c>
      <c r="C306" s="26" t="n"/>
      <c r="D306" s="27">
        <f>IF(AND($C306="x",$A306&lt;&gt;""),$A306,"")</f>
        <v/>
      </c>
    </row>
    <row r="307">
      <c r="A307" s="25" t="inlineStr">
        <is>
          <t>campaignemails_stats_device_breakdown_open_device_type_computer</t>
        </is>
      </c>
      <c r="B307" s="29" t="inlineStr">
        <is>
          <t>Campaign Emails Stats device breakdown open device type computer · NUMERIC · HubSpot campaignemails</t>
        </is>
      </c>
      <c r="C307" s="26" t="n"/>
      <c r="D307" s="27">
        <f>IF(AND($C307="x",$A307&lt;&gt;""),$A307,"")</f>
        <v/>
      </c>
    </row>
    <row r="308">
      <c r="A308" s="25" t="inlineStr">
        <is>
          <t>campaignemails_stats_device_breakdown_open_device_type_mobile</t>
        </is>
      </c>
      <c r="B308" s="29" t="inlineStr">
        <is>
          <t>Campaign Emails Stats device breakdown open device type mobile · NUMERIC · HubSpot campaignemails</t>
        </is>
      </c>
      <c r="C308" s="26" t="n"/>
      <c r="D308" s="27">
        <f>IF(AND($C308="x",$A308&lt;&gt;""),$A308,"")</f>
        <v/>
      </c>
    </row>
    <row r="309">
      <c r="A309" s="25" t="inlineStr">
        <is>
          <t>campaignemails_stats_device_breakdown_open_device_type_unknown</t>
        </is>
      </c>
      <c r="B309" s="29" t="inlineStr">
        <is>
          <t>Campaign Emails Stats device breakdown open device type unknown · NUMERIC · HubSpot campaignemails</t>
        </is>
      </c>
      <c r="C309" s="26" t="n"/>
      <c r="D309" s="27">
        <f>IF(AND($C309="x",$A309&lt;&gt;""),$A309,"")</f>
        <v/>
      </c>
    </row>
    <row r="310">
      <c r="A310" s="25" t="inlineStr">
        <is>
          <t>campaignemails_stats_ratios_bounceratio</t>
        </is>
      </c>
      <c r="B310" s="29" t="inlineStr">
        <is>
          <t>Campaign Emails Stats ratios bounceratio · PERCENT · HubSpot campaignemails</t>
        </is>
      </c>
      <c r="C310" s="26" t="n"/>
      <c r="D310" s="27">
        <f>IF(AND($C310="x",$A310&lt;&gt;""),$A310,"")</f>
        <v/>
      </c>
    </row>
    <row r="311">
      <c r="A311" s="25" t="inlineStr">
        <is>
          <t>campaignemails_stats_ratios_clickratio</t>
        </is>
      </c>
      <c r="B311" s="29" t="inlineStr">
        <is>
          <t>Campaign Emails Stats ratios clickratio · PERCENT · HubSpot campaignemails</t>
        </is>
      </c>
      <c r="C311" s="26" t="n"/>
      <c r="D311" s="27">
        <f>IF(AND($C311="x",$A311&lt;&gt;""),$A311,"")</f>
        <v/>
      </c>
    </row>
    <row r="312">
      <c r="A312" s="25" t="inlineStr">
        <is>
          <t>campaignemails_stats_ratios_clickthroughratio</t>
        </is>
      </c>
      <c r="B312" s="29" t="inlineStr">
        <is>
          <t>Campaign Emails Stats ratios clickthroughratio · PERCENT · HubSpot campaignemails</t>
        </is>
      </c>
      <c r="C312" s="26" t="n"/>
      <c r="D312" s="27">
        <f>IF(AND($C312="x",$A312&lt;&gt;""),$A312,"")</f>
        <v/>
      </c>
    </row>
    <row r="313">
      <c r="A313" s="25" t="inlineStr">
        <is>
          <t>campaignemails_stats_ratios_contactslostratio</t>
        </is>
      </c>
      <c r="B313" s="29" t="inlineStr">
        <is>
          <t>Campaign Emails Stats ratios contactslostratio · PERCENT · HubSpot campaignemails</t>
        </is>
      </c>
      <c r="C313" s="26" t="n"/>
      <c r="D313" s="27">
        <f>IF(AND($C313="x",$A313&lt;&gt;""),$A313,"")</f>
        <v/>
      </c>
    </row>
    <row r="314">
      <c r="A314" s="25" t="inlineStr">
        <is>
          <t>campaignemails_stats_ratios_deliveredratio</t>
        </is>
      </c>
      <c r="B314" s="29" t="inlineStr">
        <is>
          <t>Campaign Emails Stats ratios deliveredratio · PERCENT · HubSpot campaignemails</t>
        </is>
      </c>
      <c r="C314" s="26" t="n"/>
      <c r="D314" s="27">
        <f>IF(AND($C314="x",$A314&lt;&gt;""),$A314,"")</f>
        <v/>
      </c>
    </row>
    <row r="315">
      <c r="A315" s="25" t="inlineStr">
        <is>
          <t>campaignemails_stats_ratios_hardbounceratio</t>
        </is>
      </c>
      <c r="B315" s="29" t="inlineStr">
        <is>
          <t>Campaign Emails Stats ratios hardbounceratio · PERCENT · HubSpot campaignemails</t>
        </is>
      </c>
      <c r="C315" s="26" t="n"/>
      <c r="D315" s="27">
        <f>IF(AND($C315="x",$A315&lt;&gt;""),$A315,"")</f>
        <v/>
      </c>
    </row>
    <row r="316">
      <c r="A316" s="25" t="inlineStr">
        <is>
          <t>campaignemails_stats_ratios_notsentratio</t>
        </is>
      </c>
      <c r="B316" s="29" t="inlineStr">
        <is>
          <t>Campaign Emails Stats ratios notsentratio · PERCENT · HubSpot campaignemails</t>
        </is>
      </c>
      <c r="C316" s="26" t="n"/>
      <c r="D316" s="27">
        <f>IF(AND($C316="x",$A316&lt;&gt;""),$A316,"")</f>
        <v/>
      </c>
    </row>
    <row r="317">
      <c r="A317" s="25" t="inlineStr">
        <is>
          <t>campaignemails_stats_ratios_openratio</t>
        </is>
      </c>
      <c r="B317" s="29" t="inlineStr">
        <is>
          <t>Campaign Emails Stats ratios openratio · PERCENT · HubSpot campaignemails</t>
        </is>
      </c>
      <c r="C317" s="26" t="n"/>
      <c r="D317" s="27">
        <f>IF(AND($C317="x",$A317&lt;&gt;""),$A317,"")</f>
        <v/>
      </c>
    </row>
    <row r="318">
      <c r="A318" s="25" t="inlineStr">
        <is>
          <t>campaignemails_stats_ratios_pendingratio</t>
        </is>
      </c>
      <c r="B318" s="29" t="inlineStr">
        <is>
          <t>Campaign Emails Stats ratios pendingratio · PERCENT · HubSpot campaignemails</t>
        </is>
      </c>
      <c r="C318" s="26" t="n"/>
      <c r="D318" s="27">
        <f>IF(AND($C318="x",$A318&lt;&gt;""),$A318,"")</f>
        <v/>
      </c>
    </row>
    <row r="319">
      <c r="A319" s="25" t="inlineStr">
        <is>
          <t>campaignemails_stats_ratios_replyratio</t>
        </is>
      </c>
      <c r="B319" s="29" t="inlineStr">
        <is>
          <t>Campaign Emails Stats ratios replyratio · PERCENT · HubSpot campaignemails</t>
        </is>
      </c>
      <c r="C319" s="26" t="n"/>
      <c r="D319" s="27">
        <f>IF(AND($C319="x",$A319&lt;&gt;""),$A319,"")</f>
        <v/>
      </c>
    </row>
    <row r="320">
      <c r="A320" s="25" t="inlineStr">
        <is>
          <t>campaignemails_stats_ratios_softbounceratio</t>
        </is>
      </c>
      <c r="B320" s="29" t="inlineStr">
        <is>
          <t>Campaign Emails Stats ratios softbounceratio · PERCENT · HubSpot campaignemails</t>
        </is>
      </c>
      <c r="C320" s="26" t="n"/>
      <c r="D320" s="27">
        <f>IF(AND($C320="x",$A320&lt;&gt;""),$A320,"")</f>
        <v/>
      </c>
    </row>
    <row r="321">
      <c r="A321" s="25" t="inlineStr">
        <is>
          <t>campaignemails_stats_ratios_spamreportratio</t>
        </is>
      </c>
      <c r="B321" s="29" t="inlineStr">
        <is>
          <t>Campaign Emails Stats ratios spamreportratio · PERCENT · HubSpot campaignemails</t>
        </is>
      </c>
      <c r="C321" s="26" t="n"/>
      <c r="D321" s="27">
        <f>IF(AND($C321="x",$A321&lt;&gt;""),$A321,"")</f>
        <v/>
      </c>
    </row>
    <row r="322">
      <c r="A322" s="25" t="inlineStr">
        <is>
          <t>campaignemails_stats_ratios_unsubscribedratio</t>
        </is>
      </c>
      <c r="B322" s="29" t="inlineStr">
        <is>
          <t>Campaign Emails Stats ratios unsubscribedratio · PERCENT · HubSpot campaignemails</t>
        </is>
      </c>
      <c r="C322" s="26" t="n"/>
      <c r="D322" s="27">
        <f>IF(AND($C322="x",$A322&lt;&gt;""),$A322,"")</f>
        <v/>
      </c>
    </row>
    <row r="323">
      <c r="A323" s="25" t="inlineStr">
        <is>
          <t>campaignemails_subcategory</t>
        </is>
      </c>
      <c r="B323" s="29" t="inlineStr">
        <is>
          <t>Campaign Emails Subcategory · TEXT · HubSpot campaignemails</t>
        </is>
      </c>
      <c r="C323" s="26" t="n"/>
      <c r="D323" s="27">
        <f>IF(AND($C323="x",$A323&lt;&gt;""),$A323,"")</f>
        <v/>
      </c>
    </row>
    <row r="324">
      <c r="A324" s="25" t="inlineStr">
        <is>
          <t>campaignemails_subject</t>
        </is>
      </c>
      <c r="B324" s="29" t="inlineStr">
        <is>
          <t>Campaign Emails Subject · TEXT · HubSpot campaignemails</t>
        </is>
      </c>
      <c r="C324" s="26" t="n"/>
      <c r="D324" s="27">
        <f>IF(AND($C324="x",$A324&lt;&gt;""),$A324,"")</f>
        <v/>
      </c>
    </row>
    <row r="325">
      <c r="A325" s="25" t="inlineStr">
        <is>
          <t>campaignemails_subscription_details_office_location_id</t>
        </is>
      </c>
      <c r="B325" s="29" t="inlineStr">
        <is>
          <t>Campaign Emails Subscription details office location id · TEXT · HubSpot campaignemails</t>
        </is>
      </c>
      <c r="C325" s="26" t="n"/>
      <c r="D325" s="27">
        <f>IF(AND($C325="x",$A325&lt;&gt;""),$A325,"")</f>
        <v/>
      </c>
    </row>
    <row r="326">
      <c r="A326" s="25" t="inlineStr">
        <is>
          <t>campaignemails_subscription_details_subscription_id</t>
        </is>
      </c>
      <c r="B326" s="29" t="inlineStr">
        <is>
          <t>Campaign Emails Subscription details subscription id · TEXT · HubSpot campaignemails</t>
        </is>
      </c>
      <c r="C326" s="26" t="n"/>
      <c r="D326" s="27">
        <f>IF(AND($C326="x",$A326&lt;&gt;""),$A326,"")</f>
        <v/>
      </c>
    </row>
    <row r="327">
      <c r="A327" s="25" t="inlineStr">
        <is>
          <t>campaignemails_subscription_details_subscription_name</t>
        </is>
      </c>
      <c r="B327" s="29" t="inlineStr">
        <is>
          <t>Campaign Emails Subscription Details Subscription Name · TEXT · HubSpot campaignemails</t>
        </is>
      </c>
      <c r="C327" s="26" t="n"/>
      <c r="D327" s="27">
        <f>IF(AND($C327="x",$A327&lt;&gt;""),$A327,"")</f>
        <v/>
      </c>
    </row>
    <row r="328">
      <c r="A328" s="25" t="inlineStr">
        <is>
          <t>campaignemails_to_contact_ids_exclude</t>
        </is>
      </c>
      <c r="B328" s="29" t="inlineStr">
        <is>
          <t>Campaign Emails To Contact IDs Exclude · TEXT · HubSpot campaignemails</t>
        </is>
      </c>
      <c r="C328" s="26" t="n"/>
      <c r="D328" s="27">
        <f>IF(AND($C328="x",$A328&lt;&gt;""),$A328,"")</f>
        <v/>
      </c>
    </row>
    <row r="329">
      <c r="A329" s="25" t="inlineStr">
        <is>
          <t>campaignemails_to_contact_ids_include</t>
        </is>
      </c>
      <c r="B329" s="29" t="inlineStr">
        <is>
          <t>Campaign Emails To Contact IDs Include · TEXT · HubSpot campaignemails</t>
        </is>
      </c>
      <c r="C329" s="26" t="n"/>
      <c r="D329" s="27">
        <f>IF(AND($C329="x",$A329&lt;&gt;""),$A329,"")</f>
        <v/>
      </c>
    </row>
    <row r="330">
      <c r="A330" s="25" t="inlineStr">
        <is>
          <t>campaignemails_to_suppress_graymail</t>
        </is>
      </c>
      <c r="B330" s="29" t="inlineStr">
        <is>
          <t>Campaign Emails To suppress graymail · BOOLEAN · HubSpot campaignemails</t>
        </is>
      </c>
      <c r="C330" s="26" t="n"/>
      <c r="D330" s="27">
        <f>IF(AND($C330="x",$A330&lt;&gt;""),$A330,"")</f>
        <v/>
      </c>
    </row>
    <row r="331">
      <c r="A331" s="25" t="inlineStr">
        <is>
          <t>campaignemails_type</t>
        </is>
      </c>
      <c r="B331" s="29" t="inlineStr">
        <is>
          <t>Campaign Emails Type · TEXT · HubSpot campaignemails</t>
        </is>
      </c>
      <c r="C331" s="26" t="n"/>
      <c r="D331" s="27">
        <f>IF(AND($C331="x",$A331&lt;&gt;""),$A331,"")</f>
        <v/>
      </c>
    </row>
    <row r="332">
      <c r="A332" s="25" t="inlineStr">
        <is>
          <t>campaignemails_updated_at</t>
        </is>
      </c>
      <c r="B332" s="29" t="inlineStr">
        <is>
          <t>Campaign Emails Updated at · TIMESTAMP · HubSpot campaignemails</t>
        </is>
      </c>
      <c r="C332" s="26" t="n"/>
      <c r="D332" s="27">
        <f>IF(AND($C332="x",$A332&lt;&gt;""),$A332,"")</f>
        <v/>
      </c>
    </row>
    <row r="333">
      <c r="A333" s="25" t="inlineStr">
        <is>
          <t>campaignemails_updated_by_id</t>
        </is>
      </c>
      <c r="B333" s="29" t="inlineStr">
        <is>
          <t>Campaign Emails Updated by id · TEXT · HubSpot campaignemails</t>
        </is>
      </c>
      <c r="C333" s="26" t="n"/>
      <c r="D333" s="27">
        <f>IF(AND($C333="x",$A333&lt;&gt;""),$A333,"")</f>
        <v/>
      </c>
    </row>
    <row r="334">
      <c r="A334" s="25" t="inlineStr">
        <is>
          <t>campaignemails_webversion_domain</t>
        </is>
      </c>
      <c r="B334" s="29" t="inlineStr">
        <is>
          <t>Campaign Emails Webversion domain · TEXT · HubSpot campaignemails</t>
        </is>
      </c>
      <c r="C334" s="26" t="n"/>
      <c r="D334" s="27">
        <f>IF(AND($C334="x",$A334&lt;&gt;""),$A334,"")</f>
        <v/>
      </c>
    </row>
    <row r="335">
      <c r="A335" s="25" t="inlineStr">
        <is>
          <t>campaignemails_webversion_enabled</t>
        </is>
      </c>
      <c r="B335" s="29" t="inlineStr">
        <is>
          <t>Campaign Emails Webversion Enabled · BOOLEAN · HubSpot campaignemails</t>
        </is>
      </c>
      <c r="C335" s="26" t="n"/>
      <c r="D335" s="27">
        <f>IF(AND($C335="x",$A335&lt;&gt;""),$A335,"")</f>
        <v/>
      </c>
    </row>
    <row r="336">
      <c r="A336" s="25" t="inlineStr">
        <is>
          <t>campaignemails_webversion_expires_at</t>
        </is>
      </c>
      <c r="B336" s="29" t="inlineStr">
        <is>
          <t>Campaign Emails Webversion Expires At · TEXT · HubSpot campaignemails</t>
        </is>
      </c>
      <c r="C336" s="26" t="n"/>
      <c r="D336" s="27">
        <f>IF(AND($C336="x",$A336&lt;&gt;""),$A336,"")</f>
        <v/>
      </c>
    </row>
    <row r="337">
      <c r="A337" s="25" t="inlineStr">
        <is>
          <t>campaignemails_webversion_is_page_redirected</t>
        </is>
      </c>
      <c r="B337" s="29" t="inlineStr">
        <is>
          <t>Campaign Emails Webversion is page redirected · BOOLEAN · HubSpot campaignemails</t>
        </is>
      </c>
      <c r="C337" s="26" t="n"/>
      <c r="D337" s="27">
        <f>IF(AND($C337="x",$A337&lt;&gt;""),$A337,"")</f>
        <v/>
      </c>
    </row>
    <row r="338">
      <c r="A338" s="25" t="inlineStr">
        <is>
          <t>campaignemails_webversion_meta_description</t>
        </is>
      </c>
      <c r="B338" s="29" t="inlineStr">
        <is>
          <t>Campaign Emails Webversion Meta Description · TEXT · HubSpot campaignemails</t>
        </is>
      </c>
      <c r="C338" s="26" t="n"/>
      <c r="D338" s="27">
        <f>IF(AND($C338="x",$A338&lt;&gt;""),$A338,"")</f>
        <v/>
      </c>
    </row>
    <row r="339">
      <c r="A339" s="25" t="inlineStr">
        <is>
          <t>campaignemails_webversion_page_expiry_enabled</t>
        </is>
      </c>
      <c r="B339" s="29" t="inlineStr">
        <is>
          <t>Campaign Emails Webversion Page Expiry Enabled · BOOLEAN · HubSpot campaignemails</t>
        </is>
      </c>
      <c r="C339" s="26" t="n"/>
      <c r="D339" s="27">
        <f>IF(AND($C339="x",$A339&lt;&gt;""),$A339,"")</f>
        <v/>
      </c>
    </row>
    <row r="340">
      <c r="A340" s="25" t="inlineStr">
        <is>
          <t>campaignemails_webversion_redirect_to_page_id</t>
        </is>
      </c>
      <c r="B340" s="29" t="inlineStr">
        <is>
          <t>Campaign Emails Webversion Redirect to Page ID · TEXT · HubSpot campaignemails</t>
        </is>
      </c>
      <c r="C340" s="26" t="n"/>
      <c r="D340" s="27">
        <f>IF(AND($C340="x",$A340&lt;&gt;""),$A340,"")</f>
        <v/>
      </c>
    </row>
    <row r="341">
      <c r="A341" s="25" t="inlineStr">
        <is>
          <t>campaignemails_webversion_redirect_to_url</t>
        </is>
      </c>
      <c r="B341" s="29" t="inlineStr">
        <is>
          <t>Campaign Emails Webversion Redirect to URL · TEXT · HubSpot campaignemails</t>
        </is>
      </c>
      <c r="C341" s="26" t="n"/>
      <c r="D341" s="27">
        <f>IF(AND($C341="x",$A341&lt;&gt;""),$A341,"")</f>
        <v/>
      </c>
    </row>
    <row r="342">
      <c r="A342" s="25" t="inlineStr">
        <is>
          <t>campaignemails_webversion_slug</t>
        </is>
      </c>
      <c r="B342" s="29" t="inlineStr">
        <is>
          <t>Campaign Emails Webversion slug · TEXT · HubSpot campaignemails</t>
        </is>
      </c>
      <c r="C342" s="26" t="n"/>
      <c r="D342" s="27">
        <f>IF(AND($C342="x",$A342&lt;&gt;""),$A342,"")</f>
        <v/>
      </c>
    </row>
    <row r="343">
      <c r="A343" s="25" t="inlineStr">
        <is>
          <t>campaignemails_webversion_title</t>
        </is>
      </c>
      <c r="B343" s="29" t="inlineStr">
        <is>
          <t>Campaign Emails Webversion Title · TEXT · HubSpot campaignemails</t>
        </is>
      </c>
      <c r="C343" s="26" t="n"/>
      <c r="D343" s="27">
        <f>IF(AND($C343="x",$A343&lt;&gt;""),$A343,"")</f>
        <v/>
      </c>
    </row>
    <row r="344">
      <c r="A344" s="25" t="inlineStr">
        <is>
          <t>campaignemails_webversion_url</t>
        </is>
      </c>
      <c r="B344" s="29" t="inlineStr">
        <is>
          <t>Campaign Emails Webversion url · TEXT · HubSpot campaignemails</t>
        </is>
      </c>
      <c r="C344" s="26" t="n"/>
      <c r="D344" s="27">
        <f>IF(AND($C344="x",$A344&lt;&gt;""),$A344,"")</f>
        <v/>
      </c>
    </row>
    <row r="345">
      <c r="A345" s="25" t="inlineStr">
        <is>
          <t>channelaccounts_channel_id</t>
        </is>
      </c>
      <c r="B345" s="29" t="inlineStr">
        <is>
          <t>Channel Account Channel ID · TEXT · HubSpot channelaccounts</t>
        </is>
      </c>
      <c r="C345" s="26" t="n"/>
      <c r="D345" s="27">
        <f>IF(AND($C345="x",$A345&lt;&gt;""),$A345,"")</f>
        <v/>
      </c>
    </row>
    <row r="346">
      <c r="A346" s="25" t="inlineStr">
        <is>
          <t>channelaccounts_created_at</t>
        </is>
      </c>
      <c r="B346" s="29" t="inlineStr">
        <is>
          <t>Channel Account CreatedAt · TIMESTAMP · HubSpot channelaccounts</t>
        </is>
      </c>
      <c r="C346" s="26" t="n"/>
      <c r="D346" s="27">
        <f>IF(AND($C346="x",$A346&lt;&gt;""),$A346,"")</f>
        <v/>
      </c>
    </row>
    <row r="347">
      <c r="A347" s="25" t="inlineStr">
        <is>
          <t>channelaccounts_id</t>
        </is>
      </c>
      <c r="B347" s="29" t="inlineStr">
        <is>
          <t>Channel Account ID · TEXT · HubSpot channelaccounts</t>
        </is>
      </c>
      <c r="C347" s="26" t="n"/>
      <c r="D347" s="27">
        <f>IF(AND($C347="x",$A347&lt;&gt;""),$A347,"")</f>
        <v/>
      </c>
    </row>
    <row r="348">
      <c r="A348" s="25" t="inlineStr">
        <is>
          <t>channelaccounts_name</t>
        </is>
      </c>
      <c r="B348" s="29" t="inlineStr">
        <is>
          <t>Channel Account Name · TEXT · HubSpot channelaccounts</t>
        </is>
      </c>
      <c r="C348" s="26" t="n"/>
      <c r="D348" s="27">
        <f>IF(AND($C348="x",$A348&lt;&gt;""),$A348,"")</f>
        <v/>
      </c>
    </row>
    <row r="349">
      <c r="A349" s="25" t="inlineStr">
        <is>
          <t>cmspages_archived</t>
        </is>
      </c>
      <c r="B349" s="29" t="inlineStr">
        <is>
          <t>CMS Page Archived · BOOLEAN · HubSpot cmspages</t>
        </is>
      </c>
      <c r="C349" s="26" t="n"/>
      <c r="D349" s="27">
        <f>IF(AND($C349="x",$A349&lt;&gt;""),$A349,"")</f>
        <v/>
      </c>
    </row>
    <row r="350">
      <c r="A350" s="25" t="inlineStr">
        <is>
          <t>cmspages_authorname</t>
        </is>
      </c>
      <c r="B350" s="29" t="inlineStr">
        <is>
          <t>CMS Page Author Name · TEXT · HubSpot cmspages</t>
        </is>
      </c>
      <c r="C350" s="26" t="n"/>
      <c r="D350" s="27">
        <f>IF(AND($C350="x",$A350&lt;&gt;""),$A350,"")</f>
        <v/>
      </c>
    </row>
    <row r="351">
      <c r="A351" s="25" t="inlineStr">
        <is>
          <t>cmspages_created</t>
        </is>
      </c>
      <c r="B351" s="29" t="inlineStr">
        <is>
          <t>CMS Page Created At · TIMESTAMP · HubSpot cmspages</t>
        </is>
      </c>
      <c r="C351" s="26" t="n"/>
      <c r="D351" s="27">
        <f>IF(AND($C351="x",$A351&lt;&gt;""),$A351,"")</f>
        <v/>
      </c>
    </row>
    <row r="352">
      <c r="A352" s="25" t="inlineStr">
        <is>
          <t>cmspages_currentstate</t>
        </is>
      </c>
      <c r="B352" s="29" t="inlineStr">
        <is>
          <t>CMS Page Current State · TEXT · HubSpot cmspages</t>
        </is>
      </c>
      <c r="C352" s="26" t="n"/>
      <c r="D352" s="27">
        <f>IF(AND($C352="x",$A352&lt;&gt;""),$A352,"")</f>
        <v/>
      </c>
    </row>
    <row r="353">
      <c r="A353" s="25" t="inlineStr">
        <is>
          <t>cmspages_domain</t>
        </is>
      </c>
      <c r="B353" s="29" t="inlineStr">
        <is>
          <t>CMS Page Domain · TEXT · HubSpot cmspages</t>
        </is>
      </c>
      <c r="C353" s="26" t="n"/>
      <c r="D353" s="27">
        <f>IF(AND($C353="x",$A353&lt;&gt;""),$A353,"")</f>
        <v/>
      </c>
    </row>
    <row r="354">
      <c r="A354" s="25" t="inlineStr">
        <is>
          <t>cmspages_htmltitle</t>
        </is>
      </c>
      <c r="B354" s="29" t="inlineStr">
        <is>
          <t>CMS Page Title · TEXT · HubSpot cmspages</t>
        </is>
      </c>
      <c r="C354" s="26" t="n"/>
      <c r="D354" s="27">
        <f>IF(AND($C354="x",$A354&lt;&gt;""),$A354,"")</f>
        <v/>
      </c>
    </row>
    <row r="355">
      <c r="A355" s="25" t="inlineStr">
        <is>
          <t>cmspages_id</t>
        </is>
      </c>
      <c r="B355" s="29" t="inlineStr">
        <is>
          <t>CMS Page ID · TEXT · HubSpot cmspages</t>
        </is>
      </c>
      <c r="C355" s="26" t="n"/>
      <c r="D355" s="27">
        <f>IF(AND($C355="x",$A355&lt;&gt;""),$A355,"")</f>
        <v/>
      </c>
    </row>
    <row r="356">
      <c r="A356" s="25" t="inlineStr">
        <is>
          <t>cmspages_language</t>
        </is>
      </c>
      <c r="B356" s="29" t="inlineStr">
        <is>
          <t>CMS Page Language · TEXT · HubSpot cmspages</t>
        </is>
      </c>
      <c r="C356" s="26" t="n"/>
      <c r="D356" s="27">
        <f>IF(AND($C356="x",$A356&lt;&gt;""),$A356,"")</f>
        <v/>
      </c>
    </row>
    <row r="357">
      <c r="A357" s="25" t="inlineStr">
        <is>
          <t>cmspages_name</t>
        </is>
      </c>
      <c r="B357" s="29" t="inlineStr">
        <is>
          <t>CMS Page Internal Name · TEXT · HubSpot cmspages</t>
        </is>
      </c>
      <c r="C357" s="26" t="n"/>
      <c r="D357" s="27">
        <f>IF(AND($C357="x",$A357&lt;&gt;""),$A357,"")</f>
        <v/>
      </c>
    </row>
    <row r="358">
      <c r="A358" s="25" t="inlineStr">
        <is>
          <t>cmspages_publishdate</t>
        </is>
      </c>
      <c r="B358" s="29" t="inlineStr">
        <is>
          <t>CMS Page Publish Date · TIMESTAMP · HubSpot cmspages</t>
        </is>
      </c>
      <c r="C358" s="26" t="n"/>
      <c r="D358" s="27">
        <f>IF(AND($C358="x",$A358&lt;&gt;""),$A358,"")</f>
        <v/>
      </c>
    </row>
    <row r="359">
      <c r="A359" s="25" t="inlineStr">
        <is>
          <t>cmspages_slug</t>
        </is>
      </c>
      <c r="B359" s="29" t="inlineStr">
        <is>
          <t>CMS Page Slug · TEXT · HubSpot cmspages</t>
        </is>
      </c>
      <c r="C359" s="26" t="n"/>
      <c r="D359" s="27">
        <f>IF(AND($C359="x",$A359&lt;&gt;""),$A359,"")</f>
        <v/>
      </c>
    </row>
    <row r="360">
      <c r="A360" s="25" t="inlineStr">
        <is>
          <t>cmspages_state</t>
        </is>
      </c>
      <c r="B360" s="29" t="inlineStr">
        <is>
          <t>CMS Page State · TEXT · HubSpot cmspages</t>
        </is>
      </c>
      <c r="C360" s="26" t="n"/>
      <c r="D360" s="27">
        <f>IF(AND($C360="x",$A360&lt;&gt;""),$A360,"")</f>
        <v/>
      </c>
    </row>
    <row r="361">
      <c r="A361" s="25" t="inlineStr">
        <is>
          <t>cmspages_templatepath</t>
        </is>
      </c>
      <c r="B361" s="29" t="inlineStr">
        <is>
          <t>CMS Page Template Path · TEXT · HubSpot cmspages</t>
        </is>
      </c>
      <c r="C361" s="26" t="n"/>
      <c r="D361" s="27">
        <f>IF(AND($C361="x",$A361&lt;&gt;""),$A361,"")</f>
        <v/>
      </c>
    </row>
    <row r="362">
      <c r="A362" s="25" t="inlineStr">
        <is>
          <t>cmspages_updated</t>
        </is>
      </c>
      <c r="B362" s="29" t="inlineStr">
        <is>
          <t>CMS Page Updated At · TIMESTAMP · HubSpot cmspages</t>
        </is>
      </c>
      <c r="C362" s="26" t="n"/>
      <c r="D362" s="27">
        <f>IF(AND($C362="x",$A362&lt;&gt;""),$A362,"")</f>
        <v/>
      </c>
    </row>
    <row r="363">
      <c r="A363" s="25" t="inlineStr">
        <is>
          <t>cmspages_url</t>
        </is>
      </c>
      <c r="B363" s="29" t="inlineStr">
        <is>
          <t>CMS Page URL · TEXT · HubSpot cmspages</t>
        </is>
      </c>
      <c r="C363" s="26" t="n"/>
      <c r="D363" s="27">
        <f>IF(AND($C363="x",$A363&lt;&gt;""),$A363,"")</f>
        <v/>
      </c>
    </row>
    <row r="364">
      <c r="A364" s="25" t="inlineStr">
        <is>
          <t>company_about_us</t>
        </is>
      </c>
      <c r="B364" s="29" t="inlineStr">
        <is>
          <t>Company About Us · TEXT · HubSpot company</t>
        </is>
      </c>
      <c r="C364" s="26" t="n"/>
      <c r="D364" s="27">
        <f>IF(AND($C364="x",$A364&lt;&gt;""),$A364,"")</f>
        <v/>
      </c>
    </row>
    <row r="365">
      <c r="A365" s="25" t="inlineStr">
        <is>
          <t>company_address</t>
        </is>
      </c>
      <c r="B365" s="29" t="inlineStr">
        <is>
          <t>Company Street Address · TEXT · HubSpot company</t>
        </is>
      </c>
      <c r="C365" s="26" t="n"/>
      <c r="D365" s="27">
        <f>IF(AND($C365="x",$A365&lt;&gt;""),$A365,"")</f>
        <v/>
      </c>
    </row>
    <row r="366">
      <c r="A366" s="25" t="inlineStr">
        <is>
          <t>company_address2</t>
        </is>
      </c>
      <c r="B366" s="29" t="inlineStr">
        <is>
          <t>Company Street Address 2 · TEXT · HubSpot company</t>
        </is>
      </c>
      <c r="C366" s="26" t="n"/>
      <c r="D366" s="27">
        <f>IF(AND($C366="x",$A366&lt;&gt;""),$A366,"")</f>
        <v/>
      </c>
    </row>
    <row r="367">
      <c r="A367" s="25" t="inlineStr">
        <is>
          <t>company_annualrevenue</t>
        </is>
      </c>
      <c r="B367" s="29" t="inlineStr">
        <is>
          <t>Company Annual Revenue · NUMERIC · HubSpot company</t>
        </is>
      </c>
      <c r="C367" s="26" t="n"/>
      <c r="D367" s="27">
        <f>IF(AND($C367="x",$A367&lt;&gt;""),$A367,"")</f>
        <v/>
      </c>
    </row>
    <row r="368">
      <c r="A368" s="25" t="inlineStr">
        <is>
          <t>company_city</t>
        </is>
      </c>
      <c r="B368" s="29" t="inlineStr">
        <is>
          <t>Company City · CITY · HubSpot company</t>
        </is>
      </c>
      <c r="C368" s="26" t="n"/>
      <c r="D368" s="27">
        <f>IF(AND($C368="x",$A368&lt;&gt;""),$A368,"")</f>
        <v/>
      </c>
    </row>
    <row r="369">
      <c r="A369" s="25" t="inlineStr">
        <is>
          <t>company_closedate</t>
        </is>
      </c>
      <c r="B369" s="29" t="inlineStr">
        <is>
          <t>Company Close Date · TIMESTAMP · HubSpot company</t>
        </is>
      </c>
      <c r="C369" s="26" t="n"/>
      <c r="D369" s="27">
        <f>IF(AND($C369="x",$A369&lt;&gt;""),$A369,"")</f>
        <v/>
      </c>
    </row>
    <row r="370">
      <c r="A370" s="25" t="inlineStr">
        <is>
          <t>company_count</t>
        </is>
      </c>
      <c r="B370" s="29" t="inlineStr">
        <is>
          <t>Company count · NUMERIC · HubSpot company</t>
        </is>
      </c>
      <c r="C370" s="26" t="n"/>
      <c r="D370" s="27">
        <f>IF(AND($C370="x",$A370&lt;&gt;""),$A370,"")</f>
        <v/>
      </c>
    </row>
    <row r="371">
      <c r="A371" s="25" t="inlineStr">
        <is>
          <t>company_country</t>
        </is>
      </c>
      <c r="B371" s="29" t="inlineStr">
        <is>
          <t>Company Country/Region · COUNTRY · HubSpot company</t>
        </is>
      </c>
      <c r="C371" s="26" t="n"/>
      <c r="D371" s="27">
        <f>IF(AND($C371="x",$A371&lt;&gt;""),$A371,"")</f>
        <v/>
      </c>
    </row>
    <row r="372">
      <c r="A372" s="25" t="inlineStr">
        <is>
          <t>company_createdate</t>
        </is>
      </c>
      <c r="B372" s="29" t="inlineStr">
        <is>
          <t>Company Create Date · TIMESTAMP · HubSpot company</t>
        </is>
      </c>
      <c r="C372" s="26" t="n"/>
      <c r="D372" s="27">
        <f>IF(AND($C372="x",$A372&lt;&gt;""),$A372,"")</f>
        <v/>
      </c>
    </row>
    <row r="373">
      <c r="A373" s="25" t="inlineStr">
        <is>
          <t>company_days_to_close</t>
        </is>
      </c>
      <c r="B373" s="29" t="inlineStr">
        <is>
          <t>Company Days to Close · NUMERIC · HubSpot company</t>
        </is>
      </c>
      <c r="C373" s="26" t="n"/>
      <c r="D373" s="27">
        <f>IF(AND($C373="x",$A373&lt;&gt;""),$A373,"")</f>
        <v/>
      </c>
    </row>
    <row r="374">
      <c r="A374" s="25" t="inlineStr">
        <is>
          <t>company_description</t>
        </is>
      </c>
      <c r="B374" s="29" t="inlineStr">
        <is>
          <t>Company Description · TEXT · HubSpot company</t>
        </is>
      </c>
      <c r="C374" s="26" t="n"/>
      <c r="D374" s="27">
        <f>IF(AND($C374="x",$A374&lt;&gt;""),$A374,"")</f>
        <v/>
      </c>
    </row>
    <row r="375">
      <c r="A375" s="25" t="inlineStr">
        <is>
          <t>company_domain</t>
        </is>
      </c>
      <c r="B375" s="29" t="inlineStr">
        <is>
          <t>Company Domain Name · TEXT · HubSpot company</t>
        </is>
      </c>
      <c r="C375" s="26" t="n"/>
      <c r="D375" s="27">
        <f>IF(AND($C375="x",$A375&lt;&gt;""),$A375,"")</f>
        <v/>
      </c>
    </row>
    <row r="376">
      <c r="A376" s="25" t="inlineStr">
        <is>
          <t>company_engagements_last_meeting_booked</t>
        </is>
      </c>
      <c r="B376" s="29" t="inlineStr">
        <is>
          <t>Company Date of last meeting booked in meetings tool · TIMESTAMP · HubSpot company</t>
        </is>
      </c>
      <c r="C376" s="26" t="n"/>
      <c r="D376" s="27">
        <f>IF(AND($C376="x",$A376&lt;&gt;""),$A376,"")</f>
        <v/>
      </c>
    </row>
    <row r="377">
      <c r="A377" s="25" t="inlineStr">
        <is>
          <t>company_engagements_last_meeting_booked_campaign</t>
        </is>
      </c>
      <c r="B377" s="29" t="inlineStr">
        <is>
          <t>Company Campaign of last booking in meetings tool · TEXT · HubSpot company</t>
        </is>
      </c>
      <c r="C377" s="26" t="n"/>
      <c r="D377" s="27">
        <f>IF(AND($C377="x",$A377&lt;&gt;""),$A377,"")</f>
        <v/>
      </c>
    </row>
    <row r="378">
      <c r="A378" s="25" t="inlineStr">
        <is>
          <t>company_engagements_last_meeting_booked_medium</t>
        </is>
      </c>
      <c r="B378" s="29" t="inlineStr">
        <is>
          <t>Company Medium of last booking in meetings tool · TEXT · HubSpot company</t>
        </is>
      </c>
      <c r="C378" s="26" t="n"/>
      <c r="D378" s="27">
        <f>IF(AND($C378="x",$A378&lt;&gt;""),$A378,"")</f>
        <v/>
      </c>
    </row>
    <row r="379">
      <c r="A379" s="25" t="inlineStr">
        <is>
          <t>company_engagements_last_meeting_booked_source</t>
        </is>
      </c>
      <c r="B379" s="29" t="inlineStr">
        <is>
          <t>Company Source of last booking in meetings tool · TEXT · HubSpot company</t>
        </is>
      </c>
      <c r="C379" s="26" t="n"/>
      <c r="D379" s="27">
        <f>IF(AND($C379="x",$A379&lt;&gt;""),$A379,"")</f>
        <v/>
      </c>
    </row>
    <row r="380">
      <c r="A380" s="25" t="inlineStr">
        <is>
          <t>company_facebook_company_page</t>
        </is>
      </c>
      <c r="B380" s="29" t="inlineStr">
        <is>
          <t>Company Facebook Company Page · TEXT · HubSpot company</t>
        </is>
      </c>
      <c r="C380" s="26" t="n"/>
      <c r="D380" s="27">
        <f>IF(AND($C380="x",$A380&lt;&gt;""),$A380,"")</f>
        <v/>
      </c>
    </row>
    <row r="381">
      <c r="A381" s="25" t="inlineStr">
        <is>
          <t>company_facebookfans</t>
        </is>
      </c>
      <c r="B381" s="29" t="inlineStr">
        <is>
          <t>Company Facebook Fans · NUMERIC · HubSpot company</t>
        </is>
      </c>
      <c r="C381" s="26" t="n"/>
      <c r="D381" s="27">
        <f>IF(AND($C381="x",$A381&lt;&gt;""),$A381,"")</f>
        <v/>
      </c>
    </row>
    <row r="382">
      <c r="A382" s="25" t="inlineStr">
        <is>
          <t>company_first_contact_createdate</t>
        </is>
      </c>
      <c r="B382" s="29" t="inlineStr">
        <is>
          <t>Company First Contact Create Date · TIMESTAMP · HubSpot company</t>
        </is>
      </c>
      <c r="C382" s="26" t="n"/>
      <c r="D382" s="27">
        <f>IF(AND($C382="x",$A382&lt;&gt;""),$A382,"")</f>
        <v/>
      </c>
    </row>
    <row r="383">
      <c r="A383" s="25" t="inlineStr">
        <is>
          <t>company_first_conversion_date</t>
        </is>
      </c>
      <c r="B383" s="29" t="inlineStr">
        <is>
          <t>Company First Conversion Date · TIMESTAMP · HubSpot company</t>
        </is>
      </c>
      <c r="C383" s="26" t="n"/>
      <c r="D383" s="27">
        <f>IF(AND($C383="x",$A383&lt;&gt;""),$A383,"")</f>
        <v/>
      </c>
    </row>
    <row r="384">
      <c r="A384" s="25" t="inlineStr">
        <is>
          <t>company_first_conversion_event_name</t>
        </is>
      </c>
      <c r="B384" s="29" t="inlineStr">
        <is>
          <t>Company First Conversion · TEXT · HubSpot company</t>
        </is>
      </c>
      <c r="C384" s="26" t="n"/>
      <c r="D384" s="27">
        <f>IF(AND($C384="x",$A384&lt;&gt;""),$A384,"")</f>
        <v/>
      </c>
    </row>
    <row r="385">
      <c r="A385" s="25" t="inlineStr">
        <is>
          <t>company_first_deal_created_date</t>
        </is>
      </c>
      <c r="B385" s="29" t="inlineStr">
        <is>
          <t>Company First Deal Created Date · TIMESTAMP · HubSpot company</t>
        </is>
      </c>
      <c r="C385" s="26" t="n"/>
      <c r="D385" s="27">
        <f>IF(AND($C385="x",$A385&lt;&gt;""),$A385,"")</f>
        <v/>
      </c>
    </row>
    <row r="386">
      <c r="A386" s="25" t="inlineStr">
        <is>
          <t>company_founded_year</t>
        </is>
      </c>
      <c r="B386" s="29" t="inlineStr">
        <is>
          <t>Company Year Founded · TEXT · HubSpot company</t>
        </is>
      </c>
      <c r="C386" s="26" t="n"/>
      <c r="D386" s="27">
        <f>IF(AND($C386="x",$A386&lt;&gt;""),$A386,"")</f>
        <v/>
      </c>
    </row>
    <row r="387">
      <c r="A387" s="25" t="inlineStr">
        <is>
          <t>company_googleplus_page</t>
        </is>
      </c>
      <c r="B387" s="29" t="inlineStr">
        <is>
          <t>Company Google Plus Page · TEXT · HubSpot company</t>
        </is>
      </c>
      <c r="C387" s="26" t="n"/>
      <c r="D387" s="27">
        <f>IF(AND($C387="x",$A387&lt;&gt;""),$A387,"")</f>
        <v/>
      </c>
    </row>
    <row r="388">
      <c r="A388" s="25" t="inlineStr">
        <is>
          <t>company_hs_analytics_first_timestamp</t>
        </is>
      </c>
      <c r="B388" s="29" t="inlineStr">
        <is>
          <t>Company Time First Seen · TIMESTAMP · HubSpot company</t>
        </is>
      </c>
      <c r="C388" s="26" t="n"/>
      <c r="D388" s="27">
        <f>IF(AND($C388="x",$A388&lt;&gt;""),$A388,"")</f>
        <v/>
      </c>
    </row>
    <row r="389">
      <c r="A389" s="25" t="inlineStr">
        <is>
          <t>company_hs_analytics_first_touch_converting_campaign</t>
        </is>
      </c>
      <c r="B389" s="29" t="inlineStr">
        <is>
          <t>Company First Touch Converting Campaign · TEXT · HubSpot company</t>
        </is>
      </c>
      <c r="C389" s="26" t="n"/>
      <c r="D389" s="27">
        <f>IF(AND($C389="x",$A389&lt;&gt;""),$A389,"")</f>
        <v/>
      </c>
    </row>
    <row r="390">
      <c r="A390" s="25" t="inlineStr">
        <is>
          <t>company_hs_analytics_first_visit_timestamp</t>
        </is>
      </c>
      <c r="B390" s="29" t="inlineStr">
        <is>
          <t>Company Time of First Session · TIMESTAMP · HubSpot company</t>
        </is>
      </c>
      <c r="C390" s="26" t="n"/>
      <c r="D390" s="27">
        <f>IF(AND($C390="x",$A390&lt;&gt;""),$A390,"")</f>
        <v/>
      </c>
    </row>
    <row r="391">
      <c r="A391" s="25" t="inlineStr">
        <is>
          <t>company_hs_analytics_last_timestamp</t>
        </is>
      </c>
      <c r="B391" s="29" t="inlineStr">
        <is>
          <t>Company Time Last Seen · TIMESTAMP · HubSpot company</t>
        </is>
      </c>
      <c r="C391" s="26" t="n"/>
      <c r="D391" s="27">
        <f>IF(AND($C391="x",$A391&lt;&gt;""),$A391,"")</f>
        <v/>
      </c>
    </row>
    <row r="392">
      <c r="A392" s="25" t="inlineStr">
        <is>
          <t>company_hs_analytics_last_touch_converting_campaign</t>
        </is>
      </c>
      <c r="B392" s="29" t="inlineStr">
        <is>
          <t>Company Last Touch Converting Campaign · TEXT · HubSpot company</t>
        </is>
      </c>
      <c r="C392" s="26" t="n"/>
      <c r="D392" s="27">
        <f>IF(AND($C392="x",$A392&lt;&gt;""),$A392,"")</f>
        <v/>
      </c>
    </row>
    <row r="393">
      <c r="A393" s="25" t="inlineStr">
        <is>
          <t>company_hs_analytics_last_visit_timestamp</t>
        </is>
      </c>
      <c r="B393" s="29" t="inlineStr">
        <is>
          <t>Company Time of Last Session · TIMESTAMP · HubSpot company</t>
        </is>
      </c>
      <c r="C393" s="26" t="n"/>
      <c r="D393" s="27">
        <f>IF(AND($C393="x",$A393&lt;&gt;""),$A393,"")</f>
        <v/>
      </c>
    </row>
    <row r="394">
      <c r="A394" s="25" t="inlineStr">
        <is>
          <t>company_hs_analytics_num_page_views</t>
        </is>
      </c>
      <c r="B394" s="29" t="inlineStr">
        <is>
          <t>Company Number of Pageviews · NUMERIC · HubSpot company</t>
        </is>
      </c>
      <c r="C394" s="26" t="n"/>
      <c r="D394" s="27">
        <f>IF(AND($C394="x",$A394&lt;&gt;""),$A394,"")</f>
        <v/>
      </c>
    </row>
    <row r="395">
      <c r="A395" s="25" t="inlineStr">
        <is>
          <t>company_hs_analytics_num_visits</t>
        </is>
      </c>
      <c r="B395" s="29" t="inlineStr">
        <is>
          <t>Company Number of Sessions · NUMERIC · HubSpot company</t>
        </is>
      </c>
      <c r="C395" s="26" t="n"/>
      <c r="D395" s="27">
        <f>IF(AND($C395="x",$A395&lt;&gt;""),$A395,"")</f>
        <v/>
      </c>
    </row>
    <row r="396">
      <c r="A396" s="25" t="inlineStr">
        <is>
          <t>company_hs_analytics_source</t>
        </is>
      </c>
      <c r="B396" s="29" t="inlineStr">
        <is>
          <t>Company Original Source Type · TEXT · HubSpot company</t>
        </is>
      </c>
      <c r="C396" s="26" t="n"/>
      <c r="D396" s="27">
        <f>IF(AND($C396="x",$A396&lt;&gt;""),$A396,"")</f>
        <v/>
      </c>
    </row>
    <row r="397">
      <c r="A397" s="25" t="inlineStr">
        <is>
          <t>company_hs_analytics_source_data_1</t>
        </is>
      </c>
      <c r="B397" s="29" t="inlineStr">
        <is>
          <t>Company Original Source Data 1 · TEXT · HubSpot company</t>
        </is>
      </c>
      <c r="C397" s="26" t="n"/>
      <c r="D397" s="27">
        <f>IF(AND($C397="x",$A397&lt;&gt;""),$A397,"")</f>
        <v/>
      </c>
    </row>
    <row r="398">
      <c r="A398" s="25" t="inlineStr">
        <is>
          <t>company_hs_analytics_source_data_2</t>
        </is>
      </c>
      <c r="B398" s="29" t="inlineStr">
        <is>
          <t>Company Original Source Data 2 · TEXT · HubSpot company</t>
        </is>
      </c>
      <c r="C398" s="26" t="n"/>
      <c r="D398" s="27">
        <f>IF(AND($C398="x",$A398&lt;&gt;""),$A398,"")</f>
        <v/>
      </c>
    </row>
    <row r="399">
      <c r="A399" s="25" t="inlineStr">
        <is>
          <t>company_hs_createdate</t>
        </is>
      </c>
      <c r="B399" s="29" t="inlineStr">
        <is>
          <t>Company object create date/time · TIMESTAMP · HubSpot company</t>
        </is>
      </c>
      <c r="C399" s="26" t="n"/>
      <c r="D399" s="27">
        <f>IF(AND($C399="x",$A399&lt;&gt;""),$A399,"")</f>
        <v/>
      </c>
    </row>
    <row r="400">
      <c r="A400" s="25" t="inlineStr">
        <is>
          <t>company_hs_ideal_customer_profile</t>
        </is>
      </c>
      <c r="B400" s="29" t="inlineStr">
        <is>
          <t>Company Ideal Customer Profile Tier · TEXT · HubSpot company</t>
        </is>
      </c>
      <c r="C400" s="26" t="n"/>
      <c r="D400" s="27">
        <f>IF(AND($C400="x",$A400&lt;&gt;""),$A400,"")</f>
        <v/>
      </c>
    </row>
    <row r="401">
      <c r="A401" s="25" t="inlineStr">
        <is>
          <t>company_hs_is_target_account</t>
        </is>
      </c>
      <c r="B401" s="29" t="inlineStr">
        <is>
          <t>Company Target Account · BOOLEAN · HubSpot company</t>
        </is>
      </c>
      <c r="C401" s="26" t="n"/>
      <c r="D401" s="27">
        <f>IF(AND($C401="x",$A401&lt;&gt;""),$A401,"")</f>
        <v/>
      </c>
    </row>
    <row r="402">
      <c r="A402" s="25" t="inlineStr">
        <is>
          <t>company_hs_last_booked_meeting_date</t>
        </is>
      </c>
      <c r="B402" s="29" t="inlineStr">
        <is>
          <t>Company Last Booked Meeting Date · TIMESTAMP · HubSpot company</t>
        </is>
      </c>
      <c r="C402" s="26" t="n"/>
      <c r="D402" s="27">
        <f>IF(AND($C402="x",$A402&lt;&gt;""),$A402,"")</f>
        <v/>
      </c>
    </row>
    <row r="403">
      <c r="A403" s="25" t="inlineStr">
        <is>
          <t>company_hs_last_logged_call_date</t>
        </is>
      </c>
      <c r="B403" s="29" t="inlineStr">
        <is>
          <t>Company Last Logged Call Date · TIMESTAMP · HubSpot company</t>
        </is>
      </c>
      <c r="C403" s="26" t="n"/>
      <c r="D403" s="27">
        <f>IF(AND($C403="x",$A403&lt;&gt;""),$A403,"")</f>
        <v/>
      </c>
    </row>
    <row r="404">
      <c r="A404" s="25" t="inlineStr">
        <is>
          <t>company_hs_last_open_task_date</t>
        </is>
      </c>
      <c r="B404" s="29" t="inlineStr">
        <is>
          <t>Company Last Open Task Date · TIMESTAMP · HubSpot company</t>
        </is>
      </c>
      <c r="C404" s="26" t="n"/>
      <c r="D404" s="27">
        <f>IF(AND($C404="x",$A404&lt;&gt;""),$A404,"")</f>
        <v/>
      </c>
    </row>
    <row r="405">
      <c r="A405" s="25" t="inlineStr">
        <is>
          <t>company_hs_last_sales_activity_timestamp</t>
        </is>
      </c>
      <c r="B405" s="29" t="inlineStr">
        <is>
          <t>Company Last Engagement Date · TIMESTAMP · HubSpot company</t>
        </is>
      </c>
      <c r="C405" s="26" t="n"/>
      <c r="D405" s="27">
        <f>IF(AND($C405="x",$A405&lt;&gt;""),$A405,"")</f>
        <v/>
      </c>
    </row>
    <row r="406">
      <c r="A406" s="25" t="inlineStr">
        <is>
          <t>company_hs_lastmodifieddate</t>
        </is>
      </c>
      <c r="B406" s="29" t="inlineStr">
        <is>
          <t>Company Last Modified Date · TIMESTAMP · HubSpot company</t>
        </is>
      </c>
      <c r="C406" s="26" t="n"/>
      <c r="D406" s="27">
        <f>IF(AND($C406="x",$A406&lt;&gt;""),$A406,"")</f>
        <v/>
      </c>
    </row>
    <row r="407">
      <c r="A407" s="25" t="inlineStr">
        <is>
          <t>company_hs_lead_status</t>
        </is>
      </c>
      <c r="B407" s="29" t="inlineStr">
        <is>
          <t>Company Lead Status · TEXT · HubSpot company</t>
        </is>
      </c>
      <c r="C407" s="26" t="n"/>
      <c r="D407" s="27">
        <f>IF(AND($C407="x",$A407&lt;&gt;""),$A407,"")</f>
        <v/>
      </c>
    </row>
    <row r="408">
      <c r="A408" s="25" t="inlineStr">
        <is>
          <t>company_hs_num_blockers</t>
        </is>
      </c>
      <c r="B408" s="29" t="inlineStr">
        <is>
          <t>Company Number of blockers · NUMERIC · HubSpot company</t>
        </is>
      </c>
      <c r="C408" s="26" t="n"/>
      <c r="D408" s="27">
        <f>IF(AND($C408="x",$A408&lt;&gt;""),$A408,"")</f>
        <v/>
      </c>
    </row>
    <row r="409">
      <c r="A409" s="25" t="inlineStr">
        <is>
          <t>company_hs_num_child_companies</t>
        </is>
      </c>
      <c r="B409" s="29" t="inlineStr">
        <is>
          <t>Company Number of child companies · NUMERIC · HubSpot company</t>
        </is>
      </c>
      <c r="C409" s="26" t="n"/>
      <c r="D409" s="27">
        <f>IF(AND($C409="x",$A409&lt;&gt;""),$A409,"")</f>
        <v/>
      </c>
    </row>
    <row r="410">
      <c r="A410" s="25" t="inlineStr">
        <is>
          <t>company_hs_num_contacts_with_buying_roles</t>
        </is>
      </c>
      <c r="B410" s="29" t="inlineStr">
        <is>
          <t>Company Number of contacts with a buying role · NUMERIC · HubSpot company</t>
        </is>
      </c>
      <c r="C410" s="26" t="n"/>
      <c r="D410" s="27">
        <f>IF(AND($C410="x",$A410&lt;&gt;""),$A410,"")</f>
        <v/>
      </c>
    </row>
    <row r="411">
      <c r="A411" s="25" t="inlineStr">
        <is>
          <t>company_hs_num_decision_makers</t>
        </is>
      </c>
      <c r="B411" s="29" t="inlineStr">
        <is>
          <t>Company Number of decision makers · NUMERIC · HubSpot company</t>
        </is>
      </c>
      <c r="C411" s="26" t="n"/>
      <c r="D411" s="27">
        <f>IF(AND($C411="x",$A411&lt;&gt;""),$A411,"")</f>
        <v/>
      </c>
    </row>
    <row r="412">
      <c r="A412" s="25" t="inlineStr">
        <is>
          <t>company_hs_num_open_deals</t>
        </is>
      </c>
      <c r="B412" s="29" t="inlineStr">
        <is>
          <t>Company Number of open deals · NUMERIC · HubSpot company</t>
        </is>
      </c>
      <c r="C412" s="26" t="n"/>
      <c r="D412" s="27">
        <f>IF(AND($C412="x",$A412&lt;&gt;""),$A412,"")</f>
        <v/>
      </c>
    </row>
    <row r="413">
      <c r="A413" s="25" t="inlineStr">
        <is>
          <t>company_hs_object_id</t>
        </is>
      </c>
      <c r="B413" s="29" t="inlineStr">
        <is>
          <t>Company HubSpot ID · TEXT · HubSpot company</t>
        </is>
      </c>
      <c r="C413" s="26" t="n"/>
      <c r="D413" s="27">
        <f>IF(AND($C413="x",$A413&lt;&gt;""),$A413,"")</f>
        <v/>
      </c>
    </row>
    <row r="414">
      <c r="A414" s="25" t="inlineStr">
        <is>
          <t>company_hs_parent_company_id</t>
        </is>
      </c>
      <c r="B414" s="29" t="inlineStr">
        <is>
          <t>Parent Company · NUMERIC · HubSpot company</t>
        </is>
      </c>
      <c r="C414" s="26" t="n"/>
      <c r="D414" s="27">
        <f>IF(AND($C414="x",$A414&lt;&gt;""),$A414,"")</f>
        <v/>
      </c>
    </row>
    <row r="415">
      <c r="A415" s="25" t="inlineStr">
        <is>
          <t>company_hs_predictivecontactscore_v2</t>
        </is>
      </c>
      <c r="B415" s="29" t="inlineStr">
        <is>
          <t>Company Likelihood to close · NUMERIC · HubSpot company</t>
        </is>
      </c>
      <c r="C415" s="26" t="n"/>
      <c r="D415" s="27">
        <f>IF(AND($C415="x",$A415&lt;&gt;""),$A415,"")</f>
        <v/>
      </c>
    </row>
    <row r="416">
      <c r="A416" s="25" t="inlineStr">
        <is>
          <t>company_hs_total_deal_value</t>
        </is>
      </c>
      <c r="B416" s="29" t="inlineStr">
        <is>
          <t>Company Total open deal value · NUMERIC · HubSpot company</t>
        </is>
      </c>
      <c r="C416" s="26" t="n"/>
      <c r="D416" s="27">
        <f>IF(AND($C416="x",$A416&lt;&gt;""),$A416,"")</f>
        <v/>
      </c>
    </row>
    <row r="417">
      <c r="A417" s="25" t="inlineStr">
        <is>
          <t>company_hubspot_owner_assigneddate</t>
        </is>
      </c>
      <c r="B417" s="29" t="inlineStr">
        <is>
          <t>Company Owner Assigned Date · TIMESTAMP · HubSpot company</t>
        </is>
      </c>
      <c r="C417" s="26" t="n"/>
      <c r="D417" s="27">
        <f>IF(AND($C417="x",$A417&lt;&gt;""),$A417,"")</f>
        <v/>
      </c>
    </row>
    <row r="418">
      <c r="A418" s="25" t="inlineStr">
        <is>
          <t>company_hubspot_owner_id</t>
        </is>
      </c>
      <c r="B418" s="29" t="inlineStr">
        <is>
          <t>Company owner · TEXT · HubSpot company</t>
        </is>
      </c>
      <c r="C418" s="26" t="n"/>
      <c r="D418" s="27">
        <f>IF(AND($C418="x",$A418&lt;&gt;""),$A418,"")</f>
        <v/>
      </c>
    </row>
    <row r="419">
      <c r="A419" s="25" t="inlineStr">
        <is>
          <t>company_hubspot_team_id</t>
        </is>
      </c>
      <c r="B419" s="29" t="inlineStr">
        <is>
          <t>Company HubSpot Team · TEXT · HubSpot company</t>
        </is>
      </c>
      <c r="C419" s="26" t="n"/>
      <c r="D419" s="27">
        <f>IF(AND($C419="x",$A419&lt;&gt;""),$A419,"")</f>
        <v/>
      </c>
    </row>
    <row r="420">
      <c r="A420" s="25" t="inlineStr">
        <is>
          <t>company_industry</t>
        </is>
      </c>
      <c r="B420" s="29" t="inlineStr">
        <is>
          <t>Company Industry · TEXT · HubSpot company</t>
        </is>
      </c>
      <c r="C420" s="26" t="n"/>
      <c r="D420" s="27">
        <f>IF(AND($C420="x",$A420&lt;&gt;""),$A420,"")</f>
        <v/>
      </c>
    </row>
    <row r="421">
      <c r="A421" s="25" t="inlineStr">
        <is>
          <t>company_is_public</t>
        </is>
      </c>
      <c r="B421" s="29" t="inlineStr">
        <is>
          <t>Company Is Public · BOOLEAN · HubSpot company</t>
        </is>
      </c>
      <c r="C421" s="26" t="n"/>
      <c r="D421" s="27">
        <f>IF(AND($C421="x",$A421&lt;&gt;""),$A421,"")</f>
        <v/>
      </c>
    </row>
    <row r="422">
      <c r="A422" s="25" t="inlineStr">
        <is>
          <t>company_lifecyclestage</t>
        </is>
      </c>
      <c r="B422" s="29" t="inlineStr">
        <is>
          <t>Company Lifecycle Stage · TEXT · HubSpot company</t>
        </is>
      </c>
      <c r="C422" s="26" t="n"/>
      <c r="D422" s="27">
        <f>IF(AND($C422="x",$A422&lt;&gt;""),$A422,"")</f>
        <v/>
      </c>
    </row>
    <row r="423">
      <c r="A423" s="25" t="inlineStr">
        <is>
          <t>company_linkedin_company_page</t>
        </is>
      </c>
      <c r="B423" s="29" t="inlineStr">
        <is>
          <t>LinkedIn Company Page · TEXT · HubSpot company</t>
        </is>
      </c>
      <c r="C423" s="26" t="n"/>
      <c r="D423" s="27">
        <f>IF(AND($C423="x",$A423&lt;&gt;""),$A423,"")</f>
        <v/>
      </c>
    </row>
    <row r="424">
      <c r="A424" s="25" t="inlineStr">
        <is>
          <t>company_linkedinbio</t>
        </is>
      </c>
      <c r="B424" s="29" t="inlineStr">
        <is>
          <t>Company LinkedIn Bio · TEXT · HubSpot company</t>
        </is>
      </c>
      <c r="C424" s="26" t="n"/>
      <c r="D424" s="27">
        <f>IF(AND($C424="x",$A424&lt;&gt;""),$A424,"")</f>
        <v/>
      </c>
    </row>
    <row r="425">
      <c r="A425" s="25" t="inlineStr">
        <is>
          <t>company_name</t>
        </is>
      </c>
      <c r="B425" s="29" t="inlineStr">
        <is>
          <t>Company Name (Duplicate) · TEXT · HubSpot company</t>
        </is>
      </c>
      <c r="C425" s="26" t="n"/>
      <c r="D425" s="27">
        <f>IF(AND($C425="x",$A425&lt;&gt;""),$A425,"")</f>
        <v/>
      </c>
    </row>
    <row r="426">
      <c r="A426" s="25" t="inlineStr">
        <is>
          <t>company_notes_last_contacted</t>
        </is>
      </c>
      <c r="B426" s="29" t="inlineStr">
        <is>
          <t>Company Last Contacted · TIMESTAMP · HubSpot company</t>
        </is>
      </c>
      <c r="C426" s="26" t="n"/>
      <c r="D426" s="27">
        <f>IF(AND($C426="x",$A426&lt;&gt;""),$A426,"")</f>
        <v/>
      </c>
    </row>
    <row r="427">
      <c r="A427" s="25" t="inlineStr">
        <is>
          <t>company_notes_last_updated</t>
        </is>
      </c>
      <c r="B427" s="29" t="inlineStr">
        <is>
          <t>Company Last Activity Date · TIMESTAMP · HubSpot company</t>
        </is>
      </c>
      <c r="C427" s="26" t="n"/>
      <c r="D427" s="27">
        <f>IF(AND($C427="x",$A427&lt;&gt;""),$A427,"")</f>
        <v/>
      </c>
    </row>
    <row r="428">
      <c r="A428" s="25" t="inlineStr">
        <is>
          <t>company_notes_next_activity_date</t>
        </is>
      </c>
      <c r="B428" s="29" t="inlineStr">
        <is>
          <t>Company Next Activity Date · TIMESTAMP · HubSpot company</t>
        </is>
      </c>
      <c r="C428" s="26" t="n"/>
      <c r="D428" s="27">
        <f>IF(AND($C428="x",$A428&lt;&gt;""),$A428,"")</f>
        <v/>
      </c>
    </row>
    <row r="429">
      <c r="A429" s="25" t="inlineStr">
        <is>
          <t>company_num_associated_contacts</t>
        </is>
      </c>
      <c r="B429" s="29" t="inlineStr">
        <is>
          <t>Company Associated Contacts · NUMERIC · HubSpot company</t>
        </is>
      </c>
      <c r="C429" s="26" t="n"/>
      <c r="D429" s="27">
        <f>IF(AND($C429="x",$A429&lt;&gt;""),$A429,"")</f>
        <v/>
      </c>
    </row>
    <row r="430">
      <c r="A430" s="25" t="inlineStr">
        <is>
          <t>company_num_associated_deals</t>
        </is>
      </c>
      <c r="B430" s="29" t="inlineStr">
        <is>
          <t>Company Associated Deals · NUMERIC · HubSpot company</t>
        </is>
      </c>
      <c r="C430" s="26" t="n"/>
      <c r="D430" s="27">
        <f>IF(AND($C430="x",$A430&lt;&gt;""),$A430,"")</f>
        <v/>
      </c>
    </row>
    <row r="431">
      <c r="A431" s="25" t="inlineStr">
        <is>
          <t>company_num_contacted_notes</t>
        </is>
      </c>
      <c r="B431" s="29" t="inlineStr">
        <is>
          <t>Company Number of times contacted · NUMERIC · HubSpot company</t>
        </is>
      </c>
      <c r="C431" s="26" t="n"/>
      <c r="D431" s="27">
        <f>IF(AND($C431="x",$A431&lt;&gt;""),$A431,"")</f>
        <v/>
      </c>
    </row>
    <row r="432">
      <c r="A432" s="25" t="inlineStr">
        <is>
          <t>company_num_conversion_events</t>
        </is>
      </c>
      <c r="B432" s="29" t="inlineStr">
        <is>
          <t>Company Number of Form Submissions · NUMERIC · HubSpot company</t>
        </is>
      </c>
      <c r="C432" s="26" t="n"/>
      <c r="D432" s="27">
        <f>IF(AND($C432="x",$A432&lt;&gt;""),$A432,"")</f>
        <v/>
      </c>
    </row>
    <row r="433">
      <c r="A433" s="25" t="inlineStr">
        <is>
          <t>company_numberofemployees</t>
        </is>
      </c>
      <c r="B433" s="29" t="inlineStr">
        <is>
          <t>Company Number of Employees · NUMERIC · HubSpot company</t>
        </is>
      </c>
      <c r="C433" s="26" t="n"/>
      <c r="D433" s="27">
        <f>IF(AND($C433="x",$A433&lt;&gt;""),$A433,"")</f>
        <v/>
      </c>
    </row>
    <row r="434">
      <c r="A434" s="25" t="inlineStr">
        <is>
          <t>company_owneremail</t>
        </is>
      </c>
      <c r="B434" s="29" t="inlineStr">
        <is>
          <t>Company HubSpot Owner Email · TEXT · HubSpot company</t>
        </is>
      </c>
      <c r="C434" s="26" t="n"/>
      <c r="D434" s="27">
        <f>IF(AND($C434="x",$A434&lt;&gt;""),$A434,"")</f>
        <v/>
      </c>
    </row>
    <row r="435">
      <c r="A435" s="25" t="inlineStr">
        <is>
          <t>company_ownername</t>
        </is>
      </c>
      <c r="B435" s="29" t="inlineStr">
        <is>
          <t>Company HubSpot Owner Name · TEXT · HubSpot company</t>
        </is>
      </c>
      <c r="C435" s="26" t="n"/>
      <c r="D435" s="27">
        <f>IF(AND($C435="x",$A435&lt;&gt;""),$A435,"")</f>
        <v/>
      </c>
    </row>
    <row r="436">
      <c r="A436" s="25" t="inlineStr">
        <is>
          <t>company_phone</t>
        </is>
      </c>
      <c r="B436" s="29" t="inlineStr">
        <is>
          <t>Company Phone Number · TEXT · HubSpot company</t>
        </is>
      </c>
      <c r="C436" s="26" t="n"/>
      <c r="D436" s="27">
        <f>IF(AND($C436="x",$A436&lt;&gt;""),$A436,"")</f>
        <v/>
      </c>
    </row>
    <row r="437">
      <c r="A437" s="25" t="inlineStr">
        <is>
          <t>company_recent_conversion_date</t>
        </is>
      </c>
      <c r="B437" s="29" t="inlineStr">
        <is>
          <t>Company Recent Conversion Date · TIMESTAMP · HubSpot company</t>
        </is>
      </c>
      <c r="C437" s="26" t="n"/>
      <c r="D437" s="27">
        <f>IF(AND($C437="x",$A437&lt;&gt;""),$A437,"")</f>
        <v/>
      </c>
    </row>
    <row r="438">
      <c r="A438" s="25" t="inlineStr">
        <is>
          <t>company_recent_conversion_event_name</t>
        </is>
      </c>
      <c r="B438" s="29" t="inlineStr">
        <is>
          <t>Company Recent Conversion · TEXT · HubSpot company</t>
        </is>
      </c>
      <c r="C438" s="26" t="n"/>
      <c r="D438" s="27">
        <f>IF(AND($C438="x",$A438&lt;&gt;""),$A438,"")</f>
        <v/>
      </c>
    </row>
    <row r="439">
      <c r="A439" s="25" t="inlineStr">
        <is>
          <t>company_recent_deal_amount</t>
        </is>
      </c>
      <c r="B439" s="29" t="inlineStr">
        <is>
          <t>Company Recent Deal Amount · NUMERIC · HubSpot company</t>
        </is>
      </c>
      <c r="C439" s="26" t="n"/>
      <c r="D439" s="27">
        <f>IF(AND($C439="x",$A439&lt;&gt;""),$A439,"")</f>
        <v/>
      </c>
    </row>
    <row r="440">
      <c r="A440" s="25" t="inlineStr">
        <is>
          <t>company_recent_deal_close_date</t>
        </is>
      </c>
      <c r="B440" s="29" t="inlineStr">
        <is>
          <t>Company Recent Deal Close Date · TIMESTAMP · HubSpot company</t>
        </is>
      </c>
      <c r="C440" s="26" t="n"/>
      <c r="D440" s="27">
        <f>IF(AND($C440="x",$A440&lt;&gt;""),$A440,"")</f>
        <v/>
      </c>
    </row>
    <row r="441">
      <c r="A441" s="25" t="inlineStr">
        <is>
          <t>company_state</t>
        </is>
      </c>
      <c r="B441" s="29" t="inlineStr">
        <is>
          <t>Company State/Region · REGION · HubSpot company</t>
        </is>
      </c>
      <c r="C441" s="26" t="n"/>
      <c r="D441" s="27">
        <f>IF(AND($C441="x",$A441&lt;&gt;""),$A441,"")</f>
        <v/>
      </c>
    </row>
    <row r="442">
      <c r="A442" s="25" t="inlineStr">
        <is>
          <t>company_timezone</t>
        </is>
      </c>
      <c r="B442" s="29" t="inlineStr">
        <is>
          <t>Company Time Zone · TEXT · HubSpot company</t>
        </is>
      </c>
      <c r="C442" s="26" t="n"/>
      <c r="D442" s="27">
        <f>IF(AND($C442="x",$A442&lt;&gt;""),$A442,"")</f>
        <v/>
      </c>
    </row>
    <row r="443">
      <c r="A443" s="25" t="inlineStr">
        <is>
          <t>company_total_money_raised</t>
        </is>
      </c>
      <c r="B443" s="29" t="inlineStr">
        <is>
          <t>Company Total Money Raised · TEXT · HubSpot company</t>
        </is>
      </c>
      <c r="C443" s="26" t="n"/>
      <c r="D443" s="27">
        <f>IF(AND($C443="x",$A443&lt;&gt;""),$A443,"")</f>
        <v/>
      </c>
    </row>
    <row r="444">
      <c r="A444" s="25" t="inlineStr">
        <is>
          <t>company_total_revenue</t>
        </is>
      </c>
      <c r="B444" s="29" t="inlineStr">
        <is>
          <t>Company Total Revenue · NUMERIC · HubSpot company</t>
        </is>
      </c>
      <c r="C444" s="26" t="n"/>
      <c r="D444" s="27">
        <f>IF(AND($C444="x",$A444&lt;&gt;""),$A444,"")</f>
        <v/>
      </c>
    </row>
    <row r="445">
      <c r="A445" s="25" t="inlineStr">
        <is>
          <t>company_twitterbio</t>
        </is>
      </c>
      <c r="B445" s="29" t="inlineStr">
        <is>
          <t>Company Twitter Bio · TEXT · HubSpot company</t>
        </is>
      </c>
      <c r="C445" s="26" t="n"/>
      <c r="D445" s="27">
        <f>IF(AND($C445="x",$A445&lt;&gt;""),$A445,"")</f>
        <v/>
      </c>
    </row>
    <row r="446">
      <c r="A446" s="25" t="inlineStr">
        <is>
          <t>company_twitterfollowers</t>
        </is>
      </c>
      <c r="B446" s="29" t="inlineStr">
        <is>
          <t>Company Twitter Followers · NUMERIC · HubSpot company</t>
        </is>
      </c>
      <c r="C446" s="26" t="n"/>
      <c r="D446" s="27">
        <f>IF(AND($C446="x",$A446&lt;&gt;""),$A446,"")</f>
        <v/>
      </c>
    </row>
    <row r="447">
      <c r="A447" s="25" t="inlineStr">
        <is>
          <t>company_twitterhandle</t>
        </is>
      </c>
      <c r="B447" s="29" t="inlineStr">
        <is>
          <t>Company Twitter Handle · TEXT · HubSpot company</t>
        </is>
      </c>
      <c r="C447" s="26" t="n"/>
      <c r="D447" s="27">
        <f>IF(AND($C447="x",$A447&lt;&gt;""),$A447,"")</f>
        <v/>
      </c>
    </row>
    <row r="448">
      <c r="A448" s="25" t="inlineStr">
        <is>
          <t>company_type</t>
        </is>
      </c>
      <c r="B448" s="29" t="inlineStr">
        <is>
          <t>Company Type · TEXT · HubSpot company</t>
        </is>
      </c>
      <c r="C448" s="26" t="n"/>
      <c r="D448" s="27">
        <f>IF(AND($C448="x",$A448&lt;&gt;""),$A448,"")</f>
        <v/>
      </c>
    </row>
    <row r="449">
      <c r="A449" s="25" t="inlineStr">
        <is>
          <t>company_web_technologies</t>
        </is>
      </c>
      <c r="B449" s="29" t="inlineStr">
        <is>
          <t>Company Web Technologies · TEXT · HubSpot company</t>
        </is>
      </c>
      <c r="C449" s="26" t="n"/>
      <c r="D449" s="27">
        <f>IF(AND($C449="x",$A449&lt;&gt;""),$A449,"")</f>
        <v/>
      </c>
    </row>
    <row r="450">
      <c r="A450" s="25" t="inlineStr">
        <is>
          <t>company_website</t>
        </is>
      </c>
      <c r="B450" s="29" t="inlineStr">
        <is>
          <t>Company Website URL · TEXT · HubSpot company</t>
        </is>
      </c>
      <c r="C450" s="26" t="n"/>
      <c r="D450" s="27">
        <f>IF(AND($C450="x",$A450&lt;&gt;""),$A450,"")</f>
        <v/>
      </c>
    </row>
    <row r="451">
      <c r="A451" s="25" t="inlineStr">
        <is>
          <t>company_zip</t>
        </is>
      </c>
      <c r="B451" s="29" t="inlineStr">
        <is>
          <t>Company Postal Code · TEXT · HubSpot company</t>
        </is>
      </c>
      <c r="C451" s="26" t="n"/>
      <c r="D451" s="27">
        <f>IF(AND($C451="x",$A451&lt;&gt;""),$A451,"")</f>
        <v/>
      </c>
    </row>
    <row r="452">
      <c r="A452" s="25" t="inlineStr">
        <is>
          <t>company</t>
        </is>
      </c>
      <c r="B452" s="29" t="inlineStr">
        <is>
          <t>Contact Company Name (Alias) · TEXT · HubSpot contact</t>
        </is>
      </c>
      <c r="C452" s="26" t="n"/>
      <c r="D452" s="27">
        <f>IF(AND($C452="x",$A452&lt;&gt;""),$A452,"")</f>
        <v/>
      </c>
    </row>
    <row r="453">
      <c r="A453" s="25" t="inlineStr">
        <is>
          <t>contact_address</t>
        </is>
      </c>
      <c r="B453" s="29" t="inlineStr">
        <is>
          <t>Contact Street Address · TEXT · HubSpot contact</t>
        </is>
      </c>
      <c r="C453" s="26" t="n"/>
      <c r="D453" s="27">
        <f>IF(AND($C453="x",$A453&lt;&gt;""),$A453,"")</f>
        <v/>
      </c>
    </row>
    <row r="454">
      <c r="A454" s="25" t="inlineStr">
        <is>
          <t>contact_annualrevenue</t>
        </is>
      </c>
      <c r="B454" s="29" t="inlineStr">
        <is>
          <t>Contact Annual Revenue · TEXT · HubSpot contact</t>
        </is>
      </c>
      <c r="C454" s="26" t="n"/>
      <c r="D454" s="27">
        <f>IF(AND($C454="x",$A454&lt;&gt;""),$A454,"")</f>
        <v/>
      </c>
    </row>
    <row r="455">
      <c r="A455" s="25" t="inlineStr">
        <is>
          <t>contact_city</t>
        </is>
      </c>
      <c r="B455" s="29" t="inlineStr">
        <is>
          <t>Contact City · CITY · HubSpot contact</t>
        </is>
      </c>
      <c r="C455" s="26" t="n"/>
      <c r="D455" s="27">
        <f>IF(AND($C455="x",$A455&lt;&gt;""),$A455,"")</f>
        <v/>
      </c>
    </row>
    <row r="456">
      <c r="A456" s="25" t="inlineStr">
        <is>
          <t>contact_closedate</t>
        </is>
      </c>
      <c r="B456" s="29" t="inlineStr">
        <is>
          <t>Contact Close Date · TIMESTAMP · HubSpot contact</t>
        </is>
      </c>
      <c r="C456" s="26" t="n"/>
      <c r="D456" s="27">
        <f>IF(AND($C456="x",$A456&lt;&gt;""),$A456,"")</f>
        <v/>
      </c>
    </row>
    <row r="457">
      <c r="A457" s="25" t="inlineStr">
        <is>
          <t>contact_company</t>
        </is>
      </c>
      <c r="B457" s="29" t="inlineStr">
        <is>
          <t>Contact Company Name · TEXT · HubSpot contact</t>
        </is>
      </c>
      <c r="C457" s="26" t="n"/>
      <c r="D457" s="27">
        <f>IF(AND($C457="x",$A457&lt;&gt;""),$A457,"")</f>
        <v/>
      </c>
    </row>
    <row r="458">
      <c r="A458" s="25" t="inlineStr">
        <is>
          <t>contact_company_size</t>
        </is>
      </c>
      <c r="B458" s="29" t="inlineStr">
        <is>
          <t>Contact Company size · TEXT · HubSpot contact</t>
        </is>
      </c>
      <c r="C458" s="26" t="n"/>
      <c r="D458" s="27">
        <f>IF(AND($C458="x",$A458&lt;&gt;""),$A458,"")</f>
        <v/>
      </c>
    </row>
    <row r="459">
      <c r="A459" s="25" t="inlineStr">
        <is>
          <t>contact_count</t>
        </is>
      </c>
      <c r="B459" s="29" t="inlineStr">
        <is>
          <t>Contact count · NUMERIC · HubSpot contact</t>
        </is>
      </c>
      <c r="C459" s="26" t="n"/>
      <c r="D459" s="27">
        <f>IF(AND($C459="x",$A459&lt;&gt;""),$A459,"")</f>
        <v/>
      </c>
    </row>
    <row r="460">
      <c r="A460" s="25" t="inlineStr">
        <is>
          <t>contact_country</t>
        </is>
      </c>
      <c r="B460" s="29" t="inlineStr">
        <is>
          <t>Contact Country/Region · COUNTRY · HubSpot contact</t>
        </is>
      </c>
      <c r="C460" s="26" t="n"/>
      <c r="D460" s="27">
        <f>IF(AND($C460="x",$A460&lt;&gt;""),$A460,"")</f>
        <v/>
      </c>
    </row>
    <row r="461">
      <c r="A461" s="25" t="inlineStr">
        <is>
          <t>contact_currentlyinworkflow</t>
        </is>
      </c>
      <c r="B461" s="29" t="inlineStr">
        <is>
          <t>Contact Currently in workflow · TEXT · HubSpot contact</t>
        </is>
      </c>
      <c r="C461" s="26" t="n"/>
      <c r="D461" s="27">
        <f>IF(AND($C461="x",$A461&lt;&gt;""),$A461,"")</f>
        <v/>
      </c>
    </row>
    <row r="462">
      <c r="A462" s="25" t="inlineStr">
        <is>
          <t>contact_date_of_birth</t>
        </is>
      </c>
      <c r="B462" s="29" t="inlineStr">
        <is>
          <t>Contact Date of birth · TEXT · HubSpot contact</t>
        </is>
      </c>
      <c r="C462" s="26" t="n"/>
      <c r="D462" s="27">
        <f>IF(AND($C462="x",$A462&lt;&gt;""),$A462,"")</f>
        <v/>
      </c>
    </row>
    <row r="463">
      <c r="A463" s="25" t="inlineStr">
        <is>
          <t>contact_days_to_close</t>
        </is>
      </c>
      <c r="B463" s="29" t="inlineStr">
        <is>
          <t>Contact Days To Close · NUMERIC · HubSpot contact</t>
        </is>
      </c>
      <c r="C463" s="26" t="n"/>
      <c r="D463" s="27">
        <f>IF(AND($C463="x",$A463&lt;&gt;""),$A463,"")</f>
        <v/>
      </c>
    </row>
    <row r="464">
      <c r="A464" s="25" t="inlineStr">
        <is>
          <t>contact_degree</t>
        </is>
      </c>
      <c r="B464" s="29" t="inlineStr">
        <is>
          <t>Contact Degree · TEXT · HubSpot contact</t>
        </is>
      </c>
      <c r="C464" s="26" t="n"/>
      <c r="D464" s="27">
        <f>IF(AND($C464="x",$A464&lt;&gt;""),$A464,"")</f>
        <v/>
      </c>
    </row>
    <row r="465">
      <c r="A465" s="25" t="inlineStr">
        <is>
          <t>contact_email</t>
        </is>
      </c>
      <c r="B465" s="29" t="inlineStr">
        <is>
          <t>Contact Email · TEXT · HubSpot contact</t>
        </is>
      </c>
      <c r="C465" s="26" t="n"/>
      <c r="D465" s="27">
        <f>IF(AND($C465="x",$A465&lt;&gt;""),$A465,"")</f>
        <v/>
      </c>
    </row>
    <row r="466">
      <c r="A466" s="25" t="inlineStr">
        <is>
          <t>contact_engagements_last_meeting_booked</t>
        </is>
      </c>
      <c r="B466" s="29" t="inlineStr">
        <is>
          <t>Contact date of last meeting booked in meetings tool · TIMESTAMP · HubSpot contact</t>
        </is>
      </c>
      <c r="C466" s="26" t="n"/>
      <c r="D466" s="27">
        <f>IF(AND($C466="x",$A466&lt;&gt;""),$A466,"")</f>
        <v/>
      </c>
    </row>
    <row r="467">
      <c r="A467" s="25" t="inlineStr">
        <is>
          <t>contact_engagements_last_meeting_booked_campaign</t>
        </is>
      </c>
      <c r="B467" s="29" t="inlineStr">
        <is>
          <t>Contact Campaign of last booking in meetings tool · TEXT · HubSpot contact</t>
        </is>
      </c>
      <c r="C467" s="26" t="n"/>
      <c r="D467" s="27">
        <f>IF(AND($C467="x",$A467&lt;&gt;""),$A467,"")</f>
        <v/>
      </c>
    </row>
    <row r="468">
      <c r="A468" s="25" t="inlineStr">
        <is>
          <t>contact_engagements_last_meeting_booked_medium</t>
        </is>
      </c>
      <c r="B468" s="29" t="inlineStr">
        <is>
          <t>Contact Medium of last booking in meetings tool · TEXT · HubSpot contact</t>
        </is>
      </c>
      <c r="C468" s="26" t="n"/>
      <c r="D468" s="27">
        <f>IF(AND($C468="x",$A468&lt;&gt;""),$A468,"")</f>
        <v/>
      </c>
    </row>
    <row r="469">
      <c r="A469" s="25" t="inlineStr">
        <is>
          <t>contact_engagements_last_meeting_booked_source</t>
        </is>
      </c>
      <c r="B469" s="29" t="inlineStr">
        <is>
          <t>Contact Source of last booking in meetings tool · TEXT · HubSpot contact</t>
        </is>
      </c>
      <c r="C469" s="26" t="n"/>
      <c r="D469" s="27">
        <f>IF(AND($C469="x",$A469&lt;&gt;""),$A469,"")</f>
        <v/>
      </c>
    </row>
    <row r="470">
      <c r="A470" s="25" t="inlineStr">
        <is>
          <t>contact_fax</t>
        </is>
      </c>
      <c r="B470" s="29" t="inlineStr">
        <is>
          <t>Contact Fax Number · TEXT · HubSpot contact</t>
        </is>
      </c>
      <c r="C470" s="26" t="n"/>
      <c r="D470" s="27">
        <f>IF(AND($C470="x",$A470&lt;&gt;""),$A470,"")</f>
        <v/>
      </c>
    </row>
    <row r="471">
      <c r="A471" s="25" t="inlineStr">
        <is>
          <t>contact_field_of_study</t>
        </is>
      </c>
      <c r="B471" s="29" t="inlineStr">
        <is>
          <t>Contact Field of study · TEXT · HubSpot contact</t>
        </is>
      </c>
      <c r="C471" s="26" t="n"/>
      <c r="D471" s="27">
        <f>IF(AND($C471="x",$A471&lt;&gt;""),$A471,"")</f>
        <v/>
      </c>
    </row>
    <row r="472">
      <c r="A472" s="25" t="inlineStr">
        <is>
          <t>contact_first_conversion_date</t>
        </is>
      </c>
      <c r="B472" s="29" t="inlineStr">
        <is>
          <t>Contact First Conversion Date · TIMESTAMP · HubSpot contact</t>
        </is>
      </c>
      <c r="C472" s="26" t="n"/>
      <c r="D472" s="27">
        <f>IF(AND($C472="x",$A472&lt;&gt;""),$A472,"")</f>
        <v/>
      </c>
    </row>
    <row r="473">
      <c r="A473" s="25" t="inlineStr">
        <is>
          <t>contact_first_conversion_event_name</t>
        </is>
      </c>
      <c r="B473" s="29" t="inlineStr">
        <is>
          <t>Contact First Conversion · TEXT · HubSpot contact</t>
        </is>
      </c>
      <c r="C473" s="26" t="n"/>
      <c r="D473" s="27">
        <f>IF(AND($C473="x",$A473&lt;&gt;""),$A473,"")</f>
        <v/>
      </c>
    </row>
    <row r="474">
      <c r="A474" s="25" t="inlineStr">
        <is>
          <t>contact_first_deal_created_date</t>
        </is>
      </c>
      <c r="B474" s="29" t="inlineStr">
        <is>
          <t>Contact First Deal Created Date · TIMESTAMP · HubSpot contact</t>
        </is>
      </c>
      <c r="C474" s="26" t="n"/>
      <c r="D474" s="27">
        <f>IF(AND($C474="x",$A474&lt;&gt;""),$A474,"")</f>
        <v/>
      </c>
    </row>
    <row r="475">
      <c r="A475" s="25" t="inlineStr">
        <is>
          <t>contact_firstname</t>
        </is>
      </c>
      <c r="B475" s="29" t="inlineStr">
        <is>
          <t>Contact First Name · TEXT · HubSpot contact</t>
        </is>
      </c>
      <c r="C475" s="26" t="n"/>
      <c r="D475" s="27">
        <f>IF(AND($C475="x",$A475&lt;&gt;""),$A475,"")</f>
        <v/>
      </c>
    </row>
    <row r="476">
      <c r="A476" s="25" t="inlineStr">
        <is>
          <t>contact_followercount</t>
        </is>
      </c>
      <c r="B476" s="29" t="inlineStr">
        <is>
          <t>Contact Follower Count · NUMERIC · HubSpot contact</t>
        </is>
      </c>
      <c r="C476" s="26" t="n"/>
      <c r="D476" s="27">
        <f>IF(AND($C476="x",$A476&lt;&gt;""),$A476,"")</f>
        <v/>
      </c>
    </row>
    <row r="477">
      <c r="A477" s="25" t="inlineStr">
        <is>
          <t>contact_gender</t>
        </is>
      </c>
      <c r="B477" s="29" t="inlineStr">
        <is>
          <t>Contact Gender · TEXT · HubSpot contact</t>
        </is>
      </c>
      <c r="C477" s="26" t="n"/>
      <c r="D477" s="27">
        <f>IF(AND($C477="x",$A477&lt;&gt;""),$A477,"")</f>
        <v/>
      </c>
    </row>
    <row r="478">
      <c r="A478" s="25" t="inlineStr">
        <is>
          <t>contact_graduation_date</t>
        </is>
      </c>
      <c r="B478" s="29" t="inlineStr">
        <is>
          <t>Contact Graduation date · TEXT · HubSpot contact</t>
        </is>
      </c>
      <c r="C478" s="26" t="n"/>
      <c r="D478" s="27">
        <f>IF(AND($C478="x",$A478&lt;&gt;""),$A478,"")</f>
        <v/>
      </c>
    </row>
    <row r="479">
      <c r="A479" s="25" t="inlineStr">
        <is>
          <t>contact_hs_analytics_average_page_views</t>
        </is>
      </c>
      <c r="B479" s="29" t="inlineStr">
        <is>
          <t>Contact Average Pageviews · NUMERIC · HubSpot contact</t>
        </is>
      </c>
      <c r="C479" s="26" t="n"/>
      <c r="D479" s="27">
        <f>IF(AND($C479="x",$A479&lt;&gt;""),$A479,"")</f>
        <v/>
      </c>
    </row>
    <row r="480">
      <c r="A480" s="25" t="inlineStr">
        <is>
          <t>contact_hs_analytics_first_referrer</t>
        </is>
      </c>
      <c r="B480" s="29" t="inlineStr">
        <is>
          <t>Contact First Referring Site · TEXT · HubSpot contact</t>
        </is>
      </c>
      <c r="C480" s="26" t="n"/>
      <c r="D480" s="27">
        <f>IF(AND($C480="x",$A480&lt;&gt;""),$A480,"")</f>
        <v/>
      </c>
    </row>
    <row r="481">
      <c r="A481" s="25" t="inlineStr">
        <is>
          <t>contact_hs_analytics_first_timestamp</t>
        </is>
      </c>
      <c r="B481" s="29" t="inlineStr">
        <is>
          <t>Contact Time First Seen · TIMESTAMP · HubSpot contact</t>
        </is>
      </c>
      <c r="C481" s="26" t="n"/>
      <c r="D481" s="27">
        <f>IF(AND($C481="x",$A481&lt;&gt;""),$A481,"")</f>
        <v/>
      </c>
    </row>
    <row r="482">
      <c r="A482" s="25" t="inlineStr">
        <is>
          <t>contact_hs_analytics_first_touch_converting_campaign</t>
        </is>
      </c>
      <c r="B482" s="29" t="inlineStr">
        <is>
          <t>Contact First Touch Converting Campaign · TEXT · HubSpot contact</t>
        </is>
      </c>
      <c r="C482" s="26" t="n"/>
      <c r="D482" s="27">
        <f>IF(AND($C482="x",$A482&lt;&gt;""),$A482,"")</f>
        <v/>
      </c>
    </row>
    <row r="483">
      <c r="A483" s="25" t="inlineStr">
        <is>
          <t>contact_hs_analytics_first_url</t>
        </is>
      </c>
      <c r="B483" s="29" t="inlineStr">
        <is>
          <t>Contact First Page Seen · TEXT · HubSpot contact</t>
        </is>
      </c>
      <c r="C483" s="26" t="n"/>
      <c r="D483" s="27">
        <f>IF(AND($C483="x",$A483&lt;&gt;""),$A483,"")</f>
        <v/>
      </c>
    </row>
    <row r="484">
      <c r="A484" s="25" t="inlineStr">
        <is>
          <t>contact_hs_analytics_first_visit_timestamp</t>
        </is>
      </c>
      <c r="B484" s="29" t="inlineStr">
        <is>
          <t>Contact time of First Session · TIMESTAMP · HubSpot contact</t>
        </is>
      </c>
      <c r="C484" s="26" t="n"/>
      <c r="D484" s="27">
        <f>IF(AND($C484="x",$A484&lt;&gt;""),$A484,"")</f>
        <v/>
      </c>
    </row>
    <row r="485">
      <c r="A485" s="25" t="inlineStr">
        <is>
          <t>contact_hs_analytics_last_referrer</t>
        </is>
      </c>
      <c r="B485" s="29" t="inlineStr">
        <is>
          <t>Contact Last Referring Site · TEXT · HubSpot contact</t>
        </is>
      </c>
      <c r="C485" s="26" t="n"/>
      <c r="D485" s="27">
        <f>IF(AND($C485="x",$A485&lt;&gt;""),$A485,"")</f>
        <v/>
      </c>
    </row>
    <row r="486">
      <c r="A486" s="25" t="inlineStr">
        <is>
          <t>contact_hs_analytics_last_timestamp</t>
        </is>
      </c>
      <c r="B486" s="29" t="inlineStr">
        <is>
          <t>Contact Time Last Seen · TIMESTAMP · HubSpot contact</t>
        </is>
      </c>
      <c r="C486" s="26" t="n"/>
      <c r="D486" s="27">
        <f>IF(AND($C486="x",$A486&lt;&gt;""),$A486,"")</f>
        <v/>
      </c>
    </row>
    <row r="487">
      <c r="A487" s="25" t="inlineStr">
        <is>
          <t>contact_hs_analytics_last_touch_converting_campaign</t>
        </is>
      </c>
      <c r="B487" s="29" t="inlineStr">
        <is>
          <t>Contact Last Touch Converting Campaign · TEXT · HubSpot contact</t>
        </is>
      </c>
      <c r="C487" s="26" t="n"/>
      <c r="D487" s="27">
        <f>IF(AND($C487="x",$A487&lt;&gt;""),$A487,"")</f>
        <v/>
      </c>
    </row>
    <row r="488">
      <c r="A488" s="25" t="inlineStr">
        <is>
          <t>contact_hs_analytics_last_url</t>
        </is>
      </c>
      <c r="B488" s="29" t="inlineStr">
        <is>
          <t>Contact Last Page Seen · TEXT · HubSpot contact</t>
        </is>
      </c>
      <c r="C488" s="26" t="n"/>
      <c r="D488" s="27">
        <f>IF(AND($C488="x",$A488&lt;&gt;""),$A488,"")</f>
        <v/>
      </c>
    </row>
    <row r="489">
      <c r="A489" s="25" t="inlineStr">
        <is>
          <t>contact_hs_analytics_last_visit_timestamp</t>
        </is>
      </c>
      <c r="B489" s="29" t="inlineStr">
        <is>
          <t>Contact time of Last Session · TIMESTAMP · HubSpot contact</t>
        </is>
      </c>
      <c r="C489" s="26" t="n"/>
      <c r="D489" s="27">
        <f>IF(AND($C489="x",$A489&lt;&gt;""),$A489,"")</f>
        <v/>
      </c>
    </row>
    <row r="490">
      <c r="A490" s="25" t="inlineStr">
        <is>
          <t>contact_hs_analytics_num_event_completions</t>
        </is>
      </c>
      <c r="B490" s="29" t="inlineStr">
        <is>
          <t>Contact Number of event completions · NUMERIC · HubSpot contact</t>
        </is>
      </c>
      <c r="C490" s="26" t="n"/>
      <c r="D490" s="27">
        <f>IF(AND($C490="x",$A490&lt;&gt;""),$A490,"")</f>
        <v/>
      </c>
    </row>
    <row r="491">
      <c r="A491" s="25" t="inlineStr">
        <is>
          <t>contact_hs_analytics_num_page_views</t>
        </is>
      </c>
      <c r="B491" s="29" t="inlineStr">
        <is>
          <t>Contact Number of Pageviews · NUMERIC · HubSpot contact</t>
        </is>
      </c>
      <c r="C491" s="26" t="n"/>
      <c r="D491" s="27">
        <f>IF(AND($C491="x",$A491&lt;&gt;""),$A491,"")</f>
        <v/>
      </c>
    </row>
    <row r="492">
      <c r="A492" s="25" t="inlineStr">
        <is>
          <t>contact_hs_analytics_num_visits</t>
        </is>
      </c>
      <c r="B492" s="29" t="inlineStr">
        <is>
          <t>Contact Number of Sessions · NUMERIC · HubSpot contact</t>
        </is>
      </c>
      <c r="C492" s="26" t="n"/>
      <c r="D492" s="27">
        <f>IF(AND($C492="x",$A492&lt;&gt;""),$A492,"")</f>
        <v/>
      </c>
    </row>
    <row r="493">
      <c r="A493" s="25" t="inlineStr">
        <is>
          <t>contact_hs_analytics_revenue</t>
        </is>
      </c>
      <c r="B493" s="29" t="inlineStr">
        <is>
          <t>Contact Event Revenue · NUMERIC · HubSpot contact</t>
        </is>
      </c>
      <c r="C493" s="26" t="n"/>
      <c r="D493" s="27">
        <f>IF(AND($C493="x",$A493&lt;&gt;""),$A493,"")</f>
        <v/>
      </c>
    </row>
    <row r="494">
      <c r="A494" s="25" t="inlineStr">
        <is>
          <t>contact_hs_analytics_source_data_1</t>
        </is>
      </c>
      <c r="B494" s="29" t="inlineStr">
        <is>
          <t>Contact Original Source Drill-Down 1 · TEXT · HubSpot contact</t>
        </is>
      </c>
      <c r="C494" s="26" t="n"/>
      <c r="D494" s="27">
        <f>IF(AND($C494="x",$A494&lt;&gt;""),$A494,"")</f>
        <v/>
      </c>
    </row>
    <row r="495">
      <c r="A495" s="25" t="inlineStr">
        <is>
          <t>contact_hs_analytics_source_data_2</t>
        </is>
      </c>
      <c r="B495" s="29" t="inlineStr">
        <is>
          <t>Contact Original Source Drill-Down 2 · TEXT · HubSpot contact</t>
        </is>
      </c>
      <c r="C495" s="26" t="n"/>
      <c r="D495" s="27">
        <f>IF(AND($C495="x",$A495&lt;&gt;""),$A495,"")</f>
        <v/>
      </c>
    </row>
    <row r="496">
      <c r="A496" s="25" t="inlineStr">
        <is>
          <t>contact_hs_buying_role</t>
        </is>
      </c>
      <c r="B496" s="29" t="inlineStr">
        <is>
          <t>Contact Buying Role · TEXT · HubSpot contact</t>
        </is>
      </c>
      <c r="C496" s="26" t="n"/>
      <c r="D496" s="27">
        <f>IF(AND($C496="x",$A496&lt;&gt;""),$A496,"")</f>
        <v/>
      </c>
    </row>
    <row r="497">
      <c r="A497" s="25" t="inlineStr">
        <is>
          <t>contact_hs_content_membership_email_confirmed</t>
        </is>
      </c>
      <c r="B497" s="29" t="inlineStr">
        <is>
          <t>Contact Email Confirmed · BOOLEAN · HubSpot contact</t>
        </is>
      </c>
      <c r="C497" s="26" t="n"/>
      <c r="D497" s="27">
        <f>IF(AND($C497="x",$A497&lt;&gt;""),$A497,"")</f>
        <v/>
      </c>
    </row>
    <row r="498">
      <c r="A498" s="25" t="inlineStr">
        <is>
          <t>contact_hs_content_membership_notes</t>
        </is>
      </c>
      <c r="B498" s="29" t="inlineStr">
        <is>
          <t>Contact Membership Notes · TEXT · HubSpot contact</t>
        </is>
      </c>
      <c r="C498" s="26" t="n"/>
      <c r="D498" s="27">
        <f>IF(AND($C498="x",$A498&lt;&gt;""),$A498,"")</f>
        <v/>
      </c>
    </row>
    <row r="499">
      <c r="A499" s="25" t="inlineStr">
        <is>
          <t>contact_hs_content_membership_registered_at</t>
        </is>
      </c>
      <c r="B499" s="29" t="inlineStr">
        <is>
          <t>Contact Registered At · TIMESTAMP · HubSpot contact</t>
        </is>
      </c>
      <c r="C499" s="26" t="n"/>
      <c r="D499" s="27">
        <f>IF(AND($C499="x",$A499&lt;&gt;""),$A499,"")</f>
        <v/>
      </c>
    </row>
    <row r="500">
      <c r="A500" s="25" t="inlineStr">
        <is>
          <t>contact_hs_content_membership_registration_domain_sent_to</t>
        </is>
      </c>
      <c r="B500" s="29" t="inlineStr">
        <is>
          <t>Contact Domain to which registration email was sent · TEXT · HubSpot contact</t>
        </is>
      </c>
      <c r="C500" s="26" t="n"/>
      <c r="D500" s="27">
        <f>IF(AND($C500="x",$A500&lt;&gt;""),$A500,"")</f>
        <v/>
      </c>
    </row>
    <row r="501">
      <c r="A501" s="25" t="inlineStr">
        <is>
          <t>contact_hs_content_membership_registration_email_sent_at</t>
        </is>
      </c>
      <c r="B501" s="29" t="inlineStr">
        <is>
          <t>Contact Time registration email was sent · TIMESTAMP · HubSpot contact</t>
        </is>
      </c>
      <c r="C501" s="26" t="n"/>
      <c r="D501" s="27">
        <f>IF(AND($C501="x",$A501&lt;&gt;""),$A501,"")</f>
        <v/>
      </c>
    </row>
    <row r="502">
      <c r="A502" s="25" t="inlineStr">
        <is>
          <t>contact_hs_content_membership_status</t>
        </is>
      </c>
      <c r="B502" s="29" t="inlineStr">
        <is>
          <t>Contact Status · TEXT · HubSpot contact</t>
        </is>
      </c>
      <c r="C502" s="26" t="n"/>
      <c r="D502" s="27">
        <f>IF(AND($C502="x",$A502&lt;&gt;""),$A502,"")</f>
        <v/>
      </c>
    </row>
    <row r="503">
      <c r="A503" s="25" t="inlineStr">
        <is>
          <t>contact_hs_createdate</t>
        </is>
      </c>
      <c r="B503" s="29" t="inlineStr">
        <is>
          <t>Contact Object create date/time · TIMESTAMP · HubSpot contact</t>
        </is>
      </c>
      <c r="C503" s="26" t="n"/>
      <c r="D503" s="27">
        <f>IF(AND($C503="x",$A503&lt;&gt;""),$A503,"")</f>
        <v/>
      </c>
    </row>
    <row r="504">
      <c r="A504" s="25" t="inlineStr">
        <is>
          <t>contact_hs_email_bad_address</t>
        </is>
      </c>
      <c r="B504" s="29" t="inlineStr">
        <is>
          <t>Contact Invalid email address · BOOLEAN · HubSpot contact</t>
        </is>
      </c>
      <c r="C504" s="26" t="n"/>
      <c r="D504" s="27">
        <f>IF(AND($C504="x",$A504&lt;&gt;""),$A504,"")</f>
        <v/>
      </c>
    </row>
    <row r="505">
      <c r="A505" s="25" t="inlineStr">
        <is>
          <t>contact_hs_email_bounce</t>
        </is>
      </c>
      <c r="B505" s="29" t="inlineStr">
        <is>
          <t>Contact Marketing emails bounced · NUMERIC · HubSpot contact</t>
        </is>
      </c>
      <c r="C505" s="26" t="n"/>
      <c r="D505" s="27">
        <f>IF(AND($C505="x",$A505&lt;&gt;""),$A505,"")</f>
        <v/>
      </c>
    </row>
    <row r="506">
      <c r="A506" s="25" t="inlineStr">
        <is>
          <t>contact_hs_email_click</t>
        </is>
      </c>
      <c r="B506" s="29" t="inlineStr">
        <is>
          <t>Contact Marketing emails clicked · NUMERIC · HubSpot contact</t>
        </is>
      </c>
      <c r="C506" s="26" t="n"/>
      <c r="D506" s="27">
        <f>IF(AND($C506="x",$A506&lt;&gt;""),$A506,"")</f>
        <v/>
      </c>
    </row>
    <row r="507">
      <c r="A507" s="25" t="inlineStr">
        <is>
          <t>contact_hs_email_customer_quarantined_reason</t>
        </is>
      </c>
      <c r="B507" s="29" t="inlineStr">
        <is>
          <t>Contact Email address quarantine reason · TEXT · HubSpot contact</t>
        </is>
      </c>
      <c r="C507" s="26" t="n"/>
      <c r="D507" s="27">
        <f>IF(AND($C507="x",$A507&lt;&gt;""),$A507,"")</f>
        <v/>
      </c>
    </row>
    <row r="508">
      <c r="A508" s="25" t="inlineStr">
        <is>
          <t>contact_hs_email_delivered</t>
        </is>
      </c>
      <c r="B508" s="29" t="inlineStr">
        <is>
          <t>Contact Marketing emails delivered · NUMERIC · HubSpot contact</t>
        </is>
      </c>
      <c r="C508" s="26" t="n"/>
      <c r="D508" s="27">
        <f>IF(AND($C508="x",$A508&lt;&gt;""),$A508,"")</f>
        <v/>
      </c>
    </row>
    <row r="509">
      <c r="A509" s="25" t="inlineStr">
        <is>
          <t>contact_hs_email_first_click_date</t>
        </is>
      </c>
      <c r="B509" s="29" t="inlineStr">
        <is>
          <t>Contact First marketing email click date · TIMESTAMP · HubSpot contact</t>
        </is>
      </c>
      <c r="C509" s="26" t="n"/>
      <c r="D509" s="27">
        <f>IF(AND($C509="x",$A509&lt;&gt;""),$A509,"")</f>
        <v/>
      </c>
    </row>
    <row r="510">
      <c r="A510" s="25" t="inlineStr">
        <is>
          <t>contact_hs_email_first_open_date</t>
        </is>
      </c>
      <c r="B510" s="29" t="inlineStr">
        <is>
          <t>Contact Concat first marketing email open date · TIMESTAMP · HubSpot contact</t>
        </is>
      </c>
      <c r="C510" s="26" t="n"/>
      <c r="D510" s="27">
        <f>IF(AND($C510="x",$A510&lt;&gt;""),$A510,"")</f>
        <v/>
      </c>
    </row>
    <row r="511">
      <c r="A511" s="25" t="inlineStr">
        <is>
          <t>contact_hs_email_first_reply_date</t>
        </is>
      </c>
      <c r="B511" s="29" t="inlineStr">
        <is>
          <t>Contact First marketing email reply date · TIMESTAMP · HubSpot contact</t>
        </is>
      </c>
      <c r="C511" s="26" t="n"/>
      <c r="D511" s="27">
        <f>IF(AND($C511="x",$A511&lt;&gt;""),$A511,"")</f>
        <v/>
      </c>
    </row>
    <row r="512">
      <c r="A512" s="25" t="inlineStr">
        <is>
          <t>contact_hs_email_first_send_date</t>
        </is>
      </c>
      <c r="B512" s="29" t="inlineStr">
        <is>
          <t>Contact first marketing email send date · TIMESTAMP · HubSpot contact</t>
        </is>
      </c>
      <c r="C512" s="26" t="n"/>
      <c r="D512" s="27">
        <f>IF(AND($C512="x",$A512&lt;&gt;""),$A512,"")</f>
        <v/>
      </c>
    </row>
    <row r="513">
      <c r="A513" s="25" t="inlineStr">
        <is>
          <t>contact_hs_email_hard_bounce_reason_enum</t>
        </is>
      </c>
      <c r="B513" s="29" t="inlineStr">
        <is>
          <t>Contact Email hard bounce reason · TEXT · HubSpot contact</t>
        </is>
      </c>
      <c r="C513" s="26" t="n"/>
      <c r="D513" s="27">
        <f>IF(AND($C513="x",$A513&lt;&gt;""),$A513,"")</f>
        <v/>
      </c>
    </row>
    <row r="514">
      <c r="A514" s="25" t="inlineStr">
        <is>
          <t>contact_hs_email_last_click_date</t>
        </is>
      </c>
      <c r="B514" s="29" t="inlineStr">
        <is>
          <t>Contact last marketing email click date · TIMESTAMP · HubSpot contact</t>
        </is>
      </c>
      <c r="C514" s="26" t="n"/>
      <c r="D514" s="27">
        <f>IF(AND($C514="x",$A514&lt;&gt;""),$A514,"")</f>
        <v/>
      </c>
    </row>
    <row r="515">
      <c r="A515" s="25" t="inlineStr">
        <is>
          <t>contact_hs_email_last_email_name</t>
        </is>
      </c>
      <c r="B515" s="29" t="inlineStr">
        <is>
          <t>Contact Last marketing email name · TEXT · HubSpot contact</t>
        </is>
      </c>
      <c r="C515" s="26" t="n"/>
      <c r="D515" s="27">
        <f>IF(AND($C515="x",$A515&lt;&gt;""),$A515,"")</f>
        <v/>
      </c>
    </row>
    <row r="516">
      <c r="A516" s="25" t="inlineStr">
        <is>
          <t>contact_hs_email_last_open_date</t>
        </is>
      </c>
      <c r="B516" s="29" t="inlineStr">
        <is>
          <t>Contact Last marketing email open date · TIMESTAMP · HubSpot contact</t>
        </is>
      </c>
      <c r="C516" s="26" t="n"/>
      <c r="D516" s="27">
        <f>IF(AND($C516="x",$A516&lt;&gt;""),$A516,"")</f>
        <v/>
      </c>
    </row>
    <row r="517">
      <c r="A517" s="25" t="inlineStr">
        <is>
          <t>contact_hs_email_last_reply_date</t>
        </is>
      </c>
      <c r="B517" s="29" t="inlineStr">
        <is>
          <t>Contact Last marketing email reply date · TIMESTAMP · HubSpot contact</t>
        </is>
      </c>
      <c r="C517" s="26" t="n"/>
      <c r="D517" s="27">
        <f>IF(AND($C517="x",$A517&lt;&gt;""),$A517,"")</f>
        <v/>
      </c>
    </row>
    <row r="518">
      <c r="A518" s="25" t="inlineStr">
        <is>
          <t>contact_hs_email_last_send_date</t>
        </is>
      </c>
      <c r="B518" s="29" t="inlineStr">
        <is>
          <t>Contact Contac last marketing email send date · TIMESTAMP · HubSpot contact</t>
        </is>
      </c>
      <c r="C518" s="26" t="n"/>
      <c r="D518" s="27">
        <f>IF(AND($C518="x",$A518&lt;&gt;""),$A518,"")</f>
        <v/>
      </c>
    </row>
    <row r="519">
      <c r="A519" s="25" t="inlineStr">
        <is>
          <t>contact_hs_email_open</t>
        </is>
      </c>
      <c r="B519" s="29" t="inlineStr">
        <is>
          <t>Contact Marketing emails opened · NUMERIC · HubSpot contact</t>
        </is>
      </c>
      <c r="C519" s="26" t="n"/>
      <c r="D519" s="27">
        <f>IF(AND($C519="x",$A519&lt;&gt;""),$A519,"")</f>
        <v/>
      </c>
    </row>
    <row r="520">
      <c r="A520" s="25" t="inlineStr">
        <is>
          <t>contact_hs_email_optout</t>
        </is>
      </c>
      <c r="B520" s="29" t="inlineStr">
        <is>
          <t>Contact Unsubscribed from all email · BOOLEAN · HubSpot contact</t>
        </is>
      </c>
      <c r="C520" s="26" t="n"/>
      <c r="D520" s="27">
        <f>IF(AND($C520="x",$A520&lt;&gt;""),$A520,"")</f>
        <v/>
      </c>
    </row>
    <row r="521">
      <c r="A521" s="25" t="inlineStr">
        <is>
          <t>contact_hs_email_quarantined</t>
        </is>
      </c>
      <c r="B521" s="29" t="inlineStr">
        <is>
          <t>Contact Email Address Quarantined · BOOLEAN · HubSpot contact</t>
        </is>
      </c>
      <c r="C521" s="26" t="n"/>
      <c r="D521" s="27">
        <f>IF(AND($C521="x",$A521&lt;&gt;""),$A521,"")</f>
        <v/>
      </c>
    </row>
    <row r="522">
      <c r="A522" s="25" t="inlineStr">
        <is>
          <t>contact_hs_email_quarantined_reason</t>
        </is>
      </c>
      <c r="B522" s="29" t="inlineStr">
        <is>
          <t>Contact Email address automated quarantine reason · TEXT · HubSpot contact</t>
        </is>
      </c>
      <c r="C522" s="26" t="n"/>
      <c r="D522" s="27">
        <f>IF(AND($C522="x",$A522&lt;&gt;""),$A522,"")</f>
        <v/>
      </c>
    </row>
    <row r="523">
      <c r="A523" s="25" t="inlineStr">
        <is>
          <t>contact_hs_email_replied</t>
        </is>
      </c>
      <c r="B523" s="29" t="inlineStr">
        <is>
          <t>Contact Marketing emails replied · NUMERIC · HubSpot contact</t>
        </is>
      </c>
      <c r="C523" s="26" t="n"/>
      <c r="D523" s="27">
        <f>IF(AND($C523="x",$A523&lt;&gt;""),$A523,"")</f>
        <v/>
      </c>
    </row>
    <row r="524">
      <c r="A524" s="25" t="inlineStr">
        <is>
          <t>contact_hs_email_sends_since_last_engagement</t>
        </is>
      </c>
      <c r="B524" s="29" t="inlineStr">
        <is>
          <t>Contact Sends Since Last Engagement · NUMERIC · HubSpot contact</t>
        </is>
      </c>
      <c r="C524" s="26" t="n"/>
      <c r="D524" s="27">
        <f>IF(AND($C524="x",$A524&lt;&gt;""),$A524,"")</f>
        <v/>
      </c>
    </row>
    <row r="525">
      <c r="A525" s="25" t="inlineStr">
        <is>
          <t>contact_hs_emailconfirmationstatus</t>
        </is>
      </c>
      <c r="B525" s="29" t="inlineStr">
        <is>
          <t>Contact Marketing email confirmation status · TEXT · HubSpot contact</t>
        </is>
      </c>
      <c r="C525" s="26" t="n"/>
      <c r="D525" s="27">
        <f>IF(AND($C525="x",$A525&lt;&gt;""),$A525,"")</f>
        <v/>
      </c>
    </row>
    <row r="526">
      <c r="A526" s="25" t="inlineStr">
        <is>
          <t>contact_hs_facebook_click_id</t>
        </is>
      </c>
      <c r="B526" s="29" t="inlineStr">
        <is>
          <t>Contact Facebook click id · TEXT · HubSpot contact</t>
        </is>
      </c>
      <c r="C526" s="26" t="n"/>
      <c r="D526" s="27">
        <f>IF(AND($C526="x",$A526&lt;&gt;""),$A526,"")</f>
        <v/>
      </c>
    </row>
    <row r="527">
      <c r="A527" s="25" t="inlineStr">
        <is>
          <t>contact_hs_feedback_last_nps_follow_up</t>
        </is>
      </c>
      <c r="B527" s="29" t="inlineStr">
        <is>
          <t>Contact Last NPS survey comment · TEXT · HubSpot contact</t>
        </is>
      </c>
      <c r="C527" s="26" t="n"/>
      <c r="D527" s="27">
        <f>IF(AND($C527="x",$A527&lt;&gt;""),$A527,"")</f>
        <v/>
      </c>
    </row>
    <row r="528">
      <c r="A528" s="25" t="inlineStr">
        <is>
          <t>contact_hs_feedback_last_nps_rating</t>
        </is>
      </c>
      <c r="B528" s="29" t="inlineStr">
        <is>
          <t>Contact Last NPS survey rating · TEXT · HubSpot contact</t>
        </is>
      </c>
      <c r="C528" s="26" t="n"/>
      <c r="D528" s="27">
        <f>IF(AND($C528="x",$A528&lt;&gt;""),$A528,"")</f>
        <v/>
      </c>
    </row>
    <row r="529">
      <c r="A529" s="25" t="inlineStr">
        <is>
          <t>contact_hs_feedback_last_survey_date</t>
        </is>
      </c>
      <c r="B529" s="29" t="inlineStr">
        <is>
          <t>Contact Last NPS survey date · TIMESTAMP · HubSpot contact</t>
        </is>
      </c>
      <c r="C529" s="26" t="n"/>
      <c r="D529" s="27">
        <f>IF(AND($C529="x",$A529&lt;&gt;""),$A529,"")</f>
        <v/>
      </c>
    </row>
    <row r="530">
      <c r="A530" s="25" t="inlineStr">
        <is>
          <t>contact_hs_google_click_id</t>
        </is>
      </c>
      <c r="B530" s="29" t="inlineStr">
        <is>
          <t>Contact Google ad click id · TEXT · HubSpot contact</t>
        </is>
      </c>
      <c r="C530" s="26" t="n"/>
      <c r="D530" s="27">
        <f>IF(AND($C530="x",$A530&lt;&gt;""),$A530,"")</f>
        <v/>
      </c>
    </row>
    <row r="531">
      <c r="A531" s="25" t="inlineStr">
        <is>
          <t>contact_hs_ip_timezone</t>
        </is>
      </c>
      <c r="B531" s="29" t="inlineStr">
        <is>
          <t>Contact IP Timezone · TEXT · HubSpot contact</t>
        </is>
      </c>
      <c r="C531" s="26" t="n"/>
      <c r="D531" s="27">
        <f>IF(AND($C531="x",$A531&lt;&gt;""),$A531,"")</f>
        <v/>
      </c>
    </row>
    <row r="532">
      <c r="A532" s="25" t="inlineStr">
        <is>
          <t>contact_hs_is_unworked</t>
        </is>
      </c>
      <c r="B532" s="29" t="inlineStr">
        <is>
          <t>Contact unworked · BOOLEAN · HubSpot contact</t>
        </is>
      </c>
      <c r="C532" s="26" t="n"/>
      <c r="D532" s="27">
        <f>IF(AND($C532="x",$A532&lt;&gt;""),$A532,"")</f>
        <v/>
      </c>
    </row>
    <row r="533">
      <c r="A533" s="25" t="inlineStr">
        <is>
          <t>contact_hs_language</t>
        </is>
      </c>
      <c r="B533" s="29" t="inlineStr">
        <is>
          <t>Contact Preferred language · TEXT · HubSpot contact</t>
        </is>
      </c>
      <c r="C533" s="26" t="n"/>
      <c r="D533" s="27">
        <f>IF(AND($C533="x",$A533&lt;&gt;""),$A533,"")</f>
        <v/>
      </c>
    </row>
    <row r="534">
      <c r="A534" s="25" t="inlineStr">
        <is>
          <t>contact_hs_last_sales_activity_timestamp</t>
        </is>
      </c>
      <c r="B534" s="29" t="inlineStr">
        <is>
          <t>Contact Last Engagement Date · TIMESTAMP · HubSpot contact</t>
        </is>
      </c>
      <c r="C534" s="26" t="n"/>
      <c r="D534" s="27">
        <f>IF(AND($C534="x",$A534&lt;&gt;""),$A534,"")</f>
        <v/>
      </c>
    </row>
    <row r="535">
      <c r="A535" s="25" t="inlineStr">
        <is>
          <t>contact_hs_latest_sequence_ended_date</t>
        </is>
      </c>
      <c r="B535" s="29" t="inlineStr">
        <is>
          <t>Contact Last sequence ended date · TIMESTAMP · HubSpot contact</t>
        </is>
      </c>
      <c r="C535" s="26" t="n"/>
      <c r="D535" s="27">
        <f>IF(AND($C535="x",$A535&lt;&gt;""),$A535,"")</f>
        <v/>
      </c>
    </row>
    <row r="536">
      <c r="A536" s="25" t="inlineStr">
        <is>
          <t>contact_hs_latest_sequence_enrolled</t>
        </is>
      </c>
      <c r="B536" s="29" t="inlineStr">
        <is>
          <t>Contact Last sequence enrolled · NUMERIC · HubSpot contact</t>
        </is>
      </c>
      <c r="C536" s="26" t="n"/>
      <c r="D536" s="27">
        <f>IF(AND($C536="x",$A536&lt;&gt;""),$A536,"")</f>
        <v/>
      </c>
    </row>
    <row r="537">
      <c r="A537" s="25" t="inlineStr">
        <is>
          <t>contact_hs_latest_sequence_enrolled_date</t>
        </is>
      </c>
      <c r="B537" s="29" t="inlineStr">
        <is>
          <t>Contact Last sequence enrolled date · TIMESTAMP · HubSpot contact</t>
        </is>
      </c>
      <c r="C537" s="26" t="n"/>
      <c r="D537" s="27">
        <f>IF(AND($C537="x",$A537&lt;&gt;""),$A537,"")</f>
        <v/>
      </c>
    </row>
    <row r="538">
      <c r="A538" s="25" t="inlineStr">
        <is>
          <t>contact_hs_lead_status</t>
        </is>
      </c>
      <c r="B538" s="29" t="inlineStr">
        <is>
          <t>Contact Lead Status · TEXT · HubSpot contact</t>
        </is>
      </c>
      <c r="C538" s="26" t="n"/>
      <c r="D538" s="27">
        <f>IF(AND($C538="x",$A538&lt;&gt;""),$A538,"")</f>
        <v/>
      </c>
    </row>
    <row r="539">
      <c r="A539" s="25" t="inlineStr">
        <is>
          <t>contact_hs_legal_basis</t>
        </is>
      </c>
      <c r="B539" s="29" t="inlineStr">
        <is>
          <t>Contact Legal basis for processing contact's data · TEXT · HubSpot contact</t>
        </is>
      </c>
      <c r="C539" s="26" t="n"/>
      <c r="D539" s="27">
        <f>IF(AND($C539="x",$A539&lt;&gt;""),$A539,"")</f>
        <v/>
      </c>
    </row>
    <row r="540">
      <c r="A540" s="25" t="inlineStr">
        <is>
          <t>contact_hs_lifecyclestage_customer_date</t>
        </is>
      </c>
      <c r="B540" s="29" t="inlineStr">
        <is>
          <t>Contact Became a Customer Date · TIMESTAMP · HubSpot contact</t>
        </is>
      </c>
      <c r="C540" s="26" t="n"/>
      <c r="D540" s="27">
        <f>IF(AND($C540="x",$A540&lt;&gt;""),$A540,"")</f>
        <v/>
      </c>
    </row>
    <row r="541">
      <c r="A541" s="25" t="inlineStr">
        <is>
          <t>contact_hs_lifecyclestage_evangelist_date</t>
        </is>
      </c>
      <c r="B541" s="29" t="inlineStr">
        <is>
          <t>Contact Became an Evangelist Date · TIMESTAMP · HubSpot contact</t>
        </is>
      </c>
      <c r="C541" s="26" t="n"/>
      <c r="D541" s="27">
        <f>IF(AND($C541="x",$A541&lt;&gt;""),$A541,"")</f>
        <v/>
      </c>
    </row>
    <row r="542">
      <c r="A542" s="25" t="inlineStr">
        <is>
          <t>contact_hs_lifecyclestage_lead_date</t>
        </is>
      </c>
      <c r="B542" s="29" t="inlineStr">
        <is>
          <t>Contact Became a Lead Date · TIMESTAMP · HubSpot contact</t>
        </is>
      </c>
      <c r="C542" s="26" t="n"/>
      <c r="D542" s="27">
        <f>IF(AND($C542="x",$A542&lt;&gt;""),$A542,"")</f>
        <v/>
      </c>
    </row>
    <row r="543">
      <c r="A543" s="25" t="inlineStr">
        <is>
          <t>contact_hs_lifecyclestage_marketingqualifiedlead_date</t>
        </is>
      </c>
      <c r="B543" s="29" t="inlineStr">
        <is>
          <t>Contact Became a Marketing Qualified Lead Date · TIMESTAMP · HubSpot contact</t>
        </is>
      </c>
      <c r="C543" s="26" t="n"/>
      <c r="D543" s="27">
        <f>IF(AND($C543="x",$A543&lt;&gt;""),$A543,"")</f>
        <v/>
      </c>
    </row>
    <row r="544">
      <c r="A544" s="25" t="inlineStr">
        <is>
          <t>contact_hs_lifecyclestage_opportunity_date</t>
        </is>
      </c>
      <c r="B544" s="29" t="inlineStr">
        <is>
          <t>Contact Became an Opportunity Date · TIMESTAMP · HubSpot contact</t>
        </is>
      </c>
      <c r="C544" s="26" t="n"/>
      <c r="D544" s="27">
        <f>IF(AND($C544="x",$A544&lt;&gt;""),$A544,"")</f>
        <v/>
      </c>
    </row>
    <row r="545">
      <c r="A545" s="25" t="inlineStr">
        <is>
          <t>contact_hs_lifecyclestage_other_date</t>
        </is>
      </c>
      <c r="B545" s="29" t="inlineStr">
        <is>
          <t>Contact Became an Other Lifecycle Date · TIMESTAMP · HubSpot contact</t>
        </is>
      </c>
      <c r="C545" s="26" t="n"/>
      <c r="D545" s="27">
        <f>IF(AND($C545="x",$A545&lt;&gt;""),$A545,"")</f>
        <v/>
      </c>
    </row>
    <row r="546">
      <c r="A546" s="25" t="inlineStr">
        <is>
          <t>contact_hs_lifecyclestage_salesqualifiedlead_date</t>
        </is>
      </c>
      <c r="B546" s="29" t="inlineStr">
        <is>
          <t>Contact Became a Sales Qualified Lead Date · TIMESTAMP · HubSpot contact</t>
        </is>
      </c>
      <c r="C546" s="26" t="n"/>
      <c r="D546" s="27">
        <f>IF(AND($C546="x",$A546&lt;&gt;""),$A546,"")</f>
        <v/>
      </c>
    </row>
    <row r="547">
      <c r="A547" s="25" t="inlineStr">
        <is>
          <t>contact_hs_lifecyclestage_subscriber_date</t>
        </is>
      </c>
      <c r="B547" s="29" t="inlineStr">
        <is>
          <t>Contact Became a Subscriber Date · TIMESTAMP · HubSpot contact</t>
        </is>
      </c>
      <c r="C547" s="26" t="n"/>
      <c r="D547" s="27">
        <f>IF(AND($C547="x",$A547&lt;&gt;""),$A547,"")</f>
        <v/>
      </c>
    </row>
    <row r="548">
      <c r="A548" s="25" t="inlineStr">
        <is>
          <t>contact_hs_marketable_reason_id</t>
        </is>
      </c>
      <c r="B548" s="29" t="inlineStr">
        <is>
          <t>Contact Marketing contact status source name · TEXT · HubSpot contact</t>
        </is>
      </c>
      <c r="C548" s="26" t="n"/>
      <c r="D548" s="27">
        <f>IF(AND($C548="x",$A548&lt;&gt;""),$A548,"")</f>
        <v/>
      </c>
    </row>
    <row r="549">
      <c r="A549" s="25" t="inlineStr">
        <is>
          <t>contact_hs_marketable_reason_type</t>
        </is>
      </c>
      <c r="B549" s="29" t="inlineStr">
        <is>
          <t>Contact Marketing contact status source type · TEXT · HubSpot contact</t>
        </is>
      </c>
      <c r="C549" s="26" t="n"/>
      <c r="D549" s="27">
        <f>IF(AND($C549="x",$A549&lt;&gt;""),$A549,"")</f>
        <v/>
      </c>
    </row>
    <row r="550">
      <c r="A550" s="25" t="inlineStr">
        <is>
          <t>contact_hs_marketable_status</t>
        </is>
      </c>
      <c r="B550" s="29" t="inlineStr">
        <is>
          <t>Contact Marketing contact status · TEXT · HubSpot contact</t>
        </is>
      </c>
      <c r="C550" s="26" t="n"/>
      <c r="D550" s="27">
        <f>IF(AND($C550="x",$A550&lt;&gt;""),$A550,"")</f>
        <v/>
      </c>
    </row>
    <row r="551">
      <c r="A551" s="25" t="inlineStr">
        <is>
          <t>contact_hs_marketable_until_renewal</t>
        </is>
      </c>
      <c r="B551" s="29" t="inlineStr">
        <is>
          <t>Contact Marketing contact until next update · TEXT · HubSpot contact</t>
        </is>
      </c>
      <c r="C551" s="26" t="n"/>
      <c r="D551" s="27">
        <f>IF(AND($C551="x",$A551&lt;&gt;""),$A551,"")</f>
        <v/>
      </c>
    </row>
    <row r="552">
      <c r="A552" s="25" t="inlineStr">
        <is>
          <t>contact_hs_persona</t>
        </is>
      </c>
      <c r="B552" s="29" t="inlineStr">
        <is>
          <t>Contact Persona · TEXT · HubSpot contact</t>
        </is>
      </c>
      <c r="C552" s="26" t="n"/>
      <c r="D552" s="27">
        <f>IF(AND($C552="x",$A552&lt;&gt;""),$A552,"")</f>
        <v/>
      </c>
    </row>
    <row r="553">
      <c r="A553" s="25" t="inlineStr">
        <is>
          <t>contact_hs_predictivecontactscore</t>
        </is>
      </c>
      <c r="B553" s="29" t="inlineStr">
        <is>
          <t>Contact Predictive Lead Score · NUMERIC · HubSpot contact</t>
        </is>
      </c>
      <c r="C553" s="26" t="n"/>
      <c r="D553" s="27">
        <f>IF(AND($C553="x",$A553&lt;&gt;""),$A553,"")</f>
        <v/>
      </c>
    </row>
    <row r="554">
      <c r="A554" s="25" t="inlineStr">
        <is>
          <t>contact_hs_predictivecontactscore_v2</t>
        </is>
      </c>
      <c r="B554" s="29" t="inlineStr">
        <is>
          <t>Contact Likelihood to close · NUMERIC · HubSpot contact</t>
        </is>
      </c>
      <c r="C554" s="26" t="n"/>
      <c r="D554" s="27">
        <f>IF(AND($C554="x",$A554&lt;&gt;""),$A554,"")</f>
        <v/>
      </c>
    </row>
    <row r="555">
      <c r="A555" s="25" t="inlineStr">
        <is>
          <t>contact_hs_predictivecontactscorebucket</t>
        </is>
      </c>
      <c r="B555" s="29" t="inlineStr">
        <is>
          <t>Contact Lead Rating · TEXT · HubSpot contact</t>
        </is>
      </c>
      <c r="C555" s="26" t="n"/>
      <c r="D555" s="27">
        <f>IF(AND($C555="x",$A555&lt;&gt;""),$A555,"")</f>
        <v/>
      </c>
    </row>
    <row r="556">
      <c r="A556" s="25" t="inlineStr">
        <is>
          <t>contact_hs_predictivescoringtier</t>
        </is>
      </c>
      <c r="B556" s="29" t="inlineStr">
        <is>
          <t>Contact priority · TEXT · HubSpot contact</t>
        </is>
      </c>
      <c r="C556" s="26" t="n"/>
      <c r="D556" s="27">
        <f>IF(AND($C556="x",$A556&lt;&gt;""),$A556,"")</f>
        <v/>
      </c>
    </row>
    <row r="557">
      <c r="A557" s="25" t="inlineStr">
        <is>
          <t>contact_hs_sales_email_last_clicked</t>
        </is>
      </c>
      <c r="B557" s="29" t="inlineStr">
        <is>
          <t>Contact Recent Sales Email Clicked Date · TIMESTAMP · HubSpot contact</t>
        </is>
      </c>
      <c r="C557" s="26" t="n"/>
      <c r="D557" s="27">
        <f>IF(AND($C557="x",$A557&lt;&gt;""),$A557,"")</f>
        <v/>
      </c>
    </row>
    <row r="558">
      <c r="A558" s="25" t="inlineStr">
        <is>
          <t>contact_hs_sales_email_last_opened</t>
        </is>
      </c>
      <c r="B558" s="29" t="inlineStr">
        <is>
          <t>Contact Recent Sales Email Opened Date · TIMESTAMP · HubSpot contact</t>
        </is>
      </c>
      <c r="C558" s="26" t="n"/>
      <c r="D558" s="27">
        <f>IF(AND($C558="x",$A558&lt;&gt;""),$A558,"")</f>
        <v/>
      </c>
    </row>
    <row r="559">
      <c r="A559" s="25" t="inlineStr">
        <is>
          <t>contact_hs_sales_email_last_replied</t>
        </is>
      </c>
      <c r="B559" s="29" t="inlineStr">
        <is>
          <t>Contact Recent Sales Email Replied Date · TIMESTAMP · HubSpot contact</t>
        </is>
      </c>
      <c r="C559" s="26" t="n"/>
      <c r="D559" s="27">
        <f>IF(AND($C559="x",$A559&lt;&gt;""),$A559,"")</f>
        <v/>
      </c>
    </row>
    <row r="560">
      <c r="A560" s="25" t="inlineStr">
        <is>
          <t>contact_hs_sequences_enrolled_count</t>
        </is>
      </c>
      <c r="B560" s="29" t="inlineStr">
        <is>
          <t>Contact Number of sequences enrolled · NUMERIC · HubSpot contact</t>
        </is>
      </c>
      <c r="C560" s="26" t="n"/>
      <c r="D560" s="27">
        <f>IF(AND($C560="x",$A560&lt;&gt;""),$A560,"")</f>
        <v/>
      </c>
    </row>
    <row r="561">
      <c r="A561" s="25" t="inlineStr">
        <is>
          <t>contact_hs_sequences_is_enrolled</t>
        </is>
      </c>
      <c r="B561" s="29" t="inlineStr">
        <is>
          <t>Contact Currently in Sequence · BOOLEAN · HubSpot contact</t>
        </is>
      </c>
      <c r="C561" s="26" t="n"/>
      <c r="D561" s="27">
        <f>IF(AND($C561="x",$A561&lt;&gt;""),$A561,"")</f>
        <v/>
      </c>
    </row>
    <row r="562">
      <c r="A562" s="25" t="inlineStr">
        <is>
          <t>contact_hs_social_facebook_clicks</t>
        </is>
      </c>
      <c r="B562" s="29" t="inlineStr">
        <is>
          <t>Contact Facebook Clicks · NUMERIC · HubSpot contact</t>
        </is>
      </c>
      <c r="C562" s="26" t="n"/>
      <c r="D562" s="27">
        <f>IF(AND($C562="x",$A562&lt;&gt;""),$A562,"")</f>
        <v/>
      </c>
    </row>
    <row r="563">
      <c r="A563" s="25" t="inlineStr">
        <is>
          <t>contact_hs_social_google_plus_clicks</t>
        </is>
      </c>
      <c r="B563" s="29" t="inlineStr">
        <is>
          <t>Contact Google Plus Clicks · NUMERIC · HubSpot contact</t>
        </is>
      </c>
      <c r="C563" s="26" t="n"/>
      <c r="D563" s="27">
        <f>IF(AND($C563="x",$A563&lt;&gt;""),$A563,"")</f>
        <v/>
      </c>
    </row>
    <row r="564">
      <c r="A564" s="25" t="inlineStr">
        <is>
          <t>contact_hs_social_last_engagement</t>
        </is>
      </c>
      <c r="B564" s="29" t="inlineStr">
        <is>
          <t>Contact Most Recent Social Click · TIMESTAMP · HubSpot contact</t>
        </is>
      </c>
      <c r="C564" s="26" t="n"/>
      <c r="D564" s="27">
        <f>IF(AND($C564="x",$A564&lt;&gt;""),$A564,"")</f>
        <v/>
      </c>
    </row>
    <row r="565">
      <c r="A565" s="25" t="inlineStr">
        <is>
          <t>contact_hs_social_linkedin_clicks</t>
        </is>
      </c>
      <c r="B565" s="29" t="inlineStr">
        <is>
          <t>Contact LinkedIn Clicks · NUMERIC · HubSpot contact</t>
        </is>
      </c>
      <c r="C565" s="26" t="n"/>
      <c r="D565" s="27">
        <f>IF(AND($C565="x",$A565&lt;&gt;""),$A565,"")</f>
        <v/>
      </c>
    </row>
    <row r="566">
      <c r="A566" s="25" t="inlineStr">
        <is>
          <t>contact_hs_social_num_broadcast_clicks</t>
        </is>
      </c>
      <c r="B566" s="29" t="inlineStr">
        <is>
          <t>Contact Broadcast Clicks · NUMERIC · HubSpot contact</t>
        </is>
      </c>
      <c r="C566" s="26" t="n"/>
      <c r="D566" s="27">
        <f>IF(AND($C566="x",$A566&lt;&gt;""),$A566,"")</f>
        <v/>
      </c>
    </row>
    <row r="567">
      <c r="A567" s="25" t="inlineStr">
        <is>
          <t>contact_hs_social_twitter_clicks</t>
        </is>
      </c>
      <c r="B567" s="29" t="inlineStr">
        <is>
          <t>Contact Twitter Clicks · NUMERIC · HubSpot contact</t>
        </is>
      </c>
      <c r="C567" s="26" t="n"/>
      <c r="D567" s="27">
        <f>IF(AND($C567="x",$A567&lt;&gt;""),$A567,"")</f>
        <v/>
      </c>
    </row>
    <row r="568">
      <c r="A568" s="25" t="inlineStr">
        <is>
          <t>contact_hs_time_between_contact_creation_and_deal_close</t>
        </is>
      </c>
      <c r="B568" s="29" t="inlineStr">
        <is>
          <t>Contact Time between contact creation and deal close · NUMERIC · HubSpot contact</t>
        </is>
      </c>
      <c r="C568" s="26" t="n"/>
      <c r="D568" s="27">
        <f>IF(AND($C568="x",$A568&lt;&gt;""),$A568,"")</f>
        <v/>
      </c>
    </row>
    <row r="569">
      <c r="A569" s="25" t="inlineStr">
        <is>
          <t>contact_hs_time_between_contact_creation_and_deal_creation</t>
        </is>
      </c>
      <c r="B569" s="29" t="inlineStr">
        <is>
          <t>Contact Time between contact creation and deal creation · NUMERIC · HubSpot contact</t>
        </is>
      </c>
      <c r="C569" s="26" t="n"/>
      <c r="D569" s="27">
        <f>IF(AND($C569="x",$A569&lt;&gt;""),$A569,"")</f>
        <v/>
      </c>
    </row>
    <row r="570">
      <c r="A570" s="25" t="inlineStr">
        <is>
          <t>contact_hs_time_to_move_from_lead_to_customer</t>
        </is>
      </c>
      <c r="B570" s="29" t="inlineStr">
        <is>
          <t>Contact Time to move from lead to customer · NUMERIC · HubSpot contact</t>
        </is>
      </c>
      <c r="C570" s="26" t="n"/>
      <c r="D570" s="27">
        <f>IF(AND($C570="x",$A570&lt;&gt;""),$A570,"")</f>
        <v/>
      </c>
    </row>
    <row r="571">
      <c r="A571" s="25" t="inlineStr">
        <is>
          <t>contact_hs_time_to_move_from_marketingqualifiedlead_to_customer</t>
        </is>
      </c>
      <c r="B571" s="29" t="inlineStr">
        <is>
          <t>Contact Time to move from marketing qualified lead to customer · NUMERIC · HubSpot contact</t>
        </is>
      </c>
      <c r="C571" s="26" t="n"/>
      <c r="D571" s="27">
        <f>IF(AND($C571="x",$A571&lt;&gt;""),$A571,"")</f>
        <v/>
      </c>
    </row>
    <row r="572">
      <c r="A572" s="25" t="inlineStr">
        <is>
          <t>contact_hs_time_to_move_from_opportunity_to_customer</t>
        </is>
      </c>
      <c r="B572" s="29" t="inlineStr">
        <is>
          <t>Contact Time to move from opportunity to customer · NUMERIC · HubSpot contact</t>
        </is>
      </c>
      <c r="C572" s="26" t="n"/>
      <c r="D572" s="27">
        <f>IF(AND($C572="x",$A572&lt;&gt;""),$A572,"")</f>
        <v/>
      </c>
    </row>
    <row r="573">
      <c r="A573" s="25" t="inlineStr">
        <is>
          <t>contact_hs_time_to_move_from_salesqualifiedlead_to_customer</t>
        </is>
      </c>
      <c r="B573" s="29" t="inlineStr">
        <is>
          <t>Contact Time to move from sales qualified lead to customer · NUMERIC · HubSpot contact</t>
        </is>
      </c>
      <c r="C573" s="26" t="n"/>
      <c r="D573" s="27">
        <f>IF(AND($C573="x",$A573&lt;&gt;""),$A573,"")</f>
        <v/>
      </c>
    </row>
    <row r="574">
      <c r="A574" s="25" t="inlineStr">
        <is>
          <t>contact_hs_time_to_move_from_subscriber_to_customer</t>
        </is>
      </c>
      <c r="B574" s="29" t="inlineStr">
        <is>
          <t>Contact Time to move from subscriber to customer · NUMERIC · HubSpot contact</t>
        </is>
      </c>
      <c r="C574" s="26" t="n"/>
      <c r="D574" s="27">
        <f>IF(AND($C574="x",$A574&lt;&gt;""),$A574,"")</f>
        <v/>
      </c>
    </row>
    <row r="575">
      <c r="A575" s="25" t="inlineStr">
        <is>
          <t>contact_hs_v2_date_exited_customer</t>
        </is>
      </c>
      <c r="B575" s="29" t="inlineStr">
        <is>
          <t>Contact Exited Customer Date · TIMESTAMP · HubSpot contact</t>
        </is>
      </c>
      <c r="C575" s="26" t="n"/>
      <c r="D575" s="27">
        <f>IF(AND($C575="x",$A575&lt;&gt;""),$A575,"")</f>
        <v/>
      </c>
    </row>
    <row r="576">
      <c r="A576" s="25" t="inlineStr">
        <is>
          <t>contact_hs_v2_date_exited_evangelist</t>
        </is>
      </c>
      <c r="B576" s="29" t="inlineStr">
        <is>
          <t>Contact Exited Evangelist Date · TIMESTAMP · HubSpot contact</t>
        </is>
      </c>
      <c r="C576" s="26" t="n"/>
      <c r="D576" s="27">
        <f>IF(AND($C576="x",$A576&lt;&gt;""),$A576,"")</f>
        <v/>
      </c>
    </row>
    <row r="577">
      <c r="A577" s="25" t="inlineStr">
        <is>
          <t>contact_hs_v2_date_exited_lead</t>
        </is>
      </c>
      <c r="B577" s="29" t="inlineStr">
        <is>
          <t>Contact Exited Lead Date · TIMESTAMP · HubSpot contact</t>
        </is>
      </c>
      <c r="C577" s="26" t="n"/>
      <c r="D577" s="27">
        <f>IF(AND($C577="x",$A577&lt;&gt;""),$A577,"")</f>
        <v/>
      </c>
    </row>
    <row r="578">
      <c r="A578" s="25" t="inlineStr">
        <is>
          <t>contact_hs_v2_date_exited_opportunity</t>
        </is>
      </c>
      <c r="B578" s="29" t="inlineStr">
        <is>
          <t>Contact Exited Opportunity Date · TIMESTAMP · HubSpot contact</t>
        </is>
      </c>
      <c r="C578" s="26" t="n"/>
      <c r="D578" s="27">
        <f>IF(AND($C578="x",$A578&lt;&gt;""),$A578,"")</f>
        <v/>
      </c>
    </row>
    <row r="579">
      <c r="A579" s="25" t="inlineStr">
        <is>
          <t>contact_hs_v2_date_exited_other</t>
        </is>
      </c>
      <c r="B579" s="29" t="inlineStr">
        <is>
          <t>Contact Exited Other Date · TIMESTAMP · HubSpot contact</t>
        </is>
      </c>
      <c r="C579" s="26" t="n"/>
      <c r="D579" s="27">
        <f>IF(AND($C579="x",$A579&lt;&gt;""),$A579,"")</f>
        <v/>
      </c>
    </row>
    <row r="580">
      <c r="A580" s="25" t="inlineStr">
        <is>
          <t>contact_hs_v2_date_exited_salesqualifiedlead</t>
        </is>
      </c>
      <c r="B580" s="29" t="inlineStr">
        <is>
          <t>Contact Exited Sales Qualified Lead Date · TIMESTAMP · HubSpot contact</t>
        </is>
      </c>
      <c r="C580" s="26" t="n"/>
      <c r="D580" s="27">
        <f>IF(AND($C580="x",$A580&lt;&gt;""),$A580,"")</f>
        <v/>
      </c>
    </row>
    <row r="581">
      <c r="A581" s="25" t="inlineStr">
        <is>
          <t>contact_hs_v2_date_exited_subscriber</t>
        </is>
      </c>
      <c r="B581" s="29" t="inlineStr">
        <is>
          <t>Contact Exited Subscriber Date · TIMESTAMP · HubSpot contact</t>
        </is>
      </c>
      <c r="C581" s="26" t="n"/>
      <c r="D581" s="27">
        <f>IF(AND($C581="x",$A581&lt;&gt;""),$A581,"")</f>
        <v/>
      </c>
    </row>
    <row r="582">
      <c r="A582" s="25" t="inlineStr">
        <is>
          <t>contact_hs_v2_date_exitedmarketingqualifiedlead</t>
        </is>
      </c>
      <c r="B582" s="29" t="inlineStr">
        <is>
          <t>Contact Exited Marketing Qualified Lead Date · TIMESTAMP · HubSpot contact</t>
        </is>
      </c>
      <c r="C582" s="26" t="n"/>
      <c r="D582" s="27">
        <f>IF(AND($C582="x",$A582&lt;&gt;""),$A582,"")</f>
        <v/>
      </c>
    </row>
    <row r="583">
      <c r="A583" s="25" t="inlineStr">
        <is>
          <t>contact_hs_v2_latest_time_in_customer</t>
        </is>
      </c>
      <c r="B583" s="29" t="inlineStr">
        <is>
          <t>Contact Latest Time in Customer Stage · NUMERIC · HubSpot contact</t>
        </is>
      </c>
      <c r="C583" s="26" t="n"/>
      <c r="D583" s="27">
        <f>IF(AND($C583="x",$A583&lt;&gt;""),$A583,"")</f>
        <v/>
      </c>
    </row>
    <row r="584">
      <c r="A584" s="25" t="inlineStr">
        <is>
          <t>contact_hs_v2_latest_time_in_evangelist</t>
        </is>
      </c>
      <c r="B584" s="29" t="inlineStr">
        <is>
          <t>Contact Latest Time in Evangelist Stage · NUMERIC · HubSpot contact</t>
        </is>
      </c>
      <c r="C584" s="26" t="n"/>
      <c r="D584" s="27">
        <f>IF(AND($C584="x",$A584&lt;&gt;""),$A584,"")</f>
        <v/>
      </c>
    </row>
    <row r="585">
      <c r="A585" s="25" t="inlineStr">
        <is>
          <t>contact_hs_v2_latest_time_in_lead</t>
        </is>
      </c>
      <c r="B585" s="29" t="inlineStr">
        <is>
          <t>Contact Latest Time in Lead Stage · NUMERIC · HubSpot contact</t>
        </is>
      </c>
      <c r="C585" s="26" t="n"/>
      <c r="D585" s="27">
        <f>IF(AND($C585="x",$A585&lt;&gt;""),$A585,"")</f>
        <v/>
      </c>
    </row>
    <row r="586">
      <c r="A586" s="25" t="inlineStr">
        <is>
          <t>contact_hs_v2_latest_time_in_marketingqualifiedlead</t>
        </is>
      </c>
      <c r="B586" s="29" t="inlineStr">
        <is>
          <t>Contact Latest Time in Marketing Qualified Lead Stage · NUMERIC · HubSpot contact</t>
        </is>
      </c>
      <c r="C586" s="26" t="n"/>
      <c r="D586" s="27">
        <f>IF(AND($C586="x",$A586&lt;&gt;""),$A586,"")</f>
        <v/>
      </c>
    </row>
    <row r="587">
      <c r="A587" s="25" t="inlineStr">
        <is>
          <t>contact_hs_v2_latest_time_in_opportunity</t>
        </is>
      </c>
      <c r="B587" s="29" t="inlineStr">
        <is>
          <t>Contact Latest Time in Opportunity Stage · NUMERIC · HubSpot contact</t>
        </is>
      </c>
      <c r="C587" s="26" t="n"/>
      <c r="D587" s="27">
        <f>IF(AND($C587="x",$A587&lt;&gt;""),$A587,"")</f>
        <v/>
      </c>
    </row>
    <row r="588">
      <c r="A588" s="25" t="inlineStr">
        <is>
          <t>contact_hs_v2_latest_time_in_other</t>
        </is>
      </c>
      <c r="B588" s="29" t="inlineStr">
        <is>
          <t>Contact Latest Time in Other Stage · NUMERIC · HubSpot contact</t>
        </is>
      </c>
      <c r="C588" s="26" t="n"/>
      <c r="D588" s="27">
        <f>IF(AND($C588="x",$A588&lt;&gt;""),$A588,"")</f>
        <v/>
      </c>
    </row>
    <row r="589">
      <c r="A589" s="25" t="inlineStr">
        <is>
          <t>contact_hs_v2_latest_time_in_salesqualifiedlead</t>
        </is>
      </c>
      <c r="B589" s="29" t="inlineStr">
        <is>
          <t>Contact Latest Time in Sales Qualified Lead Stage · NUMERIC · HubSpot contact</t>
        </is>
      </c>
      <c r="C589" s="26" t="n"/>
      <c r="D589" s="27">
        <f>IF(AND($C589="x",$A589&lt;&gt;""),$A589,"")</f>
        <v/>
      </c>
    </row>
    <row r="590">
      <c r="A590" s="25" t="inlineStr">
        <is>
          <t>contact_hs_v2_latest_time_in_subscriber</t>
        </is>
      </c>
      <c r="B590" s="29" t="inlineStr">
        <is>
          <t>Contact Latest Time in Subscriber Stage · NUMERIC · HubSpot contact</t>
        </is>
      </c>
      <c r="C590" s="26" t="n"/>
      <c r="D590" s="27">
        <f>IF(AND($C590="x",$A590&lt;&gt;""),$A590,"")</f>
        <v/>
      </c>
    </row>
    <row r="591">
      <c r="A591" s="25" t="inlineStr">
        <is>
          <t>contact_hs_v2_total_time_in_customer</t>
        </is>
      </c>
      <c r="B591" s="29" t="inlineStr">
        <is>
          <t>Contact Total Time in Customer Stage · NUMERIC · HubSpot contact</t>
        </is>
      </c>
      <c r="C591" s="26" t="n"/>
      <c r="D591" s="27">
        <f>IF(AND($C591="x",$A591&lt;&gt;""),$A591,"")</f>
        <v/>
      </c>
    </row>
    <row r="592">
      <c r="A592" s="25" t="inlineStr">
        <is>
          <t>contact_hs_v2_total_time_in_evangelist</t>
        </is>
      </c>
      <c r="B592" s="29" t="inlineStr">
        <is>
          <t>Contact Total Time in Evangelist Stage · NUMERIC · HubSpot contact</t>
        </is>
      </c>
      <c r="C592" s="26" t="n"/>
      <c r="D592" s="27">
        <f>IF(AND($C592="x",$A592&lt;&gt;""),$A592,"")</f>
        <v/>
      </c>
    </row>
    <row r="593">
      <c r="A593" s="25" t="inlineStr">
        <is>
          <t>contact_hs_v2_total_time_in_lead</t>
        </is>
      </c>
      <c r="B593" s="29" t="inlineStr">
        <is>
          <t>Contact Total Time in Lead Stage · NUMERIC · HubSpot contact</t>
        </is>
      </c>
      <c r="C593" s="26" t="n"/>
      <c r="D593" s="27">
        <f>IF(AND($C593="x",$A593&lt;&gt;""),$A593,"")</f>
        <v/>
      </c>
    </row>
    <row r="594">
      <c r="A594" s="25" t="inlineStr">
        <is>
          <t>contact_hs_v2_total_time_in_marketingqualifiedlead</t>
        </is>
      </c>
      <c r="B594" s="29" t="inlineStr">
        <is>
          <t>Contact Total Time in Marketing Qualified Lead Stage · NUMERIC · HubSpot contact</t>
        </is>
      </c>
      <c r="C594" s="26" t="n"/>
      <c r="D594" s="27">
        <f>IF(AND($C594="x",$A594&lt;&gt;""),$A594,"")</f>
        <v/>
      </c>
    </row>
    <row r="595">
      <c r="A595" s="25" t="inlineStr">
        <is>
          <t>contact_hs_v2_total_time_in_opportunity</t>
        </is>
      </c>
      <c r="B595" s="29" t="inlineStr">
        <is>
          <t>Contact Total Time in Opportunity Stage · NUMERIC · HubSpot contact</t>
        </is>
      </c>
      <c r="C595" s="26" t="n"/>
      <c r="D595" s="27">
        <f>IF(AND($C595="x",$A595&lt;&gt;""),$A595,"")</f>
        <v/>
      </c>
    </row>
    <row r="596">
      <c r="A596" s="25" t="inlineStr">
        <is>
          <t>contact_hs_v2_total_time_in_other</t>
        </is>
      </c>
      <c r="B596" s="29" t="inlineStr">
        <is>
          <t>Contact Total Time in Other Stage · NUMERIC · HubSpot contact</t>
        </is>
      </c>
      <c r="C596" s="26" t="n"/>
      <c r="D596" s="27">
        <f>IF(AND($C596="x",$A596&lt;&gt;""),$A596,"")</f>
        <v/>
      </c>
    </row>
    <row r="597">
      <c r="A597" s="25" t="inlineStr">
        <is>
          <t>contact_hs_v2_total_time_in_salesqualifiedlead</t>
        </is>
      </c>
      <c r="B597" s="29" t="inlineStr">
        <is>
          <t>Contact Total Time in Sales Qualified Lead Stage · NUMERIC · HubSpot contact</t>
        </is>
      </c>
      <c r="C597" s="26" t="n"/>
      <c r="D597" s="27">
        <f>IF(AND($C597="x",$A597&lt;&gt;""),$A597,"")</f>
        <v/>
      </c>
    </row>
    <row r="598">
      <c r="A598" s="25" t="inlineStr">
        <is>
          <t>contact_hs_v2_total_time_in_subscriber</t>
        </is>
      </c>
      <c r="B598" s="29" t="inlineStr">
        <is>
          <t>Contact Total Time in Subscriber Stage · NUMERIC · HubSpot contact</t>
        </is>
      </c>
      <c r="C598" s="26" t="n"/>
      <c r="D598" s="27">
        <f>IF(AND($C598="x",$A598&lt;&gt;""),$A598,"")</f>
        <v/>
      </c>
    </row>
    <row r="599">
      <c r="A599" s="25" t="inlineStr">
        <is>
          <t>contact_hubspot_owner_assigneddate</t>
        </is>
      </c>
      <c r="B599" s="29" t="inlineStr">
        <is>
          <t>Contact Owner Assigned Date · TIMESTAMP · HubSpot contact</t>
        </is>
      </c>
      <c r="C599" s="26" t="n"/>
      <c r="D599" s="27">
        <f>IF(AND($C599="x",$A599&lt;&gt;""),$A599,"")</f>
        <v/>
      </c>
    </row>
    <row r="600">
      <c r="A600" s="25" t="inlineStr">
        <is>
          <t>contact_hubspot_owner_id</t>
        </is>
      </c>
      <c r="B600" s="29" t="inlineStr">
        <is>
          <t>Contact owner · TEXT · HubSpot contact</t>
        </is>
      </c>
      <c r="C600" s="26" t="n"/>
      <c r="D600" s="27">
        <f>IF(AND($C600="x",$A600&lt;&gt;""),$A600,"")</f>
        <v/>
      </c>
    </row>
    <row r="601">
      <c r="A601" s="25" t="inlineStr">
        <is>
          <t>contact_hubspot_team_id</t>
        </is>
      </c>
      <c r="B601" s="29" t="inlineStr">
        <is>
          <t>Contact HubSpot Team · TEXT · HubSpot contact</t>
        </is>
      </c>
      <c r="C601" s="26" t="n"/>
      <c r="D601" s="27">
        <f>IF(AND($C601="x",$A601&lt;&gt;""),$A601,"")</f>
        <v/>
      </c>
    </row>
    <row r="602">
      <c r="A602" s="25" t="inlineStr">
        <is>
          <t>contact_hubspotscore</t>
        </is>
      </c>
      <c r="B602" s="29" t="inlineStr">
        <is>
          <t>Contact HubSpot Score · NUMERIC · HubSpot contact</t>
        </is>
      </c>
      <c r="C602" s="26" t="n"/>
      <c r="D602" s="27">
        <f>IF(AND($C602="x",$A602&lt;&gt;""),$A602,"")</f>
        <v/>
      </c>
    </row>
    <row r="603">
      <c r="A603" s="25" t="inlineStr">
        <is>
          <t>contact_industry</t>
        </is>
      </c>
      <c r="B603" s="29" t="inlineStr">
        <is>
          <t>Contact Industry · TEXT · HubSpot contact</t>
        </is>
      </c>
      <c r="C603" s="26" t="n"/>
      <c r="D603" s="27">
        <f>IF(AND($C603="x",$A603&lt;&gt;""),$A603,"")</f>
        <v/>
      </c>
    </row>
    <row r="604">
      <c r="A604" s="25" t="inlineStr">
        <is>
          <t>contact_ip_city</t>
        </is>
      </c>
      <c r="B604" s="29" t="inlineStr">
        <is>
          <t>Contact IP City · CITY · HubSpot contact</t>
        </is>
      </c>
      <c r="C604" s="26" t="n"/>
      <c r="D604" s="27">
        <f>IF(AND($C604="x",$A604&lt;&gt;""),$A604,"")</f>
        <v/>
      </c>
    </row>
    <row r="605">
      <c r="A605" s="25" t="inlineStr">
        <is>
          <t>contact_ip_country</t>
        </is>
      </c>
      <c r="B605" s="29" t="inlineStr">
        <is>
          <t>Contact IP Country · COUNTRY · HubSpot contact</t>
        </is>
      </c>
      <c r="C605" s="26" t="n"/>
      <c r="D605" s="27">
        <f>IF(AND($C605="x",$A605&lt;&gt;""),$A605,"")</f>
        <v/>
      </c>
    </row>
    <row r="606">
      <c r="A606" s="25" t="inlineStr">
        <is>
          <t>contact_ip_country_code</t>
        </is>
      </c>
      <c r="B606" s="29" t="inlineStr">
        <is>
          <t>Contact IP Country Code · COUNTRY · HubSpot contact</t>
        </is>
      </c>
      <c r="C606" s="26" t="n"/>
      <c r="D606" s="27">
        <f>IF(AND($C606="x",$A606&lt;&gt;""),$A606,"")</f>
        <v/>
      </c>
    </row>
    <row r="607">
      <c r="A607" s="25" t="inlineStr">
        <is>
          <t>contact_ip_state</t>
        </is>
      </c>
      <c r="B607" s="29" t="inlineStr">
        <is>
          <t>Contact IP State/Region · REGION · HubSpot contact</t>
        </is>
      </c>
      <c r="C607" s="26" t="n"/>
      <c r="D607" s="27">
        <f>IF(AND($C607="x",$A607&lt;&gt;""),$A607,"")</f>
        <v/>
      </c>
    </row>
    <row r="608">
      <c r="A608" s="25" t="inlineStr">
        <is>
          <t>contact_ip_state_code</t>
        </is>
      </c>
      <c r="B608" s="29" t="inlineStr">
        <is>
          <t>Contact IP State Code/Region Code · TEXT · HubSpot contact</t>
        </is>
      </c>
      <c r="C608" s="26" t="n"/>
      <c r="D608" s="27">
        <f>IF(AND($C608="x",$A608&lt;&gt;""),$A608,"")</f>
        <v/>
      </c>
    </row>
    <row r="609">
      <c r="A609" s="25" t="inlineStr">
        <is>
          <t>contact_job_function</t>
        </is>
      </c>
      <c r="B609" s="29" t="inlineStr">
        <is>
          <t>Contact Job function · TEXT · HubSpot contact</t>
        </is>
      </c>
      <c r="C609" s="26" t="n"/>
      <c r="D609" s="27">
        <f>IF(AND($C609="x",$A609&lt;&gt;""),$A609,"")</f>
        <v/>
      </c>
    </row>
    <row r="610">
      <c r="A610" s="25" t="inlineStr">
        <is>
          <t>contact_jobtitle</t>
        </is>
      </c>
      <c r="B610" s="29" t="inlineStr">
        <is>
          <t>Contact Job Title · TEXT · HubSpot contact</t>
        </is>
      </c>
      <c r="C610" s="26" t="n"/>
      <c r="D610" s="27">
        <f>IF(AND($C610="x",$A610&lt;&gt;""),$A610,"")</f>
        <v/>
      </c>
    </row>
    <row r="611">
      <c r="A611" s="25" t="inlineStr">
        <is>
          <t>contact_kloutscoregeneral</t>
        </is>
      </c>
      <c r="B611" s="29" t="inlineStr">
        <is>
          <t>Contact Klout Score · NUMERIC · HubSpot contact</t>
        </is>
      </c>
      <c r="C611" s="26" t="n"/>
      <c r="D611" s="27">
        <f>IF(AND($C611="x",$A611&lt;&gt;""),$A611,"")</f>
        <v/>
      </c>
    </row>
    <row r="612">
      <c r="A612" s="25" t="inlineStr">
        <is>
          <t>contact_lastmodifieddate</t>
        </is>
      </c>
      <c r="B612" s="29" t="inlineStr">
        <is>
          <t>Contact Last Modified Date · TIMESTAMP · HubSpot contact</t>
        </is>
      </c>
      <c r="C612" s="26" t="n"/>
      <c r="D612" s="27">
        <f>IF(AND($C612="x",$A612&lt;&gt;""),$A612,"")</f>
        <v/>
      </c>
    </row>
    <row r="613">
      <c r="A613" s="25" t="inlineStr">
        <is>
          <t>contact_lastname</t>
        </is>
      </c>
      <c r="B613" s="29" t="inlineStr">
        <is>
          <t>Contact Last Name · TEXT · HubSpot contact</t>
        </is>
      </c>
      <c r="C613" s="26" t="n"/>
      <c r="D613" s="27">
        <f>IF(AND($C613="x",$A613&lt;&gt;""),$A613,"")</f>
        <v/>
      </c>
    </row>
    <row r="614">
      <c r="A614" s="25" t="inlineStr">
        <is>
          <t>contact_linkedinbio</t>
        </is>
      </c>
      <c r="B614" s="29" t="inlineStr">
        <is>
          <t>Contact LinkedIn Bio · TEXT · HubSpot contact</t>
        </is>
      </c>
      <c r="C614" s="26" t="n"/>
      <c r="D614" s="27">
        <f>IF(AND($C614="x",$A614&lt;&gt;""),$A614,"")</f>
        <v/>
      </c>
    </row>
    <row r="615">
      <c r="A615" s="25" t="inlineStr">
        <is>
          <t>contact_linkedinconnections</t>
        </is>
      </c>
      <c r="B615" s="29" t="inlineStr">
        <is>
          <t>Contact LinkedIn Connections · NUMERIC · HubSpot contact</t>
        </is>
      </c>
      <c r="C615" s="26" t="n"/>
      <c r="D615" s="27">
        <f>IF(AND($C615="x",$A615&lt;&gt;""),$A615,"")</f>
        <v/>
      </c>
    </row>
    <row r="616">
      <c r="A616" s="25" t="inlineStr">
        <is>
          <t>contact_marital_status</t>
        </is>
      </c>
      <c r="B616" s="29" t="inlineStr">
        <is>
          <t>Contact Marital Status · TEXT · HubSpot contact</t>
        </is>
      </c>
      <c r="C616" s="26" t="n"/>
      <c r="D616" s="27">
        <f>IF(AND($C616="x",$A616&lt;&gt;""),$A616,"")</f>
        <v/>
      </c>
    </row>
    <row r="617">
      <c r="A617" s="25" t="inlineStr">
        <is>
          <t>contact_message</t>
        </is>
      </c>
      <c r="B617" s="29" t="inlineStr">
        <is>
          <t>Contact Message · TEXT · HubSpot contact</t>
        </is>
      </c>
      <c r="C617" s="26" t="n"/>
      <c r="D617" s="27">
        <f>IF(AND($C617="x",$A617&lt;&gt;""),$A617,"")</f>
        <v/>
      </c>
    </row>
    <row r="618">
      <c r="A618" s="25" t="inlineStr">
        <is>
          <t>contact_military_status</t>
        </is>
      </c>
      <c r="B618" s="29" t="inlineStr">
        <is>
          <t>Contact Military status · TEXT · HubSpot contact</t>
        </is>
      </c>
      <c r="C618" s="26" t="n"/>
      <c r="D618" s="27">
        <f>IF(AND($C618="x",$A618&lt;&gt;""),$A618,"")</f>
        <v/>
      </c>
    </row>
    <row r="619">
      <c r="A619" s="25" t="inlineStr">
        <is>
          <t>contact_mobilephone</t>
        </is>
      </c>
      <c r="B619" s="29" t="inlineStr">
        <is>
          <t>Contact Mobile Phone Number · TEXT · HubSpot contact</t>
        </is>
      </c>
      <c r="C619" s="26" t="n"/>
      <c r="D619" s="27">
        <f>IF(AND($C619="x",$A619&lt;&gt;""),$A619,"")</f>
        <v/>
      </c>
    </row>
    <row r="620">
      <c r="A620" s="25" t="inlineStr">
        <is>
          <t>contact_notes_last_contacted</t>
        </is>
      </c>
      <c r="B620" s="29" t="inlineStr">
        <is>
          <t>Contact Last Contacted · TIMESTAMP · HubSpot contact</t>
        </is>
      </c>
      <c r="C620" s="26" t="n"/>
      <c r="D620" s="27">
        <f>IF(AND($C620="x",$A620&lt;&gt;""),$A620,"")</f>
        <v/>
      </c>
    </row>
    <row r="621">
      <c r="A621" s="25" t="inlineStr">
        <is>
          <t>contact_notes_last_updated</t>
        </is>
      </c>
      <c r="B621" s="29" t="inlineStr">
        <is>
          <t>Contact Notes Last Activity Date · TIMESTAMP · HubSpot contact</t>
        </is>
      </c>
      <c r="C621" s="26" t="n"/>
      <c r="D621" s="27">
        <f>IF(AND($C621="x",$A621&lt;&gt;""),$A621,"")</f>
        <v/>
      </c>
    </row>
    <row r="622">
      <c r="A622" s="25" t="inlineStr">
        <is>
          <t>contact_notes_next_activity_date</t>
        </is>
      </c>
      <c r="B622" s="29" t="inlineStr">
        <is>
          <t>Contact Next Activity Date · TIMESTAMP · HubSpot contact</t>
        </is>
      </c>
      <c r="C622" s="26" t="n"/>
      <c r="D622" s="27">
        <f>IF(AND($C622="x",$A622&lt;&gt;""),$A622,"")</f>
        <v/>
      </c>
    </row>
    <row r="623">
      <c r="A623" s="25" t="inlineStr">
        <is>
          <t>contact_num_associated_deals</t>
        </is>
      </c>
      <c r="B623" s="29" t="inlineStr">
        <is>
          <t>Contact Associated Deals · NUMERIC · HubSpot contact</t>
        </is>
      </c>
      <c r="C623" s="26" t="n"/>
      <c r="D623" s="27">
        <f>IF(AND($C623="x",$A623&lt;&gt;""),$A623,"")</f>
        <v/>
      </c>
    </row>
    <row r="624">
      <c r="A624" s="25" t="inlineStr">
        <is>
          <t>contact_num_contacted_notes</t>
        </is>
      </c>
      <c r="B624" s="29" t="inlineStr">
        <is>
          <t>Contact number of times contacted · NUMERIC · HubSpot contact</t>
        </is>
      </c>
      <c r="C624" s="26" t="n"/>
      <c r="D624" s="27">
        <f>IF(AND($C624="x",$A624&lt;&gt;""),$A624,"")</f>
        <v/>
      </c>
    </row>
    <row r="625">
      <c r="A625" s="25" t="inlineStr">
        <is>
          <t>contact_num_conversion_events</t>
        </is>
      </c>
      <c r="B625" s="29" t="inlineStr">
        <is>
          <t>Contact Number of Form Submissions · NUMERIC · HubSpot contact</t>
        </is>
      </c>
      <c r="C625" s="26" t="n"/>
      <c r="D625" s="27">
        <f>IF(AND($C625="x",$A625&lt;&gt;""),$A625,"")</f>
        <v/>
      </c>
    </row>
    <row r="626">
      <c r="A626" s="25" t="inlineStr">
        <is>
          <t>contact_num_notes</t>
        </is>
      </c>
      <c r="B626" s="29" t="inlineStr">
        <is>
          <t>Contact Number of Sales Activities · NUMERIC · HubSpot contact</t>
        </is>
      </c>
      <c r="C626" s="26" t="n"/>
      <c r="D626" s="27">
        <f>IF(AND($C626="x",$A626&lt;&gt;""),$A626,"")</f>
        <v/>
      </c>
    </row>
    <row r="627">
      <c r="A627" s="25" t="inlineStr">
        <is>
          <t>contact_num_unique_conversion_events</t>
        </is>
      </c>
      <c r="B627" s="29" t="inlineStr">
        <is>
          <t>Contact Number of Unique Forms Submitted · NUMERIC · HubSpot contact</t>
        </is>
      </c>
      <c r="C627" s="26" t="n"/>
      <c r="D627" s="27">
        <f>IF(AND($C627="x",$A627&lt;&gt;""),$A627,"")</f>
        <v/>
      </c>
    </row>
    <row r="628">
      <c r="A628" s="25" t="inlineStr">
        <is>
          <t>contact_numemployees</t>
        </is>
      </c>
      <c r="B628" s="29" t="inlineStr">
        <is>
          <t>Contact Number of Employees · TEXT · HubSpot contact</t>
        </is>
      </c>
      <c r="C628" s="26" t="n"/>
      <c r="D628" s="27">
        <f>IF(AND($C628="x",$A628&lt;&gt;""),$A628,"")</f>
        <v/>
      </c>
    </row>
    <row r="629">
      <c r="A629" s="25" t="inlineStr">
        <is>
          <t>contact_owneremail</t>
        </is>
      </c>
      <c r="B629" s="29" t="inlineStr">
        <is>
          <t>Contact HubSpot Owner Email (legacy) · TEXT · HubSpot contact</t>
        </is>
      </c>
      <c r="C629" s="26" t="n"/>
      <c r="D629" s="27">
        <f>IF(AND($C629="x",$A629&lt;&gt;""),$A629,"")</f>
        <v/>
      </c>
    </row>
    <row r="630">
      <c r="A630" s="25" t="inlineStr">
        <is>
          <t>contact_ownername</t>
        </is>
      </c>
      <c r="B630" s="29" t="inlineStr">
        <is>
          <t>Contact HubSpot Owner Name (legacy) · TEXT · HubSpot contact</t>
        </is>
      </c>
      <c r="C630" s="26" t="n"/>
      <c r="D630" s="27">
        <f>IF(AND($C630="x",$A630&lt;&gt;""),$A630,"")</f>
        <v/>
      </c>
    </row>
    <row r="631">
      <c r="A631" s="25" t="inlineStr">
        <is>
          <t>contact_phone</t>
        </is>
      </c>
      <c r="B631" s="29" t="inlineStr">
        <is>
          <t>Contact Phone Number · TEXT · HubSpot contact</t>
        </is>
      </c>
      <c r="C631" s="26" t="n"/>
      <c r="D631" s="27">
        <f>IF(AND($C631="x",$A631&lt;&gt;""),$A631,"")</f>
        <v/>
      </c>
    </row>
    <row r="632">
      <c r="A632" s="25" t="inlineStr">
        <is>
          <t>contact_recent_conversion_date</t>
        </is>
      </c>
      <c r="B632" s="29" t="inlineStr">
        <is>
          <t>Contact Recent Conversion Date · TIMESTAMP · HubSpot contact</t>
        </is>
      </c>
      <c r="C632" s="26" t="n"/>
      <c r="D632" s="27">
        <f>IF(AND($C632="x",$A632&lt;&gt;""),$A632,"")</f>
        <v/>
      </c>
    </row>
    <row r="633">
      <c r="A633" s="25" t="inlineStr">
        <is>
          <t>contact_recent_conversion_event_name</t>
        </is>
      </c>
      <c r="B633" s="29" t="inlineStr">
        <is>
          <t>Contact Recent Conversion · TEXT · HubSpot contact</t>
        </is>
      </c>
      <c r="C633" s="26" t="n"/>
      <c r="D633" s="27">
        <f>IF(AND($C633="x",$A633&lt;&gt;""),$A633,"")</f>
        <v/>
      </c>
    </row>
    <row r="634">
      <c r="A634" s="25" t="inlineStr">
        <is>
          <t>contact_recent_deal_amount</t>
        </is>
      </c>
      <c r="B634" s="29" t="inlineStr">
        <is>
          <t>Contact Recent Deal Amount · NUMERIC · HubSpot contact</t>
        </is>
      </c>
      <c r="C634" s="26" t="n"/>
      <c r="D634" s="27">
        <f>IF(AND($C634="x",$A634&lt;&gt;""),$A634,"")</f>
        <v/>
      </c>
    </row>
    <row r="635">
      <c r="A635" s="25" t="inlineStr">
        <is>
          <t>contact_recent_deal_close_date</t>
        </is>
      </c>
      <c r="B635" s="29" t="inlineStr">
        <is>
          <t>Contact Recent Deal Close Date · TIMESTAMP · HubSpot contact</t>
        </is>
      </c>
      <c r="C635" s="26" t="n"/>
      <c r="D635" s="27">
        <f>IF(AND($C635="x",$A635&lt;&gt;""),$A635,"")</f>
        <v/>
      </c>
    </row>
    <row r="636">
      <c r="A636" s="25" t="inlineStr">
        <is>
          <t>contact_relationship_status</t>
        </is>
      </c>
      <c r="B636" s="29" t="inlineStr">
        <is>
          <t>Contact Relationship Status · TEXT · HubSpot contact</t>
        </is>
      </c>
      <c r="C636" s="26" t="n"/>
      <c r="D636" s="27">
        <f>IF(AND($C636="x",$A636&lt;&gt;""),$A636,"")</f>
        <v/>
      </c>
    </row>
    <row r="637">
      <c r="A637" s="25" t="inlineStr">
        <is>
          <t>contact_sales_status</t>
        </is>
      </c>
      <c r="B637" s="29" t="inlineStr">
        <is>
          <t>Sales Status · TEXT · HubSpot contact</t>
        </is>
      </c>
      <c r="C637" s="26" t="n"/>
      <c r="D637" s="27">
        <f>IF(AND($C637="x",$A637&lt;&gt;""),$A637,"")</f>
        <v/>
      </c>
    </row>
    <row r="638">
      <c r="A638" s="25" t="inlineStr">
        <is>
          <t>contact_salutation</t>
        </is>
      </c>
      <c r="B638" s="29" t="inlineStr">
        <is>
          <t>Contact Salutation · TEXT · HubSpot contact</t>
        </is>
      </c>
      <c r="C638" s="26" t="n"/>
      <c r="D638" s="27">
        <f>IF(AND($C638="x",$A638&lt;&gt;""),$A638,"")</f>
        <v/>
      </c>
    </row>
    <row r="639">
      <c r="A639" s="25" t="inlineStr">
        <is>
          <t>contact_school</t>
        </is>
      </c>
      <c r="B639" s="29" t="inlineStr">
        <is>
          <t>Contact School · TEXT · HubSpot contact</t>
        </is>
      </c>
      <c r="C639" s="26" t="n"/>
      <c r="D639" s="27">
        <f>IF(AND($C639="x",$A639&lt;&gt;""),$A639,"")</f>
        <v/>
      </c>
    </row>
    <row r="640">
      <c r="A640" s="25" t="inlineStr">
        <is>
          <t>contact_seniority</t>
        </is>
      </c>
      <c r="B640" s="29" t="inlineStr">
        <is>
          <t>Contact Seniority · TEXT · HubSpot contact</t>
        </is>
      </c>
      <c r="C640" s="26" t="n"/>
      <c r="D640" s="27">
        <f>IF(AND($C640="x",$A640&lt;&gt;""),$A640,"")</f>
        <v/>
      </c>
    </row>
    <row r="641">
      <c r="A641" s="25" t="inlineStr">
        <is>
          <t>contact_source</t>
        </is>
      </c>
      <c r="B641" s="29" t="inlineStr">
        <is>
          <t>Contact Source · TEXT · HubSpot contact</t>
        </is>
      </c>
      <c r="C641" s="26" t="n"/>
      <c r="D641" s="27">
        <f>IF(AND($C641="x",$A641&lt;&gt;""),$A641,"")</f>
        <v/>
      </c>
    </row>
    <row r="642">
      <c r="A642" s="25" t="inlineStr">
        <is>
          <t>contact_start_date</t>
        </is>
      </c>
      <c r="B642" s="29" t="inlineStr">
        <is>
          <t>Contact Start date · TEXT · HubSpot contact</t>
        </is>
      </c>
      <c r="C642" s="26" t="n"/>
      <c r="D642" s="27">
        <f>IF(AND($C642="x",$A642&lt;&gt;""),$A642,"")</f>
        <v/>
      </c>
    </row>
    <row r="643">
      <c r="A643" s="25" t="inlineStr">
        <is>
          <t>contact_state</t>
        </is>
      </c>
      <c r="B643" s="29" t="inlineStr">
        <is>
          <t>Contact State/Region · REGION · HubSpot contact</t>
        </is>
      </c>
      <c r="C643" s="26" t="n"/>
      <c r="D643" s="27">
        <f>IF(AND($C643="x",$A643&lt;&gt;""),$A643,"")</f>
        <v/>
      </c>
    </row>
    <row r="644">
      <c r="A644" s="25" t="inlineStr">
        <is>
          <t>contact_total_revenue</t>
        </is>
      </c>
      <c r="B644" s="29" t="inlineStr">
        <is>
          <t>Contact Total Revenue · NUMERIC · HubSpot contact</t>
        </is>
      </c>
      <c r="C644" s="26" t="n"/>
      <c r="D644" s="27">
        <f>IF(AND($C644="x",$A644&lt;&gt;""),$A644,"")</f>
        <v/>
      </c>
    </row>
    <row r="645">
      <c r="A645" s="25" t="inlineStr">
        <is>
          <t>contact_twitterbio</t>
        </is>
      </c>
      <c r="B645" s="29" t="inlineStr">
        <is>
          <t>Contact Twitter Bio · TEXT · HubSpot contact</t>
        </is>
      </c>
      <c r="C645" s="26" t="n"/>
      <c r="D645" s="27">
        <f>IF(AND($C645="x",$A645&lt;&gt;""),$A645,"")</f>
        <v/>
      </c>
    </row>
    <row r="646">
      <c r="A646" s="25" t="inlineStr">
        <is>
          <t>contact_twitterhandle</t>
        </is>
      </c>
      <c r="B646" s="29" t="inlineStr">
        <is>
          <t>Contact Twitter Username · TEXT · HubSpot contact</t>
        </is>
      </c>
      <c r="C646" s="26" t="n"/>
      <c r="D646" s="27">
        <f>IF(AND($C646="x",$A646&lt;&gt;""),$A646,"")</f>
        <v/>
      </c>
    </row>
    <row r="647">
      <c r="A647" s="25" t="inlineStr">
        <is>
          <t>contact_twitterprofilephoto</t>
        </is>
      </c>
      <c r="B647" s="29" t="inlineStr">
        <is>
          <t>Contact Twitter Profile Photo · TEXT · HubSpot contact</t>
        </is>
      </c>
      <c r="C647" s="26" t="n"/>
      <c r="D647" s="27">
        <f>IF(AND($C647="x",$A647&lt;&gt;""),$A647,"")</f>
        <v/>
      </c>
    </row>
    <row r="648">
      <c r="A648" s="25" t="inlineStr">
        <is>
          <t>contact_type</t>
        </is>
      </c>
      <c r="B648" s="29" t="inlineStr">
        <is>
          <t>Contact Type · TEXT · HubSpot contact</t>
        </is>
      </c>
      <c r="C648" s="26" t="n"/>
      <c r="D648" s="27">
        <f>IF(AND($C648="x",$A648&lt;&gt;""),$A648,"")</f>
        <v/>
      </c>
    </row>
    <row r="649">
      <c r="A649" s="25" t="inlineStr">
        <is>
          <t>contact_website</t>
        </is>
      </c>
      <c r="B649" s="29" t="inlineStr">
        <is>
          <t>Contact Website URL · TEXT · HubSpot contact</t>
        </is>
      </c>
      <c r="C649" s="26" t="n"/>
      <c r="D649" s="27">
        <f>IF(AND($C649="x",$A649&lt;&gt;""),$A649,"")</f>
        <v/>
      </c>
    </row>
    <row r="650">
      <c r="A650" s="25" t="inlineStr">
        <is>
          <t>contact_work_email</t>
        </is>
      </c>
      <c r="B650" s="29" t="inlineStr">
        <is>
          <t>Contact Work email · TEXT · HubSpot contact</t>
        </is>
      </c>
      <c r="C650" s="26" t="n"/>
      <c r="D650" s="27">
        <f>IF(AND($C650="x",$A650&lt;&gt;""),$A650,"")</f>
        <v/>
      </c>
    </row>
    <row r="651">
      <c r="A651" s="25" t="inlineStr">
        <is>
          <t>contact_zip</t>
        </is>
      </c>
      <c r="B651" s="29" t="inlineStr">
        <is>
          <t>Contact Zip Code · TEXT · HubSpot contact</t>
        </is>
      </c>
      <c r="C651" s="26" t="n"/>
      <c r="D651" s="27">
        <f>IF(AND($C651="x",$A651&lt;&gt;""),$A651,"")</f>
        <v/>
      </c>
    </row>
    <row r="652">
      <c r="A652" s="25" t="inlineStr">
        <is>
          <t>createddate</t>
        </is>
      </c>
      <c r="B652" s="29" t="inlineStr">
        <is>
          <t>Created Date · TIMESTAMP · HubSpot contact</t>
        </is>
      </c>
      <c r="C652" s="26" t="n"/>
      <c r="D652" s="27">
        <f>IF(AND($C652="x",$A652&lt;&gt;""),$A652,"")</f>
        <v/>
      </c>
    </row>
    <row r="653">
      <c r="A653" s="25" t="inlineStr">
        <is>
          <t>email</t>
        </is>
      </c>
      <c r="B653" s="29" t="inlineStr">
        <is>
          <t>Email · TEXT · HubSpot contact</t>
        </is>
      </c>
      <c r="C653" s="26" t="n"/>
      <c r="D653" s="27">
        <f>IF(AND($C653="x",$A653&lt;&gt;""),$A653,"")</f>
        <v/>
      </c>
    </row>
    <row r="654">
      <c r="A654" s="25" t="inlineStr">
        <is>
          <t>firstname</t>
        </is>
      </c>
      <c r="B654" s="29" t="inlineStr">
        <is>
          <t>First Name · TEXT · HubSpot contact</t>
        </is>
      </c>
      <c r="C654" s="26" t="n"/>
      <c r="D654" s="27">
        <f>IF(AND($C654="x",$A654&lt;&gt;""),$A654,"")</f>
        <v/>
      </c>
    </row>
    <row r="655">
      <c r="A655" s="25" t="inlineStr">
        <is>
          <t>lastname</t>
        </is>
      </c>
      <c r="B655" s="29" t="inlineStr">
        <is>
          <t>Last Name · TEXT · HubSpot contact</t>
        </is>
      </c>
      <c r="C655" s="26" t="n"/>
      <c r="D655" s="27">
        <f>IF(AND($C655="x",$A655&lt;&gt;""),$A655,"")</f>
        <v/>
      </c>
    </row>
    <row r="656">
      <c r="A656" s="25" t="inlineStr">
        <is>
          <t>lifecyclestage</t>
        </is>
      </c>
      <c r="B656" s="29" t="inlineStr">
        <is>
          <t>Lifecycle Stage · TEXT · HubSpot contact</t>
        </is>
      </c>
      <c r="C656" s="26" t="n"/>
      <c r="D656" s="27">
        <f>IF(AND($C656="x",$A656&lt;&gt;""),$A656,"")</f>
        <v/>
      </c>
    </row>
    <row r="657">
      <c r="A657" s="25" t="inlineStr">
        <is>
          <t>phone</t>
        </is>
      </c>
      <c r="B657" s="29" t="inlineStr">
        <is>
          <t>Phone Number · TEXT · HubSpot contact</t>
        </is>
      </c>
      <c r="C657" s="26" t="n"/>
      <c r="D657" s="27">
        <f>IF(AND($C657="x",$A657&lt;&gt;""),$A657,"")</f>
        <v/>
      </c>
    </row>
    <row r="658">
      <c r="A658" s="25" t="inlineStr">
        <is>
          <t>customobject_count</t>
        </is>
      </c>
      <c r="B658" s="29" t="inlineStr">
        <is>
          <t>Custom Object count · NUMERIC · HubSpot custom_object</t>
        </is>
      </c>
      <c r="C658" s="26" t="n"/>
      <c r="D658" s="27">
        <f>IF(AND($C658="x",$A658&lt;&gt;""),$A658,"")</f>
        <v/>
      </c>
    </row>
    <row r="659">
      <c r="A659" s="25" t="inlineStr">
        <is>
          <t>customobject_createdat</t>
        </is>
      </c>
      <c r="B659" s="29" t="inlineStr">
        <is>
          <t>Custom Object Created at · TIMESTAMP · HubSpot custom_object</t>
        </is>
      </c>
      <c r="C659" s="26" t="n"/>
      <c r="D659" s="27">
        <f>IF(AND($C659="x",$A659&lt;&gt;""),$A659,"")</f>
        <v/>
      </c>
    </row>
    <row r="660">
      <c r="A660" s="25" t="inlineStr">
        <is>
          <t>customobject_description</t>
        </is>
      </c>
      <c r="B660" s="29" t="inlineStr">
        <is>
          <t>Custom Object Description · TEXT · HubSpot custom_object</t>
        </is>
      </c>
      <c r="C660" s="26" t="n"/>
      <c r="D660" s="27">
        <f>IF(AND($C660="x",$A660&lt;&gt;""),$A660,"")</f>
        <v/>
      </c>
    </row>
    <row r="661">
      <c r="A661" s="25" t="inlineStr">
        <is>
          <t>customobject_display_order</t>
        </is>
      </c>
      <c r="B661" s="29" t="inlineStr">
        <is>
          <t>Custom Object Display Order · TEXT · HubSpot custom_object</t>
        </is>
      </c>
      <c r="C661" s="26" t="n"/>
      <c r="D661" s="27">
        <f>IF(AND($C661="x",$A661&lt;&gt;""),$A661,"")</f>
        <v/>
      </c>
    </row>
    <row r="662">
      <c r="A662" s="25" t="inlineStr">
        <is>
          <t>customobject_field_type</t>
        </is>
      </c>
      <c r="B662" s="29" t="inlineStr">
        <is>
          <t>Custom Object Field Type · TEXT · HubSpot custom_object</t>
        </is>
      </c>
      <c r="C662" s="26" t="n"/>
      <c r="D662" s="27">
        <f>IF(AND($C662="x",$A662&lt;&gt;""),$A662,"")</f>
        <v/>
      </c>
    </row>
    <row r="663">
      <c r="A663" s="25" t="inlineStr">
        <is>
          <t>customobject_group_name</t>
        </is>
      </c>
      <c r="B663" s="29" t="inlineStr">
        <is>
          <t>Custom Object Group Name · TEXT · HubSpot custom_object</t>
        </is>
      </c>
      <c r="C663" s="26" t="n"/>
      <c r="D663" s="27">
        <f>IF(AND($C663="x",$A663&lt;&gt;""),$A663,"")</f>
        <v/>
      </c>
    </row>
    <row r="664">
      <c r="A664" s="25" t="inlineStr">
        <is>
          <t>customobject_hidden</t>
        </is>
      </c>
      <c r="B664" s="29" t="inlineStr">
        <is>
          <t>Custom Object Hidden · BOOLEAN · HubSpot custom_object</t>
        </is>
      </c>
      <c r="C664" s="26" t="n"/>
      <c r="D664" s="27">
        <f>IF(AND($C664="x",$A664&lt;&gt;""),$A664,"")</f>
        <v/>
      </c>
    </row>
    <row r="665">
      <c r="A665" s="25" t="inlineStr">
        <is>
          <t>customobject_id</t>
        </is>
      </c>
      <c r="B665" s="29" t="inlineStr">
        <is>
          <t>Custom Object ID · TEXT · HubSpot custom_object</t>
        </is>
      </c>
      <c r="C665" s="26" t="n"/>
      <c r="D665" s="27">
        <f>IF(AND($C665="x",$A665&lt;&gt;""),$A665,"")</f>
        <v/>
      </c>
    </row>
    <row r="666">
      <c r="A666" s="25" t="inlineStr">
        <is>
          <t>customobject_label</t>
        </is>
      </c>
      <c r="B666" s="29" t="inlineStr">
        <is>
          <t>Custom Object Label · TEXT · HubSpot custom_object</t>
        </is>
      </c>
      <c r="C666" s="26" t="n"/>
      <c r="D666" s="27">
        <f>IF(AND($C666="x",$A666&lt;&gt;""),$A666,"")</f>
        <v/>
      </c>
    </row>
    <row r="667">
      <c r="A667" s="25" t="inlineStr">
        <is>
          <t>customobject_name</t>
        </is>
      </c>
      <c r="B667" s="29" t="inlineStr">
        <is>
          <t>Custom object name · TEXT · HubSpot custom_object</t>
        </is>
      </c>
      <c r="C667" s="26" t="n"/>
      <c r="D667" s="27">
        <f>IF(AND($C667="x",$A667&lt;&gt;""),$A667,"")</f>
        <v/>
      </c>
    </row>
    <row r="668">
      <c r="A668" s="25" t="inlineStr">
        <is>
          <t>customobject_property_name</t>
        </is>
      </c>
      <c r="B668" s="29" t="inlineStr">
        <is>
          <t>Custom object property name · TEXT · HubSpot custom_object</t>
        </is>
      </c>
      <c r="C668" s="26" t="n"/>
      <c r="D668" s="27">
        <f>IF(AND($C668="x",$A668&lt;&gt;""),$A668,"")</f>
        <v/>
      </c>
    </row>
    <row r="669">
      <c r="A669" s="25" t="inlineStr">
        <is>
          <t>customobject_type</t>
        </is>
      </c>
      <c r="B669" s="29" t="inlineStr">
        <is>
          <t>Custom Object Type · TEXT · HubSpot custom_object</t>
        </is>
      </c>
      <c r="C669" s="26" t="n"/>
      <c r="D669" s="27">
        <f>IF(AND($C669="x",$A669&lt;&gt;""),$A669,"")</f>
        <v/>
      </c>
    </row>
    <row r="670">
      <c r="A670" s="25" t="inlineStr">
        <is>
          <t>customobject_updatedat</t>
        </is>
      </c>
      <c r="B670" s="29" t="inlineStr">
        <is>
          <t>Custom Object Updated At · TIMESTAMP · HubSpot custom_object</t>
        </is>
      </c>
      <c r="C670" s="26" t="n"/>
      <c r="D670" s="27">
        <f>IF(AND($C670="x",$A670&lt;&gt;""),$A670,"")</f>
        <v/>
      </c>
    </row>
    <row r="671">
      <c r="A671" s="25" t="inlineStr">
        <is>
          <t>deal_amount</t>
        </is>
      </c>
      <c r="B671" s="29" t="inlineStr">
        <is>
          <t>Deal Amount · NUMERIC · HubSpot deal</t>
        </is>
      </c>
      <c r="C671" s="26" t="n"/>
      <c r="D671" s="27">
        <f>IF(AND($C671="x",$A671&lt;&gt;""),$A671,"")</f>
        <v/>
      </c>
    </row>
    <row r="672">
      <c r="A672" s="25" t="inlineStr">
        <is>
          <t>deal_amount_in_home_currency</t>
        </is>
      </c>
      <c r="B672" s="29" t="inlineStr">
        <is>
          <t>Deal Amount in company currency · NUMERIC · HubSpot deal</t>
        </is>
      </c>
      <c r="C672" s="26" t="n"/>
      <c r="D672" s="27">
        <f>IF(AND($C672="x",$A672&lt;&gt;""),$A672,"")</f>
        <v/>
      </c>
    </row>
    <row r="673">
      <c r="A673" s="25" t="inlineStr">
        <is>
          <t>deal_associated_company_id</t>
        </is>
      </c>
      <c r="B673" s="29" t="inlineStr">
        <is>
          <t>Deal Associated Company ID · TEXT · HubSpot deal</t>
        </is>
      </c>
      <c r="C673" s="26" t="n"/>
      <c r="D673" s="27">
        <f>IF(AND($C673="x",$A673&lt;&gt;""),$A673,"")</f>
        <v/>
      </c>
    </row>
    <row r="674">
      <c r="A674" s="25" t="inlineStr">
        <is>
          <t>deal_closed_lost_reason</t>
        </is>
      </c>
      <c r="B674" s="29" t="inlineStr">
        <is>
          <t>Deal Closed Lost Reason · TEXT · HubSpot deal</t>
        </is>
      </c>
      <c r="C674" s="26" t="n"/>
      <c r="D674" s="27">
        <f>IF(AND($C674="x",$A674&lt;&gt;""),$A674,"")</f>
        <v/>
      </c>
    </row>
    <row r="675">
      <c r="A675" s="25" t="inlineStr">
        <is>
          <t>deal_closed_won_reason</t>
        </is>
      </c>
      <c r="B675" s="29" t="inlineStr">
        <is>
          <t>Deal Closed Won Reason · TEXT · HubSpot deal</t>
        </is>
      </c>
      <c r="C675" s="26" t="n"/>
      <c r="D675" s="27">
        <f>IF(AND($C675="x",$A675&lt;&gt;""),$A675,"")</f>
        <v/>
      </c>
    </row>
    <row r="676">
      <c r="A676" s="25" t="inlineStr">
        <is>
          <t>deal_closedate</t>
        </is>
      </c>
      <c r="B676" s="29" t="inlineStr">
        <is>
          <t>Deal Close Date · TIMESTAMP · HubSpot deal</t>
        </is>
      </c>
      <c r="C676" s="26" t="n"/>
      <c r="D676" s="27">
        <f>IF(AND($C676="x",$A676&lt;&gt;""),$A676,"")</f>
        <v/>
      </c>
    </row>
    <row r="677">
      <c r="A677" s="25" t="inlineStr">
        <is>
          <t>deal_count</t>
        </is>
      </c>
      <c r="B677" s="29" t="inlineStr">
        <is>
          <t>Deal count · NUMERIC · HubSpot deal</t>
        </is>
      </c>
      <c r="C677" s="26" t="n"/>
      <c r="D677" s="27">
        <f>IF(AND($C677="x",$A677&lt;&gt;""),$A677,"")</f>
        <v/>
      </c>
    </row>
    <row r="678">
      <c r="A678" s="25" t="inlineStr">
        <is>
          <t>deal_createdate</t>
        </is>
      </c>
      <c r="B678" s="29" t="inlineStr">
        <is>
          <t>Deal Create Date · TIMESTAMP · HubSpot deal</t>
        </is>
      </c>
      <c r="C678" s="26" t="n"/>
      <c r="D678" s="27">
        <f>IF(AND($C678="x",$A678&lt;&gt;""),$A678,"")</f>
        <v/>
      </c>
    </row>
    <row r="679">
      <c r="A679" s="25" t="inlineStr">
        <is>
          <t>deal_currency_code</t>
        </is>
      </c>
      <c r="B679" s="29" t="inlineStr">
        <is>
          <t>Deal Currency · TEXT · HubSpot deal</t>
        </is>
      </c>
      <c r="C679" s="26" t="n"/>
      <c r="D679" s="27">
        <f>IF(AND($C679="x",$A679&lt;&gt;""),$A679,"")</f>
        <v/>
      </c>
    </row>
    <row r="680">
      <c r="A680" s="25" t="inlineStr">
        <is>
          <t>deal_days_to_close</t>
        </is>
      </c>
      <c r="B680" s="29" t="inlineStr">
        <is>
          <t>Deal Days To Close · NUMERIC · HubSpot deal</t>
        </is>
      </c>
      <c r="C680" s="26" t="n"/>
      <c r="D680" s="27">
        <f>IF(AND($C680="x",$A680&lt;&gt;""),$A680,"")</f>
        <v/>
      </c>
    </row>
    <row r="681">
      <c r="A681" s="25" t="inlineStr">
        <is>
          <t>deal_dealname</t>
        </is>
      </c>
      <c r="B681" s="29" t="inlineStr">
        <is>
          <t>Deal Name · TEXT · HubSpot deal</t>
        </is>
      </c>
      <c r="C681" s="26" t="n"/>
      <c r="D681" s="27">
        <f>IF(AND($C681="x",$A681&lt;&gt;""),$A681,"")</f>
        <v/>
      </c>
    </row>
    <row r="682">
      <c r="A682" s="25" t="inlineStr">
        <is>
          <t>deal_dealstage</t>
        </is>
      </c>
      <c r="B682" s="29" t="inlineStr">
        <is>
          <t>Deal Stage · TEXT · HubSpot deal</t>
        </is>
      </c>
      <c r="C682" s="26" t="n"/>
      <c r="D682" s="27">
        <f>IF(AND($C682="x",$A682&lt;&gt;""),$A682,"")</f>
        <v/>
      </c>
    </row>
    <row r="683">
      <c r="A683" s="25" t="inlineStr">
        <is>
          <t>deal_dealtype</t>
        </is>
      </c>
      <c r="B683" s="29" t="inlineStr">
        <is>
          <t>Deal Type · TEXT · HubSpot deal</t>
        </is>
      </c>
      <c r="C683" s="26" t="n"/>
      <c r="D683" s="27">
        <f>IF(AND($C683="x",$A683&lt;&gt;""),$A683,"")</f>
        <v/>
      </c>
    </row>
    <row r="684">
      <c r="A684" s="25" t="inlineStr">
        <is>
          <t>deal_description</t>
        </is>
      </c>
      <c r="B684" s="29" t="inlineStr">
        <is>
          <t>Deal Description · TEXT · HubSpot deal</t>
        </is>
      </c>
      <c r="C684" s="26" t="n"/>
      <c r="D684" s="27">
        <f>IF(AND($C684="x",$A684&lt;&gt;""),$A684,"")</f>
        <v/>
      </c>
    </row>
    <row r="685">
      <c r="A685" s="25" t="inlineStr">
        <is>
          <t>deal_engagements_last_meeting_booked</t>
        </is>
      </c>
      <c r="B685" s="29" t="inlineStr">
        <is>
          <t>Deal Date of last meeting booked in meetings tool · TIMESTAMP · HubSpot deal</t>
        </is>
      </c>
      <c r="C685" s="26" t="n"/>
      <c r="D685" s="27">
        <f>IF(AND($C685="x",$A685&lt;&gt;""),$A685,"")</f>
        <v/>
      </c>
    </row>
    <row r="686">
      <c r="A686" s="25" t="inlineStr">
        <is>
          <t>deal_engagements_last_meeting_booked_campaign</t>
        </is>
      </c>
      <c r="B686" s="29" t="inlineStr">
        <is>
          <t>Deal Campaign of last booking in meetings tool · TEXT · HubSpot deal</t>
        </is>
      </c>
      <c r="C686" s="26" t="n"/>
      <c r="D686" s="27">
        <f>IF(AND($C686="x",$A686&lt;&gt;""),$A686,"")</f>
        <v/>
      </c>
    </row>
    <row r="687">
      <c r="A687" s="25" t="inlineStr">
        <is>
          <t>deal_engagements_last_meeting_booked_medium</t>
        </is>
      </c>
      <c r="B687" s="29" t="inlineStr">
        <is>
          <t>Deal Medium of last booking in meetings tool · TEXT · HubSpot deal</t>
        </is>
      </c>
      <c r="C687" s="26" t="n"/>
      <c r="D687" s="27">
        <f>IF(AND($C687="x",$A687&lt;&gt;""),$A687,"")</f>
        <v/>
      </c>
    </row>
    <row r="688">
      <c r="A688" s="25" t="inlineStr">
        <is>
          <t>deal_engagements_last_meeting_booked_source</t>
        </is>
      </c>
      <c r="B688" s="29" t="inlineStr">
        <is>
          <t>Deal Source of last booking in meetings tool · TEXT · HubSpot deal</t>
        </is>
      </c>
      <c r="C688" s="26" t="n"/>
      <c r="D688" s="27">
        <f>IF(AND($C688="x",$A688&lt;&gt;""),$A688,"")</f>
        <v/>
      </c>
    </row>
    <row r="689">
      <c r="A689" s="25" t="inlineStr">
        <is>
          <t>deal_hs_acv</t>
        </is>
      </c>
      <c r="B689" s="29" t="inlineStr">
        <is>
          <t>Deal Annual contract value · NUMERIC · HubSpot deal</t>
        </is>
      </c>
      <c r="C689" s="26" t="n"/>
      <c r="D689" s="27">
        <f>IF(AND($C689="x",$A689&lt;&gt;""),$A689,"")</f>
        <v/>
      </c>
    </row>
    <row r="690">
      <c r="A690" s="25" t="inlineStr">
        <is>
          <t>deal_hs_analytics_latest_source</t>
        </is>
      </c>
      <c r="B690" s="29" t="inlineStr">
        <is>
          <t>Deal Latest Analytics Source · TEXT · HubSpot deal</t>
        </is>
      </c>
      <c r="C690" s="26" t="n"/>
      <c r="D690" s="27">
        <f>IF(AND($C690="x",$A690&lt;&gt;""),$A690,"")</f>
        <v/>
      </c>
    </row>
    <row r="691">
      <c r="A691" s="25" t="inlineStr">
        <is>
          <t>deal_hs_analytics_latest_source_data_1</t>
        </is>
      </c>
      <c r="B691" s="29" t="inlineStr">
        <is>
          <t>Deal Latest Analytics Source Data 1 · TEXT · HubSpot deal</t>
        </is>
      </c>
      <c r="C691" s="26" t="n"/>
      <c r="D691" s="27">
        <f>IF(AND($C691="x",$A691&lt;&gt;""),$A691,"")</f>
        <v/>
      </c>
    </row>
    <row r="692">
      <c r="A692" s="25" t="inlineStr">
        <is>
          <t>deal_hs_analytics_latest_source_data_2</t>
        </is>
      </c>
      <c r="B692" s="29" t="inlineStr">
        <is>
          <t>Deal Latest Analytics Source Data 2 · TEXT · HubSpot deal</t>
        </is>
      </c>
      <c r="C692" s="26" t="n"/>
      <c r="D692" s="27">
        <f>IF(AND($C692="x",$A692&lt;&gt;""),$A692,"")</f>
        <v/>
      </c>
    </row>
    <row r="693">
      <c r="A693" s="25" t="inlineStr">
        <is>
          <t>deal_hs_analytics_source</t>
        </is>
      </c>
      <c r="B693" s="29" t="inlineStr">
        <is>
          <t>Deal Original Source Type · TEXT · HubSpot deal</t>
        </is>
      </c>
      <c r="C693" s="26" t="n"/>
      <c r="D693" s="27">
        <f>IF(AND($C693="x",$A693&lt;&gt;""),$A693,"")</f>
        <v/>
      </c>
    </row>
    <row r="694">
      <c r="A694" s="25" t="inlineStr">
        <is>
          <t>deal_hs_analytics_source_data_1</t>
        </is>
      </c>
      <c r="B694" s="29" t="inlineStr">
        <is>
          <t>Deal Original Source Data 1 · TEXT · HubSpot deal</t>
        </is>
      </c>
      <c r="C694" s="26" t="n"/>
      <c r="D694" s="27">
        <f>IF(AND($C694="x",$A694&lt;&gt;""),$A694,"")</f>
        <v/>
      </c>
    </row>
    <row r="695">
      <c r="A695" s="25" t="inlineStr">
        <is>
          <t>deal_hs_analytics_source_data_2</t>
        </is>
      </c>
      <c r="B695" s="29" t="inlineStr">
        <is>
          <t>Deal Original Source Data 2 · TEXT · HubSpot deal</t>
        </is>
      </c>
      <c r="C695" s="26" t="n"/>
      <c r="D695" s="27">
        <f>IF(AND($C695="x",$A695&lt;&gt;""),$A695,"")</f>
        <v/>
      </c>
    </row>
    <row r="696">
      <c r="A696" s="25" t="inlineStr">
        <is>
          <t>deal_hs_arr</t>
        </is>
      </c>
      <c r="B696" s="29" t="inlineStr">
        <is>
          <t>Deal Annual recurring revenue · NUMERIC · HubSpot deal</t>
        </is>
      </c>
      <c r="C696" s="26" t="n"/>
      <c r="D696" s="27">
        <f>IF(AND($C696="x",$A696&lt;&gt;""),$A696,"")</f>
        <v/>
      </c>
    </row>
    <row r="697">
      <c r="A697" s="25" t="inlineStr">
        <is>
          <t>deal_hs_closed_amount</t>
        </is>
      </c>
      <c r="B697" s="29" t="inlineStr">
        <is>
          <t>Deal Closed Amount · NUMERIC · HubSpot deal</t>
        </is>
      </c>
      <c r="C697" s="26" t="n"/>
      <c r="D697" s="27">
        <f>IF(AND($C697="x",$A697&lt;&gt;""),$A697,"")</f>
        <v/>
      </c>
    </row>
    <row r="698">
      <c r="A698" s="25" t="inlineStr">
        <is>
          <t>deal_hs_closed_amount_in_home_currency</t>
        </is>
      </c>
      <c r="B698" s="29" t="inlineStr">
        <is>
          <t>Deal Closed Amount In Home Currency · NUMERIC · HubSpot deal</t>
        </is>
      </c>
      <c r="C698" s="26" t="n"/>
      <c r="D698" s="27">
        <f>IF(AND($C698="x",$A698&lt;&gt;""),$A698,"")</f>
        <v/>
      </c>
    </row>
    <row r="699">
      <c r="A699" s="25" t="inlineStr">
        <is>
          <t>deal_hs_created_by_user_id</t>
        </is>
      </c>
      <c r="B699" s="29" t="inlineStr">
        <is>
          <t>Deal Created By User ID · TEXT · HubSpot deal</t>
        </is>
      </c>
      <c r="C699" s="26" t="n"/>
      <c r="D699" s="27">
        <f>IF(AND($C699="x",$A699&lt;&gt;""),$A699,"")</f>
        <v/>
      </c>
    </row>
    <row r="700">
      <c r="A700" s="25" t="inlineStr">
        <is>
          <t>deal_hs_deal_amount_calculation_preference</t>
        </is>
      </c>
      <c r="B700" s="29" t="inlineStr">
        <is>
          <t>Deal Amount Calculation Preference · TEXT · HubSpot deal</t>
        </is>
      </c>
      <c r="C700" s="26" t="n"/>
      <c r="D700" s="27">
        <f>IF(AND($C700="x",$A700&lt;&gt;""),$A700,"")</f>
        <v/>
      </c>
    </row>
    <row r="701">
      <c r="A701" s="25" t="inlineStr">
        <is>
          <t>deal_hs_deal_stage_probability</t>
        </is>
      </c>
      <c r="B701" s="29" t="inlineStr">
        <is>
          <t>Deal Stage Probability · NUMERIC · HubSpot deal</t>
        </is>
      </c>
      <c r="C701" s="26" t="n"/>
      <c r="D701" s="27">
        <f>IF(AND($C701="x",$A701&lt;&gt;""),$A701,"")</f>
        <v/>
      </c>
    </row>
    <row r="702">
      <c r="A702" s="25" t="inlineStr">
        <is>
          <t>deal_hs_forecast_amount</t>
        </is>
      </c>
      <c r="B702" s="29" t="inlineStr">
        <is>
          <t>Deal Forecast Amount · NUMERIC · HubSpot deal</t>
        </is>
      </c>
      <c r="C702" s="26" t="n"/>
      <c r="D702" s="27">
        <f>IF(AND($C702="x",$A702&lt;&gt;""),$A702,"")</f>
        <v/>
      </c>
    </row>
    <row r="703">
      <c r="A703" s="25" t="inlineStr">
        <is>
          <t>deal_hs_forecast_probability</t>
        </is>
      </c>
      <c r="B703" s="29" t="inlineStr">
        <is>
          <t>Deal Forecast Probability · NUMERIC · HubSpot deal</t>
        </is>
      </c>
      <c r="C703" s="26" t="n"/>
      <c r="D703" s="27">
        <f>IF(AND($C703="x",$A703&lt;&gt;""),$A703,"")</f>
        <v/>
      </c>
    </row>
    <row r="704">
      <c r="A704" s="25" t="inlineStr">
        <is>
          <t>deal_hs_is_closed</t>
        </is>
      </c>
      <c r="B704" s="29" t="inlineStr">
        <is>
          <t>Deal Is Closed · BOOLEAN · HubSpot deal</t>
        </is>
      </c>
      <c r="C704" s="26" t="n"/>
      <c r="D704" s="27">
        <f>IF(AND($C704="x",$A704&lt;&gt;""),$A704,"")</f>
        <v/>
      </c>
    </row>
    <row r="705">
      <c r="A705" s="25" t="inlineStr">
        <is>
          <t>deal_hs_is_closed_won</t>
        </is>
      </c>
      <c r="B705" s="29" t="inlineStr">
        <is>
          <t>Deal Is Closed Won · BOOLEAN · HubSpot deal</t>
        </is>
      </c>
      <c r="C705" s="26" t="n"/>
      <c r="D705" s="27">
        <f>IF(AND($C705="x",$A705&lt;&gt;""),$A705,"")</f>
        <v/>
      </c>
    </row>
    <row r="706">
      <c r="A706" s="25" t="inlineStr">
        <is>
          <t>deal_hs_lastmodifieddate</t>
        </is>
      </c>
      <c r="B706" s="29" t="inlineStr">
        <is>
          <t>Deal Last Modified Date · TIMESTAMP · HubSpot deal</t>
        </is>
      </c>
      <c r="C706" s="26" t="n"/>
      <c r="D706" s="27">
        <f>IF(AND($C706="x",$A706&lt;&gt;""),$A706,"")</f>
        <v/>
      </c>
    </row>
    <row r="707">
      <c r="A707" s="25" t="inlineStr">
        <is>
          <t>deal_hs_latest_meeting_activity</t>
        </is>
      </c>
      <c r="B707" s="29" t="inlineStr">
        <is>
          <t>Deal Latest Meeting Activity · TIMESTAMP · HubSpot deal</t>
        </is>
      </c>
      <c r="C707" s="26" t="n"/>
      <c r="D707" s="27">
        <f>IF(AND($C707="x",$A707&lt;&gt;""),$A707,"")</f>
        <v/>
      </c>
    </row>
    <row r="708">
      <c r="A708" s="25" t="inlineStr">
        <is>
          <t>deal_hs_manual_forecast_category</t>
        </is>
      </c>
      <c r="B708" s="29" t="inlineStr">
        <is>
          <t>Deal Forecast category · TEXT · HubSpot deal</t>
        </is>
      </c>
      <c r="C708" s="26" t="n"/>
      <c r="D708" s="27">
        <f>IF(AND($C708="x",$A708&lt;&gt;""),$A708,"")</f>
        <v/>
      </c>
    </row>
    <row r="709">
      <c r="A709" s="25" t="inlineStr">
        <is>
          <t>deal_hs_mrr</t>
        </is>
      </c>
      <c r="B709" s="29" t="inlineStr">
        <is>
          <t>Deal Monthly recurring revenue · NUMERIC · HubSpot deal</t>
        </is>
      </c>
      <c r="C709" s="26" t="n"/>
      <c r="D709" s="27">
        <f>IF(AND($C709="x",$A709&lt;&gt;""),$A709,"")</f>
        <v/>
      </c>
    </row>
    <row r="710">
      <c r="A710" s="25" t="inlineStr">
        <is>
          <t>deal_hs_next_step</t>
        </is>
      </c>
      <c r="B710" s="29" t="inlineStr">
        <is>
          <t>Deal Next step · TEXT · HubSpot deal</t>
        </is>
      </c>
      <c r="C710" s="26" t="n"/>
      <c r="D710" s="27">
        <f>IF(AND($C710="x",$A710&lt;&gt;""),$A710,"")</f>
        <v/>
      </c>
    </row>
    <row r="711">
      <c r="A711" s="25" t="inlineStr">
        <is>
          <t>deal_hs_object_id</t>
        </is>
      </c>
      <c r="B711" s="29" t="inlineStr">
        <is>
          <t>Deal ID (HubSpot) · TEXT · HubSpot deal</t>
        </is>
      </c>
      <c r="C711" s="26" t="n"/>
      <c r="D711" s="27">
        <f>IF(AND($C711="x",$A711&lt;&gt;""),$A711,"")</f>
        <v/>
      </c>
    </row>
    <row r="712">
      <c r="A712" s="25" t="inlineStr">
        <is>
          <t>deal_hs_priority</t>
        </is>
      </c>
      <c r="B712" s="29" t="inlineStr">
        <is>
          <t>Deal Priority · TEXT · HubSpot deal</t>
        </is>
      </c>
      <c r="C712" s="26" t="n"/>
      <c r="D712" s="27">
        <f>IF(AND($C712="x",$A712&lt;&gt;""),$A712,"")</f>
        <v/>
      </c>
    </row>
    <row r="713">
      <c r="A713" s="25" t="inlineStr">
        <is>
          <t>deal_hs_projected_amount</t>
        </is>
      </c>
      <c r="B713" s="29" t="inlineStr">
        <is>
          <t>Deal Projected Amount · NUMERIC · HubSpot deal</t>
        </is>
      </c>
      <c r="C713" s="26" t="n"/>
      <c r="D713" s="27">
        <f>IF(AND($C713="x",$A713&lt;&gt;""),$A713,"")</f>
        <v/>
      </c>
    </row>
    <row r="714">
      <c r="A714" s="25" t="inlineStr">
        <is>
          <t>deal_hs_projected_amount_in_home_currency</t>
        </is>
      </c>
      <c r="B714" s="29" t="inlineStr">
        <is>
          <t>Deal Projected Amount In Home Currency · NUMERIC · HubSpot deal</t>
        </is>
      </c>
      <c r="C714" s="26" t="n"/>
      <c r="D714" s="27">
        <f>IF(AND($C714="x",$A714&lt;&gt;""),$A714,"")</f>
        <v/>
      </c>
    </row>
    <row r="715">
      <c r="A715" s="25" t="inlineStr">
        <is>
          <t>deal_hs_tcv</t>
        </is>
      </c>
      <c r="B715" s="29" t="inlineStr">
        <is>
          <t>Deal Total contract value · NUMERIC · HubSpot deal</t>
        </is>
      </c>
      <c r="C715" s="26" t="n"/>
      <c r="D715" s="27">
        <f>IF(AND($C715="x",$A715&lt;&gt;""),$A715,"")</f>
        <v/>
      </c>
    </row>
    <row r="716">
      <c r="A716" s="25" t="inlineStr">
        <is>
          <t>deal_hs_updated_by_user_id</t>
        </is>
      </c>
      <c r="B716" s="29" t="inlineStr">
        <is>
          <t>Deal Updated By User ID · TEXT · HubSpot deal</t>
        </is>
      </c>
      <c r="C716" s="26" t="n"/>
      <c r="D716" s="27">
        <f>IF(AND($C716="x",$A716&lt;&gt;""),$A716,"")</f>
        <v/>
      </c>
    </row>
    <row r="717">
      <c r="A717" s="25" t="inlineStr">
        <is>
          <t>deal_hubspot_owner_assigneddate</t>
        </is>
      </c>
      <c r="B717" s="29" t="inlineStr">
        <is>
          <t>Deal Owner Assigned Date · TIMESTAMP · HubSpot deal</t>
        </is>
      </c>
      <c r="C717" s="26" t="n"/>
      <c r="D717" s="27">
        <f>IF(AND($C717="x",$A717&lt;&gt;""),$A717,"")</f>
        <v/>
      </c>
    </row>
    <row r="718">
      <c r="A718" s="25" t="inlineStr">
        <is>
          <t>deal_hubspot_owner_id</t>
        </is>
      </c>
      <c r="B718" s="29" t="inlineStr">
        <is>
          <t>Deal Owner ID · TEXT · HubSpot deal</t>
        </is>
      </c>
      <c r="C718" s="26" t="n"/>
      <c r="D718" s="27">
        <f>IF(AND($C718="x",$A718&lt;&gt;""),$A718,"")</f>
        <v/>
      </c>
    </row>
    <row r="719">
      <c r="A719" s="25" t="inlineStr">
        <is>
          <t>deal_hubspot_team_id</t>
        </is>
      </c>
      <c r="B719" s="29" t="inlineStr">
        <is>
          <t>Deal HubSpot Team · TEXT · HubSpot deal</t>
        </is>
      </c>
      <c r="C719" s="26" t="n"/>
      <c r="D719" s="27">
        <f>IF(AND($C719="x",$A719&lt;&gt;""),$A719,"")</f>
        <v/>
      </c>
    </row>
    <row r="720">
      <c r="A720" s="25" t="inlineStr">
        <is>
          <t>deal_notes_last_contacted</t>
        </is>
      </c>
      <c r="B720" s="29" t="inlineStr">
        <is>
          <t>Deal Last Contacted · TIMESTAMP · HubSpot deal</t>
        </is>
      </c>
      <c r="C720" s="26" t="n"/>
      <c r="D720" s="27">
        <f>IF(AND($C720="x",$A720&lt;&gt;""),$A720,"")</f>
        <v/>
      </c>
    </row>
    <row r="721">
      <c r="A721" s="25" t="inlineStr">
        <is>
          <t>deal_notes_last_updated</t>
        </is>
      </c>
      <c r="B721" s="29" t="inlineStr">
        <is>
          <t>Deal Last Activity Date · TIMESTAMP · HubSpot deal</t>
        </is>
      </c>
      <c r="C721" s="26" t="n"/>
      <c r="D721" s="27">
        <f>IF(AND($C721="x",$A721&lt;&gt;""),$A721,"")</f>
        <v/>
      </c>
    </row>
    <row r="722">
      <c r="A722" s="25" t="inlineStr">
        <is>
          <t>deal_notes_next_activity_date</t>
        </is>
      </c>
      <c r="B722" s="29" t="inlineStr">
        <is>
          <t>Deal Next Activity Date · TIMESTAMP · HubSpot deal</t>
        </is>
      </c>
      <c r="C722" s="26" t="n"/>
      <c r="D722" s="27">
        <f>IF(AND($C722="x",$A722&lt;&gt;""),$A722,"")</f>
        <v/>
      </c>
    </row>
    <row r="723">
      <c r="A723" s="25" t="inlineStr">
        <is>
          <t>deal_num_associated_contacts</t>
        </is>
      </c>
      <c r="B723" s="29" t="inlineStr">
        <is>
          <t>Deal Number of Contacts · NUMERIC · HubSpot deal</t>
        </is>
      </c>
      <c r="C723" s="26" t="n"/>
      <c r="D723" s="27">
        <f>IF(AND($C723="x",$A723&lt;&gt;""),$A723,"")</f>
        <v/>
      </c>
    </row>
    <row r="724">
      <c r="A724" s="25" t="inlineStr">
        <is>
          <t>deal_num_contacted_notes</t>
        </is>
      </c>
      <c r="B724" s="29" t="inlineStr">
        <is>
          <t>Deal Number of times contacted · NUMERIC · HubSpot deal</t>
        </is>
      </c>
      <c r="C724" s="26" t="n"/>
      <c r="D724" s="27">
        <f>IF(AND($C724="x",$A724&lt;&gt;""),$A724,"")</f>
        <v/>
      </c>
    </row>
    <row r="725">
      <c r="A725" s="25" t="inlineStr">
        <is>
          <t>deal_num_notes</t>
        </is>
      </c>
      <c r="B725" s="29" t="inlineStr">
        <is>
          <t>Deal Number of Sales Activities · NUMERIC · HubSpot deal</t>
        </is>
      </c>
      <c r="C725" s="26" t="n"/>
      <c r="D725" s="27">
        <f>IF(AND($C725="x",$A725&lt;&gt;""),$A725,"")</f>
        <v/>
      </c>
    </row>
    <row r="726">
      <c r="A726" s="25" t="inlineStr">
        <is>
          <t>deal_pipeline</t>
        </is>
      </c>
      <c r="B726" s="29" t="inlineStr">
        <is>
          <t>Deal Pipeline · TEXT · HubSpot deal</t>
        </is>
      </c>
      <c r="C726" s="26" t="n"/>
      <c r="D726" s="27">
        <f>IF(AND($C726="x",$A726&lt;&gt;""),$A726,"")</f>
        <v/>
      </c>
    </row>
    <row r="727">
      <c r="A727" s="25" t="inlineStr">
        <is>
          <t>email_bounced</t>
        </is>
      </c>
      <c r="B727" s="29" t="inlineStr">
        <is>
          <t>Email engagement bounced · NUMERIC · HubSpot email</t>
        </is>
      </c>
      <c r="C727" s="26" t="n"/>
      <c r="D727" s="27">
        <f>IF(AND($C727="x",$A727&lt;&gt;""),$A727,"")</f>
        <v/>
      </c>
    </row>
    <row r="728">
      <c r="A728" s="25" t="inlineStr">
        <is>
          <t>email_clicked</t>
        </is>
      </c>
      <c r="B728" s="29" t="inlineStr">
        <is>
          <t>Email engagement clicks · NUMERIC · HubSpot email</t>
        </is>
      </c>
      <c r="C728" s="26" t="n"/>
      <c r="D728" s="27">
        <f>IF(AND($C728="x",$A728&lt;&gt;""),$A728,"")</f>
        <v/>
      </c>
    </row>
    <row r="729">
      <c r="A729" s="25" t="inlineStr">
        <is>
          <t>email_clicked_on_link</t>
        </is>
      </c>
      <c r="B729" s="29" t="inlineStr">
        <is>
          <t>Email engagement click on identified link · NUMERIC · HubSpot email</t>
        </is>
      </c>
      <c r="C729" s="26" t="n"/>
      <c r="D729" s="27">
        <f>IF(AND($C729="x",$A729&lt;&gt;""),$A729,"")</f>
        <v/>
      </c>
    </row>
    <row r="730">
      <c r="A730" s="25" t="inlineStr">
        <is>
          <t>email_count</t>
        </is>
      </c>
      <c r="B730" s="29" t="inlineStr">
        <is>
          <t>Email count · NUMERIC · HubSpot email</t>
        </is>
      </c>
      <c r="C730" s="26" t="n"/>
      <c r="D730" s="27">
        <f>IF(AND($C730="x",$A730&lt;&gt;""),$A730,"")</f>
        <v/>
      </c>
    </row>
    <row r="731">
      <c r="A731" s="25" t="inlineStr">
        <is>
          <t>email_deferred</t>
        </is>
      </c>
      <c r="B731" s="29" t="inlineStr">
        <is>
          <t>Email engagement deferred · NUMERIC · HubSpot email</t>
        </is>
      </c>
      <c r="C731" s="26" t="n"/>
      <c r="D731" s="27">
        <f>IF(AND($C731="x",$A731&lt;&gt;""),$A731,"")</f>
        <v/>
      </c>
    </row>
    <row r="732">
      <c r="A732" s="25" t="inlineStr">
        <is>
          <t>email_delivered</t>
        </is>
      </c>
      <c r="B732" s="29" t="inlineStr">
        <is>
          <t>Email engagement delivered · NUMERIC · HubSpot email</t>
        </is>
      </c>
      <c r="C732" s="26" t="n"/>
      <c r="D732" s="27">
        <f>IF(AND($C732="x",$A732&lt;&gt;""),$A732,"")</f>
        <v/>
      </c>
    </row>
    <row r="733">
      <c r="A733" s="25" t="inlineStr">
        <is>
          <t>email_dropped</t>
        </is>
      </c>
      <c r="B733" s="29" t="inlineStr">
        <is>
          <t>Email engagement dropped · NUMERIC · HubSpot email</t>
        </is>
      </c>
      <c r="C733" s="26" t="n"/>
      <c r="D733" s="27">
        <f>IF(AND($C733="x",$A733&lt;&gt;""),$A733,"")</f>
        <v/>
      </c>
    </row>
    <row r="734">
      <c r="A734" s="25" t="inlineStr">
        <is>
          <t>email_errored</t>
        </is>
      </c>
      <c r="B734" s="29" t="inlineStr">
        <is>
          <t>Email engagement error · NUMERIC · HubSpot email</t>
        </is>
      </c>
      <c r="C734" s="26" t="n"/>
      <c r="D734" s="27">
        <f>IF(AND($C734="x",$A734&lt;&gt;""),$A734,"")</f>
        <v/>
      </c>
    </row>
    <row r="735">
      <c r="A735" s="25" t="inlineStr">
        <is>
          <t>email_event_created</t>
        </is>
      </c>
      <c r="B735" s="29" t="inlineStr">
        <is>
          <t>Email engagement timestamp · TIMESTAMP · HubSpot email</t>
        </is>
      </c>
      <c r="C735" s="26" t="n"/>
      <c r="D735" s="27">
        <f>IF(AND($C735="x",$A735&lt;&gt;""),$A735,"")</f>
        <v/>
      </c>
    </row>
    <row r="736">
      <c r="A736" s="25" t="inlineStr">
        <is>
          <t>email_forwarded</t>
        </is>
      </c>
      <c r="B736" s="29" t="inlineStr">
        <is>
          <t>Email engagement forwarded · NUMERIC · HubSpot email</t>
        </is>
      </c>
      <c r="C736" s="26" t="n"/>
      <c r="D736" s="27">
        <f>IF(AND($C736="x",$A736&lt;&gt;""),$A736,"")</f>
        <v/>
      </c>
    </row>
    <row r="737">
      <c r="A737" s="25" t="inlineStr">
        <is>
          <t>email_id</t>
        </is>
      </c>
      <c r="B737" s="29" t="inlineStr">
        <is>
          <t>Email ID · TEXT · HubSpot email</t>
        </is>
      </c>
      <c r="C737" s="26" t="n"/>
      <c r="D737" s="27">
        <f>IF(AND($C737="x",$A737&lt;&gt;""),$A737,"")</f>
        <v/>
      </c>
    </row>
    <row r="738">
      <c r="A738" s="25" t="inlineStr">
        <is>
          <t>email_mta_dropped</t>
        </is>
      </c>
      <c r="B738" s="29" t="inlineStr">
        <is>
          <t>Email engagement mta dropped · NUMERIC · HubSpot email</t>
        </is>
      </c>
      <c r="C738" s="26" t="n"/>
      <c r="D738" s="27">
        <f>IF(AND($C738="x",$A738&lt;&gt;""),$A738,"")</f>
        <v/>
      </c>
    </row>
    <row r="739">
      <c r="A739" s="25" t="inlineStr">
        <is>
          <t>email_opened</t>
        </is>
      </c>
      <c r="B739" s="29" t="inlineStr">
        <is>
          <t>Email engagement opened · NUMERIC · HubSpot email</t>
        </is>
      </c>
      <c r="C739" s="26" t="n"/>
      <c r="D739" s="27">
        <f>IF(AND($C739="x",$A739&lt;&gt;""),$A739,"")</f>
        <v/>
      </c>
    </row>
    <row r="740">
      <c r="A740" s="25" t="inlineStr">
        <is>
          <t>email_optinchange</t>
        </is>
      </c>
      <c r="B740" s="29" t="inlineStr">
        <is>
          <t>Email engagement spam opt in change · NUMERIC · HubSpot email</t>
        </is>
      </c>
      <c r="C740" s="26" t="n"/>
      <c r="D740" s="27">
        <f>IF(AND($C740="x",$A740&lt;&gt;""),$A740,"")</f>
        <v/>
      </c>
    </row>
    <row r="741">
      <c r="A741" s="25" t="inlineStr">
        <is>
          <t>email_processed</t>
        </is>
      </c>
      <c r="B741" s="29" t="inlineStr">
        <is>
          <t>Email engagement processed · NUMERIC · HubSpot email</t>
        </is>
      </c>
      <c r="C741" s="26" t="n"/>
      <c r="D741" s="27">
        <f>IF(AND($C741="x",$A741&lt;&gt;""),$A741,"")</f>
        <v/>
      </c>
    </row>
    <row r="742">
      <c r="A742" s="25" t="inlineStr">
        <is>
          <t>email_recipient</t>
        </is>
      </c>
      <c r="B742" s="29" t="inlineStr">
        <is>
          <t>Email recipient · TEXT · HubSpot email</t>
        </is>
      </c>
      <c r="C742" s="26" t="n"/>
      <c r="D742" s="27">
        <f>IF(AND($C742="x",$A742&lt;&gt;""),$A742,"")</f>
        <v/>
      </c>
    </row>
    <row r="743">
      <c r="A743" s="25" t="inlineStr">
        <is>
          <t>email_replied</t>
        </is>
      </c>
      <c r="B743" s="29" t="inlineStr">
        <is>
          <t>Email engagement replied · NUMERIC · HubSpot email</t>
        </is>
      </c>
      <c r="C743" s="26" t="n"/>
      <c r="D743" s="27">
        <f>IF(AND($C743="x",$A743&lt;&gt;""),$A743,"")</f>
        <v/>
      </c>
    </row>
    <row r="744">
      <c r="A744" s="25" t="inlineStr">
        <is>
          <t>email_selected</t>
        </is>
      </c>
      <c r="B744" s="29" t="inlineStr">
        <is>
          <t>Email engagement selected · NUMERIC · HubSpot email</t>
        </is>
      </c>
      <c r="C744" s="26" t="n"/>
      <c r="D744" s="27">
        <f>IF(AND($C744="x",$A744&lt;&gt;""),$A744,"")</f>
        <v/>
      </c>
    </row>
    <row r="745">
      <c r="A745" s="25" t="inlineStr">
        <is>
          <t>email_sent</t>
        </is>
      </c>
      <c r="B745" s="29" t="inlineStr">
        <is>
          <t>Email engagement sent · NUMERIC · HubSpot email</t>
        </is>
      </c>
      <c r="C745" s="26" t="n"/>
      <c r="D745" s="27">
        <f>IF(AND($C745="x",$A745&lt;&gt;""),$A745,"")</f>
        <v/>
      </c>
    </row>
    <row r="746">
      <c r="A746" s="25" t="inlineStr">
        <is>
          <t>email_spamreported</t>
        </is>
      </c>
      <c r="B746" s="29" t="inlineStr">
        <is>
          <t>Email engagement spam reported · NUMERIC · HubSpot email</t>
        </is>
      </c>
      <c r="C746" s="26" t="n"/>
      <c r="D746" s="27">
        <f>IF(AND($C746="x",$A746&lt;&gt;""),$A746,"")</f>
        <v/>
      </c>
    </row>
    <row r="747">
      <c r="A747" s="25" t="inlineStr">
        <is>
          <t>email_statuschange</t>
        </is>
      </c>
      <c r="B747" s="29" t="inlineStr">
        <is>
          <t>Email engagement status changed · NUMERIC · HubSpot email</t>
        </is>
      </c>
      <c r="C747" s="26" t="n"/>
      <c r="D747" s="27">
        <f>IF(AND($C747="x",$A747&lt;&gt;""),$A747,"")</f>
        <v/>
      </c>
    </row>
    <row r="748">
      <c r="A748" s="25" t="inlineStr">
        <is>
          <t>email_suppressed</t>
        </is>
      </c>
      <c r="B748" s="29" t="inlineStr">
        <is>
          <t>Email engagement suppressed · NUMERIC · HubSpot email</t>
        </is>
      </c>
      <c r="C748" s="26" t="n"/>
      <c r="D748" s="27">
        <f>IF(AND($C748="x",$A748&lt;&gt;""),$A748,"")</f>
        <v/>
      </c>
    </row>
    <row r="749">
      <c r="A749" s="25" t="inlineStr">
        <is>
          <t>email_unbounced</t>
        </is>
      </c>
      <c r="B749" s="29" t="inlineStr">
        <is>
          <t>Email engagement unbounced · NUMERIC · HubSpot email</t>
        </is>
      </c>
      <c r="C749" s="26" t="n"/>
      <c r="D749" s="27">
        <f>IF(AND($C749="x",$A749&lt;&gt;""),$A749,"")</f>
        <v/>
      </c>
    </row>
    <row r="750">
      <c r="A750" s="25" t="inlineStr">
        <is>
          <t>email_unsubscribed</t>
        </is>
      </c>
      <c r="B750" s="29" t="inlineStr">
        <is>
          <t>Email engagement unsubscribed · NUMERIC · HubSpot email</t>
        </is>
      </c>
      <c r="C750" s="26" t="n"/>
      <c r="D750" s="27">
        <f>IF(AND($C750="x",$A750&lt;&gt;""),$A750,"")</f>
        <v/>
      </c>
    </row>
    <row r="751">
      <c r="A751" s="25" t="inlineStr">
        <is>
          <t>emailstats_aggregations_counters_bounce</t>
        </is>
      </c>
      <c r="B751" s="29" t="inlineStr">
        <is>
          <t>Emailstats  Aggregations  Counters  Bounce · NUMERIC · HubSpot emailstats</t>
        </is>
      </c>
      <c r="C751" s="26" t="n"/>
      <c r="D751" s="27">
        <f>IF(AND($C751="x",$A751&lt;&gt;""),$A751,"")</f>
        <v/>
      </c>
    </row>
    <row r="752">
      <c r="A752" s="25" t="inlineStr">
        <is>
          <t>emailstats_aggregations_counters_click</t>
        </is>
      </c>
      <c r="B752" s="29" t="inlineStr">
        <is>
          <t>Emailstats  Aggregations  Counters  Click · NUMERIC · HubSpot emailstats</t>
        </is>
      </c>
      <c r="C752" s="26" t="n"/>
      <c r="D752" s="27">
        <f>IF(AND($C752="x",$A752&lt;&gt;""),$A752,"")</f>
        <v/>
      </c>
    </row>
    <row r="753">
      <c r="A753" s="25" t="inlineStr">
        <is>
          <t>emailstats_aggregations_counters_contactslost</t>
        </is>
      </c>
      <c r="B753" s="29" t="inlineStr">
        <is>
          <t>Emailstats  Aggregations  Counters  Contactslost · NUMERIC · HubSpot emailstats</t>
        </is>
      </c>
      <c r="C753" s="26" t="n"/>
      <c r="D753" s="27">
        <f>IF(AND($C753="x",$A753&lt;&gt;""),$A753,"")</f>
        <v/>
      </c>
    </row>
    <row r="754">
      <c r="A754" s="25" t="inlineStr">
        <is>
          <t>emailstats_aggregations_counters_delivered</t>
        </is>
      </c>
      <c r="B754" s="29" t="inlineStr">
        <is>
          <t>Emailstats  Aggregations  Counters  Delivered · NUMERIC · HubSpot emailstats</t>
        </is>
      </c>
      <c r="C754" s="26" t="n"/>
      <c r="D754" s="27">
        <f>IF(AND($C754="x",$A754&lt;&gt;""),$A754,"")</f>
        <v/>
      </c>
    </row>
    <row r="755">
      <c r="A755" s="25" t="inlineStr">
        <is>
          <t>emailstats_aggregations_counters_dropped</t>
        </is>
      </c>
      <c r="B755" s="29" t="inlineStr">
        <is>
          <t>Emailstats  Aggregations  Counters  Dropped · NUMERIC · HubSpot emailstats</t>
        </is>
      </c>
      <c r="C755" s="26" t="n"/>
      <c r="D755" s="27">
        <f>IF(AND($C755="x",$A755&lt;&gt;""),$A755,"")</f>
        <v/>
      </c>
    </row>
    <row r="756">
      <c r="A756" s="25" t="inlineStr">
        <is>
          <t>emailstats_aggregations_counters_hardbounced</t>
        </is>
      </c>
      <c r="B756" s="29" t="inlineStr">
        <is>
          <t>Emailstats  Aggregations  Counters  Hardbounced · NUMERIC · HubSpot emailstats</t>
        </is>
      </c>
      <c r="C756" s="26" t="n"/>
      <c r="D756" s="27">
        <f>IF(AND($C756="x",$A756&lt;&gt;""),$A756,"")</f>
        <v/>
      </c>
    </row>
    <row r="757">
      <c r="A757" s="25" t="inlineStr">
        <is>
          <t>emailstats_aggregations_counters_notsent</t>
        </is>
      </c>
      <c r="B757" s="29" t="inlineStr">
        <is>
          <t>Emailstats  Aggregations  Counters  Notsent · NUMERIC · HubSpot emailstats</t>
        </is>
      </c>
      <c r="C757" s="26" t="n"/>
      <c r="D757" s="27">
        <f>IF(AND($C757="x",$A757&lt;&gt;""),$A757,"")</f>
        <v/>
      </c>
    </row>
    <row r="758">
      <c r="A758" s="25" t="inlineStr">
        <is>
          <t>emailstats_aggregations_counters_open</t>
        </is>
      </c>
      <c r="B758" s="29" t="inlineStr">
        <is>
          <t>Emailstats  Aggregations  Counters  Open · NUMERIC · HubSpot emailstats</t>
        </is>
      </c>
      <c r="C758" s="26" t="n"/>
      <c r="D758" s="27">
        <f>IF(AND($C758="x",$A758&lt;&gt;""),$A758,"")</f>
        <v/>
      </c>
    </row>
    <row r="759">
      <c r="A759" s="25" t="inlineStr">
        <is>
          <t>emailstats_aggregations_counters_pending</t>
        </is>
      </c>
      <c r="B759" s="29" t="inlineStr">
        <is>
          <t>Emailstats  Aggregations  Counters  Pending · NUMERIC · HubSpot emailstats</t>
        </is>
      </c>
      <c r="C759" s="26" t="n"/>
      <c r="D759" s="27">
        <f>IF(AND($C759="x",$A759&lt;&gt;""),$A759,"")</f>
        <v/>
      </c>
    </row>
    <row r="760">
      <c r="A760" s="25" t="inlineStr">
        <is>
          <t>emailstats_aggregations_counters_reply</t>
        </is>
      </c>
      <c r="B760" s="29" t="inlineStr">
        <is>
          <t>Emailstats  Aggregations  Counters  Reply · NUMERIC · HubSpot emailstats</t>
        </is>
      </c>
      <c r="C760" s="26" t="n"/>
      <c r="D760" s="27">
        <f>IF(AND($C760="x",$A760&lt;&gt;""),$A760,"")</f>
        <v/>
      </c>
    </row>
    <row r="761">
      <c r="A761" s="25" t="inlineStr">
        <is>
          <t>emailstats_aggregations_counters_selected</t>
        </is>
      </c>
      <c r="B761" s="29" t="inlineStr">
        <is>
          <t>Emailstats  Aggregations  Counters  Selected · NUMERIC · HubSpot emailstats</t>
        </is>
      </c>
      <c r="C761" s="26" t="n"/>
      <c r="D761" s="27">
        <f>IF(AND($C761="x",$A761&lt;&gt;""),$A761,"")</f>
        <v/>
      </c>
    </row>
    <row r="762">
      <c r="A762" s="25" t="inlineStr">
        <is>
          <t>emailstats_aggregations_counters_sent</t>
        </is>
      </c>
      <c r="B762" s="29" t="inlineStr">
        <is>
          <t>Emailstats  Aggregations  Counters  Sent · NUMERIC · HubSpot emailstats</t>
        </is>
      </c>
      <c r="C762" s="26" t="n"/>
      <c r="D762" s="27">
        <f>IF(AND($C762="x",$A762&lt;&gt;""),$A762,"")</f>
        <v/>
      </c>
    </row>
    <row r="763">
      <c r="A763" s="25" t="inlineStr">
        <is>
          <t>emailstats_aggregations_counters_softbounced</t>
        </is>
      </c>
      <c r="B763" s="29" t="inlineStr">
        <is>
          <t>Emailstats  Aggregations  Counters  Softbounced · NUMERIC · HubSpot emailstats</t>
        </is>
      </c>
      <c r="C763" s="26" t="n"/>
      <c r="D763" s="27">
        <f>IF(AND($C763="x",$A763&lt;&gt;""),$A763,"")</f>
        <v/>
      </c>
    </row>
    <row r="764">
      <c r="A764" s="25" t="inlineStr">
        <is>
          <t>emailstats_aggregations_counters_spamreport</t>
        </is>
      </c>
      <c r="B764" s="29" t="inlineStr">
        <is>
          <t>Emailstats  Aggregations  Counters  Spamreport · NUMERIC · HubSpot emailstats</t>
        </is>
      </c>
      <c r="C764" s="26" t="n"/>
      <c r="D764" s="27">
        <f>IF(AND($C764="x",$A764&lt;&gt;""),$A764,"")</f>
        <v/>
      </c>
    </row>
    <row r="765">
      <c r="A765" s="25" t="inlineStr">
        <is>
          <t>emailstats_aggregations_counters_suppressed</t>
        </is>
      </c>
      <c r="B765" s="29" t="inlineStr">
        <is>
          <t>Emailstats  Aggregations  Counters  Suppressed · NUMERIC · HubSpot emailstats</t>
        </is>
      </c>
      <c r="C765" s="26" t="n"/>
      <c r="D765" s="27">
        <f>IF(AND($C765="x",$A765&lt;&gt;""),$A765,"")</f>
        <v/>
      </c>
    </row>
    <row r="766">
      <c r="A766" s="25" t="inlineStr">
        <is>
          <t>emailstats_aggregations_counters_unsubscribed</t>
        </is>
      </c>
      <c r="B766" s="29" t="inlineStr">
        <is>
          <t>Emailstats  Aggregations  Counters  Unsubscribed · NUMERIC · HubSpot emailstats</t>
        </is>
      </c>
      <c r="C766" s="26" t="n"/>
      <c r="D766" s="27">
        <f>IF(AND($C766="x",$A766&lt;&gt;""),$A766,"")</f>
        <v/>
      </c>
    </row>
    <row r="767">
      <c r="A767" s="25" t="inlineStr">
        <is>
          <t>emailstats_aggregations_devicebreakdown_click_device_type_computer</t>
        </is>
      </c>
      <c r="B767" s="29" t="inlineStr">
        <is>
          <t>Emailstats  Aggregations  Devicebreakdown  Click Device Type  Computer · NUMERIC · HubSpot emailstats</t>
        </is>
      </c>
      <c r="C767" s="26" t="n"/>
      <c r="D767" s="27">
        <f>IF(AND($C767="x",$A767&lt;&gt;""),$A767,"")</f>
        <v/>
      </c>
    </row>
    <row r="768">
      <c r="A768" s="25" t="inlineStr">
        <is>
          <t>emailstats_aggregations_devicebreakdown_click_device_type_mobile</t>
        </is>
      </c>
      <c r="B768" s="29" t="inlineStr">
        <is>
          <t>Emailstats  Aggregations  Devicebreakdown  Click Device Type  Mobile · NUMERIC · HubSpot emailstats</t>
        </is>
      </c>
      <c r="C768" s="26" t="n"/>
      <c r="D768" s="27">
        <f>IF(AND($C768="x",$A768&lt;&gt;""),$A768,"")</f>
        <v/>
      </c>
    </row>
    <row r="769">
      <c r="A769" s="25" t="inlineStr">
        <is>
          <t>emailstats_aggregations_devicebreakdown_click_device_type_unknown</t>
        </is>
      </c>
      <c r="B769" s="29" t="inlineStr">
        <is>
          <t>Emailstats  Aggregations  Devicebreakdown  Click Device Type  Unknown · NUMERIC · HubSpot emailstats</t>
        </is>
      </c>
      <c r="C769" s="26" t="n"/>
      <c r="D769" s="27">
        <f>IF(AND($C769="x",$A769&lt;&gt;""),$A769,"")</f>
        <v/>
      </c>
    </row>
    <row r="770">
      <c r="A770" s="25" t="inlineStr">
        <is>
          <t>emailstats_aggregations_devicebreakdown_open_device_type_computer</t>
        </is>
      </c>
      <c r="B770" s="29" t="inlineStr">
        <is>
          <t>Emailstats  Aggregations  Devicebreakdown  Open Device Type  Computer · NUMERIC · HubSpot emailstats</t>
        </is>
      </c>
      <c r="C770" s="26" t="n"/>
      <c r="D770" s="27">
        <f>IF(AND($C770="x",$A770&lt;&gt;""),$A770,"")</f>
        <v/>
      </c>
    </row>
    <row r="771">
      <c r="A771" s="25" t="inlineStr">
        <is>
          <t>emailstats_aggregations_devicebreakdown_open_device_type_mobile</t>
        </is>
      </c>
      <c r="B771" s="29" t="inlineStr">
        <is>
          <t>Emailstats  Aggregations  Devicebreakdown  Open Device Type  Mobile · NUMERIC · HubSpot emailstats</t>
        </is>
      </c>
      <c r="C771" s="26" t="n"/>
      <c r="D771" s="27">
        <f>IF(AND($C771="x",$A771&lt;&gt;""),$A771,"")</f>
        <v/>
      </c>
    </row>
    <row r="772">
      <c r="A772" s="25" t="inlineStr">
        <is>
          <t>emailstats_aggregations_devicebreakdown_open_device_type_unknown</t>
        </is>
      </c>
      <c r="B772" s="29" t="inlineStr">
        <is>
          <t>Emailstats  Aggregations  Devicebreakdown  Open Device Type  Unknown · NUMERIC · HubSpot emailstats</t>
        </is>
      </c>
      <c r="C772" s="26" t="n"/>
      <c r="D772" s="27">
        <f>IF(AND($C772="x",$A772&lt;&gt;""),$A772,"")</f>
        <v/>
      </c>
    </row>
    <row r="773">
      <c r="A773" s="25" t="inlineStr">
        <is>
          <t>emailstats_aggregations_qualifierstats</t>
        </is>
      </c>
      <c r="B773" s="29" t="inlineStr">
        <is>
          <t>Emailstats  Aggregations  Qualifierstats · NUMERIC · HubSpot emailstats</t>
        </is>
      </c>
      <c r="C773" s="26" t="n"/>
      <c r="D773" s="27">
        <f>IF(AND($C773="x",$A773&lt;&gt;""),$A773,"")</f>
        <v/>
      </c>
    </row>
    <row r="774">
      <c r="A774" s="25" t="inlineStr">
        <is>
          <t>emailstats_aggregations_ratios_bounceratio</t>
        </is>
      </c>
      <c r="B774" s="29" t="inlineStr">
        <is>
          <t>Emailstats  Aggregations  Ratios  Bounceratio · PERCENT · HubSpot emailstats</t>
        </is>
      </c>
      <c r="C774" s="26" t="n"/>
      <c r="D774" s="27">
        <f>IF(AND($C774="x",$A774&lt;&gt;""),$A774,"")</f>
        <v/>
      </c>
    </row>
    <row r="775">
      <c r="A775" s="25" t="inlineStr">
        <is>
          <t>emailstats_aggregations_ratios_clickratio</t>
        </is>
      </c>
      <c r="B775" s="29" t="inlineStr">
        <is>
          <t>Emailstats  Aggregations  Ratios  Clickratio · PERCENT · HubSpot emailstats</t>
        </is>
      </c>
      <c r="C775" s="26" t="n"/>
      <c r="D775" s="27">
        <f>IF(AND($C775="x",$A775&lt;&gt;""),$A775,"")</f>
        <v/>
      </c>
    </row>
    <row r="776">
      <c r="A776" s="25" t="inlineStr">
        <is>
          <t>emailstats_aggregations_ratios_clickthroughratio</t>
        </is>
      </c>
      <c r="B776" s="29" t="inlineStr">
        <is>
          <t>Emailstats  Aggregations  Ratios  Clickthroughratio · PERCENT · HubSpot emailstats</t>
        </is>
      </c>
      <c r="C776" s="26" t="n"/>
      <c r="D776" s="27">
        <f>IF(AND($C776="x",$A776&lt;&gt;""),$A776,"")</f>
        <v/>
      </c>
    </row>
    <row r="777">
      <c r="A777" s="25" t="inlineStr">
        <is>
          <t>emailstats_aggregations_ratios_contactslostratio</t>
        </is>
      </c>
      <c r="B777" s="29" t="inlineStr">
        <is>
          <t>Emailstats  Aggregations  Ratios  Contactslostratio · PERCENT · HubSpot emailstats</t>
        </is>
      </c>
      <c r="C777" s="26" t="n"/>
      <c r="D777" s="27">
        <f>IF(AND($C777="x",$A777&lt;&gt;""),$A777,"")</f>
        <v/>
      </c>
    </row>
    <row r="778">
      <c r="A778" s="25" t="inlineStr">
        <is>
          <t>emailstats_aggregations_ratios_deliveredratio</t>
        </is>
      </c>
      <c r="B778" s="29" t="inlineStr">
        <is>
          <t>Emailstats  Aggregations  Ratios  Deliveredratio · PERCENT · HubSpot emailstats</t>
        </is>
      </c>
      <c r="C778" s="26" t="n"/>
      <c r="D778" s="27">
        <f>IF(AND($C778="x",$A778&lt;&gt;""),$A778,"")</f>
        <v/>
      </c>
    </row>
    <row r="779">
      <c r="A779" s="25" t="inlineStr">
        <is>
          <t>emailstats_aggregations_ratios_hardbounceratio</t>
        </is>
      </c>
      <c r="B779" s="29" t="inlineStr">
        <is>
          <t>Emailstats  Aggregations  Ratios  Hardbounceratio · PERCENT · HubSpot emailstats</t>
        </is>
      </c>
      <c r="C779" s="26" t="n"/>
      <c r="D779" s="27">
        <f>IF(AND($C779="x",$A779&lt;&gt;""),$A779,"")</f>
        <v/>
      </c>
    </row>
    <row r="780">
      <c r="A780" s="25" t="inlineStr">
        <is>
          <t>emailstats_aggregations_ratios_notsentratio</t>
        </is>
      </c>
      <c r="B780" s="29" t="inlineStr">
        <is>
          <t>Emailstats  Aggregations  Ratios  Notsentratio · NUMERIC · HubSpot emailstats</t>
        </is>
      </c>
      <c r="C780" s="26" t="n"/>
      <c r="D780" s="27">
        <f>IF(AND($C780="x",$A780&lt;&gt;""),$A780,"")</f>
        <v/>
      </c>
    </row>
    <row r="781">
      <c r="A781" s="25" t="inlineStr">
        <is>
          <t>emailstats_aggregations_ratios_openratio</t>
        </is>
      </c>
      <c r="B781" s="29" t="inlineStr">
        <is>
          <t>Emailstats  Aggregations  Ratios  Openratio · PERCENT · HubSpot emailstats</t>
        </is>
      </c>
      <c r="C781" s="26" t="n"/>
      <c r="D781" s="27">
        <f>IF(AND($C781="x",$A781&lt;&gt;""),$A781,"")</f>
        <v/>
      </c>
    </row>
    <row r="782">
      <c r="A782" s="25" t="inlineStr">
        <is>
          <t>emailstats_aggregations_ratios_pendingratio</t>
        </is>
      </c>
      <c r="B782" s="29" t="inlineStr">
        <is>
          <t>Emailstats  Aggregations  Ratios  Pendingratio · PERCENT · HubSpot emailstats</t>
        </is>
      </c>
      <c r="C782" s="26" t="n"/>
      <c r="D782" s="27">
        <f>IF(AND($C782="x",$A782&lt;&gt;""),$A782,"")</f>
        <v/>
      </c>
    </row>
    <row r="783">
      <c r="A783" s="25" t="inlineStr">
        <is>
          <t>emailstats_aggregations_ratios_replyratio</t>
        </is>
      </c>
      <c r="B783" s="29" t="inlineStr">
        <is>
          <t>Emailstats  Aggregations  Ratios  Replyratio · PERCENT · HubSpot emailstats</t>
        </is>
      </c>
      <c r="C783" s="26" t="n"/>
      <c r="D783" s="27">
        <f>IF(AND($C783="x",$A783&lt;&gt;""),$A783,"")</f>
        <v/>
      </c>
    </row>
    <row r="784">
      <c r="A784" s="25" t="inlineStr">
        <is>
          <t>emailstats_aggregations_ratios_softbounceratio</t>
        </is>
      </c>
      <c r="B784" s="29" t="inlineStr">
        <is>
          <t>Emailstats  Aggregations  Ratios  Softbounceratio · PERCENT · HubSpot emailstats</t>
        </is>
      </c>
      <c r="C784" s="26" t="n"/>
      <c r="D784" s="27">
        <f>IF(AND($C784="x",$A784&lt;&gt;""),$A784,"")</f>
        <v/>
      </c>
    </row>
    <row r="785">
      <c r="A785" s="25" t="inlineStr">
        <is>
          <t>emailstats_aggregations_ratios_spamreportratio</t>
        </is>
      </c>
      <c r="B785" s="29" t="inlineStr">
        <is>
          <t>Emailstats  Aggregations  Ratios  Spamreportratio · PERCENT · HubSpot emailstats</t>
        </is>
      </c>
      <c r="C785" s="26" t="n"/>
      <c r="D785" s="27">
        <f>IF(AND($C785="x",$A785&lt;&gt;""),$A785,"")</f>
        <v/>
      </c>
    </row>
    <row r="786">
      <c r="A786" s="25" t="inlineStr">
        <is>
          <t>emailstats_aggregations_ratios_unsubscribedratio</t>
        </is>
      </c>
      <c r="B786" s="29" t="inlineStr">
        <is>
          <t>Emailstats  Aggregations  Ratios  Unsubscribedratio · PERCENT · HubSpot emailstats</t>
        </is>
      </c>
      <c r="C786" s="26" t="n"/>
      <c r="D786" s="27">
        <f>IF(AND($C786="x",$A786&lt;&gt;""),$A786,"")</f>
        <v/>
      </c>
    </row>
    <row r="787">
      <c r="A787" s="25" t="inlineStr">
        <is>
          <t>emailstats_interval_end</t>
        </is>
      </c>
      <c r="B787" s="29" t="inlineStr">
        <is>
          <t>Emailstats  Interval  End · TIMESTAMP · HubSpot emailstats</t>
        </is>
      </c>
      <c r="C787" s="26" t="n"/>
      <c r="D787" s="27">
        <f>IF(AND($C787="x",$A787&lt;&gt;""),$A787,"")</f>
        <v/>
      </c>
    </row>
    <row r="788">
      <c r="A788" s="25" t="inlineStr">
        <is>
          <t>emailstats_interval_start</t>
        </is>
      </c>
      <c r="B788" s="29" t="inlineStr">
        <is>
          <t>Emailstats  Interval  Start · TIMESTAMP · HubSpot emailstats</t>
        </is>
      </c>
      <c r="C788" s="26" t="n"/>
      <c r="D788" s="27">
        <f>IF(AND($C788="x",$A788&lt;&gt;""),$A788,"")</f>
        <v/>
      </c>
    </row>
    <row r="789">
      <c r="A789" s="25" t="inlineStr">
        <is>
          <t>forms_archived</t>
        </is>
      </c>
      <c r="B789" s="29" t="inlineStr">
        <is>
          <t>Forms Archived · BOOLEAN · HubSpot forms</t>
        </is>
      </c>
      <c r="C789" s="26" t="n"/>
      <c r="D789" s="27">
        <f>IF(AND($C789="x",$A789&lt;&gt;""),$A789,"")</f>
        <v/>
      </c>
    </row>
    <row r="790">
      <c r="A790" s="25" t="inlineStr">
        <is>
          <t>forms_count</t>
        </is>
      </c>
      <c r="B790" s="29" t="inlineStr">
        <is>
          <t>Forms count · NUMERIC · HubSpot forms</t>
        </is>
      </c>
      <c r="C790" s="26" t="n"/>
      <c r="D790" s="27">
        <f>IF(AND($C790="x",$A790&lt;&gt;""),$A790,"")</f>
        <v/>
      </c>
    </row>
    <row r="791">
      <c r="A791" s="25" t="inlineStr">
        <is>
          <t>forms_createdat</t>
        </is>
      </c>
      <c r="B791" s="29" t="inlineStr">
        <is>
          <t>Forms Created Timestamp · TIMESTAMP · HubSpot forms</t>
        </is>
      </c>
      <c r="C791" s="26" t="n"/>
      <c r="D791" s="27">
        <f>IF(AND($C791="x",$A791&lt;&gt;""),$A791,"")</f>
        <v/>
      </c>
    </row>
    <row r="792">
      <c r="A792" s="25" t="inlineStr">
        <is>
          <t>forms_defaultvalue</t>
        </is>
      </c>
      <c r="B792" s="29" t="inlineStr">
        <is>
          <t>Forms Form Field Default Value · TEXT · HubSpot forms</t>
        </is>
      </c>
      <c r="C792" s="26" t="n"/>
      <c r="D792" s="27">
        <f>IF(AND($C792="x",$A792&lt;&gt;""),$A792,"")</f>
        <v/>
      </c>
    </row>
    <row r="793">
      <c r="A793" s="25" t="inlineStr">
        <is>
          <t>forms_description</t>
        </is>
      </c>
      <c r="B793" s="29" t="inlineStr">
        <is>
          <t>Forms Form description · TEXT · HubSpot forms</t>
        </is>
      </c>
      <c r="C793" s="26" t="n"/>
      <c r="D793" s="27">
        <f>IF(AND($C793="x",$A793&lt;&gt;""),$A793,"")</f>
        <v/>
      </c>
    </row>
    <row r="794">
      <c r="A794" s="25" t="inlineStr">
        <is>
          <t>forms_field_name</t>
        </is>
      </c>
      <c r="B794" s="29" t="inlineStr">
        <is>
          <t>Forms Form Field Name · TEXT · HubSpot forms</t>
        </is>
      </c>
      <c r="C794" s="26" t="n"/>
      <c r="D794" s="27">
        <f>IF(AND($C794="x",$A794&lt;&gt;""),$A794,"")</f>
        <v/>
      </c>
    </row>
    <row r="795">
      <c r="A795" s="25" t="inlineStr">
        <is>
          <t>forms_fieldtype</t>
        </is>
      </c>
      <c r="B795" s="29" t="inlineStr">
        <is>
          <t>Forms Form Field Type · TEXT · HubSpot forms</t>
        </is>
      </c>
      <c r="C795" s="26" t="n"/>
      <c r="D795" s="27">
        <f>IF(AND($C795="x",$A795&lt;&gt;""),$A795,"")</f>
        <v/>
      </c>
    </row>
    <row r="796">
      <c r="A796" s="25" t="inlineStr">
        <is>
          <t>forms_formtype</t>
        </is>
      </c>
      <c r="B796" s="29" t="inlineStr">
        <is>
          <t>Forms Form Type · TEXT · HubSpot forms</t>
        </is>
      </c>
      <c r="C796" s="26" t="n"/>
      <c r="D796" s="27">
        <f>IF(AND($C796="x",$A796&lt;&gt;""),$A796,"")</f>
        <v/>
      </c>
    </row>
    <row r="797">
      <c r="A797" s="25" t="inlineStr">
        <is>
          <t>forms_grouptype</t>
        </is>
      </c>
      <c r="B797" s="29" t="inlineStr">
        <is>
          <t>Forms Form Group Type · TEXT · HubSpot forms</t>
        </is>
      </c>
      <c r="C797" s="26" t="n"/>
      <c r="D797" s="27">
        <f>IF(AND($C797="x",$A797&lt;&gt;""),$A797,"")</f>
        <v/>
      </c>
    </row>
    <row r="798">
      <c r="A798" s="25" t="inlineStr">
        <is>
          <t>forms_hidden</t>
        </is>
      </c>
      <c r="B798" s="29" t="inlineStr">
        <is>
          <t>Forms hidden · BOOLEAN · HubSpot forms</t>
        </is>
      </c>
      <c r="C798" s="26" t="n"/>
      <c r="D798" s="27">
        <f>IF(AND($C798="x",$A798&lt;&gt;""),$A798,"")</f>
        <v/>
      </c>
    </row>
    <row r="799">
      <c r="A799" s="25" t="inlineStr">
        <is>
          <t>forms_id</t>
        </is>
      </c>
      <c r="B799" s="29" t="inlineStr">
        <is>
          <t>Forms Form ID · TEXT · HubSpot forms</t>
        </is>
      </c>
      <c r="C799" s="26" t="n"/>
      <c r="D799" s="27">
        <f>IF(AND($C799="x",$A799&lt;&gt;""),$A799,"")</f>
        <v/>
      </c>
    </row>
    <row r="800">
      <c r="A800" s="25" t="inlineStr">
        <is>
          <t>forms_label</t>
        </is>
      </c>
      <c r="B800" s="29" t="inlineStr">
        <is>
          <t>Forms Form Field Label · TEXT · HubSpot forms</t>
        </is>
      </c>
      <c r="C800" s="26" t="n"/>
      <c r="D800" s="27">
        <f>IF(AND($C800="x",$A800&lt;&gt;""),$A800,"")</f>
        <v/>
      </c>
    </row>
    <row r="801">
      <c r="A801" s="25" t="inlineStr">
        <is>
          <t>forms_name</t>
        </is>
      </c>
      <c r="B801" s="29" t="inlineStr">
        <is>
          <t>Forms Form Name · TEXT · HubSpot forms</t>
        </is>
      </c>
      <c r="C801" s="26" t="n"/>
      <c r="D801" s="27">
        <f>IF(AND($C801="x",$A801&lt;&gt;""),$A801,"")</f>
        <v/>
      </c>
    </row>
    <row r="802">
      <c r="A802" s="25" t="inlineStr">
        <is>
          <t>forms_objecttypeid</t>
        </is>
      </c>
      <c r="B802" s="29" t="inlineStr">
        <is>
          <t>Forms Form Object Type ID · TEXT · HubSpot forms</t>
        </is>
      </c>
      <c r="C802" s="26" t="n"/>
      <c r="D802" s="27">
        <f>IF(AND($C802="x",$A802&lt;&gt;""),$A802,"")</f>
        <v/>
      </c>
    </row>
    <row r="803">
      <c r="A803" s="25" t="inlineStr">
        <is>
          <t>forms_placeholder</t>
        </is>
      </c>
      <c r="B803" s="29" t="inlineStr">
        <is>
          <t>Forms Form Field Placeholder · TEXT · HubSpot forms</t>
        </is>
      </c>
      <c r="C803" s="26" t="n"/>
      <c r="D803" s="27">
        <f>IF(AND($C803="x",$A803&lt;&gt;""),$A803,"")</f>
        <v/>
      </c>
    </row>
    <row r="804">
      <c r="A804" s="25" t="inlineStr">
        <is>
          <t>forms_required</t>
        </is>
      </c>
      <c r="B804" s="29" t="inlineStr">
        <is>
          <t>Forms Form Field Required · BOOLEAN · HubSpot forms</t>
        </is>
      </c>
      <c r="C804" s="26" t="n"/>
      <c r="D804" s="27">
        <f>IF(AND($C804="x",$A804&lt;&gt;""),$A804,"")</f>
        <v/>
      </c>
    </row>
    <row r="805">
      <c r="A805" s="25" t="inlineStr">
        <is>
          <t>forms_richtexttype</t>
        </is>
      </c>
      <c r="B805" s="29" t="inlineStr">
        <is>
          <t>Forms Form Rich Text Type · TEXT · HubSpot forms</t>
        </is>
      </c>
      <c r="C805" s="26" t="n"/>
      <c r="D805" s="27">
        <f>IF(AND($C805="x",$A805&lt;&gt;""),$A805,"")</f>
        <v/>
      </c>
    </row>
    <row r="806">
      <c r="A806" s="25" t="inlineStr">
        <is>
          <t>forms_updatedat</t>
        </is>
      </c>
      <c r="B806" s="29" t="inlineStr">
        <is>
          <t>Forms Updated Timestamp · TIMESTAMP · HubSpot forms</t>
        </is>
      </c>
      <c r="C806" s="26" t="n"/>
      <c r="D806" s="27">
        <f>IF(AND($C806="x",$A806&lt;&gt;""),$A806,"")</f>
        <v/>
      </c>
    </row>
    <row r="807">
      <c r="A807" s="25" t="inlineStr">
        <is>
          <t>forms_usecountrycodeselect</t>
        </is>
      </c>
      <c r="B807" s="29" t="inlineStr">
        <is>
          <t>Forms Form Use Country Code Select · TEXT · HubSpot forms</t>
        </is>
      </c>
      <c r="C807" s="26" t="n"/>
      <c r="D807" s="27">
        <f>IF(AND($C807="x",$A807&lt;&gt;""),$A807,"")</f>
        <v/>
      </c>
    </row>
    <row r="808">
      <c r="A808" s="25" t="inlineStr">
        <is>
          <t>forms_validation_maxalloweddigits</t>
        </is>
      </c>
      <c r="B808" s="29" t="inlineStr">
        <is>
          <t>Forms Forms Form Field Maximum Allowed Digits · TEXT · HubSpot forms</t>
        </is>
      </c>
      <c r="C808" s="26" t="n"/>
      <c r="D808" s="27">
        <f>IF(AND($C808="x",$A808&lt;&gt;""),$A808,"")</f>
        <v/>
      </c>
    </row>
    <row r="809">
      <c r="A809" s="25" t="inlineStr">
        <is>
          <t>forms_validation_minalloweddigits</t>
        </is>
      </c>
      <c r="B809" s="29" t="inlineStr">
        <is>
          <t>Forms Forms Form Field Minimum Allowed Digits · TEXT · HubSpot forms</t>
        </is>
      </c>
      <c r="C809" s="26" t="n"/>
      <c r="D809" s="27">
        <f>IF(AND($C809="x",$A809&lt;&gt;""),$A809,"")</f>
        <v/>
      </c>
    </row>
    <row r="810">
      <c r="A810" s="25" t="inlineStr">
        <is>
          <t>forms_validation_usedefaultblocklist</t>
        </is>
      </c>
      <c r="B810" s="29" t="inlineStr">
        <is>
          <t>Forms Form Validation Use Default Block List · BOOLEAN · HubSpot forms</t>
        </is>
      </c>
      <c r="C810" s="26" t="n"/>
      <c r="D810" s="27">
        <f>IF(AND($C810="x",$A810&lt;&gt;""),$A810,"")</f>
        <v/>
      </c>
    </row>
    <row r="811">
      <c r="A811" s="25" t="inlineStr">
        <is>
          <t>formsubmissions_formguid</t>
        </is>
      </c>
      <c r="B811" s="29" t="inlineStr">
        <is>
          <t>Form Submissions Form GUID · TEXT · HubSpot formsubmissions</t>
        </is>
      </c>
      <c r="C811" s="26" t="n"/>
      <c r="D811" s="27">
        <f>IF(AND($C811="x",$A811&lt;&gt;""),$A811,"")</f>
        <v/>
      </c>
    </row>
    <row r="812">
      <c r="A812" s="25" t="inlineStr">
        <is>
          <t>formsubmissions_pagetitle</t>
        </is>
      </c>
      <c r="B812" s="29" t="inlineStr">
        <is>
          <t>Form Submissions Page Title · TEXT · HubSpot formsubmissions</t>
        </is>
      </c>
      <c r="C812" s="26" t="n"/>
      <c r="D812" s="27">
        <f>IF(AND($C812="x",$A812&lt;&gt;""),$A812,"")</f>
        <v/>
      </c>
    </row>
    <row r="813">
      <c r="A813" s="25" t="inlineStr">
        <is>
          <t>formsubmissions_pageurl</t>
        </is>
      </c>
      <c r="B813" s="29" t="inlineStr">
        <is>
          <t>Form Submissions Page URL · TEXT · HubSpot formsubmissions</t>
        </is>
      </c>
      <c r="C813" s="26" t="n"/>
      <c r="D813" s="27">
        <f>IF(AND($C813="x",$A813&lt;&gt;""),$A813,"")</f>
        <v/>
      </c>
    </row>
    <row r="814">
      <c r="A814" s="25" t="inlineStr">
        <is>
          <t>formsubmissions_submissionid</t>
        </is>
      </c>
      <c r="B814" s="29" t="inlineStr">
        <is>
          <t>Form Submissions Submission ID · TEXT · HubSpot formsubmissions</t>
        </is>
      </c>
      <c r="C814" s="26" t="n"/>
      <c r="D814" s="27">
        <f>IF(AND($C814="x",$A814&lt;&gt;""),$A814,"")</f>
        <v/>
      </c>
    </row>
    <row r="815">
      <c r="A815" s="25" t="inlineStr">
        <is>
          <t>formsubmissions_submittedat</t>
        </is>
      </c>
      <c r="B815" s="29" t="inlineStr">
        <is>
          <t>Form Submissions Submitted At · TIMESTAMP · HubSpot formsubmissions</t>
        </is>
      </c>
      <c r="C815" s="26" t="n"/>
      <c r="D815" s="27">
        <f>IF(AND($C815="x",$A815&lt;&gt;""),$A815,"")</f>
        <v/>
      </c>
    </row>
    <row r="816">
      <c r="A816" s="25" t="inlineStr">
        <is>
          <t>landingpages_archived</t>
        </is>
      </c>
      <c r="B816" s="29" t="inlineStr">
        <is>
          <t>Landing Page Archived · BOOLEAN · HubSpot landingpages</t>
        </is>
      </c>
      <c r="C816" s="26" t="n"/>
      <c r="D816" s="27">
        <f>IF(AND($C816="x",$A816&lt;&gt;""),$A816,"")</f>
        <v/>
      </c>
    </row>
    <row r="817">
      <c r="A817" s="25" t="inlineStr">
        <is>
          <t>landingpages_authorname</t>
        </is>
      </c>
      <c r="B817" s="29" t="inlineStr">
        <is>
          <t>Landing Page Author Name · TEXT · HubSpot landingpages</t>
        </is>
      </c>
      <c r="C817" s="26" t="n"/>
      <c r="D817" s="27">
        <f>IF(AND($C817="x",$A817&lt;&gt;""),$A817,"")</f>
        <v/>
      </c>
    </row>
    <row r="818">
      <c r="A818" s="25" t="inlineStr">
        <is>
          <t>landingpages_created</t>
        </is>
      </c>
      <c r="B818" s="29" t="inlineStr">
        <is>
          <t>Landing Page Created At · TIMESTAMP · HubSpot landingpages</t>
        </is>
      </c>
      <c r="C818" s="26" t="n"/>
      <c r="D818" s="27">
        <f>IF(AND($C818="x",$A818&lt;&gt;""),$A818,"")</f>
        <v/>
      </c>
    </row>
    <row r="819">
      <c r="A819" s="25" t="inlineStr">
        <is>
          <t>landingpages_currentstate</t>
        </is>
      </c>
      <c r="B819" s="29" t="inlineStr">
        <is>
          <t>Landing Page Current State · TEXT · HubSpot landingpages</t>
        </is>
      </c>
      <c r="C819" s="26" t="n"/>
      <c r="D819" s="27">
        <f>IF(AND($C819="x",$A819&lt;&gt;""),$A819,"")</f>
        <v/>
      </c>
    </row>
    <row r="820">
      <c r="A820" s="25" t="inlineStr">
        <is>
          <t>landingpages_domain</t>
        </is>
      </c>
      <c r="B820" s="29" t="inlineStr">
        <is>
          <t>Landing Page Domain · TEXT · HubSpot landingpages</t>
        </is>
      </c>
      <c r="C820" s="26" t="n"/>
      <c r="D820" s="27">
        <f>IF(AND($C820="x",$A820&lt;&gt;""),$A820,"")</f>
        <v/>
      </c>
    </row>
    <row r="821">
      <c r="A821" s="25" t="inlineStr">
        <is>
          <t>landingpages_htmltitle</t>
        </is>
      </c>
      <c r="B821" s="29" t="inlineStr">
        <is>
          <t>Landing Page Title (Duplicate) · TEXT · HubSpot landingpages</t>
        </is>
      </c>
      <c r="C821" s="26" t="n"/>
      <c r="D821" s="27">
        <f>IF(AND($C821="x",$A821&lt;&gt;""),$A821,"")</f>
        <v/>
      </c>
    </row>
    <row r="822">
      <c r="A822" s="25" t="inlineStr">
        <is>
          <t>landingpages_id</t>
        </is>
      </c>
      <c r="B822" s="29" t="inlineStr">
        <is>
          <t>Landing Page ID · TEXT · HubSpot landingpages</t>
        </is>
      </c>
      <c r="C822" s="26" t="n"/>
      <c r="D822" s="27">
        <f>IF(AND($C822="x",$A822&lt;&gt;""),$A822,"")</f>
        <v/>
      </c>
    </row>
    <row r="823">
      <c r="A823" s="25" t="inlineStr">
        <is>
          <t>landingpages_language</t>
        </is>
      </c>
      <c r="B823" s="29" t="inlineStr">
        <is>
          <t>Landing Page Language · TEXT · HubSpot landingpages</t>
        </is>
      </c>
      <c r="C823" s="26" t="n"/>
      <c r="D823" s="27">
        <f>IF(AND($C823="x",$A823&lt;&gt;""),$A823,"")</f>
        <v/>
      </c>
    </row>
    <row r="824">
      <c r="A824" s="25" t="inlineStr">
        <is>
          <t>landingpages_name</t>
        </is>
      </c>
      <c r="B824" s="29" t="inlineStr">
        <is>
          <t>Landing Page Internal Name · TEXT · HubSpot landingpages</t>
        </is>
      </c>
      <c r="C824" s="26" t="n"/>
      <c r="D824" s="27">
        <f>IF(AND($C824="x",$A824&lt;&gt;""),$A824,"")</f>
        <v/>
      </c>
    </row>
    <row r="825">
      <c r="A825" s="25" t="inlineStr">
        <is>
          <t>landingpages_publishdate</t>
        </is>
      </c>
      <c r="B825" s="29" t="inlineStr">
        <is>
          <t>Landing Page Publish Date · TIMESTAMP · HubSpot landingpages</t>
        </is>
      </c>
      <c r="C825" s="26" t="n"/>
      <c r="D825" s="27">
        <f>IF(AND($C825="x",$A825&lt;&gt;""),$A825,"")</f>
        <v/>
      </c>
    </row>
    <row r="826">
      <c r="A826" s="25" t="inlineStr">
        <is>
          <t>landingpages_slug</t>
        </is>
      </c>
      <c r="B826" s="29" t="inlineStr">
        <is>
          <t>Landing Page Slug · TEXT · HubSpot landingpages</t>
        </is>
      </c>
      <c r="C826" s="26" t="n"/>
      <c r="D826" s="27">
        <f>IF(AND($C826="x",$A826&lt;&gt;""),$A826,"")</f>
        <v/>
      </c>
    </row>
    <row r="827">
      <c r="A827" s="25" t="inlineStr">
        <is>
          <t>landingpages_state</t>
        </is>
      </c>
      <c r="B827" s="29" t="inlineStr">
        <is>
          <t>Landing Page State · TEXT · HubSpot landingpages</t>
        </is>
      </c>
      <c r="C827" s="26" t="n"/>
      <c r="D827" s="27">
        <f>IF(AND($C827="x",$A827&lt;&gt;""),$A827,"")</f>
        <v/>
      </c>
    </row>
    <row r="828">
      <c r="A828" s="25" t="inlineStr">
        <is>
          <t>landingpages_templatepath</t>
        </is>
      </c>
      <c r="B828" s="29" t="inlineStr">
        <is>
          <t>Landing Page Template Path · TEXT · HubSpot landingpages</t>
        </is>
      </c>
      <c r="C828" s="26" t="n"/>
      <c r="D828" s="27">
        <f>IF(AND($C828="x",$A828&lt;&gt;""),$A828,"")</f>
        <v/>
      </c>
    </row>
    <row r="829">
      <c r="A829" s="25" t="inlineStr">
        <is>
          <t>landingpages_updated</t>
        </is>
      </c>
      <c r="B829" s="29" t="inlineStr">
        <is>
          <t>Landing Page Updated At · TIMESTAMP · HubSpot landingpages</t>
        </is>
      </c>
      <c r="C829" s="26" t="n"/>
      <c r="D829" s="27">
        <f>IF(AND($C829="x",$A829&lt;&gt;""),$A829,"")</f>
        <v/>
      </c>
    </row>
    <row r="830">
      <c r="A830" s="25" t="inlineStr">
        <is>
          <t>landingpages_url</t>
        </is>
      </c>
      <c r="B830" s="29" t="inlineStr">
        <is>
          <t>Landing Page URL (Duplicate) · TEXT · HubSpot landingpages</t>
        </is>
      </c>
      <c r="C830" s="26" t="n"/>
      <c r="D830" s="27">
        <f>IF(AND($C830="x",$A830&lt;&gt;""),$A830,"")</f>
        <v/>
      </c>
    </row>
    <row r="831">
      <c r="A831" s="25" t="inlineStr">
        <is>
          <t>leads_count</t>
        </is>
      </c>
      <c r="B831" s="29" t="inlineStr">
        <is>
          <t>Lead count · NUMERIC · HubSpot leads</t>
        </is>
      </c>
      <c r="C831" s="26" t="n"/>
      <c r="D831" s="27">
        <f>IF(AND($C831="x",$A831&lt;&gt;""),$A831,"")</f>
        <v/>
      </c>
    </row>
    <row r="832">
      <c r="A832" s="25" t="inlineStr">
        <is>
          <t>leads_createdate</t>
        </is>
      </c>
      <c r="B832" s="29" t="inlineStr">
        <is>
          <t>Lead Create Date · TIMESTAMP · HubSpot leads</t>
        </is>
      </c>
      <c r="C832" s="26" t="n"/>
      <c r="D832" s="27">
        <f>IF(AND($C832="x",$A832&lt;&gt;""),$A832,"")</f>
        <v/>
      </c>
    </row>
    <row r="833">
      <c r="A833" s="25" t="inlineStr">
        <is>
          <t>leads_hs_lastmodifieddate</t>
        </is>
      </c>
      <c r="B833" s="29" t="inlineStr">
        <is>
          <t>Lead Last Modified Date (Duplicate) · TIMESTAMP · HubSpot leads</t>
        </is>
      </c>
      <c r="C833" s="26" t="n"/>
      <c r="D833" s="27">
        <f>IF(AND($C833="x",$A833&lt;&gt;""),$A833,"")</f>
        <v/>
      </c>
    </row>
    <row r="834">
      <c r="A834" s="25" t="inlineStr">
        <is>
          <t>leads_hs_lead_label</t>
        </is>
      </c>
      <c r="B834" s="29" t="inlineStr">
        <is>
          <t>Lead Label · TEXT · HubSpot leads</t>
        </is>
      </c>
      <c r="C834" s="26" t="n"/>
      <c r="D834" s="27">
        <f>IF(AND($C834="x",$A834&lt;&gt;""),$A834,"")</f>
        <v/>
      </c>
    </row>
    <row r="835">
      <c r="A835" s="25" t="inlineStr">
        <is>
          <t>leads_hs_lead_name</t>
        </is>
      </c>
      <c r="B835" s="29" t="inlineStr">
        <is>
          <t>Lead Name · TEXT · HubSpot leads</t>
        </is>
      </c>
      <c r="C835" s="26" t="n"/>
      <c r="D835" s="27">
        <f>IF(AND($C835="x",$A835&lt;&gt;""),$A835,"")</f>
        <v/>
      </c>
    </row>
    <row r="836">
      <c r="A836" s="25" t="inlineStr">
        <is>
          <t>leads_hs_lead_type</t>
        </is>
      </c>
      <c r="B836" s="29" t="inlineStr">
        <is>
          <t>Lead Type · TEXT · HubSpot leads</t>
        </is>
      </c>
      <c r="C836" s="26" t="n"/>
      <c r="D836" s="27">
        <f>IF(AND($C836="x",$A836&lt;&gt;""),$A836,"")</f>
        <v/>
      </c>
    </row>
    <row r="837">
      <c r="A837" s="25" t="inlineStr">
        <is>
          <t>leads_hs_object_id</t>
        </is>
      </c>
      <c r="B837" s="29" t="inlineStr">
        <is>
          <t>Lead ID (Duplicate) · TEXT · HubSpot leads</t>
        </is>
      </c>
      <c r="C837" s="26" t="n"/>
      <c r="D837" s="27">
        <f>IF(AND($C837="x",$A837&lt;&gt;""),$A837,"")</f>
        <v/>
      </c>
    </row>
    <row r="838">
      <c r="A838" s="25" t="inlineStr">
        <is>
          <t>leads_hs_pipeline</t>
        </is>
      </c>
      <c r="B838" s="29" t="inlineStr">
        <is>
          <t>Lead Pipeline · TEXT · HubSpot leads</t>
        </is>
      </c>
      <c r="C838" s="26" t="n"/>
      <c r="D838" s="27">
        <f>IF(AND($C838="x",$A838&lt;&gt;""),$A838,"")</f>
        <v/>
      </c>
    </row>
    <row r="839">
      <c r="A839" s="25" t="inlineStr">
        <is>
          <t>leads_hs_pipeline_stage</t>
        </is>
      </c>
      <c r="B839" s="29" t="inlineStr">
        <is>
          <t>Lead Pipeline Stage · TEXT · HubSpot leads</t>
        </is>
      </c>
      <c r="C839" s="26" t="n"/>
      <c r="D839" s="27">
        <f>IF(AND($C839="x",$A839&lt;&gt;""),$A839,"")</f>
        <v/>
      </c>
    </row>
    <row r="840">
      <c r="A840" s="25" t="inlineStr">
        <is>
          <t>lists_createdate</t>
        </is>
      </c>
      <c r="B840" s="29" t="inlineStr">
        <is>
          <t>List Created At · TIMESTAMP · HubSpot lists</t>
        </is>
      </c>
      <c r="C840" s="26" t="n"/>
      <c r="D840" s="27">
        <f>IF(AND($C840="x",$A840&lt;&gt;""),$A840,"")</f>
        <v/>
      </c>
    </row>
    <row r="841">
      <c r="A841" s="25" t="inlineStr">
        <is>
          <t>lists_id</t>
        </is>
      </c>
      <c r="B841" s="29" t="inlineStr">
        <is>
          <t>List ID (Duplicate) · TEXT · HubSpot lists</t>
        </is>
      </c>
      <c r="C841" s="26" t="n"/>
      <c r="D841" s="27">
        <f>IF(AND($C841="x",$A841&lt;&gt;""),$A841,"")</f>
        <v/>
      </c>
    </row>
    <row r="842">
      <c r="A842" s="25" t="inlineStr">
        <is>
          <t>lists_last_record_added_at</t>
        </is>
      </c>
      <c r="B842" s="29" t="inlineStr">
        <is>
          <t>List Last Record Added At · TIMESTAMP · HubSpot lists</t>
        </is>
      </c>
      <c r="C842" s="26" t="n"/>
      <c r="D842" s="27">
        <f>IF(AND($C842="x",$A842&lt;&gt;""),$A842,"")</f>
        <v/>
      </c>
    </row>
    <row r="843">
      <c r="A843" s="25" t="inlineStr">
        <is>
          <t>lists_last_record_removed_at</t>
        </is>
      </c>
      <c r="B843" s="29" t="inlineStr">
        <is>
          <t>List Last Record Removed At · TIMESTAMP · HubSpot lists</t>
        </is>
      </c>
      <c r="C843" s="26" t="n"/>
      <c r="D843" s="27">
        <f>IF(AND($C843="x",$A843&lt;&gt;""),$A843,"")</f>
        <v/>
      </c>
    </row>
    <row r="844">
      <c r="A844" s="25" t="inlineStr">
        <is>
          <t>lists_name</t>
        </is>
      </c>
      <c r="B844" s="29" t="inlineStr">
        <is>
          <t>List Name · TEXT · HubSpot lists</t>
        </is>
      </c>
      <c r="C844" s="26" t="n"/>
      <c r="D844" s="27">
        <f>IF(AND($C844="x",$A844&lt;&gt;""),$A844,"")</f>
        <v/>
      </c>
    </row>
    <row r="845">
      <c r="A845" s="25" t="inlineStr">
        <is>
          <t>lists_object_type_id</t>
        </is>
      </c>
      <c r="B845" s="29" t="inlineStr">
        <is>
          <t>List Object Type ID · TEXT · HubSpot lists</t>
        </is>
      </c>
      <c r="C845" s="26" t="n"/>
      <c r="D845" s="27">
        <f>IF(AND($C845="x",$A845&lt;&gt;""),$A845,"")</f>
        <v/>
      </c>
    </row>
    <row r="846">
      <c r="A846" s="25" t="inlineStr">
        <is>
          <t>lists_processing_type</t>
        </is>
      </c>
      <c r="B846" s="29" t="inlineStr">
        <is>
          <t>List Processing Type · TEXT · HubSpot lists</t>
        </is>
      </c>
      <c r="C846" s="26" t="n"/>
      <c r="D846" s="27">
        <f>IF(AND($C846="x",$A846&lt;&gt;""),$A846,"")</f>
        <v/>
      </c>
    </row>
    <row r="847">
      <c r="A847" s="25" t="inlineStr">
        <is>
          <t>lists_size</t>
        </is>
      </c>
      <c r="B847" s="29" t="inlineStr">
        <is>
          <t>List Size · NUMERIC · HubSpot lists</t>
        </is>
      </c>
      <c r="C847" s="26" t="n"/>
      <c r="D847" s="27">
        <f>IF(AND($C847="x",$A847&lt;&gt;""),$A847,"")</f>
        <v/>
      </c>
    </row>
    <row r="848">
      <c r="A848" s="25" t="inlineStr">
        <is>
          <t>lists_size_week_delta</t>
        </is>
      </c>
      <c r="B848" s="29" t="inlineStr">
        <is>
          <t>List Size Week Delta · NUMERIC · HubSpot lists</t>
        </is>
      </c>
      <c r="C848" s="26" t="n"/>
      <c r="D848" s="27">
        <f>IF(AND($C848="x",$A848&lt;&gt;""),$A848,"")</f>
        <v/>
      </c>
    </row>
    <row r="849">
      <c r="A849" s="25" t="inlineStr">
        <is>
          <t>lists_updatedate</t>
        </is>
      </c>
      <c r="B849" s="29" t="inlineStr">
        <is>
          <t>List Updated At · TIMESTAMP · HubSpot lists</t>
        </is>
      </c>
      <c r="C849" s="26" t="n"/>
      <c r="D849" s="27">
        <f>IF(AND($C849="x",$A849&lt;&gt;""),$A849,"")</f>
        <v/>
      </c>
    </row>
    <row r="850">
      <c r="A850" s="25" t="inlineStr">
        <is>
          <t>marketingemail_ab</t>
        </is>
      </c>
      <c r="B850" s="29" t="inlineStr">
        <is>
          <t>(Deprecated) ab · TEXT · HubSpot marketingemail</t>
        </is>
      </c>
      <c r="C850" s="26" t="n"/>
      <c r="D850" s="27">
        <f>IF(AND($C850="x",$A850&lt;&gt;""),$A850,"")</f>
        <v/>
      </c>
    </row>
    <row r="851">
      <c r="A851" s="25" t="inlineStr">
        <is>
          <t>marketingemail_abhourstowait</t>
        </is>
      </c>
      <c r="B851" s="29" t="inlineStr">
        <is>
          <t>(Deprecated) abHoursToWait · TEXT · HubSpot marketingemail</t>
        </is>
      </c>
      <c r="C851" s="26" t="n"/>
      <c r="D851" s="27">
        <f>IF(AND($C851="x",$A851&lt;&gt;""),$A851,"")</f>
        <v/>
      </c>
    </row>
    <row r="852">
      <c r="A852" s="25" t="inlineStr">
        <is>
          <t>marketingemail_absamplesizedefault</t>
        </is>
      </c>
      <c r="B852" s="29" t="inlineStr">
        <is>
          <t>(Deprecated) abSampleSizeDefault · TEXT · HubSpot marketingemail</t>
        </is>
      </c>
      <c r="C852" s="26" t="n"/>
      <c r="D852" s="27">
        <f>IF(AND($C852="x",$A852&lt;&gt;""),$A852,"")</f>
        <v/>
      </c>
    </row>
    <row r="853">
      <c r="A853" s="25" t="inlineStr">
        <is>
          <t>marketingemail_absamplingdefault</t>
        </is>
      </c>
      <c r="B853" s="29" t="inlineStr">
        <is>
          <t>(Deprecated) abSamplingDefault · TEXT · HubSpot marketingemail</t>
        </is>
      </c>
      <c r="C853" s="26" t="n"/>
      <c r="D853" s="27">
        <f>IF(AND($C853="x",$A853&lt;&gt;""),$A853,"")</f>
        <v/>
      </c>
    </row>
    <row r="854">
      <c r="A854" s="25" t="inlineStr">
        <is>
          <t>marketingemail_absoluteurl</t>
        </is>
      </c>
      <c r="B854" s="29" t="inlineStr">
        <is>
          <t>(Deprecated) absoluteUrl · TEXT · HubSpot marketingemail</t>
        </is>
      </c>
      <c r="C854" s="26" t="n"/>
      <c r="D854" s="27">
        <f>IF(AND($C854="x",$A854&lt;&gt;""),$A854,"")</f>
        <v/>
      </c>
    </row>
    <row r="855">
      <c r="A855" s="25" t="inlineStr">
        <is>
          <t>marketingemail_absuccessmetric</t>
        </is>
      </c>
      <c r="B855" s="29" t="inlineStr">
        <is>
          <t>(Deprecated) abSuccessMetric · TEXT · HubSpot marketingemail</t>
        </is>
      </c>
      <c r="C855" s="26" t="n"/>
      <c r="D855" s="27">
        <f>IF(AND($C855="x",$A855&lt;&gt;""),$A855,"")</f>
        <v/>
      </c>
    </row>
    <row r="856">
      <c r="A856" s="25" t="inlineStr">
        <is>
          <t>marketingemail_abtestpercentage</t>
        </is>
      </c>
      <c r="B856" s="29" t="inlineStr">
        <is>
          <t>(Deprecated) abTestPercentage · TEXT · HubSpot marketingemail</t>
        </is>
      </c>
      <c r="C856" s="26" t="n"/>
      <c r="D856" s="27">
        <f>IF(AND($C856="x",$A856&lt;&gt;""),$A856,"")</f>
        <v/>
      </c>
    </row>
    <row r="857">
      <c r="A857" s="25" t="inlineStr">
        <is>
          <t>marketingemail_abvariation</t>
        </is>
      </c>
      <c r="B857" s="29" t="inlineStr">
        <is>
          <t>(Deprecated) abVariation · TEXT · HubSpot marketingemail</t>
        </is>
      </c>
      <c r="C857" s="26" t="n"/>
      <c r="D857" s="27">
        <f>IF(AND($C857="x",$A857&lt;&gt;""),$A857,"")</f>
        <v/>
      </c>
    </row>
    <row r="858">
      <c r="A858" s="25" t="inlineStr">
        <is>
          <t>marketingemail_allemailcampaignids</t>
        </is>
      </c>
      <c r="B858" s="29" t="inlineStr">
        <is>
          <t>(Deprecated) allEmailCampaignIds · TEXT · HubSpot marketingemail</t>
        </is>
      </c>
      <c r="C858" s="26" t="n"/>
      <c r="D858" s="27">
        <f>IF(AND($C858="x",$A858&lt;&gt;""),$A858,"")</f>
        <v/>
      </c>
    </row>
    <row r="859">
      <c r="A859" s="25" t="inlineStr">
        <is>
          <t>marketingemail_analyticspageid</t>
        </is>
      </c>
      <c r="B859" s="29" t="inlineStr">
        <is>
          <t>(Deprecated) analyticsPageId · TEXT · HubSpot marketingemail</t>
        </is>
      </c>
      <c r="C859" s="26" t="n"/>
      <c r="D859" s="27">
        <f>IF(AND($C859="x",$A859&lt;&gt;""),$A859,"")</f>
        <v/>
      </c>
    </row>
    <row r="860">
      <c r="A860" s="25" t="inlineStr">
        <is>
          <t>marketingemail_analyticspagetype</t>
        </is>
      </c>
      <c r="B860" s="29" t="inlineStr">
        <is>
          <t>(Deprecated) analyticsPageType · TEXT · HubSpot marketingemail</t>
        </is>
      </c>
      <c r="C860" s="26" t="n"/>
      <c r="D860" s="27">
        <f>IF(AND($C860="x",$A860&lt;&gt;""),$A860,"")</f>
        <v/>
      </c>
    </row>
    <row r="861">
      <c r="A861" s="25" t="inlineStr">
        <is>
          <t>marketingemail_archivedat</t>
        </is>
      </c>
      <c r="B861" s="29" t="inlineStr">
        <is>
          <t>(Deprecated) archivedAt · TEXT · HubSpot marketingemail</t>
        </is>
      </c>
      <c r="C861" s="26" t="n"/>
      <c r="D861" s="27">
        <f>IF(AND($C861="x",$A861&lt;&gt;""),$A861,"")</f>
        <v/>
      </c>
    </row>
    <row r="862">
      <c r="A862" s="25" t="inlineStr">
        <is>
          <t>marketingemail_archivedindashboard</t>
        </is>
      </c>
      <c r="B862" s="29" t="inlineStr">
        <is>
          <t>archivedInDashboard · TEXT · HubSpot marketingemail</t>
        </is>
      </c>
      <c r="C862" s="26" t="n"/>
      <c r="D862" s="27">
        <f>IF(AND($C862="x",$A862&lt;&gt;""),$A862,"")</f>
        <v/>
      </c>
    </row>
    <row r="863">
      <c r="A863" s="25" t="inlineStr">
        <is>
          <t>marketingemail_audienceaccess</t>
        </is>
      </c>
      <c r="B863" s="29" t="inlineStr">
        <is>
          <t>(Deprecated) audienceAccess · TEXT · HubSpot marketingemail</t>
        </is>
      </c>
      <c r="C863" s="26" t="n"/>
      <c r="D863" s="27">
        <f>IF(AND($C863="x",$A863&lt;&gt;""),$A863,"")</f>
        <v/>
      </c>
    </row>
    <row r="864">
      <c r="A864" s="25" t="inlineStr">
        <is>
          <t>marketingemail_author</t>
        </is>
      </c>
      <c r="B864" s="29" t="inlineStr">
        <is>
          <t>(Deprecated) author · TEXT · HubSpot marketingemail</t>
        </is>
      </c>
      <c r="C864" s="26" t="n"/>
      <c r="D864" s="27">
        <f>IF(AND($C864="x",$A864&lt;&gt;""),$A864,"")</f>
        <v/>
      </c>
    </row>
    <row r="865">
      <c r="A865" s="25" t="inlineStr">
        <is>
          <t>marketingemail_authorname</t>
        </is>
      </c>
      <c r="B865" s="29" t="inlineStr">
        <is>
          <t>(Deprecated) authorName · TEXT · HubSpot marketingemail</t>
        </is>
      </c>
      <c r="C865" s="26" t="n"/>
      <c r="D865" s="27">
        <f>IF(AND($C865="x",$A865&lt;&gt;""),$A865,"")</f>
        <v/>
      </c>
    </row>
    <row r="866">
      <c r="A866" s="25" t="inlineStr">
        <is>
          <t>marketingemail_blogrsssettings</t>
        </is>
      </c>
      <c r="B866" s="29" t="inlineStr">
        <is>
          <t>(Deprecated) blogRssSettings · TEXT · HubSpot marketingemail</t>
        </is>
      </c>
      <c r="C866" s="26" t="n"/>
      <c r="D866" s="27">
        <f>IF(AND($C866="x",$A866&lt;&gt;""),$A866,"")</f>
        <v/>
      </c>
    </row>
    <row r="867">
      <c r="A867" s="25" t="inlineStr">
        <is>
          <t>marketingemail_canspamsettingsid</t>
        </is>
      </c>
      <c r="B867" s="29" t="inlineStr">
        <is>
          <t>(Deprecated) canSpamSettingsId · TEXT · HubSpot marketingemail</t>
        </is>
      </c>
      <c r="C867" s="26" t="n"/>
      <c r="D867" s="27">
        <f>IF(AND($C867="x",$A867&lt;&gt;""),$A867,"")</f>
        <v/>
      </c>
    </row>
    <row r="868">
      <c r="A868" s="25" t="inlineStr">
        <is>
          <t>marketingemail_categoryid</t>
        </is>
      </c>
      <c r="B868" s="29" t="inlineStr">
        <is>
          <t>(Deprecated) categoryId · TEXT · HubSpot marketingemail</t>
        </is>
      </c>
      <c r="C868" s="26" t="n"/>
      <c r="D868" s="27">
        <f>IF(AND($C868="x",$A868&lt;&gt;""),$A868,"")</f>
        <v/>
      </c>
    </row>
    <row r="869">
      <c r="A869" s="25" t="inlineStr">
        <is>
          <t>marketingemail_contentaccessruleids</t>
        </is>
      </c>
      <c r="B869" s="29" t="inlineStr">
        <is>
          <t>(Deprecated) contentAccessRuleIds · TEXT · HubSpot marketingemail</t>
        </is>
      </c>
      <c r="C869" s="26" t="n"/>
      <c r="D869" s="27">
        <f>IF(AND($C869="x",$A869&lt;&gt;""),$A869,"")</f>
        <v/>
      </c>
    </row>
    <row r="870">
      <c r="A870" s="25" t="inlineStr">
        <is>
          <t>marketingemail_contentaccessruletypes</t>
        </is>
      </c>
      <c r="B870" s="29" t="inlineStr">
        <is>
          <t>(Deprecated) contentAccessRuleTypes · TEXT · HubSpot marketingemail</t>
        </is>
      </c>
      <c r="C870" s="26" t="n"/>
      <c r="D870" s="27">
        <f>IF(AND($C870="x",$A870&lt;&gt;""),$A870,"")</f>
        <v/>
      </c>
    </row>
    <row r="871">
      <c r="A871" s="25" t="inlineStr">
        <is>
          <t>marketingemail_contenttypecategory</t>
        </is>
      </c>
      <c r="B871" s="29" t="inlineStr">
        <is>
          <t>(Deprecated) contentTypeCategory · TEXT · HubSpot marketingemail</t>
        </is>
      </c>
      <c r="C871" s="26" t="n"/>
      <c r="D871" s="27">
        <f>IF(AND($C871="x",$A871&lt;&gt;""),$A871,"")</f>
        <v/>
      </c>
    </row>
    <row r="872">
      <c r="A872" s="25" t="inlineStr">
        <is>
          <t>marketingemail_count</t>
        </is>
      </c>
      <c r="B872" s="29" t="inlineStr">
        <is>
          <t>(Deprecated) Marketing Email count · NUMERIC · HubSpot marketingemail</t>
        </is>
      </c>
      <c r="C872" s="26" t="n"/>
      <c r="D872" s="27">
        <f>IF(AND($C872="x",$A872&lt;&gt;""),$A872,"")</f>
        <v/>
      </c>
    </row>
    <row r="873">
      <c r="A873" s="25" t="inlineStr">
        <is>
          <t>marketingemail_created</t>
        </is>
      </c>
      <c r="B873" s="29" t="inlineStr">
        <is>
          <t>(Deprecated) created · TIMESTAMP · HubSpot marketingemail</t>
        </is>
      </c>
      <c r="C873" s="26" t="n"/>
      <c r="D873" s="27">
        <f>IF(AND($C873="x",$A873&lt;&gt;""),$A873,"")</f>
        <v/>
      </c>
    </row>
    <row r="874">
      <c r="A874" s="25" t="inlineStr">
        <is>
          <t>marketingemail_createdbyid</t>
        </is>
      </c>
      <c r="B874" s="29" t="inlineStr">
        <is>
          <t>(Deprecated) createdById · TEXT · HubSpot marketingemail</t>
        </is>
      </c>
      <c r="C874" s="26" t="n"/>
      <c r="D874" s="27">
        <f>IF(AND($C874="x",$A874&lt;&gt;""),$A874,"")</f>
        <v/>
      </c>
    </row>
    <row r="875">
      <c r="A875" s="25" t="inlineStr">
        <is>
          <t>marketingemail_createpage</t>
        </is>
      </c>
      <c r="B875" s="29" t="inlineStr">
        <is>
          <t>(Deprecated) createPage · TEXT · HubSpot marketingemail</t>
        </is>
      </c>
      <c r="C875" s="26" t="n"/>
      <c r="D875" s="27">
        <f>IF(AND($C875="x",$A875&lt;&gt;""),$A875,"")</f>
        <v/>
      </c>
    </row>
    <row r="876">
      <c r="A876" s="25" t="inlineStr">
        <is>
          <t>marketingemail_currentlypublished</t>
        </is>
      </c>
      <c r="B876" s="29" t="inlineStr">
        <is>
          <t>(Deprecated) currentlyPublished · TEXT · HubSpot marketingemail</t>
        </is>
      </c>
      <c r="C876" s="26" t="n"/>
      <c r="D876" s="27">
        <f>IF(AND($C876="x",$A876&lt;&gt;""),$A876,"")</f>
        <v/>
      </c>
    </row>
    <row r="877">
      <c r="A877" s="25" t="inlineStr">
        <is>
          <t>marketingemail_currentstate</t>
        </is>
      </c>
      <c r="B877" s="29" t="inlineStr">
        <is>
          <t>(Deprecated) currentState · TEXT · HubSpot marketingemail</t>
        </is>
      </c>
      <c r="C877" s="26" t="n"/>
      <c r="D877" s="27">
        <f>IF(AND($C877="x",$A877&lt;&gt;""),$A877,"")</f>
        <v/>
      </c>
    </row>
    <row r="878">
      <c r="A878" s="25" t="inlineStr">
        <is>
          <t>marketingemail_customreplyto</t>
        </is>
      </c>
      <c r="B878" s="29" t="inlineStr">
        <is>
          <t>(Deprecated) customReplyTo · TEXT · HubSpot marketingemail</t>
        </is>
      </c>
      <c r="C878" s="26" t="n"/>
      <c r="D878" s="27">
        <f>IF(AND($C878="x",$A878&lt;&gt;""),$A878,"")</f>
        <v/>
      </c>
    </row>
    <row r="879">
      <c r="A879" s="25" t="inlineStr">
        <is>
          <t>marketingemail_customreplytoenabled</t>
        </is>
      </c>
      <c r="B879" s="29" t="inlineStr">
        <is>
          <t>(Deprecated) customReplyToEnabled · TEXT · HubSpot marketingemail</t>
        </is>
      </c>
      <c r="C879" s="26" t="n"/>
      <c r="D879" s="27">
        <f>IF(AND($C879="x",$A879&lt;&gt;""),$A879,"")</f>
        <v/>
      </c>
    </row>
    <row r="880">
      <c r="A880" s="25" t="inlineStr">
        <is>
          <t>marketingemail_domain</t>
        </is>
      </c>
      <c r="B880" s="29" t="inlineStr">
        <is>
          <t>(Deprecated) domain · TEXT · HubSpot marketingemail</t>
        </is>
      </c>
      <c r="C880" s="26" t="n"/>
      <c r="D880" s="27">
        <f>IF(AND($C880="x",$A880&lt;&gt;""),$A880,"")</f>
        <v/>
      </c>
    </row>
    <row r="881">
      <c r="A881" s="25" t="inlineStr">
        <is>
          <t>marketingemail_emailbody</t>
        </is>
      </c>
      <c r="B881" s="29" t="inlineStr">
        <is>
          <t>(Deprecated) emailBody · TEXT · HubSpot marketingemail</t>
        </is>
      </c>
      <c r="C881" s="26" t="n"/>
      <c r="D881" s="27">
        <f>IF(AND($C881="x",$A881&lt;&gt;""),$A881,"")</f>
        <v/>
      </c>
    </row>
    <row r="882">
      <c r="A882" s="25" t="inlineStr">
        <is>
          <t>marketingemail_emailcampaigngroupid</t>
        </is>
      </c>
      <c r="B882" s="29" t="inlineStr">
        <is>
          <t>(Deprecated) emailCampaignGroupId · TEXT · HubSpot marketingemail</t>
        </is>
      </c>
      <c r="C882" s="26" t="n"/>
      <c r="D882" s="27">
        <f>IF(AND($C882="x",$A882&lt;&gt;""),$A882,"")</f>
        <v/>
      </c>
    </row>
    <row r="883">
      <c r="A883" s="25" t="inlineStr">
        <is>
          <t>marketingemail_emailnote</t>
        </is>
      </c>
      <c r="B883" s="29" t="inlineStr">
        <is>
          <t>(Deprecated) emailNote · TEXT · HubSpot marketingemail</t>
        </is>
      </c>
      <c r="C883" s="26" t="n"/>
      <c r="D883" s="27">
        <f>IF(AND($C883="x",$A883&lt;&gt;""),$A883,"")</f>
        <v/>
      </c>
    </row>
    <row r="884">
      <c r="A884" s="25" t="inlineStr">
        <is>
          <t>marketingemail_emailtemplatemode</t>
        </is>
      </c>
      <c r="B884" s="29" t="inlineStr">
        <is>
          <t>(Deprecated) emailTemplateMode · TEXT · HubSpot marketingemail</t>
        </is>
      </c>
      <c r="C884" s="26" t="n"/>
      <c r="D884" s="27">
        <f>IF(AND($C884="x",$A884&lt;&gt;""),$A884,"")</f>
        <v/>
      </c>
    </row>
    <row r="885">
      <c r="A885" s="25" t="inlineStr">
        <is>
          <t>marketingemail_emailtype</t>
        </is>
      </c>
      <c r="B885" s="29" t="inlineStr">
        <is>
          <t>(Deprecated) emailType · TEXT · HubSpot marketingemail</t>
        </is>
      </c>
      <c r="C885" s="26" t="n"/>
      <c r="D885" s="27">
        <f>IF(AND($C885="x",$A885&lt;&gt;""),$A885,"")</f>
        <v/>
      </c>
    </row>
    <row r="886">
      <c r="A886" s="25" t="inlineStr">
        <is>
          <t>marketingemail_feedbacksurveyid</t>
        </is>
      </c>
      <c r="B886" s="29" t="inlineStr">
        <is>
          <t>(Deprecated) feedbackSurveyId · TEXT · HubSpot marketingemail</t>
        </is>
      </c>
      <c r="C886" s="26" t="n"/>
      <c r="D886" s="27">
        <f>IF(AND($C886="x",$A886&lt;&gt;""),$A886,"")</f>
        <v/>
      </c>
    </row>
    <row r="887">
      <c r="A887" s="25" t="inlineStr">
        <is>
          <t>marketingemail_flexareas</t>
        </is>
      </c>
      <c r="B887" s="29" t="inlineStr">
        <is>
          <t>(Deprecated) flexAreas · TEXT · HubSpot marketingemail</t>
        </is>
      </c>
      <c r="C887" s="26" t="n"/>
      <c r="D887" s="27">
        <f>IF(AND($C887="x",$A887&lt;&gt;""),$A887,"")</f>
        <v/>
      </c>
    </row>
    <row r="888">
      <c r="A888" s="25" t="inlineStr">
        <is>
          <t>marketingemail_freezedate</t>
        </is>
      </c>
      <c r="B888" s="29" t="inlineStr">
        <is>
          <t>(Deprecated) freezeDate · TIMESTAMP · HubSpot marketingemail</t>
        </is>
      </c>
      <c r="C888" s="26" t="n"/>
      <c r="D888" s="27">
        <f>IF(AND($C888="x",$A888&lt;&gt;""),$A888,"")</f>
        <v/>
      </c>
    </row>
    <row r="889">
      <c r="A889" s="25" t="inlineStr">
        <is>
          <t>marketingemail_fromname</t>
        </is>
      </c>
      <c r="B889" s="29" t="inlineStr">
        <is>
          <t>(Deprecated) fromName · TEXT · HubSpot marketingemail</t>
        </is>
      </c>
      <c r="C889" s="26" t="n"/>
      <c r="D889" s="27">
        <f>IF(AND($C889="x",$A889&lt;&gt;""),$A889,"")</f>
        <v/>
      </c>
    </row>
    <row r="890">
      <c r="A890" s="25" t="inlineStr">
        <is>
          <t>marketingemail_hascontentaccessrules</t>
        </is>
      </c>
      <c r="B890" s="29" t="inlineStr">
        <is>
          <t>(Deprecated) hasContentAccessRules · TEXT · HubSpot marketingemail</t>
        </is>
      </c>
      <c r="C890" s="26" t="n"/>
      <c r="D890" s="27">
        <f>IF(AND($C890="x",$A890&lt;&gt;""),$A890,"")</f>
        <v/>
      </c>
    </row>
    <row r="891">
      <c r="A891" s="25" t="inlineStr">
        <is>
          <t>marketingemail_htmltitle</t>
        </is>
      </c>
      <c r="B891" s="29" t="inlineStr">
        <is>
          <t>(Deprecated) htmlTitle · TEXT · HubSpot marketingemail</t>
        </is>
      </c>
      <c r="C891" s="26" t="n"/>
      <c r="D891" s="27">
        <f>IF(AND($C891="x",$A891&lt;&gt;""),$A891,"")</f>
        <v/>
      </c>
    </row>
    <row r="892">
      <c r="A892" s="25" t="inlineStr">
        <is>
          <t>marketingemail_id</t>
        </is>
      </c>
      <c r="B892" s="29" t="inlineStr">
        <is>
          <t>(Deprecated) id · TEXT · HubSpot marketingemail</t>
        </is>
      </c>
      <c r="C892" s="26" t="n"/>
      <c r="D892" s="27">
        <f>IF(AND($C892="x",$A892&lt;&gt;""),$A892,"")</f>
        <v/>
      </c>
    </row>
    <row r="893">
      <c r="A893" s="25" t="inlineStr">
        <is>
          <t>marketingemail_iscreatedfomsandboxsync</t>
        </is>
      </c>
      <c r="B893" s="29" t="inlineStr">
        <is>
          <t>(Deprecated) isCreatedFomSandboxSync · TEXT · HubSpot marketingemail</t>
        </is>
      </c>
      <c r="C893" s="26" t="n"/>
      <c r="D893" s="27">
        <f>IF(AND($C893="x",$A893&lt;&gt;""),$A893,"")</f>
        <v/>
      </c>
    </row>
    <row r="894">
      <c r="A894" s="25" t="inlineStr">
        <is>
          <t>marketingemail_isgraymailsuppressionenabled</t>
        </is>
      </c>
      <c r="B894" s="29" t="inlineStr">
        <is>
          <t>(Deprecated) isGraymailSuppressionEnabled · TEXT · HubSpot marketingemail</t>
        </is>
      </c>
      <c r="C894" s="26" t="n"/>
      <c r="D894" s="27">
        <f>IF(AND($C894="x",$A894&lt;&gt;""),$A894,"")</f>
        <v/>
      </c>
    </row>
    <row r="895">
      <c r="A895" s="25" t="inlineStr">
        <is>
          <t>marketingemail_isinstancelayoutpage</t>
        </is>
      </c>
      <c r="B895" s="29" t="inlineStr">
        <is>
          <t>(Deprecated) isInstanceLayoutPage · TEXT · HubSpot marketingemail</t>
        </is>
      </c>
      <c r="C895" s="26" t="n"/>
      <c r="D895" s="27">
        <f>IF(AND($C895="x",$A895&lt;&gt;""),$A895,"")</f>
        <v/>
      </c>
    </row>
    <row r="896">
      <c r="A896" s="25" t="inlineStr">
        <is>
          <t>marketingemail_ispublished</t>
        </is>
      </c>
      <c r="B896" s="29" t="inlineStr">
        <is>
          <t>(Deprecated) isPublished · TEXT · HubSpot marketingemail</t>
        </is>
      </c>
      <c r="C896" s="26" t="n"/>
      <c r="D896" s="27">
        <f>IF(AND($C896="x",$A896&lt;&gt;""),$A896,"")</f>
        <v/>
      </c>
    </row>
    <row r="897">
      <c r="A897" s="25" t="inlineStr">
        <is>
          <t>marketingemail_isrecipientfatiguesuppressionenabled</t>
        </is>
      </c>
      <c r="B897" s="29" t="inlineStr">
        <is>
          <t>(Deprecated) isRecipientFatigueSuppressionEnabled · TEXT · HubSpot marketingemail</t>
        </is>
      </c>
      <c r="C897" s="26" t="n"/>
      <c r="D897" s="27">
        <f>IF(AND($C897="x",$A897&lt;&gt;""),$A897,"")</f>
        <v/>
      </c>
    </row>
    <row r="898">
      <c r="A898" s="25" t="inlineStr">
        <is>
          <t>marketingemail_language</t>
        </is>
      </c>
      <c r="B898" s="29" t="inlineStr">
        <is>
          <t>(Deprecated) language · TEXT · HubSpot marketingemail</t>
        </is>
      </c>
      <c r="C898" s="26" t="n"/>
      <c r="D898" s="27">
        <f>IF(AND($C898="x",$A898&lt;&gt;""),$A898,"")</f>
        <v/>
      </c>
    </row>
    <row r="899">
      <c r="A899" s="25" t="inlineStr">
        <is>
          <t>marketingemail_layoutsections</t>
        </is>
      </c>
      <c r="B899" s="29" t="inlineStr">
        <is>
          <t>(Deprecated) layoutSections · TEXT · HubSpot marketingemail</t>
        </is>
      </c>
      <c r="C899" s="26" t="n"/>
      <c r="D899" s="27">
        <f>IF(AND($C899="x",$A899&lt;&gt;""),$A899,"")</f>
        <v/>
      </c>
    </row>
    <row r="900">
      <c r="A900" s="25" t="inlineStr">
        <is>
          <t>marketingemail_livedomain</t>
        </is>
      </c>
      <c r="B900" s="29" t="inlineStr">
        <is>
          <t>(Deprecated) liveDomain · TEXT · HubSpot marketingemail</t>
        </is>
      </c>
      <c r="C900" s="26" t="n"/>
      <c r="D900" s="27">
        <f>IF(AND($C900="x",$A900&lt;&gt;""),$A900,"")</f>
        <v/>
      </c>
    </row>
    <row r="901">
      <c r="A901" s="25" t="inlineStr">
        <is>
          <t>marketingemail_mailinglistsexcluded</t>
        </is>
      </c>
      <c r="B901" s="29" t="inlineStr">
        <is>
          <t>(Deprecated) mailingListsExcluded · TEXT · HubSpot marketingemail</t>
        </is>
      </c>
      <c r="C901" s="26" t="n"/>
      <c r="D901" s="27">
        <f>IF(AND($C901="x",$A901&lt;&gt;""),$A901,"")</f>
        <v/>
      </c>
    </row>
    <row r="902">
      <c r="A902" s="25" t="inlineStr">
        <is>
          <t>marketingemail_mailinglistsincluded</t>
        </is>
      </c>
      <c r="B902" s="29" t="inlineStr">
        <is>
          <t>(Deprecated) mailingListsIncluded · TEXT · HubSpot marketingemail</t>
        </is>
      </c>
      <c r="C902" s="26" t="n"/>
      <c r="D902" s="27">
        <f>IF(AND($C902="x",$A902&lt;&gt;""),$A902,"")</f>
        <v/>
      </c>
    </row>
    <row r="903">
      <c r="A903" s="25" t="inlineStr">
        <is>
          <t>marketingemail_maxrssentries</t>
        </is>
      </c>
      <c r="B903" s="29" t="inlineStr">
        <is>
          <t>(Deprecated) maxRssEntries · TEXT · HubSpot marketingemail</t>
        </is>
      </c>
      <c r="C903" s="26" t="n"/>
      <c r="D903" s="27">
        <f>IF(AND($C903="x",$A903&lt;&gt;""),$A903,"")</f>
        <v/>
      </c>
    </row>
    <row r="904">
      <c r="A904" s="25" t="inlineStr">
        <is>
          <t>marketingemail_metadescription</t>
        </is>
      </c>
      <c r="B904" s="29" t="inlineStr">
        <is>
          <t>(Deprecated) metaDescription · TEXT · HubSpot marketingemail</t>
        </is>
      </c>
      <c r="C904" s="26" t="n"/>
      <c r="D904" s="27">
        <f>IF(AND($C904="x",$A904&lt;&gt;""),$A904,"")</f>
        <v/>
      </c>
    </row>
    <row r="905">
      <c r="A905" s="25" t="inlineStr">
        <is>
          <t>marketingemail_name</t>
        </is>
      </c>
      <c r="B905" s="29" t="inlineStr">
        <is>
          <t>(Deprecated) name · TEXT · HubSpot marketingemail</t>
        </is>
      </c>
      <c r="C905" s="26" t="n"/>
      <c r="D905" s="27">
        <f>IF(AND($C905="x",$A905&lt;&gt;""),$A905,"")</f>
        <v/>
      </c>
    </row>
    <row r="906">
      <c r="A906" s="25" t="inlineStr">
        <is>
          <t>marketingemail_pageexpiryenabled</t>
        </is>
      </c>
      <c r="B906" s="29" t="inlineStr">
        <is>
          <t>(Deprecated) pageExpiryEnabled · TEXT · HubSpot marketingemail</t>
        </is>
      </c>
      <c r="C906" s="26" t="n"/>
      <c r="D906" s="27">
        <f>IF(AND($C906="x",$A906&lt;&gt;""),$A906,"")</f>
        <v/>
      </c>
    </row>
    <row r="907">
      <c r="A907" s="25" t="inlineStr">
        <is>
          <t>marketingemail_pageredirected</t>
        </is>
      </c>
      <c r="B907" s="29" t="inlineStr">
        <is>
          <t>(Deprecated) pageRedirected · TEXT · HubSpot marketingemail</t>
        </is>
      </c>
      <c r="C907" s="26" t="n"/>
      <c r="D907" s="27">
        <f>IF(AND($C907="x",$A907&lt;&gt;""),$A907,"")</f>
        <v/>
      </c>
    </row>
    <row r="908">
      <c r="A908" s="25" t="inlineStr">
        <is>
          <t>marketingemail_pastmabexperimentids</t>
        </is>
      </c>
      <c r="B908" s="29" t="inlineStr">
        <is>
          <t>(Deprecated) pastMabExperimentIds · TEXT · HubSpot marketingemail</t>
        </is>
      </c>
      <c r="C908" s="26" t="n"/>
      <c r="D908" s="27">
        <f>IF(AND($C908="x",$A908&lt;&gt;""),$A908,"")</f>
        <v/>
      </c>
    </row>
    <row r="909">
      <c r="A909" s="25" t="inlineStr">
        <is>
          <t>marketingemail_portalid</t>
        </is>
      </c>
      <c r="B909" s="29" t="inlineStr">
        <is>
          <t>(Deprecated) portalId · TEXT · HubSpot marketingemail</t>
        </is>
      </c>
      <c r="C909" s="26" t="n"/>
      <c r="D909" s="27">
        <f>IF(AND($C909="x",$A909&lt;&gt;""),$A909,"")</f>
        <v/>
      </c>
    </row>
    <row r="910">
      <c r="A910" s="25" t="inlineStr">
        <is>
          <t>marketingemail_previewkey</t>
        </is>
      </c>
      <c r="B910" s="29" t="inlineStr">
        <is>
          <t>(Deprecated) previewKey · TEXT · HubSpot marketingemail</t>
        </is>
      </c>
      <c r="C910" s="26" t="n"/>
      <c r="D910" s="27">
        <f>IF(AND($C910="x",$A910&lt;&gt;""),$A910,"")</f>
        <v/>
      </c>
    </row>
    <row r="911">
      <c r="A911" s="25" t="inlineStr">
        <is>
          <t>marketingemail_primaryemailcampaignid</t>
        </is>
      </c>
      <c r="B911" s="29" t="inlineStr">
        <is>
          <t>(Deprecated) primaryEmailCampaignId · TEXT · HubSpot marketingemail</t>
        </is>
      </c>
      <c r="C911" s="26" t="n"/>
      <c r="D911" s="27">
        <f>IF(AND($C911="x",$A911&lt;&gt;""),$A911,"")</f>
        <v/>
      </c>
    </row>
    <row r="912">
      <c r="A912" s="25" t="inlineStr">
        <is>
          <t>marketingemail_primaryrichtextmodulehtml</t>
        </is>
      </c>
      <c r="B912" s="29" t="inlineStr">
        <is>
          <t>(Deprecated) primaryRichTextModuleHtml · TEXT · HubSpot marketingemail</t>
        </is>
      </c>
      <c r="C912" s="26" t="n"/>
      <c r="D912" s="27">
        <f>IF(AND($C912="x",$A912&lt;&gt;""),$A912,"")</f>
        <v/>
      </c>
    </row>
    <row r="913">
      <c r="A913" s="25" t="inlineStr">
        <is>
          <t>marketingemail_processingstatus</t>
        </is>
      </c>
      <c r="B913" s="29" t="inlineStr">
        <is>
          <t>(Deprecated) processingStatus · TEXT · HubSpot marketingemail</t>
        </is>
      </c>
      <c r="C913" s="26" t="n"/>
      <c r="D913" s="27">
        <f>IF(AND($C913="x",$A913&lt;&gt;""),$A913,"")</f>
        <v/>
      </c>
    </row>
    <row r="914">
      <c r="A914" s="25" t="inlineStr">
        <is>
          <t>marketingemail_publishdate</t>
        </is>
      </c>
      <c r="B914" s="29" t="inlineStr">
        <is>
          <t>(Deprecated) publishDate · TIMESTAMP · HubSpot marketingemail</t>
        </is>
      </c>
      <c r="C914" s="26" t="n"/>
      <c r="D914" s="27">
        <f>IF(AND($C914="x",$A914&lt;&gt;""),$A914,"")</f>
        <v/>
      </c>
    </row>
    <row r="915">
      <c r="A915" s="25" t="inlineStr">
        <is>
          <t>marketingemail_publishedat</t>
        </is>
      </c>
      <c r="B915" s="29" t="inlineStr">
        <is>
          <t>(Deprecated) publishedAt · TEXT · HubSpot marketingemail</t>
        </is>
      </c>
      <c r="C915" s="26" t="n"/>
      <c r="D915" s="27">
        <f>IF(AND($C915="x",$A915&lt;&gt;""),$A915,"")</f>
        <v/>
      </c>
    </row>
    <row r="916">
      <c r="A916" s="25" t="inlineStr">
        <is>
          <t>marketingemail_publishedbyemail</t>
        </is>
      </c>
      <c r="B916" s="29" t="inlineStr">
        <is>
          <t>(Deprecated) publishedByEmail · TEXT · HubSpot marketingemail</t>
        </is>
      </c>
      <c r="C916" s="26" t="n"/>
      <c r="D916" s="27">
        <f>IF(AND($C916="x",$A916&lt;&gt;""),$A916,"")</f>
        <v/>
      </c>
    </row>
    <row r="917">
      <c r="A917" s="25" t="inlineStr">
        <is>
          <t>marketingemail_publishedbyid</t>
        </is>
      </c>
      <c r="B917" s="29" t="inlineStr">
        <is>
          <t>(Deprecated) publishedById · TEXT · HubSpot marketingemail</t>
        </is>
      </c>
      <c r="C917" s="26" t="n"/>
      <c r="D917" s="27">
        <f>IF(AND($C917="x",$A917&lt;&gt;""),$A917,"")</f>
        <v/>
      </c>
    </row>
    <row r="918">
      <c r="A918" s="25" t="inlineStr">
        <is>
          <t>marketingemail_publishedbyname</t>
        </is>
      </c>
      <c r="B918" s="29" t="inlineStr">
        <is>
          <t>(Deprecated) publishedByName · TEXT · HubSpot marketingemail</t>
        </is>
      </c>
      <c r="C918" s="26" t="n"/>
      <c r="D918" s="27">
        <f>IF(AND($C918="x",$A918&lt;&gt;""),$A918,"")</f>
        <v/>
      </c>
    </row>
    <row r="919">
      <c r="A919" s="25" t="inlineStr">
        <is>
          <t>marketingemail_publishedurl</t>
        </is>
      </c>
      <c r="B919" s="29" t="inlineStr">
        <is>
          <t>(Deprecated) publishedUrl · TEXT · HubSpot marketingemail</t>
        </is>
      </c>
      <c r="C919" s="26" t="n"/>
      <c r="D919" s="27">
        <f>IF(AND($C919="x",$A919&lt;&gt;""),$A919,"")</f>
        <v/>
      </c>
    </row>
    <row r="920">
      <c r="A920" s="25" t="inlineStr">
        <is>
          <t>marketingemail_replyto</t>
        </is>
      </c>
      <c r="B920" s="29" t="inlineStr">
        <is>
          <t>(Deprecated) replyTo · TEXT · HubSpot marketingemail</t>
        </is>
      </c>
      <c r="C920" s="26" t="n"/>
      <c r="D920" s="27">
        <f>IF(AND($C920="x",$A920&lt;&gt;""),$A920,"")</f>
        <v/>
      </c>
    </row>
    <row r="921">
      <c r="A921" s="25" t="inlineStr">
        <is>
          <t>marketingemail_resolveddomain</t>
        </is>
      </c>
      <c r="B921" s="29" t="inlineStr">
        <is>
          <t>(Deprecated) resolvedDomain · TEXT · HubSpot marketingemail</t>
        </is>
      </c>
      <c r="C921" s="26" t="n"/>
      <c r="D921" s="27">
        <f>IF(AND($C921="x",$A921&lt;&gt;""),$A921,"")</f>
        <v/>
      </c>
    </row>
    <row r="922">
      <c r="A922" s="25" t="inlineStr">
        <is>
          <t>marketingemail_rssemailbytext</t>
        </is>
      </c>
      <c r="B922" s="29" t="inlineStr">
        <is>
          <t>(Deprecated) rssEmailByText · TEXT · HubSpot marketingemail</t>
        </is>
      </c>
      <c r="C922" s="26" t="n"/>
      <c r="D922" s="27">
        <f>IF(AND($C922="x",$A922&lt;&gt;""),$A922,"")</f>
        <v/>
      </c>
    </row>
    <row r="923">
      <c r="A923" s="25" t="inlineStr">
        <is>
          <t>marketingemail_rssemailclickthroughtext</t>
        </is>
      </c>
      <c r="B923" s="29" t="inlineStr">
        <is>
          <t>(Deprecated) rssEmailClickThroughText · TEXT · HubSpot marketingemail</t>
        </is>
      </c>
      <c r="C923" s="26" t="n"/>
      <c r="D923" s="27">
        <f>IF(AND($C923="x",$A923&lt;&gt;""),$A923,"")</f>
        <v/>
      </c>
    </row>
    <row r="924">
      <c r="A924" s="25" t="inlineStr">
        <is>
          <t>marketingemail_rssemailcommenttext</t>
        </is>
      </c>
      <c r="B924" s="29" t="inlineStr">
        <is>
          <t>(Deprecated) rssEmailCommentText · TEXT · HubSpot marketingemail</t>
        </is>
      </c>
      <c r="C924" s="26" t="n"/>
      <c r="D924" s="27">
        <f>IF(AND($C924="x",$A924&lt;&gt;""),$A924,"")</f>
        <v/>
      </c>
    </row>
    <row r="925">
      <c r="A925" s="25" t="inlineStr">
        <is>
          <t>marketingemail_rssemailentrytemplateenabled</t>
        </is>
      </c>
      <c r="B925" s="29" t="inlineStr">
        <is>
          <t>(Deprecated) rssEmailEntryTemplateEnabled · TEXT · HubSpot marketingemail</t>
        </is>
      </c>
      <c r="C925" s="26" t="n"/>
      <c r="D925" s="27">
        <f>IF(AND($C925="x",$A925&lt;&gt;""),$A925,"")</f>
        <v/>
      </c>
    </row>
    <row r="926">
      <c r="A926" s="25" t="inlineStr">
        <is>
          <t>marketingemail_rssemailimagemaxwidth</t>
        </is>
      </c>
      <c r="B926" s="29" t="inlineStr">
        <is>
          <t>(Deprecated) rssEmailImageMaxWidth · TEXT · HubSpot marketingemail</t>
        </is>
      </c>
      <c r="C926" s="26" t="n"/>
      <c r="D926" s="27">
        <f>IF(AND($C926="x",$A926&lt;&gt;""),$A926,"")</f>
        <v/>
      </c>
    </row>
    <row r="927">
      <c r="A927" s="25" t="inlineStr">
        <is>
          <t>marketingemail_rssemailurl</t>
        </is>
      </c>
      <c r="B927" s="29" t="inlineStr">
        <is>
          <t>(Deprecated) rssEmailUrl · TEXT · HubSpot marketingemail</t>
        </is>
      </c>
      <c r="C927" s="26" t="n"/>
      <c r="D927" s="27">
        <f>IF(AND($C927="x",$A927&lt;&gt;""),$A927,"")</f>
        <v/>
      </c>
    </row>
    <row r="928">
      <c r="A928" s="25" t="inlineStr">
        <is>
          <t>marketingemail_scrubssubscriptionlinks</t>
        </is>
      </c>
      <c r="B928" s="29" t="inlineStr">
        <is>
          <t>(Deprecated) scrubsSubscriptionLinks · TEXT · HubSpot marketingemail</t>
        </is>
      </c>
      <c r="C928" s="26" t="n"/>
      <c r="D928" s="27">
        <f>IF(AND($C928="x",$A928&lt;&gt;""),$A928,"")</f>
        <v/>
      </c>
    </row>
    <row r="929">
      <c r="A929" s="25" t="inlineStr">
        <is>
          <t>marketingemail_sections</t>
        </is>
      </c>
      <c r="B929" s="29" t="inlineStr">
        <is>
          <t>(Deprecated) sections · TEXT · HubSpot marketingemail</t>
        </is>
      </c>
      <c r="C929" s="26" t="n"/>
      <c r="D929" s="27">
        <f>IF(AND($C929="x",$A929&lt;&gt;""),$A929,"")</f>
        <v/>
      </c>
    </row>
    <row r="930">
      <c r="A930" s="25" t="inlineStr">
        <is>
          <t>marketingemail_securitystate</t>
        </is>
      </c>
      <c r="B930" s="29" t="inlineStr">
        <is>
          <t>(Deprecated) securityState · TEXT · HubSpot marketingemail</t>
        </is>
      </c>
      <c r="C930" s="26" t="n"/>
      <c r="D930" s="27">
        <f>IF(AND($C930="x",$A930&lt;&gt;""),$A930,"")</f>
        <v/>
      </c>
    </row>
    <row r="931">
      <c r="A931" s="25" t="inlineStr">
        <is>
          <t>marketingemail_slug</t>
        </is>
      </c>
      <c r="B931" s="29" t="inlineStr">
        <is>
          <t>(Deprecated) slug · TEXT · HubSpot marketingemail</t>
        </is>
      </c>
      <c r="C931" s="26" t="n"/>
      <c r="D931" s="27">
        <f>IF(AND($C931="x",$A931&lt;&gt;""),$A931,"")</f>
        <v/>
      </c>
    </row>
    <row r="932">
      <c r="A932" s="25" t="inlineStr">
        <is>
          <t>marketingemail_smartemailfields</t>
        </is>
      </c>
      <c r="B932" s="29" t="inlineStr">
        <is>
          <t>(Deprecated) smartEmailFields · TEXT · HubSpot marketingemail</t>
        </is>
      </c>
      <c r="C932" s="26" t="n"/>
      <c r="D932" s="27">
        <f>IF(AND($C932="x",$A932&lt;&gt;""),$A932,"")</f>
        <v/>
      </c>
    </row>
    <row r="933">
      <c r="A933" s="25" t="inlineStr">
        <is>
          <t>marketingemail_state</t>
        </is>
      </c>
      <c r="B933" s="29" t="inlineStr">
        <is>
          <t>(Deprecated) state · TEXT · HubSpot marketingemail</t>
        </is>
      </c>
      <c r="C933" s="26" t="n"/>
      <c r="D933" s="27">
        <f>IF(AND($C933="x",$A933&lt;&gt;""),$A933,"")</f>
        <v/>
      </c>
    </row>
    <row r="934">
      <c r="A934" s="25" t="inlineStr">
        <is>
          <t>marketingemail_stylesettings</t>
        </is>
      </c>
      <c r="B934" s="29" t="inlineStr">
        <is>
          <t>(Deprecated) styleSettings · TEXT · HubSpot marketingemail</t>
        </is>
      </c>
      <c r="C934" s="26" t="n"/>
      <c r="D934" s="27">
        <f>IF(AND($C934="x",$A934&lt;&gt;""),$A934,"")</f>
        <v/>
      </c>
    </row>
    <row r="935">
      <c r="A935" s="25" t="inlineStr">
        <is>
          <t>marketingemail_subcategory</t>
        </is>
      </c>
      <c r="B935" s="29" t="inlineStr">
        <is>
          <t>(Deprecated) subcategory · TEXT · HubSpot marketingemail</t>
        </is>
      </c>
      <c r="C935" s="26" t="n"/>
      <c r="D935" s="27">
        <f>IF(AND($C935="x",$A935&lt;&gt;""),$A935,"")</f>
        <v/>
      </c>
    </row>
    <row r="936">
      <c r="A936" s="25" t="inlineStr">
        <is>
          <t>marketingemail_subject</t>
        </is>
      </c>
      <c r="B936" s="29" t="inlineStr">
        <is>
          <t>(Deprecated) subject · TEXT · HubSpot marketingemail</t>
        </is>
      </c>
      <c r="C936" s="26" t="n"/>
      <c r="D936" s="27">
        <f>IF(AND($C936="x",$A936&lt;&gt;""),$A936,"")</f>
        <v/>
      </c>
    </row>
    <row r="937">
      <c r="A937" s="25" t="inlineStr">
        <is>
          <t>marketingemail_subscription</t>
        </is>
      </c>
      <c r="B937" s="29" t="inlineStr">
        <is>
          <t>(Deprecated) subscription · TEXT · HubSpot marketingemail</t>
        </is>
      </c>
      <c r="C937" s="26" t="n"/>
      <c r="D937" s="27">
        <f>IF(AND($C937="x",$A937&lt;&gt;""),$A937,"")</f>
        <v/>
      </c>
    </row>
    <row r="938">
      <c r="A938" s="25" t="inlineStr">
        <is>
          <t>marketingemail_subscriptionname</t>
        </is>
      </c>
      <c r="B938" s="29" t="inlineStr">
        <is>
          <t>(Deprecated) subscriptionName · TEXT · HubSpot marketingemail</t>
        </is>
      </c>
      <c r="C938" s="26" t="n"/>
      <c r="D938" s="27">
        <f>IF(AND($C938="x",$A938&lt;&gt;""),$A938,"")</f>
        <v/>
      </c>
    </row>
    <row r="939">
      <c r="A939" s="25" t="inlineStr">
        <is>
          <t>marketingemail_teamperms</t>
        </is>
      </c>
      <c r="B939" s="29" t="inlineStr">
        <is>
          <t>(Deprecated) teamPerms · TEXT · HubSpot marketingemail</t>
        </is>
      </c>
      <c r="C939" s="26" t="n"/>
      <c r="D939" s="27">
        <f>IF(AND($C939="x",$A939&lt;&gt;""),$A939,"")</f>
        <v/>
      </c>
    </row>
    <row r="940">
      <c r="A940" s="25" t="inlineStr">
        <is>
          <t>marketingemail_templatepath</t>
        </is>
      </c>
      <c r="B940" s="29" t="inlineStr">
        <is>
          <t>(Deprecated) templatePath · TEXT · HubSpot marketingemail</t>
        </is>
      </c>
      <c r="C940" s="26" t="n"/>
      <c r="D940" s="27">
        <f>IF(AND($C940="x",$A940&lt;&gt;""),$A940,"")</f>
        <v/>
      </c>
    </row>
    <row r="941">
      <c r="A941" s="25" t="inlineStr">
        <is>
          <t>marketingemail_transactional</t>
        </is>
      </c>
      <c r="B941" s="29" t="inlineStr">
        <is>
          <t>(Deprecated) transactional · TEXT · HubSpot marketingemail</t>
        </is>
      </c>
      <c r="C941" s="26" t="n"/>
      <c r="D941" s="27">
        <f>IF(AND($C941="x",$A941&lt;&gt;""),$A941,"")</f>
        <v/>
      </c>
    </row>
    <row r="942">
      <c r="A942" s="25" t="inlineStr">
        <is>
          <t>marketingemail_translations</t>
        </is>
      </c>
      <c r="B942" s="29" t="inlineStr">
        <is>
          <t>(Deprecated) translations · TEXT · HubSpot marketingemail</t>
        </is>
      </c>
      <c r="C942" s="26" t="n"/>
      <c r="D942" s="27">
        <f>IF(AND($C942="x",$A942&lt;&gt;""),$A942,"")</f>
        <v/>
      </c>
    </row>
    <row r="943">
      <c r="A943" s="25" t="inlineStr">
        <is>
          <t>marketingemail_unpublishedat</t>
        </is>
      </c>
      <c r="B943" s="29" t="inlineStr">
        <is>
          <t>(Deprecated) unpublishedAt · TEXT · HubSpot marketingemail</t>
        </is>
      </c>
      <c r="C943" s="26" t="n"/>
      <c r="D943" s="27">
        <f>IF(AND($C943="x",$A943&lt;&gt;""),$A943,"")</f>
        <v/>
      </c>
    </row>
    <row r="944">
      <c r="A944" s="25" t="inlineStr">
        <is>
          <t>marketingemail_updated</t>
        </is>
      </c>
      <c r="B944" s="29" t="inlineStr">
        <is>
          <t>(Deprecated) updated · TIMESTAMP · HubSpot marketingemail</t>
        </is>
      </c>
      <c r="C944" s="26" t="n"/>
      <c r="D944" s="27">
        <f>IF(AND($C944="x",$A944&lt;&gt;""),$A944,"")</f>
        <v/>
      </c>
    </row>
    <row r="945">
      <c r="A945" s="25" t="inlineStr">
        <is>
          <t>marketingemail_updatedbyid</t>
        </is>
      </c>
      <c r="B945" s="29" t="inlineStr">
        <is>
          <t>(Deprecated) updatedById · TEXT · HubSpot marketingemail</t>
        </is>
      </c>
      <c r="C945" s="26" t="n"/>
      <c r="D945" s="27">
        <f>IF(AND($C945="x",$A945&lt;&gt;""),$A945,"")</f>
        <v/>
      </c>
    </row>
    <row r="946">
      <c r="A946" s="25" t="inlineStr">
        <is>
          <t>marketingemail_url</t>
        </is>
      </c>
      <c r="B946" s="29" t="inlineStr">
        <is>
          <t>(Deprecated) url · TEXT · HubSpot marketingemail</t>
        </is>
      </c>
      <c r="C946" s="26" t="n"/>
      <c r="D946" s="27">
        <f>IF(AND($C946="x",$A946&lt;&gt;""),$A946,"")</f>
        <v/>
      </c>
    </row>
    <row r="947">
      <c r="A947" s="25" t="inlineStr">
        <is>
          <t>marketingemail_userperms</t>
        </is>
      </c>
      <c r="B947" s="29" t="inlineStr">
        <is>
          <t>(Deprecated) userPerms · TEXT · HubSpot marketingemail</t>
        </is>
      </c>
      <c r="C947" s="26" t="n"/>
      <c r="D947" s="27">
        <f>IF(AND($C947="x",$A947&lt;&gt;""),$A947,"")</f>
        <v/>
      </c>
    </row>
    <row r="948">
      <c r="A948" s="25" t="inlineStr">
        <is>
          <t>marketingemail_userssheadlineassubject</t>
        </is>
      </c>
      <c r="B948" s="29" t="inlineStr">
        <is>
          <t>(Deprecated) useRssHeadlineAsSubject · TEXT · HubSpot marketingemail</t>
        </is>
      </c>
      <c r="C948" s="26" t="n"/>
      <c r="D948" s="27">
        <f>IF(AND($C948="x",$A948&lt;&gt;""),$A948,"")</f>
        <v/>
      </c>
    </row>
    <row r="949">
      <c r="A949" s="25" t="inlineStr">
        <is>
          <t>marketingemail_vidsexcluded</t>
        </is>
      </c>
      <c r="B949" s="29" t="inlineStr">
        <is>
          <t>(Deprecated) vidsExcluded · TEXT · HubSpot marketingemail</t>
        </is>
      </c>
      <c r="C949" s="26" t="n"/>
      <c r="D949" s="27">
        <f>IF(AND($C949="x",$A949&lt;&gt;""),$A949,"")</f>
        <v/>
      </c>
    </row>
    <row r="950">
      <c r="A950" s="25" t="inlineStr">
        <is>
          <t>marketingemail_vidsincluded</t>
        </is>
      </c>
      <c r="B950" s="29" t="inlineStr">
        <is>
          <t>(Deprecated) vidsIncluded · TEXT · HubSpot marketingemail</t>
        </is>
      </c>
      <c r="C950" s="26" t="n"/>
      <c r="D950" s="27">
        <f>IF(AND($C950="x",$A950&lt;&gt;""),$A950,"")</f>
        <v/>
      </c>
    </row>
    <row r="951">
      <c r="A951" s="25" t="inlineStr">
        <is>
          <t>marketingemail_visibletoall</t>
        </is>
      </c>
      <c r="B951" s="29" t="inlineStr">
        <is>
          <t>(Deprecated) visibleToAll · TEXT · HubSpot marketingemail</t>
        </is>
      </c>
      <c r="C951" s="26" t="n"/>
      <c r="D951" s="27">
        <f>IF(AND($C951="x",$A951&lt;&gt;""),$A951,"")</f>
        <v/>
      </c>
    </row>
    <row r="952">
      <c r="A952" s="25" t="inlineStr">
        <is>
          <t>meetings_count</t>
        </is>
      </c>
      <c r="B952" s="29" t="inlineStr">
        <is>
          <t>Meetings count · NUMERIC · HubSpot meetings</t>
        </is>
      </c>
      <c r="C952" s="26" t="n"/>
      <c r="D952" s="27">
        <f>IF(AND($C952="x",$A952&lt;&gt;""),$A952,"")</f>
        <v/>
      </c>
    </row>
    <row r="953">
      <c r="A953" s="25" t="inlineStr">
        <is>
          <t>meetings_hs_activity_type</t>
        </is>
      </c>
      <c r="B953" s="29" t="inlineStr">
        <is>
          <t>Meetings Hubspot Activity Type · TEXT · HubSpot meetings</t>
        </is>
      </c>
      <c r="C953" s="26" t="n"/>
      <c r="D953" s="27">
        <f>IF(AND($C953="x",$A953&lt;&gt;""),$A953,"")</f>
        <v/>
      </c>
    </row>
    <row r="954">
      <c r="A954" s="25" t="inlineStr">
        <is>
          <t>meetings_hs_attachment_ids</t>
        </is>
      </c>
      <c r="B954" s="29" t="inlineStr">
        <is>
          <t>Meetings Hubspot Attachment Ids · TEXT · HubSpot meetings</t>
        </is>
      </c>
      <c r="C954" s="26" t="n"/>
      <c r="D954" s="27">
        <f>IF(AND($C954="x",$A954&lt;&gt;""),$A954,"")</f>
        <v/>
      </c>
    </row>
    <row r="955">
      <c r="A955" s="25" t="inlineStr">
        <is>
          <t>meetings_hs_createdate</t>
        </is>
      </c>
      <c r="B955" s="29" t="inlineStr">
        <is>
          <t>Meetings Create Date · TIMESTAMP · HubSpot meetings</t>
        </is>
      </c>
      <c r="C955" s="26" t="n"/>
      <c r="D955" s="27">
        <f>IF(AND($C955="x",$A955&lt;&gt;""),$A955,"")</f>
        <v/>
      </c>
    </row>
    <row r="956">
      <c r="A956" s="25" t="inlineStr">
        <is>
          <t>meetings_hs_internal_meeting_notes</t>
        </is>
      </c>
      <c r="B956" s="29" t="inlineStr">
        <is>
          <t>Meetings Hubspot Internal Meeting Notes · TEXT · HubSpot meetings</t>
        </is>
      </c>
      <c r="C956" s="26" t="n"/>
      <c r="D956" s="27">
        <f>IF(AND($C956="x",$A956&lt;&gt;""),$A956,"")</f>
        <v/>
      </c>
    </row>
    <row r="957">
      <c r="A957" s="25" t="inlineStr">
        <is>
          <t>meetings_hs_meeting_body</t>
        </is>
      </c>
      <c r="B957" s="29" t="inlineStr">
        <is>
          <t>Meetings Hubspot Meeting Body · TEXT · HubSpot meetings</t>
        </is>
      </c>
      <c r="C957" s="26" t="n"/>
      <c r="D957" s="27">
        <f>IF(AND($C957="x",$A957&lt;&gt;""),$A957,"")</f>
        <v/>
      </c>
    </row>
    <row r="958">
      <c r="A958" s="25" t="inlineStr">
        <is>
          <t>meetings_hs_meeting_end_time</t>
        </is>
      </c>
      <c r="B958" s="29" t="inlineStr">
        <is>
          <t>Meetings Hubspot Meeting End Time · TIMESTAMP · HubSpot meetings</t>
        </is>
      </c>
      <c r="C958" s="26" t="n"/>
      <c r="D958" s="27">
        <f>IF(AND($C958="x",$A958&lt;&gt;""),$A958,"")</f>
        <v/>
      </c>
    </row>
    <row r="959">
      <c r="A959" s="25" t="inlineStr">
        <is>
          <t>meetings_hs_meeting_external_url</t>
        </is>
      </c>
      <c r="B959" s="29" t="inlineStr">
        <is>
          <t>Meetings Hubspot Meeting External URL · TEXT · HubSpot meetings</t>
        </is>
      </c>
      <c r="C959" s="26" t="n"/>
      <c r="D959" s="27">
        <f>IF(AND($C959="x",$A959&lt;&gt;""),$A959,"")</f>
        <v/>
      </c>
    </row>
    <row r="960">
      <c r="A960" s="25" t="inlineStr">
        <is>
          <t>meetings_hs_meeting_location</t>
        </is>
      </c>
      <c r="B960" s="29" t="inlineStr">
        <is>
          <t>Meetings Hubspot Meeting Location · TEXT · HubSpot meetings</t>
        </is>
      </c>
      <c r="C960" s="26" t="n"/>
      <c r="D960" s="27">
        <f>IF(AND($C960="x",$A960&lt;&gt;""),$A960,"")</f>
        <v/>
      </c>
    </row>
    <row r="961">
      <c r="A961" s="25" t="inlineStr">
        <is>
          <t>meetings_hs_meeting_start_time</t>
        </is>
      </c>
      <c r="B961" s="29" t="inlineStr">
        <is>
          <t>Meetings Hubspot Meeting Start Time · TIMESTAMP · HubSpot meetings</t>
        </is>
      </c>
      <c r="C961" s="26" t="n"/>
      <c r="D961" s="27">
        <f>IF(AND($C961="x",$A961&lt;&gt;""),$A961,"")</f>
        <v/>
      </c>
    </row>
    <row r="962">
      <c r="A962" s="25" t="inlineStr">
        <is>
          <t>meetings_hs_meeting_title</t>
        </is>
      </c>
      <c r="B962" s="29" t="inlineStr">
        <is>
          <t>Meetings Hs Meeting Title · TEXT · HubSpot meetings</t>
        </is>
      </c>
      <c r="C962" s="26" t="n"/>
      <c r="D962" s="27">
        <f>IF(AND($C962="x",$A962&lt;&gt;""),$A962,"")</f>
        <v/>
      </c>
    </row>
    <row r="963">
      <c r="A963" s="25" t="inlineStr">
        <is>
          <t>meetings_hs_object_id</t>
        </is>
      </c>
      <c r="B963" s="29" t="inlineStr">
        <is>
          <t>Meeting ID (Hubspot) · TEXT · HubSpot meetings</t>
        </is>
      </c>
      <c r="C963" s="26" t="n"/>
      <c r="D963" s="27">
        <f>IF(AND($C963="x",$A963&lt;&gt;""),$A963,"")</f>
        <v/>
      </c>
    </row>
    <row r="964">
      <c r="A964" s="25" t="inlineStr">
        <is>
          <t>meetings_hs_timestamp</t>
        </is>
      </c>
      <c r="B964" s="29" t="inlineStr">
        <is>
          <t>Meetings Hs Timestamp · TIMESTAMP · HubSpot meetings</t>
        </is>
      </c>
      <c r="C964" s="26" t="n"/>
      <c r="D964" s="27">
        <f>IF(AND($C964="x",$A964&lt;&gt;""),$A964,"")</f>
        <v/>
      </c>
    </row>
    <row r="965">
      <c r="A965" s="25" t="inlineStr">
        <is>
          <t>meetings_hubspot_owner_id</t>
        </is>
      </c>
      <c r="B965" s="29" t="inlineStr">
        <is>
          <t>Meetings Hubspot Owner Id · TEXT · HubSpot meetings</t>
        </is>
      </c>
      <c r="C965" s="26" t="n"/>
      <c r="D965" s="27">
        <f>IF(AND($C965="x",$A965&lt;&gt;""),$A965,"")</f>
        <v/>
      </c>
    </row>
    <row r="966">
      <c r="A966" s="25" t="inlineStr">
        <is>
          <t>account_id</t>
        </is>
      </c>
      <c r="B966" s="29" t="inlineStr">
        <is>
          <t>Account ID · TEXT · HubSpot other</t>
        </is>
      </c>
      <c r="C966" s="26" t="n"/>
      <c r="D966" s="27">
        <f>IF(AND($C966="x",$A966&lt;&gt;""),$A966,"")</f>
        <v/>
      </c>
    </row>
    <row r="967">
      <c r="A967" s="25" t="inlineStr">
        <is>
          <t>account_name</t>
        </is>
      </c>
      <c r="B967" s="29" t="inlineStr">
        <is>
          <t>Account Name · TEXT · HubSpot other</t>
        </is>
      </c>
      <c r="C967" s="26" t="n"/>
      <c r="D967" s="27">
        <f>IF(AND($C967="x",$A967&lt;&gt;""),$A967,"")</f>
        <v/>
      </c>
    </row>
    <row r="968">
      <c r="A968" s="25" t="inlineStr">
        <is>
          <t>channels_id</t>
        </is>
      </c>
      <c r="B968" s="29" t="inlineStr">
        <is>
          <t>Channel's ID · TEXT · HubSpot other</t>
        </is>
      </c>
      <c r="C968" s="26" t="n"/>
      <c r="D968" s="27">
        <f>IF(AND($C968="x",$A968&lt;&gt;""),$A968,"")</f>
        <v/>
      </c>
    </row>
    <row r="969">
      <c r="A969" s="25" t="inlineStr">
        <is>
          <t>channels_name</t>
        </is>
      </c>
      <c r="B969" s="29" t="inlineStr">
        <is>
          <t>Channel's Name · TEXT · HubSpot other</t>
        </is>
      </c>
      <c r="C969" s="26" t="n"/>
      <c r="D969" s="27">
        <f>IF(AND($C969="x",$A969&lt;&gt;""),$A969,"")</f>
        <v/>
      </c>
    </row>
    <row r="970">
      <c r="A970" s="25" t="inlineStr">
        <is>
          <t>customfield_hs_createdate</t>
        </is>
      </c>
      <c r="B970" s="29" t="inlineStr">
        <is>
          <t>Custom Field Modified Date · TIMESTAMP · HubSpot other</t>
        </is>
      </c>
      <c r="C970" s="26" t="n"/>
      <c r="D970" s="27">
        <f>IF(AND($C970="x",$A970&lt;&gt;""),$A970,"")</f>
        <v/>
      </c>
    </row>
    <row r="971">
      <c r="A971" s="25" t="inlineStr">
        <is>
          <t>customfield_hs_lastmodifieddate</t>
        </is>
      </c>
      <c r="B971" s="29" t="inlineStr">
        <is>
          <t>Custom Field Last Modified Date · TIMESTAMP · HubSpot other</t>
        </is>
      </c>
      <c r="C971" s="26" t="n"/>
      <c r="D971" s="27">
        <f>IF(AND($C971="x",$A971&lt;&gt;""),$A971,"")</f>
        <v/>
      </c>
    </row>
    <row r="972">
      <c r="A972" s="25" t="inlineStr">
        <is>
          <t>data_fetched_at</t>
        </is>
      </c>
      <c r="B972" s="29" t="inlineStr">
        <is>
          <t>Data fetched at · TIMESTAMP · HubSpot other</t>
        </is>
      </c>
      <c r="C972" s="26" t="n"/>
      <c r="D972" s="27">
        <f>IF(AND($C972="x",$A972&lt;&gt;""),$A972,"")</f>
        <v/>
      </c>
    </row>
    <row r="973">
      <c r="A973" s="25" t="inlineStr">
        <is>
          <t>datasource</t>
        </is>
      </c>
      <c r="B973" s="29" t="inlineStr">
        <is>
          <t>Data Source · TEXT · HubSpot other</t>
        </is>
      </c>
      <c r="C973" s="26" t="n"/>
      <c r="D973" s="27">
        <f>IF(AND($C973="x",$A973&lt;&gt;""),$A973,"")</f>
        <v/>
      </c>
    </row>
    <row r="974">
      <c r="A974" s="25" t="inlineStr">
        <is>
          <t>date</t>
        </is>
      </c>
      <c r="B974" s="29" t="inlineStr">
        <is>
          <t>Date · DATE · HubSpot other</t>
        </is>
      </c>
      <c r="C974" s="26" t="n"/>
      <c r="D974" s="27">
        <f>IF(AND($C974="x",$A974&lt;&gt;""),$A974,"")</f>
        <v/>
      </c>
    </row>
    <row r="975">
      <c r="A975" s="25" t="inlineStr">
        <is>
          <t>day_of_month</t>
        </is>
      </c>
      <c r="B975" s="29" t="inlineStr">
        <is>
          <t>Day of month · TEXT · HubSpot other</t>
        </is>
      </c>
      <c r="C975" s="26" t="n"/>
      <c r="D975" s="27">
        <f>IF(AND($C975="x",$A975&lt;&gt;""),$A975,"")</f>
        <v/>
      </c>
    </row>
    <row r="976">
      <c r="A976" s="25" t="inlineStr">
        <is>
          <t>month</t>
        </is>
      </c>
      <c r="B976" s="29" t="inlineStr">
        <is>
          <t>Month · TEXT · HubSpot other</t>
        </is>
      </c>
      <c r="C976" s="26" t="n"/>
      <c r="D976" s="27">
        <f>IF(AND($C976="x",$A976&lt;&gt;""),$A976,"")</f>
        <v/>
      </c>
    </row>
    <row r="977">
      <c r="A977" s="25" t="inlineStr">
        <is>
          <t>now</t>
        </is>
      </c>
      <c r="B977" s="29" t="inlineStr">
        <is>
          <t>Now · TIMESTAMP · HubSpot other</t>
        </is>
      </c>
      <c r="C977" s="26" t="n"/>
      <c r="D977" s="27">
        <f>IF(AND($C977="x",$A977&lt;&gt;""),$A977,"")</f>
        <v/>
      </c>
    </row>
    <row r="978">
      <c r="A978" s="25" t="inlineStr">
        <is>
          <t>source</t>
        </is>
      </c>
      <c r="B978" s="29" t="inlineStr">
        <is>
          <t>Source · TEXT · HubSpot other</t>
        </is>
      </c>
      <c r="C978" s="26" t="n"/>
      <c r="D978" s="27">
        <f>IF(AND($C978="x",$A978&lt;&gt;""),$A978,"")</f>
        <v/>
      </c>
    </row>
    <row r="979">
      <c r="A979" s="25" t="inlineStr">
        <is>
          <t>today</t>
        </is>
      </c>
      <c r="B979" s="29" t="inlineStr">
        <is>
          <t>Today · DATE · HubSpot other</t>
        </is>
      </c>
      <c r="C979" s="26" t="n"/>
      <c r="D979" s="27">
        <f>IF(AND($C979="x",$A979&lt;&gt;""),$A979,"")</f>
        <v/>
      </c>
    </row>
    <row r="980">
      <c r="A980" s="25" t="inlineStr">
        <is>
          <t>week</t>
        </is>
      </c>
      <c r="B980" s="29" t="inlineStr">
        <is>
          <t>Week · TEXT · HubSpot other</t>
        </is>
      </c>
      <c r="C980" s="26" t="n"/>
      <c r="D980" s="27">
        <f>IF(AND($C980="x",$A980&lt;&gt;""),$A980,"")</f>
        <v/>
      </c>
    </row>
    <row r="981">
      <c r="A981" s="25" t="inlineStr">
        <is>
          <t>week_day</t>
        </is>
      </c>
      <c r="B981" s="29" t="inlineStr">
        <is>
          <t>Day of week and day number · TEXT · HubSpot other</t>
        </is>
      </c>
      <c r="C981" s="26" t="n"/>
      <c r="D981" s="27">
        <f>IF(AND($C981="x",$A981&lt;&gt;""),$A981,"")</f>
        <v/>
      </c>
    </row>
    <row r="982">
      <c r="A982" s="25" t="inlineStr">
        <is>
          <t>week_day_iso</t>
        </is>
      </c>
      <c r="B982" s="29" t="inlineStr">
        <is>
          <t>Day of week and day number, ISO · TEXT · HubSpot other</t>
        </is>
      </c>
      <c r="C982" s="26" t="n"/>
      <c r="D982" s="27">
        <f>IF(AND($C982="x",$A982&lt;&gt;""),$A982,"")</f>
        <v/>
      </c>
    </row>
    <row r="983">
      <c r="A983" s="25" t="inlineStr">
        <is>
          <t>week_iso</t>
        </is>
      </c>
      <c r="B983" s="29" t="inlineStr">
        <is>
          <t>Week ISO · TEXT · HubSpot other</t>
        </is>
      </c>
      <c r="C983" s="26" t="n"/>
      <c r="D983" s="27">
        <f>IF(AND($C983="x",$A983&lt;&gt;""),$A983,"")</f>
        <v/>
      </c>
    </row>
    <row r="984">
      <c r="A984" s="25" t="inlineStr">
        <is>
          <t>year</t>
        </is>
      </c>
      <c r="B984" s="29" t="inlineStr">
        <is>
          <t>Year · TEXT · HubSpot other</t>
        </is>
      </c>
      <c r="C984" s="26" t="n"/>
      <c r="D984" s="27">
        <f>IF(AND($C984="x",$A984&lt;&gt;""),$A984,"")</f>
        <v/>
      </c>
    </row>
    <row r="985">
      <c r="A985" s="25" t="inlineStr">
        <is>
          <t>year_month</t>
        </is>
      </c>
      <c r="B985" s="29" t="inlineStr">
        <is>
          <t>Yearmonth · TEXT · HubSpot other</t>
        </is>
      </c>
      <c r="C985" s="26" t="n"/>
      <c r="D985" s="27">
        <f>IF(AND($C985="x",$A985&lt;&gt;""),$A985,"")</f>
        <v/>
      </c>
    </row>
    <row r="986">
      <c r="A986" s="25" t="inlineStr">
        <is>
          <t>year_month_name</t>
        </is>
      </c>
      <c r="B986" s="29" t="inlineStr">
        <is>
          <t>Year month name · TEXT · HubSpot other</t>
        </is>
      </c>
      <c r="C986" s="26" t="n"/>
      <c r="D986" s="27">
        <f>IF(AND($C986="x",$A986&lt;&gt;""),$A986,"")</f>
        <v/>
      </c>
    </row>
    <row r="987">
      <c r="A987" s="25" t="inlineStr">
        <is>
          <t>year_of_week</t>
        </is>
      </c>
      <c r="B987" s="29" t="inlineStr">
        <is>
          <t>Year of week · TEXT · HubSpot other</t>
        </is>
      </c>
      <c r="C987" s="26" t="n"/>
      <c r="D987" s="27">
        <f>IF(AND($C987="x",$A987&lt;&gt;""),$A987,"")</f>
        <v/>
      </c>
    </row>
    <row r="988">
      <c r="A988" s="25" t="inlineStr">
        <is>
          <t>year_of_week_iso</t>
        </is>
      </c>
      <c r="B988" s="29" t="inlineStr">
        <is>
          <t>Year of week, ISO · TEXT · HubSpot other</t>
        </is>
      </c>
      <c r="C988" s="26" t="n"/>
      <c r="D988" s="27">
        <f>IF(AND($C988="x",$A988&lt;&gt;""),$A988,"")</f>
        <v/>
      </c>
    </row>
    <row r="989">
      <c r="A989" s="25" t="inlineStr">
        <is>
          <t>year_week</t>
        </is>
      </c>
      <c r="B989" s="29" t="inlineStr">
        <is>
          <t>Year week · TEXT · HubSpot other</t>
        </is>
      </c>
      <c r="C989" s="26" t="n"/>
      <c r="D989" s="27">
        <f>IF(AND($C989="x",$A989&lt;&gt;""),$A989,"")</f>
        <v/>
      </c>
    </row>
    <row r="990">
      <c r="A990" s="25" t="inlineStr">
        <is>
          <t>year_week_iso</t>
        </is>
      </c>
      <c r="B990" s="29" t="inlineStr">
        <is>
          <t>Year week ISO · TEXT · HubSpot other</t>
        </is>
      </c>
      <c r="C990" s="26" t="n"/>
      <c r="D990" s="27">
        <f>IF(AND($C990="x",$A990&lt;&gt;""),$A990,"")</f>
        <v/>
      </c>
    </row>
    <row r="991">
      <c r="A991" s="25" t="inlineStr">
        <is>
          <t>owner_archived</t>
        </is>
      </c>
      <c r="B991" s="29" t="inlineStr">
        <is>
          <t>Owner Archived · TEXT · HubSpot owner</t>
        </is>
      </c>
      <c r="C991" s="26" t="n"/>
      <c r="D991" s="27">
        <f>IF(AND($C991="x",$A991&lt;&gt;""),$A991,"")</f>
        <v/>
      </c>
    </row>
    <row r="992">
      <c r="A992" s="25" t="inlineStr">
        <is>
          <t>owner_count</t>
        </is>
      </c>
      <c r="B992" s="29" t="inlineStr">
        <is>
          <t>Owner count · NUMERIC · HubSpot owner</t>
        </is>
      </c>
      <c r="C992" s="26" t="n"/>
      <c r="D992" s="27">
        <f>IF(AND($C992="x",$A992&lt;&gt;""),$A992,"")</f>
        <v/>
      </c>
    </row>
    <row r="993">
      <c r="A993" s="25" t="inlineStr">
        <is>
          <t>owner_created_at</t>
        </is>
      </c>
      <c r="B993" s="29" t="inlineStr">
        <is>
          <t>Owner Created At · TIMESTAMP · HubSpot owner</t>
        </is>
      </c>
      <c r="C993" s="26" t="n"/>
      <c r="D993" s="27">
        <f>IF(AND($C993="x",$A993&lt;&gt;""),$A993,"")</f>
        <v/>
      </c>
    </row>
    <row r="994">
      <c r="A994" s="25" t="inlineStr">
        <is>
          <t>owner_email</t>
        </is>
      </c>
      <c r="B994" s="29" t="inlineStr">
        <is>
          <t>Owner Email · TEXT · HubSpot owner</t>
        </is>
      </c>
      <c r="C994" s="26" t="n"/>
      <c r="D994" s="27">
        <f>IF(AND($C994="x",$A994&lt;&gt;""),$A994,"")</f>
        <v/>
      </c>
    </row>
    <row r="995">
      <c r="A995" s="25" t="inlineStr">
        <is>
          <t>owner_first_name</t>
        </is>
      </c>
      <c r="B995" s="29" t="inlineStr">
        <is>
          <t>Owner First Name · TEXT · HubSpot owner</t>
        </is>
      </c>
      <c r="C995" s="26" t="n"/>
      <c r="D995" s="27">
        <f>IF(AND($C995="x",$A995&lt;&gt;""),$A995,"")</f>
        <v/>
      </c>
    </row>
    <row r="996">
      <c r="A996" s="25" t="inlineStr">
        <is>
          <t>owner_last_name</t>
        </is>
      </c>
      <c r="B996" s="29" t="inlineStr">
        <is>
          <t>Owner Last Name · TEXT · HubSpot owner</t>
        </is>
      </c>
      <c r="C996" s="26" t="n"/>
      <c r="D996" s="27">
        <f>IF(AND($C996="x",$A996&lt;&gt;""),$A996,"")</f>
        <v/>
      </c>
    </row>
    <row r="997">
      <c r="A997" s="25" t="inlineStr">
        <is>
          <t>owner_owner_id</t>
        </is>
      </c>
      <c r="B997" s="29" t="inlineStr">
        <is>
          <t>Owner Id · TEXT · HubSpot owner</t>
        </is>
      </c>
      <c r="C997" s="26" t="n"/>
      <c r="D997" s="27">
        <f>IF(AND($C997="x",$A997&lt;&gt;""),$A997,"")</f>
        <v/>
      </c>
    </row>
    <row r="998">
      <c r="A998" s="25" t="inlineStr">
        <is>
          <t>owner_updated_at</t>
        </is>
      </c>
      <c r="B998" s="29" t="inlineStr">
        <is>
          <t>Owner Updated At · TIMESTAMP · HubSpot owner</t>
        </is>
      </c>
      <c r="C998" s="26" t="n"/>
      <c r="D998" s="27">
        <f>IF(AND($C998="x",$A998&lt;&gt;""),$A998,"")</f>
        <v/>
      </c>
    </row>
    <row r="999">
      <c r="A999" s="25" t="inlineStr">
        <is>
          <t>owner_user_id</t>
        </is>
      </c>
      <c r="B999" s="29" t="inlineStr">
        <is>
          <t>Owner User Id · TEXT · HubSpot owner</t>
        </is>
      </c>
      <c r="C999" s="26" t="n"/>
      <c r="D999" s="27">
        <f>IF(AND($C999="x",$A999&lt;&gt;""),$A999,"")</f>
        <v/>
      </c>
    </row>
    <row r="1000">
      <c r="A1000" s="25" t="inlineStr">
        <is>
          <t>pipeline_count</t>
        </is>
      </c>
      <c r="B1000" s="29" t="inlineStr">
        <is>
          <t>Pipeline count · NUMERIC · HubSpot pipeline</t>
        </is>
      </c>
      <c r="C1000" s="26" t="n"/>
      <c r="D1000" s="27">
        <f>IF(AND($C1000="x",$A1000&lt;&gt;""),$A1000,"")</f>
        <v/>
      </c>
    </row>
    <row r="1001">
      <c r="A1001" s="25" t="inlineStr">
        <is>
          <t>pipeline_id</t>
        </is>
      </c>
      <c r="B1001" s="29" t="inlineStr">
        <is>
          <t>Pipeline ID · TEXT · HubSpot pipeline</t>
        </is>
      </c>
      <c r="C1001" s="26" t="n"/>
      <c r="D1001" s="27">
        <f>IF(AND($C1001="x",$A1001&lt;&gt;""),$A1001,"")</f>
        <v/>
      </c>
    </row>
    <row r="1002">
      <c r="A1002" s="25" t="inlineStr">
        <is>
          <t>pipeline_name</t>
        </is>
      </c>
      <c r="B1002" s="29" t="inlineStr">
        <is>
          <t>Pipeline Name · TEXT · HubSpot pipeline</t>
        </is>
      </c>
      <c r="C1002" s="26" t="n"/>
      <c r="D1002" s="27">
        <f>IF(AND($C1002="x",$A1002&lt;&gt;""),$A1002,"")</f>
        <v/>
      </c>
    </row>
    <row r="1003">
      <c r="A1003" s="25" t="inlineStr">
        <is>
          <t>pipeline_stage_created_at</t>
        </is>
      </c>
      <c r="B1003" s="29" t="inlineStr">
        <is>
          <t>Pipeline Stage Created Date · TIMESTAMP · HubSpot pipeline</t>
        </is>
      </c>
      <c r="C1003" s="26" t="n"/>
      <c r="D1003" s="27">
        <f>IF(AND($C1003="x",$A1003&lt;&gt;""),$A1003,"")</f>
        <v/>
      </c>
    </row>
    <row r="1004">
      <c r="A1004" s="25" t="inlineStr">
        <is>
          <t>pipeline_stage_display_order</t>
        </is>
      </c>
      <c r="B1004" s="29" t="inlineStr">
        <is>
          <t>Pipeline Stage Display Order Number · NUMERIC · HubSpot pipeline</t>
        </is>
      </c>
      <c r="C1004" s="26" t="n"/>
      <c r="D1004" s="27">
        <f>IF(AND($C1004="x",$A1004&lt;&gt;""),$A1004,"")</f>
        <v/>
      </c>
    </row>
    <row r="1005">
      <c r="A1005" s="25" t="inlineStr">
        <is>
          <t>pipeline_stage_id</t>
        </is>
      </c>
      <c r="B1005" s="29" t="inlineStr">
        <is>
          <t>Pipeline Stage ID · TEXT · HubSpot pipeline</t>
        </is>
      </c>
      <c r="C1005" s="26" t="n"/>
      <c r="D1005" s="27">
        <f>IF(AND($C1005="x",$A1005&lt;&gt;""),$A1005,"")</f>
        <v/>
      </c>
    </row>
    <row r="1006">
      <c r="A1006" s="25" t="inlineStr">
        <is>
          <t>pipeline_stage_is_archived</t>
        </is>
      </c>
      <c r="B1006" s="29" t="inlineStr">
        <is>
          <t>Pipeline Is Stage Archived · BOOLEAN · HubSpot pipeline</t>
        </is>
      </c>
      <c r="C1006" s="26" t="n"/>
      <c r="D1006" s="27">
        <f>IF(AND($C1006="x",$A1006&lt;&gt;""),$A1006,"")</f>
        <v/>
      </c>
    </row>
    <row r="1007">
      <c r="A1007" s="25" t="inlineStr">
        <is>
          <t>pipeline_stage_is_closed</t>
        </is>
      </c>
      <c r="B1007" s="29" t="inlineStr">
        <is>
          <t>Pipeline Is Closed · BOOLEAN · HubSpot pipeline</t>
        </is>
      </c>
      <c r="C1007" s="26" t="n"/>
      <c r="D1007" s="27">
        <f>IF(AND($C1007="x",$A1007&lt;&gt;""),$A1007,"")</f>
        <v/>
      </c>
    </row>
    <row r="1008">
      <c r="A1008" s="25" t="inlineStr">
        <is>
          <t>pipeline_stage_name</t>
        </is>
      </c>
      <c r="B1008" s="29" t="inlineStr">
        <is>
          <t>Pipeline Stage Name · TEXT · HubSpot pipeline</t>
        </is>
      </c>
      <c r="C1008" s="26" t="n"/>
      <c r="D1008" s="27">
        <f>IF(AND($C1008="x",$A1008&lt;&gt;""),$A1008,"")</f>
        <v/>
      </c>
    </row>
    <row r="1009">
      <c r="A1009" s="25" t="inlineStr">
        <is>
          <t>pipeline_stage_probability</t>
        </is>
      </c>
      <c r="B1009" s="29" t="inlineStr">
        <is>
          <t>Pipeline Probablity · TEXT · HubSpot pipeline</t>
        </is>
      </c>
      <c r="C1009" s="26" t="n"/>
      <c r="D1009" s="27">
        <f>IF(AND($C1009="x",$A1009&lt;&gt;""),$A1009,"")</f>
        <v/>
      </c>
    </row>
    <row r="1010">
      <c r="A1010" s="25" t="inlineStr">
        <is>
          <t>pipeline_stage_updated_at</t>
        </is>
      </c>
      <c r="B1010" s="29" t="inlineStr">
        <is>
          <t>Pipeline Stage Last Modified Date · TIMESTAMP · HubSpot pipeline</t>
        </is>
      </c>
      <c r="C1010" s="26" t="n"/>
      <c r="D1010" s="27">
        <f>IF(AND($C1010="x",$A1010&lt;&gt;""),$A1010,"")</f>
        <v/>
      </c>
    </row>
    <row r="1011">
      <c r="A1011" s="25" t="inlineStr">
        <is>
          <t>tickets_closed_date</t>
        </is>
      </c>
      <c r="B1011" s="29" t="inlineStr">
        <is>
          <t>Close date · TIMESTAMP · HubSpot tickets</t>
        </is>
      </c>
      <c r="C1011" s="26" t="n"/>
      <c r="D1011" s="27">
        <f>IF(AND($C1011="x",$A1011&lt;&gt;""),$A1011,"")</f>
        <v/>
      </c>
    </row>
    <row r="1012">
      <c r="A1012" s="25" t="inlineStr">
        <is>
          <t>tickets_content</t>
        </is>
      </c>
      <c r="B1012" s="29" t="inlineStr">
        <is>
          <t>Ticket description · TEXT · HubSpot tickets</t>
        </is>
      </c>
      <c r="C1012" s="26" t="n"/>
      <c r="D1012" s="27">
        <f>IF(AND($C1012="x",$A1012&lt;&gt;""),$A1012,"")</f>
        <v/>
      </c>
    </row>
    <row r="1013">
      <c r="A1013" s="25" t="inlineStr">
        <is>
          <t>tickets_count</t>
        </is>
      </c>
      <c r="B1013" s="29" t="inlineStr">
        <is>
          <t>Tickets count · NUMERIC · HubSpot tickets</t>
        </is>
      </c>
      <c r="C1013" s="26" t="n"/>
      <c r="D1013" s="27">
        <f>IF(AND($C1013="x",$A1013&lt;&gt;""),$A1013,"")</f>
        <v/>
      </c>
    </row>
    <row r="1014">
      <c r="A1014" s="25" t="inlineStr">
        <is>
          <t>tickets_created_by</t>
        </is>
      </c>
      <c r="B1014" s="29" t="inlineStr">
        <is>
          <t>Created by · TEXT · HubSpot tickets</t>
        </is>
      </c>
      <c r="C1014" s="26" t="n"/>
      <c r="D1014" s="27">
        <f>IF(AND($C1014="x",$A1014&lt;&gt;""),$A1014,"")</f>
        <v/>
      </c>
    </row>
    <row r="1015">
      <c r="A1015" s="25" t="inlineStr">
        <is>
          <t>tickets_createdate</t>
        </is>
      </c>
      <c r="B1015" s="29" t="inlineStr">
        <is>
          <t>Create date · TIMESTAMP · HubSpot tickets</t>
        </is>
      </c>
      <c r="C1015" s="26" t="n"/>
      <c r="D1015" s="27">
        <f>IF(AND($C1015="x",$A1015&lt;&gt;""),$A1015,"")</f>
        <v/>
      </c>
    </row>
    <row r="1016">
      <c r="A1016" s="25" t="inlineStr">
        <is>
          <t>tickets_first_agent_reply_date</t>
        </is>
      </c>
      <c r="B1016" s="29" t="inlineStr">
        <is>
          <t>First agent email response date · TIMESTAMP · HubSpot tickets</t>
        </is>
      </c>
      <c r="C1016" s="26" t="n"/>
      <c r="D1016" s="27">
        <f>IF(AND($C1016="x",$A1016&lt;&gt;""),$A1016,"")</f>
        <v/>
      </c>
    </row>
    <row r="1017">
      <c r="A1017" s="25" t="inlineStr">
        <is>
          <t>tickets_hs_all_accessible_team_ids</t>
        </is>
      </c>
      <c r="B1017" s="29" t="inlineStr">
        <is>
          <t>All teams · TEXT · HubSpot tickets</t>
        </is>
      </c>
      <c r="C1017" s="26" t="n"/>
      <c r="D1017" s="27">
        <f>IF(AND($C1017="x",$A1017&lt;&gt;""),$A1017,"")</f>
        <v/>
      </c>
    </row>
    <row r="1018">
      <c r="A1018" s="25" t="inlineStr">
        <is>
          <t>tickets_hs_all_assigned_business_unit_ids</t>
        </is>
      </c>
      <c r="B1018" s="29" t="inlineStr">
        <is>
          <t>Business units · TEXT · HubSpot tickets</t>
        </is>
      </c>
      <c r="C1018" s="26" t="n"/>
      <c r="D1018" s="27">
        <f>IF(AND($C1018="x",$A1018&lt;&gt;""),$A1018,"")</f>
        <v/>
      </c>
    </row>
    <row r="1019">
      <c r="A1019" s="25" t="inlineStr">
        <is>
          <t>tickets_hs_all_associated_contact_companies</t>
        </is>
      </c>
      <c r="B1019" s="29" t="inlineStr">
        <is>
          <t>All associated contact companies · TEXT · HubSpot tickets</t>
        </is>
      </c>
      <c r="C1019" s="26" t="n"/>
      <c r="D1019" s="27">
        <f>IF(AND($C1019="x",$A1019&lt;&gt;""),$A1019,"")</f>
        <v/>
      </c>
    </row>
    <row r="1020">
      <c r="A1020" s="25" t="inlineStr">
        <is>
          <t>tickets_hs_all_associated_contact_emails</t>
        </is>
      </c>
      <c r="B1020" s="29" t="inlineStr">
        <is>
          <t>All associated contact emails · TEXT · HubSpot tickets</t>
        </is>
      </c>
      <c r="C1020" s="26" t="n"/>
      <c r="D1020" s="27">
        <f>IF(AND($C1020="x",$A1020&lt;&gt;""),$A1020,"")</f>
        <v/>
      </c>
    </row>
    <row r="1021">
      <c r="A1021" s="25" t="inlineStr">
        <is>
          <t>tickets_hs_all_associated_contact_firstnames</t>
        </is>
      </c>
      <c r="B1021" s="29" t="inlineStr">
        <is>
          <t>All associated contact first names · TEXT · HubSpot tickets</t>
        </is>
      </c>
      <c r="C1021" s="26" t="n"/>
      <c r="D1021" s="27">
        <f>IF(AND($C1021="x",$A1021&lt;&gt;""),$A1021,"")</f>
        <v/>
      </c>
    </row>
    <row r="1022">
      <c r="A1022" s="25" t="inlineStr">
        <is>
          <t>tickets_hs_all_associated_contact_lastnames</t>
        </is>
      </c>
      <c r="B1022" s="29" t="inlineStr">
        <is>
          <t>All associated contact last names · TEXT · HubSpot tickets</t>
        </is>
      </c>
      <c r="C1022" s="26" t="n"/>
      <c r="D1022" s="27">
        <f>IF(AND($C1022="x",$A1022&lt;&gt;""),$A1022,"")</f>
        <v/>
      </c>
    </row>
    <row r="1023">
      <c r="A1023" s="25" t="inlineStr">
        <is>
          <t>tickets_hs_all_associated_contact_mobilephones</t>
        </is>
      </c>
      <c r="B1023" s="29" t="inlineStr">
        <is>
          <t>All associated contact mobile phones · TEXT · HubSpot tickets</t>
        </is>
      </c>
      <c r="C1023" s="26" t="n"/>
      <c r="D1023" s="27">
        <f>IF(AND($C1023="x",$A1023&lt;&gt;""),$A1023,"")</f>
        <v/>
      </c>
    </row>
    <row r="1024">
      <c r="A1024" s="25" t="inlineStr">
        <is>
          <t>tickets_hs_all_associated_contact_phones</t>
        </is>
      </c>
      <c r="B1024" s="29" t="inlineStr">
        <is>
          <t>All associated contact phones · TEXT · HubSpot tickets</t>
        </is>
      </c>
      <c r="C1024" s="26" t="n"/>
      <c r="D1024" s="27">
        <f>IF(AND($C1024="x",$A1024&lt;&gt;""),$A1024,"")</f>
        <v/>
      </c>
    </row>
    <row r="1025">
      <c r="A1025" s="25" t="inlineStr">
        <is>
          <t>tickets_hs_all_conversation_mentions</t>
        </is>
      </c>
      <c r="B1025" s="29" t="inlineStr">
        <is>
          <t>All conversation mentions · TEXT · HubSpot tickets</t>
        </is>
      </c>
      <c r="C1025" s="26" t="n"/>
      <c r="D1025" s="27">
        <f>IF(AND($C1025="x",$A1025&lt;&gt;""),$A1025,"")</f>
        <v/>
      </c>
    </row>
    <row r="1026">
      <c r="A1026" s="25" t="inlineStr">
        <is>
          <t>tickets_hs_all_owner_ids</t>
        </is>
      </c>
      <c r="B1026" s="29" t="inlineStr">
        <is>
          <t>All owner ids · TEXT · HubSpot tickets</t>
        </is>
      </c>
      <c r="C1026" s="26" t="n"/>
      <c r="D1026" s="27">
        <f>IF(AND($C1026="x",$A1026&lt;&gt;""),$A1026,"")</f>
        <v/>
      </c>
    </row>
    <row r="1027">
      <c r="A1027" s="25" t="inlineStr">
        <is>
          <t>tickets_hs_all_team_ids</t>
        </is>
      </c>
      <c r="B1027" s="29" t="inlineStr">
        <is>
          <t>All team ids · TEXT · HubSpot tickets</t>
        </is>
      </c>
      <c r="C1027" s="26" t="n"/>
      <c r="D1027" s="27">
        <f>IF(AND($C1027="x",$A1027&lt;&gt;""),$A1027,"")</f>
        <v/>
      </c>
    </row>
    <row r="1028">
      <c r="A1028" s="25" t="inlineStr">
        <is>
          <t>tickets_hs_applied_sla_rule_config_at</t>
        </is>
      </c>
      <c r="B1028" s="29" t="inlineStr">
        <is>
          <t>Applied SLA Rule Config Date · TEXT · HubSpot tickets</t>
        </is>
      </c>
      <c r="C1028" s="26" t="n"/>
      <c r="D1028" s="27">
        <f>IF(AND($C1028="x",$A1028&lt;&gt;""),$A1028,"")</f>
        <v/>
      </c>
    </row>
    <row r="1029">
      <c r="A1029" s="25" t="inlineStr">
        <is>
          <t>tickets_hs_applied_sla_rule_config_id</t>
        </is>
      </c>
      <c r="B1029" s="29" t="inlineStr">
        <is>
          <t>Applied SLA Rule Config ID · TEXT · HubSpot tickets</t>
        </is>
      </c>
      <c r="C1029" s="26" t="n"/>
      <c r="D1029" s="27">
        <f>IF(AND($C1029="x",$A1029&lt;&gt;""),$A1029,"")</f>
        <v/>
      </c>
    </row>
    <row r="1030">
      <c r="A1030" s="25" t="inlineStr">
        <is>
          <t>tickets_hs_assigned_team_ids</t>
        </is>
      </c>
      <c r="B1030" s="29" t="inlineStr">
        <is>
          <t>Assigned Teams · TEXT · HubSpot tickets</t>
        </is>
      </c>
      <c r="C1030" s="26" t="n"/>
      <c r="D1030" s="27">
        <f>IF(AND($C1030="x",$A1030&lt;&gt;""),$A1030,"")</f>
        <v/>
      </c>
    </row>
    <row r="1031">
      <c r="A1031" s="25" t="inlineStr">
        <is>
          <t>tickets_hs_assignment_method</t>
        </is>
      </c>
      <c r="B1031" s="29" t="inlineStr">
        <is>
          <t>Assignment Method · TEXT · HubSpot tickets</t>
        </is>
      </c>
      <c r="C1031" s="26" t="n"/>
      <c r="D1031" s="27">
        <f>IF(AND($C1031="x",$A1031&lt;&gt;""),$A1031,"")</f>
        <v/>
      </c>
    </row>
    <row r="1032">
      <c r="A1032" s="25" t="inlineStr">
        <is>
          <t>tickets_hs_auto_generated_from_thread_id</t>
        </is>
      </c>
      <c r="B1032" s="29" t="inlineStr">
        <is>
          <t>Auto-generated from thread id · TEXT · HubSpot tickets</t>
        </is>
      </c>
      <c r="C1032" s="26" t="n"/>
      <c r="D1032" s="27">
        <f>IF(AND($C1032="x",$A1032&lt;&gt;""),$A1032,"")</f>
        <v/>
      </c>
    </row>
    <row r="1033">
      <c r="A1033" s="25" t="inlineStr">
        <is>
          <t>tickets_hs_conversations_originating_message_id</t>
        </is>
      </c>
      <c r="B1033" s="29" t="inlineStr">
        <is>
          <t>Originating Conversations Message Id · TEXT · HubSpot tickets</t>
        </is>
      </c>
      <c r="C1033" s="26" t="n"/>
      <c r="D1033" s="27">
        <f>IF(AND($C1033="x",$A1033&lt;&gt;""),$A1033,"")</f>
        <v/>
      </c>
    </row>
    <row r="1034">
      <c r="A1034" s="25" t="inlineStr">
        <is>
          <t>tickets_hs_conversations_originating_thread_id</t>
        </is>
      </c>
      <c r="B1034" s="29" t="inlineStr">
        <is>
          <t>Conversations originating thread id · TEXT · HubSpot tickets</t>
        </is>
      </c>
      <c r="C1034" s="26" t="n"/>
      <c r="D1034" s="27">
        <f>IF(AND($C1034="x",$A1034&lt;&gt;""),$A1034,"")</f>
        <v/>
      </c>
    </row>
    <row r="1035">
      <c r="A1035" s="25" t="inlineStr">
        <is>
          <t>tickets_hs_created_by_user_id</t>
        </is>
      </c>
      <c r="B1035" s="29" t="inlineStr">
        <is>
          <t>Created by user ID · TEXT · HubSpot tickets</t>
        </is>
      </c>
      <c r="C1035" s="26" t="n"/>
      <c r="D1035" s="27">
        <f>IF(AND($C1035="x",$A1035&lt;&gt;""),$A1035,"")</f>
        <v/>
      </c>
    </row>
    <row r="1036">
      <c r="A1036" s="25" t="inlineStr">
        <is>
          <t>tickets_hs_createdate</t>
        </is>
      </c>
      <c r="B1036" s="29" t="inlineStr">
        <is>
          <t>HubSpot create date · TIMESTAMP · HubSpot tickets</t>
        </is>
      </c>
      <c r="C1036" s="26" t="n"/>
      <c r="D1036" s="27">
        <f>IF(AND($C1036="x",$A1036&lt;&gt;""),$A1036,"")</f>
        <v/>
      </c>
    </row>
    <row r="1037">
      <c r="A1037" s="25" t="inlineStr">
        <is>
          <t>tickets_hs_custom_inbox</t>
        </is>
      </c>
      <c r="B1037" s="29" t="inlineStr">
        <is>
          <t>Custom inbox ID · TEXT · HubSpot tickets</t>
        </is>
      </c>
      <c r="C1037" s="26" t="n"/>
      <c r="D1037" s="27">
        <f>IF(AND($C1037="x",$A1037&lt;&gt;""),$A1037,"")</f>
        <v/>
      </c>
    </row>
    <row r="1038">
      <c r="A1038" s="25" t="inlineStr">
        <is>
          <t>tickets_hs_date_entered_1</t>
        </is>
      </c>
      <c r="B1038" s="29" t="inlineStr">
        <is>
          <t>Date entered 'New (Support Pipeline)' · TIMESTAMP · HubSpot tickets</t>
        </is>
      </c>
      <c r="C1038" s="26" t="n"/>
      <c r="D1038" s="27">
        <f>IF(AND($C1038="x",$A1038&lt;&gt;""),$A1038,"")</f>
        <v/>
      </c>
    </row>
    <row r="1039">
      <c r="A1039" s="25" t="inlineStr">
        <is>
          <t>tickets_hs_date_entered_2</t>
        </is>
      </c>
      <c r="B1039" s="29" t="inlineStr">
        <is>
          <t>Date entered 'Waiting on contact (Support Pipeline)' · TIMESTAMP · HubSpot tickets</t>
        </is>
      </c>
      <c r="C1039" s="26" t="n"/>
      <c r="D1039" s="27">
        <f>IF(AND($C1039="x",$A1039&lt;&gt;""),$A1039,"")</f>
        <v/>
      </c>
    </row>
    <row r="1040">
      <c r="A1040" s="25" t="inlineStr">
        <is>
          <t>tickets_hs_date_entered_3</t>
        </is>
      </c>
      <c r="B1040" s="29" t="inlineStr">
        <is>
          <t>Date entered 'Waiting on us (Support Pipeline)' · TIMESTAMP · HubSpot tickets</t>
        </is>
      </c>
      <c r="C1040" s="26" t="n"/>
      <c r="D1040" s="27">
        <f>IF(AND($C1040="x",$A1040&lt;&gt;""),$A1040,"")</f>
        <v/>
      </c>
    </row>
    <row r="1041">
      <c r="A1041" s="25" t="inlineStr">
        <is>
          <t>tickets_hs_date_entered_4</t>
        </is>
      </c>
      <c r="B1041" s="29" t="inlineStr">
        <is>
          <t>Date entered 'Closed (Support Pipeline)' · TIMESTAMP · HubSpot tickets</t>
        </is>
      </c>
      <c r="C1041" s="26" t="n"/>
      <c r="D1041" s="27">
        <f>IF(AND($C1041="x",$A1041&lt;&gt;""),$A1041,"")</f>
        <v/>
      </c>
    </row>
    <row r="1042">
      <c r="A1042" s="25" t="inlineStr">
        <is>
          <t>tickets_hs_date_exited_1</t>
        </is>
      </c>
      <c r="B1042" s="29" t="inlineStr">
        <is>
          <t>Date exited 'New (Support Pipeline)' · TIMESTAMP · HubSpot tickets</t>
        </is>
      </c>
      <c r="C1042" s="26" t="n"/>
      <c r="D1042" s="27">
        <f>IF(AND($C1042="x",$A1042&lt;&gt;""),$A1042,"")</f>
        <v/>
      </c>
    </row>
    <row r="1043">
      <c r="A1043" s="25" t="inlineStr">
        <is>
          <t>tickets_hs_date_exited_2</t>
        </is>
      </c>
      <c r="B1043" s="29" t="inlineStr">
        <is>
          <t>Date exited 'Waiting on contact (Support Pipeline)' · TIMESTAMP · HubSpot tickets</t>
        </is>
      </c>
      <c r="C1043" s="26" t="n"/>
      <c r="D1043" s="27">
        <f>IF(AND($C1043="x",$A1043&lt;&gt;""),$A1043,"")</f>
        <v/>
      </c>
    </row>
    <row r="1044">
      <c r="A1044" s="25" t="inlineStr">
        <is>
          <t>tickets_hs_date_exited_3</t>
        </is>
      </c>
      <c r="B1044" s="29" t="inlineStr">
        <is>
          <t>Date exited 'Waiting on us (Support Pipeline)' · TIMESTAMP · HubSpot tickets</t>
        </is>
      </c>
      <c r="C1044" s="26" t="n"/>
      <c r="D1044" s="27">
        <f>IF(AND($C1044="x",$A1044&lt;&gt;""),$A1044,"")</f>
        <v/>
      </c>
    </row>
    <row r="1045">
      <c r="A1045" s="25" t="inlineStr">
        <is>
          <t>tickets_hs_date_exited_4</t>
        </is>
      </c>
      <c r="B1045" s="29" t="inlineStr">
        <is>
          <t>Date exited 'Closed (Support Pipeline)' · TIMESTAMP · HubSpot tickets</t>
        </is>
      </c>
      <c r="C1045" s="26" t="n"/>
      <c r="D1045" s="27">
        <f>IF(AND($C1045="x",$A1045&lt;&gt;""),$A1045,"")</f>
        <v/>
      </c>
    </row>
    <row r="1046">
      <c r="A1046" s="25" t="inlineStr">
        <is>
          <t>tickets_hs_email_subject</t>
        </is>
      </c>
      <c r="B1046" s="29" t="inlineStr">
        <is>
          <t>Email subject · TEXT · HubSpot tickets</t>
        </is>
      </c>
      <c r="C1046" s="26" t="n"/>
      <c r="D1046" s="27">
        <f>IF(AND($C1046="x",$A1046&lt;&gt;""),$A1046,"")</f>
        <v/>
      </c>
    </row>
    <row r="1047">
      <c r="A1047" s="25" t="inlineStr">
        <is>
          <t>tickets_hs_external_object_ids</t>
        </is>
      </c>
      <c r="B1047" s="29" t="inlineStr">
        <is>
          <t>External object ids · TEXT · HubSpot tickets</t>
        </is>
      </c>
      <c r="C1047" s="26" t="n"/>
      <c r="D1047" s="27">
        <f>IF(AND($C1047="x",$A1047&lt;&gt;""),$A1047,"")</f>
        <v/>
      </c>
    </row>
    <row r="1048">
      <c r="A1048" s="25" t="inlineStr">
        <is>
          <t>tickets_hs_feedback_last_ces_follow_up</t>
        </is>
      </c>
      <c r="B1048" s="29" t="inlineStr">
        <is>
          <t>Last CES survey comment · TEXT · HubSpot tickets</t>
        </is>
      </c>
      <c r="C1048" s="26" t="n"/>
      <c r="D1048" s="27">
        <f>IF(AND($C1048="x",$A1048&lt;&gt;""),$A1048,"")</f>
        <v/>
      </c>
    </row>
    <row r="1049">
      <c r="A1049" s="25" t="inlineStr">
        <is>
          <t>tickets_hs_feedback_last_ces_rating</t>
        </is>
      </c>
      <c r="B1049" s="29" t="inlineStr">
        <is>
          <t>Last CES survey rating · TEXT · HubSpot tickets</t>
        </is>
      </c>
      <c r="C1049" s="26" t="n"/>
      <c r="D1049" s="27">
        <f>IF(AND($C1049="x",$A1049&lt;&gt;""),$A1049,"")</f>
        <v/>
      </c>
    </row>
    <row r="1050">
      <c r="A1050" s="25" t="inlineStr">
        <is>
          <t>tickets_hs_feedback_last_survey_date</t>
        </is>
      </c>
      <c r="B1050" s="29" t="inlineStr">
        <is>
          <t>Last CES survey date · TIMESTAMP · HubSpot tickets</t>
        </is>
      </c>
      <c r="C1050" s="26" t="n"/>
      <c r="D1050" s="27">
        <f>IF(AND($C1050="x",$A1050&lt;&gt;""),$A1050,"")</f>
        <v/>
      </c>
    </row>
    <row r="1051">
      <c r="A1051" s="25" t="inlineStr">
        <is>
          <t>tickets_hs_file_upload</t>
        </is>
      </c>
      <c r="B1051" s="29" t="inlineStr">
        <is>
          <t>File upload · TEXT · HubSpot tickets</t>
        </is>
      </c>
      <c r="C1051" s="26" t="n"/>
      <c r="D1051" s="27">
        <f>IF(AND($C1051="x",$A1051&lt;&gt;""),$A1051,"")</f>
        <v/>
      </c>
    </row>
    <row r="1052">
      <c r="A1052" s="25" t="inlineStr">
        <is>
          <t>tickets_hs_first_agent_message_sent_at</t>
        </is>
      </c>
      <c r="B1052" s="29" t="inlineStr">
        <is>
          <t>First agent response date · TIMESTAMP · HubSpot tickets</t>
        </is>
      </c>
      <c r="C1052" s="26" t="n"/>
      <c r="D1052" s="27">
        <f>IF(AND($C1052="x",$A1052&lt;&gt;""),$A1052,"")</f>
        <v/>
      </c>
    </row>
    <row r="1053">
      <c r="A1053" s="25" t="inlineStr">
        <is>
          <t>tickets_hs_helpdesk_sort_timestamp</t>
        </is>
      </c>
      <c r="B1053" s="29" t="inlineStr">
        <is>
          <t>Helpdesk Sort Timestamp · TIMESTAMP · HubSpot tickets</t>
        </is>
      </c>
      <c r="C1053" s="26" t="n"/>
      <c r="D1053" s="27">
        <f>IF(AND($C1053="x",$A1053&lt;&gt;""),$A1053,"")</f>
        <v/>
      </c>
    </row>
    <row r="1054">
      <c r="A1054" s="25" t="inlineStr">
        <is>
          <t>tickets_hs_in_helpdesk</t>
        </is>
      </c>
      <c r="B1054" s="29" t="inlineStr">
        <is>
          <t>In Help Desk · TEXT · HubSpot tickets</t>
        </is>
      </c>
      <c r="C1054" s="26" t="n"/>
      <c r="D1054" s="27">
        <f>IF(AND($C1054="x",$A1054&lt;&gt;""),$A1054,"")</f>
        <v/>
      </c>
    </row>
    <row r="1055">
      <c r="A1055" s="25" t="inlineStr">
        <is>
          <t>tickets_hs_inbox_id</t>
        </is>
      </c>
      <c r="B1055" s="29" t="inlineStr">
        <is>
          <t>Inbox ID · TEXT · HubSpot tickets</t>
        </is>
      </c>
      <c r="C1055" s="26" t="n"/>
      <c r="D1055" s="27">
        <f>IF(AND($C1055="x",$A1055&lt;&gt;""),$A1055,"")</f>
        <v/>
      </c>
    </row>
    <row r="1056">
      <c r="A1056" s="25" t="inlineStr">
        <is>
          <t>tickets_hs_is_latest_message_failed</t>
        </is>
      </c>
      <c r="B1056" s="29" t="inlineStr">
        <is>
          <t>Is latest message failed · TEXT · HubSpot tickets</t>
        </is>
      </c>
      <c r="C1056" s="26" t="n"/>
      <c r="D1056" s="27">
        <f>IF(AND($C1056="x",$A1056&lt;&gt;""),$A1056,"")</f>
        <v/>
      </c>
    </row>
    <row r="1057">
      <c r="A1057" s="25" t="inlineStr">
        <is>
          <t>tickets_hs_is_visible_in_help_desk</t>
        </is>
      </c>
      <c r="B1057" s="29" t="inlineStr">
        <is>
          <t>Is Visible in Help desk · TEXT · HubSpot tickets</t>
        </is>
      </c>
      <c r="C1057" s="26" t="n"/>
      <c r="D1057" s="27">
        <f>IF(AND($C1057="x",$A1057&lt;&gt;""),$A1057,"")</f>
        <v/>
      </c>
    </row>
    <row r="1058">
      <c r="A1058" s="25" t="inlineStr">
        <is>
          <t>tickets_hs_last_email_activity</t>
        </is>
      </c>
      <c r="B1058" s="29" t="inlineStr">
        <is>
          <t>Last email activity · TEXT · HubSpot tickets</t>
        </is>
      </c>
      <c r="C1058" s="26" t="n"/>
      <c r="D1058" s="27">
        <f>IF(AND($C1058="x",$A1058&lt;&gt;""),$A1058,"")</f>
        <v/>
      </c>
    </row>
    <row r="1059">
      <c r="A1059" s="25" t="inlineStr">
        <is>
          <t>tickets_hs_last_email_date</t>
        </is>
      </c>
      <c r="B1059" s="29" t="inlineStr">
        <is>
          <t>Last email date · TIMESTAMP · HubSpot tickets</t>
        </is>
      </c>
      <c r="C1059" s="26" t="n"/>
      <c r="D1059" s="27">
        <f>IF(AND($C1059="x",$A1059&lt;&gt;""),$A1059,"")</f>
        <v/>
      </c>
    </row>
    <row r="1060">
      <c r="A1060" s="25" t="inlineStr">
        <is>
          <t>tickets_hs_last_message_from_visitor</t>
        </is>
      </c>
      <c r="B1060" s="29" t="inlineStr">
        <is>
          <t>Last message from visitor · TIMESTAMP · HubSpot tickets</t>
        </is>
      </c>
      <c r="C1060" s="26" t="n"/>
      <c r="D1060" s="27">
        <f>IF(AND($C1060="x",$A1060&lt;&gt;""),$A1060,"")</f>
        <v/>
      </c>
    </row>
    <row r="1061">
      <c r="A1061" s="25" t="inlineStr">
        <is>
          <t>tickets_hs_last_message_received_at</t>
        </is>
      </c>
      <c r="B1061" s="29" t="inlineStr">
        <is>
          <t>Last message received date · TIMESTAMP · HubSpot tickets</t>
        </is>
      </c>
      <c r="C1061" s="26" t="n"/>
      <c r="D1061" s="27">
        <f>IF(AND($C1061="x",$A1061&lt;&gt;""),$A1061,"")</f>
        <v/>
      </c>
    </row>
    <row r="1062">
      <c r="A1062" s="25" t="inlineStr">
        <is>
          <t>tickets_hs_last_message_sent_at</t>
        </is>
      </c>
      <c r="B1062" s="29" t="inlineStr">
        <is>
          <t>Last response date · TIMESTAMP · HubSpot tickets</t>
        </is>
      </c>
      <c r="C1062" s="26" t="n"/>
      <c r="D1062" s="27">
        <f>IF(AND($C1062="x",$A1062&lt;&gt;""),$A1062,"")</f>
        <v/>
      </c>
    </row>
    <row r="1063">
      <c r="A1063" s="25" t="inlineStr">
        <is>
          <t>tickets_hs_lastactivitydate</t>
        </is>
      </c>
      <c r="B1063" s="29" t="inlineStr">
        <is>
          <t>Last activity date · TIMESTAMP · HubSpot tickets</t>
        </is>
      </c>
      <c r="C1063" s="26" t="n"/>
      <c r="D1063" s="27">
        <f>IF(AND($C1063="x",$A1063&lt;&gt;""),$A1063,"")</f>
        <v/>
      </c>
    </row>
    <row r="1064">
      <c r="A1064" s="25" t="inlineStr">
        <is>
          <t>tickets_hs_lastcontacted</t>
        </is>
      </c>
      <c r="B1064" s="29" t="inlineStr">
        <is>
          <t>Last contacted date · TIMESTAMP · HubSpot tickets</t>
        </is>
      </c>
      <c r="C1064" s="26" t="n"/>
      <c r="D1064" s="27">
        <f>IF(AND($C1064="x",$A1064&lt;&gt;""),$A1064,"")</f>
        <v/>
      </c>
    </row>
    <row r="1065">
      <c r="A1065" s="25" t="inlineStr">
        <is>
          <t>tickets_hs_lastmodifieddate</t>
        </is>
      </c>
      <c r="B1065" s="29" t="inlineStr">
        <is>
          <t>Last modified date · TIMESTAMP · HubSpot tickets</t>
        </is>
      </c>
      <c r="C1065" s="26" t="n"/>
      <c r="D1065" s="27">
        <f>IF(AND($C1065="x",$A1065&lt;&gt;""),$A1065,"")</f>
        <v/>
      </c>
    </row>
    <row r="1066">
      <c r="A1066" s="25" t="inlineStr">
        <is>
          <t>tickets_hs_latest_message_attachment_types</t>
        </is>
      </c>
      <c r="B1066" s="29" t="inlineStr">
        <is>
          <t>Latest message attachment types · TEXT · HubSpot tickets</t>
        </is>
      </c>
      <c r="C1066" s="26" t="n"/>
      <c r="D1066" s="27">
        <f>IF(AND($C1066="x",$A1066&lt;&gt;""),$A1066,"")</f>
        <v/>
      </c>
    </row>
    <row r="1067">
      <c r="A1067" s="25" t="inlineStr">
        <is>
          <t>tickets_hs_latest_message_is_forwarded_email</t>
        </is>
      </c>
      <c r="B1067" s="29" t="inlineStr">
        <is>
          <t>Latest message is forwarded email · TEXT · HubSpot tickets</t>
        </is>
      </c>
      <c r="C1067" s="26" t="n"/>
      <c r="D1067" s="27">
        <f>IF(AND($C1067="x",$A1067&lt;&gt;""),$A1067,"")</f>
        <v/>
      </c>
    </row>
    <row r="1068">
      <c r="A1068" s="25" t="inlineStr">
        <is>
          <t>tickets_hs_latest_message_is_thread_comment</t>
        </is>
      </c>
      <c r="B1068" s="29" t="inlineStr">
        <is>
          <t>Latest message is thread comment · TEXT · HubSpot tickets</t>
        </is>
      </c>
      <c r="C1068" s="26" t="n"/>
      <c r="D1068" s="27">
        <f>IF(AND($C1068="x",$A1068&lt;&gt;""),$A1068,"")</f>
        <v/>
      </c>
    </row>
    <row r="1069">
      <c r="A1069" s="25" t="inlineStr">
        <is>
          <t>tickets_hs_latest_message_seen_by_agent_ids</t>
        </is>
      </c>
      <c r="B1069" s="29" t="inlineStr">
        <is>
          <t>Latest message seen by agent ids · TEXT · HubSpot tickets</t>
        </is>
      </c>
      <c r="C1069" s="26" t="n"/>
      <c r="D1069" s="27">
        <f>IF(AND($C1069="x",$A1069&lt;&gt;""),$A1069,"")</f>
        <v/>
      </c>
    </row>
    <row r="1070">
      <c r="A1070" s="25" t="inlineStr">
        <is>
          <t>tickets_hs_latest_message_text</t>
        </is>
      </c>
      <c r="B1070" s="29" t="inlineStr">
        <is>
          <t>Latest Message Text · TEXT · HubSpot tickets</t>
        </is>
      </c>
      <c r="C1070" s="26" t="n"/>
      <c r="D1070" s="27">
        <f>IF(AND($C1070="x",$A1070&lt;&gt;""),$A1070,"")</f>
        <v/>
      </c>
    </row>
    <row r="1071">
      <c r="A1071" s="25" t="inlineStr">
        <is>
          <t>tickets_hs_merged_object_ids</t>
        </is>
      </c>
      <c r="B1071" s="29" t="inlineStr">
        <is>
          <t>Merged Ticket IDs · TEXT · HubSpot tickets</t>
        </is>
      </c>
      <c r="C1071" s="26" t="n"/>
      <c r="D1071" s="27">
        <f>IF(AND($C1071="x",$A1071&lt;&gt;""),$A1071,"")</f>
        <v/>
      </c>
    </row>
    <row r="1072">
      <c r="A1072" s="25" t="inlineStr">
        <is>
          <t>tickets_hs_most_relevant_sla_status</t>
        </is>
      </c>
      <c r="B1072" s="29" t="inlineStr">
        <is>
          <t>Most relevant SLA status · TEXT · HubSpot tickets</t>
        </is>
      </c>
      <c r="C1072" s="26" t="n"/>
      <c r="D1072" s="27">
        <f>IF(AND($C1072="x",$A1072&lt;&gt;""),$A1072,"")</f>
        <v/>
      </c>
    </row>
    <row r="1073">
      <c r="A1073" s="25" t="inlineStr">
        <is>
          <t>tickets_hs_most_relevant_sla_type</t>
        </is>
      </c>
      <c r="B1073" s="29" t="inlineStr">
        <is>
          <t>Most Relevant SLA Type · TEXT · HubSpot tickets</t>
        </is>
      </c>
      <c r="C1073" s="26" t="n"/>
      <c r="D1073" s="27">
        <f>IF(AND($C1073="x",$A1073&lt;&gt;""),$A1073,"")</f>
        <v/>
      </c>
    </row>
    <row r="1074">
      <c r="A1074" s="25" t="inlineStr">
        <is>
          <t>tickets_hs_msteams_message_id</t>
        </is>
      </c>
      <c r="B1074" s="29" t="inlineStr">
        <is>
          <t>Microsoft Teams message ID for this ticket. · TEXT · HubSpot tickets</t>
        </is>
      </c>
      <c r="C1074" s="26" t="n"/>
      <c r="D1074" s="27">
        <f>IF(AND($C1074="x",$A1074&lt;&gt;""),$A1074,"")</f>
        <v/>
      </c>
    </row>
    <row r="1075">
      <c r="A1075" s="25" t="inlineStr">
        <is>
          <t>tickets_hs_nextactivitydate</t>
        </is>
      </c>
      <c r="B1075" s="29" t="inlineStr">
        <is>
          <t>Next activity date · TIMESTAMP · HubSpot tickets</t>
        </is>
      </c>
      <c r="C1075" s="26" t="n"/>
      <c r="D1075" s="27">
        <f>IF(AND($C1075="x",$A1075&lt;&gt;""),$A1075,"")</f>
        <v/>
      </c>
    </row>
    <row r="1076">
      <c r="A1076" s="25" t="inlineStr">
        <is>
          <t>tickets_hs_notes_next_activity</t>
        </is>
      </c>
      <c r="B1076" s="29" t="inlineStr">
        <is>
          <t>Next Activity · TEXT · HubSpot tickets</t>
        </is>
      </c>
      <c r="C1076" s="26" t="n"/>
      <c r="D1076" s="27">
        <f>IF(AND($C1076="x",$A1076&lt;&gt;""),$A1076,"")</f>
        <v/>
      </c>
    </row>
    <row r="1077">
      <c r="A1077" s="25" t="inlineStr">
        <is>
          <t>tickets_hs_notes_next_activity_type</t>
        </is>
      </c>
      <c r="B1077" s="29" t="inlineStr">
        <is>
          <t>Next Activity Type · TEXT · HubSpot tickets</t>
        </is>
      </c>
      <c r="C1077" s="26" t="n"/>
      <c r="D1077" s="27">
        <f>IF(AND($C1077="x",$A1077&lt;&gt;""),$A1077,"")</f>
        <v/>
      </c>
    </row>
    <row r="1078">
      <c r="A1078" s="25" t="inlineStr">
        <is>
          <t>tickets_hs_num_associated_companies</t>
        </is>
      </c>
      <c r="B1078" s="29" t="inlineStr">
        <is>
          <t>Number of Associated Companies · TEXT · HubSpot tickets</t>
        </is>
      </c>
      <c r="C1078" s="26" t="n"/>
      <c r="D1078" s="27">
        <f>IF(AND($C1078="x",$A1078&lt;&gt;""),$A1078,"")</f>
        <v/>
      </c>
    </row>
    <row r="1079">
      <c r="A1079" s="25" t="inlineStr">
        <is>
          <t>tickets_hs_num_associated_conversations</t>
        </is>
      </c>
      <c r="B1079" s="29" t="inlineStr">
        <is>
          <t>Number of Associated Conversations · TEXT · HubSpot tickets</t>
        </is>
      </c>
      <c r="C1079" s="26" t="n"/>
      <c r="D1079" s="27">
        <f>IF(AND($C1079="x",$A1079&lt;&gt;""),$A1079,"")</f>
        <v/>
      </c>
    </row>
    <row r="1080">
      <c r="A1080" s="25" t="inlineStr">
        <is>
          <t>tickets_hs_num_times_contacted</t>
        </is>
      </c>
      <c r="B1080" s="29" t="inlineStr">
        <is>
          <t>Number of times contacted · TEXT · HubSpot tickets</t>
        </is>
      </c>
      <c r="C1080" s="26" t="n"/>
      <c r="D1080" s="27">
        <f>IF(AND($C1080="x",$A1080&lt;&gt;""),$A1080,"")</f>
        <v/>
      </c>
    </row>
    <row r="1081">
      <c r="A1081" s="25" t="inlineStr">
        <is>
          <t>tickets_hs_object_id</t>
        </is>
      </c>
      <c r="B1081" s="29" t="inlineStr">
        <is>
          <t>Record ID · TEXT · HubSpot tickets</t>
        </is>
      </c>
      <c r="C1081" s="26" t="n"/>
      <c r="D1081" s="27">
        <f>IF(AND($C1081="x",$A1081&lt;&gt;""),$A1081,"")</f>
        <v/>
      </c>
    </row>
    <row r="1082">
      <c r="A1082" s="25" t="inlineStr">
        <is>
          <t>tickets_hs_object_source</t>
        </is>
      </c>
      <c r="B1082" s="29" t="inlineStr">
        <is>
          <t>Record Creation Source · TEXT · HubSpot tickets</t>
        </is>
      </c>
      <c r="C1082" s="26" t="n"/>
      <c r="D1082" s="27">
        <f>IF(AND($C1082="x",$A1082&lt;&gt;""),$A1082,"")</f>
        <v/>
      </c>
    </row>
    <row r="1083">
      <c r="A1083" s="25" t="inlineStr">
        <is>
          <t>tickets_hs_object_source_detail_1</t>
        </is>
      </c>
      <c r="B1083" s="29" t="inlineStr">
        <is>
          <t>Record Source Detail 1 · TEXT · HubSpot tickets</t>
        </is>
      </c>
      <c r="C1083" s="26" t="n"/>
      <c r="D1083" s="27">
        <f>IF(AND($C1083="x",$A1083&lt;&gt;""),$A1083,"")</f>
        <v/>
      </c>
    </row>
    <row r="1084">
      <c r="A1084" s="25" t="inlineStr">
        <is>
          <t>tickets_hs_object_source_detail_2</t>
        </is>
      </c>
      <c r="B1084" s="29" t="inlineStr">
        <is>
          <t>Record Source Detail 2 · TEXT · HubSpot tickets</t>
        </is>
      </c>
      <c r="C1084" s="26" t="n"/>
      <c r="D1084" s="27">
        <f>IF(AND($C1084="x",$A1084&lt;&gt;""),$A1084,"")</f>
        <v/>
      </c>
    </row>
    <row r="1085">
      <c r="A1085" s="25" t="inlineStr">
        <is>
          <t>tickets_hs_object_source_detail_3</t>
        </is>
      </c>
      <c r="B1085" s="29" t="inlineStr">
        <is>
          <t>Record Source Detail 3 · TEXT · HubSpot tickets</t>
        </is>
      </c>
      <c r="C1085" s="26" t="n"/>
      <c r="D1085" s="27">
        <f>IF(AND($C1085="x",$A1085&lt;&gt;""),$A1085,"")</f>
        <v/>
      </c>
    </row>
    <row r="1086">
      <c r="A1086" s="25" t="inlineStr">
        <is>
          <t>tickets_hs_object_source_id</t>
        </is>
      </c>
      <c r="B1086" s="29" t="inlineStr">
        <is>
          <t>Record Creation Source ID · TEXT · HubSpot tickets</t>
        </is>
      </c>
      <c r="C1086" s="26" t="n"/>
      <c r="D1086" s="27">
        <f>IF(AND($C1086="x",$A1086&lt;&gt;""),$A1086,"")</f>
        <v/>
      </c>
    </row>
    <row r="1087">
      <c r="A1087" s="25" t="inlineStr">
        <is>
          <t>tickets_hs_object_source_label</t>
        </is>
      </c>
      <c r="B1087" s="29" t="inlineStr">
        <is>
          <t>Record Source · TEXT · HubSpot tickets</t>
        </is>
      </c>
      <c r="C1087" s="26" t="n"/>
      <c r="D1087" s="27">
        <f>IF(AND($C1087="x",$A1087&lt;&gt;""),$A1087,"")</f>
        <v/>
      </c>
    </row>
    <row r="1088">
      <c r="A1088" s="25" t="inlineStr">
        <is>
          <t>tickets_hs_object_source_user_id</t>
        </is>
      </c>
      <c r="B1088" s="29" t="inlineStr">
        <is>
          <t>Record Creation Source User ID · TEXT · HubSpot tickets</t>
        </is>
      </c>
      <c r="C1088" s="26" t="n"/>
      <c r="D1088" s="27">
        <f>IF(AND($C1088="x",$A1088&lt;&gt;""),$A1088,"")</f>
        <v/>
      </c>
    </row>
    <row r="1089">
      <c r="A1089" s="25" t="inlineStr">
        <is>
          <t>tickets_hs_originating_channel_instance_id</t>
        </is>
      </c>
      <c r="B1089" s="29" t="inlineStr">
        <is>
          <t>Originating channel account · TEXT · HubSpot tickets</t>
        </is>
      </c>
      <c r="C1089" s="26" t="n"/>
      <c r="D1089" s="27">
        <f>IF(AND($C1089="x",$A1089&lt;&gt;""),$A1089,"")</f>
        <v/>
      </c>
    </row>
    <row r="1090">
      <c r="A1090" s="25" t="inlineStr">
        <is>
          <t>tickets_hs_originating_email_engagement_id</t>
        </is>
      </c>
      <c r="B1090" s="29" t="inlineStr">
        <is>
          <t>Originating email engagement id · TEXT · HubSpot tickets</t>
        </is>
      </c>
      <c r="C1090" s="26" t="n"/>
      <c r="D1090" s="27">
        <f>IF(AND($C1090="x",$A1090&lt;&gt;""),$A1090,"")</f>
        <v/>
      </c>
    </row>
    <row r="1091">
      <c r="A1091" s="25" t="inlineStr">
        <is>
          <t>tickets_hs_originating_generic_channel_id</t>
        </is>
      </c>
      <c r="B1091" s="29" t="inlineStr">
        <is>
          <t>Originating channel type · TEXT · HubSpot tickets</t>
        </is>
      </c>
      <c r="C1091" s="26" t="n"/>
      <c r="D1091" s="27">
        <f>IF(AND($C1091="x",$A1091&lt;&gt;""),$A1091,"")</f>
        <v/>
      </c>
    </row>
    <row r="1092">
      <c r="A1092" s="25" t="inlineStr">
        <is>
          <t>tickets_hs_pinned_engagement_id</t>
        </is>
      </c>
      <c r="B1092" s="29" t="inlineStr">
        <is>
          <t>Pinned Engagement ID · TEXT · HubSpot tickets</t>
        </is>
      </c>
      <c r="C1092" s="26" t="n"/>
      <c r="D1092" s="27">
        <f>IF(AND($C1092="x",$A1092&lt;&gt;""),$A1092,"")</f>
        <v/>
      </c>
    </row>
    <row r="1093">
      <c r="A1093" s="25" t="inlineStr">
        <is>
          <t>tickets_hs_pipeline</t>
        </is>
      </c>
      <c r="B1093" s="29" t="inlineStr">
        <is>
          <t>Pipeline · TEXT · HubSpot tickets</t>
        </is>
      </c>
      <c r="C1093" s="26" t="n"/>
      <c r="D1093" s="27">
        <f>IF(AND($C1093="x",$A1093&lt;&gt;""),$A1093,"")</f>
        <v/>
      </c>
    </row>
    <row r="1094">
      <c r="A1094" s="25" t="inlineStr">
        <is>
          <t>tickets_hs_pipeline_stage</t>
        </is>
      </c>
      <c r="B1094" s="29" t="inlineStr">
        <is>
          <t>Ticket status · TEXT · HubSpot tickets</t>
        </is>
      </c>
      <c r="C1094" s="26" t="n"/>
      <c r="D1094" s="27">
        <f>IF(AND($C1094="x",$A1094&lt;&gt;""),$A1094,"")</f>
        <v/>
      </c>
    </row>
    <row r="1095">
      <c r="A1095" s="25" t="inlineStr">
        <is>
          <t>tickets_hs_primary_company</t>
        </is>
      </c>
      <c r="B1095" s="29" t="inlineStr">
        <is>
          <t>Primary Company · TEXT · HubSpot tickets</t>
        </is>
      </c>
      <c r="C1095" s="26" t="n"/>
      <c r="D1095" s="27">
        <f>IF(AND($C1095="x",$A1095&lt;&gt;""),$A1095,"")</f>
        <v/>
      </c>
    </row>
    <row r="1096">
      <c r="A1096" s="25" t="inlineStr">
        <is>
          <t>tickets_hs_primary_company_id</t>
        </is>
      </c>
      <c r="B1096" s="29" t="inlineStr">
        <is>
          <t>Primary Company ID · TEXT · HubSpot tickets</t>
        </is>
      </c>
      <c r="C1096" s="26" t="n"/>
      <c r="D1096" s="27">
        <f>IF(AND($C1096="x",$A1096&lt;&gt;""),$A1096,"")</f>
        <v/>
      </c>
    </row>
    <row r="1097">
      <c r="A1097" s="25" t="inlineStr">
        <is>
          <t>tickets_hs_primary_company_name</t>
        </is>
      </c>
      <c r="B1097" s="29" t="inlineStr">
        <is>
          <t>Primary Company Name · TEXT · HubSpot tickets</t>
        </is>
      </c>
      <c r="C1097" s="26" t="n"/>
      <c r="D1097" s="27">
        <f>IF(AND($C1097="x",$A1097&lt;&gt;""),$A1097,"")</f>
        <v/>
      </c>
    </row>
    <row r="1098">
      <c r="A1098" s="25" t="inlineStr">
        <is>
          <t>tickets_hs_read_only</t>
        </is>
      </c>
      <c r="B1098" s="29" t="inlineStr">
        <is>
          <t>Read Only Object · TEXT · HubSpot tickets</t>
        </is>
      </c>
      <c r="C1098" s="26" t="n"/>
      <c r="D1098" s="27">
        <f>IF(AND($C1098="x",$A1098&lt;&gt;""),$A1098,"")</f>
        <v/>
      </c>
    </row>
    <row r="1099">
      <c r="A1099" s="25" t="inlineStr">
        <is>
          <t>tickets_hs_resolution</t>
        </is>
      </c>
      <c r="B1099" s="29" t="inlineStr">
        <is>
          <t>Resolution · TEXT · HubSpot tickets</t>
        </is>
      </c>
      <c r="C1099" s="26" t="n"/>
      <c r="D1099" s="27">
        <f>IF(AND($C1099="x",$A1099&lt;&gt;""),$A1099,"")</f>
        <v/>
      </c>
    </row>
    <row r="1100">
      <c r="A1100" s="25" t="inlineStr">
        <is>
          <t>tickets_hs_sales_email_last_replied</t>
        </is>
      </c>
      <c r="B1100" s="29" t="inlineStr">
        <is>
          <t>Recent Sales Email Replied Date · TEXT · HubSpot tickets</t>
        </is>
      </c>
      <c r="C1100" s="26" t="n"/>
      <c r="D1100" s="27">
        <f>IF(AND($C1100="x",$A1100&lt;&gt;""),$A1100,"")</f>
        <v/>
      </c>
    </row>
    <row r="1101">
      <c r="A1101" s="25" t="inlineStr">
        <is>
          <t>tickets_hs_seen_by_agent_ids</t>
        </is>
      </c>
      <c r="B1101" s="29" t="inlineStr">
        <is>
          <t>Users interaction · TEXT · HubSpot tickets</t>
        </is>
      </c>
      <c r="C1101" s="26" t="n"/>
      <c r="D1101" s="27">
        <f>IF(AND($C1101="x",$A1101&lt;&gt;""),$A1101,"")</f>
        <v/>
      </c>
    </row>
    <row r="1102">
      <c r="A1102" s="25" t="inlineStr">
        <is>
          <t>tickets_hs_source_object_id</t>
        </is>
      </c>
      <c r="B1102" s="29" t="inlineStr">
        <is>
          <t>Source Object ID · TEXT · HubSpot tickets</t>
        </is>
      </c>
      <c r="C1102" s="26" t="n"/>
      <c r="D1102" s="27">
        <f>IF(AND($C1102="x",$A1102&lt;&gt;""),$A1102,"")</f>
        <v/>
      </c>
    </row>
    <row r="1103">
      <c r="A1103" s="25" t="inlineStr">
        <is>
          <t>tickets_hs_tag_ids</t>
        </is>
      </c>
      <c r="B1103" s="29" t="inlineStr">
        <is>
          <t>Ticket Tags · TEXT · HubSpot tickets</t>
        </is>
      </c>
      <c r="C1103" s="26" t="n"/>
      <c r="D1103" s="27">
        <f>IF(AND($C1103="x",$A1103&lt;&gt;""),$A1103,"")</f>
        <v/>
      </c>
    </row>
    <row r="1104">
      <c r="A1104" s="25" t="inlineStr">
        <is>
          <t>tickets_hs_thread_ids_to_restore</t>
        </is>
      </c>
      <c r="B1104" s="29" t="inlineStr">
        <is>
          <t>Thread IDs To Restore · TEXT · HubSpot tickets</t>
        </is>
      </c>
      <c r="C1104" s="26" t="n"/>
      <c r="D1104" s="27">
        <f>IF(AND($C1104="x",$A1104&lt;&gt;""),$A1104,"")</f>
        <v/>
      </c>
    </row>
    <row r="1105">
      <c r="A1105" s="25" t="inlineStr">
        <is>
          <t>tickets_hs_ticket_category</t>
        </is>
      </c>
      <c r="B1105" s="29" t="inlineStr">
        <is>
          <t>Tickets Hubspot Category · TEXT · HubSpot tickets</t>
        </is>
      </c>
      <c r="C1105" s="26" t="n"/>
      <c r="D1105" s="27">
        <f>IF(AND($C1105="x",$A1105&lt;&gt;""),$A1105,"")</f>
        <v/>
      </c>
    </row>
    <row r="1106">
      <c r="A1106" s="25" t="inlineStr">
        <is>
          <t>tickets_hs_ticket_id</t>
        </is>
      </c>
      <c r="B1106" s="29" t="inlineStr">
        <is>
          <t>Ticket ID · TEXT · HubSpot tickets</t>
        </is>
      </c>
      <c r="C1106" s="26" t="n"/>
      <c r="D1106" s="27">
        <f>IF(AND($C1106="x",$A1106&lt;&gt;""),$A1106,"")</f>
        <v/>
      </c>
    </row>
    <row r="1107">
      <c r="A1107" s="25" t="inlineStr">
        <is>
          <t>tickets_hs_ticket_priority</t>
        </is>
      </c>
      <c r="B1107" s="29" t="inlineStr">
        <is>
          <t>Tickets Hubspot Priority · TEXT · HubSpot tickets</t>
        </is>
      </c>
      <c r="C1107" s="26" t="n"/>
      <c r="D1107" s="27">
        <f>IF(AND($C1107="x",$A1107&lt;&gt;""),$A1107,"")</f>
        <v/>
      </c>
    </row>
    <row r="1108">
      <c r="A1108" s="25" t="inlineStr">
        <is>
          <t>tickets_hs_time_in_1</t>
        </is>
      </c>
      <c r="B1108" s="29" t="inlineStr">
        <is>
          <t>Time in 'New (Support Pipeline)' · TEXT · HubSpot tickets</t>
        </is>
      </c>
      <c r="C1108" s="26" t="n"/>
      <c r="D1108" s="27">
        <f>IF(AND($C1108="x",$A1108&lt;&gt;""),$A1108,"")</f>
        <v/>
      </c>
    </row>
    <row r="1109">
      <c r="A1109" s="25" t="inlineStr">
        <is>
          <t>tickets_hs_time_in_2</t>
        </is>
      </c>
      <c r="B1109" s="29" t="inlineStr">
        <is>
          <t>Time in 'Waiting on contact (Support Pipeline)' · TEXT · HubSpot tickets</t>
        </is>
      </c>
      <c r="C1109" s="26" t="n"/>
      <c r="D1109" s="27">
        <f>IF(AND($C1109="x",$A1109&lt;&gt;""),$A1109,"")</f>
        <v/>
      </c>
    </row>
    <row r="1110">
      <c r="A1110" s="25" t="inlineStr">
        <is>
          <t>tickets_hs_time_in_3</t>
        </is>
      </c>
      <c r="B1110" s="29" t="inlineStr">
        <is>
          <t>Time in 'Waiting on us (Support Pipeline)' · TEXT · HubSpot tickets</t>
        </is>
      </c>
      <c r="C1110" s="26" t="n"/>
      <c r="D1110" s="27">
        <f>IF(AND($C1110="x",$A1110&lt;&gt;""),$A1110,"")</f>
        <v/>
      </c>
    </row>
    <row r="1111">
      <c r="A1111" s="25" t="inlineStr">
        <is>
          <t>tickets_hs_time_in_4</t>
        </is>
      </c>
      <c r="B1111" s="29" t="inlineStr">
        <is>
          <t>Time in 'Closed (Support Pipeline)' · TEXT · HubSpot tickets</t>
        </is>
      </c>
      <c r="C1111" s="26" t="n"/>
      <c r="D1111" s="27">
        <f>IF(AND($C1111="x",$A1111&lt;&gt;""),$A1111,"")</f>
        <v/>
      </c>
    </row>
    <row r="1112">
      <c r="A1112" s="25" t="inlineStr">
        <is>
          <t>tickets_hs_time_to_close_sla_at</t>
        </is>
      </c>
      <c r="B1112" s="29" t="inlineStr">
        <is>
          <t>Time to Close SLA Due Date · TEXT · HubSpot tickets</t>
        </is>
      </c>
      <c r="C1112" s="26" t="n"/>
      <c r="D1112" s="27">
        <f>IF(AND($C1112="x",$A1112&lt;&gt;""),$A1112,"")</f>
        <v/>
      </c>
    </row>
    <row r="1113">
      <c r="A1113" s="25" t="inlineStr">
        <is>
          <t>tickets_hs_time_to_close_sla_status</t>
        </is>
      </c>
      <c r="B1113" s="29" t="inlineStr">
        <is>
          <t>Time to Close SLA Ticket Status · TEXT · HubSpot tickets</t>
        </is>
      </c>
      <c r="C1113" s="26" t="n"/>
      <c r="D1113" s="27">
        <f>IF(AND($C1113="x",$A1113&lt;&gt;""),$A1113,"")</f>
        <v/>
      </c>
    </row>
    <row r="1114">
      <c r="A1114" s="25" t="inlineStr">
        <is>
          <t>tickets_hs_time_to_first_response_sla_at</t>
        </is>
      </c>
      <c r="B1114" s="29" t="inlineStr">
        <is>
          <t>Time to First Response SLA Due Date · TIMESTAMP · HubSpot tickets</t>
        </is>
      </c>
      <c r="C1114" s="26" t="n"/>
      <c r="D1114" s="27">
        <f>IF(AND($C1114="x",$A1114&lt;&gt;""),$A1114,"")</f>
        <v/>
      </c>
    </row>
    <row r="1115">
      <c r="A1115" s="25" t="inlineStr">
        <is>
          <t>tickets_hs_time_to_first_response_sla_status</t>
        </is>
      </c>
      <c r="B1115" s="29" t="inlineStr">
        <is>
          <t>Time to First Response SLA Status · TEXT · HubSpot tickets</t>
        </is>
      </c>
      <c r="C1115" s="26" t="n"/>
      <c r="D1115" s="27">
        <f>IF(AND($C1115="x",$A1115&lt;&gt;""),$A1115,"")</f>
        <v/>
      </c>
    </row>
    <row r="1116">
      <c r="A1116" s="25" t="inlineStr">
        <is>
          <t>tickets_hs_time_to_next_response_sla_at</t>
        </is>
      </c>
      <c r="B1116" s="29" t="inlineStr">
        <is>
          <t>Time to Next Response SLA Due Date · TIMESTAMP · HubSpot tickets</t>
        </is>
      </c>
      <c r="C1116" s="26" t="n"/>
      <c r="D1116" s="27">
        <f>IF(AND($C1116="x",$A1116&lt;&gt;""),$A1116,"")</f>
        <v/>
      </c>
    </row>
    <row r="1117">
      <c r="A1117" s="25" t="inlineStr">
        <is>
          <t>tickets_hs_time_to_next_response_sla_status</t>
        </is>
      </c>
      <c r="B1117" s="29" t="inlineStr">
        <is>
          <t>Time to Next Response SLA Status · TEXT · HubSpot tickets</t>
        </is>
      </c>
      <c r="C1117" s="26" t="n"/>
      <c r="D1117" s="27">
        <f>IF(AND($C1117="x",$A1117&lt;&gt;""),$A1117,"")</f>
        <v/>
      </c>
    </row>
    <row r="1118">
      <c r="A1118" s="25" t="inlineStr">
        <is>
          <t>tickets_hs_unique_creation_key</t>
        </is>
      </c>
      <c r="B1118" s="29" t="inlineStr">
        <is>
          <t>Unique creation key · TEXT · HubSpot tickets</t>
        </is>
      </c>
      <c r="C1118" s="26" t="n"/>
      <c r="D1118" s="27">
        <f>IF(AND($C1118="x",$A1118&lt;&gt;""),$A1118,"")</f>
        <v/>
      </c>
    </row>
    <row r="1119">
      <c r="A1119" s="25" t="inlineStr">
        <is>
          <t>tickets_hs_updated_by_user_id</t>
        </is>
      </c>
      <c r="B1119" s="29" t="inlineStr">
        <is>
          <t>Updated by user ID · TEXT · HubSpot tickets</t>
        </is>
      </c>
      <c r="C1119" s="26" t="n"/>
      <c r="D1119" s="27">
        <f>IF(AND($C1119="x",$A1119&lt;&gt;""),$A1119,"")</f>
        <v/>
      </c>
    </row>
    <row r="1120">
      <c r="A1120" s="25" t="inlineStr">
        <is>
          <t>tickets_hs_user_ids_of_all_notification_followers</t>
        </is>
      </c>
      <c r="B1120" s="29" t="inlineStr">
        <is>
          <t>User IDs of all notification followers · TEXT · HubSpot tickets</t>
        </is>
      </c>
      <c r="C1120" s="26" t="n"/>
      <c r="D1120" s="27">
        <f>IF(AND($C1120="x",$A1120&lt;&gt;""),$A1120,"")</f>
        <v/>
      </c>
    </row>
    <row r="1121">
      <c r="A1121" s="25" t="inlineStr">
        <is>
          <t>tickets_hs_user_ids_of_all_notification_unfollowers</t>
        </is>
      </c>
      <c r="B1121" s="29" t="inlineStr">
        <is>
          <t>User IDs of all notification unfollowers · TEXT · HubSpot tickets</t>
        </is>
      </c>
      <c r="C1121" s="26" t="n"/>
      <c r="D1121" s="27">
        <f>IF(AND($C1121="x",$A1121&lt;&gt;""),$A1121,"")</f>
        <v/>
      </c>
    </row>
    <row r="1122">
      <c r="A1122" s="25" t="inlineStr">
        <is>
          <t>tickets_hs_user_ids_of_all_owners</t>
        </is>
      </c>
      <c r="B1122" s="29" t="inlineStr">
        <is>
          <t>User IDs of all owners · TEXT · HubSpot tickets</t>
        </is>
      </c>
      <c r="C1122" s="26" t="n"/>
      <c r="D1122" s="27">
        <f>IF(AND($C1122="x",$A1122&lt;&gt;""),$A1122,"")</f>
        <v/>
      </c>
    </row>
    <row r="1123">
      <c r="A1123" s="25" t="inlineStr">
        <is>
          <t>tickets_hs_was_imported</t>
        </is>
      </c>
      <c r="B1123" s="29" t="inlineStr">
        <is>
          <t>Performed in an import · TEXT · HubSpot tickets</t>
        </is>
      </c>
      <c r="C1123" s="26" t="n"/>
      <c r="D1123" s="27">
        <f>IF(AND($C1123="x",$A1123&lt;&gt;""),$A1123,"")</f>
        <v/>
      </c>
    </row>
    <row r="1124">
      <c r="A1124" s="25" t="inlineStr">
        <is>
          <t>tickets_hubspot_owner_assigneddate</t>
        </is>
      </c>
      <c r="B1124" s="29" t="inlineStr">
        <is>
          <t>Owner assigned date · TIMESTAMP · HubSpot tickets</t>
        </is>
      </c>
      <c r="C1124" s="26" t="n"/>
      <c r="D1124" s="27">
        <f>IF(AND($C1124="x",$A1124&lt;&gt;""),$A1124,"")</f>
        <v/>
      </c>
    </row>
    <row r="1125">
      <c r="A1125" s="25" t="inlineStr">
        <is>
          <t>tickets_hubspot_owner_id</t>
        </is>
      </c>
      <c r="B1125" s="29" t="inlineStr">
        <is>
          <t>Ticket owner · TEXT · HubSpot tickets</t>
        </is>
      </c>
      <c r="C1125" s="26" t="n"/>
      <c r="D1125" s="27">
        <f>IF(AND($C1125="x",$A1125&lt;&gt;""),$A1125,"")</f>
        <v/>
      </c>
    </row>
    <row r="1126">
      <c r="A1126" s="25" t="inlineStr">
        <is>
          <t>tickets_hubspot_team_id</t>
        </is>
      </c>
      <c r="B1126" s="29" t="inlineStr">
        <is>
          <t>HubSpot team · TEXT · HubSpot tickets</t>
        </is>
      </c>
      <c r="C1126" s="26" t="n"/>
      <c r="D1126" s="27">
        <f>IF(AND($C1126="x",$A1126&lt;&gt;""),$A1126,"")</f>
        <v/>
      </c>
    </row>
    <row r="1127">
      <c r="A1127" s="25" t="inlineStr">
        <is>
          <t>tickets_last_engagement_date</t>
        </is>
      </c>
      <c r="B1127" s="29" t="inlineStr">
        <is>
          <t>Date of last engagement · TIMESTAMP · HubSpot tickets</t>
        </is>
      </c>
      <c r="C1127" s="26" t="n"/>
      <c r="D1127" s="27">
        <f>IF(AND($C1127="x",$A1127&lt;&gt;""),$A1127,"")</f>
        <v/>
      </c>
    </row>
    <row r="1128">
      <c r="A1128" s="25" t="inlineStr">
        <is>
          <t>tickets_last_reply_date</t>
        </is>
      </c>
      <c r="B1128" s="29" t="inlineStr">
        <is>
          <t>Last customer reply date · TIMESTAMP · HubSpot tickets</t>
        </is>
      </c>
      <c r="C1128" s="26" t="n"/>
      <c r="D1128" s="27">
        <f>IF(AND($C1128="x",$A1128&lt;&gt;""),$A1128,"")</f>
        <v/>
      </c>
    </row>
    <row r="1129">
      <c r="A1129" s="25" t="inlineStr">
        <is>
          <t>tickets_notes_last_contacted</t>
        </is>
      </c>
      <c r="B1129" s="29" t="inlineStr">
        <is>
          <t>Last Contacted (Ticket Note) · TEXT · HubSpot tickets</t>
        </is>
      </c>
      <c r="C1129" s="26" t="n"/>
      <c r="D1129" s="27">
        <f>IF(AND($C1129="x",$A1129&lt;&gt;""),$A1129,"")</f>
        <v/>
      </c>
    </row>
    <row r="1130">
      <c r="A1130" s="25" t="inlineStr">
        <is>
          <t>tickets_notes_last_updated</t>
        </is>
      </c>
      <c r="B1130" s="29" t="inlineStr">
        <is>
          <t>Last Activity Date (Ticket Note) · TIMESTAMP · HubSpot tickets</t>
        </is>
      </c>
      <c r="C1130" s="26" t="n"/>
      <c r="D1130" s="27">
        <f>IF(AND($C1130="x",$A1130&lt;&gt;""),$A1130,"")</f>
        <v/>
      </c>
    </row>
    <row r="1131">
      <c r="A1131" s="25" t="inlineStr">
        <is>
          <t>tickets_notes_next_activity_date</t>
        </is>
      </c>
      <c r="B1131" s="29" t="inlineStr">
        <is>
          <t>Next Activity Date (Ticket Note) · TIMESTAMP · HubSpot tickets</t>
        </is>
      </c>
      <c r="C1131" s="26" t="n"/>
      <c r="D1131" s="27">
        <f>IF(AND($C1131="x",$A1131&lt;&gt;""),$A1131,"")</f>
        <v/>
      </c>
    </row>
    <row r="1132">
      <c r="A1132" s="25" t="inlineStr">
        <is>
          <t>tickets_nps_follow_up_answer</t>
        </is>
      </c>
      <c r="B1132" s="29" t="inlineStr">
        <is>
          <t>NPS follow up · TEXT · HubSpot tickets</t>
        </is>
      </c>
      <c r="C1132" s="26" t="n"/>
      <c r="D1132" s="27">
        <f>IF(AND($C1132="x",$A1132&lt;&gt;""),$A1132,"")</f>
        <v/>
      </c>
    </row>
    <row r="1133">
      <c r="A1133" s="25" t="inlineStr">
        <is>
          <t>tickets_nps_follow_up_question_version</t>
        </is>
      </c>
      <c r="B1133" s="29" t="inlineStr">
        <is>
          <t>NPS follow up question · TEXT · HubSpot tickets</t>
        </is>
      </c>
      <c r="C1133" s="26" t="n"/>
      <c r="D1133" s="27">
        <f>IF(AND($C1133="x",$A1133&lt;&gt;""),$A1133,"")</f>
        <v/>
      </c>
    </row>
    <row r="1134">
      <c r="A1134" s="25" t="inlineStr">
        <is>
          <t>tickets_nps_score</t>
        </is>
      </c>
      <c r="B1134" s="29" t="inlineStr">
        <is>
          <t>Conversation NPS score · TEXT · HubSpot tickets</t>
        </is>
      </c>
      <c r="C1134" s="26" t="n"/>
      <c r="D1134" s="27">
        <f>IF(AND($C1134="x",$A1134&lt;&gt;""),$A1134,"")</f>
        <v/>
      </c>
    </row>
    <row r="1135">
      <c r="A1135" s="25" t="inlineStr">
        <is>
          <t>tickets_num_contacted_notes</t>
        </is>
      </c>
      <c r="B1135" s="29" t="inlineStr">
        <is>
          <t>Number of times contacted (Ticket Note) · TEXT · HubSpot tickets</t>
        </is>
      </c>
      <c r="C1135" s="26" t="n"/>
      <c r="D1135" s="27">
        <f>IF(AND($C1135="x",$A1135&lt;&gt;""),$A1135,"")</f>
        <v/>
      </c>
    </row>
    <row r="1136">
      <c r="A1136" s="25" t="inlineStr">
        <is>
          <t>tickets_num_notes</t>
        </is>
      </c>
      <c r="B1136" s="29" t="inlineStr">
        <is>
          <t>Number of Sales Activities · TEXT · HubSpot tickets</t>
        </is>
      </c>
      <c r="C1136" s="26" t="n"/>
      <c r="D1136" s="27">
        <f>IF(AND($C1136="x",$A1136&lt;&gt;""),$A1136,"")</f>
        <v/>
      </c>
    </row>
    <row r="1137">
      <c r="A1137" s="25" t="inlineStr">
        <is>
          <t>tickets_source_ref</t>
        </is>
      </c>
      <c r="B1137" s="29" t="inlineStr">
        <is>
          <t>Reference to source-specific object · TEXT · HubSpot tickets</t>
        </is>
      </c>
      <c r="C1137" s="26" t="n"/>
      <c r="D1137" s="27">
        <f>IF(AND($C1137="x",$A1137&lt;&gt;""),$A1137,"")</f>
        <v/>
      </c>
    </row>
    <row r="1138">
      <c r="A1138" s="25" t="inlineStr">
        <is>
          <t>tickets_source_thread_id</t>
        </is>
      </c>
      <c r="B1138" s="29" t="inlineStr">
        <is>
          <t>Reference to email thread · TEXT · HubSpot tickets</t>
        </is>
      </c>
      <c r="C1138" s="26" t="n"/>
      <c r="D1138" s="27">
        <f>IF(AND($C1138="x",$A1138&lt;&gt;""),$A1138,"")</f>
        <v/>
      </c>
    </row>
    <row r="1139">
      <c r="A1139" s="25" t="inlineStr">
        <is>
          <t>tickets_source_type</t>
        </is>
      </c>
      <c r="B1139" s="29" t="inlineStr">
        <is>
          <t>Tickets Source Type · TEXT · HubSpot tickets</t>
        </is>
      </c>
      <c r="C1139" s="26" t="n"/>
      <c r="D1139" s="27">
        <f>IF(AND($C1139="x",$A1139&lt;&gt;""),$A1139,"")</f>
        <v/>
      </c>
    </row>
    <row r="1140">
      <c r="A1140" s="25" t="inlineStr">
        <is>
          <t>tickets_subject</t>
        </is>
      </c>
      <c r="B1140" s="29" t="inlineStr">
        <is>
          <t>Ticket name · TEXT · HubSpot tickets</t>
        </is>
      </c>
      <c r="C1140" s="26" t="n"/>
      <c r="D1140" s="27">
        <f>IF(AND($C1140="x",$A1140&lt;&gt;""),$A1140,"")</f>
        <v/>
      </c>
    </row>
    <row r="1141">
      <c r="A1141" s="25" t="inlineStr">
        <is>
          <t>tickets_tags</t>
        </is>
      </c>
      <c r="B1141" s="29" t="inlineStr">
        <is>
          <t>Tags · TEXT · HubSpot tickets</t>
        </is>
      </c>
      <c r="C1141" s="26" t="n"/>
      <c r="D1141" s="27">
        <f>IF(AND($C1141="x",$A1141&lt;&gt;""),$A1141,"")</f>
        <v/>
      </c>
    </row>
    <row r="1142">
      <c r="A1142" s="25" t="inlineStr">
        <is>
          <t>tickets_time_to_close</t>
        </is>
      </c>
      <c r="B1142" s="29" t="inlineStr">
        <is>
          <t>Time to close · TEXT · HubSpot tickets</t>
        </is>
      </c>
      <c r="C1142" s="26" t="n"/>
      <c r="D1142" s="27">
        <f>IF(AND($C1142="x",$A1142&lt;&gt;""),$A1142,"")</f>
        <v/>
      </c>
    </row>
    <row r="1143">
      <c r="A1143" s="25" t="inlineStr">
        <is>
          <t>tickets_time_to_first_agent_reply</t>
        </is>
      </c>
      <c r="B1143" s="29" t="inlineStr">
        <is>
          <t>Time to first agent email reply · TEXT · HubSpot tickets</t>
        </is>
      </c>
      <c r="C1143" s="26" t="n"/>
      <c r="D1143" s="27">
        <f>IF(AND($C1143="x",$A1143&lt;&gt;""),$A1143,"")</f>
        <v/>
      </c>
    </row>
    <row r="1144">
      <c r="A1144" s="25" t="inlineStr">
        <is>
          <t>ticketspipeline_count</t>
        </is>
      </c>
      <c r="B1144" s="29" t="inlineStr">
        <is>
          <t>Tickets Pipeline count · NUMERIC · HubSpot ticketspipeline</t>
        </is>
      </c>
      <c r="C1144" s="26" t="n"/>
      <c r="D1144" s="27">
        <f>IF(AND($C1144="x",$A1144&lt;&gt;""),$A1144,"")</f>
        <v/>
      </c>
    </row>
    <row r="1145">
      <c r="A1145" s="25" t="inlineStr">
        <is>
          <t>ticketspipeline_id</t>
        </is>
      </c>
      <c r="B1145" s="29" t="inlineStr">
        <is>
          <t>Tickets Pipeline ID · TEXT · HubSpot ticketspipeline</t>
        </is>
      </c>
      <c r="C1145" s="26" t="n"/>
      <c r="D1145" s="27">
        <f>IF(AND($C1145="x",$A1145&lt;&gt;""),$A1145,"")</f>
        <v/>
      </c>
    </row>
    <row r="1146">
      <c r="A1146" s="25" t="inlineStr">
        <is>
          <t>ticketspipeline_name</t>
        </is>
      </c>
      <c r="B1146" s="29" t="inlineStr">
        <is>
          <t>Tickets Pipeline Name · TEXT · HubSpot ticketspipeline</t>
        </is>
      </c>
      <c r="C1146" s="26" t="n"/>
      <c r="D1146" s="27">
        <f>IF(AND($C1146="x",$A1146&lt;&gt;""),$A1146,"")</f>
        <v/>
      </c>
    </row>
    <row r="1147">
      <c r="A1147" s="25" t="inlineStr">
        <is>
          <t>ticketspipeline_stage_created_at</t>
        </is>
      </c>
      <c r="B1147" s="29" t="inlineStr">
        <is>
          <t>Tickets Pipeline Stage Created Date · TIMESTAMP · HubSpot ticketspipeline</t>
        </is>
      </c>
      <c r="C1147" s="26" t="n"/>
      <c r="D1147" s="27">
        <f>IF(AND($C1147="x",$A1147&lt;&gt;""),$A1147,"")</f>
        <v/>
      </c>
    </row>
    <row r="1148">
      <c r="A1148" s="25" t="inlineStr">
        <is>
          <t>ticketspipeline_stage_display_order</t>
        </is>
      </c>
      <c r="B1148" s="29" t="inlineStr">
        <is>
          <t>Tickets Pipeline Stage Display Order Number · NUMERIC · HubSpot ticketspipeline</t>
        </is>
      </c>
      <c r="C1148" s="26" t="n"/>
      <c r="D1148" s="27">
        <f>IF(AND($C1148="x",$A1148&lt;&gt;""),$A1148,"")</f>
        <v/>
      </c>
    </row>
    <row r="1149">
      <c r="A1149" s="25" t="inlineStr">
        <is>
          <t>ticketspipeline_stage_id</t>
        </is>
      </c>
      <c r="B1149" s="29" t="inlineStr">
        <is>
          <t>Tickets Pipeline Stage ID · TEXT · HubSpot ticketspipeline</t>
        </is>
      </c>
      <c r="C1149" s="26" t="n"/>
      <c r="D1149" s="27">
        <f>IF(AND($C1149="x",$A1149&lt;&gt;""),$A1149,"")</f>
        <v/>
      </c>
    </row>
    <row r="1150">
      <c r="A1150" s="25" t="inlineStr">
        <is>
          <t>ticketspipeline_stage_is_archived</t>
        </is>
      </c>
      <c r="B1150" s="29" t="inlineStr">
        <is>
          <t>Tickets Pipeline Is Stage Archived · BOOLEAN · HubSpot ticketspipeline</t>
        </is>
      </c>
      <c r="C1150" s="26" t="n"/>
      <c r="D1150" s="27">
        <f>IF(AND($C1150="x",$A1150&lt;&gt;""),$A1150,"")</f>
        <v/>
      </c>
    </row>
    <row r="1151">
      <c r="A1151" s="25" t="inlineStr">
        <is>
          <t>ticketspipeline_stage_is_closed</t>
        </is>
      </c>
      <c r="B1151" s="29" t="inlineStr">
        <is>
          <t>Tickets Pipeline Is Closed · BOOLEAN · HubSpot ticketspipeline</t>
        </is>
      </c>
      <c r="C1151" s="26" t="n"/>
      <c r="D1151" s="27">
        <f>IF(AND($C1151="x",$A1151&lt;&gt;""),$A1151,"")</f>
        <v/>
      </c>
    </row>
    <row r="1152">
      <c r="A1152" s="25" t="inlineStr">
        <is>
          <t>ticketspipeline_stage_name</t>
        </is>
      </c>
      <c r="B1152" s="29" t="inlineStr">
        <is>
          <t>Tickets Pipeline Stage Name · TEXT · HubSpot ticketspipeline</t>
        </is>
      </c>
      <c r="C1152" s="26" t="n"/>
      <c r="D1152" s="27">
        <f>IF(AND($C1152="x",$A1152&lt;&gt;""),$A1152,"")</f>
        <v/>
      </c>
    </row>
    <row r="1153">
      <c r="A1153" s="25" t="inlineStr">
        <is>
          <t>ticketspipeline_stage_updated_at</t>
        </is>
      </c>
      <c r="B1153" s="29" t="inlineStr">
        <is>
          <t>Tickets Pipeline Stage Last Modified Date · TIMESTAMP · HubSpot ticketspipeline</t>
        </is>
      </c>
      <c r="C1153" s="26" t="n"/>
      <c r="D1153" s="27">
        <f>IF(AND($C1153="x",$A1153&lt;&gt;""),$A1153,"")</f>
        <v/>
      </c>
    </row>
    <row r="1154">
      <c r="A1154" s="22" t="inlineStr">
        <is>
          <t>Eigen veld toevoegen: zet hieronder het Windsor-veld-id in kolom A en een x in kolom C (tot rij 1164).</t>
        </is>
      </c>
    </row>
    <row r="1155">
      <c r="A1155" s="30" t="n"/>
      <c r="C1155" s="30" t="n"/>
      <c r="D1155" s="27">
        <f>IF(AND($C1155="x",$A1155&lt;&gt;""),$A1155,"")</f>
        <v/>
      </c>
    </row>
    <row r="1156">
      <c r="A1156" s="30" t="n"/>
      <c r="C1156" s="30" t="n"/>
      <c r="D1156" s="27">
        <f>IF(AND($C1156="x",$A1156&lt;&gt;""),$A1156,"")</f>
        <v/>
      </c>
    </row>
    <row r="1157">
      <c r="A1157" s="30" t="n"/>
      <c r="C1157" s="30" t="n"/>
      <c r="D1157" s="27">
        <f>IF(AND($C1157="x",$A1157&lt;&gt;""),$A1157,"")</f>
        <v/>
      </c>
    </row>
    <row r="1158">
      <c r="A1158" s="30" t="n"/>
      <c r="C1158" s="30" t="n"/>
      <c r="D1158" s="27">
        <f>IF(AND($C1158="x",$A1158&lt;&gt;""),$A1158,"")</f>
        <v/>
      </c>
    </row>
    <row r="1159">
      <c r="A1159" s="30" t="n"/>
      <c r="C1159" s="30" t="n"/>
      <c r="D1159" s="27">
        <f>IF(AND($C1159="x",$A1159&lt;&gt;""),$A1159,"")</f>
        <v/>
      </c>
    </row>
    <row r="1160">
      <c r="A1160" s="30" t="n"/>
      <c r="C1160" s="30" t="n"/>
      <c r="D1160" s="27">
        <f>IF(AND($C1160="x",$A1160&lt;&gt;""),$A1160,"")</f>
        <v/>
      </c>
    </row>
    <row r="1161">
      <c r="A1161" s="30" t="n"/>
      <c r="C1161" s="30" t="n"/>
      <c r="D1161" s="27">
        <f>IF(AND($C1161="x",$A1161&lt;&gt;""),$A1161,"")</f>
        <v/>
      </c>
    </row>
    <row r="1162">
      <c r="A1162" s="30" t="n"/>
      <c r="C1162" s="30" t="n"/>
      <c r="D1162" s="27">
        <f>IF(AND($C1162="x",$A1162&lt;&gt;""),$A1162,"")</f>
        <v/>
      </c>
    </row>
    <row r="1163">
      <c r="A1163" s="30" t="n"/>
      <c r="C1163" s="30" t="n"/>
      <c r="D1163" s="27">
        <f>IF(AND($C1163="x",$A1163&lt;&gt;""),$A1163,"")</f>
        <v/>
      </c>
    </row>
    <row r="1164">
      <c r="A1164" s="30" t="n"/>
      <c r="C1164" s="30" t="n"/>
      <c r="D1164" s="27">
        <f>IF(AND($C1164="x",$A1164&lt;&gt;""),$A1164,"")</f>
        <v/>
      </c>
    </row>
  </sheetData>
  <mergeCells count="3">
    <mergeCell ref="A17:C17"/>
    <mergeCell ref="A1154:C1154"/>
    <mergeCell ref="B8:D8"/>
  </mergeCells>
  <dataValidations count="1">
    <dataValidation sqref="C12 C13 C14 C15 C16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C1004 C1005 C1006 C1007 C1008 C1009 C1010 C1011 C1012 C1013 C1014 C1015 C1016 C1017 C1018 C1019 C1020 C1021 C1022 C1023 C1024 C1025 C1026 C1027 C1028 C1029 C1030 C1031 C1032 C1033 C1034 C1035 C1036 C1037 C1038 C1039 C1040 C1041 C1042 C1043 C1044 C1045 C1046 C1047 C1048 C1049 C1050 C1051 C1052 C1053 C1054 C1055 C1056 C1057 C1058 C1059 C1060 C1061 C1062 C1063 C1064 C1065 C1066 C1067 C1068 C1069 C1070 C1071 C1072 C1073 C1074 C1075 C1076 C1077 C1078 C1079 C1080 C1081 C1082 C1083 C1084 C1085 C1086 C1087 C1088 C1089 C1090 C1091 C1092 C1093 C1094 C1095 C1096 C1097 C1098 C1099 C1100 C1101 C1102 C1103 C1104 C1105 C1106 C1107 C1108 C1109 C1110 C1111 C1112 C1113 C1114 C1115 C1116 C1117 C1118 C1119 C1120 C1121 C1122 C1123 C1124 C1125 C1126 C1127 C1128 C1129 C1130 C1131 C1132 C1133 C1134 C1135 C1136 C1137 C1138 C1139 C1140 C1141 C1142 C1143 C1144 C1145 C1146 C1147 C1148 C1149 C1150 C1151 C1152 C1153 C1155 C1156 C1157 C1158 C1159 C1160 C1161 C1162 C1163 C1164" showDropDown="0" showInputMessage="0" showErrorMessage="1" allowBlank="1" errorTitle="Alleen x" error="Zet een x om het veld op te nemen, of laat de cel leeg." type="list">
      <formula1>"x"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2026-10-14T23:46:21Z</dcterms:created>
  <dcterms:modified xsi:type="dcterms:W3CDTF">2026-10-14T23:46:34Z</dcterms:modified>
</cp:coreProperties>
</file>